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10" codeName="{D69CD684-D0C7-2943-3DEE-EAF2D3A0B700}"/>
  <workbookPr codeName="ThisWorkbook"/>
  <mc:AlternateContent xmlns:mc="http://schemas.openxmlformats.org/markup-compatibility/2006">
    <mc:Choice Requires="x15">
      <x15ac:absPath xmlns:x15ac="http://schemas.microsoft.com/office/spreadsheetml/2010/11/ac" url="/Users/richardbailey/GitHub/OSIRIS_Model/"/>
    </mc:Choice>
  </mc:AlternateContent>
  <xr:revisionPtr revIDLastSave="0" documentId="13_ncr:1_{B850A4F5-EB32-5140-88E5-00D522CC6A01}" xr6:coauthVersionLast="45" xr6:coauthVersionMax="45" xr10:uidLastSave="{00000000-0000-0000-0000-000000000000}"/>
  <bookViews>
    <workbookView xWindow="0" yWindow="460" windowWidth="33600" windowHeight="18300" tabRatio="500" xr2:uid="{00000000-000D-0000-FFFF-FFFF00000000}"/>
  </bookViews>
  <sheets>
    <sheet name="Home" sheetId="23" r:id="rId1"/>
    <sheet name="Node setup" sheetId="8" r:id="rId2"/>
    <sheet name="n on n" sheetId="20" r:id="rId3"/>
    <sheet name="Forcing" sheetId="29" r:id="rId4"/>
    <sheet name="Forcing on n" sheetId="19" r:id="rId5"/>
    <sheet name="Forcing on k" sheetId="24" r:id="rId6"/>
    <sheet name="Forcing Synergies" sheetId="17" r:id="rId7"/>
    <sheet name="Perturbations" sheetId="25" r:id="rId8"/>
    <sheet name="Forcing cases" sheetId="31" r:id="rId9"/>
  </sheets>
  <definedNames>
    <definedName name="_xlnm._FilterDatabase" localSheetId="2" hidden="1">'n on n'!$CZ$5:$CZ$62</definedName>
    <definedName name="_xlnm.Print_Area" localSheetId="2">'n on n'!$A:$N</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C216" i="29" l="1"/>
  <c r="L12" i="29"/>
  <c r="K12" i="29"/>
  <c r="J12" i="29"/>
  <c r="I12" i="29"/>
  <c r="H12" i="29"/>
  <c r="G12" i="29"/>
  <c r="F12" i="29"/>
  <c r="E12" i="29"/>
  <c r="AU12" i="29" s="1"/>
  <c r="D12" i="29"/>
  <c r="C12" i="29"/>
  <c r="G1" i="29"/>
  <c r="F1" i="29"/>
  <c r="E1" i="29"/>
  <c r="D1" i="29"/>
  <c r="C1" i="29"/>
  <c r="L13" i="24" l="1"/>
  <c r="J13" i="24"/>
  <c r="H13" i="24"/>
  <c r="F13" i="24"/>
  <c r="L12" i="24"/>
  <c r="J12" i="24"/>
  <c r="H12" i="24"/>
  <c r="F12" i="24"/>
  <c r="L11" i="24"/>
  <c r="J11" i="24"/>
  <c r="H11" i="24"/>
  <c r="F11" i="24"/>
  <c r="L10" i="24"/>
  <c r="J10" i="24"/>
  <c r="H10" i="24"/>
  <c r="F10" i="24"/>
  <c r="L23" i="24"/>
  <c r="J23" i="24"/>
  <c r="H23" i="24"/>
  <c r="F23" i="24"/>
  <c r="L22" i="24"/>
  <c r="J22" i="24"/>
  <c r="H22" i="24"/>
  <c r="F22" i="24"/>
  <c r="L21" i="24"/>
  <c r="J21" i="24"/>
  <c r="H21" i="24"/>
  <c r="F21" i="24"/>
  <c r="L20" i="24"/>
  <c r="J20" i="24"/>
  <c r="H20" i="24"/>
  <c r="F20" i="24"/>
  <c r="L33" i="24"/>
  <c r="J33" i="24"/>
  <c r="H33" i="24"/>
  <c r="F33" i="24"/>
  <c r="L32" i="24"/>
  <c r="J32" i="24"/>
  <c r="H32" i="24"/>
  <c r="F32" i="24"/>
  <c r="L31" i="24"/>
  <c r="J31" i="24"/>
  <c r="H31" i="24"/>
  <c r="F31" i="24"/>
  <c r="L30" i="24"/>
  <c r="J30" i="24"/>
  <c r="H30" i="24"/>
  <c r="F30" i="24"/>
  <c r="L43" i="24"/>
  <c r="J43" i="24"/>
  <c r="H43" i="24"/>
  <c r="F43" i="24"/>
  <c r="L42" i="24"/>
  <c r="J42" i="24"/>
  <c r="H42" i="24"/>
  <c r="F42" i="24"/>
  <c r="L41" i="24"/>
  <c r="J41" i="24"/>
  <c r="H41" i="24"/>
  <c r="F41" i="24"/>
  <c r="L40" i="24"/>
  <c r="J40" i="24"/>
  <c r="H40" i="24"/>
  <c r="F40" i="24"/>
  <c r="L53" i="24"/>
  <c r="J53" i="24"/>
  <c r="H53" i="24"/>
  <c r="F53" i="24"/>
  <c r="L52" i="24"/>
  <c r="J52" i="24"/>
  <c r="H52" i="24"/>
  <c r="F52" i="24"/>
  <c r="L51" i="24"/>
  <c r="J51" i="24"/>
  <c r="H51" i="24"/>
  <c r="F51" i="24"/>
  <c r="L50" i="24"/>
  <c r="J50" i="24"/>
  <c r="H50" i="24"/>
  <c r="F50" i="24"/>
  <c r="L63" i="24"/>
  <c r="J63" i="24"/>
  <c r="H63" i="24"/>
  <c r="F63" i="24"/>
  <c r="L62" i="24"/>
  <c r="J62" i="24"/>
  <c r="H62" i="24"/>
  <c r="F62" i="24"/>
  <c r="L61" i="24"/>
  <c r="J61" i="24"/>
  <c r="H61" i="24"/>
  <c r="F61" i="24"/>
  <c r="L60" i="24"/>
  <c r="J60" i="24"/>
  <c r="H60" i="24"/>
  <c r="F60" i="24"/>
  <c r="L73" i="24"/>
  <c r="J73" i="24"/>
  <c r="H73" i="24"/>
  <c r="F73" i="24"/>
  <c r="L72" i="24"/>
  <c r="J72" i="24"/>
  <c r="H72" i="24"/>
  <c r="F72" i="24"/>
  <c r="L71" i="24"/>
  <c r="J71" i="24"/>
  <c r="H71" i="24"/>
  <c r="F71" i="24"/>
  <c r="L70" i="24"/>
  <c r="J70" i="24"/>
  <c r="H70" i="24"/>
  <c r="F70" i="24"/>
  <c r="L83" i="24"/>
  <c r="J83" i="24"/>
  <c r="H83" i="24"/>
  <c r="F83" i="24"/>
  <c r="L82" i="24"/>
  <c r="J82" i="24"/>
  <c r="H82" i="24"/>
  <c r="F82" i="24"/>
  <c r="L81" i="24"/>
  <c r="J81" i="24"/>
  <c r="H81" i="24"/>
  <c r="F81" i="24"/>
  <c r="L80" i="24"/>
  <c r="J80" i="24"/>
  <c r="H80" i="24"/>
  <c r="F80" i="24"/>
  <c r="L93" i="24"/>
  <c r="J93" i="24"/>
  <c r="H93" i="24"/>
  <c r="F93" i="24"/>
  <c r="L92" i="24"/>
  <c r="J92" i="24"/>
  <c r="H92" i="24"/>
  <c r="F92" i="24"/>
  <c r="L91" i="24"/>
  <c r="J91" i="24"/>
  <c r="H91" i="24"/>
  <c r="F91" i="24"/>
  <c r="L90" i="24"/>
  <c r="J90" i="24"/>
  <c r="H90" i="24"/>
  <c r="F90" i="24"/>
  <c r="L103" i="24"/>
  <c r="J103" i="24"/>
  <c r="H103" i="24"/>
  <c r="F103" i="24"/>
  <c r="L102" i="24"/>
  <c r="J102" i="24"/>
  <c r="H102" i="24"/>
  <c r="F102" i="24"/>
  <c r="L101" i="24"/>
  <c r="J101" i="24"/>
  <c r="H101" i="24"/>
  <c r="F101" i="24"/>
  <c r="L100" i="24"/>
  <c r="J100" i="24"/>
  <c r="H100" i="24"/>
  <c r="F100" i="24"/>
  <c r="L113" i="24"/>
  <c r="J113" i="24"/>
  <c r="H113" i="24"/>
  <c r="F113" i="24"/>
  <c r="L112" i="24"/>
  <c r="J112" i="24"/>
  <c r="H112" i="24"/>
  <c r="F112" i="24"/>
  <c r="L111" i="24"/>
  <c r="J111" i="24"/>
  <c r="H111" i="24"/>
  <c r="F111" i="24"/>
  <c r="L110" i="24"/>
  <c r="J110" i="24"/>
  <c r="H110" i="24"/>
  <c r="F110" i="24"/>
  <c r="L123" i="24"/>
  <c r="J123" i="24"/>
  <c r="H123" i="24"/>
  <c r="F123" i="24"/>
  <c r="L122" i="24"/>
  <c r="J122" i="24"/>
  <c r="H122" i="24"/>
  <c r="F122" i="24"/>
  <c r="L121" i="24"/>
  <c r="J121" i="24"/>
  <c r="H121" i="24"/>
  <c r="F121" i="24"/>
  <c r="L120" i="24"/>
  <c r="J120" i="24"/>
  <c r="H120" i="24"/>
  <c r="F120" i="24"/>
  <c r="L133" i="24"/>
  <c r="J133" i="24"/>
  <c r="H133" i="24"/>
  <c r="F133" i="24"/>
  <c r="L132" i="24"/>
  <c r="J132" i="24"/>
  <c r="H132" i="24"/>
  <c r="F132" i="24"/>
  <c r="L131" i="24"/>
  <c r="J131" i="24"/>
  <c r="H131" i="24"/>
  <c r="F131" i="24"/>
  <c r="L130" i="24"/>
  <c r="J130" i="24"/>
  <c r="H130" i="24"/>
  <c r="F130" i="24"/>
  <c r="L143" i="24"/>
  <c r="J143" i="24"/>
  <c r="H143" i="24"/>
  <c r="F143" i="24"/>
  <c r="L142" i="24"/>
  <c r="J142" i="24"/>
  <c r="H142" i="24"/>
  <c r="F142" i="24"/>
  <c r="L141" i="24"/>
  <c r="J141" i="24"/>
  <c r="H141" i="24"/>
  <c r="F141" i="24"/>
  <c r="L140" i="24"/>
  <c r="J140" i="24"/>
  <c r="H140" i="24"/>
  <c r="F140" i="24"/>
  <c r="L153" i="24"/>
  <c r="J153" i="24"/>
  <c r="H153" i="24"/>
  <c r="F153" i="24"/>
  <c r="L152" i="24"/>
  <c r="J152" i="24"/>
  <c r="H152" i="24"/>
  <c r="F152" i="24"/>
  <c r="L151" i="24"/>
  <c r="J151" i="24"/>
  <c r="H151" i="24"/>
  <c r="F151" i="24"/>
  <c r="L150" i="24"/>
  <c r="J150" i="24"/>
  <c r="H150" i="24"/>
  <c r="F150" i="24"/>
  <c r="L163" i="24"/>
  <c r="J163" i="24"/>
  <c r="H163" i="24"/>
  <c r="F163" i="24"/>
  <c r="L162" i="24"/>
  <c r="J162" i="24"/>
  <c r="H162" i="24"/>
  <c r="F162" i="24"/>
  <c r="L161" i="24"/>
  <c r="J161" i="24"/>
  <c r="H161" i="24"/>
  <c r="F161" i="24"/>
  <c r="L160" i="24"/>
  <c r="J160" i="24"/>
  <c r="H160" i="24"/>
  <c r="F160" i="24"/>
  <c r="L173" i="24"/>
  <c r="J173" i="24"/>
  <c r="H173" i="24"/>
  <c r="F173" i="24"/>
  <c r="L172" i="24"/>
  <c r="J172" i="24"/>
  <c r="H172" i="24"/>
  <c r="F172" i="24"/>
  <c r="L171" i="24"/>
  <c r="J171" i="24"/>
  <c r="H171" i="24"/>
  <c r="F171" i="24"/>
  <c r="L170" i="24"/>
  <c r="J170" i="24"/>
  <c r="H170" i="24"/>
  <c r="F170" i="24"/>
  <c r="L183" i="24"/>
  <c r="J183" i="24"/>
  <c r="H183" i="24"/>
  <c r="F183" i="24"/>
  <c r="L182" i="24"/>
  <c r="J182" i="24"/>
  <c r="H182" i="24"/>
  <c r="F182" i="24"/>
  <c r="L181" i="24"/>
  <c r="J181" i="24"/>
  <c r="H181" i="24"/>
  <c r="F181" i="24"/>
  <c r="L180" i="24"/>
  <c r="J180" i="24"/>
  <c r="H180" i="24"/>
  <c r="F180" i="24"/>
  <c r="L179" i="24"/>
  <c r="J179" i="24"/>
  <c r="H179" i="24"/>
  <c r="F179" i="24"/>
  <c r="L178" i="24"/>
  <c r="J178" i="24"/>
  <c r="H178" i="24"/>
  <c r="F178" i="24"/>
  <c r="L177" i="24"/>
  <c r="J177" i="24"/>
  <c r="H177" i="24"/>
  <c r="F177" i="24"/>
  <c r="L176" i="24"/>
  <c r="J176" i="24"/>
  <c r="H176" i="24"/>
  <c r="F176" i="24"/>
  <c r="L175" i="24"/>
  <c r="J175" i="24"/>
  <c r="H175" i="24"/>
  <c r="F175" i="24"/>
  <c r="L174" i="24"/>
  <c r="J174" i="24"/>
  <c r="H174" i="24"/>
  <c r="F174" i="24"/>
  <c r="L193" i="24"/>
  <c r="J193" i="24"/>
  <c r="H193" i="24"/>
  <c r="F193" i="24"/>
  <c r="L192" i="24"/>
  <c r="J192" i="24"/>
  <c r="H192" i="24"/>
  <c r="F192" i="24"/>
  <c r="L191" i="24"/>
  <c r="J191" i="24"/>
  <c r="H191" i="24"/>
  <c r="F191" i="24"/>
  <c r="L190" i="24"/>
  <c r="J190" i="24"/>
  <c r="H190" i="24"/>
  <c r="F190" i="24"/>
  <c r="L189" i="24"/>
  <c r="J189" i="24"/>
  <c r="H189" i="24"/>
  <c r="F189" i="24"/>
  <c r="L188" i="24"/>
  <c r="J188" i="24"/>
  <c r="H188" i="24"/>
  <c r="F188" i="24"/>
  <c r="L187" i="24"/>
  <c r="J187" i="24"/>
  <c r="H187" i="24"/>
  <c r="F187" i="24"/>
  <c r="L186" i="24"/>
  <c r="J186" i="24"/>
  <c r="H186" i="24"/>
  <c r="F186" i="24"/>
  <c r="L185" i="24"/>
  <c r="J185" i="24"/>
  <c r="H185" i="24"/>
  <c r="F185" i="24"/>
  <c r="L184" i="24"/>
  <c r="J184" i="24"/>
  <c r="H184" i="24"/>
  <c r="F184" i="24"/>
  <c r="L203" i="24"/>
  <c r="J203" i="24"/>
  <c r="H203" i="24"/>
  <c r="F203" i="24"/>
  <c r="L202" i="24"/>
  <c r="J202" i="24"/>
  <c r="H202" i="24"/>
  <c r="F202" i="24"/>
  <c r="L201" i="24"/>
  <c r="J201" i="24"/>
  <c r="H201" i="24"/>
  <c r="F201" i="24"/>
  <c r="L200" i="24"/>
  <c r="J200" i="24"/>
  <c r="H200" i="24"/>
  <c r="F200" i="24"/>
  <c r="L199" i="24"/>
  <c r="J199" i="24"/>
  <c r="H199" i="24"/>
  <c r="F199" i="24"/>
  <c r="L198" i="24"/>
  <c r="J198" i="24"/>
  <c r="H198" i="24"/>
  <c r="F198" i="24"/>
  <c r="L197" i="24"/>
  <c r="J197" i="24"/>
  <c r="H197" i="24"/>
  <c r="F197" i="24"/>
  <c r="L196" i="24"/>
  <c r="J196" i="24"/>
  <c r="H196" i="24"/>
  <c r="F196" i="24"/>
  <c r="L195" i="24"/>
  <c r="J195" i="24"/>
  <c r="H195" i="24"/>
  <c r="F195" i="24"/>
  <c r="L194" i="24"/>
  <c r="J194" i="24"/>
  <c r="H194" i="24"/>
  <c r="F194" i="24"/>
  <c r="L213" i="24"/>
  <c r="J213" i="24"/>
  <c r="H213" i="24"/>
  <c r="F213" i="24"/>
  <c r="L212" i="24"/>
  <c r="J212" i="24"/>
  <c r="H212" i="24"/>
  <c r="F212" i="24"/>
  <c r="L211" i="24"/>
  <c r="J211" i="24"/>
  <c r="H211" i="24"/>
  <c r="F211" i="24"/>
  <c r="L210" i="24"/>
  <c r="J210" i="24"/>
  <c r="H210" i="24"/>
  <c r="F210" i="24"/>
  <c r="L209" i="24"/>
  <c r="J209" i="24"/>
  <c r="H209" i="24"/>
  <c r="F209" i="24"/>
  <c r="L208" i="24"/>
  <c r="J208" i="24"/>
  <c r="H208" i="24"/>
  <c r="F208" i="24"/>
  <c r="L207" i="24"/>
  <c r="J207" i="24"/>
  <c r="H207" i="24"/>
  <c r="F207" i="24"/>
  <c r="L206" i="24"/>
  <c r="J206" i="24"/>
  <c r="H206" i="24"/>
  <c r="F206" i="24"/>
  <c r="L205" i="24"/>
  <c r="J205" i="24"/>
  <c r="H205" i="24"/>
  <c r="F205" i="24"/>
  <c r="L204" i="24"/>
  <c r="J204" i="24"/>
  <c r="H204" i="24"/>
  <c r="F204" i="24"/>
  <c r="L223" i="24"/>
  <c r="J223" i="24"/>
  <c r="H223" i="24"/>
  <c r="F223" i="24"/>
  <c r="L222" i="24"/>
  <c r="J222" i="24"/>
  <c r="H222" i="24"/>
  <c r="F222" i="24"/>
  <c r="L221" i="24"/>
  <c r="J221" i="24"/>
  <c r="H221" i="24"/>
  <c r="F221" i="24"/>
  <c r="L220" i="24"/>
  <c r="J220" i="24"/>
  <c r="H220" i="24"/>
  <c r="F220" i="24"/>
  <c r="L219" i="24"/>
  <c r="J219" i="24"/>
  <c r="H219" i="24"/>
  <c r="F219" i="24"/>
  <c r="L218" i="24"/>
  <c r="J218" i="24"/>
  <c r="H218" i="24"/>
  <c r="F218" i="24"/>
  <c r="L217" i="24"/>
  <c r="J217" i="24"/>
  <c r="H217" i="24"/>
  <c r="F217" i="24"/>
  <c r="L216" i="24"/>
  <c r="J216" i="24"/>
  <c r="H216" i="24"/>
  <c r="F216" i="24"/>
  <c r="L215" i="24"/>
  <c r="J215" i="24"/>
  <c r="H215" i="24"/>
  <c r="F215" i="24"/>
  <c r="L214" i="24"/>
  <c r="J214" i="24"/>
  <c r="H214" i="24"/>
  <c r="F214" i="24"/>
  <c r="L233" i="24"/>
  <c r="J233" i="24"/>
  <c r="H233" i="24"/>
  <c r="F233" i="24"/>
  <c r="L232" i="24"/>
  <c r="J232" i="24"/>
  <c r="H232" i="24"/>
  <c r="F232" i="24"/>
  <c r="L231" i="24"/>
  <c r="J231" i="24"/>
  <c r="H231" i="24"/>
  <c r="F231" i="24"/>
  <c r="L230" i="24"/>
  <c r="J230" i="24"/>
  <c r="H230" i="24"/>
  <c r="F230" i="24"/>
  <c r="L229" i="24"/>
  <c r="J229" i="24"/>
  <c r="H229" i="24"/>
  <c r="F229" i="24"/>
  <c r="L228" i="24"/>
  <c r="J228" i="24"/>
  <c r="H228" i="24"/>
  <c r="F228" i="24"/>
  <c r="L227" i="24"/>
  <c r="J227" i="24"/>
  <c r="H227" i="24"/>
  <c r="F227" i="24"/>
  <c r="L226" i="24"/>
  <c r="J226" i="24"/>
  <c r="H226" i="24"/>
  <c r="F226" i="24"/>
  <c r="L225" i="24"/>
  <c r="J225" i="24"/>
  <c r="H225" i="24"/>
  <c r="F225" i="24"/>
  <c r="L224" i="24"/>
  <c r="J224" i="24"/>
  <c r="H224" i="24"/>
  <c r="F224" i="24"/>
  <c r="L243" i="24"/>
  <c r="J243" i="24"/>
  <c r="H243" i="24"/>
  <c r="F243" i="24"/>
  <c r="L242" i="24"/>
  <c r="J242" i="24"/>
  <c r="H242" i="24"/>
  <c r="F242" i="24"/>
  <c r="L241" i="24"/>
  <c r="J241" i="24"/>
  <c r="H241" i="24"/>
  <c r="F241" i="24"/>
  <c r="L240" i="24"/>
  <c r="J240" i="24"/>
  <c r="H240" i="24"/>
  <c r="F240" i="24"/>
  <c r="L239" i="24"/>
  <c r="J239" i="24"/>
  <c r="H239" i="24"/>
  <c r="F239" i="24"/>
  <c r="L238" i="24"/>
  <c r="J238" i="24"/>
  <c r="H238" i="24"/>
  <c r="F238" i="24"/>
  <c r="L237" i="24"/>
  <c r="J237" i="24"/>
  <c r="H237" i="24"/>
  <c r="F237" i="24"/>
  <c r="L236" i="24"/>
  <c r="J236" i="24"/>
  <c r="H236" i="24"/>
  <c r="F236" i="24"/>
  <c r="L235" i="24"/>
  <c r="J235" i="24"/>
  <c r="H235" i="24"/>
  <c r="F235" i="24"/>
  <c r="L234" i="24"/>
  <c r="J234" i="24"/>
  <c r="H234" i="24"/>
  <c r="F234" i="24"/>
  <c r="L253" i="24"/>
  <c r="J253" i="24"/>
  <c r="H253" i="24"/>
  <c r="F253" i="24"/>
  <c r="L252" i="24"/>
  <c r="J252" i="24"/>
  <c r="H252" i="24"/>
  <c r="F252" i="24"/>
  <c r="L251" i="24"/>
  <c r="J251" i="24"/>
  <c r="H251" i="24"/>
  <c r="F251" i="24"/>
  <c r="L250" i="24"/>
  <c r="J250" i="24"/>
  <c r="H250" i="24"/>
  <c r="F250" i="24"/>
  <c r="L249" i="24"/>
  <c r="J249" i="24"/>
  <c r="H249" i="24"/>
  <c r="F249" i="24"/>
  <c r="L248" i="24"/>
  <c r="J248" i="24"/>
  <c r="H248" i="24"/>
  <c r="F248" i="24"/>
  <c r="L247" i="24"/>
  <c r="J247" i="24"/>
  <c r="H247" i="24"/>
  <c r="F247" i="24"/>
  <c r="L246" i="24"/>
  <c r="J246" i="24"/>
  <c r="H246" i="24"/>
  <c r="F246" i="24"/>
  <c r="L245" i="24"/>
  <c r="J245" i="24"/>
  <c r="H245" i="24"/>
  <c r="F245" i="24"/>
  <c r="L244" i="24"/>
  <c r="J244" i="24"/>
  <c r="H244" i="24"/>
  <c r="F244" i="24"/>
  <c r="L263" i="24"/>
  <c r="J263" i="24"/>
  <c r="H263" i="24"/>
  <c r="F263" i="24"/>
  <c r="L262" i="24"/>
  <c r="J262" i="24"/>
  <c r="H262" i="24"/>
  <c r="F262" i="24"/>
  <c r="L261" i="24"/>
  <c r="J261" i="24"/>
  <c r="H261" i="24"/>
  <c r="F261" i="24"/>
  <c r="L260" i="24"/>
  <c r="J260" i="24"/>
  <c r="H260" i="24"/>
  <c r="F260" i="24"/>
  <c r="L259" i="24"/>
  <c r="J259" i="24"/>
  <c r="H259" i="24"/>
  <c r="F259" i="24"/>
  <c r="L258" i="24"/>
  <c r="J258" i="24"/>
  <c r="H258" i="24"/>
  <c r="F258" i="24"/>
  <c r="L257" i="24"/>
  <c r="J257" i="24"/>
  <c r="H257" i="24"/>
  <c r="F257" i="24"/>
  <c r="L256" i="24"/>
  <c r="J256" i="24"/>
  <c r="H256" i="24"/>
  <c r="F256" i="24"/>
  <c r="L255" i="24"/>
  <c r="J255" i="24"/>
  <c r="H255" i="24"/>
  <c r="F255" i="24"/>
  <c r="L254" i="24"/>
  <c r="J254" i="24"/>
  <c r="H254" i="24"/>
  <c r="F254" i="24"/>
  <c r="L273" i="24"/>
  <c r="J273" i="24"/>
  <c r="H273" i="24"/>
  <c r="F273" i="24"/>
  <c r="L272" i="24"/>
  <c r="J272" i="24"/>
  <c r="H272" i="24"/>
  <c r="F272" i="24"/>
  <c r="L271" i="24"/>
  <c r="J271" i="24"/>
  <c r="H271" i="24"/>
  <c r="F271" i="24"/>
  <c r="L270" i="24"/>
  <c r="J270" i="24"/>
  <c r="H270" i="24"/>
  <c r="F270" i="24"/>
  <c r="L269" i="24"/>
  <c r="J269" i="24"/>
  <c r="H269" i="24"/>
  <c r="F269" i="24"/>
  <c r="L268" i="24"/>
  <c r="J268" i="24"/>
  <c r="H268" i="24"/>
  <c r="F268" i="24"/>
  <c r="L267" i="24"/>
  <c r="J267" i="24"/>
  <c r="H267" i="24"/>
  <c r="F267" i="24"/>
  <c r="L266" i="24"/>
  <c r="J266" i="24"/>
  <c r="H266" i="24"/>
  <c r="F266" i="24"/>
  <c r="L265" i="24"/>
  <c r="J265" i="24"/>
  <c r="H265" i="24"/>
  <c r="F265" i="24"/>
  <c r="L264" i="24"/>
  <c r="J264" i="24"/>
  <c r="H264" i="24"/>
  <c r="F264" i="24"/>
  <c r="L283" i="24"/>
  <c r="J283" i="24"/>
  <c r="H283" i="24"/>
  <c r="F283" i="24"/>
  <c r="L282" i="24"/>
  <c r="J282" i="24"/>
  <c r="H282" i="24"/>
  <c r="F282" i="24"/>
  <c r="L281" i="24"/>
  <c r="J281" i="24"/>
  <c r="H281" i="24"/>
  <c r="F281" i="24"/>
  <c r="L280" i="24"/>
  <c r="J280" i="24"/>
  <c r="H280" i="24"/>
  <c r="F280" i="24"/>
  <c r="L279" i="24"/>
  <c r="J279" i="24"/>
  <c r="H279" i="24"/>
  <c r="F279" i="24"/>
  <c r="L278" i="24"/>
  <c r="J278" i="24"/>
  <c r="H278" i="24"/>
  <c r="F278" i="24"/>
  <c r="L277" i="24"/>
  <c r="J277" i="24"/>
  <c r="H277" i="24"/>
  <c r="F277" i="24"/>
  <c r="L276" i="24"/>
  <c r="J276" i="24"/>
  <c r="H276" i="24"/>
  <c r="F276" i="24"/>
  <c r="L275" i="24"/>
  <c r="J275" i="24"/>
  <c r="H275" i="24"/>
  <c r="F275" i="24"/>
  <c r="L274" i="24"/>
  <c r="J274" i="24"/>
  <c r="H274" i="24"/>
  <c r="F274" i="24"/>
  <c r="L293" i="24"/>
  <c r="J293" i="24"/>
  <c r="H293" i="24"/>
  <c r="F293" i="24"/>
  <c r="L292" i="24"/>
  <c r="J292" i="24"/>
  <c r="H292" i="24"/>
  <c r="F292" i="24"/>
  <c r="L291" i="24"/>
  <c r="J291" i="24"/>
  <c r="H291" i="24"/>
  <c r="F291" i="24"/>
  <c r="L290" i="24"/>
  <c r="J290" i="24"/>
  <c r="H290" i="24"/>
  <c r="F290" i="24"/>
  <c r="L289" i="24"/>
  <c r="J289" i="24"/>
  <c r="H289" i="24"/>
  <c r="F289" i="24"/>
  <c r="L288" i="24"/>
  <c r="J288" i="24"/>
  <c r="H288" i="24"/>
  <c r="F288" i="24"/>
  <c r="L287" i="24"/>
  <c r="J287" i="24"/>
  <c r="H287" i="24"/>
  <c r="F287" i="24"/>
  <c r="L286" i="24"/>
  <c r="J286" i="24"/>
  <c r="H286" i="24"/>
  <c r="F286" i="24"/>
  <c r="L285" i="24"/>
  <c r="J285" i="24"/>
  <c r="H285" i="24"/>
  <c r="F285" i="24"/>
  <c r="L284" i="24"/>
  <c r="J284" i="24"/>
  <c r="H284" i="24"/>
  <c r="F284" i="24"/>
  <c r="L303" i="24"/>
  <c r="J303" i="24"/>
  <c r="H303" i="24"/>
  <c r="F303" i="24"/>
  <c r="L302" i="24"/>
  <c r="J302" i="24"/>
  <c r="H302" i="24"/>
  <c r="F302" i="24"/>
  <c r="L301" i="24"/>
  <c r="J301" i="24"/>
  <c r="H301" i="24"/>
  <c r="F301" i="24"/>
  <c r="L300" i="24"/>
  <c r="J300" i="24"/>
  <c r="H300" i="24"/>
  <c r="F300" i="24"/>
  <c r="L299" i="24"/>
  <c r="J299" i="24"/>
  <c r="H299" i="24"/>
  <c r="F299" i="24"/>
  <c r="L298" i="24"/>
  <c r="J298" i="24"/>
  <c r="H298" i="24"/>
  <c r="F298" i="24"/>
  <c r="L297" i="24"/>
  <c r="J297" i="24"/>
  <c r="H297" i="24"/>
  <c r="F297" i="24"/>
  <c r="L296" i="24"/>
  <c r="J296" i="24"/>
  <c r="H296" i="24"/>
  <c r="F296" i="24"/>
  <c r="L295" i="24"/>
  <c r="J295" i="24"/>
  <c r="H295" i="24"/>
  <c r="F295" i="24"/>
  <c r="L294" i="24"/>
  <c r="J294" i="24"/>
  <c r="H294" i="24"/>
  <c r="F294" i="24"/>
  <c r="L333" i="24"/>
  <c r="J333" i="24"/>
  <c r="H333" i="24"/>
  <c r="F333" i="24"/>
  <c r="L332" i="24"/>
  <c r="J332" i="24"/>
  <c r="H332" i="24"/>
  <c r="F332" i="24"/>
  <c r="L331" i="24"/>
  <c r="J331" i="24"/>
  <c r="H331" i="24"/>
  <c r="F331" i="24"/>
  <c r="L330" i="24"/>
  <c r="J330" i="24"/>
  <c r="H330" i="24"/>
  <c r="F330" i="24"/>
  <c r="L329" i="24"/>
  <c r="J329" i="24"/>
  <c r="H329" i="24"/>
  <c r="F329" i="24"/>
  <c r="L328" i="24"/>
  <c r="J328" i="24"/>
  <c r="H328" i="24"/>
  <c r="F328" i="24"/>
  <c r="L327" i="24"/>
  <c r="J327" i="24"/>
  <c r="H327" i="24"/>
  <c r="F327" i="24"/>
  <c r="L326" i="24"/>
  <c r="J326" i="24"/>
  <c r="H326" i="24"/>
  <c r="F326" i="24"/>
  <c r="L325" i="24"/>
  <c r="J325" i="24"/>
  <c r="H325" i="24"/>
  <c r="F325" i="24"/>
  <c r="L324" i="24"/>
  <c r="J324" i="24"/>
  <c r="H324" i="24"/>
  <c r="F324" i="24"/>
  <c r="L323" i="24"/>
  <c r="J323" i="24"/>
  <c r="H323" i="24"/>
  <c r="F323" i="24"/>
  <c r="L322" i="24"/>
  <c r="J322" i="24"/>
  <c r="H322" i="24"/>
  <c r="F322" i="24"/>
  <c r="L321" i="24"/>
  <c r="J321" i="24"/>
  <c r="H321" i="24"/>
  <c r="F321" i="24"/>
  <c r="L320" i="24"/>
  <c r="J320" i="24"/>
  <c r="H320" i="24"/>
  <c r="F320" i="24"/>
  <c r="L319" i="24"/>
  <c r="J319" i="24"/>
  <c r="H319" i="24"/>
  <c r="F319" i="24"/>
  <c r="L318" i="24"/>
  <c r="J318" i="24"/>
  <c r="H318" i="24"/>
  <c r="F318" i="24"/>
  <c r="L317" i="24"/>
  <c r="J317" i="24"/>
  <c r="H317" i="24"/>
  <c r="F317" i="24"/>
  <c r="L316" i="24"/>
  <c r="J316" i="24"/>
  <c r="H316" i="24"/>
  <c r="F316" i="24"/>
  <c r="L315" i="24"/>
  <c r="J315" i="24"/>
  <c r="H315" i="24"/>
  <c r="F315" i="24"/>
  <c r="L314" i="24"/>
  <c r="J314" i="24"/>
  <c r="H314" i="24"/>
  <c r="F314" i="24"/>
  <c r="L313" i="24"/>
  <c r="J313" i="24"/>
  <c r="H313" i="24"/>
  <c r="F313" i="24"/>
  <c r="L312" i="24"/>
  <c r="J312" i="24"/>
  <c r="H312" i="24"/>
  <c r="F312" i="24"/>
  <c r="L311" i="24"/>
  <c r="J311" i="24"/>
  <c r="H311" i="24"/>
  <c r="F311" i="24"/>
  <c r="L310" i="24"/>
  <c r="J310" i="24"/>
  <c r="H310" i="24"/>
  <c r="F310" i="24"/>
  <c r="L309" i="24"/>
  <c r="J309" i="24"/>
  <c r="H309" i="24"/>
  <c r="F309" i="24"/>
  <c r="L308" i="24"/>
  <c r="J308" i="24"/>
  <c r="H308" i="24"/>
  <c r="F308" i="24"/>
  <c r="L307" i="24"/>
  <c r="J307" i="24"/>
  <c r="H307" i="24"/>
  <c r="F307" i="24"/>
  <c r="L306" i="24"/>
  <c r="J306" i="24"/>
  <c r="H306" i="24"/>
  <c r="F306" i="24"/>
  <c r="L305" i="24"/>
  <c r="J305" i="24"/>
  <c r="H305" i="24"/>
  <c r="F305" i="24"/>
  <c r="L304" i="24"/>
  <c r="J304" i="24"/>
  <c r="H304" i="24"/>
  <c r="F304" i="24"/>
  <c r="L343" i="24"/>
  <c r="J343" i="24"/>
  <c r="H343" i="24"/>
  <c r="F343" i="24"/>
  <c r="L342" i="24"/>
  <c r="J342" i="24"/>
  <c r="H342" i="24"/>
  <c r="F342" i="24"/>
  <c r="L341" i="24"/>
  <c r="J341" i="24"/>
  <c r="H341" i="24"/>
  <c r="F341" i="24"/>
  <c r="L340" i="24"/>
  <c r="J340" i="24"/>
  <c r="H340" i="24"/>
  <c r="F340" i="24"/>
  <c r="L339" i="24"/>
  <c r="J339" i="24"/>
  <c r="H339" i="24"/>
  <c r="F339" i="24"/>
  <c r="L338" i="24"/>
  <c r="J338" i="24"/>
  <c r="H338" i="24"/>
  <c r="F338" i="24"/>
  <c r="L337" i="24"/>
  <c r="J337" i="24"/>
  <c r="H337" i="24"/>
  <c r="F337" i="24"/>
  <c r="L336" i="24"/>
  <c r="J336" i="24"/>
  <c r="H336" i="24"/>
  <c r="F336" i="24"/>
  <c r="L335" i="24"/>
  <c r="J335" i="24"/>
  <c r="H335" i="24"/>
  <c r="F335" i="24"/>
  <c r="L334" i="24"/>
  <c r="J334" i="24"/>
  <c r="H334" i="24"/>
  <c r="F334" i="24"/>
  <c r="L353" i="24"/>
  <c r="J353" i="24"/>
  <c r="H353" i="24"/>
  <c r="F353" i="24"/>
  <c r="L352" i="24"/>
  <c r="J352" i="24"/>
  <c r="H352" i="24"/>
  <c r="F352" i="24"/>
  <c r="L351" i="24"/>
  <c r="J351" i="24"/>
  <c r="H351" i="24"/>
  <c r="F351" i="24"/>
  <c r="L350" i="24"/>
  <c r="J350" i="24"/>
  <c r="H350" i="24"/>
  <c r="F350" i="24"/>
  <c r="L349" i="24"/>
  <c r="J349" i="24"/>
  <c r="H349" i="24"/>
  <c r="F349" i="24"/>
  <c r="L348" i="24"/>
  <c r="J348" i="24"/>
  <c r="H348" i="24"/>
  <c r="F348" i="24"/>
  <c r="L347" i="24"/>
  <c r="J347" i="24"/>
  <c r="H347" i="24"/>
  <c r="F347" i="24"/>
  <c r="L346" i="24"/>
  <c r="J346" i="24"/>
  <c r="H346" i="24"/>
  <c r="F346" i="24"/>
  <c r="L345" i="24"/>
  <c r="J345" i="24"/>
  <c r="H345" i="24"/>
  <c r="F345" i="24"/>
  <c r="L344" i="24"/>
  <c r="J344" i="24"/>
  <c r="H344" i="24"/>
  <c r="F344" i="24"/>
  <c r="L363" i="24"/>
  <c r="J363" i="24"/>
  <c r="H363" i="24"/>
  <c r="F363" i="24"/>
  <c r="L362" i="24"/>
  <c r="J362" i="24"/>
  <c r="H362" i="24"/>
  <c r="F362" i="24"/>
  <c r="L361" i="24"/>
  <c r="J361" i="24"/>
  <c r="H361" i="24"/>
  <c r="F361" i="24"/>
  <c r="L360" i="24"/>
  <c r="J360" i="24"/>
  <c r="H360" i="24"/>
  <c r="F360" i="24"/>
  <c r="L359" i="24"/>
  <c r="J359" i="24"/>
  <c r="H359" i="24"/>
  <c r="F359" i="24"/>
  <c r="L358" i="24"/>
  <c r="J358" i="24"/>
  <c r="H358" i="24"/>
  <c r="F358" i="24"/>
  <c r="L357" i="24"/>
  <c r="J357" i="24"/>
  <c r="H357" i="24"/>
  <c r="F357" i="24"/>
  <c r="L356" i="24"/>
  <c r="J356" i="24"/>
  <c r="H356" i="24"/>
  <c r="F356" i="24"/>
  <c r="L355" i="24"/>
  <c r="J355" i="24"/>
  <c r="H355" i="24"/>
  <c r="F355" i="24"/>
  <c r="L354" i="24"/>
  <c r="J354" i="24"/>
  <c r="H354" i="24"/>
  <c r="F354" i="24"/>
  <c r="L403" i="24"/>
  <c r="J403" i="24"/>
  <c r="H403" i="24"/>
  <c r="F403" i="24"/>
  <c r="L402" i="24"/>
  <c r="J402" i="24"/>
  <c r="H402" i="24"/>
  <c r="F402" i="24"/>
  <c r="L401" i="24"/>
  <c r="J401" i="24"/>
  <c r="H401" i="24"/>
  <c r="F401" i="24"/>
  <c r="L400" i="24"/>
  <c r="J400" i="24"/>
  <c r="H400" i="24"/>
  <c r="F400" i="24"/>
  <c r="L399" i="24"/>
  <c r="J399" i="24"/>
  <c r="H399" i="24"/>
  <c r="F399" i="24"/>
  <c r="L398" i="24"/>
  <c r="J398" i="24"/>
  <c r="H398" i="24"/>
  <c r="F398" i="24"/>
  <c r="L397" i="24"/>
  <c r="J397" i="24"/>
  <c r="H397" i="24"/>
  <c r="F397" i="24"/>
  <c r="L396" i="24"/>
  <c r="J396" i="24"/>
  <c r="H396" i="24"/>
  <c r="F396" i="24"/>
  <c r="L395" i="24"/>
  <c r="J395" i="24"/>
  <c r="H395" i="24"/>
  <c r="F395" i="24"/>
  <c r="L394" i="24"/>
  <c r="J394" i="24"/>
  <c r="H394" i="24"/>
  <c r="F394" i="24"/>
  <c r="L393" i="24"/>
  <c r="J393" i="24"/>
  <c r="H393" i="24"/>
  <c r="F393" i="24"/>
  <c r="L392" i="24"/>
  <c r="J392" i="24"/>
  <c r="H392" i="24"/>
  <c r="F392" i="24"/>
  <c r="L391" i="24"/>
  <c r="J391" i="24"/>
  <c r="H391" i="24"/>
  <c r="F391" i="24"/>
  <c r="L390" i="24"/>
  <c r="J390" i="24"/>
  <c r="H390" i="24"/>
  <c r="F390" i="24"/>
  <c r="L389" i="24"/>
  <c r="J389" i="24"/>
  <c r="H389" i="24"/>
  <c r="F389" i="24"/>
  <c r="L388" i="24"/>
  <c r="J388" i="24"/>
  <c r="H388" i="24"/>
  <c r="F388" i="24"/>
  <c r="L387" i="24"/>
  <c r="J387" i="24"/>
  <c r="H387" i="24"/>
  <c r="F387" i="24"/>
  <c r="L386" i="24"/>
  <c r="J386" i="24"/>
  <c r="H386" i="24"/>
  <c r="F386" i="24"/>
  <c r="L385" i="24"/>
  <c r="J385" i="24"/>
  <c r="H385" i="24"/>
  <c r="F385" i="24"/>
  <c r="L384" i="24"/>
  <c r="J384" i="24"/>
  <c r="H384" i="24"/>
  <c r="F384" i="24"/>
  <c r="L373" i="24"/>
  <c r="J373" i="24"/>
  <c r="H373" i="24"/>
  <c r="F373" i="24"/>
  <c r="L372" i="24"/>
  <c r="J372" i="24"/>
  <c r="H372" i="24"/>
  <c r="F372" i="24"/>
  <c r="L371" i="24"/>
  <c r="J371" i="24"/>
  <c r="H371" i="24"/>
  <c r="F371" i="24"/>
  <c r="L370" i="24"/>
  <c r="J370" i="24"/>
  <c r="H370" i="24"/>
  <c r="F370" i="24"/>
  <c r="L369" i="24"/>
  <c r="J369" i="24"/>
  <c r="H369" i="24"/>
  <c r="F369" i="24"/>
  <c r="L368" i="24"/>
  <c r="J368" i="24"/>
  <c r="H368" i="24"/>
  <c r="F368" i="24"/>
  <c r="L367" i="24"/>
  <c r="J367" i="24"/>
  <c r="H367" i="24"/>
  <c r="F367" i="24"/>
  <c r="L366" i="24"/>
  <c r="J366" i="24"/>
  <c r="H366" i="24"/>
  <c r="F366" i="24"/>
  <c r="L365" i="24"/>
  <c r="J365" i="24"/>
  <c r="H365" i="24"/>
  <c r="F365" i="24"/>
  <c r="L364" i="24"/>
  <c r="J364" i="24"/>
  <c r="H364" i="24"/>
  <c r="F364" i="24"/>
  <c r="L379" i="24"/>
  <c r="J379" i="24"/>
  <c r="H379" i="24"/>
  <c r="F379" i="24"/>
  <c r="L378" i="24"/>
  <c r="J378" i="24"/>
  <c r="H378" i="24"/>
  <c r="F378" i="24"/>
  <c r="L377" i="24"/>
  <c r="J377" i="24"/>
  <c r="H377" i="24"/>
  <c r="F377" i="24"/>
  <c r="L376" i="24"/>
  <c r="J376" i="24"/>
  <c r="H376" i="24"/>
  <c r="F376" i="24"/>
  <c r="L375" i="24"/>
  <c r="J375" i="24"/>
  <c r="H375" i="24"/>
  <c r="F375" i="24"/>
  <c r="L374" i="24"/>
  <c r="J374" i="24"/>
  <c r="H374" i="24"/>
  <c r="F374" i="24"/>
  <c r="N10" i="24"/>
  <c r="L774" i="20" l="1"/>
  <c r="J774" i="20"/>
  <c r="H774" i="20"/>
  <c r="F774" i="20"/>
  <c r="L773" i="20"/>
  <c r="J773" i="20"/>
  <c r="H773" i="20"/>
  <c r="F773" i="20"/>
  <c r="L772" i="20"/>
  <c r="J772" i="20"/>
  <c r="H772" i="20"/>
  <c r="F772" i="20"/>
  <c r="L771" i="20"/>
  <c r="J771" i="20"/>
  <c r="H771" i="20"/>
  <c r="F771" i="20"/>
  <c r="L770" i="20"/>
  <c r="J770" i="20"/>
  <c r="H770" i="20"/>
  <c r="F770" i="20"/>
  <c r="L769" i="20"/>
  <c r="J769" i="20"/>
  <c r="H769" i="20"/>
  <c r="F769" i="20"/>
  <c r="L768" i="20"/>
  <c r="J768" i="20"/>
  <c r="H768" i="20"/>
  <c r="F768" i="20"/>
  <c r="L767" i="20"/>
  <c r="J767" i="20"/>
  <c r="H767" i="20"/>
  <c r="F767" i="20"/>
  <c r="L766" i="20"/>
  <c r="J766" i="20"/>
  <c r="H766" i="20"/>
  <c r="F766" i="20"/>
  <c r="L765" i="20"/>
  <c r="J765" i="20"/>
  <c r="H765" i="20"/>
  <c r="F765" i="20"/>
  <c r="L764" i="20"/>
  <c r="J764" i="20"/>
  <c r="H764" i="20"/>
  <c r="F764" i="20"/>
  <c r="L763" i="20"/>
  <c r="J763" i="20"/>
  <c r="H763" i="20"/>
  <c r="F763" i="20"/>
  <c r="L762" i="20"/>
  <c r="J762" i="20"/>
  <c r="H762" i="20"/>
  <c r="F762" i="20"/>
  <c r="L761" i="20"/>
  <c r="J761" i="20"/>
  <c r="H761" i="20"/>
  <c r="F761" i="20"/>
  <c r="L760" i="20"/>
  <c r="J760" i="20"/>
  <c r="H760" i="20"/>
  <c r="F760" i="20"/>
  <c r="L759" i="20"/>
  <c r="J759" i="20"/>
  <c r="H759" i="20"/>
  <c r="F759" i="20"/>
  <c r="L758" i="20"/>
  <c r="J758" i="20"/>
  <c r="H758" i="20"/>
  <c r="F758" i="20"/>
  <c r="L757" i="20"/>
  <c r="J757" i="20"/>
  <c r="H757" i="20"/>
  <c r="F757" i="20"/>
  <c r="L756" i="20"/>
  <c r="J756" i="20"/>
  <c r="H756" i="20"/>
  <c r="F756" i="20"/>
  <c r="L755" i="20"/>
  <c r="J755" i="20"/>
  <c r="H755" i="20"/>
  <c r="F755" i="20"/>
  <c r="L754" i="20"/>
  <c r="J754" i="20"/>
  <c r="H754" i="20"/>
  <c r="F754" i="20"/>
  <c r="L753" i="20"/>
  <c r="J753" i="20"/>
  <c r="H753" i="20"/>
  <c r="F753" i="20"/>
  <c r="L752" i="20"/>
  <c r="J752" i="20"/>
  <c r="H752" i="20"/>
  <c r="F752" i="20"/>
  <c r="L751" i="20"/>
  <c r="J751" i="20"/>
  <c r="H751" i="20"/>
  <c r="F751" i="20"/>
  <c r="L750" i="20"/>
  <c r="J750" i="20"/>
  <c r="H750" i="20"/>
  <c r="F750" i="20"/>
  <c r="L749" i="20"/>
  <c r="J749" i="20"/>
  <c r="H749" i="20"/>
  <c r="F749" i="20"/>
  <c r="L748" i="20"/>
  <c r="J748" i="20"/>
  <c r="H748" i="20"/>
  <c r="F748" i="20"/>
  <c r="L747" i="20"/>
  <c r="J747" i="20"/>
  <c r="H747" i="20"/>
  <c r="F747" i="20"/>
  <c r="L746" i="20"/>
  <c r="J746" i="20"/>
  <c r="H746" i="20"/>
  <c r="F746" i="20"/>
  <c r="L745" i="20"/>
  <c r="J745" i="20"/>
  <c r="H745" i="20"/>
  <c r="F745" i="20"/>
  <c r="L744" i="20"/>
  <c r="J744" i="20"/>
  <c r="H744" i="20"/>
  <c r="F744" i="20"/>
  <c r="L743" i="20"/>
  <c r="J743" i="20"/>
  <c r="H743" i="20"/>
  <c r="F743" i="20"/>
  <c r="L742" i="20"/>
  <c r="J742" i="20"/>
  <c r="H742" i="20"/>
  <c r="F742" i="20"/>
  <c r="L741" i="20"/>
  <c r="J741" i="20"/>
  <c r="H741" i="20"/>
  <c r="F741" i="20"/>
  <c r="L740" i="20"/>
  <c r="J740" i="20"/>
  <c r="H740" i="20"/>
  <c r="F740" i="20"/>
  <c r="L739" i="20"/>
  <c r="J739" i="20"/>
  <c r="H739" i="20"/>
  <c r="F739" i="20"/>
  <c r="L738" i="20"/>
  <c r="J738" i="20"/>
  <c r="H738" i="20"/>
  <c r="F738" i="20"/>
  <c r="L737" i="20"/>
  <c r="J737" i="20"/>
  <c r="H737" i="20"/>
  <c r="F737" i="20"/>
  <c r="L736" i="20"/>
  <c r="J736" i="20"/>
  <c r="H736" i="20"/>
  <c r="F736" i="20"/>
  <c r="L735" i="20"/>
  <c r="J735" i="20"/>
  <c r="H735" i="20"/>
  <c r="F735" i="20"/>
  <c r="L817" i="20"/>
  <c r="J817" i="20"/>
  <c r="H817" i="20"/>
  <c r="F817" i="20"/>
  <c r="L816" i="20"/>
  <c r="J816" i="20"/>
  <c r="H816" i="20"/>
  <c r="F816" i="20"/>
  <c r="L815" i="20"/>
  <c r="J815" i="20"/>
  <c r="H815" i="20"/>
  <c r="F815" i="20"/>
  <c r="L814" i="20"/>
  <c r="J814" i="20"/>
  <c r="H814" i="20"/>
  <c r="F814" i="20"/>
  <c r="L813" i="20"/>
  <c r="J813" i="20"/>
  <c r="H813" i="20"/>
  <c r="F813" i="20"/>
  <c r="L812" i="20"/>
  <c r="J812" i="20"/>
  <c r="H812" i="20"/>
  <c r="F812" i="20"/>
  <c r="L811" i="20"/>
  <c r="J811" i="20"/>
  <c r="H811" i="20"/>
  <c r="F811" i="20"/>
  <c r="L810" i="20"/>
  <c r="J810" i="20"/>
  <c r="H810" i="20"/>
  <c r="F810" i="20"/>
  <c r="L809" i="20"/>
  <c r="J809" i="20"/>
  <c r="H809" i="20"/>
  <c r="F809" i="20"/>
  <c r="L808" i="20"/>
  <c r="J808" i="20"/>
  <c r="H808" i="20"/>
  <c r="F808" i="20"/>
  <c r="L807" i="20"/>
  <c r="J807" i="20"/>
  <c r="H807" i="20"/>
  <c r="F807" i="20"/>
  <c r="L806" i="20"/>
  <c r="J806" i="20"/>
  <c r="H806" i="20"/>
  <c r="F806" i="20"/>
  <c r="L805" i="20"/>
  <c r="J805" i="20"/>
  <c r="H805" i="20"/>
  <c r="F805" i="20"/>
  <c r="L804" i="20"/>
  <c r="J804" i="20"/>
  <c r="H804" i="20"/>
  <c r="F804" i="20"/>
  <c r="L803" i="20"/>
  <c r="J803" i="20"/>
  <c r="H803" i="20"/>
  <c r="F803" i="20"/>
  <c r="L802" i="20"/>
  <c r="J802" i="20"/>
  <c r="H802" i="20"/>
  <c r="F802" i="20"/>
  <c r="L801" i="20"/>
  <c r="J801" i="20"/>
  <c r="H801" i="20"/>
  <c r="F801" i="20"/>
  <c r="L800" i="20"/>
  <c r="J800" i="20"/>
  <c r="H800" i="20"/>
  <c r="F800" i="20"/>
  <c r="L799" i="20"/>
  <c r="J799" i="20"/>
  <c r="H799" i="20"/>
  <c r="F799" i="20"/>
  <c r="L798" i="20"/>
  <c r="J798" i="20"/>
  <c r="H798" i="20"/>
  <c r="F798" i="20"/>
  <c r="L797" i="20"/>
  <c r="J797" i="20"/>
  <c r="H797" i="20"/>
  <c r="F797" i="20"/>
  <c r="L796" i="20"/>
  <c r="J796" i="20"/>
  <c r="H796" i="20"/>
  <c r="F796" i="20"/>
  <c r="L795" i="20"/>
  <c r="J795" i="20"/>
  <c r="H795" i="20"/>
  <c r="F795" i="20"/>
  <c r="L794" i="20"/>
  <c r="J794" i="20"/>
  <c r="H794" i="20"/>
  <c r="F794" i="20"/>
  <c r="L793" i="20"/>
  <c r="J793" i="20"/>
  <c r="H793" i="20"/>
  <c r="F793" i="20"/>
  <c r="L792" i="20"/>
  <c r="J792" i="20"/>
  <c r="H792" i="20"/>
  <c r="F792" i="20"/>
  <c r="L791" i="20"/>
  <c r="J791" i="20"/>
  <c r="H791" i="20"/>
  <c r="F791" i="20"/>
  <c r="L790" i="20"/>
  <c r="J790" i="20"/>
  <c r="H790" i="20"/>
  <c r="F790" i="20"/>
  <c r="L789" i="20"/>
  <c r="J789" i="20"/>
  <c r="H789" i="20"/>
  <c r="F789" i="20"/>
  <c r="L788" i="20"/>
  <c r="J788" i="20"/>
  <c r="H788" i="20"/>
  <c r="F788" i="20"/>
  <c r="L787" i="20"/>
  <c r="J787" i="20"/>
  <c r="H787" i="20"/>
  <c r="F787" i="20"/>
  <c r="L786" i="20"/>
  <c r="J786" i="20"/>
  <c r="H786" i="20"/>
  <c r="F786" i="20"/>
  <c r="L785" i="20"/>
  <c r="J785" i="20"/>
  <c r="H785" i="20"/>
  <c r="F785" i="20"/>
  <c r="L784" i="20"/>
  <c r="J784" i="20"/>
  <c r="H784" i="20"/>
  <c r="F784" i="20"/>
  <c r="L783" i="20"/>
  <c r="J783" i="20"/>
  <c r="H783" i="20"/>
  <c r="F783" i="20"/>
  <c r="L782" i="20"/>
  <c r="J782" i="20"/>
  <c r="H782" i="20"/>
  <c r="F782" i="20"/>
  <c r="L781" i="20"/>
  <c r="J781" i="20"/>
  <c r="H781" i="20"/>
  <c r="F781" i="20"/>
  <c r="L780" i="20"/>
  <c r="J780" i="20"/>
  <c r="H780" i="20"/>
  <c r="F780" i="20"/>
  <c r="L779" i="20"/>
  <c r="J779" i="20"/>
  <c r="H779" i="20"/>
  <c r="F779" i="20"/>
  <c r="L778" i="20"/>
  <c r="J778" i="20"/>
  <c r="H778" i="20"/>
  <c r="F778" i="20"/>
  <c r="L860" i="20"/>
  <c r="J860" i="20"/>
  <c r="H860" i="20"/>
  <c r="F860" i="20"/>
  <c r="L859" i="20"/>
  <c r="J859" i="20"/>
  <c r="H859" i="20"/>
  <c r="F859" i="20"/>
  <c r="L858" i="20"/>
  <c r="J858" i="20"/>
  <c r="H858" i="20"/>
  <c r="F858" i="20"/>
  <c r="L857" i="20"/>
  <c r="J857" i="20"/>
  <c r="H857" i="20"/>
  <c r="F857" i="20"/>
  <c r="L856" i="20"/>
  <c r="J856" i="20"/>
  <c r="H856" i="20"/>
  <c r="F856" i="20"/>
  <c r="L855" i="20"/>
  <c r="J855" i="20"/>
  <c r="H855" i="20"/>
  <c r="F855" i="20"/>
  <c r="L854" i="20"/>
  <c r="J854" i="20"/>
  <c r="H854" i="20"/>
  <c r="F854" i="20"/>
  <c r="L853" i="20"/>
  <c r="J853" i="20"/>
  <c r="H853" i="20"/>
  <c r="F853" i="20"/>
  <c r="L852" i="20"/>
  <c r="J852" i="20"/>
  <c r="H852" i="20"/>
  <c r="F852" i="20"/>
  <c r="L851" i="20"/>
  <c r="J851" i="20"/>
  <c r="H851" i="20"/>
  <c r="F851" i="20"/>
  <c r="L850" i="20"/>
  <c r="J850" i="20"/>
  <c r="H850" i="20"/>
  <c r="F850" i="20"/>
  <c r="L849" i="20"/>
  <c r="J849" i="20"/>
  <c r="H849" i="20"/>
  <c r="F849" i="20"/>
  <c r="L848" i="20"/>
  <c r="J848" i="20"/>
  <c r="H848" i="20"/>
  <c r="F848" i="20"/>
  <c r="L847" i="20"/>
  <c r="J847" i="20"/>
  <c r="H847" i="20"/>
  <c r="F847" i="20"/>
  <c r="L846" i="20"/>
  <c r="J846" i="20"/>
  <c r="H846" i="20"/>
  <c r="F846" i="20"/>
  <c r="L845" i="20"/>
  <c r="J845" i="20"/>
  <c r="H845" i="20"/>
  <c r="F845" i="20"/>
  <c r="L844" i="20"/>
  <c r="J844" i="20"/>
  <c r="H844" i="20"/>
  <c r="F844" i="20"/>
  <c r="L843" i="20"/>
  <c r="J843" i="20"/>
  <c r="H843" i="20"/>
  <c r="F843" i="20"/>
  <c r="L842" i="20"/>
  <c r="J842" i="20"/>
  <c r="H842" i="20"/>
  <c r="F842" i="20"/>
  <c r="L841" i="20"/>
  <c r="J841" i="20"/>
  <c r="H841" i="20"/>
  <c r="F841" i="20"/>
  <c r="L840" i="20"/>
  <c r="J840" i="20"/>
  <c r="H840" i="20"/>
  <c r="F840" i="20"/>
  <c r="L839" i="20"/>
  <c r="J839" i="20"/>
  <c r="H839" i="20"/>
  <c r="F839" i="20"/>
  <c r="L838" i="20"/>
  <c r="J838" i="20"/>
  <c r="H838" i="20"/>
  <c r="F838" i="20"/>
  <c r="L837" i="20"/>
  <c r="J837" i="20"/>
  <c r="H837" i="20"/>
  <c r="F837" i="20"/>
  <c r="L836" i="20"/>
  <c r="J836" i="20"/>
  <c r="H836" i="20"/>
  <c r="F836" i="20"/>
  <c r="L835" i="20"/>
  <c r="J835" i="20"/>
  <c r="H835" i="20"/>
  <c r="F835" i="20"/>
  <c r="L834" i="20"/>
  <c r="J834" i="20"/>
  <c r="H834" i="20"/>
  <c r="F834" i="20"/>
  <c r="L833" i="20"/>
  <c r="J833" i="20"/>
  <c r="H833" i="20"/>
  <c r="F833" i="20"/>
  <c r="L832" i="20"/>
  <c r="J832" i="20"/>
  <c r="H832" i="20"/>
  <c r="F832" i="20"/>
  <c r="L831" i="20"/>
  <c r="J831" i="20"/>
  <c r="H831" i="20"/>
  <c r="F831" i="20"/>
  <c r="L830" i="20"/>
  <c r="J830" i="20"/>
  <c r="H830" i="20"/>
  <c r="F830" i="20"/>
  <c r="L829" i="20"/>
  <c r="J829" i="20"/>
  <c r="H829" i="20"/>
  <c r="F829" i="20"/>
  <c r="L828" i="20"/>
  <c r="J828" i="20"/>
  <c r="H828" i="20"/>
  <c r="F828" i="20"/>
  <c r="L827" i="20"/>
  <c r="J827" i="20"/>
  <c r="H827" i="20"/>
  <c r="F827" i="20"/>
  <c r="L826" i="20"/>
  <c r="J826" i="20"/>
  <c r="H826" i="20"/>
  <c r="F826" i="20"/>
  <c r="L825" i="20"/>
  <c r="J825" i="20"/>
  <c r="H825" i="20"/>
  <c r="F825" i="20"/>
  <c r="L824" i="20"/>
  <c r="J824" i="20"/>
  <c r="H824" i="20"/>
  <c r="F824" i="20"/>
  <c r="L823" i="20"/>
  <c r="J823" i="20"/>
  <c r="H823" i="20"/>
  <c r="F823" i="20"/>
  <c r="L822" i="20"/>
  <c r="J822" i="20"/>
  <c r="H822" i="20"/>
  <c r="F822" i="20"/>
  <c r="L821" i="20"/>
  <c r="J821" i="20"/>
  <c r="H821" i="20"/>
  <c r="F821" i="20"/>
  <c r="L903" i="20"/>
  <c r="J903" i="20"/>
  <c r="H903" i="20"/>
  <c r="F903" i="20"/>
  <c r="L902" i="20"/>
  <c r="J902" i="20"/>
  <c r="H902" i="20"/>
  <c r="F902" i="20"/>
  <c r="L901" i="20"/>
  <c r="J901" i="20"/>
  <c r="H901" i="20"/>
  <c r="F901" i="20"/>
  <c r="L900" i="20"/>
  <c r="J900" i="20"/>
  <c r="H900" i="20"/>
  <c r="F900" i="20"/>
  <c r="L899" i="20"/>
  <c r="J899" i="20"/>
  <c r="H899" i="20"/>
  <c r="F899" i="20"/>
  <c r="L898" i="20"/>
  <c r="J898" i="20"/>
  <c r="H898" i="20"/>
  <c r="F898" i="20"/>
  <c r="L897" i="20"/>
  <c r="J897" i="20"/>
  <c r="H897" i="20"/>
  <c r="F897" i="20"/>
  <c r="L896" i="20"/>
  <c r="J896" i="20"/>
  <c r="H896" i="20"/>
  <c r="F896" i="20"/>
  <c r="L895" i="20"/>
  <c r="J895" i="20"/>
  <c r="H895" i="20"/>
  <c r="F895" i="20"/>
  <c r="L894" i="20"/>
  <c r="J894" i="20"/>
  <c r="H894" i="20"/>
  <c r="F894" i="20"/>
  <c r="L893" i="20"/>
  <c r="J893" i="20"/>
  <c r="H893" i="20"/>
  <c r="F893" i="20"/>
  <c r="L892" i="20"/>
  <c r="J892" i="20"/>
  <c r="H892" i="20"/>
  <c r="F892" i="20"/>
  <c r="L891" i="20"/>
  <c r="J891" i="20"/>
  <c r="H891" i="20"/>
  <c r="F891" i="20"/>
  <c r="L890" i="20"/>
  <c r="J890" i="20"/>
  <c r="H890" i="20"/>
  <c r="F890" i="20"/>
  <c r="L889" i="20"/>
  <c r="J889" i="20"/>
  <c r="H889" i="20"/>
  <c r="F889" i="20"/>
  <c r="L888" i="20"/>
  <c r="J888" i="20"/>
  <c r="H888" i="20"/>
  <c r="F888" i="20"/>
  <c r="L887" i="20"/>
  <c r="J887" i="20"/>
  <c r="H887" i="20"/>
  <c r="F887" i="20"/>
  <c r="L886" i="20"/>
  <c r="J886" i="20"/>
  <c r="H886" i="20"/>
  <c r="F886" i="20"/>
  <c r="L885" i="20"/>
  <c r="J885" i="20"/>
  <c r="H885" i="20"/>
  <c r="F885" i="20"/>
  <c r="L884" i="20"/>
  <c r="J884" i="20"/>
  <c r="H884" i="20"/>
  <c r="F884" i="20"/>
  <c r="L883" i="20"/>
  <c r="J883" i="20"/>
  <c r="H883" i="20"/>
  <c r="F883" i="20"/>
  <c r="L882" i="20"/>
  <c r="J882" i="20"/>
  <c r="H882" i="20"/>
  <c r="F882" i="20"/>
  <c r="L881" i="20"/>
  <c r="J881" i="20"/>
  <c r="H881" i="20"/>
  <c r="F881" i="20"/>
  <c r="L880" i="20"/>
  <c r="J880" i="20"/>
  <c r="H880" i="20"/>
  <c r="F880" i="20"/>
  <c r="L879" i="20"/>
  <c r="J879" i="20"/>
  <c r="H879" i="20"/>
  <c r="F879" i="20"/>
  <c r="L878" i="20"/>
  <c r="J878" i="20"/>
  <c r="H878" i="20"/>
  <c r="F878" i="20"/>
  <c r="L877" i="20"/>
  <c r="J877" i="20"/>
  <c r="H877" i="20"/>
  <c r="F877" i="20"/>
  <c r="L876" i="20"/>
  <c r="J876" i="20"/>
  <c r="H876" i="20"/>
  <c r="F876" i="20"/>
  <c r="L875" i="20"/>
  <c r="J875" i="20"/>
  <c r="H875" i="20"/>
  <c r="F875" i="20"/>
  <c r="L874" i="20"/>
  <c r="J874" i="20"/>
  <c r="H874" i="20"/>
  <c r="F874" i="20"/>
  <c r="L873" i="20"/>
  <c r="J873" i="20"/>
  <c r="H873" i="20"/>
  <c r="F873" i="20"/>
  <c r="L872" i="20"/>
  <c r="J872" i="20"/>
  <c r="H872" i="20"/>
  <c r="F872" i="20"/>
  <c r="L871" i="20"/>
  <c r="J871" i="20"/>
  <c r="H871" i="20"/>
  <c r="F871" i="20"/>
  <c r="L870" i="20"/>
  <c r="J870" i="20"/>
  <c r="H870" i="20"/>
  <c r="F870" i="20"/>
  <c r="L869" i="20"/>
  <c r="J869" i="20"/>
  <c r="H869" i="20"/>
  <c r="F869" i="20"/>
  <c r="L868" i="20"/>
  <c r="J868" i="20"/>
  <c r="H868" i="20"/>
  <c r="F868" i="20"/>
  <c r="L867" i="20"/>
  <c r="J867" i="20"/>
  <c r="H867" i="20"/>
  <c r="F867" i="20"/>
  <c r="L866" i="20"/>
  <c r="J866" i="20"/>
  <c r="H866" i="20"/>
  <c r="F866" i="20"/>
  <c r="L865" i="20"/>
  <c r="J865" i="20"/>
  <c r="H865" i="20"/>
  <c r="F865" i="20"/>
  <c r="L864" i="20"/>
  <c r="J864" i="20"/>
  <c r="H864" i="20"/>
  <c r="F864" i="20"/>
  <c r="L946" i="20"/>
  <c r="J946" i="20"/>
  <c r="H946" i="20"/>
  <c r="F946" i="20"/>
  <c r="L945" i="20"/>
  <c r="J945" i="20"/>
  <c r="H945" i="20"/>
  <c r="F945" i="20"/>
  <c r="L944" i="20"/>
  <c r="J944" i="20"/>
  <c r="H944" i="20"/>
  <c r="F944" i="20"/>
  <c r="L943" i="20"/>
  <c r="J943" i="20"/>
  <c r="H943" i="20"/>
  <c r="F943" i="20"/>
  <c r="L942" i="20"/>
  <c r="J942" i="20"/>
  <c r="H942" i="20"/>
  <c r="F942" i="20"/>
  <c r="L941" i="20"/>
  <c r="J941" i="20"/>
  <c r="H941" i="20"/>
  <c r="F941" i="20"/>
  <c r="L940" i="20"/>
  <c r="J940" i="20"/>
  <c r="H940" i="20"/>
  <c r="F940" i="20"/>
  <c r="L939" i="20"/>
  <c r="J939" i="20"/>
  <c r="H939" i="20"/>
  <c r="F939" i="20"/>
  <c r="L938" i="20"/>
  <c r="J938" i="20"/>
  <c r="H938" i="20"/>
  <c r="F938" i="20"/>
  <c r="L937" i="20"/>
  <c r="J937" i="20"/>
  <c r="H937" i="20"/>
  <c r="F937" i="20"/>
  <c r="L936" i="20"/>
  <c r="J936" i="20"/>
  <c r="H936" i="20"/>
  <c r="F936" i="20"/>
  <c r="L935" i="20"/>
  <c r="J935" i="20"/>
  <c r="H935" i="20"/>
  <c r="F935" i="20"/>
  <c r="L934" i="20"/>
  <c r="J934" i="20"/>
  <c r="H934" i="20"/>
  <c r="F934" i="20"/>
  <c r="L933" i="20"/>
  <c r="J933" i="20"/>
  <c r="H933" i="20"/>
  <c r="F933" i="20"/>
  <c r="L932" i="20"/>
  <c r="J932" i="20"/>
  <c r="H932" i="20"/>
  <c r="F932" i="20"/>
  <c r="L931" i="20"/>
  <c r="J931" i="20"/>
  <c r="H931" i="20"/>
  <c r="F931" i="20"/>
  <c r="L930" i="20"/>
  <c r="J930" i="20"/>
  <c r="H930" i="20"/>
  <c r="F930" i="20"/>
  <c r="L929" i="20"/>
  <c r="J929" i="20"/>
  <c r="H929" i="20"/>
  <c r="F929" i="20"/>
  <c r="L928" i="20"/>
  <c r="J928" i="20"/>
  <c r="H928" i="20"/>
  <c r="F928" i="20"/>
  <c r="L927" i="20"/>
  <c r="J927" i="20"/>
  <c r="H927" i="20"/>
  <c r="F927" i="20"/>
  <c r="L926" i="20"/>
  <c r="J926" i="20"/>
  <c r="H926" i="20"/>
  <c r="F926" i="20"/>
  <c r="L925" i="20"/>
  <c r="J925" i="20"/>
  <c r="H925" i="20"/>
  <c r="F925" i="20"/>
  <c r="L924" i="20"/>
  <c r="J924" i="20"/>
  <c r="H924" i="20"/>
  <c r="F924" i="20"/>
  <c r="L923" i="20"/>
  <c r="J923" i="20"/>
  <c r="H923" i="20"/>
  <c r="F923" i="20"/>
  <c r="L922" i="20"/>
  <c r="J922" i="20"/>
  <c r="H922" i="20"/>
  <c r="F922" i="20"/>
  <c r="L921" i="20"/>
  <c r="J921" i="20"/>
  <c r="H921" i="20"/>
  <c r="F921" i="20"/>
  <c r="L920" i="20"/>
  <c r="J920" i="20"/>
  <c r="H920" i="20"/>
  <c r="F920" i="20"/>
  <c r="L919" i="20"/>
  <c r="J919" i="20"/>
  <c r="H919" i="20"/>
  <c r="F919" i="20"/>
  <c r="L918" i="20"/>
  <c r="J918" i="20"/>
  <c r="H918" i="20"/>
  <c r="F918" i="20"/>
  <c r="L917" i="20"/>
  <c r="J917" i="20"/>
  <c r="H917" i="20"/>
  <c r="F917" i="20"/>
  <c r="L916" i="20"/>
  <c r="J916" i="20"/>
  <c r="H916" i="20"/>
  <c r="F916" i="20"/>
  <c r="L915" i="20"/>
  <c r="J915" i="20"/>
  <c r="H915" i="20"/>
  <c r="F915" i="20"/>
  <c r="L914" i="20"/>
  <c r="J914" i="20"/>
  <c r="H914" i="20"/>
  <c r="F914" i="20"/>
  <c r="L913" i="20"/>
  <c r="J913" i="20"/>
  <c r="H913" i="20"/>
  <c r="F913" i="20"/>
  <c r="L912" i="20"/>
  <c r="J912" i="20"/>
  <c r="H912" i="20"/>
  <c r="F912" i="20"/>
  <c r="L911" i="20"/>
  <c r="J911" i="20"/>
  <c r="H911" i="20"/>
  <c r="F911" i="20"/>
  <c r="L910" i="20"/>
  <c r="J910" i="20"/>
  <c r="H910" i="20"/>
  <c r="F910" i="20"/>
  <c r="L909" i="20"/>
  <c r="J909" i="20"/>
  <c r="H909" i="20"/>
  <c r="F909" i="20"/>
  <c r="L908" i="20"/>
  <c r="J908" i="20"/>
  <c r="H908" i="20"/>
  <c r="F908" i="20"/>
  <c r="L907" i="20"/>
  <c r="J907" i="20"/>
  <c r="H907" i="20"/>
  <c r="F907" i="20"/>
  <c r="L989" i="20"/>
  <c r="J989" i="20"/>
  <c r="H989" i="20"/>
  <c r="F989" i="20"/>
  <c r="L988" i="20"/>
  <c r="J988" i="20"/>
  <c r="H988" i="20"/>
  <c r="F988" i="20"/>
  <c r="L987" i="20"/>
  <c r="J987" i="20"/>
  <c r="H987" i="20"/>
  <c r="F987" i="20"/>
  <c r="L986" i="20"/>
  <c r="J986" i="20"/>
  <c r="H986" i="20"/>
  <c r="F986" i="20"/>
  <c r="L985" i="20"/>
  <c r="J985" i="20"/>
  <c r="H985" i="20"/>
  <c r="F985" i="20"/>
  <c r="L984" i="20"/>
  <c r="J984" i="20"/>
  <c r="H984" i="20"/>
  <c r="F984" i="20"/>
  <c r="L983" i="20"/>
  <c r="J983" i="20"/>
  <c r="H983" i="20"/>
  <c r="F983" i="20"/>
  <c r="L982" i="20"/>
  <c r="J982" i="20"/>
  <c r="H982" i="20"/>
  <c r="F982" i="20"/>
  <c r="L981" i="20"/>
  <c r="J981" i="20"/>
  <c r="H981" i="20"/>
  <c r="F981" i="20"/>
  <c r="L980" i="20"/>
  <c r="J980" i="20"/>
  <c r="H980" i="20"/>
  <c r="F980" i="20"/>
  <c r="L979" i="20"/>
  <c r="J979" i="20"/>
  <c r="H979" i="20"/>
  <c r="F979" i="20"/>
  <c r="L978" i="20"/>
  <c r="J978" i="20"/>
  <c r="H978" i="20"/>
  <c r="F978" i="20"/>
  <c r="L977" i="20"/>
  <c r="J977" i="20"/>
  <c r="H977" i="20"/>
  <c r="F977" i="20"/>
  <c r="L976" i="20"/>
  <c r="J976" i="20"/>
  <c r="H976" i="20"/>
  <c r="F976" i="20"/>
  <c r="L975" i="20"/>
  <c r="J975" i="20"/>
  <c r="H975" i="20"/>
  <c r="F975" i="20"/>
  <c r="L974" i="20"/>
  <c r="J974" i="20"/>
  <c r="H974" i="20"/>
  <c r="F974" i="20"/>
  <c r="L973" i="20"/>
  <c r="J973" i="20"/>
  <c r="H973" i="20"/>
  <c r="F973" i="20"/>
  <c r="L972" i="20"/>
  <c r="J972" i="20"/>
  <c r="H972" i="20"/>
  <c r="F972" i="20"/>
  <c r="L971" i="20"/>
  <c r="J971" i="20"/>
  <c r="H971" i="20"/>
  <c r="F971" i="20"/>
  <c r="L970" i="20"/>
  <c r="J970" i="20"/>
  <c r="H970" i="20"/>
  <c r="F970" i="20"/>
  <c r="L969" i="20"/>
  <c r="J969" i="20"/>
  <c r="H969" i="20"/>
  <c r="F969" i="20"/>
  <c r="L968" i="20"/>
  <c r="J968" i="20"/>
  <c r="H968" i="20"/>
  <c r="F968" i="20"/>
  <c r="L967" i="20"/>
  <c r="J967" i="20"/>
  <c r="H967" i="20"/>
  <c r="F967" i="20"/>
  <c r="L966" i="20"/>
  <c r="J966" i="20"/>
  <c r="H966" i="20"/>
  <c r="F966" i="20"/>
  <c r="L965" i="20"/>
  <c r="J965" i="20"/>
  <c r="H965" i="20"/>
  <c r="F965" i="20"/>
  <c r="L964" i="20"/>
  <c r="J964" i="20"/>
  <c r="H964" i="20"/>
  <c r="F964" i="20"/>
  <c r="L963" i="20"/>
  <c r="J963" i="20"/>
  <c r="H963" i="20"/>
  <c r="F963" i="20"/>
  <c r="L962" i="20"/>
  <c r="J962" i="20"/>
  <c r="H962" i="20"/>
  <c r="F962" i="20"/>
  <c r="L961" i="20"/>
  <c r="J961" i="20"/>
  <c r="H961" i="20"/>
  <c r="F961" i="20"/>
  <c r="L960" i="20"/>
  <c r="J960" i="20"/>
  <c r="H960" i="20"/>
  <c r="F960" i="20"/>
  <c r="L959" i="20"/>
  <c r="J959" i="20"/>
  <c r="H959" i="20"/>
  <c r="F959" i="20"/>
  <c r="L958" i="20"/>
  <c r="J958" i="20"/>
  <c r="H958" i="20"/>
  <c r="F958" i="20"/>
  <c r="L957" i="20"/>
  <c r="J957" i="20"/>
  <c r="H957" i="20"/>
  <c r="F957" i="20"/>
  <c r="L956" i="20"/>
  <c r="J956" i="20"/>
  <c r="H956" i="20"/>
  <c r="F956" i="20"/>
  <c r="L955" i="20"/>
  <c r="J955" i="20"/>
  <c r="H955" i="20"/>
  <c r="F955" i="20"/>
  <c r="L954" i="20"/>
  <c r="J954" i="20"/>
  <c r="H954" i="20"/>
  <c r="F954" i="20"/>
  <c r="L953" i="20"/>
  <c r="J953" i="20"/>
  <c r="H953" i="20"/>
  <c r="F953" i="20"/>
  <c r="L952" i="20"/>
  <c r="J952" i="20"/>
  <c r="H952" i="20"/>
  <c r="F952" i="20"/>
  <c r="L951" i="20"/>
  <c r="J951" i="20"/>
  <c r="H951" i="20"/>
  <c r="F951" i="20"/>
  <c r="L950" i="20"/>
  <c r="J950" i="20"/>
  <c r="H950" i="20"/>
  <c r="F950" i="20"/>
  <c r="L1032" i="20"/>
  <c r="J1032" i="20"/>
  <c r="H1032" i="20"/>
  <c r="F1032" i="20"/>
  <c r="L1031" i="20"/>
  <c r="J1031" i="20"/>
  <c r="H1031" i="20"/>
  <c r="F1031" i="20"/>
  <c r="L1030" i="20"/>
  <c r="J1030" i="20"/>
  <c r="H1030" i="20"/>
  <c r="F1030" i="20"/>
  <c r="L1029" i="20"/>
  <c r="J1029" i="20"/>
  <c r="H1029" i="20"/>
  <c r="F1029" i="20"/>
  <c r="L1028" i="20"/>
  <c r="J1028" i="20"/>
  <c r="H1028" i="20"/>
  <c r="F1028" i="20"/>
  <c r="L1027" i="20"/>
  <c r="J1027" i="20"/>
  <c r="H1027" i="20"/>
  <c r="F1027" i="20"/>
  <c r="L1026" i="20"/>
  <c r="J1026" i="20"/>
  <c r="H1026" i="20"/>
  <c r="F1026" i="20"/>
  <c r="L1025" i="20"/>
  <c r="J1025" i="20"/>
  <c r="H1025" i="20"/>
  <c r="F1025" i="20"/>
  <c r="L1024" i="20"/>
  <c r="J1024" i="20"/>
  <c r="H1024" i="20"/>
  <c r="F1024" i="20"/>
  <c r="L1023" i="20"/>
  <c r="J1023" i="20"/>
  <c r="H1023" i="20"/>
  <c r="F1023" i="20"/>
  <c r="L1022" i="20"/>
  <c r="J1022" i="20"/>
  <c r="H1022" i="20"/>
  <c r="F1022" i="20"/>
  <c r="L1021" i="20"/>
  <c r="J1021" i="20"/>
  <c r="H1021" i="20"/>
  <c r="F1021" i="20"/>
  <c r="L1020" i="20"/>
  <c r="J1020" i="20"/>
  <c r="H1020" i="20"/>
  <c r="F1020" i="20"/>
  <c r="L1019" i="20"/>
  <c r="J1019" i="20"/>
  <c r="H1019" i="20"/>
  <c r="F1019" i="20"/>
  <c r="L1018" i="20"/>
  <c r="J1018" i="20"/>
  <c r="H1018" i="20"/>
  <c r="F1018" i="20"/>
  <c r="L1017" i="20"/>
  <c r="J1017" i="20"/>
  <c r="H1017" i="20"/>
  <c r="F1017" i="20"/>
  <c r="L1016" i="20"/>
  <c r="J1016" i="20"/>
  <c r="H1016" i="20"/>
  <c r="F1016" i="20"/>
  <c r="L1015" i="20"/>
  <c r="J1015" i="20"/>
  <c r="H1015" i="20"/>
  <c r="F1015" i="20"/>
  <c r="L1014" i="20"/>
  <c r="J1014" i="20"/>
  <c r="H1014" i="20"/>
  <c r="F1014" i="20"/>
  <c r="L1013" i="20"/>
  <c r="J1013" i="20"/>
  <c r="H1013" i="20"/>
  <c r="F1013" i="20"/>
  <c r="L1012" i="20"/>
  <c r="J1012" i="20"/>
  <c r="H1012" i="20"/>
  <c r="F1012" i="20"/>
  <c r="L1011" i="20"/>
  <c r="J1011" i="20"/>
  <c r="H1011" i="20"/>
  <c r="F1011" i="20"/>
  <c r="L1010" i="20"/>
  <c r="J1010" i="20"/>
  <c r="H1010" i="20"/>
  <c r="F1010" i="20"/>
  <c r="L1009" i="20"/>
  <c r="J1009" i="20"/>
  <c r="H1009" i="20"/>
  <c r="F1009" i="20"/>
  <c r="L1008" i="20"/>
  <c r="J1008" i="20"/>
  <c r="H1008" i="20"/>
  <c r="F1008" i="20"/>
  <c r="L1007" i="20"/>
  <c r="J1007" i="20"/>
  <c r="H1007" i="20"/>
  <c r="F1007" i="20"/>
  <c r="L1006" i="20"/>
  <c r="J1006" i="20"/>
  <c r="H1006" i="20"/>
  <c r="F1006" i="20"/>
  <c r="L1005" i="20"/>
  <c r="J1005" i="20"/>
  <c r="H1005" i="20"/>
  <c r="F1005" i="20"/>
  <c r="L1004" i="20"/>
  <c r="J1004" i="20"/>
  <c r="H1004" i="20"/>
  <c r="F1004" i="20"/>
  <c r="L1003" i="20"/>
  <c r="J1003" i="20"/>
  <c r="H1003" i="20"/>
  <c r="F1003" i="20"/>
  <c r="L1002" i="20"/>
  <c r="J1002" i="20"/>
  <c r="H1002" i="20"/>
  <c r="F1002" i="20"/>
  <c r="L1001" i="20"/>
  <c r="J1001" i="20"/>
  <c r="H1001" i="20"/>
  <c r="F1001" i="20"/>
  <c r="L1000" i="20"/>
  <c r="J1000" i="20"/>
  <c r="H1000" i="20"/>
  <c r="F1000" i="20"/>
  <c r="L999" i="20"/>
  <c r="J999" i="20"/>
  <c r="H999" i="20"/>
  <c r="F999" i="20"/>
  <c r="L998" i="20"/>
  <c r="J998" i="20"/>
  <c r="H998" i="20"/>
  <c r="F998" i="20"/>
  <c r="L997" i="20"/>
  <c r="J997" i="20"/>
  <c r="H997" i="20"/>
  <c r="F997" i="20"/>
  <c r="L996" i="20"/>
  <c r="J996" i="20"/>
  <c r="H996" i="20"/>
  <c r="F996" i="20"/>
  <c r="L995" i="20"/>
  <c r="J995" i="20"/>
  <c r="H995" i="20"/>
  <c r="F995" i="20"/>
  <c r="L994" i="20"/>
  <c r="J994" i="20"/>
  <c r="H994" i="20"/>
  <c r="F994" i="20"/>
  <c r="L993" i="20"/>
  <c r="J993" i="20"/>
  <c r="H993" i="20"/>
  <c r="F993" i="20"/>
  <c r="L1075" i="20"/>
  <c r="J1075" i="20"/>
  <c r="H1075" i="20"/>
  <c r="F1075" i="20"/>
  <c r="L1074" i="20"/>
  <c r="J1074" i="20"/>
  <c r="H1074" i="20"/>
  <c r="F1074" i="20"/>
  <c r="L1073" i="20"/>
  <c r="J1073" i="20"/>
  <c r="H1073" i="20"/>
  <c r="F1073" i="20"/>
  <c r="L1072" i="20"/>
  <c r="J1072" i="20"/>
  <c r="H1072" i="20"/>
  <c r="F1072" i="20"/>
  <c r="L1071" i="20"/>
  <c r="J1071" i="20"/>
  <c r="H1071" i="20"/>
  <c r="F1071" i="20"/>
  <c r="L1070" i="20"/>
  <c r="J1070" i="20"/>
  <c r="H1070" i="20"/>
  <c r="F1070" i="20"/>
  <c r="L1069" i="20"/>
  <c r="J1069" i="20"/>
  <c r="H1069" i="20"/>
  <c r="F1069" i="20"/>
  <c r="L1068" i="20"/>
  <c r="J1068" i="20"/>
  <c r="H1068" i="20"/>
  <c r="F1068" i="20"/>
  <c r="L1067" i="20"/>
  <c r="J1067" i="20"/>
  <c r="H1067" i="20"/>
  <c r="F1067" i="20"/>
  <c r="L1066" i="20"/>
  <c r="J1066" i="20"/>
  <c r="H1066" i="20"/>
  <c r="F1066" i="20"/>
  <c r="L1065" i="20"/>
  <c r="J1065" i="20"/>
  <c r="H1065" i="20"/>
  <c r="F1065" i="20"/>
  <c r="L1064" i="20"/>
  <c r="J1064" i="20"/>
  <c r="H1064" i="20"/>
  <c r="F1064" i="20"/>
  <c r="L1063" i="20"/>
  <c r="J1063" i="20"/>
  <c r="H1063" i="20"/>
  <c r="F1063" i="20"/>
  <c r="L1062" i="20"/>
  <c r="J1062" i="20"/>
  <c r="H1062" i="20"/>
  <c r="F1062" i="20"/>
  <c r="L1061" i="20"/>
  <c r="J1061" i="20"/>
  <c r="H1061" i="20"/>
  <c r="F1061" i="20"/>
  <c r="L1060" i="20"/>
  <c r="J1060" i="20"/>
  <c r="H1060" i="20"/>
  <c r="F1060" i="20"/>
  <c r="L1059" i="20"/>
  <c r="J1059" i="20"/>
  <c r="H1059" i="20"/>
  <c r="F1059" i="20"/>
  <c r="L1058" i="20"/>
  <c r="J1058" i="20"/>
  <c r="H1058" i="20"/>
  <c r="F1058" i="20"/>
  <c r="L1057" i="20"/>
  <c r="J1057" i="20"/>
  <c r="H1057" i="20"/>
  <c r="F1057" i="20"/>
  <c r="L1056" i="20"/>
  <c r="J1056" i="20"/>
  <c r="H1056" i="20"/>
  <c r="F1056" i="20"/>
  <c r="L1055" i="20"/>
  <c r="J1055" i="20"/>
  <c r="H1055" i="20"/>
  <c r="F1055" i="20"/>
  <c r="L1054" i="20"/>
  <c r="J1054" i="20"/>
  <c r="H1054" i="20"/>
  <c r="F1054" i="20"/>
  <c r="L1053" i="20"/>
  <c r="J1053" i="20"/>
  <c r="H1053" i="20"/>
  <c r="F1053" i="20"/>
  <c r="L1052" i="20"/>
  <c r="J1052" i="20"/>
  <c r="H1052" i="20"/>
  <c r="F1052" i="20"/>
  <c r="L1051" i="20"/>
  <c r="J1051" i="20"/>
  <c r="H1051" i="20"/>
  <c r="F1051" i="20"/>
  <c r="L1050" i="20"/>
  <c r="J1050" i="20"/>
  <c r="H1050" i="20"/>
  <c r="F1050" i="20"/>
  <c r="L1049" i="20"/>
  <c r="J1049" i="20"/>
  <c r="H1049" i="20"/>
  <c r="F1049" i="20"/>
  <c r="L1048" i="20"/>
  <c r="J1048" i="20"/>
  <c r="H1048" i="20"/>
  <c r="F1048" i="20"/>
  <c r="L1047" i="20"/>
  <c r="J1047" i="20"/>
  <c r="H1047" i="20"/>
  <c r="F1047" i="20"/>
  <c r="L1046" i="20"/>
  <c r="J1046" i="20"/>
  <c r="H1046" i="20"/>
  <c r="F1046" i="20"/>
  <c r="L1045" i="20"/>
  <c r="J1045" i="20"/>
  <c r="H1045" i="20"/>
  <c r="F1045" i="20"/>
  <c r="L1044" i="20"/>
  <c r="J1044" i="20"/>
  <c r="H1044" i="20"/>
  <c r="F1044" i="20"/>
  <c r="L1043" i="20"/>
  <c r="J1043" i="20"/>
  <c r="H1043" i="20"/>
  <c r="F1043" i="20"/>
  <c r="L1042" i="20"/>
  <c r="J1042" i="20"/>
  <c r="H1042" i="20"/>
  <c r="F1042" i="20"/>
  <c r="L1041" i="20"/>
  <c r="J1041" i="20"/>
  <c r="H1041" i="20"/>
  <c r="F1041" i="20"/>
  <c r="L1040" i="20"/>
  <c r="J1040" i="20"/>
  <c r="H1040" i="20"/>
  <c r="F1040" i="20"/>
  <c r="L1039" i="20"/>
  <c r="J1039" i="20"/>
  <c r="H1039" i="20"/>
  <c r="F1039" i="20"/>
  <c r="L1038" i="20"/>
  <c r="J1038" i="20"/>
  <c r="H1038" i="20"/>
  <c r="F1038" i="20"/>
  <c r="L1037" i="20"/>
  <c r="J1037" i="20"/>
  <c r="H1037" i="20"/>
  <c r="F1037" i="20"/>
  <c r="L1036" i="20"/>
  <c r="J1036" i="20"/>
  <c r="H1036" i="20"/>
  <c r="F1036" i="20"/>
  <c r="L1118" i="20"/>
  <c r="J1118" i="20"/>
  <c r="H1118" i="20"/>
  <c r="F1118" i="20"/>
  <c r="L1117" i="20"/>
  <c r="J1117" i="20"/>
  <c r="H1117" i="20"/>
  <c r="F1117" i="20"/>
  <c r="L1116" i="20"/>
  <c r="J1116" i="20"/>
  <c r="H1116" i="20"/>
  <c r="F1116" i="20"/>
  <c r="L1115" i="20"/>
  <c r="J1115" i="20"/>
  <c r="H1115" i="20"/>
  <c r="F1115" i="20"/>
  <c r="L1114" i="20"/>
  <c r="J1114" i="20"/>
  <c r="H1114" i="20"/>
  <c r="F1114" i="20"/>
  <c r="L1113" i="20"/>
  <c r="J1113" i="20"/>
  <c r="H1113" i="20"/>
  <c r="F1113" i="20"/>
  <c r="L1112" i="20"/>
  <c r="J1112" i="20"/>
  <c r="H1112" i="20"/>
  <c r="F1112" i="20"/>
  <c r="L1111" i="20"/>
  <c r="J1111" i="20"/>
  <c r="H1111" i="20"/>
  <c r="F1111" i="20"/>
  <c r="L1110" i="20"/>
  <c r="J1110" i="20"/>
  <c r="H1110" i="20"/>
  <c r="F1110" i="20"/>
  <c r="L1109" i="20"/>
  <c r="J1109" i="20"/>
  <c r="H1109" i="20"/>
  <c r="F1109" i="20"/>
  <c r="L1108" i="20"/>
  <c r="J1108" i="20"/>
  <c r="H1108" i="20"/>
  <c r="F1108" i="20"/>
  <c r="L1107" i="20"/>
  <c r="J1107" i="20"/>
  <c r="H1107" i="20"/>
  <c r="F1107" i="20"/>
  <c r="L1106" i="20"/>
  <c r="J1106" i="20"/>
  <c r="H1106" i="20"/>
  <c r="F1106" i="20"/>
  <c r="L1105" i="20"/>
  <c r="J1105" i="20"/>
  <c r="H1105" i="20"/>
  <c r="F1105" i="20"/>
  <c r="L1104" i="20"/>
  <c r="J1104" i="20"/>
  <c r="H1104" i="20"/>
  <c r="F1104" i="20"/>
  <c r="L1103" i="20"/>
  <c r="J1103" i="20"/>
  <c r="H1103" i="20"/>
  <c r="F1103" i="20"/>
  <c r="L1102" i="20"/>
  <c r="J1102" i="20"/>
  <c r="H1102" i="20"/>
  <c r="F1102" i="20"/>
  <c r="L1101" i="20"/>
  <c r="J1101" i="20"/>
  <c r="H1101" i="20"/>
  <c r="F1101" i="20"/>
  <c r="L1100" i="20"/>
  <c r="J1100" i="20"/>
  <c r="H1100" i="20"/>
  <c r="F1100" i="20"/>
  <c r="L1099" i="20"/>
  <c r="J1099" i="20"/>
  <c r="H1099" i="20"/>
  <c r="F1099" i="20"/>
  <c r="L1098" i="20"/>
  <c r="J1098" i="20"/>
  <c r="H1098" i="20"/>
  <c r="F1098" i="20"/>
  <c r="L1097" i="20"/>
  <c r="J1097" i="20"/>
  <c r="H1097" i="20"/>
  <c r="F1097" i="20"/>
  <c r="L1096" i="20"/>
  <c r="J1096" i="20"/>
  <c r="H1096" i="20"/>
  <c r="F1096" i="20"/>
  <c r="L1095" i="20"/>
  <c r="J1095" i="20"/>
  <c r="H1095" i="20"/>
  <c r="F1095" i="20"/>
  <c r="L1094" i="20"/>
  <c r="J1094" i="20"/>
  <c r="H1094" i="20"/>
  <c r="F1094" i="20"/>
  <c r="L1093" i="20"/>
  <c r="J1093" i="20"/>
  <c r="H1093" i="20"/>
  <c r="F1093" i="20"/>
  <c r="L1092" i="20"/>
  <c r="J1092" i="20"/>
  <c r="H1092" i="20"/>
  <c r="F1092" i="20"/>
  <c r="L1091" i="20"/>
  <c r="J1091" i="20"/>
  <c r="H1091" i="20"/>
  <c r="F1091" i="20"/>
  <c r="L1090" i="20"/>
  <c r="J1090" i="20"/>
  <c r="H1090" i="20"/>
  <c r="F1090" i="20"/>
  <c r="L1089" i="20"/>
  <c r="J1089" i="20"/>
  <c r="H1089" i="20"/>
  <c r="F1089" i="20"/>
  <c r="L1088" i="20"/>
  <c r="J1088" i="20"/>
  <c r="H1088" i="20"/>
  <c r="F1088" i="20"/>
  <c r="L1087" i="20"/>
  <c r="J1087" i="20"/>
  <c r="H1087" i="20"/>
  <c r="F1087" i="20"/>
  <c r="L1086" i="20"/>
  <c r="J1086" i="20"/>
  <c r="H1086" i="20"/>
  <c r="F1086" i="20"/>
  <c r="L1085" i="20"/>
  <c r="J1085" i="20"/>
  <c r="H1085" i="20"/>
  <c r="F1085" i="20"/>
  <c r="L1084" i="20"/>
  <c r="J1084" i="20"/>
  <c r="H1084" i="20"/>
  <c r="F1084" i="20"/>
  <c r="L1083" i="20"/>
  <c r="J1083" i="20"/>
  <c r="H1083" i="20"/>
  <c r="F1083" i="20"/>
  <c r="L1082" i="20"/>
  <c r="J1082" i="20"/>
  <c r="H1082" i="20"/>
  <c r="F1082" i="20"/>
  <c r="L1081" i="20"/>
  <c r="J1081" i="20"/>
  <c r="H1081" i="20"/>
  <c r="F1081" i="20"/>
  <c r="L1080" i="20"/>
  <c r="J1080" i="20"/>
  <c r="H1080" i="20"/>
  <c r="F1080" i="20"/>
  <c r="L1079" i="20"/>
  <c r="J1079" i="20"/>
  <c r="H1079" i="20"/>
  <c r="F1079" i="20"/>
  <c r="L1161" i="20"/>
  <c r="J1161" i="20"/>
  <c r="H1161" i="20"/>
  <c r="F1161" i="20"/>
  <c r="L1160" i="20"/>
  <c r="J1160" i="20"/>
  <c r="H1160" i="20"/>
  <c r="F1160" i="20"/>
  <c r="L1159" i="20"/>
  <c r="J1159" i="20"/>
  <c r="H1159" i="20"/>
  <c r="F1159" i="20"/>
  <c r="L1158" i="20"/>
  <c r="J1158" i="20"/>
  <c r="H1158" i="20"/>
  <c r="F1158" i="20"/>
  <c r="L1157" i="20"/>
  <c r="J1157" i="20"/>
  <c r="H1157" i="20"/>
  <c r="F1157" i="20"/>
  <c r="L1156" i="20"/>
  <c r="J1156" i="20"/>
  <c r="H1156" i="20"/>
  <c r="F1156" i="20"/>
  <c r="L1155" i="20"/>
  <c r="J1155" i="20"/>
  <c r="H1155" i="20"/>
  <c r="F1155" i="20"/>
  <c r="L1154" i="20"/>
  <c r="J1154" i="20"/>
  <c r="H1154" i="20"/>
  <c r="F1154" i="20"/>
  <c r="L1153" i="20"/>
  <c r="J1153" i="20"/>
  <c r="H1153" i="20"/>
  <c r="F1153" i="20"/>
  <c r="L1152" i="20"/>
  <c r="J1152" i="20"/>
  <c r="H1152" i="20"/>
  <c r="F1152" i="20"/>
  <c r="L1151" i="20"/>
  <c r="J1151" i="20"/>
  <c r="H1151" i="20"/>
  <c r="F1151" i="20"/>
  <c r="L1150" i="20"/>
  <c r="J1150" i="20"/>
  <c r="H1150" i="20"/>
  <c r="F1150" i="20"/>
  <c r="L1149" i="20"/>
  <c r="J1149" i="20"/>
  <c r="H1149" i="20"/>
  <c r="F1149" i="20"/>
  <c r="L1148" i="20"/>
  <c r="J1148" i="20"/>
  <c r="H1148" i="20"/>
  <c r="F1148" i="20"/>
  <c r="L1147" i="20"/>
  <c r="J1147" i="20"/>
  <c r="H1147" i="20"/>
  <c r="F1147" i="20"/>
  <c r="L1146" i="20"/>
  <c r="J1146" i="20"/>
  <c r="H1146" i="20"/>
  <c r="F1146" i="20"/>
  <c r="L1145" i="20"/>
  <c r="J1145" i="20"/>
  <c r="H1145" i="20"/>
  <c r="F1145" i="20"/>
  <c r="L1144" i="20"/>
  <c r="J1144" i="20"/>
  <c r="H1144" i="20"/>
  <c r="F1144" i="20"/>
  <c r="L1143" i="20"/>
  <c r="J1143" i="20"/>
  <c r="H1143" i="20"/>
  <c r="F1143" i="20"/>
  <c r="L1142" i="20"/>
  <c r="J1142" i="20"/>
  <c r="H1142" i="20"/>
  <c r="F1142" i="20"/>
  <c r="L1141" i="20"/>
  <c r="J1141" i="20"/>
  <c r="H1141" i="20"/>
  <c r="F1141" i="20"/>
  <c r="L1140" i="20"/>
  <c r="J1140" i="20"/>
  <c r="H1140" i="20"/>
  <c r="F1140" i="20"/>
  <c r="L1139" i="20"/>
  <c r="J1139" i="20"/>
  <c r="H1139" i="20"/>
  <c r="F1139" i="20"/>
  <c r="L1138" i="20"/>
  <c r="J1138" i="20"/>
  <c r="H1138" i="20"/>
  <c r="F1138" i="20"/>
  <c r="L1137" i="20"/>
  <c r="J1137" i="20"/>
  <c r="H1137" i="20"/>
  <c r="F1137" i="20"/>
  <c r="L1136" i="20"/>
  <c r="J1136" i="20"/>
  <c r="H1136" i="20"/>
  <c r="F1136" i="20"/>
  <c r="L1135" i="20"/>
  <c r="J1135" i="20"/>
  <c r="H1135" i="20"/>
  <c r="F1135" i="20"/>
  <c r="L1134" i="20"/>
  <c r="J1134" i="20"/>
  <c r="H1134" i="20"/>
  <c r="F1134" i="20"/>
  <c r="L1133" i="20"/>
  <c r="J1133" i="20"/>
  <c r="H1133" i="20"/>
  <c r="F1133" i="20"/>
  <c r="L1132" i="20"/>
  <c r="J1132" i="20"/>
  <c r="H1132" i="20"/>
  <c r="F1132" i="20"/>
  <c r="L1131" i="20"/>
  <c r="J1131" i="20"/>
  <c r="H1131" i="20"/>
  <c r="F1131" i="20"/>
  <c r="L1130" i="20"/>
  <c r="J1130" i="20"/>
  <c r="H1130" i="20"/>
  <c r="F1130" i="20"/>
  <c r="L1129" i="20"/>
  <c r="J1129" i="20"/>
  <c r="H1129" i="20"/>
  <c r="F1129" i="20"/>
  <c r="L1128" i="20"/>
  <c r="J1128" i="20"/>
  <c r="H1128" i="20"/>
  <c r="F1128" i="20"/>
  <c r="L1127" i="20"/>
  <c r="J1127" i="20"/>
  <c r="H1127" i="20"/>
  <c r="F1127" i="20"/>
  <c r="L1126" i="20"/>
  <c r="J1126" i="20"/>
  <c r="H1126" i="20"/>
  <c r="F1126" i="20"/>
  <c r="L1125" i="20"/>
  <c r="J1125" i="20"/>
  <c r="H1125" i="20"/>
  <c r="F1125" i="20"/>
  <c r="L1124" i="20"/>
  <c r="J1124" i="20"/>
  <c r="H1124" i="20"/>
  <c r="F1124" i="20"/>
  <c r="L1123" i="20"/>
  <c r="J1123" i="20"/>
  <c r="H1123" i="20"/>
  <c r="F1123" i="20"/>
  <c r="L1122" i="20"/>
  <c r="J1122" i="20"/>
  <c r="H1122" i="20"/>
  <c r="F1122" i="20"/>
  <c r="L1204" i="20"/>
  <c r="J1204" i="20"/>
  <c r="H1204" i="20"/>
  <c r="F1204" i="20"/>
  <c r="L1203" i="20"/>
  <c r="J1203" i="20"/>
  <c r="H1203" i="20"/>
  <c r="F1203" i="20"/>
  <c r="L1202" i="20"/>
  <c r="J1202" i="20"/>
  <c r="H1202" i="20"/>
  <c r="F1202" i="20"/>
  <c r="L1201" i="20"/>
  <c r="J1201" i="20"/>
  <c r="H1201" i="20"/>
  <c r="F1201" i="20"/>
  <c r="L1200" i="20"/>
  <c r="J1200" i="20"/>
  <c r="H1200" i="20"/>
  <c r="F1200" i="20"/>
  <c r="L1199" i="20"/>
  <c r="J1199" i="20"/>
  <c r="H1199" i="20"/>
  <c r="F1199" i="20"/>
  <c r="L1198" i="20"/>
  <c r="J1198" i="20"/>
  <c r="H1198" i="20"/>
  <c r="F1198" i="20"/>
  <c r="L1197" i="20"/>
  <c r="J1197" i="20"/>
  <c r="H1197" i="20"/>
  <c r="F1197" i="20"/>
  <c r="L1196" i="20"/>
  <c r="J1196" i="20"/>
  <c r="H1196" i="20"/>
  <c r="F1196" i="20"/>
  <c r="L1195" i="20"/>
  <c r="J1195" i="20"/>
  <c r="H1195" i="20"/>
  <c r="F1195" i="20"/>
  <c r="L1194" i="20"/>
  <c r="J1194" i="20"/>
  <c r="H1194" i="20"/>
  <c r="F1194" i="20"/>
  <c r="L1193" i="20"/>
  <c r="J1193" i="20"/>
  <c r="H1193" i="20"/>
  <c r="F1193" i="20"/>
  <c r="L1192" i="20"/>
  <c r="J1192" i="20"/>
  <c r="H1192" i="20"/>
  <c r="F1192" i="20"/>
  <c r="L1191" i="20"/>
  <c r="J1191" i="20"/>
  <c r="H1191" i="20"/>
  <c r="F1191" i="20"/>
  <c r="L1190" i="20"/>
  <c r="J1190" i="20"/>
  <c r="H1190" i="20"/>
  <c r="F1190" i="20"/>
  <c r="L1189" i="20"/>
  <c r="J1189" i="20"/>
  <c r="H1189" i="20"/>
  <c r="F1189" i="20"/>
  <c r="L1188" i="20"/>
  <c r="J1188" i="20"/>
  <c r="H1188" i="20"/>
  <c r="F1188" i="20"/>
  <c r="L1187" i="20"/>
  <c r="J1187" i="20"/>
  <c r="H1187" i="20"/>
  <c r="F1187" i="20"/>
  <c r="L1186" i="20"/>
  <c r="J1186" i="20"/>
  <c r="H1186" i="20"/>
  <c r="F1186" i="20"/>
  <c r="L1185" i="20"/>
  <c r="J1185" i="20"/>
  <c r="H1185" i="20"/>
  <c r="F1185" i="20"/>
  <c r="L1184" i="20"/>
  <c r="J1184" i="20"/>
  <c r="H1184" i="20"/>
  <c r="F1184" i="20"/>
  <c r="L1183" i="20"/>
  <c r="J1183" i="20"/>
  <c r="H1183" i="20"/>
  <c r="F1183" i="20"/>
  <c r="L1182" i="20"/>
  <c r="J1182" i="20"/>
  <c r="H1182" i="20"/>
  <c r="F1182" i="20"/>
  <c r="L1181" i="20"/>
  <c r="J1181" i="20"/>
  <c r="H1181" i="20"/>
  <c r="F1181" i="20"/>
  <c r="L1180" i="20"/>
  <c r="J1180" i="20"/>
  <c r="H1180" i="20"/>
  <c r="F1180" i="20"/>
  <c r="L1179" i="20"/>
  <c r="J1179" i="20"/>
  <c r="H1179" i="20"/>
  <c r="F1179" i="20"/>
  <c r="L1178" i="20"/>
  <c r="J1178" i="20"/>
  <c r="H1178" i="20"/>
  <c r="F1178" i="20"/>
  <c r="L1177" i="20"/>
  <c r="J1177" i="20"/>
  <c r="H1177" i="20"/>
  <c r="F1177" i="20"/>
  <c r="L1176" i="20"/>
  <c r="J1176" i="20"/>
  <c r="H1176" i="20"/>
  <c r="F1176" i="20"/>
  <c r="L1175" i="20"/>
  <c r="J1175" i="20"/>
  <c r="H1175" i="20"/>
  <c r="F1175" i="20"/>
  <c r="L1174" i="20"/>
  <c r="J1174" i="20"/>
  <c r="H1174" i="20"/>
  <c r="F1174" i="20"/>
  <c r="L1173" i="20"/>
  <c r="J1173" i="20"/>
  <c r="H1173" i="20"/>
  <c r="F1173" i="20"/>
  <c r="L1172" i="20"/>
  <c r="J1172" i="20"/>
  <c r="H1172" i="20"/>
  <c r="F1172" i="20"/>
  <c r="L1171" i="20"/>
  <c r="J1171" i="20"/>
  <c r="H1171" i="20"/>
  <c r="F1171" i="20"/>
  <c r="L1170" i="20"/>
  <c r="J1170" i="20"/>
  <c r="H1170" i="20"/>
  <c r="F1170" i="20"/>
  <c r="L1169" i="20"/>
  <c r="J1169" i="20"/>
  <c r="H1169" i="20"/>
  <c r="F1169" i="20"/>
  <c r="L1168" i="20"/>
  <c r="J1168" i="20"/>
  <c r="H1168" i="20"/>
  <c r="F1168" i="20"/>
  <c r="L1167" i="20"/>
  <c r="J1167" i="20"/>
  <c r="H1167" i="20"/>
  <c r="F1167" i="20"/>
  <c r="L1166" i="20"/>
  <c r="J1166" i="20"/>
  <c r="H1166" i="20"/>
  <c r="F1166" i="20"/>
  <c r="L1165" i="20"/>
  <c r="J1165" i="20"/>
  <c r="H1165" i="20"/>
  <c r="F1165" i="20"/>
  <c r="L1247" i="20"/>
  <c r="J1247" i="20"/>
  <c r="H1247" i="20"/>
  <c r="F1247" i="20"/>
  <c r="L1246" i="20"/>
  <c r="J1246" i="20"/>
  <c r="H1246" i="20"/>
  <c r="F1246" i="20"/>
  <c r="L1245" i="20"/>
  <c r="J1245" i="20"/>
  <c r="H1245" i="20"/>
  <c r="F1245" i="20"/>
  <c r="L1244" i="20"/>
  <c r="J1244" i="20"/>
  <c r="H1244" i="20"/>
  <c r="F1244" i="20"/>
  <c r="L1243" i="20"/>
  <c r="J1243" i="20"/>
  <c r="H1243" i="20"/>
  <c r="F1243" i="20"/>
  <c r="L1242" i="20"/>
  <c r="J1242" i="20"/>
  <c r="H1242" i="20"/>
  <c r="F1242" i="20"/>
  <c r="L1241" i="20"/>
  <c r="J1241" i="20"/>
  <c r="H1241" i="20"/>
  <c r="F1241" i="20"/>
  <c r="L1240" i="20"/>
  <c r="J1240" i="20"/>
  <c r="H1240" i="20"/>
  <c r="F1240" i="20"/>
  <c r="L1239" i="20"/>
  <c r="J1239" i="20"/>
  <c r="H1239" i="20"/>
  <c r="F1239" i="20"/>
  <c r="L1238" i="20"/>
  <c r="J1238" i="20"/>
  <c r="H1238" i="20"/>
  <c r="F1238" i="20"/>
  <c r="L1237" i="20"/>
  <c r="J1237" i="20"/>
  <c r="H1237" i="20"/>
  <c r="F1237" i="20"/>
  <c r="L1236" i="20"/>
  <c r="J1236" i="20"/>
  <c r="H1236" i="20"/>
  <c r="F1236" i="20"/>
  <c r="L1235" i="20"/>
  <c r="J1235" i="20"/>
  <c r="H1235" i="20"/>
  <c r="F1235" i="20"/>
  <c r="L1234" i="20"/>
  <c r="J1234" i="20"/>
  <c r="H1234" i="20"/>
  <c r="F1234" i="20"/>
  <c r="L1233" i="20"/>
  <c r="J1233" i="20"/>
  <c r="H1233" i="20"/>
  <c r="F1233" i="20"/>
  <c r="L1232" i="20"/>
  <c r="J1232" i="20"/>
  <c r="H1232" i="20"/>
  <c r="F1232" i="20"/>
  <c r="L1231" i="20"/>
  <c r="J1231" i="20"/>
  <c r="H1231" i="20"/>
  <c r="F1231" i="20"/>
  <c r="L1230" i="20"/>
  <c r="J1230" i="20"/>
  <c r="H1230" i="20"/>
  <c r="F1230" i="20"/>
  <c r="L1229" i="20"/>
  <c r="J1229" i="20"/>
  <c r="H1229" i="20"/>
  <c r="F1229" i="20"/>
  <c r="L1228" i="20"/>
  <c r="J1228" i="20"/>
  <c r="H1228" i="20"/>
  <c r="F1228" i="20"/>
  <c r="L1227" i="20"/>
  <c r="J1227" i="20"/>
  <c r="H1227" i="20"/>
  <c r="F1227" i="20"/>
  <c r="L1226" i="20"/>
  <c r="J1226" i="20"/>
  <c r="H1226" i="20"/>
  <c r="F1226" i="20"/>
  <c r="L1225" i="20"/>
  <c r="J1225" i="20"/>
  <c r="H1225" i="20"/>
  <c r="F1225" i="20"/>
  <c r="L1224" i="20"/>
  <c r="J1224" i="20"/>
  <c r="H1224" i="20"/>
  <c r="F1224" i="20"/>
  <c r="L1223" i="20"/>
  <c r="J1223" i="20"/>
  <c r="H1223" i="20"/>
  <c r="F1223" i="20"/>
  <c r="L1222" i="20"/>
  <c r="J1222" i="20"/>
  <c r="H1222" i="20"/>
  <c r="F1222" i="20"/>
  <c r="L1221" i="20"/>
  <c r="J1221" i="20"/>
  <c r="H1221" i="20"/>
  <c r="F1221" i="20"/>
  <c r="L1220" i="20"/>
  <c r="J1220" i="20"/>
  <c r="H1220" i="20"/>
  <c r="F1220" i="20"/>
  <c r="L1219" i="20"/>
  <c r="J1219" i="20"/>
  <c r="H1219" i="20"/>
  <c r="F1219" i="20"/>
  <c r="L1218" i="20"/>
  <c r="J1218" i="20"/>
  <c r="H1218" i="20"/>
  <c r="F1218" i="20"/>
  <c r="L1217" i="20"/>
  <c r="J1217" i="20"/>
  <c r="H1217" i="20"/>
  <c r="F1217" i="20"/>
  <c r="L1216" i="20"/>
  <c r="J1216" i="20"/>
  <c r="H1216" i="20"/>
  <c r="F1216" i="20"/>
  <c r="L1215" i="20"/>
  <c r="J1215" i="20"/>
  <c r="H1215" i="20"/>
  <c r="F1215" i="20"/>
  <c r="L1214" i="20"/>
  <c r="J1214" i="20"/>
  <c r="H1214" i="20"/>
  <c r="F1214" i="20"/>
  <c r="L1213" i="20"/>
  <c r="J1213" i="20"/>
  <c r="H1213" i="20"/>
  <c r="F1213" i="20"/>
  <c r="L1212" i="20"/>
  <c r="J1212" i="20"/>
  <c r="H1212" i="20"/>
  <c r="F1212" i="20"/>
  <c r="L1211" i="20"/>
  <c r="J1211" i="20"/>
  <c r="H1211" i="20"/>
  <c r="F1211" i="20"/>
  <c r="L1210" i="20"/>
  <c r="J1210" i="20"/>
  <c r="H1210" i="20"/>
  <c r="F1210" i="20"/>
  <c r="L1209" i="20"/>
  <c r="J1209" i="20"/>
  <c r="H1209" i="20"/>
  <c r="F1209" i="20"/>
  <c r="L1208" i="20"/>
  <c r="J1208" i="20"/>
  <c r="H1208" i="20"/>
  <c r="F1208" i="20"/>
  <c r="L1290" i="20"/>
  <c r="J1290" i="20"/>
  <c r="H1290" i="20"/>
  <c r="F1290" i="20"/>
  <c r="L1289" i="20"/>
  <c r="J1289" i="20"/>
  <c r="H1289" i="20"/>
  <c r="F1289" i="20"/>
  <c r="L1288" i="20"/>
  <c r="J1288" i="20"/>
  <c r="H1288" i="20"/>
  <c r="F1288" i="20"/>
  <c r="L1287" i="20"/>
  <c r="J1287" i="20"/>
  <c r="H1287" i="20"/>
  <c r="F1287" i="20"/>
  <c r="L1286" i="20"/>
  <c r="J1286" i="20"/>
  <c r="H1286" i="20"/>
  <c r="F1286" i="20"/>
  <c r="L1285" i="20"/>
  <c r="J1285" i="20"/>
  <c r="H1285" i="20"/>
  <c r="F1285" i="20"/>
  <c r="L1284" i="20"/>
  <c r="J1284" i="20"/>
  <c r="H1284" i="20"/>
  <c r="F1284" i="20"/>
  <c r="L1283" i="20"/>
  <c r="J1283" i="20"/>
  <c r="H1283" i="20"/>
  <c r="F1283" i="20"/>
  <c r="L1282" i="20"/>
  <c r="J1282" i="20"/>
  <c r="H1282" i="20"/>
  <c r="F1282" i="20"/>
  <c r="L1281" i="20"/>
  <c r="J1281" i="20"/>
  <c r="H1281" i="20"/>
  <c r="F1281" i="20"/>
  <c r="L1280" i="20"/>
  <c r="J1280" i="20"/>
  <c r="H1280" i="20"/>
  <c r="F1280" i="20"/>
  <c r="L1279" i="20"/>
  <c r="J1279" i="20"/>
  <c r="H1279" i="20"/>
  <c r="F1279" i="20"/>
  <c r="L1278" i="20"/>
  <c r="J1278" i="20"/>
  <c r="H1278" i="20"/>
  <c r="F1278" i="20"/>
  <c r="L1277" i="20"/>
  <c r="J1277" i="20"/>
  <c r="H1277" i="20"/>
  <c r="F1277" i="20"/>
  <c r="L1276" i="20"/>
  <c r="J1276" i="20"/>
  <c r="H1276" i="20"/>
  <c r="F1276" i="20"/>
  <c r="L1275" i="20"/>
  <c r="J1275" i="20"/>
  <c r="H1275" i="20"/>
  <c r="F1275" i="20"/>
  <c r="L1274" i="20"/>
  <c r="J1274" i="20"/>
  <c r="H1274" i="20"/>
  <c r="F1274" i="20"/>
  <c r="L1273" i="20"/>
  <c r="J1273" i="20"/>
  <c r="H1273" i="20"/>
  <c r="F1273" i="20"/>
  <c r="L1272" i="20"/>
  <c r="J1272" i="20"/>
  <c r="H1272" i="20"/>
  <c r="F1272" i="20"/>
  <c r="L1271" i="20"/>
  <c r="J1271" i="20"/>
  <c r="H1271" i="20"/>
  <c r="F1271" i="20"/>
  <c r="L1270" i="20"/>
  <c r="J1270" i="20"/>
  <c r="H1270" i="20"/>
  <c r="F1270" i="20"/>
  <c r="L1269" i="20"/>
  <c r="J1269" i="20"/>
  <c r="H1269" i="20"/>
  <c r="F1269" i="20"/>
  <c r="L1268" i="20"/>
  <c r="J1268" i="20"/>
  <c r="H1268" i="20"/>
  <c r="F1268" i="20"/>
  <c r="L1267" i="20"/>
  <c r="J1267" i="20"/>
  <c r="H1267" i="20"/>
  <c r="F1267" i="20"/>
  <c r="L1266" i="20"/>
  <c r="J1266" i="20"/>
  <c r="H1266" i="20"/>
  <c r="F1266" i="20"/>
  <c r="L1265" i="20"/>
  <c r="J1265" i="20"/>
  <c r="H1265" i="20"/>
  <c r="F1265" i="20"/>
  <c r="L1264" i="20"/>
  <c r="J1264" i="20"/>
  <c r="H1264" i="20"/>
  <c r="F1264" i="20"/>
  <c r="L1263" i="20"/>
  <c r="J1263" i="20"/>
  <c r="H1263" i="20"/>
  <c r="F1263" i="20"/>
  <c r="L1262" i="20"/>
  <c r="J1262" i="20"/>
  <c r="H1262" i="20"/>
  <c r="F1262" i="20"/>
  <c r="L1261" i="20"/>
  <c r="J1261" i="20"/>
  <c r="H1261" i="20"/>
  <c r="F1261" i="20"/>
  <c r="L1260" i="20"/>
  <c r="J1260" i="20"/>
  <c r="H1260" i="20"/>
  <c r="F1260" i="20"/>
  <c r="L1259" i="20"/>
  <c r="J1259" i="20"/>
  <c r="H1259" i="20"/>
  <c r="F1259" i="20"/>
  <c r="L1258" i="20"/>
  <c r="J1258" i="20"/>
  <c r="H1258" i="20"/>
  <c r="F1258" i="20"/>
  <c r="L1257" i="20"/>
  <c r="J1257" i="20"/>
  <c r="H1257" i="20"/>
  <c r="F1257" i="20"/>
  <c r="L1256" i="20"/>
  <c r="J1256" i="20"/>
  <c r="H1256" i="20"/>
  <c r="F1256" i="20"/>
  <c r="L1255" i="20"/>
  <c r="J1255" i="20"/>
  <c r="H1255" i="20"/>
  <c r="F1255" i="20"/>
  <c r="L1254" i="20"/>
  <c r="J1254" i="20"/>
  <c r="H1254" i="20"/>
  <c r="F1254" i="20"/>
  <c r="L1253" i="20"/>
  <c r="J1253" i="20"/>
  <c r="H1253" i="20"/>
  <c r="F1253" i="20"/>
  <c r="L1252" i="20"/>
  <c r="J1252" i="20"/>
  <c r="H1252" i="20"/>
  <c r="F1252" i="20"/>
  <c r="L1251" i="20"/>
  <c r="J1251" i="20"/>
  <c r="H1251" i="20"/>
  <c r="F1251" i="20"/>
  <c r="L1333" i="20"/>
  <c r="J1333" i="20"/>
  <c r="H1333" i="20"/>
  <c r="F1333" i="20"/>
  <c r="L1332" i="20"/>
  <c r="J1332" i="20"/>
  <c r="H1332" i="20"/>
  <c r="F1332" i="20"/>
  <c r="L1331" i="20"/>
  <c r="J1331" i="20"/>
  <c r="H1331" i="20"/>
  <c r="F1331" i="20"/>
  <c r="L1330" i="20"/>
  <c r="J1330" i="20"/>
  <c r="H1330" i="20"/>
  <c r="F1330" i="20"/>
  <c r="L1329" i="20"/>
  <c r="J1329" i="20"/>
  <c r="H1329" i="20"/>
  <c r="F1329" i="20"/>
  <c r="L1328" i="20"/>
  <c r="J1328" i="20"/>
  <c r="H1328" i="20"/>
  <c r="F1328" i="20"/>
  <c r="L1327" i="20"/>
  <c r="J1327" i="20"/>
  <c r="H1327" i="20"/>
  <c r="F1327" i="20"/>
  <c r="L1326" i="20"/>
  <c r="J1326" i="20"/>
  <c r="H1326" i="20"/>
  <c r="F1326" i="20"/>
  <c r="L1325" i="20"/>
  <c r="J1325" i="20"/>
  <c r="H1325" i="20"/>
  <c r="F1325" i="20"/>
  <c r="L1324" i="20"/>
  <c r="J1324" i="20"/>
  <c r="H1324" i="20"/>
  <c r="F1324" i="20"/>
  <c r="L1323" i="20"/>
  <c r="J1323" i="20"/>
  <c r="H1323" i="20"/>
  <c r="F1323" i="20"/>
  <c r="L1322" i="20"/>
  <c r="J1322" i="20"/>
  <c r="H1322" i="20"/>
  <c r="F1322" i="20"/>
  <c r="L1321" i="20"/>
  <c r="J1321" i="20"/>
  <c r="H1321" i="20"/>
  <c r="F1321" i="20"/>
  <c r="L1320" i="20"/>
  <c r="J1320" i="20"/>
  <c r="H1320" i="20"/>
  <c r="F1320" i="20"/>
  <c r="L1319" i="20"/>
  <c r="J1319" i="20"/>
  <c r="H1319" i="20"/>
  <c r="F1319" i="20"/>
  <c r="L1318" i="20"/>
  <c r="J1318" i="20"/>
  <c r="H1318" i="20"/>
  <c r="F1318" i="20"/>
  <c r="L1317" i="20"/>
  <c r="J1317" i="20"/>
  <c r="H1317" i="20"/>
  <c r="F1317" i="20"/>
  <c r="L1316" i="20"/>
  <c r="J1316" i="20"/>
  <c r="H1316" i="20"/>
  <c r="F1316" i="20"/>
  <c r="L1315" i="20"/>
  <c r="J1315" i="20"/>
  <c r="H1315" i="20"/>
  <c r="F1315" i="20"/>
  <c r="L1314" i="20"/>
  <c r="J1314" i="20"/>
  <c r="H1314" i="20"/>
  <c r="F1314" i="20"/>
  <c r="L1313" i="20"/>
  <c r="J1313" i="20"/>
  <c r="H1313" i="20"/>
  <c r="F1313" i="20"/>
  <c r="L1312" i="20"/>
  <c r="J1312" i="20"/>
  <c r="H1312" i="20"/>
  <c r="F1312" i="20"/>
  <c r="L1311" i="20"/>
  <c r="J1311" i="20"/>
  <c r="H1311" i="20"/>
  <c r="F1311" i="20"/>
  <c r="L1310" i="20"/>
  <c r="J1310" i="20"/>
  <c r="H1310" i="20"/>
  <c r="F1310" i="20"/>
  <c r="L1309" i="20"/>
  <c r="J1309" i="20"/>
  <c r="H1309" i="20"/>
  <c r="F1309" i="20"/>
  <c r="L1308" i="20"/>
  <c r="J1308" i="20"/>
  <c r="H1308" i="20"/>
  <c r="F1308" i="20"/>
  <c r="L1307" i="20"/>
  <c r="J1307" i="20"/>
  <c r="H1307" i="20"/>
  <c r="F1307" i="20"/>
  <c r="L1306" i="20"/>
  <c r="J1306" i="20"/>
  <c r="H1306" i="20"/>
  <c r="F1306" i="20"/>
  <c r="L1305" i="20"/>
  <c r="J1305" i="20"/>
  <c r="H1305" i="20"/>
  <c r="F1305" i="20"/>
  <c r="L1304" i="20"/>
  <c r="J1304" i="20"/>
  <c r="H1304" i="20"/>
  <c r="F1304" i="20"/>
  <c r="L1303" i="20"/>
  <c r="J1303" i="20"/>
  <c r="H1303" i="20"/>
  <c r="F1303" i="20"/>
  <c r="L1302" i="20"/>
  <c r="J1302" i="20"/>
  <c r="H1302" i="20"/>
  <c r="F1302" i="20"/>
  <c r="L1301" i="20"/>
  <c r="J1301" i="20"/>
  <c r="H1301" i="20"/>
  <c r="F1301" i="20"/>
  <c r="L1300" i="20"/>
  <c r="J1300" i="20"/>
  <c r="H1300" i="20"/>
  <c r="F1300" i="20"/>
  <c r="L1299" i="20"/>
  <c r="J1299" i="20"/>
  <c r="H1299" i="20"/>
  <c r="F1299" i="20"/>
  <c r="L1298" i="20"/>
  <c r="J1298" i="20"/>
  <c r="H1298" i="20"/>
  <c r="F1298" i="20"/>
  <c r="L1297" i="20"/>
  <c r="J1297" i="20"/>
  <c r="H1297" i="20"/>
  <c r="F1297" i="20"/>
  <c r="L1296" i="20"/>
  <c r="J1296" i="20"/>
  <c r="H1296" i="20"/>
  <c r="F1296" i="20"/>
  <c r="L1295" i="20"/>
  <c r="J1295" i="20"/>
  <c r="H1295" i="20"/>
  <c r="F1295" i="20"/>
  <c r="L1294" i="20"/>
  <c r="J1294" i="20"/>
  <c r="H1294" i="20"/>
  <c r="F1294" i="20"/>
  <c r="L1376" i="20"/>
  <c r="J1376" i="20"/>
  <c r="H1376" i="20"/>
  <c r="F1376" i="20"/>
  <c r="L1375" i="20"/>
  <c r="J1375" i="20"/>
  <c r="H1375" i="20"/>
  <c r="F1375" i="20"/>
  <c r="L1374" i="20"/>
  <c r="J1374" i="20"/>
  <c r="H1374" i="20"/>
  <c r="F1374" i="20"/>
  <c r="L1373" i="20"/>
  <c r="J1373" i="20"/>
  <c r="H1373" i="20"/>
  <c r="F1373" i="20"/>
  <c r="L1372" i="20"/>
  <c r="J1372" i="20"/>
  <c r="H1372" i="20"/>
  <c r="F1372" i="20"/>
  <c r="L1371" i="20"/>
  <c r="J1371" i="20"/>
  <c r="H1371" i="20"/>
  <c r="F1371" i="20"/>
  <c r="L1370" i="20"/>
  <c r="J1370" i="20"/>
  <c r="H1370" i="20"/>
  <c r="F1370" i="20"/>
  <c r="L1369" i="20"/>
  <c r="J1369" i="20"/>
  <c r="H1369" i="20"/>
  <c r="F1369" i="20"/>
  <c r="L1368" i="20"/>
  <c r="J1368" i="20"/>
  <c r="H1368" i="20"/>
  <c r="F1368" i="20"/>
  <c r="L1367" i="20"/>
  <c r="J1367" i="20"/>
  <c r="H1367" i="20"/>
  <c r="F1367" i="20"/>
  <c r="L1366" i="20"/>
  <c r="J1366" i="20"/>
  <c r="H1366" i="20"/>
  <c r="F1366" i="20"/>
  <c r="L1365" i="20"/>
  <c r="J1365" i="20"/>
  <c r="H1365" i="20"/>
  <c r="F1365" i="20"/>
  <c r="L1364" i="20"/>
  <c r="J1364" i="20"/>
  <c r="H1364" i="20"/>
  <c r="F1364" i="20"/>
  <c r="L1363" i="20"/>
  <c r="J1363" i="20"/>
  <c r="H1363" i="20"/>
  <c r="F1363" i="20"/>
  <c r="L1362" i="20"/>
  <c r="J1362" i="20"/>
  <c r="H1362" i="20"/>
  <c r="F1362" i="20"/>
  <c r="L1361" i="20"/>
  <c r="J1361" i="20"/>
  <c r="H1361" i="20"/>
  <c r="F1361" i="20"/>
  <c r="L1360" i="20"/>
  <c r="J1360" i="20"/>
  <c r="H1360" i="20"/>
  <c r="F1360" i="20"/>
  <c r="L1359" i="20"/>
  <c r="J1359" i="20"/>
  <c r="H1359" i="20"/>
  <c r="F1359" i="20"/>
  <c r="L1358" i="20"/>
  <c r="J1358" i="20"/>
  <c r="H1358" i="20"/>
  <c r="F1358" i="20"/>
  <c r="L1357" i="20"/>
  <c r="J1357" i="20"/>
  <c r="H1357" i="20"/>
  <c r="F1357" i="20"/>
  <c r="L1356" i="20"/>
  <c r="J1356" i="20"/>
  <c r="H1356" i="20"/>
  <c r="F1356" i="20"/>
  <c r="L1355" i="20"/>
  <c r="J1355" i="20"/>
  <c r="H1355" i="20"/>
  <c r="F1355" i="20"/>
  <c r="L1354" i="20"/>
  <c r="J1354" i="20"/>
  <c r="H1354" i="20"/>
  <c r="F1354" i="20"/>
  <c r="L1353" i="20"/>
  <c r="J1353" i="20"/>
  <c r="H1353" i="20"/>
  <c r="F1353" i="20"/>
  <c r="L1352" i="20"/>
  <c r="J1352" i="20"/>
  <c r="H1352" i="20"/>
  <c r="F1352" i="20"/>
  <c r="L1351" i="20"/>
  <c r="J1351" i="20"/>
  <c r="H1351" i="20"/>
  <c r="F1351" i="20"/>
  <c r="L1350" i="20"/>
  <c r="J1350" i="20"/>
  <c r="H1350" i="20"/>
  <c r="F1350" i="20"/>
  <c r="L1349" i="20"/>
  <c r="J1349" i="20"/>
  <c r="H1349" i="20"/>
  <c r="F1349" i="20"/>
  <c r="L1348" i="20"/>
  <c r="J1348" i="20"/>
  <c r="H1348" i="20"/>
  <c r="F1348" i="20"/>
  <c r="L1347" i="20"/>
  <c r="J1347" i="20"/>
  <c r="H1347" i="20"/>
  <c r="F1347" i="20"/>
  <c r="L1346" i="20"/>
  <c r="J1346" i="20"/>
  <c r="H1346" i="20"/>
  <c r="F1346" i="20"/>
  <c r="L1345" i="20"/>
  <c r="J1345" i="20"/>
  <c r="H1345" i="20"/>
  <c r="F1345" i="20"/>
  <c r="L1344" i="20"/>
  <c r="J1344" i="20"/>
  <c r="H1344" i="20"/>
  <c r="F1344" i="20"/>
  <c r="L1343" i="20"/>
  <c r="J1343" i="20"/>
  <c r="H1343" i="20"/>
  <c r="F1343" i="20"/>
  <c r="L1342" i="20"/>
  <c r="J1342" i="20"/>
  <c r="H1342" i="20"/>
  <c r="F1342" i="20"/>
  <c r="L1341" i="20"/>
  <c r="J1341" i="20"/>
  <c r="H1341" i="20"/>
  <c r="F1341" i="20"/>
  <c r="L1340" i="20"/>
  <c r="J1340" i="20"/>
  <c r="H1340" i="20"/>
  <c r="F1340" i="20"/>
  <c r="L1339" i="20"/>
  <c r="J1339" i="20"/>
  <c r="H1339" i="20"/>
  <c r="F1339" i="20"/>
  <c r="L1338" i="20"/>
  <c r="J1338" i="20"/>
  <c r="H1338" i="20"/>
  <c r="F1338" i="20"/>
  <c r="L1337" i="20"/>
  <c r="J1337" i="20"/>
  <c r="H1337" i="20"/>
  <c r="F1337" i="20"/>
  <c r="L1419" i="20"/>
  <c r="J1419" i="20"/>
  <c r="H1419" i="20"/>
  <c r="F1419" i="20"/>
  <c r="L1418" i="20"/>
  <c r="J1418" i="20"/>
  <c r="H1418" i="20"/>
  <c r="F1418" i="20"/>
  <c r="L1417" i="20"/>
  <c r="J1417" i="20"/>
  <c r="H1417" i="20"/>
  <c r="F1417" i="20"/>
  <c r="L1416" i="20"/>
  <c r="J1416" i="20"/>
  <c r="H1416" i="20"/>
  <c r="F1416" i="20"/>
  <c r="L1415" i="20"/>
  <c r="J1415" i="20"/>
  <c r="H1415" i="20"/>
  <c r="F1415" i="20"/>
  <c r="L1414" i="20"/>
  <c r="J1414" i="20"/>
  <c r="H1414" i="20"/>
  <c r="F1414" i="20"/>
  <c r="L1413" i="20"/>
  <c r="J1413" i="20"/>
  <c r="H1413" i="20"/>
  <c r="F1413" i="20"/>
  <c r="L1412" i="20"/>
  <c r="J1412" i="20"/>
  <c r="H1412" i="20"/>
  <c r="F1412" i="20"/>
  <c r="L1411" i="20"/>
  <c r="J1411" i="20"/>
  <c r="H1411" i="20"/>
  <c r="F1411" i="20"/>
  <c r="L1410" i="20"/>
  <c r="J1410" i="20"/>
  <c r="H1410" i="20"/>
  <c r="F1410" i="20"/>
  <c r="L1409" i="20"/>
  <c r="J1409" i="20"/>
  <c r="H1409" i="20"/>
  <c r="F1409" i="20"/>
  <c r="L1408" i="20"/>
  <c r="J1408" i="20"/>
  <c r="H1408" i="20"/>
  <c r="F1408" i="20"/>
  <c r="L1407" i="20"/>
  <c r="J1407" i="20"/>
  <c r="H1407" i="20"/>
  <c r="F1407" i="20"/>
  <c r="L1406" i="20"/>
  <c r="J1406" i="20"/>
  <c r="H1406" i="20"/>
  <c r="F1406" i="20"/>
  <c r="L1405" i="20"/>
  <c r="J1405" i="20"/>
  <c r="H1405" i="20"/>
  <c r="F1405" i="20"/>
  <c r="L1404" i="20"/>
  <c r="J1404" i="20"/>
  <c r="H1404" i="20"/>
  <c r="F1404" i="20"/>
  <c r="L1403" i="20"/>
  <c r="J1403" i="20"/>
  <c r="H1403" i="20"/>
  <c r="F1403" i="20"/>
  <c r="L1402" i="20"/>
  <c r="J1402" i="20"/>
  <c r="H1402" i="20"/>
  <c r="F1402" i="20"/>
  <c r="L1401" i="20"/>
  <c r="J1401" i="20"/>
  <c r="H1401" i="20"/>
  <c r="F1401" i="20"/>
  <c r="L1400" i="20"/>
  <c r="J1400" i="20"/>
  <c r="H1400" i="20"/>
  <c r="F1400" i="20"/>
  <c r="L1399" i="20"/>
  <c r="J1399" i="20"/>
  <c r="H1399" i="20"/>
  <c r="F1399" i="20"/>
  <c r="L1398" i="20"/>
  <c r="J1398" i="20"/>
  <c r="H1398" i="20"/>
  <c r="F1398" i="20"/>
  <c r="L1397" i="20"/>
  <c r="J1397" i="20"/>
  <c r="H1397" i="20"/>
  <c r="F1397" i="20"/>
  <c r="L1396" i="20"/>
  <c r="J1396" i="20"/>
  <c r="H1396" i="20"/>
  <c r="F1396" i="20"/>
  <c r="L1395" i="20"/>
  <c r="J1395" i="20"/>
  <c r="H1395" i="20"/>
  <c r="F1395" i="20"/>
  <c r="L1394" i="20"/>
  <c r="J1394" i="20"/>
  <c r="H1394" i="20"/>
  <c r="F1394" i="20"/>
  <c r="L1393" i="20"/>
  <c r="J1393" i="20"/>
  <c r="H1393" i="20"/>
  <c r="F1393" i="20"/>
  <c r="L1392" i="20"/>
  <c r="J1392" i="20"/>
  <c r="H1392" i="20"/>
  <c r="F1392" i="20"/>
  <c r="L1391" i="20"/>
  <c r="J1391" i="20"/>
  <c r="H1391" i="20"/>
  <c r="F1391" i="20"/>
  <c r="L1390" i="20"/>
  <c r="J1390" i="20"/>
  <c r="H1390" i="20"/>
  <c r="F1390" i="20"/>
  <c r="L1389" i="20"/>
  <c r="J1389" i="20"/>
  <c r="H1389" i="20"/>
  <c r="F1389" i="20"/>
  <c r="L1388" i="20"/>
  <c r="J1388" i="20"/>
  <c r="H1388" i="20"/>
  <c r="F1388" i="20"/>
  <c r="L1387" i="20"/>
  <c r="J1387" i="20"/>
  <c r="H1387" i="20"/>
  <c r="F1387" i="20"/>
  <c r="L1386" i="20"/>
  <c r="J1386" i="20"/>
  <c r="H1386" i="20"/>
  <c r="F1386" i="20"/>
  <c r="L1385" i="20"/>
  <c r="J1385" i="20"/>
  <c r="H1385" i="20"/>
  <c r="F1385" i="20"/>
  <c r="L1384" i="20"/>
  <c r="J1384" i="20"/>
  <c r="H1384" i="20"/>
  <c r="F1384" i="20"/>
  <c r="L1383" i="20"/>
  <c r="J1383" i="20"/>
  <c r="H1383" i="20"/>
  <c r="F1383" i="20"/>
  <c r="L1382" i="20"/>
  <c r="J1382" i="20"/>
  <c r="H1382" i="20"/>
  <c r="F1382" i="20"/>
  <c r="L1381" i="20"/>
  <c r="J1381" i="20"/>
  <c r="H1381" i="20"/>
  <c r="F1381" i="20"/>
  <c r="L1380" i="20"/>
  <c r="J1380" i="20"/>
  <c r="H1380" i="20"/>
  <c r="F1380" i="20"/>
  <c r="L1462" i="20"/>
  <c r="J1462" i="20"/>
  <c r="H1462" i="20"/>
  <c r="F1462" i="20"/>
  <c r="L1461" i="20"/>
  <c r="J1461" i="20"/>
  <c r="H1461" i="20"/>
  <c r="F1461" i="20"/>
  <c r="L1460" i="20"/>
  <c r="J1460" i="20"/>
  <c r="H1460" i="20"/>
  <c r="F1460" i="20"/>
  <c r="L1459" i="20"/>
  <c r="J1459" i="20"/>
  <c r="H1459" i="20"/>
  <c r="F1459" i="20"/>
  <c r="L1458" i="20"/>
  <c r="J1458" i="20"/>
  <c r="H1458" i="20"/>
  <c r="F1458" i="20"/>
  <c r="L1457" i="20"/>
  <c r="J1457" i="20"/>
  <c r="H1457" i="20"/>
  <c r="F1457" i="20"/>
  <c r="L1456" i="20"/>
  <c r="J1456" i="20"/>
  <c r="H1456" i="20"/>
  <c r="F1456" i="20"/>
  <c r="L1455" i="20"/>
  <c r="J1455" i="20"/>
  <c r="H1455" i="20"/>
  <c r="F1455" i="20"/>
  <c r="L1454" i="20"/>
  <c r="J1454" i="20"/>
  <c r="H1454" i="20"/>
  <c r="F1454" i="20"/>
  <c r="L1453" i="20"/>
  <c r="J1453" i="20"/>
  <c r="H1453" i="20"/>
  <c r="F1453" i="20"/>
  <c r="L1452" i="20"/>
  <c r="J1452" i="20"/>
  <c r="H1452" i="20"/>
  <c r="F1452" i="20"/>
  <c r="L1451" i="20"/>
  <c r="J1451" i="20"/>
  <c r="H1451" i="20"/>
  <c r="F1451" i="20"/>
  <c r="L1450" i="20"/>
  <c r="J1450" i="20"/>
  <c r="H1450" i="20"/>
  <c r="F1450" i="20"/>
  <c r="L1449" i="20"/>
  <c r="J1449" i="20"/>
  <c r="H1449" i="20"/>
  <c r="F1449" i="20"/>
  <c r="L1448" i="20"/>
  <c r="J1448" i="20"/>
  <c r="H1448" i="20"/>
  <c r="F1448" i="20"/>
  <c r="L1447" i="20"/>
  <c r="J1447" i="20"/>
  <c r="H1447" i="20"/>
  <c r="F1447" i="20"/>
  <c r="L1446" i="20"/>
  <c r="J1446" i="20"/>
  <c r="H1446" i="20"/>
  <c r="F1446" i="20"/>
  <c r="L1445" i="20"/>
  <c r="J1445" i="20"/>
  <c r="H1445" i="20"/>
  <c r="F1445" i="20"/>
  <c r="L1444" i="20"/>
  <c r="J1444" i="20"/>
  <c r="H1444" i="20"/>
  <c r="F1444" i="20"/>
  <c r="L1443" i="20"/>
  <c r="J1443" i="20"/>
  <c r="H1443" i="20"/>
  <c r="F1443" i="20"/>
  <c r="L1442" i="20"/>
  <c r="J1442" i="20"/>
  <c r="H1442" i="20"/>
  <c r="F1442" i="20"/>
  <c r="L1441" i="20"/>
  <c r="J1441" i="20"/>
  <c r="H1441" i="20"/>
  <c r="F1441" i="20"/>
  <c r="L1440" i="20"/>
  <c r="J1440" i="20"/>
  <c r="H1440" i="20"/>
  <c r="F1440" i="20"/>
  <c r="L1439" i="20"/>
  <c r="J1439" i="20"/>
  <c r="H1439" i="20"/>
  <c r="F1439" i="20"/>
  <c r="L1438" i="20"/>
  <c r="J1438" i="20"/>
  <c r="H1438" i="20"/>
  <c r="F1438" i="20"/>
  <c r="L1437" i="20"/>
  <c r="J1437" i="20"/>
  <c r="H1437" i="20"/>
  <c r="F1437" i="20"/>
  <c r="L1436" i="20"/>
  <c r="J1436" i="20"/>
  <c r="H1436" i="20"/>
  <c r="F1436" i="20"/>
  <c r="L1435" i="20"/>
  <c r="J1435" i="20"/>
  <c r="H1435" i="20"/>
  <c r="F1435" i="20"/>
  <c r="L1434" i="20"/>
  <c r="J1434" i="20"/>
  <c r="H1434" i="20"/>
  <c r="F1434" i="20"/>
  <c r="L1433" i="20"/>
  <c r="J1433" i="20"/>
  <c r="H1433" i="20"/>
  <c r="F1433" i="20"/>
  <c r="L1432" i="20"/>
  <c r="J1432" i="20"/>
  <c r="H1432" i="20"/>
  <c r="F1432" i="20"/>
  <c r="L1431" i="20"/>
  <c r="J1431" i="20"/>
  <c r="H1431" i="20"/>
  <c r="F1431" i="20"/>
  <c r="L1430" i="20"/>
  <c r="J1430" i="20"/>
  <c r="H1430" i="20"/>
  <c r="F1430" i="20"/>
  <c r="L1429" i="20"/>
  <c r="J1429" i="20"/>
  <c r="H1429" i="20"/>
  <c r="F1429" i="20"/>
  <c r="L1428" i="20"/>
  <c r="J1428" i="20"/>
  <c r="H1428" i="20"/>
  <c r="F1428" i="20"/>
  <c r="L1427" i="20"/>
  <c r="J1427" i="20"/>
  <c r="H1427" i="20"/>
  <c r="F1427" i="20"/>
  <c r="L1426" i="20"/>
  <c r="J1426" i="20"/>
  <c r="H1426" i="20"/>
  <c r="F1426" i="20"/>
  <c r="L1425" i="20"/>
  <c r="J1425" i="20"/>
  <c r="H1425" i="20"/>
  <c r="F1425" i="20"/>
  <c r="L1424" i="20"/>
  <c r="J1424" i="20"/>
  <c r="H1424" i="20"/>
  <c r="F1424" i="20"/>
  <c r="L1423" i="20"/>
  <c r="J1423" i="20"/>
  <c r="H1423" i="20"/>
  <c r="F1423" i="20"/>
  <c r="L1505" i="20"/>
  <c r="J1505" i="20"/>
  <c r="H1505" i="20"/>
  <c r="F1505" i="20"/>
  <c r="L1504" i="20"/>
  <c r="J1504" i="20"/>
  <c r="H1504" i="20"/>
  <c r="F1504" i="20"/>
  <c r="L1503" i="20"/>
  <c r="J1503" i="20"/>
  <c r="H1503" i="20"/>
  <c r="F1503" i="20"/>
  <c r="L1502" i="20"/>
  <c r="J1502" i="20"/>
  <c r="H1502" i="20"/>
  <c r="F1502" i="20"/>
  <c r="L1501" i="20"/>
  <c r="J1501" i="20"/>
  <c r="H1501" i="20"/>
  <c r="F1501" i="20"/>
  <c r="L1500" i="20"/>
  <c r="J1500" i="20"/>
  <c r="H1500" i="20"/>
  <c r="F1500" i="20"/>
  <c r="L1499" i="20"/>
  <c r="J1499" i="20"/>
  <c r="H1499" i="20"/>
  <c r="F1499" i="20"/>
  <c r="L1498" i="20"/>
  <c r="J1498" i="20"/>
  <c r="H1498" i="20"/>
  <c r="F1498" i="20"/>
  <c r="L1497" i="20"/>
  <c r="J1497" i="20"/>
  <c r="H1497" i="20"/>
  <c r="F1497" i="20"/>
  <c r="L1496" i="20"/>
  <c r="J1496" i="20"/>
  <c r="H1496" i="20"/>
  <c r="F1496" i="20"/>
  <c r="L1495" i="20"/>
  <c r="J1495" i="20"/>
  <c r="H1495" i="20"/>
  <c r="F1495" i="20"/>
  <c r="L1494" i="20"/>
  <c r="J1494" i="20"/>
  <c r="H1494" i="20"/>
  <c r="F1494" i="20"/>
  <c r="L1493" i="20"/>
  <c r="J1493" i="20"/>
  <c r="H1493" i="20"/>
  <c r="F1493" i="20"/>
  <c r="L1492" i="20"/>
  <c r="J1492" i="20"/>
  <c r="H1492" i="20"/>
  <c r="F1492" i="20"/>
  <c r="L1491" i="20"/>
  <c r="J1491" i="20"/>
  <c r="H1491" i="20"/>
  <c r="F1491" i="20"/>
  <c r="L1490" i="20"/>
  <c r="J1490" i="20"/>
  <c r="H1490" i="20"/>
  <c r="F1490" i="20"/>
  <c r="L1489" i="20"/>
  <c r="J1489" i="20"/>
  <c r="H1489" i="20"/>
  <c r="F1489" i="20"/>
  <c r="L1488" i="20"/>
  <c r="J1488" i="20"/>
  <c r="H1488" i="20"/>
  <c r="F1488" i="20"/>
  <c r="L1487" i="20"/>
  <c r="J1487" i="20"/>
  <c r="H1487" i="20"/>
  <c r="F1487" i="20"/>
  <c r="L1486" i="20"/>
  <c r="J1486" i="20"/>
  <c r="H1486" i="20"/>
  <c r="F1486" i="20"/>
  <c r="L1485" i="20"/>
  <c r="J1485" i="20"/>
  <c r="H1485" i="20"/>
  <c r="F1485" i="20"/>
  <c r="L1484" i="20"/>
  <c r="J1484" i="20"/>
  <c r="H1484" i="20"/>
  <c r="F1484" i="20"/>
  <c r="L1483" i="20"/>
  <c r="J1483" i="20"/>
  <c r="H1483" i="20"/>
  <c r="F1483" i="20"/>
  <c r="L1482" i="20"/>
  <c r="J1482" i="20"/>
  <c r="H1482" i="20"/>
  <c r="F1482" i="20"/>
  <c r="L1481" i="20"/>
  <c r="J1481" i="20"/>
  <c r="H1481" i="20"/>
  <c r="F1481" i="20"/>
  <c r="L1480" i="20"/>
  <c r="J1480" i="20"/>
  <c r="H1480" i="20"/>
  <c r="F1480" i="20"/>
  <c r="L1479" i="20"/>
  <c r="J1479" i="20"/>
  <c r="H1479" i="20"/>
  <c r="F1479" i="20"/>
  <c r="L1478" i="20"/>
  <c r="J1478" i="20"/>
  <c r="H1478" i="20"/>
  <c r="F1478" i="20"/>
  <c r="L1477" i="20"/>
  <c r="J1477" i="20"/>
  <c r="H1477" i="20"/>
  <c r="F1477" i="20"/>
  <c r="L1476" i="20"/>
  <c r="J1476" i="20"/>
  <c r="H1476" i="20"/>
  <c r="F1476" i="20"/>
  <c r="L1475" i="20"/>
  <c r="J1475" i="20"/>
  <c r="H1475" i="20"/>
  <c r="F1475" i="20"/>
  <c r="L1474" i="20"/>
  <c r="J1474" i="20"/>
  <c r="H1474" i="20"/>
  <c r="F1474" i="20"/>
  <c r="L1473" i="20"/>
  <c r="J1473" i="20"/>
  <c r="H1473" i="20"/>
  <c r="F1473" i="20"/>
  <c r="L1472" i="20"/>
  <c r="J1472" i="20"/>
  <c r="H1472" i="20"/>
  <c r="F1472" i="20"/>
  <c r="L1471" i="20"/>
  <c r="J1471" i="20"/>
  <c r="H1471" i="20"/>
  <c r="F1471" i="20"/>
  <c r="L1470" i="20"/>
  <c r="J1470" i="20"/>
  <c r="H1470" i="20"/>
  <c r="F1470" i="20"/>
  <c r="L1469" i="20"/>
  <c r="J1469" i="20"/>
  <c r="H1469" i="20"/>
  <c r="F1469" i="20"/>
  <c r="L1468" i="20"/>
  <c r="J1468" i="20"/>
  <c r="H1468" i="20"/>
  <c r="F1468" i="20"/>
  <c r="L1467" i="20"/>
  <c r="J1467" i="20"/>
  <c r="H1467" i="20"/>
  <c r="F1467" i="20"/>
  <c r="L1466" i="20"/>
  <c r="J1466" i="20"/>
  <c r="H1466" i="20"/>
  <c r="F1466" i="20"/>
  <c r="L1548" i="20"/>
  <c r="J1548" i="20"/>
  <c r="H1548" i="20"/>
  <c r="F1548" i="20"/>
  <c r="L1547" i="20"/>
  <c r="J1547" i="20"/>
  <c r="H1547" i="20"/>
  <c r="F1547" i="20"/>
  <c r="L1546" i="20"/>
  <c r="J1546" i="20"/>
  <c r="H1546" i="20"/>
  <c r="F1546" i="20"/>
  <c r="L1545" i="20"/>
  <c r="J1545" i="20"/>
  <c r="H1545" i="20"/>
  <c r="F1545" i="20"/>
  <c r="L1544" i="20"/>
  <c r="J1544" i="20"/>
  <c r="H1544" i="20"/>
  <c r="F1544" i="20"/>
  <c r="L1543" i="20"/>
  <c r="J1543" i="20"/>
  <c r="H1543" i="20"/>
  <c r="F1543" i="20"/>
  <c r="L1542" i="20"/>
  <c r="J1542" i="20"/>
  <c r="H1542" i="20"/>
  <c r="F1542" i="20"/>
  <c r="L1541" i="20"/>
  <c r="J1541" i="20"/>
  <c r="H1541" i="20"/>
  <c r="F1541" i="20"/>
  <c r="L1540" i="20"/>
  <c r="J1540" i="20"/>
  <c r="H1540" i="20"/>
  <c r="F1540" i="20"/>
  <c r="L1539" i="20"/>
  <c r="J1539" i="20"/>
  <c r="H1539" i="20"/>
  <c r="F1539" i="20"/>
  <c r="L1538" i="20"/>
  <c r="J1538" i="20"/>
  <c r="H1538" i="20"/>
  <c r="F1538" i="20"/>
  <c r="L1537" i="20"/>
  <c r="J1537" i="20"/>
  <c r="H1537" i="20"/>
  <c r="F1537" i="20"/>
  <c r="L1536" i="20"/>
  <c r="J1536" i="20"/>
  <c r="H1536" i="20"/>
  <c r="F1536" i="20"/>
  <c r="L1535" i="20"/>
  <c r="J1535" i="20"/>
  <c r="H1535" i="20"/>
  <c r="F1535" i="20"/>
  <c r="L1534" i="20"/>
  <c r="J1534" i="20"/>
  <c r="H1534" i="20"/>
  <c r="F1534" i="20"/>
  <c r="L1533" i="20"/>
  <c r="J1533" i="20"/>
  <c r="H1533" i="20"/>
  <c r="F1533" i="20"/>
  <c r="L1532" i="20"/>
  <c r="J1532" i="20"/>
  <c r="H1532" i="20"/>
  <c r="F1532" i="20"/>
  <c r="L1531" i="20"/>
  <c r="J1531" i="20"/>
  <c r="H1531" i="20"/>
  <c r="F1531" i="20"/>
  <c r="L1530" i="20"/>
  <c r="J1530" i="20"/>
  <c r="H1530" i="20"/>
  <c r="F1530" i="20"/>
  <c r="L1529" i="20"/>
  <c r="J1529" i="20"/>
  <c r="H1529" i="20"/>
  <c r="F1529" i="20"/>
  <c r="L1528" i="20"/>
  <c r="J1528" i="20"/>
  <c r="H1528" i="20"/>
  <c r="F1528" i="20"/>
  <c r="L1527" i="20"/>
  <c r="J1527" i="20"/>
  <c r="H1527" i="20"/>
  <c r="F1527" i="20"/>
  <c r="L1526" i="20"/>
  <c r="J1526" i="20"/>
  <c r="H1526" i="20"/>
  <c r="F1526" i="20"/>
  <c r="L1525" i="20"/>
  <c r="J1525" i="20"/>
  <c r="H1525" i="20"/>
  <c r="F1525" i="20"/>
  <c r="L1524" i="20"/>
  <c r="J1524" i="20"/>
  <c r="H1524" i="20"/>
  <c r="F1524" i="20"/>
  <c r="L1523" i="20"/>
  <c r="J1523" i="20"/>
  <c r="H1523" i="20"/>
  <c r="F1523" i="20"/>
  <c r="L1522" i="20"/>
  <c r="J1522" i="20"/>
  <c r="H1522" i="20"/>
  <c r="F1522" i="20"/>
  <c r="L1521" i="20"/>
  <c r="J1521" i="20"/>
  <c r="H1521" i="20"/>
  <c r="F1521" i="20"/>
  <c r="L1520" i="20"/>
  <c r="J1520" i="20"/>
  <c r="H1520" i="20"/>
  <c r="F1520" i="20"/>
  <c r="L1519" i="20"/>
  <c r="J1519" i="20"/>
  <c r="H1519" i="20"/>
  <c r="F1519" i="20"/>
  <c r="L1518" i="20"/>
  <c r="J1518" i="20"/>
  <c r="H1518" i="20"/>
  <c r="F1518" i="20"/>
  <c r="L1517" i="20"/>
  <c r="J1517" i="20"/>
  <c r="H1517" i="20"/>
  <c r="F1517" i="20"/>
  <c r="L1516" i="20"/>
  <c r="J1516" i="20"/>
  <c r="H1516" i="20"/>
  <c r="F1516" i="20"/>
  <c r="L1515" i="20"/>
  <c r="J1515" i="20"/>
  <c r="H1515" i="20"/>
  <c r="F1515" i="20"/>
  <c r="L1514" i="20"/>
  <c r="J1514" i="20"/>
  <c r="H1514" i="20"/>
  <c r="F1514" i="20"/>
  <c r="L1513" i="20"/>
  <c r="J1513" i="20"/>
  <c r="H1513" i="20"/>
  <c r="F1513" i="20"/>
  <c r="L1512" i="20"/>
  <c r="J1512" i="20"/>
  <c r="H1512" i="20"/>
  <c r="F1512" i="20"/>
  <c r="L1511" i="20"/>
  <c r="J1511" i="20"/>
  <c r="H1511" i="20"/>
  <c r="F1511" i="20"/>
  <c r="L1510" i="20"/>
  <c r="J1510" i="20"/>
  <c r="H1510" i="20"/>
  <c r="F1510" i="20"/>
  <c r="L1509" i="20"/>
  <c r="J1509" i="20"/>
  <c r="H1509" i="20"/>
  <c r="F1509" i="20"/>
  <c r="L1591" i="20"/>
  <c r="J1591" i="20"/>
  <c r="H1591" i="20"/>
  <c r="F1591" i="20"/>
  <c r="L1590" i="20"/>
  <c r="J1590" i="20"/>
  <c r="H1590" i="20"/>
  <c r="F1590" i="20"/>
  <c r="L1589" i="20"/>
  <c r="J1589" i="20"/>
  <c r="H1589" i="20"/>
  <c r="F1589" i="20"/>
  <c r="L1588" i="20"/>
  <c r="J1588" i="20"/>
  <c r="H1588" i="20"/>
  <c r="F1588" i="20"/>
  <c r="L1587" i="20"/>
  <c r="J1587" i="20"/>
  <c r="H1587" i="20"/>
  <c r="F1587" i="20"/>
  <c r="L1586" i="20"/>
  <c r="J1586" i="20"/>
  <c r="H1586" i="20"/>
  <c r="F1586" i="20"/>
  <c r="L1585" i="20"/>
  <c r="J1585" i="20"/>
  <c r="H1585" i="20"/>
  <c r="F1585" i="20"/>
  <c r="L1584" i="20"/>
  <c r="J1584" i="20"/>
  <c r="H1584" i="20"/>
  <c r="F1584" i="20"/>
  <c r="L1583" i="20"/>
  <c r="J1583" i="20"/>
  <c r="H1583" i="20"/>
  <c r="F1583" i="20"/>
  <c r="L1582" i="20"/>
  <c r="J1582" i="20"/>
  <c r="H1582" i="20"/>
  <c r="F1582" i="20"/>
  <c r="L1581" i="20"/>
  <c r="J1581" i="20"/>
  <c r="H1581" i="20"/>
  <c r="F1581" i="20"/>
  <c r="L1580" i="20"/>
  <c r="J1580" i="20"/>
  <c r="H1580" i="20"/>
  <c r="F1580" i="20"/>
  <c r="L1579" i="20"/>
  <c r="J1579" i="20"/>
  <c r="H1579" i="20"/>
  <c r="F1579" i="20"/>
  <c r="L1578" i="20"/>
  <c r="J1578" i="20"/>
  <c r="H1578" i="20"/>
  <c r="F1578" i="20"/>
  <c r="L1577" i="20"/>
  <c r="J1577" i="20"/>
  <c r="H1577" i="20"/>
  <c r="F1577" i="20"/>
  <c r="L1576" i="20"/>
  <c r="J1576" i="20"/>
  <c r="H1576" i="20"/>
  <c r="F1576" i="20"/>
  <c r="L1575" i="20"/>
  <c r="J1575" i="20"/>
  <c r="H1575" i="20"/>
  <c r="F1575" i="20"/>
  <c r="L1574" i="20"/>
  <c r="J1574" i="20"/>
  <c r="H1574" i="20"/>
  <c r="F1574" i="20"/>
  <c r="L1573" i="20"/>
  <c r="J1573" i="20"/>
  <c r="H1573" i="20"/>
  <c r="F1573" i="20"/>
  <c r="L1572" i="20"/>
  <c r="J1572" i="20"/>
  <c r="H1572" i="20"/>
  <c r="F1572" i="20"/>
  <c r="L1571" i="20"/>
  <c r="J1571" i="20"/>
  <c r="H1571" i="20"/>
  <c r="F1571" i="20"/>
  <c r="L1570" i="20"/>
  <c r="J1570" i="20"/>
  <c r="H1570" i="20"/>
  <c r="F1570" i="20"/>
  <c r="L1569" i="20"/>
  <c r="J1569" i="20"/>
  <c r="H1569" i="20"/>
  <c r="F1569" i="20"/>
  <c r="L1568" i="20"/>
  <c r="J1568" i="20"/>
  <c r="H1568" i="20"/>
  <c r="F1568" i="20"/>
  <c r="L1567" i="20"/>
  <c r="J1567" i="20"/>
  <c r="H1567" i="20"/>
  <c r="F1567" i="20"/>
  <c r="L1566" i="20"/>
  <c r="J1566" i="20"/>
  <c r="H1566" i="20"/>
  <c r="F1566" i="20"/>
  <c r="L1565" i="20"/>
  <c r="J1565" i="20"/>
  <c r="H1565" i="20"/>
  <c r="F1565" i="20"/>
  <c r="L1564" i="20"/>
  <c r="J1564" i="20"/>
  <c r="H1564" i="20"/>
  <c r="F1564" i="20"/>
  <c r="L1563" i="20"/>
  <c r="J1563" i="20"/>
  <c r="H1563" i="20"/>
  <c r="F1563" i="20"/>
  <c r="L1562" i="20"/>
  <c r="J1562" i="20"/>
  <c r="H1562" i="20"/>
  <c r="F1562" i="20"/>
  <c r="L1561" i="20"/>
  <c r="J1561" i="20"/>
  <c r="H1561" i="20"/>
  <c r="F1561" i="20"/>
  <c r="L1560" i="20"/>
  <c r="J1560" i="20"/>
  <c r="H1560" i="20"/>
  <c r="F1560" i="20"/>
  <c r="L1559" i="20"/>
  <c r="J1559" i="20"/>
  <c r="H1559" i="20"/>
  <c r="F1559" i="20"/>
  <c r="L1558" i="20"/>
  <c r="J1558" i="20"/>
  <c r="H1558" i="20"/>
  <c r="F1558" i="20"/>
  <c r="L1557" i="20"/>
  <c r="J1557" i="20"/>
  <c r="H1557" i="20"/>
  <c r="F1557" i="20"/>
  <c r="L1556" i="20"/>
  <c r="J1556" i="20"/>
  <c r="H1556" i="20"/>
  <c r="F1556" i="20"/>
  <c r="L1555" i="20"/>
  <c r="J1555" i="20"/>
  <c r="H1555" i="20"/>
  <c r="F1555" i="20"/>
  <c r="L1554" i="20"/>
  <c r="J1554" i="20"/>
  <c r="H1554" i="20"/>
  <c r="F1554" i="20"/>
  <c r="L1553" i="20"/>
  <c r="J1553" i="20"/>
  <c r="H1553" i="20"/>
  <c r="F1553" i="20"/>
  <c r="L1552" i="20"/>
  <c r="J1552" i="20"/>
  <c r="H1552" i="20"/>
  <c r="F1552" i="20"/>
  <c r="L1634" i="20"/>
  <c r="J1634" i="20"/>
  <c r="H1634" i="20"/>
  <c r="F1634" i="20"/>
  <c r="L1633" i="20"/>
  <c r="J1633" i="20"/>
  <c r="H1633" i="20"/>
  <c r="F1633" i="20"/>
  <c r="L1632" i="20"/>
  <c r="J1632" i="20"/>
  <c r="H1632" i="20"/>
  <c r="F1632" i="20"/>
  <c r="L1631" i="20"/>
  <c r="J1631" i="20"/>
  <c r="H1631" i="20"/>
  <c r="F1631" i="20"/>
  <c r="L1630" i="20"/>
  <c r="J1630" i="20"/>
  <c r="H1630" i="20"/>
  <c r="F1630" i="20"/>
  <c r="L1629" i="20"/>
  <c r="J1629" i="20"/>
  <c r="H1629" i="20"/>
  <c r="F1629" i="20"/>
  <c r="L1628" i="20"/>
  <c r="J1628" i="20"/>
  <c r="H1628" i="20"/>
  <c r="F1628" i="20"/>
  <c r="L1627" i="20"/>
  <c r="J1627" i="20"/>
  <c r="H1627" i="20"/>
  <c r="F1627" i="20"/>
  <c r="L1626" i="20"/>
  <c r="J1626" i="20"/>
  <c r="H1626" i="20"/>
  <c r="F1626" i="20"/>
  <c r="L1625" i="20"/>
  <c r="J1625" i="20"/>
  <c r="H1625" i="20"/>
  <c r="F1625" i="20"/>
  <c r="L1624" i="20"/>
  <c r="J1624" i="20"/>
  <c r="H1624" i="20"/>
  <c r="F1624" i="20"/>
  <c r="L1623" i="20"/>
  <c r="J1623" i="20"/>
  <c r="H1623" i="20"/>
  <c r="F1623" i="20"/>
  <c r="L1622" i="20"/>
  <c r="J1622" i="20"/>
  <c r="H1622" i="20"/>
  <c r="F1622" i="20"/>
  <c r="L1621" i="20"/>
  <c r="J1621" i="20"/>
  <c r="H1621" i="20"/>
  <c r="F1621" i="20"/>
  <c r="L1620" i="20"/>
  <c r="J1620" i="20"/>
  <c r="H1620" i="20"/>
  <c r="F1620" i="20"/>
  <c r="L1619" i="20"/>
  <c r="J1619" i="20"/>
  <c r="H1619" i="20"/>
  <c r="F1619" i="20"/>
  <c r="L1618" i="20"/>
  <c r="J1618" i="20"/>
  <c r="H1618" i="20"/>
  <c r="F1618" i="20"/>
  <c r="L1617" i="20"/>
  <c r="J1617" i="20"/>
  <c r="H1617" i="20"/>
  <c r="F1617" i="20"/>
  <c r="L1616" i="20"/>
  <c r="J1616" i="20"/>
  <c r="H1616" i="20"/>
  <c r="F1616" i="20"/>
  <c r="L1615" i="20"/>
  <c r="J1615" i="20"/>
  <c r="H1615" i="20"/>
  <c r="F1615" i="20"/>
  <c r="L1614" i="20"/>
  <c r="J1614" i="20"/>
  <c r="H1614" i="20"/>
  <c r="F1614" i="20"/>
  <c r="L1613" i="20"/>
  <c r="J1613" i="20"/>
  <c r="H1613" i="20"/>
  <c r="F1613" i="20"/>
  <c r="L1612" i="20"/>
  <c r="J1612" i="20"/>
  <c r="H1612" i="20"/>
  <c r="F1612" i="20"/>
  <c r="L1611" i="20"/>
  <c r="J1611" i="20"/>
  <c r="H1611" i="20"/>
  <c r="F1611" i="20"/>
  <c r="L1610" i="20"/>
  <c r="J1610" i="20"/>
  <c r="H1610" i="20"/>
  <c r="F1610" i="20"/>
  <c r="L1609" i="20"/>
  <c r="J1609" i="20"/>
  <c r="H1609" i="20"/>
  <c r="F1609" i="20"/>
  <c r="L1608" i="20"/>
  <c r="J1608" i="20"/>
  <c r="H1608" i="20"/>
  <c r="F1608" i="20"/>
  <c r="L1607" i="20"/>
  <c r="J1607" i="20"/>
  <c r="H1607" i="20"/>
  <c r="F1607" i="20"/>
  <c r="L1606" i="20"/>
  <c r="J1606" i="20"/>
  <c r="H1606" i="20"/>
  <c r="F1606" i="20"/>
  <c r="L1605" i="20"/>
  <c r="J1605" i="20"/>
  <c r="H1605" i="20"/>
  <c r="F1605" i="20"/>
  <c r="L1604" i="20"/>
  <c r="J1604" i="20"/>
  <c r="H1604" i="20"/>
  <c r="F1604" i="20"/>
  <c r="L1603" i="20"/>
  <c r="J1603" i="20"/>
  <c r="H1603" i="20"/>
  <c r="F1603" i="20"/>
  <c r="L1602" i="20"/>
  <c r="J1602" i="20"/>
  <c r="H1602" i="20"/>
  <c r="F1602" i="20"/>
  <c r="L1601" i="20"/>
  <c r="J1601" i="20"/>
  <c r="H1601" i="20"/>
  <c r="F1601" i="20"/>
  <c r="L1600" i="20"/>
  <c r="J1600" i="20"/>
  <c r="H1600" i="20"/>
  <c r="F1600" i="20"/>
  <c r="L1599" i="20"/>
  <c r="J1599" i="20"/>
  <c r="H1599" i="20"/>
  <c r="F1599" i="20"/>
  <c r="L1598" i="20"/>
  <c r="J1598" i="20"/>
  <c r="H1598" i="20"/>
  <c r="F1598" i="20"/>
  <c r="L1597" i="20"/>
  <c r="J1597" i="20"/>
  <c r="H1597" i="20"/>
  <c r="F1597" i="20"/>
  <c r="L1596" i="20"/>
  <c r="J1596" i="20"/>
  <c r="H1596" i="20"/>
  <c r="F1596" i="20"/>
  <c r="L1595" i="20"/>
  <c r="J1595" i="20"/>
  <c r="H1595" i="20"/>
  <c r="F1595" i="20"/>
  <c r="L1677" i="20"/>
  <c r="J1677" i="20"/>
  <c r="H1677" i="20"/>
  <c r="F1677" i="20"/>
  <c r="L1676" i="20"/>
  <c r="J1676" i="20"/>
  <c r="H1676" i="20"/>
  <c r="F1676" i="20"/>
  <c r="L1675" i="20"/>
  <c r="J1675" i="20"/>
  <c r="H1675" i="20"/>
  <c r="F1675" i="20"/>
  <c r="L1674" i="20"/>
  <c r="J1674" i="20"/>
  <c r="H1674" i="20"/>
  <c r="F1674" i="20"/>
  <c r="L1673" i="20"/>
  <c r="J1673" i="20"/>
  <c r="H1673" i="20"/>
  <c r="F1673" i="20"/>
  <c r="L1672" i="20"/>
  <c r="J1672" i="20"/>
  <c r="H1672" i="20"/>
  <c r="F1672" i="20"/>
  <c r="L1671" i="20"/>
  <c r="J1671" i="20"/>
  <c r="H1671" i="20"/>
  <c r="F1671" i="20"/>
  <c r="L1670" i="20"/>
  <c r="J1670" i="20"/>
  <c r="H1670" i="20"/>
  <c r="F1670" i="20"/>
  <c r="L1669" i="20"/>
  <c r="J1669" i="20"/>
  <c r="H1669" i="20"/>
  <c r="F1669" i="20"/>
  <c r="L1668" i="20"/>
  <c r="J1668" i="20"/>
  <c r="H1668" i="20"/>
  <c r="F1668" i="20"/>
  <c r="L1667" i="20"/>
  <c r="J1667" i="20"/>
  <c r="H1667" i="20"/>
  <c r="F1667" i="20"/>
  <c r="L1666" i="20"/>
  <c r="J1666" i="20"/>
  <c r="H1666" i="20"/>
  <c r="F1666" i="20"/>
  <c r="L1665" i="20"/>
  <c r="J1665" i="20"/>
  <c r="H1665" i="20"/>
  <c r="F1665" i="20"/>
  <c r="L1664" i="20"/>
  <c r="J1664" i="20"/>
  <c r="H1664" i="20"/>
  <c r="F1664" i="20"/>
  <c r="L1663" i="20"/>
  <c r="J1663" i="20"/>
  <c r="H1663" i="20"/>
  <c r="F1663" i="20"/>
  <c r="L1662" i="20"/>
  <c r="J1662" i="20"/>
  <c r="H1662" i="20"/>
  <c r="F1662" i="20"/>
  <c r="L1661" i="20"/>
  <c r="J1661" i="20"/>
  <c r="H1661" i="20"/>
  <c r="F1661" i="20"/>
  <c r="L1660" i="20"/>
  <c r="J1660" i="20"/>
  <c r="H1660" i="20"/>
  <c r="F1660" i="20"/>
  <c r="L1659" i="20"/>
  <c r="J1659" i="20"/>
  <c r="H1659" i="20"/>
  <c r="F1659" i="20"/>
  <c r="L1658" i="20"/>
  <c r="J1658" i="20"/>
  <c r="H1658" i="20"/>
  <c r="F1658" i="20"/>
  <c r="L1657" i="20"/>
  <c r="J1657" i="20"/>
  <c r="H1657" i="20"/>
  <c r="F1657" i="20"/>
  <c r="L1656" i="20"/>
  <c r="J1656" i="20"/>
  <c r="H1656" i="20"/>
  <c r="F1656" i="20"/>
  <c r="L1655" i="20"/>
  <c r="J1655" i="20"/>
  <c r="H1655" i="20"/>
  <c r="F1655" i="20"/>
  <c r="L1654" i="20"/>
  <c r="J1654" i="20"/>
  <c r="H1654" i="20"/>
  <c r="F1654" i="20"/>
  <c r="L1653" i="20"/>
  <c r="J1653" i="20"/>
  <c r="H1653" i="20"/>
  <c r="F1653" i="20"/>
  <c r="L1652" i="20"/>
  <c r="J1652" i="20"/>
  <c r="H1652" i="20"/>
  <c r="F1652" i="20"/>
  <c r="L1651" i="20"/>
  <c r="J1651" i="20"/>
  <c r="H1651" i="20"/>
  <c r="F1651" i="20"/>
  <c r="L1650" i="20"/>
  <c r="J1650" i="20"/>
  <c r="H1650" i="20"/>
  <c r="F1650" i="20"/>
  <c r="L1649" i="20"/>
  <c r="J1649" i="20"/>
  <c r="H1649" i="20"/>
  <c r="F1649" i="20"/>
  <c r="L1648" i="20"/>
  <c r="J1648" i="20"/>
  <c r="H1648" i="20"/>
  <c r="F1648" i="20"/>
  <c r="L1647" i="20"/>
  <c r="J1647" i="20"/>
  <c r="H1647" i="20"/>
  <c r="F1647" i="20"/>
  <c r="L1646" i="20"/>
  <c r="J1646" i="20"/>
  <c r="H1646" i="20"/>
  <c r="F1646" i="20"/>
  <c r="L1645" i="20"/>
  <c r="J1645" i="20"/>
  <c r="H1645" i="20"/>
  <c r="F1645" i="20"/>
  <c r="L1644" i="20"/>
  <c r="J1644" i="20"/>
  <c r="H1644" i="20"/>
  <c r="F1644" i="20"/>
  <c r="L1643" i="20"/>
  <c r="J1643" i="20"/>
  <c r="H1643" i="20"/>
  <c r="F1643" i="20"/>
  <c r="L1642" i="20"/>
  <c r="J1642" i="20"/>
  <c r="H1642" i="20"/>
  <c r="F1642" i="20"/>
  <c r="L1641" i="20"/>
  <c r="J1641" i="20"/>
  <c r="H1641" i="20"/>
  <c r="F1641" i="20"/>
  <c r="L1640" i="20"/>
  <c r="J1640" i="20"/>
  <c r="H1640" i="20"/>
  <c r="F1640" i="20"/>
  <c r="L1639" i="20"/>
  <c r="J1639" i="20"/>
  <c r="H1639" i="20"/>
  <c r="F1639" i="20"/>
  <c r="L1638" i="20"/>
  <c r="J1638" i="20"/>
  <c r="H1638" i="20"/>
  <c r="F1638" i="20"/>
  <c r="I11" i="31"/>
  <c r="J13" i="31"/>
  <c r="J12" i="31"/>
  <c r="J11" i="31"/>
  <c r="I13" i="31"/>
  <c r="I12" i="31"/>
  <c r="AS12" i="29"/>
  <c r="H14" i="19" l="1"/>
  <c r="J9" i="19"/>
  <c r="L7" i="19"/>
  <c r="F25" i="24"/>
  <c r="H5" i="24"/>
  <c r="J5" i="24"/>
  <c r="L4" i="24"/>
  <c r="L383" i="24"/>
  <c r="L382" i="24"/>
  <c r="L381" i="24"/>
  <c r="L380" i="24"/>
  <c r="L169" i="24"/>
  <c r="L168" i="24"/>
  <c r="L167" i="24"/>
  <c r="L166" i="24"/>
  <c r="L165" i="24"/>
  <c r="L164" i="24"/>
  <c r="L159" i="24"/>
  <c r="L158" i="24"/>
  <c r="L157" i="24"/>
  <c r="L156" i="24"/>
  <c r="L155" i="24"/>
  <c r="L154" i="24"/>
  <c r="L149" i="24"/>
  <c r="L148" i="24"/>
  <c r="L147" i="24"/>
  <c r="L146" i="24"/>
  <c r="L145" i="24"/>
  <c r="L144" i="24"/>
  <c r="L139" i="24"/>
  <c r="L138" i="24"/>
  <c r="L137" i="24"/>
  <c r="L136" i="24"/>
  <c r="L135" i="24"/>
  <c r="L134" i="24"/>
  <c r="L129" i="24"/>
  <c r="L128" i="24"/>
  <c r="L127" i="24"/>
  <c r="L126" i="24"/>
  <c r="L125" i="24"/>
  <c r="L124" i="24"/>
  <c r="L119" i="24"/>
  <c r="L118" i="24"/>
  <c r="L117" i="24"/>
  <c r="L116" i="24"/>
  <c r="L115" i="24"/>
  <c r="L114" i="24"/>
  <c r="L109" i="24"/>
  <c r="L108" i="24"/>
  <c r="L107" i="24"/>
  <c r="L106" i="24"/>
  <c r="L105" i="24"/>
  <c r="L104" i="24"/>
  <c r="L99" i="24"/>
  <c r="L98" i="24"/>
  <c r="L97" i="24"/>
  <c r="L96" i="24"/>
  <c r="L95" i="24"/>
  <c r="L94" i="24"/>
  <c r="L89" i="24"/>
  <c r="L88" i="24"/>
  <c r="L87" i="24"/>
  <c r="L86" i="24"/>
  <c r="L85" i="24"/>
  <c r="L84" i="24"/>
  <c r="L79" i="24"/>
  <c r="L78" i="24"/>
  <c r="L77" i="24"/>
  <c r="L76" i="24"/>
  <c r="L75" i="24"/>
  <c r="L74" i="24"/>
  <c r="L69" i="24"/>
  <c r="L68" i="24"/>
  <c r="L67" i="24"/>
  <c r="L66" i="24"/>
  <c r="L65" i="24"/>
  <c r="L64" i="24"/>
  <c r="L59" i="24"/>
  <c r="L58" i="24"/>
  <c r="L57" i="24"/>
  <c r="L56" i="24"/>
  <c r="L55" i="24"/>
  <c r="L54" i="24"/>
  <c r="L49" i="24"/>
  <c r="L48" i="24"/>
  <c r="L47" i="24"/>
  <c r="L46" i="24"/>
  <c r="L45" i="24"/>
  <c r="L44" i="24"/>
  <c r="L39" i="24"/>
  <c r="L38" i="24"/>
  <c r="L37" i="24"/>
  <c r="L36" i="24"/>
  <c r="L35" i="24"/>
  <c r="L34" i="24"/>
  <c r="L29" i="24"/>
  <c r="L28" i="24"/>
  <c r="L27" i="24"/>
  <c r="L26" i="24"/>
  <c r="L25" i="24"/>
  <c r="L24" i="24"/>
  <c r="L19" i="24"/>
  <c r="L18" i="24"/>
  <c r="L17" i="24"/>
  <c r="L16" i="24"/>
  <c r="L15" i="24"/>
  <c r="L14" i="24"/>
  <c r="L9" i="24"/>
  <c r="L8" i="24"/>
  <c r="L7" i="24"/>
  <c r="L6" i="24"/>
  <c r="L5" i="24"/>
  <c r="J24" i="24"/>
  <c r="J17" i="24"/>
  <c r="L39" i="20"/>
  <c r="L30" i="20"/>
  <c r="L16" i="20"/>
  <c r="L4" i="20"/>
  <c r="J28" i="20"/>
  <c r="J15" i="20"/>
  <c r="J4" i="20"/>
  <c r="H36" i="20"/>
  <c r="H25" i="20"/>
  <c r="H4" i="20"/>
  <c r="F4" i="20"/>
  <c r="F8" i="24"/>
  <c r="F4" i="24"/>
  <c r="H25" i="24"/>
  <c r="H14" i="24"/>
  <c r="J14" i="24"/>
  <c r="J4" i="24"/>
  <c r="J383" i="24"/>
  <c r="J382" i="24"/>
  <c r="J381" i="24"/>
  <c r="J380" i="24"/>
  <c r="J169" i="24"/>
  <c r="J168" i="24"/>
  <c r="J167" i="24"/>
  <c r="J166" i="24"/>
  <c r="J165" i="24"/>
  <c r="J164" i="24"/>
  <c r="J159" i="24"/>
  <c r="J158" i="24"/>
  <c r="J157" i="24"/>
  <c r="J156" i="24"/>
  <c r="J155" i="24"/>
  <c r="J154" i="24"/>
  <c r="J149" i="24"/>
  <c r="J148" i="24"/>
  <c r="J147" i="24"/>
  <c r="J146" i="24"/>
  <c r="J145" i="24"/>
  <c r="J144" i="24"/>
  <c r="J139" i="24"/>
  <c r="J138" i="24"/>
  <c r="J137" i="24"/>
  <c r="J136" i="24"/>
  <c r="J135" i="24"/>
  <c r="J134" i="24"/>
  <c r="J129" i="24"/>
  <c r="J128" i="24"/>
  <c r="J127" i="24"/>
  <c r="J126" i="24"/>
  <c r="J125" i="24"/>
  <c r="J124" i="24"/>
  <c r="J119" i="24"/>
  <c r="J118" i="24"/>
  <c r="J117" i="24"/>
  <c r="J116" i="24"/>
  <c r="J115" i="24"/>
  <c r="J114" i="24"/>
  <c r="J109" i="24"/>
  <c r="J108" i="24"/>
  <c r="J107" i="24"/>
  <c r="J106" i="24"/>
  <c r="J105" i="24"/>
  <c r="J104" i="24"/>
  <c r="J99" i="24"/>
  <c r="J98" i="24"/>
  <c r="J97" i="24"/>
  <c r="J96" i="24"/>
  <c r="J95" i="24"/>
  <c r="J94" i="24"/>
  <c r="J89" i="24"/>
  <c r="J88" i="24"/>
  <c r="J87" i="24"/>
  <c r="J86" i="24"/>
  <c r="J85" i="24"/>
  <c r="J84" i="24"/>
  <c r="J79" i="24"/>
  <c r="J78" i="24"/>
  <c r="J77" i="24"/>
  <c r="J76" i="24"/>
  <c r="J75" i="24"/>
  <c r="J74" i="24"/>
  <c r="J69" i="24"/>
  <c r="J68" i="24"/>
  <c r="J67" i="24"/>
  <c r="J66" i="24"/>
  <c r="J65" i="24"/>
  <c r="J64" i="24"/>
  <c r="J59" i="24"/>
  <c r="J58" i="24"/>
  <c r="J57" i="24"/>
  <c r="J56" i="24"/>
  <c r="J55" i="24"/>
  <c r="J54" i="24"/>
  <c r="J49" i="24"/>
  <c r="J48" i="24"/>
  <c r="J47" i="24"/>
  <c r="J46" i="24"/>
  <c r="J45" i="24"/>
  <c r="J44" i="24"/>
  <c r="J39" i="24"/>
  <c r="J38" i="24"/>
  <c r="J37" i="24"/>
  <c r="J36" i="24"/>
  <c r="J35" i="24"/>
  <c r="J34" i="24"/>
  <c r="J29" i="24"/>
  <c r="J28" i="24"/>
  <c r="J27" i="24"/>
  <c r="J26" i="24"/>
  <c r="J25" i="24"/>
  <c r="J19" i="24"/>
  <c r="J18" i="24"/>
  <c r="J16" i="24"/>
  <c r="J15" i="24"/>
  <c r="J9" i="24"/>
  <c r="J8" i="24"/>
  <c r="J7" i="24"/>
  <c r="J6" i="24"/>
  <c r="H4" i="24"/>
  <c r="L4" i="19"/>
  <c r="L403" i="19"/>
  <c r="L402" i="19"/>
  <c r="L401" i="19"/>
  <c r="L400" i="19"/>
  <c r="L399" i="19"/>
  <c r="L398" i="19"/>
  <c r="L397" i="19"/>
  <c r="L396" i="19"/>
  <c r="L395" i="19"/>
  <c r="L394" i="19"/>
  <c r="L393" i="19"/>
  <c r="L392" i="19"/>
  <c r="L391" i="19"/>
  <c r="L390" i="19"/>
  <c r="L389" i="19"/>
  <c r="L388" i="19"/>
  <c r="L387" i="19"/>
  <c r="L386" i="19"/>
  <c r="L385" i="19"/>
  <c r="L384" i="19"/>
  <c r="L383" i="19"/>
  <c r="L382" i="19"/>
  <c r="L381" i="19"/>
  <c r="L380" i="19"/>
  <c r="L379" i="19"/>
  <c r="L378" i="19"/>
  <c r="L377" i="19"/>
  <c r="L376" i="19"/>
  <c r="L375" i="19"/>
  <c r="L374" i="19"/>
  <c r="L373" i="19"/>
  <c r="L372" i="19"/>
  <c r="L371" i="19"/>
  <c r="L370" i="19"/>
  <c r="L369" i="19"/>
  <c r="L368" i="19"/>
  <c r="L367" i="19"/>
  <c r="L366" i="19"/>
  <c r="L365" i="19"/>
  <c r="L364" i="19"/>
  <c r="L363" i="19"/>
  <c r="L362" i="19"/>
  <c r="L361" i="19"/>
  <c r="L360" i="19"/>
  <c r="L359" i="19"/>
  <c r="L358" i="19"/>
  <c r="L357" i="19"/>
  <c r="L356" i="19"/>
  <c r="L355" i="19"/>
  <c r="L354" i="19"/>
  <c r="L353" i="19"/>
  <c r="L352" i="19"/>
  <c r="L351" i="19"/>
  <c r="L350" i="19"/>
  <c r="L349" i="19"/>
  <c r="L348" i="19"/>
  <c r="L347" i="19"/>
  <c r="L346" i="19"/>
  <c r="L345" i="19"/>
  <c r="L344" i="19"/>
  <c r="L343" i="19"/>
  <c r="L342" i="19"/>
  <c r="L341" i="19"/>
  <c r="L340" i="19"/>
  <c r="L339" i="19"/>
  <c r="L338" i="19"/>
  <c r="L337" i="19"/>
  <c r="L336" i="19"/>
  <c r="L335" i="19"/>
  <c r="L334" i="19"/>
  <c r="L333" i="19"/>
  <c r="L332" i="19"/>
  <c r="L331" i="19"/>
  <c r="L330" i="19"/>
  <c r="L329" i="19"/>
  <c r="L328" i="19"/>
  <c r="L327" i="19"/>
  <c r="L326" i="19"/>
  <c r="L325" i="19"/>
  <c r="L324" i="19"/>
  <c r="L323" i="19"/>
  <c r="L322" i="19"/>
  <c r="L321" i="19"/>
  <c r="L320" i="19"/>
  <c r="L319" i="19"/>
  <c r="L318" i="19"/>
  <c r="L317" i="19"/>
  <c r="L316" i="19"/>
  <c r="L315" i="19"/>
  <c r="L314" i="19"/>
  <c r="L313" i="19"/>
  <c r="L312" i="19"/>
  <c r="L311" i="19"/>
  <c r="L310" i="19"/>
  <c r="L309" i="19"/>
  <c r="L308" i="19"/>
  <c r="L307" i="19"/>
  <c r="L306" i="19"/>
  <c r="L305" i="19"/>
  <c r="L304" i="19"/>
  <c r="L303" i="19"/>
  <c r="L302" i="19"/>
  <c r="L301" i="19"/>
  <c r="L300" i="19"/>
  <c r="L299" i="19"/>
  <c r="L298" i="19"/>
  <c r="L297" i="19"/>
  <c r="L296" i="19"/>
  <c r="L295" i="19"/>
  <c r="L294" i="19"/>
  <c r="L293" i="19"/>
  <c r="L292" i="19"/>
  <c r="L291" i="19"/>
  <c r="L290" i="19"/>
  <c r="L289" i="19"/>
  <c r="L288" i="19"/>
  <c r="L287" i="19"/>
  <c r="L286" i="19"/>
  <c r="L285" i="19"/>
  <c r="L284" i="19"/>
  <c r="L283" i="19"/>
  <c r="L282" i="19"/>
  <c r="L281" i="19"/>
  <c r="L280" i="19"/>
  <c r="L279" i="19"/>
  <c r="L278" i="19"/>
  <c r="L277" i="19"/>
  <c r="L276" i="19"/>
  <c r="L275" i="19"/>
  <c r="L274" i="19"/>
  <c r="L273" i="19"/>
  <c r="L272" i="19"/>
  <c r="L271" i="19"/>
  <c r="L270" i="19"/>
  <c r="L269" i="19"/>
  <c r="L268" i="19"/>
  <c r="L267" i="19"/>
  <c r="L266" i="19"/>
  <c r="L265" i="19"/>
  <c r="L264" i="19"/>
  <c r="L263" i="19"/>
  <c r="L262" i="19"/>
  <c r="L261" i="19"/>
  <c r="L260" i="19"/>
  <c r="L259" i="19"/>
  <c r="L258" i="19"/>
  <c r="L257" i="19"/>
  <c r="L256" i="19"/>
  <c r="L255" i="19"/>
  <c r="L254" i="19"/>
  <c r="L253" i="19"/>
  <c r="L252" i="19"/>
  <c r="L251" i="19"/>
  <c r="L250" i="19"/>
  <c r="L249" i="19"/>
  <c r="L248" i="19"/>
  <c r="L247" i="19"/>
  <c r="L246" i="19"/>
  <c r="L245" i="19"/>
  <c r="L244" i="19"/>
  <c r="L243" i="19"/>
  <c r="L242" i="19"/>
  <c r="L241" i="19"/>
  <c r="L240" i="19"/>
  <c r="L239" i="19"/>
  <c r="L238" i="19"/>
  <c r="L237" i="19"/>
  <c r="L236" i="19"/>
  <c r="L235" i="19"/>
  <c r="L234" i="19"/>
  <c r="L233" i="19"/>
  <c r="L232" i="19"/>
  <c r="L231" i="19"/>
  <c r="L230" i="19"/>
  <c r="L229" i="19"/>
  <c r="L228" i="19"/>
  <c r="L227" i="19"/>
  <c r="L226" i="19"/>
  <c r="L225" i="19"/>
  <c r="L224" i="19"/>
  <c r="L223" i="19"/>
  <c r="L222" i="19"/>
  <c r="L221" i="19"/>
  <c r="L220" i="19"/>
  <c r="L219" i="19"/>
  <c r="L218" i="19"/>
  <c r="L217" i="19"/>
  <c r="L216" i="19"/>
  <c r="L215" i="19"/>
  <c r="L214" i="19"/>
  <c r="L213" i="19"/>
  <c r="L212" i="19"/>
  <c r="L211" i="19"/>
  <c r="L210" i="19"/>
  <c r="L209" i="19"/>
  <c r="L208" i="19"/>
  <c r="L207" i="19"/>
  <c r="L206" i="19"/>
  <c r="L205" i="19"/>
  <c r="L204" i="19"/>
  <c r="L203" i="19"/>
  <c r="L202" i="19"/>
  <c r="L201" i="19"/>
  <c r="L200" i="19"/>
  <c r="L199" i="19"/>
  <c r="L198" i="19"/>
  <c r="L197" i="19"/>
  <c r="L196" i="19"/>
  <c r="L195" i="19"/>
  <c r="L194" i="19"/>
  <c r="L193" i="19"/>
  <c r="L192" i="19"/>
  <c r="L191" i="19"/>
  <c r="L190" i="19"/>
  <c r="L189" i="19"/>
  <c r="L188" i="19"/>
  <c r="L187" i="19"/>
  <c r="L186" i="19"/>
  <c r="L185" i="19"/>
  <c r="L184" i="19"/>
  <c r="L183" i="19"/>
  <c r="L182" i="19"/>
  <c r="L181" i="19"/>
  <c r="L180" i="19"/>
  <c r="L179" i="19"/>
  <c r="L178" i="19"/>
  <c r="L177" i="19"/>
  <c r="L176" i="19"/>
  <c r="L175" i="19"/>
  <c r="L174" i="19"/>
  <c r="L173" i="19"/>
  <c r="L172" i="19"/>
  <c r="L171" i="19"/>
  <c r="L170" i="19"/>
  <c r="L169" i="19"/>
  <c r="L168" i="19"/>
  <c r="L167" i="19"/>
  <c r="L166" i="19"/>
  <c r="L165" i="19"/>
  <c r="L164" i="19"/>
  <c r="L163" i="19"/>
  <c r="L162" i="19"/>
  <c r="L161" i="19"/>
  <c r="L160" i="19"/>
  <c r="L159" i="19"/>
  <c r="L158" i="19"/>
  <c r="L157" i="19"/>
  <c r="L156" i="19"/>
  <c r="L155" i="19"/>
  <c r="L154" i="19"/>
  <c r="L153" i="19"/>
  <c r="L152" i="19"/>
  <c r="L151" i="19"/>
  <c r="L150" i="19"/>
  <c r="L149" i="19"/>
  <c r="L148" i="19"/>
  <c r="L147" i="19"/>
  <c r="L146" i="19"/>
  <c r="L145" i="19"/>
  <c r="L144" i="19"/>
  <c r="L143" i="19"/>
  <c r="L142" i="19"/>
  <c r="L141" i="19"/>
  <c r="L140" i="19"/>
  <c r="L139" i="19"/>
  <c r="L138" i="19"/>
  <c r="L137" i="19"/>
  <c r="L136" i="19"/>
  <c r="L135" i="19"/>
  <c r="L134" i="19"/>
  <c r="L133" i="19"/>
  <c r="L132" i="19"/>
  <c r="L131" i="19"/>
  <c r="L130" i="19"/>
  <c r="L129" i="19"/>
  <c r="L128" i="19"/>
  <c r="L127" i="19"/>
  <c r="L126" i="19"/>
  <c r="L125" i="19"/>
  <c r="L124" i="19"/>
  <c r="L123" i="19"/>
  <c r="L122" i="19"/>
  <c r="L121" i="19"/>
  <c r="L120" i="19"/>
  <c r="L119" i="19"/>
  <c r="L118" i="19"/>
  <c r="L117" i="19"/>
  <c r="L116" i="19"/>
  <c r="L115" i="19"/>
  <c r="L114" i="19"/>
  <c r="L113" i="19"/>
  <c r="L112" i="19"/>
  <c r="L111" i="19"/>
  <c r="L110" i="19"/>
  <c r="L109" i="19"/>
  <c r="L108" i="19"/>
  <c r="L107" i="19"/>
  <c r="L106" i="19"/>
  <c r="L105" i="19"/>
  <c r="L104" i="19"/>
  <c r="L103" i="19"/>
  <c r="L102" i="19"/>
  <c r="L101" i="19"/>
  <c r="L100" i="19"/>
  <c r="L99" i="19"/>
  <c r="L98" i="19"/>
  <c r="L97" i="19"/>
  <c r="L96" i="19"/>
  <c r="L95" i="19"/>
  <c r="L94" i="19"/>
  <c r="L93" i="19"/>
  <c r="L92" i="19"/>
  <c r="L91" i="19"/>
  <c r="L90" i="19"/>
  <c r="L89" i="19"/>
  <c r="L88" i="19"/>
  <c r="L87" i="19"/>
  <c r="L86" i="19"/>
  <c r="L85" i="19"/>
  <c r="L84" i="19"/>
  <c r="L83" i="19"/>
  <c r="L82" i="19"/>
  <c r="L81" i="19"/>
  <c r="L80" i="19"/>
  <c r="L79" i="19"/>
  <c r="L78" i="19"/>
  <c r="L77" i="19"/>
  <c r="L76" i="19"/>
  <c r="L75" i="19"/>
  <c r="L74" i="19"/>
  <c r="L73" i="19"/>
  <c r="L72" i="19"/>
  <c r="L71" i="19"/>
  <c r="L70" i="19"/>
  <c r="L69" i="19"/>
  <c r="L68" i="19"/>
  <c r="L67" i="19"/>
  <c r="L66" i="19"/>
  <c r="L65" i="19"/>
  <c r="L64" i="19"/>
  <c r="L63" i="19"/>
  <c r="L62" i="19"/>
  <c r="L61" i="19"/>
  <c r="L60" i="19"/>
  <c r="L59" i="19"/>
  <c r="L58" i="19"/>
  <c r="L57" i="19"/>
  <c r="L56" i="19"/>
  <c r="L55" i="19"/>
  <c r="L54" i="19"/>
  <c r="L53" i="19"/>
  <c r="L52" i="19"/>
  <c r="L51" i="19"/>
  <c r="L50" i="19"/>
  <c r="L49" i="19"/>
  <c r="L48" i="19"/>
  <c r="L47" i="19"/>
  <c r="L46" i="19"/>
  <c r="L45" i="19"/>
  <c r="L44" i="19"/>
  <c r="L43" i="19"/>
  <c r="L42"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6" i="19"/>
  <c r="L5" i="19"/>
  <c r="J403" i="19"/>
  <c r="J402" i="19"/>
  <c r="J401" i="19"/>
  <c r="J400" i="19"/>
  <c r="J399" i="19"/>
  <c r="J398" i="19"/>
  <c r="J397" i="19"/>
  <c r="J396" i="19"/>
  <c r="J395" i="19"/>
  <c r="J394" i="19"/>
  <c r="J393" i="19"/>
  <c r="J392" i="19"/>
  <c r="J391" i="19"/>
  <c r="J390" i="19"/>
  <c r="J389" i="19"/>
  <c r="J388" i="19"/>
  <c r="J387" i="19"/>
  <c r="J386" i="19"/>
  <c r="J385" i="19"/>
  <c r="J384" i="19"/>
  <c r="J383" i="19"/>
  <c r="J382" i="19"/>
  <c r="J381" i="19"/>
  <c r="J380" i="19"/>
  <c r="J379" i="19"/>
  <c r="J378" i="19"/>
  <c r="J377" i="19"/>
  <c r="J376" i="19"/>
  <c r="J375" i="19"/>
  <c r="J374" i="19"/>
  <c r="J373" i="19"/>
  <c r="J372" i="19"/>
  <c r="J371" i="19"/>
  <c r="J370" i="19"/>
  <c r="J369" i="19"/>
  <c r="J368" i="19"/>
  <c r="J367" i="19"/>
  <c r="J366" i="19"/>
  <c r="J365" i="19"/>
  <c r="J364" i="19"/>
  <c r="J363" i="19"/>
  <c r="J362" i="19"/>
  <c r="J361" i="19"/>
  <c r="J360" i="19"/>
  <c r="J359" i="19"/>
  <c r="J358" i="19"/>
  <c r="J357" i="19"/>
  <c r="J356" i="19"/>
  <c r="J355" i="19"/>
  <c r="J354" i="19"/>
  <c r="J353" i="19"/>
  <c r="J352" i="19"/>
  <c r="J351" i="19"/>
  <c r="J350" i="19"/>
  <c r="J349" i="19"/>
  <c r="J348" i="19"/>
  <c r="J347" i="19"/>
  <c r="J346" i="19"/>
  <c r="J345" i="19"/>
  <c r="J344" i="19"/>
  <c r="J343" i="19"/>
  <c r="J342" i="19"/>
  <c r="J341" i="19"/>
  <c r="J340" i="19"/>
  <c r="J339" i="19"/>
  <c r="J338" i="19"/>
  <c r="J337" i="19"/>
  <c r="J336" i="19"/>
  <c r="J335" i="19"/>
  <c r="J334" i="19"/>
  <c r="J333" i="19"/>
  <c r="J332" i="19"/>
  <c r="J331" i="19"/>
  <c r="J330" i="19"/>
  <c r="J329" i="19"/>
  <c r="J328" i="19"/>
  <c r="J327" i="19"/>
  <c r="J326" i="19"/>
  <c r="J325" i="19"/>
  <c r="J324" i="19"/>
  <c r="J323" i="19"/>
  <c r="J322" i="19"/>
  <c r="J321" i="19"/>
  <c r="J320" i="19"/>
  <c r="J319" i="19"/>
  <c r="J318" i="19"/>
  <c r="J317" i="19"/>
  <c r="J316" i="19"/>
  <c r="J315" i="19"/>
  <c r="J314" i="19"/>
  <c r="J313" i="19"/>
  <c r="J312" i="19"/>
  <c r="J311" i="19"/>
  <c r="J310" i="19"/>
  <c r="J309" i="19"/>
  <c r="J308" i="19"/>
  <c r="J307" i="19"/>
  <c r="J306" i="19"/>
  <c r="J305" i="19"/>
  <c r="J304" i="19"/>
  <c r="J303" i="19"/>
  <c r="J302" i="19"/>
  <c r="J301" i="19"/>
  <c r="J300" i="19"/>
  <c r="J299" i="19"/>
  <c r="J298" i="19"/>
  <c r="J297" i="19"/>
  <c r="J296" i="19"/>
  <c r="J295" i="19"/>
  <c r="J294" i="19"/>
  <c r="J293" i="19"/>
  <c r="J292" i="19"/>
  <c r="J291" i="19"/>
  <c r="J290" i="19"/>
  <c r="J289" i="19"/>
  <c r="J288" i="19"/>
  <c r="J287" i="19"/>
  <c r="J286" i="19"/>
  <c r="J285" i="19"/>
  <c r="J284" i="19"/>
  <c r="J283" i="19"/>
  <c r="J282" i="19"/>
  <c r="J281" i="19"/>
  <c r="J280" i="19"/>
  <c r="J279" i="19"/>
  <c r="J278" i="19"/>
  <c r="J277" i="19"/>
  <c r="J276" i="19"/>
  <c r="J275" i="19"/>
  <c r="J274" i="19"/>
  <c r="J273" i="19"/>
  <c r="J272" i="19"/>
  <c r="J271" i="19"/>
  <c r="J270" i="19"/>
  <c r="J269" i="19"/>
  <c r="J268" i="19"/>
  <c r="J267" i="19"/>
  <c r="J266" i="19"/>
  <c r="J265" i="19"/>
  <c r="J264" i="19"/>
  <c r="J263" i="19"/>
  <c r="J262" i="19"/>
  <c r="J261" i="19"/>
  <c r="J260" i="19"/>
  <c r="J259" i="19"/>
  <c r="J258" i="19"/>
  <c r="J257" i="19"/>
  <c r="J256" i="19"/>
  <c r="J255" i="19"/>
  <c r="J254" i="19"/>
  <c r="J253" i="19"/>
  <c r="J252" i="19"/>
  <c r="J251" i="19"/>
  <c r="J250" i="19"/>
  <c r="J249" i="19"/>
  <c r="J248" i="19"/>
  <c r="J247" i="19"/>
  <c r="J246" i="19"/>
  <c r="J245" i="19"/>
  <c r="J244" i="19"/>
  <c r="J243" i="19"/>
  <c r="J242" i="19"/>
  <c r="J241" i="19"/>
  <c r="J240" i="19"/>
  <c r="J239" i="19"/>
  <c r="J238" i="19"/>
  <c r="J237" i="19"/>
  <c r="J236" i="19"/>
  <c r="J235" i="19"/>
  <c r="J234" i="19"/>
  <c r="J233" i="19"/>
  <c r="J232" i="19"/>
  <c r="J231" i="19"/>
  <c r="J230" i="19"/>
  <c r="J229" i="19"/>
  <c r="J228" i="19"/>
  <c r="J227" i="19"/>
  <c r="J226" i="19"/>
  <c r="J225" i="19"/>
  <c r="J224" i="19"/>
  <c r="J223" i="19"/>
  <c r="J222" i="19"/>
  <c r="J221" i="19"/>
  <c r="J220" i="19"/>
  <c r="J219" i="19"/>
  <c r="J218" i="19"/>
  <c r="J217" i="19"/>
  <c r="J216" i="19"/>
  <c r="J215" i="19"/>
  <c r="J214" i="19"/>
  <c r="J213" i="19"/>
  <c r="J212" i="19"/>
  <c r="J211" i="19"/>
  <c r="J210" i="19"/>
  <c r="J209" i="19"/>
  <c r="J208" i="19"/>
  <c r="J207" i="19"/>
  <c r="J206" i="19"/>
  <c r="J205" i="19"/>
  <c r="J204" i="19"/>
  <c r="J203" i="19"/>
  <c r="J202" i="19"/>
  <c r="J201" i="19"/>
  <c r="J200" i="19"/>
  <c r="J199" i="19"/>
  <c r="J198" i="19"/>
  <c r="J197" i="19"/>
  <c r="J196" i="19"/>
  <c r="J195" i="19"/>
  <c r="J194" i="19"/>
  <c r="J193" i="19"/>
  <c r="J192" i="19"/>
  <c r="J191" i="19"/>
  <c r="J190" i="19"/>
  <c r="J189" i="19"/>
  <c r="J188" i="19"/>
  <c r="J187" i="19"/>
  <c r="J186" i="19"/>
  <c r="J185" i="19"/>
  <c r="J184" i="19"/>
  <c r="J183" i="19"/>
  <c r="J182" i="19"/>
  <c r="J181" i="19"/>
  <c r="J180" i="19"/>
  <c r="J179" i="19"/>
  <c r="J178" i="19"/>
  <c r="J177" i="19"/>
  <c r="J176" i="19"/>
  <c r="J175" i="19"/>
  <c r="J174" i="19"/>
  <c r="J173" i="19"/>
  <c r="J172" i="19"/>
  <c r="J171" i="19"/>
  <c r="J170" i="19"/>
  <c r="J169" i="19"/>
  <c r="J168" i="19"/>
  <c r="J167" i="19"/>
  <c r="J166" i="19"/>
  <c r="J165" i="19"/>
  <c r="J164" i="19"/>
  <c r="J163" i="19"/>
  <c r="J162" i="19"/>
  <c r="J161" i="19"/>
  <c r="J160" i="19"/>
  <c r="J159" i="19"/>
  <c r="J158" i="19"/>
  <c r="J157" i="19"/>
  <c r="J156" i="19"/>
  <c r="J155" i="19"/>
  <c r="J154" i="19"/>
  <c r="J153" i="19"/>
  <c r="J152" i="19"/>
  <c r="J151" i="19"/>
  <c r="J150" i="19"/>
  <c r="J149" i="19"/>
  <c r="J148" i="19"/>
  <c r="J147" i="19"/>
  <c r="J146" i="19"/>
  <c r="J145" i="19"/>
  <c r="J144" i="19"/>
  <c r="J143" i="19"/>
  <c r="J142" i="19"/>
  <c r="J141" i="19"/>
  <c r="J140" i="19"/>
  <c r="J139" i="19"/>
  <c r="J138" i="19"/>
  <c r="J137" i="19"/>
  <c r="J136" i="19"/>
  <c r="J135" i="19"/>
  <c r="J134" i="19"/>
  <c r="J133" i="19"/>
  <c r="J132" i="19"/>
  <c r="J131" i="19"/>
  <c r="J130" i="19"/>
  <c r="J129" i="19"/>
  <c r="J128" i="19"/>
  <c r="J127" i="19"/>
  <c r="J126" i="19"/>
  <c r="J125" i="19"/>
  <c r="J124" i="19"/>
  <c r="J123" i="19"/>
  <c r="J122" i="19"/>
  <c r="J121" i="19"/>
  <c r="J120" i="19"/>
  <c r="J119" i="19"/>
  <c r="J118" i="19"/>
  <c r="J117" i="19"/>
  <c r="J116" i="19"/>
  <c r="J115" i="19"/>
  <c r="J114" i="19"/>
  <c r="J113" i="19"/>
  <c r="J112" i="19"/>
  <c r="J111" i="19"/>
  <c r="J110" i="19"/>
  <c r="J109" i="19"/>
  <c r="J108" i="19"/>
  <c r="J107" i="19"/>
  <c r="J106" i="19"/>
  <c r="J105" i="19"/>
  <c r="J104" i="19"/>
  <c r="J103" i="19"/>
  <c r="J102" i="19"/>
  <c r="J101" i="19"/>
  <c r="J100" i="19"/>
  <c r="J99" i="19"/>
  <c r="J98" i="19"/>
  <c r="J97" i="19"/>
  <c r="J96" i="19"/>
  <c r="J95" i="19"/>
  <c r="J94" i="19"/>
  <c r="J93" i="19"/>
  <c r="J92" i="19"/>
  <c r="J91" i="19"/>
  <c r="J90" i="19"/>
  <c r="J89" i="19"/>
  <c r="J88" i="19"/>
  <c r="J87" i="19"/>
  <c r="J86" i="19"/>
  <c r="J85" i="19"/>
  <c r="J84" i="19"/>
  <c r="J83" i="19"/>
  <c r="J82" i="19"/>
  <c r="J81" i="19"/>
  <c r="J80" i="19"/>
  <c r="J79" i="19"/>
  <c r="J78" i="19"/>
  <c r="J77" i="19"/>
  <c r="J76" i="19"/>
  <c r="J75" i="19"/>
  <c r="J74" i="19"/>
  <c r="J73" i="19"/>
  <c r="J72" i="19"/>
  <c r="J71" i="19"/>
  <c r="J70" i="19"/>
  <c r="J69" i="19"/>
  <c r="J68" i="19"/>
  <c r="J67" i="19"/>
  <c r="J66" i="19"/>
  <c r="J65" i="19"/>
  <c r="J64" i="19"/>
  <c r="J63" i="19"/>
  <c r="J62" i="19"/>
  <c r="J61" i="19"/>
  <c r="J60" i="19"/>
  <c r="J59" i="19"/>
  <c r="J58" i="19"/>
  <c r="J57" i="19"/>
  <c r="J56" i="19"/>
  <c r="J55" i="19"/>
  <c r="J54" i="19"/>
  <c r="J53" i="19"/>
  <c r="J52" i="19"/>
  <c r="J51" i="19"/>
  <c r="J50" i="19"/>
  <c r="J49" i="19"/>
  <c r="J48" i="19"/>
  <c r="J47" i="19"/>
  <c r="J46" i="19"/>
  <c r="J45" i="19"/>
  <c r="J44" i="19"/>
  <c r="J43" i="19"/>
  <c r="J42" i="19"/>
  <c r="J41" i="19"/>
  <c r="J40" i="19"/>
  <c r="J39" i="19"/>
  <c r="J38" i="19"/>
  <c r="J37" i="19"/>
  <c r="J36" i="19"/>
  <c r="J35" i="19"/>
  <c r="J34" i="19"/>
  <c r="J33" i="19"/>
  <c r="J32" i="19"/>
  <c r="J31" i="19"/>
  <c r="J30" i="19"/>
  <c r="J29" i="19"/>
  <c r="J28" i="19"/>
  <c r="J27" i="19"/>
  <c r="J26" i="19"/>
  <c r="J25" i="19"/>
  <c r="J24" i="19"/>
  <c r="J23" i="19"/>
  <c r="J22" i="19"/>
  <c r="J21" i="19"/>
  <c r="J20" i="19"/>
  <c r="J19" i="19"/>
  <c r="J18" i="19"/>
  <c r="J17" i="19"/>
  <c r="J16" i="19"/>
  <c r="J15" i="19"/>
  <c r="J14" i="19"/>
  <c r="J13" i="19"/>
  <c r="J12" i="19"/>
  <c r="J11" i="19"/>
  <c r="J10" i="19"/>
  <c r="J8" i="19"/>
  <c r="J7" i="19"/>
  <c r="J6" i="19"/>
  <c r="J5" i="19"/>
  <c r="J4" i="19"/>
  <c r="H403" i="19"/>
  <c r="H402" i="19"/>
  <c r="H401" i="19"/>
  <c r="H400" i="19"/>
  <c r="H399" i="19"/>
  <c r="H398" i="19"/>
  <c r="H397" i="19"/>
  <c r="H396" i="19"/>
  <c r="H395" i="19"/>
  <c r="H394" i="19"/>
  <c r="H393" i="19"/>
  <c r="H392" i="19"/>
  <c r="H391" i="19"/>
  <c r="H390" i="19"/>
  <c r="H389" i="19"/>
  <c r="H388" i="19"/>
  <c r="H387" i="19"/>
  <c r="H386" i="19"/>
  <c r="H385" i="19"/>
  <c r="H384" i="19"/>
  <c r="H383" i="19"/>
  <c r="H382" i="19"/>
  <c r="H381" i="19"/>
  <c r="H380" i="19"/>
  <c r="H379" i="19"/>
  <c r="H378" i="19"/>
  <c r="H377" i="19"/>
  <c r="H376" i="19"/>
  <c r="H375" i="19"/>
  <c r="H374" i="19"/>
  <c r="H373" i="19"/>
  <c r="H372" i="19"/>
  <c r="H371" i="19"/>
  <c r="H370" i="19"/>
  <c r="H369" i="19"/>
  <c r="H368" i="19"/>
  <c r="H367" i="19"/>
  <c r="H366" i="19"/>
  <c r="H365" i="19"/>
  <c r="H364" i="19"/>
  <c r="H363" i="19"/>
  <c r="H362" i="19"/>
  <c r="H361" i="19"/>
  <c r="H360" i="19"/>
  <c r="H359" i="19"/>
  <c r="H358" i="19"/>
  <c r="H357" i="19"/>
  <c r="H356" i="19"/>
  <c r="H355" i="19"/>
  <c r="H354" i="19"/>
  <c r="H353" i="19"/>
  <c r="H352" i="19"/>
  <c r="H351" i="19"/>
  <c r="H350" i="19"/>
  <c r="H349" i="19"/>
  <c r="H348" i="19"/>
  <c r="H347" i="19"/>
  <c r="H346" i="19"/>
  <c r="H345" i="19"/>
  <c r="H344" i="19"/>
  <c r="H343" i="19"/>
  <c r="H342" i="19"/>
  <c r="H341" i="19"/>
  <c r="H340" i="19"/>
  <c r="H339" i="19"/>
  <c r="H338" i="19"/>
  <c r="H337" i="19"/>
  <c r="H336" i="19"/>
  <c r="H335" i="19"/>
  <c r="H334" i="19"/>
  <c r="H333" i="19"/>
  <c r="H332" i="19"/>
  <c r="H331" i="19"/>
  <c r="H330" i="19"/>
  <c r="H329" i="19"/>
  <c r="H328" i="19"/>
  <c r="H327" i="19"/>
  <c r="H326" i="19"/>
  <c r="H325" i="19"/>
  <c r="H324" i="19"/>
  <c r="H323" i="19"/>
  <c r="H322" i="19"/>
  <c r="H321" i="19"/>
  <c r="H320" i="19"/>
  <c r="H319" i="19"/>
  <c r="H318" i="19"/>
  <c r="H317" i="19"/>
  <c r="H316" i="19"/>
  <c r="H315" i="19"/>
  <c r="H314" i="19"/>
  <c r="H313" i="19"/>
  <c r="H312" i="19"/>
  <c r="H311" i="19"/>
  <c r="H310" i="19"/>
  <c r="H309" i="19"/>
  <c r="H308" i="19"/>
  <c r="H307" i="19"/>
  <c r="H306" i="19"/>
  <c r="H305" i="19"/>
  <c r="H304" i="19"/>
  <c r="H303" i="19"/>
  <c r="H302" i="19"/>
  <c r="H301" i="19"/>
  <c r="H300" i="19"/>
  <c r="H299" i="19"/>
  <c r="H298" i="19"/>
  <c r="H297" i="19"/>
  <c r="H296" i="19"/>
  <c r="H295" i="19"/>
  <c r="H294" i="19"/>
  <c r="H293" i="19"/>
  <c r="H292" i="19"/>
  <c r="H291" i="19"/>
  <c r="H290" i="19"/>
  <c r="H289" i="19"/>
  <c r="H288" i="19"/>
  <c r="H287" i="19"/>
  <c r="H286" i="19"/>
  <c r="H285" i="19"/>
  <c r="H284" i="19"/>
  <c r="H283" i="19"/>
  <c r="H282" i="19"/>
  <c r="H281" i="19"/>
  <c r="H280" i="19"/>
  <c r="H279" i="19"/>
  <c r="H278" i="19"/>
  <c r="H277" i="19"/>
  <c r="H276" i="19"/>
  <c r="H275" i="19"/>
  <c r="H274" i="19"/>
  <c r="H273" i="19"/>
  <c r="H272" i="19"/>
  <c r="H271" i="19"/>
  <c r="H270" i="19"/>
  <c r="H269" i="19"/>
  <c r="H268" i="19"/>
  <c r="H267" i="19"/>
  <c r="H266" i="19"/>
  <c r="H265" i="19"/>
  <c r="H264" i="19"/>
  <c r="H263" i="19"/>
  <c r="H262" i="19"/>
  <c r="H261" i="19"/>
  <c r="H260" i="19"/>
  <c r="H259" i="19"/>
  <c r="H258" i="19"/>
  <c r="H257" i="19"/>
  <c r="H256" i="19"/>
  <c r="H255" i="19"/>
  <c r="H254" i="19"/>
  <c r="H253" i="19"/>
  <c r="H252" i="19"/>
  <c r="H251" i="19"/>
  <c r="H250" i="19"/>
  <c r="H249" i="19"/>
  <c r="H248" i="19"/>
  <c r="H247" i="19"/>
  <c r="H246" i="19"/>
  <c r="H245" i="19"/>
  <c r="H244" i="19"/>
  <c r="H243" i="19"/>
  <c r="H242" i="19"/>
  <c r="H241" i="19"/>
  <c r="H240" i="19"/>
  <c r="H239" i="19"/>
  <c r="H238" i="19"/>
  <c r="H237" i="19"/>
  <c r="H236" i="19"/>
  <c r="H235" i="19"/>
  <c r="H234" i="19"/>
  <c r="H233" i="19"/>
  <c r="H232" i="19"/>
  <c r="H231" i="19"/>
  <c r="H230" i="19"/>
  <c r="H229" i="19"/>
  <c r="H228" i="19"/>
  <c r="H227" i="19"/>
  <c r="H226" i="19"/>
  <c r="H225" i="19"/>
  <c r="H224" i="19"/>
  <c r="H223" i="19"/>
  <c r="H222" i="19"/>
  <c r="H221" i="19"/>
  <c r="H220" i="19"/>
  <c r="H219" i="19"/>
  <c r="H218" i="19"/>
  <c r="H217" i="19"/>
  <c r="H216" i="19"/>
  <c r="H215" i="19"/>
  <c r="H214" i="19"/>
  <c r="H213" i="19"/>
  <c r="H212" i="19"/>
  <c r="H211" i="19"/>
  <c r="H210" i="19"/>
  <c r="H209" i="19"/>
  <c r="H208" i="19"/>
  <c r="H207" i="19"/>
  <c r="H206" i="19"/>
  <c r="H205" i="19"/>
  <c r="H204" i="19"/>
  <c r="H203" i="19"/>
  <c r="H202" i="19"/>
  <c r="H201" i="19"/>
  <c r="H200" i="19"/>
  <c r="H199" i="19"/>
  <c r="H198" i="19"/>
  <c r="H197" i="19"/>
  <c r="H196" i="19"/>
  <c r="H195" i="19"/>
  <c r="H194" i="19"/>
  <c r="H193" i="19"/>
  <c r="H192" i="19"/>
  <c r="H191" i="19"/>
  <c r="H190" i="19"/>
  <c r="H189" i="19"/>
  <c r="H188" i="19"/>
  <c r="H187" i="19"/>
  <c r="H186" i="19"/>
  <c r="H185" i="19"/>
  <c r="H184" i="19"/>
  <c r="H183" i="19"/>
  <c r="H182" i="19"/>
  <c r="H181" i="19"/>
  <c r="H180" i="19"/>
  <c r="H179" i="19"/>
  <c r="H178" i="19"/>
  <c r="H177" i="19"/>
  <c r="H176" i="19"/>
  <c r="H175" i="19"/>
  <c r="H174" i="19"/>
  <c r="H173" i="19"/>
  <c r="H172" i="19"/>
  <c r="H171" i="19"/>
  <c r="H170" i="19"/>
  <c r="H169" i="19"/>
  <c r="H168" i="19"/>
  <c r="H167" i="19"/>
  <c r="H166" i="19"/>
  <c r="H165" i="19"/>
  <c r="H164" i="19"/>
  <c r="H163" i="19"/>
  <c r="H162" i="19"/>
  <c r="H161" i="19"/>
  <c r="H160" i="19"/>
  <c r="H159" i="19"/>
  <c r="H158" i="19"/>
  <c r="H157" i="19"/>
  <c r="H156" i="19"/>
  <c r="H155" i="19"/>
  <c r="H154" i="19"/>
  <c r="H153" i="19"/>
  <c r="H152" i="19"/>
  <c r="H151" i="19"/>
  <c r="H150" i="19"/>
  <c r="H149" i="19"/>
  <c r="H148" i="19"/>
  <c r="H147" i="19"/>
  <c r="H146" i="19"/>
  <c r="H145" i="19"/>
  <c r="H144" i="19"/>
  <c r="H143" i="19"/>
  <c r="H142" i="19"/>
  <c r="H141" i="19"/>
  <c r="H140" i="19"/>
  <c r="H139" i="19"/>
  <c r="H138" i="19"/>
  <c r="H137" i="19"/>
  <c r="H136" i="19"/>
  <c r="H135" i="19"/>
  <c r="H134" i="19"/>
  <c r="H133" i="19"/>
  <c r="H132" i="19"/>
  <c r="H131" i="19"/>
  <c r="H130" i="19"/>
  <c r="H129" i="19"/>
  <c r="H128" i="19"/>
  <c r="H127" i="19"/>
  <c r="H126" i="19"/>
  <c r="H125" i="19"/>
  <c r="H124" i="19"/>
  <c r="H123" i="19"/>
  <c r="H122" i="19"/>
  <c r="H121" i="19"/>
  <c r="H120" i="19"/>
  <c r="H119" i="19"/>
  <c r="H118" i="19"/>
  <c r="H117" i="19"/>
  <c r="H116" i="19"/>
  <c r="H115" i="19"/>
  <c r="H114" i="19"/>
  <c r="H113" i="19"/>
  <c r="H112" i="19"/>
  <c r="H111" i="19"/>
  <c r="H110" i="19"/>
  <c r="H109" i="19"/>
  <c r="H108" i="19"/>
  <c r="H107" i="19"/>
  <c r="H106" i="19"/>
  <c r="H105" i="19"/>
  <c r="H104" i="19"/>
  <c r="H103" i="19"/>
  <c r="H102" i="19"/>
  <c r="H101" i="19"/>
  <c r="H100" i="19"/>
  <c r="H99" i="19"/>
  <c r="H98" i="19"/>
  <c r="H97" i="19"/>
  <c r="H96" i="19"/>
  <c r="H95" i="19"/>
  <c r="H94" i="19"/>
  <c r="H93" i="19"/>
  <c r="H92" i="19"/>
  <c r="H91" i="19"/>
  <c r="H90" i="19"/>
  <c r="H89" i="19"/>
  <c r="H88" i="19"/>
  <c r="H87" i="19"/>
  <c r="H86" i="19"/>
  <c r="H85" i="19"/>
  <c r="H84" i="19"/>
  <c r="H83" i="19"/>
  <c r="H82" i="19"/>
  <c r="H81" i="19"/>
  <c r="H80" i="19"/>
  <c r="H79" i="19"/>
  <c r="H78" i="19"/>
  <c r="H77" i="19"/>
  <c r="H76" i="19"/>
  <c r="H75" i="19"/>
  <c r="H74" i="19"/>
  <c r="H73" i="19"/>
  <c r="H72" i="19"/>
  <c r="H71" i="19"/>
  <c r="H70" i="19"/>
  <c r="H69" i="19"/>
  <c r="H68" i="19"/>
  <c r="H67" i="19"/>
  <c r="H66" i="19"/>
  <c r="H65" i="19"/>
  <c r="H64" i="19"/>
  <c r="H63" i="19"/>
  <c r="H62" i="19"/>
  <c r="H61" i="19"/>
  <c r="H60" i="19"/>
  <c r="H59" i="19"/>
  <c r="H58" i="19"/>
  <c r="H57" i="19"/>
  <c r="H56" i="19"/>
  <c r="H55" i="19"/>
  <c r="H54" i="19"/>
  <c r="H53" i="19"/>
  <c r="H52" i="19"/>
  <c r="H51" i="19"/>
  <c r="H50" i="19"/>
  <c r="H49" i="19"/>
  <c r="H48" i="19"/>
  <c r="H47" i="19"/>
  <c r="H46" i="19"/>
  <c r="H45" i="19"/>
  <c r="H44" i="19"/>
  <c r="H43" i="19"/>
  <c r="H42" i="19"/>
  <c r="H41" i="19"/>
  <c r="H40" i="19"/>
  <c r="H39" i="19"/>
  <c r="H38" i="19"/>
  <c r="H37" i="19"/>
  <c r="H36" i="19"/>
  <c r="H35" i="19"/>
  <c r="H34" i="19"/>
  <c r="H33" i="19"/>
  <c r="H32" i="19"/>
  <c r="H31" i="19"/>
  <c r="H30" i="19"/>
  <c r="H29" i="19"/>
  <c r="H28" i="19"/>
  <c r="H27" i="19"/>
  <c r="H26" i="19"/>
  <c r="H25" i="19"/>
  <c r="H24" i="19"/>
  <c r="H23" i="19"/>
  <c r="H22" i="19"/>
  <c r="H21" i="19"/>
  <c r="H20" i="19"/>
  <c r="H19" i="19"/>
  <c r="H18" i="19"/>
  <c r="H17" i="19"/>
  <c r="H16" i="19"/>
  <c r="H15" i="19"/>
  <c r="H13" i="19"/>
  <c r="H12" i="19"/>
  <c r="H11" i="19"/>
  <c r="H10" i="19"/>
  <c r="H9" i="19"/>
  <c r="H8" i="19"/>
  <c r="H7" i="19"/>
  <c r="H6" i="19"/>
  <c r="H5" i="19"/>
  <c r="H4" i="19"/>
  <c r="F403" i="19"/>
  <c r="F402" i="19"/>
  <c r="F401" i="19"/>
  <c r="F400" i="19"/>
  <c r="F399" i="19"/>
  <c r="F398" i="19"/>
  <c r="F397" i="19"/>
  <c r="F396" i="19"/>
  <c r="F395" i="19"/>
  <c r="F394" i="19"/>
  <c r="F393" i="19"/>
  <c r="F392" i="19"/>
  <c r="F391" i="19"/>
  <c r="F390" i="19"/>
  <c r="F389" i="19"/>
  <c r="F388" i="19"/>
  <c r="F387" i="19"/>
  <c r="F386" i="19"/>
  <c r="F385" i="19"/>
  <c r="F384" i="19"/>
  <c r="F383" i="19"/>
  <c r="F382" i="19"/>
  <c r="F381" i="19"/>
  <c r="F380" i="19"/>
  <c r="F379" i="19"/>
  <c r="F378" i="19"/>
  <c r="F377" i="19"/>
  <c r="F376" i="19"/>
  <c r="F375" i="19"/>
  <c r="F374" i="19"/>
  <c r="F373" i="19"/>
  <c r="F372" i="19"/>
  <c r="F371" i="19"/>
  <c r="F370" i="19"/>
  <c r="F369" i="19"/>
  <c r="F368" i="19"/>
  <c r="F367" i="19"/>
  <c r="F366" i="19"/>
  <c r="F365" i="19"/>
  <c r="F364" i="19"/>
  <c r="F363" i="19"/>
  <c r="F362" i="19"/>
  <c r="F361" i="19"/>
  <c r="F360" i="19"/>
  <c r="F359" i="19"/>
  <c r="F358" i="19"/>
  <c r="F357" i="19"/>
  <c r="F356" i="19"/>
  <c r="F355" i="19"/>
  <c r="F354" i="19"/>
  <c r="F353" i="19"/>
  <c r="F352" i="19"/>
  <c r="F351" i="19"/>
  <c r="F350" i="19"/>
  <c r="F349" i="19"/>
  <c r="F348" i="19"/>
  <c r="F347" i="19"/>
  <c r="F346" i="19"/>
  <c r="F345" i="19"/>
  <c r="F344" i="19"/>
  <c r="F343" i="19"/>
  <c r="F342" i="19"/>
  <c r="F341" i="19"/>
  <c r="F340" i="19"/>
  <c r="F339" i="19"/>
  <c r="F338" i="19"/>
  <c r="F337" i="19"/>
  <c r="F336" i="19"/>
  <c r="F335" i="19"/>
  <c r="F334" i="19"/>
  <c r="F333" i="19"/>
  <c r="F332" i="19"/>
  <c r="F331" i="19"/>
  <c r="F330" i="19"/>
  <c r="F329" i="19"/>
  <c r="F328" i="19"/>
  <c r="F327" i="19"/>
  <c r="F326" i="19"/>
  <c r="F325" i="19"/>
  <c r="F324" i="19"/>
  <c r="F323" i="19"/>
  <c r="F322" i="19"/>
  <c r="F321" i="19"/>
  <c r="F320" i="19"/>
  <c r="F319" i="19"/>
  <c r="F318" i="19"/>
  <c r="F317" i="19"/>
  <c r="F316" i="19"/>
  <c r="F315" i="19"/>
  <c r="F314" i="19"/>
  <c r="F313" i="19"/>
  <c r="F312" i="19"/>
  <c r="F311" i="19"/>
  <c r="F310" i="19"/>
  <c r="F309" i="19"/>
  <c r="F308" i="19"/>
  <c r="F307" i="19"/>
  <c r="F306" i="19"/>
  <c r="F305" i="19"/>
  <c r="F304" i="19"/>
  <c r="F303" i="19"/>
  <c r="F302" i="19"/>
  <c r="F301" i="19"/>
  <c r="F300" i="19"/>
  <c r="F299" i="19"/>
  <c r="F298" i="19"/>
  <c r="F297" i="19"/>
  <c r="F296" i="19"/>
  <c r="F295" i="19"/>
  <c r="F294" i="19"/>
  <c r="F293" i="19"/>
  <c r="F292" i="19"/>
  <c r="F291" i="19"/>
  <c r="F290" i="19"/>
  <c r="F289" i="19"/>
  <c r="F288" i="19"/>
  <c r="F287" i="19"/>
  <c r="F286" i="19"/>
  <c r="F285" i="19"/>
  <c r="F284" i="19"/>
  <c r="F283" i="19"/>
  <c r="F282" i="19"/>
  <c r="F281" i="19"/>
  <c r="F280" i="19"/>
  <c r="F279" i="19"/>
  <c r="F278" i="19"/>
  <c r="F277" i="19"/>
  <c r="F276" i="19"/>
  <c r="F275" i="19"/>
  <c r="F274" i="19"/>
  <c r="F273" i="19"/>
  <c r="F272" i="19"/>
  <c r="F271" i="19"/>
  <c r="F270" i="19"/>
  <c r="F269" i="19"/>
  <c r="F268" i="19"/>
  <c r="F267" i="19"/>
  <c r="F266" i="19"/>
  <c r="F265" i="19"/>
  <c r="F264" i="19"/>
  <c r="F263" i="19"/>
  <c r="F262" i="19"/>
  <c r="F261" i="19"/>
  <c r="F260" i="19"/>
  <c r="F259" i="19"/>
  <c r="F258" i="19"/>
  <c r="F257" i="19"/>
  <c r="F256" i="19"/>
  <c r="F255" i="19"/>
  <c r="F254" i="19"/>
  <c r="F253" i="19"/>
  <c r="F252" i="19"/>
  <c r="F251" i="19"/>
  <c r="F250" i="19"/>
  <c r="F249" i="19"/>
  <c r="F248" i="19"/>
  <c r="F247" i="19"/>
  <c r="F246" i="19"/>
  <c r="F245" i="19"/>
  <c r="F244" i="19"/>
  <c r="F243" i="19"/>
  <c r="F242" i="19"/>
  <c r="F241" i="19"/>
  <c r="F240" i="19"/>
  <c r="F239" i="19"/>
  <c r="F238" i="19"/>
  <c r="F237" i="19"/>
  <c r="F236" i="19"/>
  <c r="F235" i="19"/>
  <c r="F234" i="19"/>
  <c r="F233" i="19"/>
  <c r="F232" i="19"/>
  <c r="F231" i="19"/>
  <c r="F230" i="19"/>
  <c r="F229" i="19"/>
  <c r="F228" i="19"/>
  <c r="F227" i="19"/>
  <c r="F226" i="19"/>
  <c r="F225" i="19"/>
  <c r="F224" i="19"/>
  <c r="F223" i="19"/>
  <c r="F222" i="19"/>
  <c r="F221" i="19"/>
  <c r="F220" i="19"/>
  <c r="F219" i="19"/>
  <c r="F218" i="19"/>
  <c r="F217" i="19"/>
  <c r="F216" i="19"/>
  <c r="F215" i="19"/>
  <c r="F214" i="19"/>
  <c r="F213" i="19"/>
  <c r="F212" i="19"/>
  <c r="F211" i="19"/>
  <c r="F210" i="19"/>
  <c r="F209" i="19"/>
  <c r="F208" i="19"/>
  <c r="F207" i="19"/>
  <c r="F206" i="19"/>
  <c r="F205" i="19"/>
  <c r="F204" i="19"/>
  <c r="F203" i="19"/>
  <c r="F202" i="19"/>
  <c r="F201" i="19"/>
  <c r="F200" i="19"/>
  <c r="F199" i="19"/>
  <c r="F198" i="19"/>
  <c r="F197" i="19"/>
  <c r="F196" i="19"/>
  <c r="F195" i="19"/>
  <c r="F194" i="19"/>
  <c r="F193" i="19"/>
  <c r="F192" i="19"/>
  <c r="F191" i="19"/>
  <c r="F190" i="19"/>
  <c r="F189" i="19"/>
  <c r="F188" i="19"/>
  <c r="F187" i="19"/>
  <c r="F186" i="19"/>
  <c r="F185" i="19"/>
  <c r="F184" i="19"/>
  <c r="F183" i="19"/>
  <c r="F182" i="19"/>
  <c r="F181" i="19"/>
  <c r="F180" i="19"/>
  <c r="F179" i="19"/>
  <c r="F178" i="19"/>
  <c r="F177" i="19"/>
  <c r="F176" i="19"/>
  <c r="F175" i="19"/>
  <c r="F174" i="19"/>
  <c r="F173" i="19"/>
  <c r="F172" i="19"/>
  <c r="F171" i="19"/>
  <c r="F170" i="19"/>
  <c r="F169" i="19"/>
  <c r="F168" i="19"/>
  <c r="F167" i="19"/>
  <c r="F166" i="19"/>
  <c r="F165" i="19"/>
  <c r="F164" i="19"/>
  <c r="F163" i="19"/>
  <c r="F162" i="19"/>
  <c r="F161" i="19"/>
  <c r="F160" i="19"/>
  <c r="F159" i="19"/>
  <c r="F158" i="19"/>
  <c r="F157" i="19"/>
  <c r="F156" i="19"/>
  <c r="F155" i="19"/>
  <c r="F154" i="19"/>
  <c r="F153" i="19"/>
  <c r="F152" i="19"/>
  <c r="F151" i="19"/>
  <c r="F150" i="19"/>
  <c r="F149" i="19"/>
  <c r="F148" i="19"/>
  <c r="F147" i="19"/>
  <c r="F146" i="19"/>
  <c r="F145" i="19"/>
  <c r="F144" i="19"/>
  <c r="F143" i="19"/>
  <c r="F142" i="19"/>
  <c r="F141" i="19"/>
  <c r="F140" i="19"/>
  <c r="F139" i="19"/>
  <c r="F138" i="19"/>
  <c r="F137" i="19"/>
  <c r="F136" i="19"/>
  <c r="F135" i="19"/>
  <c r="F134" i="19"/>
  <c r="F133" i="19"/>
  <c r="F132" i="19"/>
  <c r="F131" i="19"/>
  <c r="F130" i="19"/>
  <c r="F129" i="19"/>
  <c r="F128" i="19"/>
  <c r="F127" i="19"/>
  <c r="F126" i="19"/>
  <c r="F125" i="19"/>
  <c r="F124" i="19"/>
  <c r="F123" i="19"/>
  <c r="F122" i="19"/>
  <c r="F121" i="19"/>
  <c r="F120" i="19"/>
  <c r="F119" i="19"/>
  <c r="F118" i="19"/>
  <c r="F117" i="19"/>
  <c r="F116" i="19"/>
  <c r="F115" i="19"/>
  <c r="F114" i="19"/>
  <c r="F113" i="19"/>
  <c r="F112" i="19"/>
  <c r="F111" i="19"/>
  <c r="F110" i="19"/>
  <c r="F109" i="19"/>
  <c r="F108" i="19"/>
  <c r="F107" i="19"/>
  <c r="F106" i="19"/>
  <c r="F105" i="19"/>
  <c r="F104" i="19"/>
  <c r="F103" i="19"/>
  <c r="F102" i="19"/>
  <c r="F101" i="19"/>
  <c r="F100" i="19"/>
  <c r="F99" i="19"/>
  <c r="F98" i="19"/>
  <c r="F97" i="19"/>
  <c r="F96" i="19"/>
  <c r="F95" i="19"/>
  <c r="F94" i="19"/>
  <c r="F93" i="19"/>
  <c r="F92" i="19"/>
  <c r="F91" i="19"/>
  <c r="F90" i="19"/>
  <c r="F89" i="19"/>
  <c r="F88" i="19"/>
  <c r="F87" i="19"/>
  <c r="F86" i="19"/>
  <c r="F85" i="19"/>
  <c r="F84" i="19"/>
  <c r="F83" i="19"/>
  <c r="F82" i="19"/>
  <c r="F81" i="19"/>
  <c r="F80" i="19"/>
  <c r="F79" i="19"/>
  <c r="F78" i="19"/>
  <c r="F77" i="19"/>
  <c r="F76" i="19"/>
  <c r="F75" i="19"/>
  <c r="F74" i="19"/>
  <c r="F73" i="19"/>
  <c r="F72" i="19"/>
  <c r="F71" i="19"/>
  <c r="F70" i="19"/>
  <c r="F69" i="19"/>
  <c r="F68" i="19"/>
  <c r="F67" i="19"/>
  <c r="F66" i="19"/>
  <c r="F65" i="19"/>
  <c r="F64" i="19"/>
  <c r="F63" i="19"/>
  <c r="F62" i="19"/>
  <c r="F61" i="19"/>
  <c r="F60" i="19"/>
  <c r="F59" i="19"/>
  <c r="F58" i="19"/>
  <c r="F57" i="19"/>
  <c r="F56" i="19"/>
  <c r="F55" i="19"/>
  <c r="F54" i="19"/>
  <c r="F53" i="19"/>
  <c r="F52" i="19"/>
  <c r="F51" i="19"/>
  <c r="F50" i="19"/>
  <c r="F49" i="19"/>
  <c r="F48" i="19"/>
  <c r="F47" i="19"/>
  <c r="F46" i="19"/>
  <c r="F45" i="19"/>
  <c r="F44" i="19"/>
  <c r="F43" i="19"/>
  <c r="F42" i="19"/>
  <c r="F41" i="19"/>
  <c r="F40" i="19"/>
  <c r="F39" i="19"/>
  <c r="F38" i="19"/>
  <c r="F37" i="19"/>
  <c r="F36" i="19"/>
  <c r="F35" i="19"/>
  <c r="F34" i="19"/>
  <c r="F33" i="19"/>
  <c r="F32" i="19"/>
  <c r="F31" i="19"/>
  <c r="F30" i="19"/>
  <c r="F29" i="19"/>
  <c r="F28" i="19"/>
  <c r="F27" i="19"/>
  <c r="F26" i="19"/>
  <c r="F25" i="19"/>
  <c r="F24" i="19"/>
  <c r="F5" i="19"/>
  <c r="F6" i="19"/>
  <c r="F7" i="19"/>
  <c r="F8" i="19"/>
  <c r="F9" i="19"/>
  <c r="F10" i="19"/>
  <c r="F11" i="19"/>
  <c r="F12" i="19"/>
  <c r="F13" i="19"/>
  <c r="F14" i="19"/>
  <c r="F15" i="19"/>
  <c r="F16" i="19"/>
  <c r="F17" i="19"/>
  <c r="F18" i="19"/>
  <c r="F19" i="19"/>
  <c r="F20" i="19"/>
  <c r="F21" i="19"/>
  <c r="F22" i="19"/>
  <c r="F23" i="19"/>
  <c r="F4" i="19"/>
  <c r="L1720" i="20"/>
  <c r="L1719" i="20"/>
  <c r="L1718" i="20"/>
  <c r="L1717" i="20"/>
  <c r="L1716" i="20"/>
  <c r="L1715" i="20"/>
  <c r="L1714" i="20"/>
  <c r="L1713" i="20"/>
  <c r="L1712" i="20"/>
  <c r="L1711" i="20"/>
  <c r="L1710" i="20"/>
  <c r="L1709" i="20"/>
  <c r="L1708" i="20"/>
  <c r="L1707" i="20"/>
  <c r="L1706" i="20"/>
  <c r="L1705" i="20"/>
  <c r="L1704" i="20"/>
  <c r="L1703" i="20"/>
  <c r="L1702" i="20"/>
  <c r="L1701" i="20"/>
  <c r="L1700" i="20"/>
  <c r="L1699" i="20"/>
  <c r="L1698" i="20"/>
  <c r="L1697" i="20"/>
  <c r="L1696" i="20"/>
  <c r="L1695" i="20"/>
  <c r="L1694" i="20"/>
  <c r="L1693" i="20"/>
  <c r="L1692" i="20"/>
  <c r="L1691" i="20"/>
  <c r="L1690" i="20"/>
  <c r="L1689" i="20"/>
  <c r="L1688" i="20"/>
  <c r="L1687" i="20"/>
  <c r="L1686" i="20"/>
  <c r="L1685" i="20"/>
  <c r="L1684" i="20"/>
  <c r="L1683" i="20"/>
  <c r="L1682" i="20"/>
  <c r="L1681" i="20"/>
  <c r="L731" i="20"/>
  <c r="L730" i="20"/>
  <c r="L728" i="20"/>
  <c r="L727" i="20"/>
  <c r="L726" i="20"/>
  <c r="L725" i="20"/>
  <c r="L724" i="20"/>
  <c r="L723" i="20"/>
  <c r="L722" i="20"/>
  <c r="L721" i="20"/>
  <c r="L720" i="20"/>
  <c r="L719" i="20"/>
  <c r="L718" i="20"/>
  <c r="L717" i="20"/>
  <c r="L716" i="20"/>
  <c r="L715" i="20"/>
  <c r="L714" i="20"/>
  <c r="L713" i="20"/>
  <c r="L712" i="20"/>
  <c r="L711" i="20"/>
  <c r="L710" i="20"/>
  <c r="L709" i="20"/>
  <c r="L708" i="20"/>
  <c r="L707" i="20"/>
  <c r="L706" i="20"/>
  <c r="L705" i="20"/>
  <c r="L704" i="20"/>
  <c r="L703" i="20"/>
  <c r="L702" i="20"/>
  <c r="L701" i="20"/>
  <c r="L700" i="20"/>
  <c r="L699" i="20"/>
  <c r="L698" i="20"/>
  <c r="L697" i="20"/>
  <c r="L696" i="20"/>
  <c r="L695" i="20"/>
  <c r="L694" i="20"/>
  <c r="L693" i="20"/>
  <c r="L692" i="20"/>
  <c r="L688" i="20"/>
  <c r="L687" i="20"/>
  <c r="L686" i="20"/>
  <c r="L685" i="20"/>
  <c r="L684" i="20"/>
  <c r="L683" i="20"/>
  <c r="L682" i="20"/>
  <c r="L681" i="20"/>
  <c r="L680" i="20"/>
  <c r="L679" i="20"/>
  <c r="L678" i="20"/>
  <c r="L677" i="20"/>
  <c r="L676" i="20"/>
  <c r="L675" i="20"/>
  <c r="L674" i="20"/>
  <c r="L673" i="20"/>
  <c r="L672" i="20"/>
  <c r="L671" i="20"/>
  <c r="L670" i="20"/>
  <c r="L669" i="20"/>
  <c r="L668" i="20"/>
  <c r="L667" i="20"/>
  <c r="L666" i="20"/>
  <c r="L665" i="20"/>
  <c r="L664" i="20"/>
  <c r="L663" i="20"/>
  <c r="L662" i="20"/>
  <c r="L661" i="20"/>
  <c r="L660" i="20"/>
  <c r="L659" i="20"/>
  <c r="L658" i="20"/>
  <c r="L657" i="20"/>
  <c r="L656" i="20"/>
  <c r="L655" i="20"/>
  <c r="L654" i="20"/>
  <c r="L653" i="20"/>
  <c r="L652" i="20"/>
  <c r="L651" i="20"/>
  <c r="L650" i="20"/>
  <c r="L649" i="20"/>
  <c r="L645" i="20"/>
  <c r="L644" i="20"/>
  <c r="L642" i="20"/>
  <c r="L641" i="20"/>
  <c r="L640" i="20"/>
  <c r="L639" i="20"/>
  <c r="L638" i="20"/>
  <c r="L637" i="20"/>
  <c r="L636" i="20"/>
  <c r="L635" i="20"/>
  <c r="L634" i="20"/>
  <c r="L633" i="20"/>
  <c r="L632" i="20"/>
  <c r="L631" i="20"/>
  <c r="L630" i="20"/>
  <c r="L629" i="20"/>
  <c r="L628" i="20"/>
  <c r="L627" i="20"/>
  <c r="L626" i="20"/>
  <c r="L625" i="20"/>
  <c r="L624" i="20"/>
  <c r="L623" i="20"/>
  <c r="L622" i="20"/>
  <c r="L621" i="20"/>
  <c r="L620" i="20"/>
  <c r="L619" i="20"/>
  <c r="L618" i="20"/>
  <c r="L617" i="20"/>
  <c r="L616" i="20"/>
  <c r="L615" i="20"/>
  <c r="L614" i="20"/>
  <c r="L613" i="20"/>
  <c r="L612" i="20"/>
  <c r="L611" i="20"/>
  <c r="L610" i="20"/>
  <c r="L609" i="20"/>
  <c r="L608" i="20"/>
  <c r="L607" i="20"/>
  <c r="L606" i="20"/>
  <c r="L602" i="20"/>
  <c r="L601" i="20"/>
  <c r="L599" i="20"/>
  <c r="L598" i="20"/>
  <c r="L597" i="20"/>
  <c r="L596" i="20"/>
  <c r="L595" i="20"/>
  <c r="L594" i="20"/>
  <c r="L593" i="20"/>
  <c r="L592" i="20"/>
  <c r="L591" i="20"/>
  <c r="L590" i="20"/>
  <c r="L589" i="20"/>
  <c r="L588" i="20"/>
  <c r="L587" i="20"/>
  <c r="L586" i="20"/>
  <c r="L585" i="20"/>
  <c r="L584" i="20"/>
  <c r="L583" i="20"/>
  <c r="L582" i="20"/>
  <c r="L581" i="20"/>
  <c r="L580" i="20"/>
  <c r="L579" i="20"/>
  <c r="L578" i="20"/>
  <c r="L577" i="20"/>
  <c r="L576" i="20"/>
  <c r="L575" i="20"/>
  <c r="L574" i="20"/>
  <c r="L573" i="20"/>
  <c r="L572" i="20"/>
  <c r="L571" i="20"/>
  <c r="L570" i="20"/>
  <c r="L569" i="20"/>
  <c r="L568" i="20"/>
  <c r="L567" i="20"/>
  <c r="L566" i="20"/>
  <c r="L565" i="20"/>
  <c r="L564" i="20"/>
  <c r="L563" i="20"/>
  <c r="L559" i="20"/>
  <c r="L558" i="20"/>
  <c r="L556" i="20"/>
  <c r="L555" i="20"/>
  <c r="L554" i="20"/>
  <c r="L553" i="20"/>
  <c r="L552" i="20"/>
  <c r="L551" i="20"/>
  <c r="L550" i="20"/>
  <c r="L549" i="20"/>
  <c r="L548" i="20"/>
  <c r="L547" i="20"/>
  <c r="L546" i="20"/>
  <c r="L545" i="20"/>
  <c r="L544" i="20"/>
  <c r="L543" i="20"/>
  <c r="L542" i="20"/>
  <c r="L541" i="20"/>
  <c r="L540" i="20"/>
  <c r="L539" i="20"/>
  <c r="L538" i="20"/>
  <c r="L537" i="20"/>
  <c r="L536" i="20"/>
  <c r="L535" i="20"/>
  <c r="L534" i="20"/>
  <c r="L533" i="20"/>
  <c r="L532" i="20"/>
  <c r="L531" i="20"/>
  <c r="L530" i="20"/>
  <c r="L529" i="20"/>
  <c r="L528" i="20"/>
  <c r="L527" i="20"/>
  <c r="L526" i="20"/>
  <c r="L525" i="20"/>
  <c r="L524" i="20"/>
  <c r="L523" i="20"/>
  <c r="L522" i="20"/>
  <c r="L521" i="20"/>
  <c r="L520" i="20"/>
  <c r="L516" i="20"/>
  <c r="L515" i="20"/>
  <c r="L514" i="20"/>
  <c r="L513" i="20"/>
  <c r="L512" i="20"/>
  <c r="L511" i="20"/>
  <c r="L510" i="20"/>
  <c r="L509" i="20"/>
  <c r="L508" i="20"/>
  <c r="L507" i="20"/>
  <c r="L506" i="20"/>
  <c r="L505" i="20"/>
  <c r="L504" i="20"/>
  <c r="L503" i="20"/>
  <c r="L502" i="20"/>
  <c r="L501" i="20"/>
  <c r="L500" i="20"/>
  <c r="L499" i="20"/>
  <c r="L498" i="20"/>
  <c r="L497" i="20"/>
  <c r="L496" i="20"/>
  <c r="L495" i="20"/>
  <c r="L494" i="20"/>
  <c r="L493" i="20"/>
  <c r="L492" i="20"/>
  <c r="L491" i="20"/>
  <c r="L490" i="20"/>
  <c r="L489" i="20"/>
  <c r="L488" i="20"/>
  <c r="L487" i="20"/>
  <c r="L486" i="20"/>
  <c r="L485" i="20"/>
  <c r="L484" i="20"/>
  <c r="L483" i="20"/>
  <c r="L482" i="20"/>
  <c r="L481" i="20"/>
  <c r="L480" i="20"/>
  <c r="L479" i="20"/>
  <c r="L478" i="20"/>
  <c r="L477" i="20"/>
  <c r="L473" i="20"/>
  <c r="L472" i="20"/>
  <c r="L470" i="20"/>
  <c r="L469" i="20"/>
  <c r="L468" i="20"/>
  <c r="L467" i="20"/>
  <c r="L466" i="20"/>
  <c r="L465" i="20"/>
  <c r="L464" i="20"/>
  <c r="L463" i="20"/>
  <c r="L462" i="20"/>
  <c r="L461" i="20"/>
  <c r="L460" i="20"/>
  <c r="L459" i="20"/>
  <c r="L458" i="20"/>
  <c r="L457" i="20"/>
  <c r="L456" i="20"/>
  <c r="L455" i="20"/>
  <c r="L454" i="20"/>
  <c r="L453" i="20"/>
  <c r="L452" i="20"/>
  <c r="L451" i="20"/>
  <c r="L450" i="20"/>
  <c r="L449" i="20"/>
  <c r="L448" i="20"/>
  <c r="L447" i="20"/>
  <c r="L446" i="20"/>
  <c r="L445" i="20"/>
  <c r="L444" i="20"/>
  <c r="L443" i="20"/>
  <c r="L442" i="20"/>
  <c r="L441" i="20"/>
  <c r="L440" i="20"/>
  <c r="L439" i="20"/>
  <c r="L438" i="20"/>
  <c r="L437" i="20"/>
  <c r="L436" i="20"/>
  <c r="L435" i="20"/>
  <c r="L434" i="20"/>
  <c r="L430" i="20"/>
  <c r="L429" i="20"/>
  <c r="L427" i="20"/>
  <c r="L426" i="20"/>
  <c r="L425" i="20"/>
  <c r="L424" i="20"/>
  <c r="L423" i="20"/>
  <c r="L422" i="20"/>
  <c r="L421" i="20"/>
  <c r="L420" i="20"/>
  <c r="L419" i="20"/>
  <c r="L418" i="20"/>
  <c r="L417" i="20"/>
  <c r="L416" i="20"/>
  <c r="L415" i="20"/>
  <c r="L414" i="20"/>
  <c r="L413" i="20"/>
  <c r="L412" i="20"/>
  <c r="L411" i="20"/>
  <c r="L410" i="20"/>
  <c r="L409" i="20"/>
  <c r="L408" i="20"/>
  <c r="L407" i="20"/>
  <c r="L406" i="20"/>
  <c r="L405" i="20"/>
  <c r="L404" i="20"/>
  <c r="L403" i="20"/>
  <c r="L402" i="20"/>
  <c r="L401" i="20"/>
  <c r="L400" i="20"/>
  <c r="L399" i="20"/>
  <c r="L398" i="20"/>
  <c r="L397" i="20"/>
  <c r="L396" i="20"/>
  <c r="L395" i="20"/>
  <c r="L394" i="20"/>
  <c r="L393" i="20"/>
  <c r="L392" i="20"/>
  <c r="L391" i="20"/>
  <c r="L387" i="20"/>
  <c r="L386" i="20"/>
  <c r="L384" i="20"/>
  <c r="L383" i="20"/>
  <c r="L382" i="20"/>
  <c r="L381" i="20"/>
  <c r="L380" i="20"/>
  <c r="L379" i="20"/>
  <c r="L378" i="20"/>
  <c r="L377" i="20"/>
  <c r="L376" i="20"/>
  <c r="L375" i="20"/>
  <c r="L374" i="20"/>
  <c r="L373" i="20"/>
  <c r="L372" i="20"/>
  <c r="L371" i="20"/>
  <c r="L370" i="20"/>
  <c r="L369" i="20"/>
  <c r="L368" i="20"/>
  <c r="L367" i="20"/>
  <c r="L366" i="20"/>
  <c r="L365" i="20"/>
  <c r="L364" i="20"/>
  <c r="L363" i="20"/>
  <c r="L362" i="20"/>
  <c r="L361" i="20"/>
  <c r="L360" i="20"/>
  <c r="L359" i="20"/>
  <c r="L358" i="20"/>
  <c r="L357" i="20"/>
  <c r="L356" i="20"/>
  <c r="L355" i="20"/>
  <c r="L354" i="20"/>
  <c r="L353" i="20"/>
  <c r="L352" i="20"/>
  <c r="L351" i="20"/>
  <c r="L350" i="20"/>
  <c r="L349" i="20"/>
  <c r="L348" i="20"/>
  <c r="L344" i="20"/>
  <c r="L343" i="20"/>
  <c r="L341" i="20"/>
  <c r="L340" i="20"/>
  <c r="L339" i="20"/>
  <c r="L338" i="20"/>
  <c r="L337" i="20"/>
  <c r="L336" i="20"/>
  <c r="L335" i="20"/>
  <c r="L334" i="20"/>
  <c r="L333" i="20"/>
  <c r="L332" i="20"/>
  <c r="L331" i="20"/>
  <c r="L330" i="20"/>
  <c r="L329" i="20"/>
  <c r="L328" i="20"/>
  <c r="L327" i="20"/>
  <c r="L326" i="20"/>
  <c r="L325" i="20"/>
  <c r="L324" i="20"/>
  <c r="L323" i="20"/>
  <c r="L322" i="20"/>
  <c r="L321" i="20"/>
  <c r="L320" i="20"/>
  <c r="L319" i="20"/>
  <c r="L318" i="20"/>
  <c r="L317" i="20"/>
  <c r="L316" i="20"/>
  <c r="L315" i="20"/>
  <c r="L314" i="20"/>
  <c r="L313" i="20"/>
  <c r="L312" i="20"/>
  <c r="L311" i="20"/>
  <c r="L310" i="20"/>
  <c r="L309" i="20"/>
  <c r="L308" i="20"/>
  <c r="L307" i="20"/>
  <c r="L306" i="20"/>
  <c r="L305" i="20"/>
  <c r="L301" i="20"/>
  <c r="L300" i="20"/>
  <c r="L298" i="20"/>
  <c r="L297" i="20"/>
  <c r="L296" i="20"/>
  <c r="L295" i="20"/>
  <c r="L294" i="20"/>
  <c r="L293" i="20"/>
  <c r="L292" i="20"/>
  <c r="L291" i="20"/>
  <c r="L290" i="20"/>
  <c r="L289" i="20"/>
  <c r="L288" i="20"/>
  <c r="L287" i="20"/>
  <c r="L286" i="20"/>
  <c r="L285" i="20"/>
  <c r="L284" i="20"/>
  <c r="L283" i="20"/>
  <c r="L282" i="20"/>
  <c r="L281" i="20"/>
  <c r="L280" i="20"/>
  <c r="L279" i="20"/>
  <c r="L278" i="20"/>
  <c r="L277" i="20"/>
  <c r="L276" i="20"/>
  <c r="L275" i="20"/>
  <c r="L274" i="20"/>
  <c r="L273" i="20"/>
  <c r="L272" i="20"/>
  <c r="L271" i="20"/>
  <c r="L270" i="20"/>
  <c r="L269" i="20"/>
  <c r="L268" i="20"/>
  <c r="L267" i="20"/>
  <c r="L266" i="20"/>
  <c r="L265" i="20"/>
  <c r="L264" i="20"/>
  <c r="L263" i="20"/>
  <c r="L262" i="20"/>
  <c r="L258" i="20"/>
  <c r="L257" i="20"/>
  <c r="L255" i="20"/>
  <c r="L254" i="20"/>
  <c r="L253" i="20"/>
  <c r="L252" i="20"/>
  <c r="L251" i="20"/>
  <c r="L250" i="20"/>
  <c r="L249" i="20"/>
  <c r="L248" i="20"/>
  <c r="L247" i="20"/>
  <c r="L246" i="20"/>
  <c r="L245" i="20"/>
  <c r="L244" i="20"/>
  <c r="L243" i="20"/>
  <c r="L242" i="20"/>
  <c r="L241" i="20"/>
  <c r="L240" i="20"/>
  <c r="L239" i="20"/>
  <c r="L238" i="20"/>
  <c r="L237" i="20"/>
  <c r="L236" i="20"/>
  <c r="L235" i="20"/>
  <c r="L234" i="20"/>
  <c r="L233" i="20"/>
  <c r="L232" i="20"/>
  <c r="L231" i="20"/>
  <c r="L230" i="20"/>
  <c r="L229" i="20"/>
  <c r="L228" i="20"/>
  <c r="L227" i="20"/>
  <c r="L226" i="20"/>
  <c r="L225" i="20"/>
  <c r="L224" i="20"/>
  <c r="L223" i="20"/>
  <c r="L222" i="20"/>
  <c r="L221" i="20"/>
  <c r="L220" i="20"/>
  <c r="L219" i="20"/>
  <c r="L215" i="20"/>
  <c r="L214" i="20"/>
  <c r="L213" i="20"/>
  <c r="L212" i="20"/>
  <c r="L211" i="20"/>
  <c r="L210" i="20"/>
  <c r="L209" i="20"/>
  <c r="L208" i="20"/>
  <c r="L207" i="20"/>
  <c r="L206" i="20"/>
  <c r="L205" i="20"/>
  <c r="L204" i="20"/>
  <c r="L203" i="20"/>
  <c r="L202" i="20"/>
  <c r="L201" i="20"/>
  <c r="L200" i="20"/>
  <c r="L199" i="20"/>
  <c r="L198" i="20"/>
  <c r="L197" i="20"/>
  <c r="L196" i="20"/>
  <c r="L195" i="20"/>
  <c r="L194" i="20"/>
  <c r="L193" i="20"/>
  <c r="L192" i="20"/>
  <c r="L191" i="20"/>
  <c r="L190" i="20"/>
  <c r="L189" i="20"/>
  <c r="L188" i="20"/>
  <c r="L187" i="20"/>
  <c r="L186" i="20"/>
  <c r="L185" i="20"/>
  <c r="L184" i="20"/>
  <c r="L183" i="20"/>
  <c r="L182" i="20"/>
  <c r="L181" i="20"/>
  <c r="L180" i="20"/>
  <c r="L179" i="20"/>
  <c r="L178" i="20"/>
  <c r="L177" i="20"/>
  <c r="L176" i="20"/>
  <c r="L172" i="20"/>
  <c r="L171" i="20"/>
  <c r="L170" i="20"/>
  <c r="L169" i="20"/>
  <c r="L168" i="20"/>
  <c r="L167" i="20"/>
  <c r="L166" i="20"/>
  <c r="L165" i="20"/>
  <c r="L164" i="20"/>
  <c r="L163" i="20"/>
  <c r="L162" i="20"/>
  <c r="L161" i="20"/>
  <c r="L160" i="20"/>
  <c r="L159" i="20"/>
  <c r="L158" i="20"/>
  <c r="L157" i="20"/>
  <c r="L156" i="20"/>
  <c r="L155" i="20"/>
  <c r="L154" i="20"/>
  <c r="L153" i="20"/>
  <c r="L152" i="20"/>
  <c r="L151" i="20"/>
  <c r="L150" i="20"/>
  <c r="L149" i="20"/>
  <c r="L148" i="20"/>
  <c r="L147" i="20"/>
  <c r="L146" i="20"/>
  <c r="L145" i="20"/>
  <c r="L144" i="20"/>
  <c r="L143" i="20"/>
  <c r="L142" i="20"/>
  <c r="L141" i="20"/>
  <c r="L140" i="20"/>
  <c r="L139" i="20"/>
  <c r="L138" i="20"/>
  <c r="L137" i="20"/>
  <c r="L136" i="20"/>
  <c r="L135" i="20"/>
  <c r="L134" i="20"/>
  <c r="L133" i="20"/>
  <c r="L129" i="20"/>
  <c r="L128" i="20"/>
  <c r="L127" i="20"/>
  <c r="L126" i="20"/>
  <c r="L125" i="20"/>
  <c r="L124" i="20"/>
  <c r="L123" i="20"/>
  <c r="L122" i="20"/>
  <c r="L121" i="20"/>
  <c r="L120" i="20"/>
  <c r="L119" i="20"/>
  <c r="L118" i="20"/>
  <c r="L117" i="20"/>
  <c r="L116" i="20"/>
  <c r="L115" i="20"/>
  <c r="L114" i="20"/>
  <c r="L113" i="20"/>
  <c r="L112" i="20"/>
  <c r="L111" i="20"/>
  <c r="L110" i="20"/>
  <c r="L109" i="20"/>
  <c r="L108" i="20"/>
  <c r="L107" i="20"/>
  <c r="L106" i="20"/>
  <c r="L105" i="20"/>
  <c r="L104" i="20"/>
  <c r="L103" i="20"/>
  <c r="L102" i="20"/>
  <c r="L101" i="20"/>
  <c r="L100" i="20"/>
  <c r="L99" i="20"/>
  <c r="L98" i="20"/>
  <c r="L97" i="20"/>
  <c r="L96" i="20"/>
  <c r="L95" i="20"/>
  <c r="L94" i="20"/>
  <c r="L93" i="20"/>
  <c r="L92" i="20"/>
  <c r="L91" i="20"/>
  <c r="L90" i="20"/>
  <c r="L86" i="20"/>
  <c r="L85" i="20"/>
  <c r="L83" i="20"/>
  <c r="L82" i="20"/>
  <c r="L81" i="20"/>
  <c r="L80" i="20"/>
  <c r="L79" i="20"/>
  <c r="L78" i="20"/>
  <c r="L77" i="20"/>
  <c r="L76" i="20"/>
  <c r="L75" i="20"/>
  <c r="L74" i="20"/>
  <c r="L73" i="20"/>
  <c r="L72" i="20"/>
  <c r="L71" i="20"/>
  <c r="L70" i="20"/>
  <c r="L69" i="20"/>
  <c r="L68" i="20"/>
  <c r="L67" i="20"/>
  <c r="L66" i="20"/>
  <c r="L65" i="20"/>
  <c r="L64" i="20"/>
  <c r="L63" i="20"/>
  <c r="L62" i="20"/>
  <c r="L61" i="20"/>
  <c r="L60" i="20"/>
  <c r="L59" i="20"/>
  <c r="L58" i="20"/>
  <c r="L57" i="20"/>
  <c r="L56" i="20"/>
  <c r="L55" i="20"/>
  <c r="L54" i="20"/>
  <c r="L53" i="20"/>
  <c r="L52" i="20"/>
  <c r="L51" i="20"/>
  <c r="L50" i="20"/>
  <c r="L49" i="20"/>
  <c r="L48" i="20"/>
  <c r="L47" i="20"/>
  <c r="L43" i="20"/>
  <c r="L42" i="20"/>
  <c r="L41" i="20"/>
  <c r="L40" i="20"/>
  <c r="L38" i="20"/>
  <c r="L37" i="20"/>
  <c r="L36" i="20"/>
  <c r="L35" i="20"/>
  <c r="L34" i="20"/>
  <c r="L33" i="20"/>
  <c r="L32" i="20"/>
  <c r="L31" i="20"/>
  <c r="L29" i="20"/>
  <c r="L28" i="20"/>
  <c r="L27" i="20"/>
  <c r="L26" i="20"/>
  <c r="L25" i="20"/>
  <c r="L24" i="20"/>
  <c r="L23" i="20"/>
  <c r="L22" i="20"/>
  <c r="L21" i="20"/>
  <c r="L20" i="20"/>
  <c r="L19" i="20"/>
  <c r="L18" i="20"/>
  <c r="L17" i="20"/>
  <c r="L15" i="20"/>
  <c r="L14" i="20"/>
  <c r="L13" i="20"/>
  <c r="L12" i="20"/>
  <c r="L11" i="20"/>
  <c r="L10" i="20"/>
  <c r="L9" i="20"/>
  <c r="L8" i="20"/>
  <c r="L7" i="20"/>
  <c r="L6" i="20"/>
  <c r="L5" i="20"/>
  <c r="J1720" i="20"/>
  <c r="J1719" i="20"/>
  <c r="J1718" i="20"/>
  <c r="J1717" i="20"/>
  <c r="J1716" i="20"/>
  <c r="J1715" i="20"/>
  <c r="J1714" i="20"/>
  <c r="J1713" i="20"/>
  <c r="J1712" i="20"/>
  <c r="J1711" i="20"/>
  <c r="J1710" i="20"/>
  <c r="J1709" i="20"/>
  <c r="J1708" i="20"/>
  <c r="J1707" i="20"/>
  <c r="J1706" i="20"/>
  <c r="J1705" i="20"/>
  <c r="J1704" i="20"/>
  <c r="J1703" i="20"/>
  <c r="J1702" i="20"/>
  <c r="J1701" i="20"/>
  <c r="J1700" i="20"/>
  <c r="J1699" i="20"/>
  <c r="J1698" i="20"/>
  <c r="J1697" i="20"/>
  <c r="J1696" i="20"/>
  <c r="J1695" i="20"/>
  <c r="J1694" i="20"/>
  <c r="J1693" i="20"/>
  <c r="J1692" i="20"/>
  <c r="J1691" i="20"/>
  <c r="J1690" i="20"/>
  <c r="J1689" i="20"/>
  <c r="J1688" i="20"/>
  <c r="J1687" i="20"/>
  <c r="J1686" i="20"/>
  <c r="J1685" i="20"/>
  <c r="J1684" i="20"/>
  <c r="J1683" i="20"/>
  <c r="J1682" i="20"/>
  <c r="J1681" i="20"/>
  <c r="J731" i="20"/>
  <c r="J730" i="20"/>
  <c r="J728" i="20"/>
  <c r="J727" i="20"/>
  <c r="J726" i="20"/>
  <c r="J725" i="20"/>
  <c r="J724" i="20"/>
  <c r="J723" i="20"/>
  <c r="J722" i="20"/>
  <c r="J721" i="20"/>
  <c r="J720" i="20"/>
  <c r="J719" i="20"/>
  <c r="J718" i="20"/>
  <c r="J717" i="20"/>
  <c r="J716" i="20"/>
  <c r="J715" i="20"/>
  <c r="J714" i="20"/>
  <c r="J713" i="20"/>
  <c r="J712" i="20"/>
  <c r="J711" i="20"/>
  <c r="J710" i="20"/>
  <c r="J709" i="20"/>
  <c r="J708" i="20"/>
  <c r="J707" i="20"/>
  <c r="J706" i="20"/>
  <c r="J705" i="20"/>
  <c r="J704" i="20"/>
  <c r="J703" i="20"/>
  <c r="J702" i="20"/>
  <c r="J701" i="20"/>
  <c r="J700" i="20"/>
  <c r="J699" i="20"/>
  <c r="J698" i="20"/>
  <c r="J697" i="20"/>
  <c r="J696" i="20"/>
  <c r="J695" i="20"/>
  <c r="J694" i="20"/>
  <c r="J693" i="20"/>
  <c r="J692" i="20"/>
  <c r="J688" i="20"/>
  <c r="J687" i="20"/>
  <c r="J686" i="20"/>
  <c r="J685" i="20"/>
  <c r="J684" i="20"/>
  <c r="J683" i="20"/>
  <c r="J682" i="20"/>
  <c r="J681" i="20"/>
  <c r="J680" i="20"/>
  <c r="J679" i="20"/>
  <c r="J678" i="20"/>
  <c r="J677" i="20"/>
  <c r="J676" i="20"/>
  <c r="J675" i="20"/>
  <c r="J674" i="20"/>
  <c r="J673" i="20"/>
  <c r="J672" i="20"/>
  <c r="J671" i="20"/>
  <c r="J670" i="20"/>
  <c r="J669" i="20"/>
  <c r="J668" i="20"/>
  <c r="J667" i="20"/>
  <c r="J666" i="20"/>
  <c r="J665" i="20"/>
  <c r="J664" i="20"/>
  <c r="J663" i="20"/>
  <c r="J662" i="20"/>
  <c r="J661" i="20"/>
  <c r="J660" i="20"/>
  <c r="J659" i="20"/>
  <c r="J658" i="20"/>
  <c r="J657" i="20"/>
  <c r="J656" i="20"/>
  <c r="J655" i="20"/>
  <c r="J654" i="20"/>
  <c r="J653" i="20"/>
  <c r="J652" i="20"/>
  <c r="J651" i="20"/>
  <c r="J650" i="20"/>
  <c r="J649" i="20"/>
  <c r="J645" i="20"/>
  <c r="J644" i="20"/>
  <c r="J642" i="20"/>
  <c r="J641" i="20"/>
  <c r="J640" i="20"/>
  <c r="J639" i="20"/>
  <c r="J638" i="20"/>
  <c r="J637" i="20"/>
  <c r="J636" i="20"/>
  <c r="J635" i="20"/>
  <c r="J634" i="20"/>
  <c r="J633" i="20"/>
  <c r="J632" i="20"/>
  <c r="J631" i="20"/>
  <c r="J630" i="20"/>
  <c r="J629" i="20"/>
  <c r="J628" i="20"/>
  <c r="J627" i="20"/>
  <c r="J626" i="20"/>
  <c r="J625" i="20"/>
  <c r="J624" i="20"/>
  <c r="J623" i="20"/>
  <c r="J622" i="20"/>
  <c r="J621" i="20"/>
  <c r="J620" i="20"/>
  <c r="J619" i="20"/>
  <c r="J618" i="20"/>
  <c r="J617" i="20"/>
  <c r="J616" i="20"/>
  <c r="J615" i="20"/>
  <c r="J614" i="20"/>
  <c r="J613" i="20"/>
  <c r="J612" i="20"/>
  <c r="J611" i="20"/>
  <c r="J610" i="20"/>
  <c r="J609" i="20"/>
  <c r="J608" i="20"/>
  <c r="J607" i="20"/>
  <c r="J606" i="20"/>
  <c r="J602" i="20"/>
  <c r="J601" i="20"/>
  <c r="J599" i="20"/>
  <c r="J598" i="20"/>
  <c r="J597" i="20"/>
  <c r="J596" i="20"/>
  <c r="J595" i="20"/>
  <c r="J594" i="20"/>
  <c r="J593" i="20"/>
  <c r="J592" i="20"/>
  <c r="J591" i="20"/>
  <c r="J590" i="20"/>
  <c r="J589" i="20"/>
  <c r="J588" i="20"/>
  <c r="J587" i="20"/>
  <c r="J586" i="20"/>
  <c r="J585" i="20"/>
  <c r="J584" i="20"/>
  <c r="J583" i="20"/>
  <c r="J582" i="20"/>
  <c r="J581" i="20"/>
  <c r="J580" i="20"/>
  <c r="J579" i="20"/>
  <c r="J578" i="20"/>
  <c r="J577" i="20"/>
  <c r="J576" i="20"/>
  <c r="J575" i="20"/>
  <c r="J574" i="20"/>
  <c r="J573" i="20"/>
  <c r="J572" i="20"/>
  <c r="J571" i="20"/>
  <c r="J570" i="20"/>
  <c r="J569" i="20"/>
  <c r="J568" i="20"/>
  <c r="J567" i="20"/>
  <c r="J566" i="20"/>
  <c r="J565" i="20"/>
  <c r="J564" i="20"/>
  <c r="J563" i="20"/>
  <c r="J559" i="20"/>
  <c r="J558" i="20"/>
  <c r="J556" i="20"/>
  <c r="J555" i="20"/>
  <c r="J554" i="20"/>
  <c r="J553" i="20"/>
  <c r="J552" i="20"/>
  <c r="J551" i="20"/>
  <c r="J550" i="20"/>
  <c r="J549" i="20"/>
  <c r="J548" i="20"/>
  <c r="J547" i="20"/>
  <c r="J546" i="20"/>
  <c r="J545" i="20"/>
  <c r="J544" i="20"/>
  <c r="J543" i="20"/>
  <c r="J542" i="20"/>
  <c r="J541" i="20"/>
  <c r="J540" i="20"/>
  <c r="J539" i="20"/>
  <c r="J538" i="20"/>
  <c r="J537" i="20"/>
  <c r="J536" i="20"/>
  <c r="J535" i="20"/>
  <c r="J534" i="20"/>
  <c r="J533" i="20"/>
  <c r="J532" i="20"/>
  <c r="J531" i="20"/>
  <c r="J530" i="20"/>
  <c r="J529" i="20"/>
  <c r="J528" i="20"/>
  <c r="J527" i="20"/>
  <c r="J526" i="20"/>
  <c r="J525" i="20"/>
  <c r="J524" i="20"/>
  <c r="J523" i="20"/>
  <c r="J522" i="20"/>
  <c r="J521" i="20"/>
  <c r="J520" i="20"/>
  <c r="J516" i="20"/>
  <c r="J515" i="20"/>
  <c r="J514" i="20"/>
  <c r="J513" i="20"/>
  <c r="J512" i="20"/>
  <c r="J511" i="20"/>
  <c r="J510" i="20"/>
  <c r="J509" i="20"/>
  <c r="J508" i="20"/>
  <c r="J507" i="20"/>
  <c r="J506" i="20"/>
  <c r="J505" i="20"/>
  <c r="J504" i="20"/>
  <c r="J503" i="20"/>
  <c r="J502" i="20"/>
  <c r="J501" i="20"/>
  <c r="J500" i="20"/>
  <c r="J499" i="20"/>
  <c r="J498" i="20"/>
  <c r="J497" i="20"/>
  <c r="J496" i="20"/>
  <c r="J495" i="20"/>
  <c r="J494" i="20"/>
  <c r="J493" i="20"/>
  <c r="J492" i="20"/>
  <c r="J491" i="20"/>
  <c r="J490" i="20"/>
  <c r="J489" i="20"/>
  <c r="J488" i="20"/>
  <c r="J487" i="20"/>
  <c r="J486" i="20"/>
  <c r="J485" i="20"/>
  <c r="J484" i="20"/>
  <c r="J483" i="20"/>
  <c r="J482" i="20"/>
  <c r="J481" i="20"/>
  <c r="J480" i="20"/>
  <c r="J479" i="20"/>
  <c r="J478" i="20"/>
  <c r="J477" i="20"/>
  <c r="J473" i="20"/>
  <c r="J472" i="20"/>
  <c r="J470" i="20"/>
  <c r="J469" i="20"/>
  <c r="J468" i="20"/>
  <c r="J467" i="20"/>
  <c r="J466" i="20"/>
  <c r="J465" i="20"/>
  <c r="J464" i="20"/>
  <c r="J463" i="20"/>
  <c r="J462" i="20"/>
  <c r="J461" i="20"/>
  <c r="J460" i="20"/>
  <c r="J459" i="20"/>
  <c r="J458" i="20"/>
  <c r="J457" i="20"/>
  <c r="J456" i="20"/>
  <c r="J455" i="20"/>
  <c r="J454" i="20"/>
  <c r="J453" i="20"/>
  <c r="J452" i="20"/>
  <c r="J451" i="20"/>
  <c r="J450" i="20"/>
  <c r="J449" i="20"/>
  <c r="J448" i="20"/>
  <c r="J447" i="20"/>
  <c r="J446" i="20"/>
  <c r="J445" i="20"/>
  <c r="J444" i="20"/>
  <c r="J443" i="20"/>
  <c r="J442" i="20"/>
  <c r="J441" i="20"/>
  <c r="J440" i="20"/>
  <c r="J439" i="20"/>
  <c r="J438" i="20"/>
  <c r="J437" i="20"/>
  <c r="J436" i="20"/>
  <c r="J435" i="20"/>
  <c r="J434" i="20"/>
  <c r="J430" i="20"/>
  <c r="J429" i="20"/>
  <c r="J427" i="20"/>
  <c r="J426" i="20"/>
  <c r="J425" i="20"/>
  <c r="J424" i="20"/>
  <c r="J423" i="20"/>
  <c r="J422" i="20"/>
  <c r="J421" i="20"/>
  <c r="J420" i="20"/>
  <c r="J419" i="20"/>
  <c r="J418" i="20"/>
  <c r="J417" i="20"/>
  <c r="J416" i="20"/>
  <c r="J415" i="20"/>
  <c r="J414" i="20"/>
  <c r="J413" i="20"/>
  <c r="J412" i="20"/>
  <c r="J411" i="20"/>
  <c r="J410" i="20"/>
  <c r="J409" i="20"/>
  <c r="J408" i="20"/>
  <c r="J407" i="20"/>
  <c r="J406" i="20"/>
  <c r="J405" i="20"/>
  <c r="J404" i="20"/>
  <c r="J403" i="20"/>
  <c r="J402" i="20"/>
  <c r="J401" i="20"/>
  <c r="J400" i="20"/>
  <c r="J399" i="20"/>
  <c r="J398" i="20"/>
  <c r="J397" i="20"/>
  <c r="J396" i="20"/>
  <c r="J395" i="20"/>
  <c r="J394" i="20"/>
  <c r="J393" i="20"/>
  <c r="J392" i="20"/>
  <c r="J391" i="20"/>
  <c r="J387" i="20"/>
  <c r="J386" i="20"/>
  <c r="J384" i="20"/>
  <c r="J383" i="20"/>
  <c r="J382" i="20"/>
  <c r="J381" i="20"/>
  <c r="J380" i="20"/>
  <c r="J379" i="20"/>
  <c r="J378" i="20"/>
  <c r="J377" i="20"/>
  <c r="J376" i="20"/>
  <c r="J375" i="20"/>
  <c r="J374" i="20"/>
  <c r="J373" i="20"/>
  <c r="J372" i="20"/>
  <c r="J371" i="20"/>
  <c r="J370" i="20"/>
  <c r="J369" i="20"/>
  <c r="J368" i="20"/>
  <c r="J367" i="20"/>
  <c r="J366" i="20"/>
  <c r="J365" i="20"/>
  <c r="J364" i="20"/>
  <c r="J363" i="20"/>
  <c r="J362" i="20"/>
  <c r="J361" i="20"/>
  <c r="J360" i="20"/>
  <c r="J359" i="20"/>
  <c r="J358" i="20"/>
  <c r="J357" i="20"/>
  <c r="J356" i="20"/>
  <c r="J355" i="20"/>
  <c r="J354" i="20"/>
  <c r="J353" i="20"/>
  <c r="J352" i="20"/>
  <c r="J351" i="20"/>
  <c r="J350" i="20"/>
  <c r="J349" i="20"/>
  <c r="J348" i="20"/>
  <c r="J344" i="20"/>
  <c r="J343" i="20"/>
  <c r="J341" i="20"/>
  <c r="J340" i="20"/>
  <c r="J339" i="20"/>
  <c r="J338" i="20"/>
  <c r="J337" i="20"/>
  <c r="J336" i="20"/>
  <c r="J335" i="20"/>
  <c r="J334" i="20"/>
  <c r="J333" i="20"/>
  <c r="J332" i="20"/>
  <c r="J331" i="20"/>
  <c r="J330" i="20"/>
  <c r="J329" i="20"/>
  <c r="J328" i="20"/>
  <c r="J327" i="20"/>
  <c r="J326" i="20"/>
  <c r="J325" i="20"/>
  <c r="J324" i="20"/>
  <c r="J323" i="20"/>
  <c r="J322" i="20"/>
  <c r="J321" i="20"/>
  <c r="J320" i="20"/>
  <c r="J319" i="20"/>
  <c r="J318" i="20"/>
  <c r="J317" i="20"/>
  <c r="J316" i="20"/>
  <c r="J315" i="20"/>
  <c r="J314" i="20"/>
  <c r="J313" i="20"/>
  <c r="J312" i="20"/>
  <c r="J311" i="20"/>
  <c r="J310" i="20"/>
  <c r="J309" i="20"/>
  <c r="J308" i="20"/>
  <c r="J307" i="20"/>
  <c r="J306" i="20"/>
  <c r="J305" i="20"/>
  <c r="J301" i="20"/>
  <c r="J300" i="20"/>
  <c r="J298" i="20"/>
  <c r="J297" i="20"/>
  <c r="J296" i="20"/>
  <c r="J295" i="20"/>
  <c r="J294" i="20"/>
  <c r="J293" i="20"/>
  <c r="J292" i="20"/>
  <c r="J291" i="20"/>
  <c r="J290" i="20"/>
  <c r="J289" i="20"/>
  <c r="J288" i="20"/>
  <c r="J287" i="20"/>
  <c r="J286" i="20"/>
  <c r="J285" i="20"/>
  <c r="J284" i="20"/>
  <c r="J283" i="20"/>
  <c r="J282" i="20"/>
  <c r="J281" i="20"/>
  <c r="J280" i="20"/>
  <c r="J279" i="20"/>
  <c r="J278" i="20"/>
  <c r="J277" i="20"/>
  <c r="J276" i="20"/>
  <c r="J275" i="20"/>
  <c r="J274" i="20"/>
  <c r="J273" i="20"/>
  <c r="J272" i="20"/>
  <c r="J271" i="20"/>
  <c r="J270" i="20"/>
  <c r="J269" i="20"/>
  <c r="J268" i="20"/>
  <c r="J267" i="20"/>
  <c r="J266" i="20"/>
  <c r="J265" i="20"/>
  <c r="J264" i="20"/>
  <c r="J263" i="20"/>
  <c r="J262" i="20"/>
  <c r="J258" i="20"/>
  <c r="J257" i="20"/>
  <c r="J255" i="20"/>
  <c r="J254" i="20"/>
  <c r="J253" i="20"/>
  <c r="J252" i="20"/>
  <c r="J251" i="20"/>
  <c r="J250" i="20"/>
  <c r="J249" i="20"/>
  <c r="J248" i="20"/>
  <c r="J247" i="20"/>
  <c r="J246" i="20"/>
  <c r="J245" i="20"/>
  <c r="J244" i="20"/>
  <c r="J243" i="20"/>
  <c r="J242" i="20"/>
  <c r="J241" i="20"/>
  <c r="J240" i="20"/>
  <c r="J239" i="20"/>
  <c r="J238" i="20"/>
  <c r="J237" i="20"/>
  <c r="J236" i="20"/>
  <c r="J235" i="20"/>
  <c r="J234" i="20"/>
  <c r="J233" i="20"/>
  <c r="J232" i="20"/>
  <c r="J231" i="20"/>
  <c r="J230" i="20"/>
  <c r="J229" i="20"/>
  <c r="J228" i="20"/>
  <c r="J227" i="20"/>
  <c r="J226" i="20"/>
  <c r="J225" i="20"/>
  <c r="J224" i="20"/>
  <c r="J223" i="20"/>
  <c r="J222" i="20"/>
  <c r="J221" i="20"/>
  <c r="J220" i="20"/>
  <c r="J219" i="20"/>
  <c r="J215" i="20"/>
  <c r="J214" i="20"/>
  <c r="J213" i="20"/>
  <c r="J212" i="20"/>
  <c r="J211" i="20"/>
  <c r="J210" i="20"/>
  <c r="J209" i="20"/>
  <c r="J208" i="20"/>
  <c r="J207" i="20"/>
  <c r="J206" i="20"/>
  <c r="J205" i="20"/>
  <c r="J204" i="20"/>
  <c r="J203" i="20"/>
  <c r="J202" i="20"/>
  <c r="J201" i="20"/>
  <c r="J200" i="20"/>
  <c r="J199" i="20"/>
  <c r="J198" i="20"/>
  <c r="J197" i="20"/>
  <c r="J196" i="20"/>
  <c r="J195" i="20"/>
  <c r="J194" i="20"/>
  <c r="J193" i="20"/>
  <c r="J192" i="20"/>
  <c r="J191" i="20"/>
  <c r="J190" i="20"/>
  <c r="J189" i="20"/>
  <c r="J188" i="20"/>
  <c r="J187" i="20"/>
  <c r="J186" i="20"/>
  <c r="J185" i="20"/>
  <c r="J184" i="20"/>
  <c r="J183" i="20"/>
  <c r="J182" i="20"/>
  <c r="J181" i="20"/>
  <c r="J180" i="20"/>
  <c r="J179" i="20"/>
  <c r="J178" i="20"/>
  <c r="J177" i="20"/>
  <c r="J176" i="20"/>
  <c r="J172" i="20"/>
  <c r="J171" i="20"/>
  <c r="J170" i="20"/>
  <c r="J169" i="20"/>
  <c r="J168" i="20"/>
  <c r="J167" i="20"/>
  <c r="J166" i="20"/>
  <c r="J165" i="20"/>
  <c r="J164" i="20"/>
  <c r="J163" i="20"/>
  <c r="J162" i="20"/>
  <c r="J161" i="20"/>
  <c r="J160" i="20"/>
  <c r="J159" i="20"/>
  <c r="J158" i="20"/>
  <c r="J157" i="20"/>
  <c r="J156" i="20"/>
  <c r="J155" i="20"/>
  <c r="J154" i="20"/>
  <c r="J153" i="20"/>
  <c r="J152" i="20"/>
  <c r="J151" i="20"/>
  <c r="J150" i="20"/>
  <c r="J149" i="20"/>
  <c r="J148" i="20"/>
  <c r="J147" i="20"/>
  <c r="J146" i="20"/>
  <c r="J145" i="20"/>
  <c r="J144" i="20"/>
  <c r="J143" i="20"/>
  <c r="J142" i="20"/>
  <c r="J141" i="20"/>
  <c r="J140" i="20"/>
  <c r="J139" i="20"/>
  <c r="J138" i="20"/>
  <c r="J137" i="20"/>
  <c r="J136" i="20"/>
  <c r="J135" i="20"/>
  <c r="J134" i="20"/>
  <c r="J133" i="20"/>
  <c r="J129" i="20"/>
  <c r="J128" i="20"/>
  <c r="J127" i="20"/>
  <c r="J126" i="20"/>
  <c r="J125" i="20"/>
  <c r="J124" i="20"/>
  <c r="J123" i="20"/>
  <c r="J122" i="20"/>
  <c r="J121" i="20"/>
  <c r="J120" i="20"/>
  <c r="J119" i="20"/>
  <c r="J118" i="20"/>
  <c r="J117" i="20"/>
  <c r="J116" i="20"/>
  <c r="J115" i="20"/>
  <c r="J114" i="20"/>
  <c r="J113" i="20"/>
  <c r="J112" i="20"/>
  <c r="J111" i="20"/>
  <c r="J110" i="20"/>
  <c r="J109" i="20"/>
  <c r="J108" i="20"/>
  <c r="J107" i="20"/>
  <c r="J106" i="20"/>
  <c r="J105" i="20"/>
  <c r="J104" i="20"/>
  <c r="J103" i="20"/>
  <c r="J102" i="20"/>
  <c r="J101" i="20"/>
  <c r="J100" i="20"/>
  <c r="J99" i="20"/>
  <c r="J98" i="20"/>
  <c r="J97" i="20"/>
  <c r="J96" i="20"/>
  <c r="J95" i="20"/>
  <c r="J94" i="20"/>
  <c r="J93" i="20"/>
  <c r="J92" i="20"/>
  <c r="J91" i="20"/>
  <c r="J90" i="20"/>
  <c r="J86" i="20"/>
  <c r="J85" i="20"/>
  <c r="J83" i="20"/>
  <c r="J82" i="20"/>
  <c r="J81" i="20"/>
  <c r="J80" i="20"/>
  <c r="J79" i="20"/>
  <c r="J78" i="20"/>
  <c r="J77" i="20"/>
  <c r="J76" i="20"/>
  <c r="J75" i="20"/>
  <c r="J74" i="20"/>
  <c r="J73" i="20"/>
  <c r="J72" i="20"/>
  <c r="J71" i="20"/>
  <c r="J70" i="20"/>
  <c r="J69" i="20"/>
  <c r="J68" i="20"/>
  <c r="J67" i="20"/>
  <c r="J66" i="20"/>
  <c r="J65" i="20"/>
  <c r="J64" i="20"/>
  <c r="J63" i="20"/>
  <c r="J62" i="20"/>
  <c r="J61" i="20"/>
  <c r="J60" i="20"/>
  <c r="J59" i="20"/>
  <c r="J58" i="20"/>
  <c r="J57" i="20"/>
  <c r="J56" i="20"/>
  <c r="J55" i="20"/>
  <c r="J54" i="20"/>
  <c r="J53" i="20"/>
  <c r="J52" i="20"/>
  <c r="J51" i="20"/>
  <c r="J50" i="20"/>
  <c r="J49" i="20"/>
  <c r="J48" i="20"/>
  <c r="J47" i="20"/>
  <c r="J43" i="20"/>
  <c r="J42" i="20"/>
  <c r="J41" i="20"/>
  <c r="J40" i="20"/>
  <c r="J39" i="20"/>
  <c r="J38" i="20"/>
  <c r="J37" i="20"/>
  <c r="J36" i="20"/>
  <c r="J35" i="20"/>
  <c r="J34" i="20"/>
  <c r="J33" i="20"/>
  <c r="J32" i="20"/>
  <c r="J31" i="20"/>
  <c r="J30" i="20"/>
  <c r="J29" i="20"/>
  <c r="J27" i="20"/>
  <c r="J26" i="20"/>
  <c r="J25" i="20"/>
  <c r="J24" i="20"/>
  <c r="J23" i="20"/>
  <c r="J22" i="20"/>
  <c r="J21" i="20"/>
  <c r="J20" i="20"/>
  <c r="J19" i="20"/>
  <c r="J18" i="20"/>
  <c r="J17" i="20"/>
  <c r="J16" i="20"/>
  <c r="J14" i="20"/>
  <c r="J13" i="20"/>
  <c r="J12" i="20"/>
  <c r="J11" i="20"/>
  <c r="J10" i="20"/>
  <c r="J9" i="20"/>
  <c r="J8" i="20"/>
  <c r="J7" i="20"/>
  <c r="J6" i="20"/>
  <c r="J5" i="20"/>
  <c r="H1720" i="20"/>
  <c r="H1719" i="20"/>
  <c r="H1718" i="20"/>
  <c r="H1717" i="20"/>
  <c r="H1716" i="20"/>
  <c r="H1715" i="20"/>
  <c r="H1714" i="20"/>
  <c r="H1713" i="20"/>
  <c r="H1712" i="20"/>
  <c r="H1711" i="20"/>
  <c r="H1710" i="20"/>
  <c r="H1709" i="20"/>
  <c r="H1708" i="20"/>
  <c r="H1707" i="20"/>
  <c r="H1706" i="20"/>
  <c r="H1705" i="20"/>
  <c r="H1704" i="20"/>
  <c r="H1703" i="20"/>
  <c r="H1702" i="20"/>
  <c r="H1701" i="20"/>
  <c r="H1700" i="20"/>
  <c r="H1699" i="20"/>
  <c r="H1698" i="20"/>
  <c r="H1697" i="20"/>
  <c r="H1696" i="20"/>
  <c r="H1695" i="20"/>
  <c r="H1694" i="20"/>
  <c r="H1693" i="20"/>
  <c r="H1692" i="20"/>
  <c r="H1691" i="20"/>
  <c r="H1690" i="20"/>
  <c r="H1689" i="20"/>
  <c r="H1688" i="20"/>
  <c r="H1687" i="20"/>
  <c r="H1686" i="20"/>
  <c r="H1685" i="20"/>
  <c r="H1684" i="20"/>
  <c r="H1683" i="20"/>
  <c r="H1682" i="20"/>
  <c r="H1681" i="20"/>
  <c r="H731" i="20"/>
  <c r="H730" i="20"/>
  <c r="H728" i="20"/>
  <c r="H727" i="20"/>
  <c r="H726" i="20"/>
  <c r="H725" i="20"/>
  <c r="H724" i="20"/>
  <c r="H723" i="20"/>
  <c r="H722" i="20"/>
  <c r="H721" i="20"/>
  <c r="H720" i="20"/>
  <c r="H719" i="20"/>
  <c r="H718" i="20"/>
  <c r="H717" i="20"/>
  <c r="H716" i="20"/>
  <c r="H715" i="20"/>
  <c r="H714" i="20"/>
  <c r="H713" i="20"/>
  <c r="H712" i="20"/>
  <c r="H711" i="20"/>
  <c r="H710" i="20"/>
  <c r="H709" i="20"/>
  <c r="H708" i="20"/>
  <c r="H707" i="20"/>
  <c r="H706" i="20"/>
  <c r="H705" i="20"/>
  <c r="H704" i="20"/>
  <c r="H703" i="20"/>
  <c r="H702" i="20"/>
  <c r="H701" i="20"/>
  <c r="H700" i="20"/>
  <c r="H699" i="20"/>
  <c r="H698" i="20"/>
  <c r="H697" i="20"/>
  <c r="H696" i="20"/>
  <c r="H695" i="20"/>
  <c r="H694" i="20"/>
  <c r="H693" i="20"/>
  <c r="H692" i="20"/>
  <c r="H688" i="20"/>
  <c r="H687" i="20"/>
  <c r="H686" i="20"/>
  <c r="H685" i="20"/>
  <c r="H684" i="20"/>
  <c r="H683" i="20"/>
  <c r="H682" i="20"/>
  <c r="H681" i="20"/>
  <c r="H680" i="20"/>
  <c r="H679" i="20"/>
  <c r="H678" i="20"/>
  <c r="H677" i="20"/>
  <c r="H676" i="20"/>
  <c r="H675" i="20"/>
  <c r="H674" i="20"/>
  <c r="H673" i="20"/>
  <c r="H672" i="20"/>
  <c r="H671" i="20"/>
  <c r="H670" i="20"/>
  <c r="H669" i="20"/>
  <c r="H668" i="20"/>
  <c r="H667" i="20"/>
  <c r="H666" i="20"/>
  <c r="H665" i="20"/>
  <c r="H664" i="20"/>
  <c r="H663" i="20"/>
  <c r="H662" i="20"/>
  <c r="H661" i="20"/>
  <c r="H660" i="20"/>
  <c r="H659" i="20"/>
  <c r="H658" i="20"/>
  <c r="H657" i="20"/>
  <c r="H656" i="20"/>
  <c r="H655" i="20"/>
  <c r="H654" i="20"/>
  <c r="H653" i="20"/>
  <c r="H652" i="20"/>
  <c r="H651" i="20"/>
  <c r="H650" i="20"/>
  <c r="H649" i="20"/>
  <c r="H645" i="20"/>
  <c r="H644" i="20"/>
  <c r="H642" i="20"/>
  <c r="H641" i="20"/>
  <c r="H640" i="20"/>
  <c r="H639" i="20"/>
  <c r="H638" i="20"/>
  <c r="H637" i="20"/>
  <c r="H636" i="20"/>
  <c r="H635" i="20"/>
  <c r="H634" i="20"/>
  <c r="H633" i="20"/>
  <c r="H632" i="20"/>
  <c r="H631" i="20"/>
  <c r="H630" i="20"/>
  <c r="H629" i="20"/>
  <c r="H628" i="20"/>
  <c r="H627" i="20"/>
  <c r="H626" i="20"/>
  <c r="H625" i="20"/>
  <c r="H624" i="20"/>
  <c r="H623" i="20"/>
  <c r="H622" i="20"/>
  <c r="H621" i="20"/>
  <c r="H620" i="20"/>
  <c r="H619" i="20"/>
  <c r="H618" i="20"/>
  <c r="H617" i="20"/>
  <c r="H616" i="20"/>
  <c r="H615" i="20"/>
  <c r="H614" i="20"/>
  <c r="H613" i="20"/>
  <c r="H612" i="20"/>
  <c r="H611" i="20"/>
  <c r="H610" i="20"/>
  <c r="H609" i="20"/>
  <c r="H608" i="20"/>
  <c r="H607" i="20"/>
  <c r="H606" i="20"/>
  <c r="H602" i="20"/>
  <c r="H601" i="20"/>
  <c r="H599" i="20"/>
  <c r="H598" i="20"/>
  <c r="H597" i="20"/>
  <c r="H596" i="20"/>
  <c r="H595" i="20"/>
  <c r="H594" i="20"/>
  <c r="H593" i="20"/>
  <c r="H592" i="20"/>
  <c r="H591" i="20"/>
  <c r="H590" i="20"/>
  <c r="H589" i="20"/>
  <c r="H588" i="20"/>
  <c r="H587" i="20"/>
  <c r="H586" i="20"/>
  <c r="H585" i="20"/>
  <c r="H584" i="20"/>
  <c r="H583" i="20"/>
  <c r="H582" i="20"/>
  <c r="H581" i="20"/>
  <c r="H580" i="20"/>
  <c r="H579" i="20"/>
  <c r="H578" i="20"/>
  <c r="H577" i="20"/>
  <c r="H576" i="20"/>
  <c r="H575" i="20"/>
  <c r="H574" i="20"/>
  <c r="H573" i="20"/>
  <c r="H572" i="20"/>
  <c r="H571" i="20"/>
  <c r="H570" i="20"/>
  <c r="H569" i="20"/>
  <c r="H568" i="20"/>
  <c r="H567" i="20"/>
  <c r="H566" i="20"/>
  <c r="H565" i="20"/>
  <c r="H564" i="20"/>
  <c r="H563" i="20"/>
  <c r="H559" i="20"/>
  <c r="H558" i="20"/>
  <c r="H556" i="20"/>
  <c r="H555" i="20"/>
  <c r="H554" i="20"/>
  <c r="H553" i="20"/>
  <c r="H552" i="20"/>
  <c r="H551" i="20"/>
  <c r="H550" i="20"/>
  <c r="H549" i="20"/>
  <c r="H548" i="20"/>
  <c r="H547" i="20"/>
  <c r="H546" i="20"/>
  <c r="H545" i="20"/>
  <c r="H544" i="20"/>
  <c r="H543" i="20"/>
  <c r="H542" i="20"/>
  <c r="H541" i="20"/>
  <c r="H540" i="20"/>
  <c r="H539" i="20"/>
  <c r="H538" i="20"/>
  <c r="H537" i="20"/>
  <c r="H536" i="20"/>
  <c r="H535" i="20"/>
  <c r="H534" i="20"/>
  <c r="H533" i="20"/>
  <c r="H532" i="20"/>
  <c r="H531" i="20"/>
  <c r="H530" i="20"/>
  <c r="H529" i="20"/>
  <c r="H528" i="20"/>
  <c r="H527" i="20"/>
  <c r="H526" i="20"/>
  <c r="H525" i="20"/>
  <c r="H524" i="20"/>
  <c r="H523" i="20"/>
  <c r="H522" i="20"/>
  <c r="H521" i="20"/>
  <c r="H520" i="20"/>
  <c r="H516" i="20"/>
  <c r="H515" i="20"/>
  <c r="H514" i="20"/>
  <c r="H513" i="20"/>
  <c r="H512" i="20"/>
  <c r="H511" i="20"/>
  <c r="H510" i="20"/>
  <c r="H509" i="20"/>
  <c r="H508" i="20"/>
  <c r="H507" i="20"/>
  <c r="H506" i="20"/>
  <c r="H505" i="20"/>
  <c r="H504" i="20"/>
  <c r="H503" i="20"/>
  <c r="H502" i="20"/>
  <c r="H501" i="20"/>
  <c r="H500" i="20"/>
  <c r="H499" i="20"/>
  <c r="H498" i="20"/>
  <c r="H497" i="20"/>
  <c r="H496" i="20"/>
  <c r="H495" i="20"/>
  <c r="H494" i="20"/>
  <c r="H493" i="20"/>
  <c r="H492" i="20"/>
  <c r="H491" i="20"/>
  <c r="H490" i="20"/>
  <c r="H489" i="20"/>
  <c r="H488" i="20"/>
  <c r="H487" i="20"/>
  <c r="H486" i="20"/>
  <c r="H485" i="20"/>
  <c r="H484" i="20"/>
  <c r="H483" i="20"/>
  <c r="H482" i="20"/>
  <c r="H481" i="20"/>
  <c r="H480" i="20"/>
  <c r="H479" i="20"/>
  <c r="H478" i="20"/>
  <c r="H477" i="20"/>
  <c r="H473" i="20"/>
  <c r="H472" i="20"/>
  <c r="H470" i="20"/>
  <c r="H469" i="20"/>
  <c r="H468" i="20"/>
  <c r="H467" i="20"/>
  <c r="H466" i="20"/>
  <c r="H465" i="20"/>
  <c r="H464" i="20"/>
  <c r="H463" i="20"/>
  <c r="H462" i="20"/>
  <c r="H461" i="20"/>
  <c r="H460" i="20"/>
  <c r="H459" i="20"/>
  <c r="H458" i="20"/>
  <c r="H457" i="20"/>
  <c r="H456" i="20"/>
  <c r="H455" i="20"/>
  <c r="H454" i="20"/>
  <c r="H453" i="20"/>
  <c r="H452" i="20"/>
  <c r="H451" i="20"/>
  <c r="H450" i="20"/>
  <c r="H449" i="20"/>
  <c r="H448" i="20"/>
  <c r="H447" i="20"/>
  <c r="H446" i="20"/>
  <c r="H445" i="20"/>
  <c r="H444" i="20"/>
  <c r="H443" i="20"/>
  <c r="H442" i="20"/>
  <c r="H441" i="20"/>
  <c r="H440" i="20"/>
  <c r="H439" i="20"/>
  <c r="H438" i="20"/>
  <c r="H437" i="20"/>
  <c r="H436" i="20"/>
  <c r="H435" i="20"/>
  <c r="H434" i="20"/>
  <c r="H430" i="20"/>
  <c r="H429" i="20"/>
  <c r="H427" i="20"/>
  <c r="H426" i="20"/>
  <c r="H425" i="20"/>
  <c r="H424" i="20"/>
  <c r="H423" i="20"/>
  <c r="H422" i="20"/>
  <c r="H421" i="20"/>
  <c r="H420" i="20"/>
  <c r="H419" i="20"/>
  <c r="H418" i="20"/>
  <c r="H417" i="20"/>
  <c r="H416" i="20"/>
  <c r="H415" i="20"/>
  <c r="H414" i="20"/>
  <c r="H413" i="20"/>
  <c r="H412" i="20"/>
  <c r="H411" i="20"/>
  <c r="H410" i="20"/>
  <c r="H409" i="20"/>
  <c r="H408" i="20"/>
  <c r="H407" i="20"/>
  <c r="H406" i="20"/>
  <c r="H405" i="20"/>
  <c r="H404" i="20"/>
  <c r="H403" i="20"/>
  <c r="H402" i="20"/>
  <c r="H401" i="20"/>
  <c r="H400" i="20"/>
  <c r="H399" i="20"/>
  <c r="H398" i="20"/>
  <c r="H397" i="20"/>
  <c r="H396" i="20"/>
  <c r="H395" i="20"/>
  <c r="H394" i="20"/>
  <c r="H393" i="20"/>
  <c r="H392" i="20"/>
  <c r="H391" i="20"/>
  <c r="H387" i="20"/>
  <c r="H386" i="20"/>
  <c r="H384" i="20"/>
  <c r="H383" i="20"/>
  <c r="H382" i="20"/>
  <c r="H381" i="20"/>
  <c r="H380" i="20"/>
  <c r="H379" i="20"/>
  <c r="H378" i="20"/>
  <c r="H377" i="20"/>
  <c r="H376" i="20"/>
  <c r="H375" i="20"/>
  <c r="H374" i="20"/>
  <c r="H373" i="20"/>
  <c r="H372" i="20"/>
  <c r="H371" i="20"/>
  <c r="H370" i="20"/>
  <c r="H369" i="20"/>
  <c r="H368" i="20"/>
  <c r="H367" i="20"/>
  <c r="H366" i="20"/>
  <c r="H365" i="20"/>
  <c r="H364" i="20"/>
  <c r="H363" i="20"/>
  <c r="H362" i="20"/>
  <c r="H361" i="20"/>
  <c r="H360" i="20"/>
  <c r="H359" i="20"/>
  <c r="H358" i="20"/>
  <c r="H357" i="20"/>
  <c r="H356" i="20"/>
  <c r="H355" i="20"/>
  <c r="H354" i="20"/>
  <c r="H353" i="20"/>
  <c r="H352" i="20"/>
  <c r="H351" i="20"/>
  <c r="H350" i="20"/>
  <c r="H349" i="20"/>
  <c r="H348" i="20"/>
  <c r="H344" i="20"/>
  <c r="H343" i="20"/>
  <c r="H341" i="20"/>
  <c r="H340" i="20"/>
  <c r="H339" i="20"/>
  <c r="H338" i="20"/>
  <c r="H337" i="20"/>
  <c r="H336" i="20"/>
  <c r="H335" i="20"/>
  <c r="H334" i="20"/>
  <c r="H333" i="20"/>
  <c r="H332" i="20"/>
  <c r="H331" i="20"/>
  <c r="H330" i="20"/>
  <c r="H329" i="20"/>
  <c r="H328" i="20"/>
  <c r="H327" i="20"/>
  <c r="H326" i="20"/>
  <c r="H325" i="20"/>
  <c r="H324" i="20"/>
  <c r="H323" i="20"/>
  <c r="H322" i="20"/>
  <c r="H321" i="20"/>
  <c r="H320" i="20"/>
  <c r="H319" i="20"/>
  <c r="H318" i="20"/>
  <c r="H317" i="20"/>
  <c r="H316" i="20"/>
  <c r="H315" i="20"/>
  <c r="H314" i="20"/>
  <c r="H313" i="20"/>
  <c r="H312" i="20"/>
  <c r="H311" i="20"/>
  <c r="H310" i="20"/>
  <c r="H309" i="20"/>
  <c r="H308" i="20"/>
  <c r="H307" i="20"/>
  <c r="H306" i="20"/>
  <c r="H305" i="20"/>
  <c r="H301" i="20"/>
  <c r="H300" i="20"/>
  <c r="H298" i="20"/>
  <c r="H297" i="20"/>
  <c r="H296" i="20"/>
  <c r="H295" i="20"/>
  <c r="H294" i="20"/>
  <c r="H293" i="20"/>
  <c r="H292" i="20"/>
  <c r="H291" i="20"/>
  <c r="H290" i="20"/>
  <c r="H289" i="20"/>
  <c r="H288" i="20"/>
  <c r="H287" i="20"/>
  <c r="H286" i="20"/>
  <c r="H285" i="20"/>
  <c r="H284" i="20"/>
  <c r="H283" i="20"/>
  <c r="H282" i="20"/>
  <c r="H281" i="20"/>
  <c r="H280" i="20"/>
  <c r="H279" i="20"/>
  <c r="H278" i="20"/>
  <c r="H277" i="20"/>
  <c r="H276" i="20"/>
  <c r="H275" i="20"/>
  <c r="H274" i="20"/>
  <c r="H273" i="20"/>
  <c r="H272" i="20"/>
  <c r="H271" i="20"/>
  <c r="H270" i="20"/>
  <c r="H269" i="20"/>
  <c r="H268" i="20"/>
  <c r="H267" i="20"/>
  <c r="H266" i="20"/>
  <c r="H265" i="20"/>
  <c r="H264" i="20"/>
  <c r="H263" i="20"/>
  <c r="H262" i="20"/>
  <c r="H258" i="20"/>
  <c r="H257" i="20"/>
  <c r="H255" i="20"/>
  <c r="H254" i="20"/>
  <c r="H253" i="20"/>
  <c r="H252" i="20"/>
  <c r="H251" i="20"/>
  <c r="H250" i="20"/>
  <c r="H249" i="20"/>
  <c r="H248" i="20"/>
  <c r="H247" i="20"/>
  <c r="H246" i="20"/>
  <c r="H245" i="20"/>
  <c r="H244" i="20"/>
  <c r="H243" i="20"/>
  <c r="H242" i="20"/>
  <c r="H241" i="20"/>
  <c r="H240" i="20"/>
  <c r="H239" i="20"/>
  <c r="H238" i="20"/>
  <c r="H237" i="20"/>
  <c r="H236" i="20"/>
  <c r="H235" i="20"/>
  <c r="H234" i="20"/>
  <c r="H233" i="20"/>
  <c r="H232" i="20"/>
  <c r="H231" i="20"/>
  <c r="H230" i="20"/>
  <c r="H229" i="20"/>
  <c r="H228" i="20"/>
  <c r="H227" i="20"/>
  <c r="H226" i="20"/>
  <c r="H225" i="20"/>
  <c r="H224" i="20"/>
  <c r="H223" i="20"/>
  <c r="H222" i="20"/>
  <c r="H221" i="20"/>
  <c r="H220" i="20"/>
  <c r="H219" i="20"/>
  <c r="H215" i="20"/>
  <c r="H214" i="20"/>
  <c r="H213" i="20"/>
  <c r="H212" i="20"/>
  <c r="H211" i="20"/>
  <c r="H210" i="20"/>
  <c r="H209" i="20"/>
  <c r="H208" i="20"/>
  <c r="H207" i="20"/>
  <c r="H206" i="20"/>
  <c r="H205" i="20"/>
  <c r="H204" i="20"/>
  <c r="H203" i="20"/>
  <c r="H202" i="20"/>
  <c r="H201" i="20"/>
  <c r="H200" i="20"/>
  <c r="H199" i="20"/>
  <c r="H198" i="20"/>
  <c r="H197" i="20"/>
  <c r="H196" i="20"/>
  <c r="H195" i="20"/>
  <c r="H194" i="20"/>
  <c r="H193" i="20"/>
  <c r="H192" i="20"/>
  <c r="H191" i="20"/>
  <c r="H190" i="20"/>
  <c r="H189" i="20"/>
  <c r="H188" i="20"/>
  <c r="H187" i="20"/>
  <c r="H186" i="20"/>
  <c r="H185" i="20"/>
  <c r="H184" i="20"/>
  <c r="H183" i="20"/>
  <c r="H182" i="20"/>
  <c r="H181" i="20"/>
  <c r="H180" i="20"/>
  <c r="H179" i="20"/>
  <c r="H178" i="20"/>
  <c r="H177" i="20"/>
  <c r="H176" i="20"/>
  <c r="H172" i="20"/>
  <c r="H171" i="20"/>
  <c r="H170" i="20"/>
  <c r="H169" i="20"/>
  <c r="H168" i="20"/>
  <c r="H167" i="20"/>
  <c r="H166" i="20"/>
  <c r="H165" i="20"/>
  <c r="H164" i="20"/>
  <c r="H163" i="20"/>
  <c r="H162" i="20"/>
  <c r="H161" i="20"/>
  <c r="H160" i="20"/>
  <c r="H159" i="20"/>
  <c r="H158" i="20"/>
  <c r="H157" i="20"/>
  <c r="H156" i="20"/>
  <c r="H155" i="20"/>
  <c r="H154" i="20"/>
  <c r="H153" i="20"/>
  <c r="H152" i="20"/>
  <c r="H151" i="20"/>
  <c r="H150" i="20"/>
  <c r="H149" i="20"/>
  <c r="H148" i="20"/>
  <c r="H147" i="20"/>
  <c r="H146" i="20"/>
  <c r="H145" i="20"/>
  <c r="H144" i="20"/>
  <c r="H143" i="20"/>
  <c r="H142" i="20"/>
  <c r="H141" i="20"/>
  <c r="H140" i="20"/>
  <c r="H139" i="20"/>
  <c r="H138" i="20"/>
  <c r="H137" i="20"/>
  <c r="H136" i="20"/>
  <c r="H135" i="20"/>
  <c r="H134" i="20"/>
  <c r="H133" i="20"/>
  <c r="H129" i="20"/>
  <c r="H128" i="20"/>
  <c r="H127" i="20"/>
  <c r="H126" i="20"/>
  <c r="H125" i="20"/>
  <c r="H124" i="20"/>
  <c r="H123" i="20"/>
  <c r="H122" i="20"/>
  <c r="H121" i="20"/>
  <c r="H120" i="20"/>
  <c r="H119" i="20"/>
  <c r="H118" i="20"/>
  <c r="H117" i="20"/>
  <c r="H116" i="20"/>
  <c r="H115" i="20"/>
  <c r="H114" i="20"/>
  <c r="H113" i="20"/>
  <c r="H112" i="20"/>
  <c r="H111" i="20"/>
  <c r="H110" i="20"/>
  <c r="H109" i="20"/>
  <c r="H108" i="20"/>
  <c r="H107" i="20"/>
  <c r="H106" i="20"/>
  <c r="H105" i="20"/>
  <c r="H104" i="20"/>
  <c r="H103" i="20"/>
  <c r="H102" i="20"/>
  <c r="H101" i="20"/>
  <c r="H100" i="20"/>
  <c r="H99" i="20"/>
  <c r="H98" i="20"/>
  <c r="H97" i="20"/>
  <c r="H96" i="20"/>
  <c r="H95" i="20"/>
  <c r="H94" i="20"/>
  <c r="H93" i="20"/>
  <c r="H92" i="20"/>
  <c r="H91" i="20"/>
  <c r="H90" i="20"/>
  <c r="H86" i="20"/>
  <c r="H85" i="20"/>
  <c r="H83" i="20"/>
  <c r="H82" i="20"/>
  <c r="H81" i="20"/>
  <c r="H80" i="20"/>
  <c r="H79" i="20"/>
  <c r="H78" i="20"/>
  <c r="H77" i="20"/>
  <c r="H76" i="20"/>
  <c r="H75" i="20"/>
  <c r="H74" i="20"/>
  <c r="H73" i="20"/>
  <c r="H72" i="20"/>
  <c r="H71" i="20"/>
  <c r="H70" i="20"/>
  <c r="H69" i="20"/>
  <c r="H68" i="20"/>
  <c r="H67" i="20"/>
  <c r="H66" i="20"/>
  <c r="H65" i="20"/>
  <c r="H64" i="20"/>
  <c r="H63" i="20"/>
  <c r="H62" i="20"/>
  <c r="H61" i="20"/>
  <c r="H60" i="20"/>
  <c r="H59" i="20"/>
  <c r="H58" i="20"/>
  <c r="H57" i="20"/>
  <c r="H56" i="20"/>
  <c r="H55" i="20"/>
  <c r="H54" i="20"/>
  <c r="H53" i="20"/>
  <c r="H52" i="20"/>
  <c r="H51" i="20"/>
  <c r="H50" i="20"/>
  <c r="H49" i="20"/>
  <c r="H48" i="20"/>
  <c r="H47" i="20"/>
  <c r="H43" i="20"/>
  <c r="H42" i="20"/>
  <c r="H41" i="20"/>
  <c r="H40" i="20"/>
  <c r="H39" i="20"/>
  <c r="H38" i="20"/>
  <c r="H37" i="20"/>
  <c r="H35" i="20"/>
  <c r="H34" i="20"/>
  <c r="H33" i="20"/>
  <c r="H32" i="20"/>
  <c r="H31" i="20"/>
  <c r="H30" i="20"/>
  <c r="H29" i="20"/>
  <c r="H28" i="20"/>
  <c r="H27" i="20"/>
  <c r="H26" i="20"/>
  <c r="H24" i="20"/>
  <c r="H23" i="20"/>
  <c r="H22" i="20"/>
  <c r="H21" i="20"/>
  <c r="H20" i="20"/>
  <c r="H19" i="20"/>
  <c r="H18" i="20"/>
  <c r="H17" i="20"/>
  <c r="H16" i="20"/>
  <c r="H15" i="20"/>
  <c r="H14" i="20"/>
  <c r="H13" i="20"/>
  <c r="H12" i="20"/>
  <c r="H11" i="20"/>
  <c r="H10" i="20"/>
  <c r="H9" i="20"/>
  <c r="H8" i="20"/>
  <c r="H7" i="20"/>
  <c r="H6" i="20"/>
  <c r="H5" i="20"/>
  <c r="F344" i="20"/>
  <c r="H383" i="24"/>
  <c r="H382" i="24"/>
  <c r="H381" i="24"/>
  <c r="H380" i="24"/>
  <c r="H169" i="24"/>
  <c r="H168" i="24"/>
  <c r="H167" i="24"/>
  <c r="H166" i="24"/>
  <c r="H165" i="24"/>
  <c r="H164" i="24"/>
  <c r="H159" i="24"/>
  <c r="H158" i="24"/>
  <c r="H157" i="24"/>
  <c r="H156" i="24"/>
  <c r="H155" i="24"/>
  <c r="H154" i="24"/>
  <c r="H149" i="24"/>
  <c r="H148" i="24"/>
  <c r="H147" i="24"/>
  <c r="H146" i="24"/>
  <c r="H145" i="24"/>
  <c r="H144" i="24"/>
  <c r="H139" i="24"/>
  <c r="H138" i="24"/>
  <c r="H137" i="24"/>
  <c r="H136" i="24"/>
  <c r="H135" i="24"/>
  <c r="H134" i="24"/>
  <c r="H129" i="24"/>
  <c r="H128" i="24"/>
  <c r="H127" i="24"/>
  <c r="H126" i="24"/>
  <c r="H125" i="24"/>
  <c r="H124" i="24"/>
  <c r="H119" i="24"/>
  <c r="H118" i="24"/>
  <c r="H117" i="24"/>
  <c r="H116" i="24"/>
  <c r="H115" i="24"/>
  <c r="H114" i="24"/>
  <c r="H109" i="24"/>
  <c r="H108" i="24"/>
  <c r="H107" i="24"/>
  <c r="H106" i="24"/>
  <c r="H105" i="24"/>
  <c r="H104" i="24"/>
  <c r="H99" i="24"/>
  <c r="H98" i="24"/>
  <c r="H97" i="24"/>
  <c r="H96" i="24"/>
  <c r="H95" i="24"/>
  <c r="H94" i="24"/>
  <c r="H89" i="24"/>
  <c r="H88" i="24"/>
  <c r="H87" i="24"/>
  <c r="H86" i="24"/>
  <c r="H85" i="24"/>
  <c r="H84" i="24"/>
  <c r="H79" i="24"/>
  <c r="H78" i="24"/>
  <c r="H77" i="24"/>
  <c r="H76" i="24"/>
  <c r="H75" i="24"/>
  <c r="H74" i="24"/>
  <c r="H69" i="24"/>
  <c r="H68" i="24"/>
  <c r="H67" i="24"/>
  <c r="H66" i="24"/>
  <c r="H65" i="24"/>
  <c r="H64" i="24"/>
  <c r="H59" i="24"/>
  <c r="H58" i="24"/>
  <c r="H57" i="24"/>
  <c r="H56" i="24"/>
  <c r="H55" i="24"/>
  <c r="H54" i="24"/>
  <c r="H49" i="24"/>
  <c r="H48" i="24"/>
  <c r="H47" i="24"/>
  <c r="H46" i="24"/>
  <c r="H45" i="24"/>
  <c r="H44" i="24"/>
  <c r="H39" i="24"/>
  <c r="H38" i="24"/>
  <c r="H37" i="24"/>
  <c r="H36" i="24"/>
  <c r="H35" i="24"/>
  <c r="H34" i="24"/>
  <c r="H29" i="24"/>
  <c r="H28" i="24"/>
  <c r="H27" i="24"/>
  <c r="H26" i="24"/>
  <c r="H24" i="24"/>
  <c r="H19" i="24"/>
  <c r="H18" i="24"/>
  <c r="H17" i="24"/>
  <c r="H16" i="24"/>
  <c r="H15" i="24"/>
  <c r="H9" i="24"/>
  <c r="H8" i="24"/>
  <c r="H7" i="24"/>
  <c r="H6" i="24"/>
  <c r="F383" i="24"/>
  <c r="F382" i="24"/>
  <c r="F381" i="24"/>
  <c r="F380" i="24"/>
  <c r="F169" i="24"/>
  <c r="F168" i="24"/>
  <c r="F167" i="24"/>
  <c r="F166" i="24"/>
  <c r="F165" i="24"/>
  <c r="F164" i="24"/>
  <c r="F159" i="24"/>
  <c r="F158" i="24"/>
  <c r="F157" i="24"/>
  <c r="F156" i="24"/>
  <c r="F155" i="24"/>
  <c r="F154" i="24"/>
  <c r="F149" i="24"/>
  <c r="F148" i="24"/>
  <c r="F147" i="24"/>
  <c r="F146" i="24"/>
  <c r="F145" i="24"/>
  <c r="F144" i="24"/>
  <c r="F139" i="24"/>
  <c r="F138" i="24"/>
  <c r="F137" i="24"/>
  <c r="F136" i="24"/>
  <c r="F135" i="24"/>
  <c r="F134" i="24"/>
  <c r="F129" i="24"/>
  <c r="F128" i="24"/>
  <c r="F127" i="24"/>
  <c r="F126" i="24"/>
  <c r="F125" i="24"/>
  <c r="F124" i="24"/>
  <c r="F119" i="24"/>
  <c r="F118" i="24"/>
  <c r="F117" i="24"/>
  <c r="F116" i="24"/>
  <c r="F115" i="24"/>
  <c r="F114" i="24"/>
  <c r="F109" i="24"/>
  <c r="F108" i="24"/>
  <c r="F107" i="24"/>
  <c r="F106" i="24"/>
  <c r="F105" i="24"/>
  <c r="F104" i="24"/>
  <c r="F99" i="24"/>
  <c r="F98" i="24"/>
  <c r="F97" i="24"/>
  <c r="F96" i="24"/>
  <c r="F95" i="24"/>
  <c r="F94" i="24"/>
  <c r="F89" i="24"/>
  <c r="F88" i="24"/>
  <c r="F87" i="24"/>
  <c r="F86" i="24"/>
  <c r="F85" i="24"/>
  <c r="F84" i="24"/>
  <c r="F79" i="24"/>
  <c r="F78" i="24"/>
  <c r="F77" i="24"/>
  <c r="F76" i="24"/>
  <c r="F75" i="24"/>
  <c r="F74" i="24"/>
  <c r="F69" i="24"/>
  <c r="F68" i="24"/>
  <c r="F67" i="24"/>
  <c r="F66" i="24"/>
  <c r="F65" i="24"/>
  <c r="F64" i="24"/>
  <c r="N204" i="24"/>
  <c r="F59" i="24"/>
  <c r="F58" i="24"/>
  <c r="F57" i="24"/>
  <c r="F56" i="24"/>
  <c r="F55" i="24"/>
  <c r="F54" i="24"/>
  <c r="F49" i="24"/>
  <c r="F48" i="24"/>
  <c r="F47" i="24"/>
  <c r="F46" i="24"/>
  <c r="F45" i="24"/>
  <c r="F44" i="24"/>
  <c r="F39" i="24"/>
  <c r="F38" i="24"/>
  <c r="F37" i="24"/>
  <c r="F36" i="24"/>
  <c r="F35" i="24"/>
  <c r="F34" i="24"/>
  <c r="F29" i="24"/>
  <c r="F28" i="24"/>
  <c r="F27" i="24"/>
  <c r="F26" i="24"/>
  <c r="F24" i="24"/>
  <c r="F15" i="24"/>
  <c r="F19" i="24"/>
  <c r="F18" i="24"/>
  <c r="F17" i="24"/>
  <c r="F16" i="24"/>
  <c r="F14" i="24"/>
  <c r="F5" i="24"/>
  <c r="F6" i="24"/>
  <c r="F7" i="24"/>
  <c r="F9" i="24"/>
  <c r="N68" i="19" l="1"/>
  <c r="K12" i="31"/>
  <c r="L12" i="31"/>
  <c r="M12" i="31"/>
  <c r="K13" i="31"/>
  <c r="L13" i="31"/>
  <c r="M13" i="31"/>
  <c r="K11" i="31"/>
  <c r="L11" i="31"/>
  <c r="M11" i="31"/>
  <c r="C11" i="31"/>
  <c r="C13" i="31"/>
  <c r="C12" i="31"/>
  <c r="F13" i="31"/>
  <c r="D13" i="31"/>
  <c r="F12" i="31"/>
  <c r="D12" i="31"/>
  <c r="F11" i="31"/>
  <c r="D11" i="31"/>
  <c r="A92" i="20"/>
  <c r="CP6" i="20"/>
  <c r="CP7" i="20"/>
  <c r="CP8" i="20"/>
  <c r="CP9" i="20"/>
  <c r="CP10" i="20"/>
  <c r="CP11" i="20"/>
  <c r="CP12" i="20"/>
  <c r="CP13" i="20"/>
  <c r="CP14" i="20"/>
  <c r="CP15" i="20"/>
  <c r="CP16" i="20"/>
  <c r="CP17" i="20"/>
  <c r="CP18" i="20"/>
  <c r="CP19" i="20"/>
  <c r="CP20" i="20"/>
  <c r="CP21" i="20"/>
  <c r="CP22" i="20"/>
  <c r="CP23" i="20"/>
  <c r="CP24" i="20"/>
  <c r="CP25" i="20"/>
  <c r="CP26" i="20"/>
  <c r="CP27" i="20"/>
  <c r="CP28" i="20"/>
  <c r="CP29" i="20"/>
  <c r="CP30" i="20"/>
  <c r="CP31" i="20"/>
  <c r="CP32" i="20"/>
  <c r="CP33" i="20"/>
  <c r="CP34" i="20"/>
  <c r="CP35" i="20"/>
  <c r="CP36" i="20"/>
  <c r="CP37" i="20"/>
  <c r="CP38" i="20"/>
  <c r="CP39" i="20"/>
  <c r="CP40" i="20"/>
  <c r="CP41" i="20"/>
  <c r="CP42" i="20"/>
  <c r="CP43" i="20"/>
  <c r="CP44" i="20"/>
  <c r="CP45" i="20"/>
  <c r="CP46" i="20"/>
  <c r="CP48" i="20"/>
  <c r="CP51" i="20"/>
  <c r="CP55" i="20"/>
  <c r="CP58" i="20"/>
  <c r="CP59" i="20"/>
  <c r="CP63" i="20"/>
  <c r="CP64" i="20"/>
  <c r="CP65" i="20"/>
  <c r="CP66" i="20"/>
  <c r="CP69" i="20"/>
  <c r="CP70" i="20"/>
  <c r="CP71" i="20"/>
  <c r="CP72" i="20"/>
  <c r="CP73" i="20"/>
  <c r="CP74" i="20"/>
  <c r="CP75" i="20"/>
  <c r="CP76" i="20"/>
  <c r="CP77" i="20"/>
  <c r="CP78" i="20"/>
  <c r="CP79" i="20"/>
  <c r="CP80" i="20"/>
  <c r="CP81" i="20"/>
  <c r="CP82" i="20"/>
  <c r="CP83" i="20"/>
  <c r="CP85" i="20"/>
  <c r="CP86" i="20"/>
  <c r="CP87" i="20"/>
  <c r="CP88" i="20"/>
  <c r="CP89" i="20"/>
  <c r="CP92" i="20"/>
  <c r="CP94" i="20"/>
  <c r="CP98" i="20"/>
  <c r="CP99" i="20"/>
  <c r="CP103" i="20"/>
  <c r="CP104" i="20"/>
  <c r="CP105" i="20"/>
  <c r="CP106" i="20"/>
  <c r="CP107" i="20"/>
  <c r="CP108" i="20"/>
  <c r="CP109" i="20"/>
  <c r="CP110" i="20"/>
  <c r="CP111" i="20"/>
  <c r="CP112" i="20"/>
  <c r="CP113" i="20"/>
  <c r="CP114" i="20"/>
  <c r="CP115" i="20"/>
  <c r="CP116" i="20"/>
  <c r="CP117" i="20"/>
  <c r="CP118" i="20"/>
  <c r="CP119" i="20"/>
  <c r="CP120" i="20"/>
  <c r="CP121" i="20"/>
  <c r="CP122" i="20"/>
  <c r="CP123" i="20"/>
  <c r="CP124" i="20"/>
  <c r="CP125" i="20"/>
  <c r="CP126" i="20"/>
  <c r="CP127" i="20"/>
  <c r="CP128" i="20"/>
  <c r="CP129" i="20"/>
  <c r="CP130" i="20"/>
  <c r="CP131" i="20"/>
  <c r="CP132" i="20"/>
  <c r="CP136" i="20"/>
  <c r="CP137" i="20"/>
  <c r="CP138" i="20"/>
  <c r="CP142" i="20"/>
  <c r="CP147" i="20"/>
  <c r="CP148" i="20"/>
  <c r="CP149" i="20"/>
  <c r="CP150" i="20"/>
  <c r="CP151" i="20"/>
  <c r="CP152" i="20"/>
  <c r="CP153" i="20"/>
  <c r="CP154" i="20"/>
  <c r="CP155" i="20"/>
  <c r="CP156" i="20"/>
  <c r="CP157" i="20"/>
  <c r="CP158" i="20"/>
  <c r="CP159" i="20"/>
  <c r="CP160" i="20"/>
  <c r="CP161" i="20"/>
  <c r="CP162" i="20"/>
  <c r="CP163" i="20"/>
  <c r="CP164" i="20"/>
  <c r="CP165" i="20"/>
  <c r="CP166" i="20"/>
  <c r="CP167" i="20"/>
  <c r="CP169" i="20"/>
  <c r="CP170" i="20"/>
  <c r="CP171" i="20"/>
  <c r="CP172" i="20"/>
  <c r="CP173" i="20"/>
  <c r="CP174" i="20"/>
  <c r="CP175" i="20"/>
  <c r="CP176" i="20"/>
  <c r="CP177" i="20"/>
  <c r="CP178" i="20"/>
  <c r="CP179" i="20"/>
  <c r="CP180" i="20"/>
  <c r="CP182" i="20"/>
  <c r="CP184" i="20"/>
  <c r="CP187" i="20"/>
  <c r="CP188" i="20"/>
  <c r="CP189" i="20"/>
  <c r="CP192" i="20"/>
  <c r="CP194" i="20"/>
  <c r="CP195" i="20"/>
  <c r="CP197" i="20"/>
  <c r="CP198" i="20"/>
  <c r="CP199" i="20"/>
  <c r="CP200" i="20"/>
  <c r="CP201" i="20"/>
  <c r="CP202" i="20"/>
  <c r="CP203" i="20"/>
  <c r="CP204" i="20"/>
  <c r="CP206" i="20"/>
  <c r="CP207" i="20"/>
  <c r="CP208" i="20"/>
  <c r="CP209" i="20"/>
  <c r="CP210" i="20"/>
  <c r="CP211" i="20"/>
  <c r="CP212" i="20"/>
  <c r="CP213" i="20"/>
  <c r="CP214" i="20"/>
  <c r="CP215" i="20"/>
  <c r="CP216" i="20"/>
  <c r="CP217" i="20"/>
  <c r="CP218" i="20"/>
  <c r="CP222" i="20"/>
  <c r="CP224" i="20"/>
  <c r="CP227" i="20"/>
  <c r="CP228" i="20"/>
  <c r="CP230" i="20"/>
  <c r="CP231" i="20"/>
  <c r="CP236" i="20"/>
  <c r="CP237" i="20"/>
  <c r="CP238" i="20"/>
  <c r="CP242" i="20"/>
  <c r="CP243" i="20"/>
  <c r="CP244" i="20"/>
  <c r="CP245" i="20"/>
  <c r="CP246" i="20"/>
  <c r="CP247" i="20"/>
  <c r="CP248" i="20"/>
  <c r="CP249" i="20"/>
  <c r="CP250" i="20"/>
  <c r="CP251" i="20"/>
  <c r="CP252" i="20"/>
  <c r="CP253" i="20"/>
  <c r="CP254" i="20"/>
  <c r="CP255" i="20"/>
  <c r="CP257" i="20"/>
  <c r="CP258" i="20"/>
  <c r="CP259" i="20"/>
  <c r="CP260" i="20"/>
  <c r="CP261" i="20"/>
  <c r="CP262" i="20"/>
  <c r="CP266" i="20"/>
  <c r="CP268" i="20"/>
  <c r="CP269" i="20"/>
  <c r="CP274" i="20"/>
  <c r="CP277" i="20"/>
  <c r="CP279" i="20"/>
  <c r="CP280" i="20"/>
  <c r="CP281" i="20"/>
  <c r="CP282" i="20"/>
  <c r="CP283" i="20"/>
  <c r="CP284" i="20"/>
  <c r="CP285" i="20"/>
  <c r="CP286" i="20"/>
  <c r="CP287" i="20"/>
  <c r="CP288" i="20"/>
  <c r="CP289" i="20"/>
  <c r="CP290" i="20"/>
  <c r="CP291" i="20"/>
  <c r="CP292" i="20"/>
  <c r="CP293" i="20"/>
  <c r="CP294" i="20"/>
  <c r="CP295" i="20"/>
  <c r="CP296" i="20"/>
  <c r="CP297" i="20"/>
  <c r="CP298" i="20"/>
  <c r="CP300" i="20"/>
  <c r="CP301" i="20"/>
  <c r="CP302" i="20"/>
  <c r="CP303" i="20"/>
  <c r="CP304" i="20"/>
  <c r="CP311" i="20"/>
  <c r="CP312" i="20"/>
  <c r="CP316" i="20"/>
  <c r="CP317" i="20"/>
  <c r="CP320" i="20"/>
  <c r="CP322" i="20"/>
  <c r="CP323" i="20"/>
  <c r="CP324" i="20"/>
  <c r="CP325" i="20"/>
  <c r="CP326" i="20"/>
  <c r="CP327" i="20"/>
  <c r="CP328" i="20"/>
  <c r="CP329" i="20"/>
  <c r="CP330" i="20"/>
  <c r="CP331" i="20"/>
  <c r="CP332" i="20"/>
  <c r="CP333" i="20"/>
  <c r="CP334" i="20"/>
  <c r="CP335" i="20"/>
  <c r="CP336" i="20"/>
  <c r="CP337" i="20"/>
  <c r="CP338" i="20"/>
  <c r="CP339" i="20"/>
  <c r="CP340" i="20"/>
  <c r="CP341" i="20"/>
  <c r="CP343" i="20"/>
  <c r="CP344" i="20"/>
  <c r="CP345" i="20"/>
  <c r="CP346" i="20"/>
  <c r="CP347" i="20"/>
  <c r="CP348" i="20"/>
  <c r="CP349" i="20"/>
  <c r="CP350" i="20"/>
  <c r="CP352" i="20"/>
  <c r="CP353" i="20"/>
  <c r="CP356" i="20"/>
  <c r="CP359" i="20"/>
  <c r="CP360" i="20"/>
  <c r="CP361" i="20"/>
  <c r="CP362" i="20"/>
  <c r="CP363" i="20"/>
  <c r="CP365" i="20"/>
  <c r="CP368" i="20"/>
  <c r="CP369" i="20"/>
  <c r="CP370" i="20"/>
  <c r="CP371" i="20"/>
  <c r="CP372" i="20"/>
  <c r="CP373" i="20"/>
  <c r="CP374" i="20"/>
  <c r="CP375" i="20"/>
  <c r="CP376" i="20"/>
  <c r="CP378" i="20"/>
  <c r="CP379" i="20"/>
  <c r="CP380" i="20"/>
  <c r="CP381" i="20"/>
  <c r="CP382" i="20"/>
  <c r="CP383" i="20"/>
  <c r="CP384" i="20"/>
  <c r="CP386" i="20"/>
  <c r="CP387" i="20"/>
  <c r="CP388" i="20"/>
  <c r="CP389" i="20"/>
  <c r="CP390" i="20"/>
  <c r="CP391" i="20"/>
  <c r="CP393" i="20"/>
  <c r="CP394" i="20"/>
  <c r="CP396" i="20"/>
  <c r="CP400" i="20"/>
  <c r="CP402" i="20"/>
  <c r="CP403" i="20"/>
  <c r="CP404" i="20"/>
  <c r="CP406" i="20"/>
  <c r="CP411" i="20"/>
  <c r="CP412" i="20"/>
  <c r="CP413" i="20"/>
  <c r="CP414" i="20"/>
  <c r="CP415" i="20"/>
  <c r="CP416" i="20"/>
  <c r="CP417" i="20"/>
  <c r="CP418" i="20"/>
  <c r="CP419" i="20"/>
  <c r="CP420" i="20"/>
  <c r="CP421" i="20"/>
  <c r="CP422" i="20"/>
  <c r="CP423" i="20"/>
  <c r="CP424" i="20"/>
  <c r="CP425" i="20"/>
  <c r="CP426" i="20"/>
  <c r="CP427" i="20"/>
  <c r="CP429" i="20"/>
  <c r="CP430" i="20"/>
  <c r="CP431" i="20"/>
  <c r="CP432" i="20"/>
  <c r="CP433" i="20"/>
  <c r="CP444" i="20"/>
  <c r="CP446" i="20"/>
  <c r="CP447" i="20"/>
  <c r="CP449" i="20"/>
  <c r="CP451" i="20"/>
  <c r="CP454" i="20"/>
  <c r="CP455" i="20"/>
  <c r="CP456" i="20"/>
  <c r="CP457" i="20"/>
  <c r="CP458" i="20"/>
  <c r="CP459" i="20"/>
  <c r="CP460" i="20"/>
  <c r="CP461" i="20"/>
  <c r="CP462" i="20"/>
  <c r="CP463" i="20"/>
  <c r="CP464" i="20"/>
  <c r="CP465" i="20"/>
  <c r="CP466" i="20"/>
  <c r="CP467" i="20"/>
  <c r="CP468" i="20"/>
  <c r="CP469" i="20"/>
  <c r="CP470" i="20"/>
  <c r="CP472" i="20"/>
  <c r="CP473" i="20"/>
  <c r="CP474" i="20"/>
  <c r="CP475" i="20"/>
  <c r="CP476" i="20"/>
  <c r="CP477" i="20"/>
  <c r="CP478" i="20"/>
  <c r="CP481" i="20"/>
  <c r="CP482" i="20"/>
  <c r="CP484" i="20"/>
  <c r="CP485" i="20"/>
  <c r="CP486" i="20"/>
  <c r="CP488" i="20"/>
  <c r="CP489" i="20"/>
  <c r="CP490" i="20"/>
  <c r="CP491" i="20"/>
  <c r="CP492" i="20"/>
  <c r="CP494" i="20"/>
  <c r="CP497" i="20"/>
  <c r="CP498" i="20"/>
  <c r="CP499" i="20"/>
  <c r="CP500" i="20"/>
  <c r="CP501" i="20"/>
  <c r="CP502" i="20"/>
  <c r="CP503" i="20"/>
  <c r="CP504" i="20"/>
  <c r="CP505" i="20"/>
  <c r="CP506" i="20"/>
  <c r="CP507" i="20"/>
  <c r="CP508" i="20"/>
  <c r="CP509" i="20"/>
  <c r="CP510" i="20"/>
  <c r="CP511" i="20"/>
  <c r="CP512" i="20"/>
  <c r="CP513" i="20"/>
  <c r="CP514" i="20"/>
  <c r="CP515" i="20"/>
  <c r="CP516" i="20"/>
  <c r="CP517" i="20"/>
  <c r="CP518" i="20"/>
  <c r="CP519" i="20"/>
  <c r="CP521" i="20"/>
  <c r="CP524" i="20"/>
  <c r="CP525" i="20"/>
  <c r="CP526" i="20"/>
  <c r="CP527" i="20"/>
  <c r="CP528" i="20"/>
  <c r="CP529" i="20"/>
  <c r="CP530" i="20"/>
  <c r="CP531" i="20"/>
  <c r="CP532" i="20"/>
  <c r="CP533" i="20"/>
  <c r="CP534" i="20"/>
  <c r="CP535" i="20"/>
  <c r="CP536" i="20"/>
  <c r="CP537" i="20"/>
  <c r="CP538" i="20"/>
  <c r="CP539" i="20"/>
  <c r="CP545" i="20"/>
  <c r="CP546" i="20"/>
  <c r="CP547" i="20"/>
  <c r="CP548" i="20"/>
  <c r="CP549" i="20"/>
  <c r="CP550" i="20"/>
  <c r="CP551" i="20"/>
  <c r="CP552" i="20"/>
  <c r="CP553" i="20"/>
  <c r="CP554" i="20"/>
  <c r="CP555" i="20"/>
  <c r="CP556" i="20"/>
  <c r="CP558" i="20"/>
  <c r="CP559" i="20"/>
  <c r="CP560" i="20"/>
  <c r="CP561" i="20"/>
  <c r="CP562" i="20"/>
  <c r="CP563" i="20"/>
  <c r="CP565" i="20"/>
  <c r="CP567" i="20"/>
  <c r="CP571" i="20"/>
  <c r="CP572" i="20"/>
  <c r="CP573" i="20"/>
  <c r="CP574" i="20"/>
  <c r="CP575" i="20"/>
  <c r="CP576" i="20"/>
  <c r="CP578" i="20"/>
  <c r="CP579" i="20"/>
  <c r="CP580" i="20"/>
  <c r="CP581" i="20"/>
  <c r="CP582" i="20"/>
  <c r="CP588" i="20"/>
  <c r="CP589" i="20"/>
  <c r="CP590" i="20"/>
  <c r="CP591" i="20"/>
  <c r="CP592" i="20"/>
  <c r="CP593" i="20"/>
  <c r="CP594" i="20"/>
  <c r="CP595" i="20"/>
  <c r="CP596" i="20"/>
  <c r="CP597" i="20"/>
  <c r="CP598" i="20"/>
  <c r="CP599" i="20"/>
  <c r="CP601" i="20"/>
  <c r="CP602" i="20"/>
  <c r="CP603" i="20"/>
  <c r="CP604" i="20"/>
  <c r="CP605" i="20"/>
  <c r="CP606" i="20"/>
  <c r="CP608" i="20"/>
  <c r="CP609" i="20"/>
  <c r="CP614" i="20"/>
  <c r="CP617" i="20"/>
  <c r="CP618" i="20"/>
  <c r="CP620" i="20"/>
  <c r="CP623" i="20"/>
  <c r="CP624" i="20"/>
  <c r="CP625" i="20"/>
  <c r="CP631" i="20"/>
  <c r="CP632" i="20"/>
  <c r="CP633" i="20"/>
  <c r="CP634" i="20"/>
  <c r="CP635" i="20"/>
  <c r="CP636" i="20"/>
  <c r="CP637" i="20"/>
  <c r="CP638" i="20"/>
  <c r="CP639" i="20"/>
  <c r="CP640" i="20"/>
  <c r="CP641" i="20"/>
  <c r="CP642" i="20"/>
  <c r="CP644" i="20"/>
  <c r="CP645" i="20"/>
  <c r="CP646" i="20"/>
  <c r="CP647" i="20"/>
  <c r="CP648" i="20"/>
  <c r="CP649" i="20"/>
  <c r="CP651" i="20"/>
  <c r="CP652" i="20"/>
  <c r="CP655" i="20"/>
  <c r="CP656" i="20"/>
  <c r="CP657" i="20"/>
  <c r="CP658" i="20"/>
  <c r="CP659" i="20"/>
  <c r="CP660" i="20"/>
  <c r="CP661" i="20"/>
  <c r="CP662" i="20"/>
  <c r="CP664" i="20"/>
  <c r="CP665" i="20"/>
  <c r="CP666" i="20"/>
  <c r="CP667" i="20"/>
  <c r="CP668" i="20"/>
  <c r="CP669" i="20"/>
  <c r="CP670" i="20"/>
  <c r="CP674" i="20"/>
  <c r="CP675" i="20"/>
  <c r="CP676" i="20"/>
  <c r="CP677" i="20"/>
  <c r="CP678" i="20"/>
  <c r="CP679" i="20"/>
  <c r="CP680" i="20"/>
  <c r="CP681" i="20"/>
  <c r="CP682" i="20"/>
  <c r="CP683" i="20"/>
  <c r="CP684" i="20"/>
  <c r="CP685" i="20"/>
  <c r="CP686" i="20"/>
  <c r="CP687" i="20"/>
  <c r="CP688" i="20"/>
  <c r="CP689" i="20"/>
  <c r="CP690" i="20"/>
  <c r="CP691" i="20"/>
  <c r="CP692" i="20"/>
  <c r="CP693" i="20"/>
  <c r="CP694" i="20"/>
  <c r="CP695" i="20"/>
  <c r="CP696" i="20"/>
  <c r="CP704" i="20"/>
  <c r="CP705" i="20"/>
  <c r="CP707" i="20"/>
  <c r="CP708" i="20"/>
  <c r="CP709" i="20"/>
  <c r="CP712" i="20"/>
  <c r="CP713" i="20"/>
  <c r="CP714" i="20"/>
  <c r="CP715" i="20"/>
  <c r="CP716" i="20"/>
  <c r="CP720" i="20"/>
  <c r="CP721" i="20"/>
  <c r="CP722" i="20"/>
  <c r="CP723" i="20"/>
  <c r="CP724" i="20"/>
  <c r="CP725" i="20"/>
  <c r="CP726" i="20"/>
  <c r="CP727" i="20"/>
  <c r="CP728" i="20"/>
  <c r="CP730" i="20"/>
  <c r="CP731" i="20"/>
  <c r="CP732" i="20"/>
  <c r="CP733" i="20"/>
  <c r="CP734" i="20"/>
  <c r="CP735" i="20"/>
  <c r="CP736" i="20"/>
  <c r="CP737" i="20"/>
  <c r="CP738" i="20"/>
  <c r="CP740" i="20"/>
  <c r="CP741" i="20"/>
  <c r="CP742" i="20"/>
  <c r="CP743" i="20"/>
  <c r="CP745" i="20"/>
  <c r="CP746" i="20"/>
  <c r="CP747" i="20"/>
  <c r="CP748" i="20"/>
  <c r="CP749" i="20"/>
  <c r="CP750" i="20"/>
  <c r="CP751" i="20"/>
  <c r="CP752" i="20"/>
  <c r="CP753" i="20"/>
  <c r="CP754" i="20"/>
  <c r="CP755" i="20"/>
  <c r="CP756" i="20"/>
  <c r="CP757" i="20"/>
  <c r="CP758" i="20"/>
  <c r="CP759" i="20"/>
  <c r="CP763" i="20"/>
  <c r="CP764" i="20"/>
  <c r="CP765" i="20"/>
  <c r="CP766" i="20"/>
  <c r="CP767" i="20"/>
  <c r="CP768" i="20"/>
  <c r="CP769" i="20"/>
  <c r="CP770" i="20"/>
  <c r="CP771" i="20"/>
  <c r="CP773" i="20"/>
  <c r="CP774" i="20"/>
  <c r="CP775" i="20"/>
  <c r="CP776" i="20"/>
  <c r="CP777" i="20"/>
  <c r="CP778" i="20"/>
  <c r="CP779" i="20"/>
  <c r="CP780" i="20"/>
  <c r="CP781" i="20"/>
  <c r="CP782" i="20"/>
  <c r="CP783" i="20"/>
  <c r="CP784" i="20"/>
  <c r="CP785" i="20"/>
  <c r="CP790" i="20"/>
  <c r="CP791" i="20"/>
  <c r="CP792" i="20"/>
  <c r="CP793" i="20"/>
  <c r="CP795" i="20"/>
  <c r="CP796" i="20"/>
  <c r="CP798" i="20"/>
  <c r="CP799" i="20"/>
  <c r="CP800" i="20"/>
  <c r="CP801" i="20"/>
  <c r="CP802" i="20"/>
  <c r="CP803" i="20"/>
  <c r="CP804" i="20"/>
  <c r="CP805" i="20"/>
  <c r="CP806" i="20"/>
  <c r="CP807" i="20"/>
  <c r="CP808" i="20"/>
  <c r="CP809" i="20"/>
  <c r="CP810" i="20"/>
  <c r="CP811" i="20"/>
  <c r="CP812" i="20"/>
  <c r="CP813" i="20"/>
  <c r="CP814" i="20"/>
  <c r="CP816" i="20"/>
  <c r="CP817" i="20"/>
  <c r="CP818" i="20"/>
  <c r="CP819" i="20"/>
  <c r="CP820" i="20"/>
  <c r="CP821" i="20"/>
  <c r="CP822" i="20"/>
  <c r="CP823" i="20"/>
  <c r="CP824" i="20"/>
  <c r="CP825" i="20"/>
  <c r="CP826" i="20"/>
  <c r="CP827" i="20"/>
  <c r="CP828" i="20"/>
  <c r="CP833" i="20"/>
  <c r="CP834" i="20"/>
  <c r="CP835" i="20"/>
  <c r="CP836" i="20"/>
  <c r="CP838" i="20"/>
  <c r="CP840" i="20"/>
  <c r="CP841" i="20"/>
  <c r="CP842" i="20"/>
  <c r="CP843" i="20"/>
  <c r="CP844" i="20"/>
  <c r="CP845" i="20"/>
  <c r="CP849" i="20"/>
  <c r="CP850" i="20"/>
  <c r="CP851" i="20"/>
  <c r="CP852" i="20"/>
  <c r="CP853" i="20"/>
  <c r="CP854" i="20"/>
  <c r="CP855" i="20"/>
  <c r="CP856" i="20"/>
  <c r="CP857" i="20"/>
  <c r="CP859" i="20"/>
  <c r="CP860" i="20"/>
  <c r="CP861" i="20"/>
  <c r="CP862" i="20"/>
  <c r="CP863" i="20"/>
  <c r="CP864" i="20"/>
  <c r="CP866" i="20"/>
  <c r="CP867" i="20"/>
  <c r="CP870" i="20"/>
  <c r="CP871" i="20"/>
  <c r="CP872" i="20"/>
  <c r="CP873" i="20"/>
  <c r="CP874" i="20"/>
  <c r="CP875" i="20"/>
  <c r="CP879" i="20"/>
  <c r="CP880" i="20"/>
  <c r="CP881" i="20"/>
  <c r="CP882" i="20"/>
  <c r="CP883" i="20"/>
  <c r="CP884" i="20"/>
  <c r="CP885" i="20"/>
  <c r="CP886" i="20"/>
  <c r="CP887" i="20"/>
  <c r="CP888" i="20"/>
  <c r="CP889" i="20"/>
  <c r="CP890" i="20"/>
  <c r="CP891" i="20"/>
  <c r="CP893" i="20"/>
  <c r="CP894" i="20"/>
  <c r="CP895" i="20"/>
  <c r="CP896" i="20"/>
  <c r="CP897" i="20"/>
  <c r="CP898" i="20"/>
  <c r="CP899" i="20"/>
  <c r="CP902" i="20"/>
  <c r="CP903" i="20"/>
  <c r="CP904" i="20"/>
  <c r="CP905" i="20"/>
  <c r="CP906" i="20"/>
  <c r="CP907" i="20"/>
  <c r="CP909" i="20"/>
  <c r="CP910" i="20"/>
  <c r="CP911" i="20"/>
  <c r="CP913" i="20"/>
  <c r="CP914" i="20"/>
  <c r="CP915" i="20"/>
  <c r="CP916" i="20"/>
  <c r="CP917" i="20"/>
  <c r="CP918" i="20"/>
  <c r="CP922" i="20"/>
  <c r="CP923" i="20"/>
  <c r="CP924" i="20"/>
  <c r="CP925" i="20"/>
  <c r="CP926" i="20"/>
  <c r="CP927" i="20"/>
  <c r="CP928" i="20"/>
  <c r="CP929" i="20"/>
  <c r="CP930" i="20"/>
  <c r="CP931" i="20"/>
  <c r="CP932" i="20"/>
  <c r="CP933" i="20"/>
  <c r="CP934" i="20"/>
  <c r="CP936" i="20"/>
  <c r="CP937" i="20"/>
  <c r="CP938" i="20"/>
  <c r="CP939" i="20"/>
  <c r="CP940" i="20"/>
  <c r="CP941" i="20"/>
  <c r="CP942" i="20"/>
  <c r="CP945" i="20"/>
  <c r="CP946" i="20"/>
  <c r="CP947" i="20"/>
  <c r="CP948" i="20"/>
  <c r="CP949" i="20"/>
  <c r="CP950" i="20"/>
  <c r="CP951" i="20"/>
  <c r="CP952" i="20"/>
  <c r="CP953" i="20"/>
  <c r="CP954" i="20"/>
  <c r="CP956" i="20"/>
  <c r="CP957" i="20"/>
  <c r="CP958" i="20"/>
  <c r="CP959" i="20"/>
  <c r="CP960" i="20"/>
  <c r="CP961" i="20"/>
  <c r="CP966" i="20"/>
  <c r="CP967" i="20"/>
  <c r="CP968" i="20"/>
  <c r="CP969" i="20"/>
  <c r="CP970" i="20"/>
  <c r="CP971" i="20"/>
  <c r="CP972" i="20"/>
  <c r="CP973" i="20"/>
  <c r="CP974" i="20"/>
  <c r="CP975" i="20"/>
  <c r="CP976" i="20"/>
  <c r="CP977" i="20"/>
  <c r="CP980" i="20"/>
  <c r="CP981" i="20"/>
  <c r="CP982" i="20"/>
  <c r="CP983" i="20"/>
  <c r="CP984" i="20"/>
  <c r="CP985" i="20"/>
  <c r="CP988" i="20"/>
  <c r="CP989" i="20"/>
  <c r="CP990" i="20"/>
  <c r="CP991" i="20"/>
  <c r="CP992" i="20"/>
  <c r="CP993" i="20"/>
  <c r="CP994" i="20"/>
  <c r="CP995" i="20"/>
  <c r="CP996" i="20"/>
  <c r="CP997" i="20"/>
  <c r="CP998" i="20"/>
  <c r="CP999" i="20"/>
  <c r="CP1000" i="20"/>
  <c r="CP1001" i="20"/>
  <c r="CP1002" i="20"/>
  <c r="CP1003" i="20"/>
  <c r="CP1004" i="20"/>
  <c r="CP1009" i="20"/>
  <c r="CP1010" i="20"/>
  <c r="CP1011" i="20"/>
  <c r="CP1012" i="20"/>
  <c r="CP1013" i="20"/>
  <c r="CP1014" i="20"/>
  <c r="CP1015" i="20"/>
  <c r="CP1016" i="20"/>
  <c r="CP1017" i="20"/>
  <c r="CP1018" i="20"/>
  <c r="CP1019" i="20"/>
  <c r="CP1020" i="20"/>
  <c r="CP1021" i="20"/>
  <c r="CP1022" i="20"/>
  <c r="CP1023" i="20"/>
  <c r="CP1024" i="20"/>
  <c r="CP1025" i="20"/>
  <c r="CP1026" i="20"/>
  <c r="CP1027" i="20"/>
  <c r="CP1028" i="20"/>
  <c r="CP1029" i="20"/>
  <c r="CP1031" i="20"/>
  <c r="CP1032" i="20"/>
  <c r="CP1033" i="20"/>
  <c r="CP1034" i="20"/>
  <c r="CP1035" i="20"/>
  <c r="CP1036" i="20"/>
  <c r="CP1037" i="20"/>
  <c r="CP1038" i="20"/>
  <c r="CP1039" i="20"/>
  <c r="CP1040" i="20"/>
  <c r="CP1041" i="20"/>
  <c r="CP1042" i="20"/>
  <c r="CP1043" i="20"/>
  <c r="CP1044" i="20"/>
  <c r="CP1045" i="20"/>
  <c r="CP1046" i="20"/>
  <c r="CP1047" i="20"/>
  <c r="CP1052" i="20"/>
  <c r="CP1053" i="20"/>
  <c r="CP1054" i="20"/>
  <c r="CP1055" i="20"/>
  <c r="CP1056" i="20"/>
  <c r="CP1057" i="20"/>
  <c r="CP1058" i="20"/>
  <c r="CP1059" i="20"/>
  <c r="CP1060" i="20"/>
  <c r="CP1061" i="20"/>
  <c r="CP1062" i="20"/>
  <c r="CP1063" i="20"/>
  <c r="CP1064" i="20"/>
  <c r="CP1065" i="20"/>
  <c r="CP1066" i="20"/>
  <c r="CP1067" i="20"/>
  <c r="CP1068" i="20"/>
  <c r="CP1069" i="20"/>
  <c r="CP1070" i="20"/>
  <c r="CP1071" i="20"/>
  <c r="CP1072" i="20"/>
  <c r="CP1074" i="20"/>
  <c r="CP1075" i="20"/>
  <c r="CP1076" i="20"/>
  <c r="CP1077" i="20"/>
  <c r="CP1078" i="20"/>
  <c r="CP1079" i="20"/>
  <c r="CP1080" i="20"/>
  <c r="CP1081" i="20"/>
  <c r="CP1082" i="20"/>
  <c r="CP1083" i="20"/>
  <c r="CP1084" i="20"/>
  <c r="CP1085" i="20"/>
  <c r="CP1086" i="20"/>
  <c r="CP1087" i="20"/>
  <c r="CP1088" i="20"/>
  <c r="CP1089" i="20"/>
  <c r="CP1090" i="20"/>
  <c r="CP1091" i="20"/>
  <c r="CP1092" i="20"/>
  <c r="CP1093" i="20"/>
  <c r="CP1094" i="20"/>
  <c r="CP1097" i="20"/>
  <c r="CP1099" i="20"/>
  <c r="CP1100" i="20"/>
  <c r="CP1101" i="20"/>
  <c r="CP1102" i="20"/>
  <c r="CP1103" i="20"/>
  <c r="CP1104" i="20"/>
  <c r="CP1105" i="20"/>
  <c r="CP1106" i="20"/>
  <c r="CP1107" i="20"/>
  <c r="CP1108" i="20"/>
  <c r="CP1110" i="20"/>
  <c r="CP1111" i="20"/>
  <c r="CP1112" i="20"/>
  <c r="CP1113" i="20"/>
  <c r="CP1114" i="20"/>
  <c r="CP1115" i="20"/>
  <c r="CP1116" i="20"/>
  <c r="CP1117" i="20"/>
  <c r="CP1118" i="20"/>
  <c r="CP1119" i="20"/>
  <c r="CP1120" i="20"/>
  <c r="CP1121" i="20"/>
  <c r="CP1122" i="20"/>
  <c r="CP1123" i="20"/>
  <c r="CP1124" i="20"/>
  <c r="CP1125" i="20"/>
  <c r="CP1126" i="20"/>
  <c r="CP1127" i="20"/>
  <c r="CP1128" i="20"/>
  <c r="CP1129" i="20"/>
  <c r="CP1130" i="20"/>
  <c r="CP1131" i="20"/>
  <c r="CP1132" i="20"/>
  <c r="CP1133" i="20"/>
  <c r="CP1134" i="20"/>
  <c r="CP1135" i="20"/>
  <c r="CP1136" i="20"/>
  <c r="CP1137" i="20"/>
  <c r="CP1140" i="20"/>
  <c r="CP1142" i="20"/>
  <c r="CP1143" i="20"/>
  <c r="CP1144" i="20"/>
  <c r="CP1145" i="20"/>
  <c r="CP1146" i="20"/>
  <c r="CP1147" i="20"/>
  <c r="CP1148" i="20"/>
  <c r="CP1149" i="20"/>
  <c r="CP1150" i="20"/>
  <c r="CP1151" i="20"/>
  <c r="CP1153" i="20"/>
  <c r="CP1154" i="20"/>
  <c r="CP1155" i="20"/>
  <c r="CP1156" i="20"/>
  <c r="CP1157" i="20"/>
  <c r="CP1158" i="20"/>
  <c r="CP1159" i="20"/>
  <c r="CP1160" i="20"/>
  <c r="CP1161" i="20"/>
  <c r="CP1162" i="20"/>
  <c r="CP1163" i="20"/>
  <c r="CP1164" i="20"/>
  <c r="CP1165" i="20"/>
  <c r="CP1166" i="20"/>
  <c r="CP1167" i="20"/>
  <c r="CP1168" i="20"/>
  <c r="CP1169" i="20"/>
  <c r="CP1170" i="20"/>
  <c r="CP1171" i="20"/>
  <c r="CP1172" i="20"/>
  <c r="CP1173" i="20"/>
  <c r="CP1174" i="20"/>
  <c r="CP1175" i="20"/>
  <c r="CP1176" i="20"/>
  <c r="CP1177" i="20"/>
  <c r="CP1178" i="20"/>
  <c r="CP1179" i="20"/>
  <c r="CP1180" i="20"/>
  <c r="CP1183" i="20"/>
  <c r="CP1185" i="20"/>
  <c r="CP1186" i="20"/>
  <c r="CP1187" i="20"/>
  <c r="CP1188" i="20"/>
  <c r="CP1189" i="20"/>
  <c r="CP1190" i="20"/>
  <c r="CP1191" i="20"/>
  <c r="CP1192" i="20"/>
  <c r="CP1193" i="20"/>
  <c r="CP1194" i="20"/>
  <c r="CP1196" i="20"/>
  <c r="CP1197" i="20"/>
  <c r="CP1198" i="20"/>
  <c r="CP1199" i="20"/>
  <c r="CP1200" i="20"/>
  <c r="CP1201" i="20"/>
  <c r="CP1202" i="20"/>
  <c r="CP1203" i="20"/>
  <c r="CP1204" i="20"/>
  <c r="CP1205" i="20"/>
  <c r="CP1206" i="20"/>
  <c r="CP1207" i="20"/>
  <c r="CP1208" i="20"/>
  <c r="CP1209" i="20"/>
  <c r="CP1210" i="20"/>
  <c r="CP1211" i="20"/>
  <c r="CP1212" i="20"/>
  <c r="CP1213" i="20"/>
  <c r="CP1214" i="20"/>
  <c r="CP1215" i="20"/>
  <c r="CP1216" i="20"/>
  <c r="CP1217" i="20"/>
  <c r="CP1218" i="20"/>
  <c r="CP1219" i="20"/>
  <c r="CP1220" i="20"/>
  <c r="CP1221" i="20"/>
  <c r="CP1222" i="20"/>
  <c r="CP1223" i="20"/>
  <c r="CP1224" i="20"/>
  <c r="CP1226" i="20"/>
  <c r="CP1227" i="20"/>
  <c r="CP1231" i="20"/>
  <c r="CP1232" i="20"/>
  <c r="CP1236" i="20"/>
  <c r="CP1237" i="20"/>
  <c r="CP1238" i="20"/>
  <c r="CP1239" i="20"/>
  <c r="CP1240" i="20"/>
  <c r="CP1241" i="20"/>
  <c r="CP1242" i="20"/>
  <c r="CP1243" i="20"/>
  <c r="CP1245" i="20"/>
  <c r="CP1246" i="20"/>
  <c r="CP1247" i="20"/>
  <c r="CP1248" i="20"/>
  <c r="CP1249" i="20"/>
  <c r="CP1250" i="20"/>
  <c r="CP1251" i="20"/>
  <c r="CP1252" i="20"/>
  <c r="CP1253" i="20"/>
  <c r="CP1254" i="20"/>
  <c r="CP1256" i="20"/>
  <c r="CP1257" i="20"/>
  <c r="CP1258" i="20"/>
  <c r="CP1259" i="20"/>
  <c r="CP1260" i="20"/>
  <c r="CP1261" i="20"/>
  <c r="CP1262" i="20"/>
  <c r="CP1263" i="20"/>
  <c r="CP1264" i="20"/>
  <c r="CP1265" i="20"/>
  <c r="CP1266" i="20"/>
  <c r="CP1267" i="20"/>
  <c r="CP1268" i="20"/>
  <c r="CP1269" i="20"/>
  <c r="CP1270" i="20"/>
  <c r="CP1271" i="20"/>
  <c r="CP1272" i="20"/>
  <c r="CP1274" i="20"/>
  <c r="CP1275" i="20"/>
  <c r="CP1276" i="20"/>
  <c r="CP1277" i="20"/>
  <c r="CP1278" i="20"/>
  <c r="CP1279" i="20"/>
  <c r="CP1280" i="20"/>
  <c r="CP1282" i="20"/>
  <c r="CP1283" i="20"/>
  <c r="CP1284" i="20"/>
  <c r="CP1285" i="20"/>
  <c r="CP1286" i="20"/>
  <c r="CP1287" i="20"/>
  <c r="CP1288" i="20"/>
  <c r="CP1289" i="20"/>
  <c r="CP1290" i="20"/>
  <c r="CP1291" i="20"/>
  <c r="CP1292" i="20"/>
  <c r="CP1293" i="20"/>
  <c r="CP1294" i="20"/>
  <c r="CP1295" i="20"/>
  <c r="CP1296" i="20"/>
  <c r="CP1297" i="20"/>
  <c r="CP1298" i="20"/>
  <c r="CP1299" i="20"/>
  <c r="CP1300" i="20"/>
  <c r="CP1301" i="20"/>
  <c r="CP1302" i="20"/>
  <c r="CP1303" i="20"/>
  <c r="CP1304" i="20"/>
  <c r="CP1305" i="20"/>
  <c r="CP1306" i="20"/>
  <c r="CP1307" i="20"/>
  <c r="CP1308" i="20"/>
  <c r="CP1309" i="20"/>
  <c r="CP1310" i="20"/>
  <c r="CP1311" i="20"/>
  <c r="CP1312" i="20"/>
  <c r="CP1313" i="20"/>
  <c r="CP1314" i="20"/>
  <c r="CP1315" i="20"/>
  <c r="CP1316" i="20"/>
  <c r="CP1322" i="20"/>
  <c r="CP1324" i="20"/>
  <c r="CP1325" i="20"/>
  <c r="CP1326" i="20"/>
  <c r="CP1327" i="20"/>
  <c r="CP1328" i="20"/>
  <c r="CP1329" i="20"/>
  <c r="CP1330" i="20"/>
  <c r="CP1331" i="20"/>
  <c r="CP1332" i="20"/>
  <c r="CP1333" i="20"/>
  <c r="CP1334" i="20"/>
  <c r="CP1335" i="20"/>
  <c r="CP1336" i="20"/>
  <c r="CP1337" i="20"/>
  <c r="CP1338" i="20"/>
  <c r="CP1339" i="20"/>
  <c r="CP1340" i="20"/>
  <c r="CP1341" i="20"/>
  <c r="CP1342" i="20"/>
  <c r="CP1343" i="20"/>
  <c r="CP1344" i="20"/>
  <c r="CP1345" i="20"/>
  <c r="CP1346" i="20"/>
  <c r="CP1347" i="20"/>
  <c r="CP1348" i="20"/>
  <c r="CP1349" i="20"/>
  <c r="CP1350" i="20"/>
  <c r="CP1351" i="20"/>
  <c r="CP1352" i="20"/>
  <c r="CP1353" i="20"/>
  <c r="CP1354" i="20"/>
  <c r="CP1355" i="20"/>
  <c r="CP1356" i="20"/>
  <c r="CP1357" i="20"/>
  <c r="CP1358" i="20"/>
  <c r="CP1359" i="20"/>
  <c r="CP1360" i="20"/>
  <c r="CP1361" i="20"/>
  <c r="CP1362" i="20"/>
  <c r="CP1363" i="20"/>
  <c r="CP1364" i="20"/>
  <c r="CP1365" i="20"/>
  <c r="CP1366" i="20"/>
  <c r="CP1367" i="20"/>
  <c r="CP1368" i="20"/>
  <c r="CP1369" i="20"/>
  <c r="CP1370" i="20"/>
  <c r="CP1371" i="20"/>
  <c r="CP1372" i="20"/>
  <c r="CP1373" i="20"/>
  <c r="CP1374" i="20"/>
  <c r="CP1375" i="20"/>
  <c r="CP1376" i="20"/>
  <c r="CP1377" i="20"/>
  <c r="CP1378" i="20"/>
  <c r="CP1379" i="20"/>
  <c r="CP1380" i="20"/>
  <c r="CP1381" i="20"/>
  <c r="CP1382" i="20"/>
  <c r="CP1383" i="20"/>
  <c r="CP1384" i="20"/>
  <c r="CP1385" i="20"/>
  <c r="CP1386" i="20"/>
  <c r="CP1387" i="20"/>
  <c r="CP1388" i="20"/>
  <c r="CP1389" i="20"/>
  <c r="CP1390" i="20"/>
  <c r="CP1391" i="20"/>
  <c r="CP1392" i="20"/>
  <c r="CP1393" i="20"/>
  <c r="CP1394" i="20"/>
  <c r="CP1395" i="20"/>
  <c r="CP1396" i="20"/>
  <c r="CP1397" i="20"/>
  <c r="CP1398" i="20"/>
  <c r="CP1399" i="20"/>
  <c r="CP1400" i="20"/>
  <c r="CP1401" i="20"/>
  <c r="CP1402" i="20"/>
  <c r="CP1403" i="20"/>
  <c r="CP1404" i="20"/>
  <c r="CP1405" i="20"/>
  <c r="CP1406" i="20"/>
  <c r="CP1407" i="20"/>
  <c r="CP1408" i="20"/>
  <c r="CP1409" i="20"/>
  <c r="CP1410" i="20"/>
  <c r="CP1411" i="20"/>
  <c r="CP1412" i="20"/>
  <c r="CP1413" i="20"/>
  <c r="CP1414" i="20"/>
  <c r="CP1415" i="20"/>
  <c r="CP1416" i="20"/>
  <c r="CP1417" i="20"/>
  <c r="CP1418" i="20"/>
  <c r="CP1419" i="20"/>
  <c r="CP1420" i="20"/>
  <c r="CP1421" i="20"/>
  <c r="CP1422" i="20"/>
  <c r="CP1423" i="20"/>
  <c r="CP1424" i="20"/>
  <c r="CP1425" i="20"/>
  <c r="CP1426" i="20"/>
  <c r="CP1427" i="20"/>
  <c r="CP1428" i="20"/>
  <c r="CP1429" i="20"/>
  <c r="CP1430" i="20"/>
  <c r="CP1431" i="20"/>
  <c r="CP1432" i="20"/>
  <c r="CP1433" i="20"/>
  <c r="CP1434" i="20"/>
  <c r="CP1435" i="20"/>
  <c r="CP1436" i="20"/>
  <c r="CP1437" i="20"/>
  <c r="CP1438" i="20"/>
  <c r="CP1439" i="20"/>
  <c r="CP1440" i="20"/>
  <c r="CP1441" i="20"/>
  <c r="CP1442" i="20"/>
  <c r="CP1443" i="20"/>
  <c r="CP1444" i="20"/>
  <c r="CP1445" i="20"/>
  <c r="CP1446" i="20"/>
  <c r="CP1447" i="20"/>
  <c r="CP1448" i="20"/>
  <c r="CP1449" i="20"/>
  <c r="CP1450" i="20"/>
  <c r="CP1451" i="20"/>
  <c r="CP1452" i="20"/>
  <c r="CP1453" i="20"/>
  <c r="CP1454" i="20"/>
  <c r="CP1455" i="20"/>
  <c r="CP1456" i="20"/>
  <c r="CP1457" i="20"/>
  <c r="CP1458" i="20"/>
  <c r="CP1459" i="20"/>
  <c r="CP1460" i="20"/>
  <c r="CP1461" i="20"/>
  <c r="CP1462" i="20"/>
  <c r="CP1463" i="20"/>
  <c r="CP1464" i="20"/>
  <c r="CP1465" i="20"/>
  <c r="CP1466" i="20"/>
  <c r="CP1467" i="20"/>
  <c r="CP1468" i="20"/>
  <c r="CP1469" i="20"/>
  <c r="CP1470" i="20"/>
  <c r="CP1471" i="20"/>
  <c r="CP1472" i="20"/>
  <c r="CP1473" i="20"/>
  <c r="CP1474" i="20"/>
  <c r="CP1475" i="20"/>
  <c r="CP1476" i="20"/>
  <c r="CP1477" i="20"/>
  <c r="CP1478" i="20"/>
  <c r="CP1479" i="20"/>
  <c r="CP1480" i="20"/>
  <c r="CP1481" i="20"/>
  <c r="CP1482" i="20"/>
  <c r="CP1483" i="20"/>
  <c r="CP1484" i="20"/>
  <c r="CP1485" i="20"/>
  <c r="CP1486" i="20"/>
  <c r="CP1487" i="20"/>
  <c r="CP1488" i="20"/>
  <c r="CP1489" i="20"/>
  <c r="CP1490" i="20"/>
  <c r="CP1491" i="20"/>
  <c r="CP1492" i="20"/>
  <c r="CP1493" i="20"/>
  <c r="CP1494" i="20"/>
  <c r="CP1495" i="20"/>
  <c r="CP1496" i="20"/>
  <c r="CP1497" i="20"/>
  <c r="CP1498" i="20"/>
  <c r="CP1499" i="20"/>
  <c r="CP1500" i="20"/>
  <c r="CP1501" i="20"/>
  <c r="CP1502" i="20"/>
  <c r="CP1503" i="20"/>
  <c r="CP1504" i="20"/>
  <c r="CP1505" i="20"/>
  <c r="CP1506" i="20"/>
  <c r="CP1507" i="20"/>
  <c r="CP1508" i="20"/>
  <c r="CP1509" i="20"/>
  <c r="CP1510" i="20"/>
  <c r="CP1511" i="20"/>
  <c r="CP1513" i="20"/>
  <c r="CP1514" i="20"/>
  <c r="CP1515" i="20"/>
  <c r="CP1516" i="20"/>
  <c r="CP1517" i="20"/>
  <c r="CP1518" i="20"/>
  <c r="CP1519" i="20"/>
  <c r="CP1520" i="20"/>
  <c r="CP1521" i="20"/>
  <c r="CP1522" i="20"/>
  <c r="CP1523" i="20"/>
  <c r="CP1524" i="20"/>
  <c r="CP1525" i="20"/>
  <c r="CP1526" i="20"/>
  <c r="CP1527" i="20"/>
  <c r="CP1528" i="20"/>
  <c r="CP1529" i="20"/>
  <c r="CP1530" i="20"/>
  <c r="CP1531" i="20"/>
  <c r="CP1532" i="20"/>
  <c r="CP1533" i="20"/>
  <c r="CP1534" i="20"/>
  <c r="CP1535" i="20"/>
  <c r="CP1536" i="20"/>
  <c r="CP1537" i="20"/>
  <c r="CP1538" i="20"/>
  <c r="CP1539" i="20"/>
  <c r="CP1540" i="20"/>
  <c r="CP1541" i="20"/>
  <c r="CP1542" i="20"/>
  <c r="CP1543" i="20"/>
  <c r="CP1544" i="20"/>
  <c r="CP1545" i="20"/>
  <c r="CP1546" i="20"/>
  <c r="CP1547" i="20"/>
  <c r="CP1548" i="20"/>
  <c r="CP1549" i="20"/>
  <c r="CP1550" i="20"/>
  <c r="CP1551" i="20"/>
  <c r="CP1552" i="20"/>
  <c r="CP1553" i="20"/>
  <c r="CP1554" i="20"/>
  <c r="CP1555" i="20"/>
  <c r="CP1556" i="20"/>
  <c r="CP1557" i="20"/>
  <c r="CP1558" i="20"/>
  <c r="CP1559" i="20"/>
  <c r="CP1560" i="20"/>
  <c r="CP1561" i="20"/>
  <c r="CP1562" i="20"/>
  <c r="CP1563" i="20"/>
  <c r="CP1564" i="20"/>
  <c r="CP1565" i="20"/>
  <c r="CP1566" i="20"/>
  <c r="CP1567" i="20"/>
  <c r="CP1568" i="20"/>
  <c r="CP1569" i="20"/>
  <c r="CP1570" i="20"/>
  <c r="CP1571" i="20"/>
  <c r="CP1575" i="20"/>
  <c r="CP1576" i="20"/>
  <c r="CP1577" i="20"/>
  <c r="CP1578" i="20"/>
  <c r="CP1579" i="20"/>
  <c r="CP1581" i="20"/>
  <c r="CP1582" i="20"/>
  <c r="CP1583" i="20"/>
  <c r="CP1584" i="20"/>
  <c r="CP1585" i="20"/>
  <c r="CP1586" i="20"/>
  <c r="CP1587" i="20"/>
  <c r="CP1588" i="20"/>
  <c r="CP1589" i="20"/>
  <c r="CP1590" i="20"/>
  <c r="CP1591" i="20"/>
  <c r="CP1592" i="20"/>
  <c r="CP1593" i="20"/>
  <c r="CP1594" i="20"/>
  <c r="CP1595" i="20"/>
  <c r="CP1596" i="20"/>
  <c r="CP1597" i="20"/>
  <c r="CP1598" i="20"/>
  <c r="CP1599" i="20"/>
  <c r="CP1600" i="20"/>
  <c r="CP1601" i="20"/>
  <c r="CP1602" i="20"/>
  <c r="CP1603" i="20"/>
  <c r="CP1604" i="20"/>
  <c r="CP1605" i="20"/>
  <c r="CP1606" i="20"/>
  <c r="CP1607" i="20"/>
  <c r="CP1608" i="20"/>
  <c r="CP1609" i="20"/>
  <c r="CP1610" i="20"/>
  <c r="CP1611" i="20"/>
  <c r="CP1612" i="20"/>
  <c r="CP1613" i="20"/>
  <c r="CP1614" i="20"/>
  <c r="CP1615" i="20"/>
  <c r="CP1616" i="20"/>
  <c r="CP1617" i="20"/>
  <c r="CP1618" i="20"/>
  <c r="CP1619" i="20"/>
  <c r="CP1620" i="20"/>
  <c r="CP1621" i="20"/>
  <c r="CP1622" i="20"/>
  <c r="CP1623" i="20"/>
  <c r="CP1624" i="20"/>
  <c r="CP1625" i="20"/>
  <c r="CP1626" i="20"/>
  <c r="CP1627" i="20"/>
  <c r="CP1628" i="20"/>
  <c r="CP1629" i="20"/>
  <c r="CP1630" i="20"/>
  <c r="CP1632" i="20"/>
  <c r="CP1633" i="20"/>
  <c r="CP1634" i="20"/>
  <c r="CP1635" i="20"/>
  <c r="CP1636" i="20"/>
  <c r="CP1637" i="20"/>
  <c r="CP1638" i="20"/>
  <c r="CP1639" i="20"/>
  <c r="CP1640" i="20"/>
  <c r="CP1641" i="20"/>
  <c r="CP1642" i="20"/>
  <c r="CP1643" i="20"/>
  <c r="CP1644" i="20"/>
  <c r="CP1645" i="20"/>
  <c r="CP1646" i="20"/>
  <c r="CP1647" i="20"/>
  <c r="CP1648" i="20"/>
  <c r="CP1649" i="20"/>
  <c r="CP1650" i="20"/>
  <c r="CP1651" i="20"/>
  <c r="CP1652" i="20"/>
  <c r="CP1653" i="20"/>
  <c r="CP1654" i="20"/>
  <c r="CP1655" i="20"/>
  <c r="CP1656" i="20"/>
  <c r="CP1657" i="20"/>
  <c r="CP1658" i="20"/>
  <c r="CP1659" i="20"/>
  <c r="CP1660" i="20"/>
  <c r="CP1661" i="20"/>
  <c r="CP1662" i="20"/>
  <c r="CP1663" i="20"/>
  <c r="CP1664" i="20"/>
  <c r="CP1665" i="20"/>
  <c r="CP1666" i="20"/>
  <c r="CP1667" i="20"/>
  <c r="CP1668" i="20"/>
  <c r="CP1669" i="20"/>
  <c r="CP1670" i="20"/>
  <c r="CP1671" i="20"/>
  <c r="CP1672" i="20"/>
  <c r="CP1673" i="20"/>
  <c r="CP1674" i="20"/>
  <c r="CP1675" i="20"/>
  <c r="CP1676" i="20"/>
  <c r="CP1677" i="20"/>
  <c r="CP1678" i="20"/>
  <c r="CP1679" i="20"/>
  <c r="CP1680" i="20"/>
  <c r="CP1681" i="20"/>
  <c r="CP1682" i="20"/>
  <c r="CP1683" i="20"/>
  <c r="CP1684" i="20"/>
  <c r="CP1685" i="20"/>
  <c r="CP1686" i="20"/>
  <c r="CP1687" i="20"/>
  <c r="CP1688" i="20"/>
  <c r="CP1689" i="20"/>
  <c r="CP1690" i="20"/>
  <c r="CP1691" i="20"/>
  <c r="CP1692" i="20"/>
  <c r="CP1693" i="20"/>
  <c r="CP1694" i="20"/>
  <c r="CP1695" i="20"/>
  <c r="CP1696" i="20"/>
  <c r="CP1697" i="20"/>
  <c r="CP1698" i="20"/>
  <c r="CP1699" i="20"/>
  <c r="CP1700" i="20"/>
  <c r="CP1701" i="20"/>
  <c r="CP1702" i="20"/>
  <c r="CP1703" i="20"/>
  <c r="CP1704" i="20"/>
  <c r="CP1705" i="20"/>
  <c r="CP1706" i="20"/>
  <c r="CP1707" i="20"/>
  <c r="CP1708" i="20"/>
  <c r="CP1709" i="20"/>
  <c r="CP1710" i="20"/>
  <c r="CP1711" i="20"/>
  <c r="CP1712" i="20"/>
  <c r="CP1713" i="20"/>
  <c r="CP1714" i="20"/>
  <c r="CP1715" i="20"/>
  <c r="CP1716" i="20"/>
  <c r="CP1717" i="20"/>
  <c r="CP1718" i="20"/>
  <c r="CP1719" i="20"/>
  <c r="CP1720" i="20"/>
  <c r="CP1721" i="20"/>
  <c r="CP1722" i="20"/>
  <c r="CP1723" i="20"/>
  <c r="CP1724" i="20"/>
  <c r="CP1725" i="20"/>
  <c r="CP1726" i="20"/>
  <c r="CP1727" i="20"/>
  <c r="CP1728" i="20"/>
  <c r="CP1729" i="20"/>
  <c r="CP1730" i="20"/>
  <c r="CP1731" i="20"/>
  <c r="CP1732" i="20"/>
  <c r="CP1733" i="20"/>
  <c r="CP1734" i="20"/>
  <c r="CP1735" i="20"/>
  <c r="CP1736" i="20"/>
  <c r="CP1737" i="20"/>
  <c r="CP1738" i="20"/>
  <c r="CP1739" i="20"/>
  <c r="CP1740" i="20"/>
  <c r="CP1741" i="20"/>
  <c r="CP1742" i="20"/>
  <c r="CP1743" i="20"/>
  <c r="CP1744" i="20"/>
  <c r="CP1745" i="20"/>
  <c r="CP1746" i="20"/>
  <c r="CP1747" i="20"/>
  <c r="CP1748" i="20"/>
  <c r="CP1749" i="20"/>
  <c r="CP1750" i="20"/>
  <c r="CP1751" i="20"/>
  <c r="CP1752" i="20"/>
  <c r="CP1753" i="20"/>
  <c r="CP1754" i="20"/>
  <c r="CP1755" i="20"/>
  <c r="CP1756" i="20"/>
  <c r="CP1757" i="20"/>
  <c r="CP1758" i="20"/>
  <c r="CP1759" i="20"/>
  <c r="CP1760" i="20"/>
  <c r="CP1761" i="20"/>
  <c r="CP1762" i="20"/>
  <c r="CP1763" i="20"/>
  <c r="CP1764" i="20"/>
  <c r="CP1765" i="20"/>
  <c r="CP1766" i="20"/>
  <c r="CP1767" i="20"/>
  <c r="CP1768" i="20"/>
  <c r="CP1769" i="20"/>
  <c r="CP1770" i="20"/>
  <c r="CP1771" i="20"/>
  <c r="CP1772" i="20"/>
  <c r="CP1773" i="20"/>
  <c r="CP1774" i="20"/>
  <c r="CP1775" i="20"/>
  <c r="CP1776" i="20"/>
  <c r="CP1777" i="20"/>
  <c r="CP1778" i="20"/>
  <c r="CP1779" i="20"/>
  <c r="CP1780" i="20"/>
  <c r="CP1781" i="20"/>
  <c r="CP5" i="20"/>
  <c r="CP4" i="20"/>
  <c r="CT5" i="20"/>
  <c r="CT6" i="20"/>
  <c r="CT7" i="20"/>
  <c r="CT8" i="20"/>
  <c r="CT9" i="20"/>
  <c r="CT10" i="20"/>
  <c r="CT11" i="20"/>
  <c r="CT12" i="20"/>
  <c r="CT13" i="20"/>
  <c r="CT14" i="20"/>
  <c r="CT15" i="20"/>
  <c r="CT16" i="20"/>
  <c r="CT17" i="20"/>
  <c r="CT18" i="20"/>
  <c r="CT19" i="20"/>
  <c r="CT20" i="20"/>
  <c r="CT21" i="20"/>
  <c r="CT22" i="20"/>
  <c r="CT23" i="20"/>
  <c r="CT24" i="20"/>
  <c r="CT25" i="20"/>
  <c r="CT26" i="20"/>
  <c r="CT27" i="20"/>
  <c r="CT28" i="20"/>
  <c r="CT29" i="20"/>
  <c r="CT30" i="20"/>
  <c r="CT31" i="20"/>
  <c r="CT32" i="20"/>
  <c r="CT33" i="20"/>
  <c r="CT34" i="20"/>
  <c r="CT35" i="20"/>
  <c r="CT36" i="20"/>
  <c r="CT37" i="20"/>
  <c r="CT38" i="20"/>
  <c r="CT39" i="20"/>
  <c r="CT40" i="20"/>
  <c r="CT41" i="20"/>
  <c r="CT42" i="20"/>
  <c r="CT43" i="20"/>
  <c r="CT44" i="20"/>
  <c r="CT45" i="20"/>
  <c r="CT46" i="20"/>
  <c r="CT48" i="20"/>
  <c r="CT51" i="20"/>
  <c r="CT55" i="20"/>
  <c r="CT58" i="20"/>
  <c r="CT59" i="20"/>
  <c r="CT63" i="20"/>
  <c r="CT64" i="20"/>
  <c r="CT65" i="20"/>
  <c r="CT66" i="20"/>
  <c r="CT69" i="20"/>
  <c r="CT70" i="20"/>
  <c r="CT71" i="20"/>
  <c r="CT72" i="20"/>
  <c r="CT73" i="20"/>
  <c r="CT74" i="20"/>
  <c r="CT75" i="20"/>
  <c r="CT76" i="20"/>
  <c r="CT77" i="20"/>
  <c r="CT78" i="20"/>
  <c r="CT79" i="20"/>
  <c r="CT80" i="20"/>
  <c r="CT81" i="20"/>
  <c r="CT82" i="20"/>
  <c r="CT83" i="20"/>
  <c r="CT85" i="20"/>
  <c r="CT86" i="20"/>
  <c r="CT87" i="20"/>
  <c r="CT88" i="20"/>
  <c r="CT89" i="20"/>
  <c r="CT92" i="20"/>
  <c r="CT94" i="20"/>
  <c r="CT98" i="20"/>
  <c r="CT99" i="20"/>
  <c r="CT103" i="20"/>
  <c r="CT104" i="20"/>
  <c r="CT105" i="20"/>
  <c r="CT106" i="20"/>
  <c r="CT107" i="20"/>
  <c r="CT108" i="20"/>
  <c r="CT109" i="20"/>
  <c r="CT110" i="20"/>
  <c r="CT111" i="20"/>
  <c r="CT112" i="20"/>
  <c r="CT113" i="20"/>
  <c r="CT114" i="20"/>
  <c r="CT115" i="20"/>
  <c r="CT116" i="20"/>
  <c r="CT117" i="20"/>
  <c r="CT118" i="20"/>
  <c r="CT119" i="20"/>
  <c r="CT120" i="20"/>
  <c r="CT121" i="20"/>
  <c r="CT122" i="20"/>
  <c r="CT123" i="20"/>
  <c r="CT124" i="20"/>
  <c r="CT125" i="20"/>
  <c r="CT126" i="20"/>
  <c r="CT127" i="20"/>
  <c r="CT128" i="20"/>
  <c r="CT129" i="20"/>
  <c r="CT130" i="20"/>
  <c r="CT131" i="20"/>
  <c r="CT132" i="20"/>
  <c r="CT136" i="20"/>
  <c r="CT137" i="20"/>
  <c r="CT138" i="20"/>
  <c r="CT142" i="20"/>
  <c r="CT147" i="20"/>
  <c r="CT148" i="20"/>
  <c r="CT149" i="20"/>
  <c r="CT150" i="20"/>
  <c r="CT151" i="20"/>
  <c r="CT152" i="20"/>
  <c r="CT153" i="20"/>
  <c r="CT154" i="20"/>
  <c r="CT155" i="20"/>
  <c r="CT156" i="20"/>
  <c r="CT157" i="20"/>
  <c r="CT158" i="20"/>
  <c r="CT159" i="20"/>
  <c r="CT160" i="20"/>
  <c r="CT161" i="20"/>
  <c r="CT162" i="20"/>
  <c r="CT163" i="20"/>
  <c r="CT164" i="20"/>
  <c r="CT165" i="20"/>
  <c r="CT166" i="20"/>
  <c r="CT167" i="20"/>
  <c r="CT169" i="20"/>
  <c r="CT170" i="20"/>
  <c r="CT171" i="20"/>
  <c r="CT172" i="20"/>
  <c r="CT173" i="20"/>
  <c r="CT174" i="20"/>
  <c r="CT175" i="20"/>
  <c r="CT176" i="20"/>
  <c r="CT177" i="20"/>
  <c r="CT178" i="20"/>
  <c r="CT179" i="20"/>
  <c r="CT180" i="20"/>
  <c r="CT182" i="20"/>
  <c r="CT184" i="20"/>
  <c r="CT187" i="20"/>
  <c r="CT188" i="20"/>
  <c r="CT189" i="20"/>
  <c r="CT192" i="20"/>
  <c r="CT194" i="20"/>
  <c r="CT195" i="20"/>
  <c r="CT197" i="20"/>
  <c r="CT198" i="20"/>
  <c r="CT199" i="20"/>
  <c r="CT200" i="20"/>
  <c r="CT201" i="20"/>
  <c r="CT202" i="20"/>
  <c r="CT203" i="20"/>
  <c r="CT204" i="20"/>
  <c r="CT206" i="20"/>
  <c r="CT207" i="20"/>
  <c r="CT208" i="20"/>
  <c r="CT209" i="20"/>
  <c r="CT210" i="20"/>
  <c r="CT211" i="20"/>
  <c r="CT212" i="20"/>
  <c r="CT213" i="20"/>
  <c r="CT214" i="20"/>
  <c r="CT215" i="20"/>
  <c r="CT216" i="20"/>
  <c r="CT217" i="20"/>
  <c r="CT218" i="20"/>
  <c r="CT222" i="20"/>
  <c r="CT224" i="20"/>
  <c r="CT227" i="20"/>
  <c r="CT228" i="20"/>
  <c r="CT230" i="20"/>
  <c r="CT231" i="20"/>
  <c r="CT236" i="20"/>
  <c r="CT237" i="20"/>
  <c r="CT238" i="20"/>
  <c r="CT242" i="20"/>
  <c r="CT243" i="20"/>
  <c r="CT244" i="20"/>
  <c r="CT245" i="20"/>
  <c r="CT246" i="20"/>
  <c r="CT247" i="20"/>
  <c r="CT248" i="20"/>
  <c r="CT249" i="20"/>
  <c r="CT250" i="20"/>
  <c r="CT251" i="20"/>
  <c r="CT252" i="20"/>
  <c r="CT253" i="20"/>
  <c r="CT254" i="20"/>
  <c r="CT255" i="20"/>
  <c r="CT257" i="20"/>
  <c r="CT258" i="20"/>
  <c r="CT259" i="20"/>
  <c r="CT260" i="20"/>
  <c r="CT261" i="20"/>
  <c r="CT262" i="20"/>
  <c r="CT266" i="20"/>
  <c r="CT268" i="20"/>
  <c r="CT269" i="20"/>
  <c r="CT274" i="20"/>
  <c r="CT277" i="20"/>
  <c r="CT279" i="20"/>
  <c r="CT280" i="20"/>
  <c r="CT281" i="20"/>
  <c r="CT282" i="20"/>
  <c r="CT283" i="20"/>
  <c r="CT284" i="20"/>
  <c r="CT285" i="20"/>
  <c r="CT286" i="20"/>
  <c r="CT287" i="20"/>
  <c r="CT288" i="20"/>
  <c r="CT289" i="20"/>
  <c r="CT290" i="20"/>
  <c r="CT291" i="20"/>
  <c r="CT292" i="20"/>
  <c r="CT293" i="20"/>
  <c r="CT294" i="20"/>
  <c r="CT295" i="20"/>
  <c r="CT296" i="20"/>
  <c r="CT297" i="20"/>
  <c r="CT298" i="20"/>
  <c r="CT300" i="20"/>
  <c r="CT301" i="20"/>
  <c r="CT302" i="20"/>
  <c r="CT303" i="20"/>
  <c r="CT304" i="20"/>
  <c r="CT311" i="20"/>
  <c r="CT312" i="20"/>
  <c r="CT316" i="20"/>
  <c r="CT317" i="20"/>
  <c r="CT320" i="20"/>
  <c r="CT322" i="20"/>
  <c r="CT323" i="20"/>
  <c r="CT324" i="20"/>
  <c r="CT325" i="20"/>
  <c r="CT326" i="20"/>
  <c r="CT327" i="20"/>
  <c r="CT328" i="20"/>
  <c r="CT329" i="20"/>
  <c r="CT330" i="20"/>
  <c r="CT331" i="20"/>
  <c r="CT332" i="20"/>
  <c r="CT333" i="20"/>
  <c r="CT334" i="20"/>
  <c r="CT335" i="20"/>
  <c r="CT336" i="20"/>
  <c r="CT337" i="20"/>
  <c r="CT338" i="20"/>
  <c r="CT339" i="20"/>
  <c r="CT340" i="20"/>
  <c r="CT341" i="20"/>
  <c r="CT343" i="20"/>
  <c r="CT344" i="20"/>
  <c r="CT345" i="20"/>
  <c r="CT346" i="20"/>
  <c r="CT347" i="20"/>
  <c r="CT348" i="20"/>
  <c r="CT349" i="20"/>
  <c r="CT350" i="20"/>
  <c r="CT352" i="20"/>
  <c r="CT353" i="20"/>
  <c r="CT356" i="20"/>
  <c r="CT359" i="20"/>
  <c r="CT360" i="20"/>
  <c r="CT361" i="20"/>
  <c r="CT362" i="20"/>
  <c r="CT363" i="20"/>
  <c r="CT365" i="20"/>
  <c r="CT368" i="20"/>
  <c r="CT369" i="20"/>
  <c r="CT370" i="20"/>
  <c r="CT371" i="20"/>
  <c r="CT372" i="20"/>
  <c r="CT373" i="20"/>
  <c r="CT374" i="20"/>
  <c r="CT375" i="20"/>
  <c r="CT376" i="20"/>
  <c r="CT378" i="20"/>
  <c r="CT379" i="20"/>
  <c r="CT380" i="20"/>
  <c r="CT381" i="20"/>
  <c r="CT382" i="20"/>
  <c r="CT383" i="20"/>
  <c r="CT384" i="20"/>
  <c r="CT386" i="20"/>
  <c r="CT387" i="20"/>
  <c r="CT388" i="20"/>
  <c r="CT389" i="20"/>
  <c r="CT390" i="20"/>
  <c r="CT391" i="20"/>
  <c r="CT393" i="20"/>
  <c r="CT394" i="20"/>
  <c r="CT396" i="20"/>
  <c r="CT400" i="20"/>
  <c r="CT402" i="20"/>
  <c r="CT403" i="20"/>
  <c r="CT404" i="20"/>
  <c r="CT406" i="20"/>
  <c r="CT411" i="20"/>
  <c r="CT412" i="20"/>
  <c r="CT413" i="20"/>
  <c r="CT414" i="20"/>
  <c r="CT415" i="20"/>
  <c r="CT416" i="20"/>
  <c r="CT417" i="20"/>
  <c r="CT418" i="20"/>
  <c r="CT419" i="20"/>
  <c r="CT420" i="20"/>
  <c r="CT421" i="20"/>
  <c r="CT422" i="20"/>
  <c r="CT423" i="20"/>
  <c r="CT424" i="20"/>
  <c r="CT425" i="20"/>
  <c r="CT426" i="20"/>
  <c r="CT427" i="20"/>
  <c r="CT429" i="20"/>
  <c r="CT430" i="20"/>
  <c r="CT431" i="20"/>
  <c r="CT432" i="20"/>
  <c r="CT433" i="20"/>
  <c r="CT444" i="20"/>
  <c r="CT446" i="20"/>
  <c r="CT447" i="20"/>
  <c r="CT449" i="20"/>
  <c r="CT451" i="20"/>
  <c r="CT454" i="20"/>
  <c r="CT455" i="20"/>
  <c r="CT456" i="20"/>
  <c r="CT457" i="20"/>
  <c r="CT458" i="20"/>
  <c r="CT459" i="20"/>
  <c r="CT460" i="20"/>
  <c r="CT461" i="20"/>
  <c r="CT462" i="20"/>
  <c r="CT463" i="20"/>
  <c r="CT464" i="20"/>
  <c r="CT465" i="20"/>
  <c r="CT466" i="20"/>
  <c r="CT467" i="20"/>
  <c r="CT468" i="20"/>
  <c r="CT469" i="20"/>
  <c r="CT470" i="20"/>
  <c r="CT472" i="20"/>
  <c r="CT473" i="20"/>
  <c r="CT474" i="20"/>
  <c r="CT475" i="20"/>
  <c r="CT476" i="20"/>
  <c r="CT477" i="20"/>
  <c r="CT478" i="20"/>
  <c r="CT481" i="20"/>
  <c r="CT482" i="20"/>
  <c r="CT484" i="20"/>
  <c r="CT485" i="20"/>
  <c r="CT486" i="20"/>
  <c r="CT488" i="20"/>
  <c r="CT489" i="20"/>
  <c r="CT490" i="20"/>
  <c r="CT491" i="20"/>
  <c r="CT492" i="20"/>
  <c r="CT494" i="20"/>
  <c r="CT497" i="20"/>
  <c r="CT498" i="20"/>
  <c r="CT499" i="20"/>
  <c r="CT500" i="20"/>
  <c r="CT501" i="20"/>
  <c r="CT502" i="20"/>
  <c r="CT503" i="20"/>
  <c r="CT504" i="20"/>
  <c r="CT505" i="20"/>
  <c r="CT506" i="20"/>
  <c r="CT507" i="20"/>
  <c r="CT508" i="20"/>
  <c r="CT509" i="20"/>
  <c r="CT510" i="20"/>
  <c r="CT511" i="20"/>
  <c r="CT512" i="20"/>
  <c r="CT513" i="20"/>
  <c r="CT514" i="20"/>
  <c r="CT515" i="20"/>
  <c r="CT516" i="20"/>
  <c r="CT517" i="20"/>
  <c r="CT518" i="20"/>
  <c r="CT519" i="20"/>
  <c r="CT521" i="20"/>
  <c r="CT524" i="20"/>
  <c r="CT525" i="20"/>
  <c r="CT526" i="20"/>
  <c r="CT527" i="20"/>
  <c r="CT528" i="20"/>
  <c r="CT529" i="20"/>
  <c r="CT530" i="20"/>
  <c r="CT531" i="20"/>
  <c r="CT532" i="20"/>
  <c r="CT533" i="20"/>
  <c r="CT534" i="20"/>
  <c r="CT535" i="20"/>
  <c r="CT536" i="20"/>
  <c r="CT537" i="20"/>
  <c r="CT538" i="20"/>
  <c r="CT539" i="20"/>
  <c r="CT545" i="20"/>
  <c r="CT546" i="20"/>
  <c r="CT547" i="20"/>
  <c r="CT548" i="20"/>
  <c r="CT549" i="20"/>
  <c r="CT550" i="20"/>
  <c r="CT551" i="20"/>
  <c r="CT552" i="20"/>
  <c r="CT553" i="20"/>
  <c r="CT554" i="20"/>
  <c r="CT555" i="20"/>
  <c r="CT556" i="20"/>
  <c r="CT558" i="20"/>
  <c r="CT559" i="20"/>
  <c r="CT560" i="20"/>
  <c r="CT561" i="20"/>
  <c r="CT562" i="20"/>
  <c r="CT563" i="20"/>
  <c r="CT565" i="20"/>
  <c r="CT567" i="20"/>
  <c r="CT571" i="20"/>
  <c r="CT572" i="20"/>
  <c r="CT573" i="20"/>
  <c r="CT574" i="20"/>
  <c r="CT575" i="20"/>
  <c r="CT576" i="20"/>
  <c r="CT578" i="20"/>
  <c r="CT579" i="20"/>
  <c r="CT580" i="20"/>
  <c r="CT581" i="20"/>
  <c r="CT582" i="20"/>
  <c r="CT588" i="20"/>
  <c r="CT589" i="20"/>
  <c r="CT590" i="20"/>
  <c r="CT591" i="20"/>
  <c r="CT592" i="20"/>
  <c r="CT593" i="20"/>
  <c r="CT594" i="20"/>
  <c r="CT595" i="20"/>
  <c r="CT596" i="20"/>
  <c r="CT597" i="20"/>
  <c r="CT598" i="20"/>
  <c r="CT599" i="20"/>
  <c r="CT601" i="20"/>
  <c r="CT602" i="20"/>
  <c r="CT603" i="20"/>
  <c r="CT604" i="20"/>
  <c r="CT605" i="20"/>
  <c r="CT606" i="20"/>
  <c r="CT608" i="20"/>
  <c r="CT609" i="20"/>
  <c r="CT614" i="20"/>
  <c r="CT617" i="20"/>
  <c r="CT618" i="20"/>
  <c r="CT620" i="20"/>
  <c r="CT623" i="20"/>
  <c r="CT624" i="20"/>
  <c r="CT625" i="20"/>
  <c r="CT631" i="20"/>
  <c r="CT632" i="20"/>
  <c r="CT633" i="20"/>
  <c r="CT634" i="20"/>
  <c r="CT635" i="20"/>
  <c r="CT636" i="20"/>
  <c r="CT637" i="20"/>
  <c r="CT638" i="20"/>
  <c r="CT639" i="20"/>
  <c r="CT640" i="20"/>
  <c r="CT641" i="20"/>
  <c r="CT642" i="20"/>
  <c r="CT644" i="20"/>
  <c r="CT645" i="20"/>
  <c r="CT646" i="20"/>
  <c r="CT647" i="20"/>
  <c r="CT648" i="20"/>
  <c r="CT649" i="20"/>
  <c r="CT651" i="20"/>
  <c r="CT652" i="20"/>
  <c r="CT655" i="20"/>
  <c r="CT656" i="20"/>
  <c r="CT657" i="20"/>
  <c r="CT658" i="20"/>
  <c r="CT659" i="20"/>
  <c r="CT660" i="20"/>
  <c r="CT661" i="20"/>
  <c r="CT662" i="20"/>
  <c r="CT664" i="20"/>
  <c r="CT665" i="20"/>
  <c r="CT666" i="20"/>
  <c r="CT667" i="20"/>
  <c r="CT668" i="20"/>
  <c r="CT669" i="20"/>
  <c r="CT670" i="20"/>
  <c r="CT674" i="20"/>
  <c r="CT675" i="20"/>
  <c r="CT676" i="20"/>
  <c r="CT677" i="20"/>
  <c r="CT678" i="20"/>
  <c r="CT679" i="20"/>
  <c r="CT680" i="20"/>
  <c r="CT681" i="20"/>
  <c r="CT682" i="20"/>
  <c r="CT683" i="20"/>
  <c r="CT684" i="20"/>
  <c r="CT685" i="20"/>
  <c r="CT686" i="20"/>
  <c r="CT687" i="20"/>
  <c r="CT688" i="20"/>
  <c r="CT689" i="20"/>
  <c r="CT690" i="20"/>
  <c r="CT691" i="20"/>
  <c r="CT692" i="20"/>
  <c r="CT693" i="20"/>
  <c r="CT694" i="20"/>
  <c r="CT695" i="20"/>
  <c r="CT696" i="20"/>
  <c r="CT704" i="20"/>
  <c r="CT705" i="20"/>
  <c r="CT707" i="20"/>
  <c r="CT708" i="20"/>
  <c r="CT709" i="20"/>
  <c r="CT712" i="20"/>
  <c r="CT713" i="20"/>
  <c r="CT714" i="20"/>
  <c r="CT715" i="20"/>
  <c r="CT716" i="20"/>
  <c r="CT720" i="20"/>
  <c r="CT721" i="20"/>
  <c r="CT722" i="20"/>
  <c r="CT723" i="20"/>
  <c r="CT724" i="20"/>
  <c r="CT725" i="20"/>
  <c r="CT726" i="20"/>
  <c r="CT727" i="20"/>
  <c r="CT728" i="20"/>
  <c r="CT730" i="20"/>
  <c r="CT731" i="20"/>
  <c r="CT732" i="20"/>
  <c r="CT733" i="20"/>
  <c r="CT734" i="20"/>
  <c r="CT735" i="20"/>
  <c r="CT736" i="20"/>
  <c r="CT737" i="20"/>
  <c r="CT738" i="20"/>
  <c r="CT740" i="20"/>
  <c r="CT741" i="20"/>
  <c r="CT742" i="20"/>
  <c r="CT743" i="20"/>
  <c r="CT745" i="20"/>
  <c r="CT746" i="20"/>
  <c r="CT747" i="20"/>
  <c r="CT748" i="20"/>
  <c r="CT749" i="20"/>
  <c r="CT750" i="20"/>
  <c r="CT751" i="20"/>
  <c r="CT752" i="20"/>
  <c r="CT753" i="20"/>
  <c r="CT754" i="20"/>
  <c r="CT755" i="20"/>
  <c r="CT756" i="20"/>
  <c r="CT757" i="20"/>
  <c r="CT758" i="20"/>
  <c r="CT759" i="20"/>
  <c r="CT763" i="20"/>
  <c r="CT764" i="20"/>
  <c r="CT765" i="20"/>
  <c r="CT766" i="20"/>
  <c r="CT767" i="20"/>
  <c r="CT768" i="20"/>
  <c r="CT769" i="20"/>
  <c r="CT770" i="20"/>
  <c r="CT771" i="20"/>
  <c r="CT773" i="20"/>
  <c r="CT774" i="20"/>
  <c r="CT775" i="20"/>
  <c r="CT776" i="20"/>
  <c r="CT777" i="20"/>
  <c r="CT778" i="20"/>
  <c r="CT779" i="20"/>
  <c r="CT780" i="20"/>
  <c r="CT781" i="20"/>
  <c r="CT782" i="20"/>
  <c r="CT783" i="20"/>
  <c r="CT784" i="20"/>
  <c r="CT785" i="20"/>
  <c r="CT790" i="20"/>
  <c r="CT791" i="20"/>
  <c r="CT792" i="20"/>
  <c r="CT793" i="20"/>
  <c r="CT795" i="20"/>
  <c r="CT796" i="20"/>
  <c r="CT798" i="20"/>
  <c r="CT799" i="20"/>
  <c r="CT800" i="20"/>
  <c r="CT801" i="20"/>
  <c r="CT802" i="20"/>
  <c r="CT803" i="20"/>
  <c r="CT804" i="20"/>
  <c r="CT805" i="20"/>
  <c r="CT806" i="20"/>
  <c r="CT807" i="20"/>
  <c r="CT808" i="20"/>
  <c r="CT809" i="20"/>
  <c r="CT810" i="20"/>
  <c r="CT811" i="20"/>
  <c r="CT812" i="20"/>
  <c r="CT813" i="20"/>
  <c r="CT814" i="20"/>
  <c r="CT816" i="20"/>
  <c r="CT817" i="20"/>
  <c r="CT818" i="20"/>
  <c r="CT819" i="20"/>
  <c r="CT820" i="20"/>
  <c r="CT821" i="20"/>
  <c r="CT822" i="20"/>
  <c r="CT823" i="20"/>
  <c r="CT824" i="20"/>
  <c r="CT825" i="20"/>
  <c r="CT826" i="20"/>
  <c r="CT827" i="20"/>
  <c r="CT828" i="20"/>
  <c r="CT833" i="20"/>
  <c r="CT834" i="20"/>
  <c r="CT835" i="20"/>
  <c r="CT836" i="20"/>
  <c r="CT838" i="20"/>
  <c r="CT840" i="20"/>
  <c r="CT841" i="20"/>
  <c r="CT842" i="20"/>
  <c r="CT843" i="20"/>
  <c r="CT844" i="20"/>
  <c r="CT845" i="20"/>
  <c r="CT849" i="20"/>
  <c r="CT850" i="20"/>
  <c r="CT851" i="20"/>
  <c r="CT852" i="20"/>
  <c r="CT853" i="20"/>
  <c r="CT854" i="20"/>
  <c r="CT855" i="20"/>
  <c r="CT856" i="20"/>
  <c r="CT857" i="20"/>
  <c r="CT859" i="20"/>
  <c r="CT860" i="20"/>
  <c r="CT861" i="20"/>
  <c r="CT862" i="20"/>
  <c r="CT863" i="20"/>
  <c r="CT864" i="20"/>
  <c r="CT866" i="20"/>
  <c r="CT867" i="20"/>
  <c r="CT870" i="20"/>
  <c r="CT871" i="20"/>
  <c r="CT872" i="20"/>
  <c r="CT873" i="20"/>
  <c r="CT874" i="20"/>
  <c r="CT875" i="20"/>
  <c r="CT879" i="20"/>
  <c r="CT880" i="20"/>
  <c r="CT881" i="20"/>
  <c r="CT882" i="20"/>
  <c r="CT883" i="20"/>
  <c r="CT884" i="20"/>
  <c r="CT885" i="20"/>
  <c r="CT886" i="20"/>
  <c r="CT887" i="20"/>
  <c r="CT888" i="20"/>
  <c r="CT889" i="20"/>
  <c r="CT890" i="20"/>
  <c r="CT891" i="20"/>
  <c r="CT893" i="20"/>
  <c r="CT894" i="20"/>
  <c r="CT895" i="20"/>
  <c r="CT896" i="20"/>
  <c r="CT897" i="20"/>
  <c r="CT898" i="20"/>
  <c r="CT899" i="20"/>
  <c r="CT902" i="20"/>
  <c r="CT903" i="20"/>
  <c r="CT904" i="20"/>
  <c r="CT905" i="20"/>
  <c r="CT906" i="20"/>
  <c r="CT907" i="20"/>
  <c r="CT909" i="20"/>
  <c r="CT910" i="20"/>
  <c r="CT911" i="20"/>
  <c r="CT913" i="20"/>
  <c r="CT914" i="20"/>
  <c r="CT915" i="20"/>
  <c r="CT916" i="20"/>
  <c r="CT917" i="20"/>
  <c r="CT918" i="20"/>
  <c r="CT922" i="20"/>
  <c r="CT923" i="20"/>
  <c r="CT924" i="20"/>
  <c r="CT925" i="20"/>
  <c r="CT926" i="20"/>
  <c r="CT927" i="20"/>
  <c r="CT928" i="20"/>
  <c r="CT929" i="20"/>
  <c r="CT930" i="20"/>
  <c r="CT931" i="20"/>
  <c r="CT932" i="20"/>
  <c r="CT933" i="20"/>
  <c r="CT934" i="20"/>
  <c r="CT936" i="20"/>
  <c r="CT937" i="20"/>
  <c r="CT938" i="20"/>
  <c r="CT939" i="20"/>
  <c r="CT940" i="20"/>
  <c r="CT941" i="20"/>
  <c r="CT942" i="20"/>
  <c r="CT945" i="20"/>
  <c r="CT946" i="20"/>
  <c r="CT947" i="20"/>
  <c r="CT948" i="20"/>
  <c r="CT949" i="20"/>
  <c r="CT950" i="20"/>
  <c r="CT951" i="20"/>
  <c r="CT952" i="20"/>
  <c r="CT953" i="20"/>
  <c r="CT954" i="20"/>
  <c r="CT956" i="20"/>
  <c r="CT957" i="20"/>
  <c r="CT958" i="20"/>
  <c r="CT959" i="20"/>
  <c r="CT960" i="20"/>
  <c r="CT961" i="20"/>
  <c r="CT966" i="20"/>
  <c r="CT967" i="20"/>
  <c r="CT968" i="20"/>
  <c r="CT969" i="20"/>
  <c r="CT970" i="20"/>
  <c r="CT971" i="20"/>
  <c r="CT972" i="20"/>
  <c r="CT973" i="20"/>
  <c r="CT974" i="20"/>
  <c r="CT975" i="20"/>
  <c r="CT976" i="20"/>
  <c r="CT977" i="20"/>
  <c r="CT980" i="20"/>
  <c r="CT981" i="20"/>
  <c r="CT982" i="20"/>
  <c r="CT983" i="20"/>
  <c r="CT984" i="20"/>
  <c r="CT985" i="20"/>
  <c r="CT988" i="20"/>
  <c r="CT989" i="20"/>
  <c r="CT990" i="20"/>
  <c r="CT991" i="20"/>
  <c r="CT992" i="20"/>
  <c r="CT993" i="20"/>
  <c r="CT994" i="20"/>
  <c r="CT995" i="20"/>
  <c r="CT996" i="20"/>
  <c r="CT997" i="20"/>
  <c r="CT998" i="20"/>
  <c r="CT999" i="20"/>
  <c r="CT1000" i="20"/>
  <c r="CT1001" i="20"/>
  <c r="CT1002" i="20"/>
  <c r="CT1003" i="20"/>
  <c r="CT1004" i="20"/>
  <c r="CT1009" i="20"/>
  <c r="CT1010" i="20"/>
  <c r="CT1011" i="20"/>
  <c r="CT1012" i="20"/>
  <c r="CT1013" i="20"/>
  <c r="CT1014" i="20"/>
  <c r="CT1015" i="20"/>
  <c r="CT1016" i="20"/>
  <c r="CT1017" i="20"/>
  <c r="CT1018" i="20"/>
  <c r="CT1019" i="20"/>
  <c r="CT1020" i="20"/>
  <c r="CT1021" i="20"/>
  <c r="CT1022" i="20"/>
  <c r="CT1023" i="20"/>
  <c r="CT1024" i="20"/>
  <c r="CT1025" i="20"/>
  <c r="CT1026" i="20"/>
  <c r="CT1027" i="20"/>
  <c r="CT1028" i="20"/>
  <c r="CT1029" i="20"/>
  <c r="CT1031" i="20"/>
  <c r="CT1032" i="20"/>
  <c r="CT1033" i="20"/>
  <c r="CT1034" i="20"/>
  <c r="CT1035" i="20"/>
  <c r="CT1036" i="20"/>
  <c r="CT1037" i="20"/>
  <c r="CT1038" i="20"/>
  <c r="CT1039" i="20"/>
  <c r="CT1040" i="20"/>
  <c r="CT1041" i="20"/>
  <c r="CT1042" i="20"/>
  <c r="CT1043" i="20"/>
  <c r="CT1044" i="20"/>
  <c r="CT1045" i="20"/>
  <c r="CT1046" i="20"/>
  <c r="CT1047" i="20"/>
  <c r="CT1052" i="20"/>
  <c r="CT1053" i="20"/>
  <c r="CT1054" i="20"/>
  <c r="CT1055" i="20"/>
  <c r="CT1056" i="20"/>
  <c r="CT1057" i="20"/>
  <c r="CT1058" i="20"/>
  <c r="CT1059" i="20"/>
  <c r="CT1060" i="20"/>
  <c r="CT1061" i="20"/>
  <c r="CT1062" i="20"/>
  <c r="CT1063" i="20"/>
  <c r="CT1064" i="20"/>
  <c r="CT1065" i="20"/>
  <c r="CT1066" i="20"/>
  <c r="CT1067" i="20"/>
  <c r="CT1068" i="20"/>
  <c r="CT1069" i="20"/>
  <c r="CT1070" i="20"/>
  <c r="CT1071" i="20"/>
  <c r="CT1072" i="20"/>
  <c r="CT1074" i="20"/>
  <c r="CT1075" i="20"/>
  <c r="CT1076" i="20"/>
  <c r="CT1077" i="20"/>
  <c r="CT1078" i="20"/>
  <c r="CT1079" i="20"/>
  <c r="CT1080" i="20"/>
  <c r="CT1081" i="20"/>
  <c r="CT1082" i="20"/>
  <c r="CT1083" i="20"/>
  <c r="CT1084" i="20"/>
  <c r="CT1085" i="20"/>
  <c r="CT1086" i="20"/>
  <c r="CT1087" i="20"/>
  <c r="CT1088" i="20"/>
  <c r="CT1089" i="20"/>
  <c r="CT1090" i="20"/>
  <c r="CT1091" i="20"/>
  <c r="CT1092" i="20"/>
  <c r="CT1093" i="20"/>
  <c r="CT1094" i="20"/>
  <c r="CT1097" i="20"/>
  <c r="CT1099" i="20"/>
  <c r="CT1100" i="20"/>
  <c r="CT1101" i="20"/>
  <c r="CT1102" i="20"/>
  <c r="CT1103" i="20"/>
  <c r="CT1104" i="20"/>
  <c r="CT1105" i="20"/>
  <c r="CT1106" i="20"/>
  <c r="CT1107" i="20"/>
  <c r="CT1108" i="20"/>
  <c r="CT1110" i="20"/>
  <c r="CT1111" i="20"/>
  <c r="CT1112" i="20"/>
  <c r="CT1113" i="20"/>
  <c r="CT1114" i="20"/>
  <c r="CT1115" i="20"/>
  <c r="CT1116" i="20"/>
  <c r="CT1117" i="20"/>
  <c r="CT1118" i="20"/>
  <c r="CT1119" i="20"/>
  <c r="CT1120" i="20"/>
  <c r="CT1121" i="20"/>
  <c r="CT1122" i="20"/>
  <c r="CT1123" i="20"/>
  <c r="CT1124" i="20"/>
  <c r="CT1125" i="20"/>
  <c r="CT1126" i="20"/>
  <c r="CT1127" i="20"/>
  <c r="CT1128" i="20"/>
  <c r="CT1129" i="20"/>
  <c r="CT1130" i="20"/>
  <c r="CT1131" i="20"/>
  <c r="CT1132" i="20"/>
  <c r="CT1133" i="20"/>
  <c r="CT1134" i="20"/>
  <c r="CT1135" i="20"/>
  <c r="CT1136" i="20"/>
  <c r="CT1137" i="20"/>
  <c r="CT1140" i="20"/>
  <c r="CT1142" i="20"/>
  <c r="CT1143" i="20"/>
  <c r="CT1144" i="20"/>
  <c r="CT1145" i="20"/>
  <c r="CT1146" i="20"/>
  <c r="CT1147" i="20"/>
  <c r="CT1148" i="20"/>
  <c r="CT1149" i="20"/>
  <c r="CT1150" i="20"/>
  <c r="CT1151" i="20"/>
  <c r="CT1153" i="20"/>
  <c r="CT1154" i="20"/>
  <c r="CT1155" i="20"/>
  <c r="CT1156" i="20"/>
  <c r="CT1157" i="20"/>
  <c r="CT1158" i="20"/>
  <c r="CT1159" i="20"/>
  <c r="CT1160" i="20"/>
  <c r="CT1161" i="20"/>
  <c r="CT1162" i="20"/>
  <c r="CT1163" i="20"/>
  <c r="CT1164" i="20"/>
  <c r="CT1165" i="20"/>
  <c r="CT1166" i="20"/>
  <c r="CT1167" i="20"/>
  <c r="CT1168" i="20"/>
  <c r="CT1169" i="20"/>
  <c r="CT1170" i="20"/>
  <c r="CT1171" i="20"/>
  <c r="CT1172" i="20"/>
  <c r="CT1173" i="20"/>
  <c r="CT1174" i="20"/>
  <c r="CT1175" i="20"/>
  <c r="CT1176" i="20"/>
  <c r="CT1177" i="20"/>
  <c r="CT1178" i="20"/>
  <c r="CT1179" i="20"/>
  <c r="CT1180" i="20"/>
  <c r="CT1183" i="20"/>
  <c r="CT1185" i="20"/>
  <c r="CT1186" i="20"/>
  <c r="CT1187" i="20"/>
  <c r="CT1188" i="20"/>
  <c r="CT1189" i="20"/>
  <c r="CT1190" i="20"/>
  <c r="CT1191" i="20"/>
  <c r="CT1192" i="20"/>
  <c r="CT1193" i="20"/>
  <c r="CT1194" i="20"/>
  <c r="CT1196" i="20"/>
  <c r="CT1197" i="20"/>
  <c r="CT1198" i="20"/>
  <c r="CT1199" i="20"/>
  <c r="CT1200" i="20"/>
  <c r="CT1201" i="20"/>
  <c r="CT1202" i="20"/>
  <c r="CT1203" i="20"/>
  <c r="CT1204" i="20"/>
  <c r="CT1205" i="20"/>
  <c r="CT1206" i="20"/>
  <c r="CT1207" i="20"/>
  <c r="CT1208" i="20"/>
  <c r="CT1209" i="20"/>
  <c r="CT1210" i="20"/>
  <c r="CT1211" i="20"/>
  <c r="CT1212" i="20"/>
  <c r="CT1213" i="20"/>
  <c r="CT1214" i="20"/>
  <c r="CT1215" i="20"/>
  <c r="CT1216" i="20"/>
  <c r="CT1217" i="20"/>
  <c r="CT1218" i="20"/>
  <c r="CT1219" i="20"/>
  <c r="CT1220" i="20"/>
  <c r="CT1221" i="20"/>
  <c r="CT1222" i="20"/>
  <c r="CT1223" i="20"/>
  <c r="CT1224" i="20"/>
  <c r="CT1226" i="20"/>
  <c r="CT1227" i="20"/>
  <c r="CT1231" i="20"/>
  <c r="CT1232" i="20"/>
  <c r="CT1236" i="20"/>
  <c r="CT1237" i="20"/>
  <c r="CT1238" i="20"/>
  <c r="CT1239" i="20"/>
  <c r="CT1240" i="20"/>
  <c r="CT1241" i="20"/>
  <c r="CT1242" i="20"/>
  <c r="CT1243" i="20"/>
  <c r="CT1245" i="20"/>
  <c r="CT1246" i="20"/>
  <c r="CT1247" i="20"/>
  <c r="CT1248" i="20"/>
  <c r="CT1249" i="20"/>
  <c r="CT1250" i="20"/>
  <c r="CT1251" i="20"/>
  <c r="CT1252" i="20"/>
  <c r="CT1253" i="20"/>
  <c r="CT1254" i="20"/>
  <c r="CT1256" i="20"/>
  <c r="CT1257" i="20"/>
  <c r="CT1258" i="20"/>
  <c r="CT1259" i="20"/>
  <c r="CT1260" i="20"/>
  <c r="CT1261" i="20"/>
  <c r="CT1262" i="20"/>
  <c r="CT1263" i="20"/>
  <c r="CT1264" i="20"/>
  <c r="CT1265" i="20"/>
  <c r="CT1266" i="20"/>
  <c r="CT1267" i="20"/>
  <c r="CT1268" i="20"/>
  <c r="CT1269" i="20"/>
  <c r="CT1270" i="20"/>
  <c r="CT1271" i="20"/>
  <c r="CT1272" i="20"/>
  <c r="CT1274" i="20"/>
  <c r="CT1275" i="20"/>
  <c r="CT1276" i="20"/>
  <c r="CT1277" i="20"/>
  <c r="CT1278" i="20"/>
  <c r="CT1279" i="20"/>
  <c r="CT1280" i="20"/>
  <c r="CT1282" i="20"/>
  <c r="CT1283" i="20"/>
  <c r="CT1284" i="20"/>
  <c r="CT1285" i="20"/>
  <c r="CT1286" i="20"/>
  <c r="CT1287" i="20"/>
  <c r="CT1288" i="20"/>
  <c r="CT1289" i="20"/>
  <c r="CT1290" i="20"/>
  <c r="CT1291" i="20"/>
  <c r="CT1292" i="20"/>
  <c r="CT1293" i="20"/>
  <c r="CT1294" i="20"/>
  <c r="CT1295" i="20"/>
  <c r="CT1296" i="20"/>
  <c r="CT1297" i="20"/>
  <c r="CT1298" i="20"/>
  <c r="CT1299" i="20"/>
  <c r="CT1300" i="20"/>
  <c r="CT1301" i="20"/>
  <c r="CT1302" i="20"/>
  <c r="CT1303" i="20"/>
  <c r="CT1304" i="20"/>
  <c r="CT1305" i="20"/>
  <c r="CT1306" i="20"/>
  <c r="CT1307" i="20"/>
  <c r="CT1308" i="20"/>
  <c r="CT1309" i="20"/>
  <c r="CT1310" i="20"/>
  <c r="CT1311" i="20"/>
  <c r="CT1312" i="20"/>
  <c r="CT1313" i="20"/>
  <c r="CT1314" i="20"/>
  <c r="CT1315" i="20"/>
  <c r="CT1316" i="20"/>
  <c r="CT1322" i="20"/>
  <c r="CT1324" i="20"/>
  <c r="CT1325" i="20"/>
  <c r="CT1326" i="20"/>
  <c r="CT1327" i="20"/>
  <c r="CT1328" i="20"/>
  <c r="CT1329" i="20"/>
  <c r="CT1330" i="20"/>
  <c r="CT1331" i="20"/>
  <c r="CT1332" i="20"/>
  <c r="CT1333" i="20"/>
  <c r="CT1334" i="20"/>
  <c r="CT1335" i="20"/>
  <c r="CT1336" i="20"/>
  <c r="CT1337" i="20"/>
  <c r="CT1338" i="20"/>
  <c r="CT1339" i="20"/>
  <c r="CT1340" i="20"/>
  <c r="CT1341" i="20"/>
  <c r="CT1342" i="20"/>
  <c r="CT1343" i="20"/>
  <c r="CT1344" i="20"/>
  <c r="CT1345" i="20"/>
  <c r="CT1346" i="20"/>
  <c r="CT1347" i="20"/>
  <c r="CT1348" i="20"/>
  <c r="CT1349" i="20"/>
  <c r="CT1350" i="20"/>
  <c r="CT1351" i="20"/>
  <c r="CT1352" i="20"/>
  <c r="CT1353" i="20"/>
  <c r="CT1354" i="20"/>
  <c r="CT1355" i="20"/>
  <c r="CT1356" i="20"/>
  <c r="CT1357" i="20"/>
  <c r="CT1358" i="20"/>
  <c r="CT1359" i="20"/>
  <c r="CT1360" i="20"/>
  <c r="CT1361" i="20"/>
  <c r="CT1362" i="20"/>
  <c r="CT1363" i="20"/>
  <c r="CT1364" i="20"/>
  <c r="CT1365" i="20"/>
  <c r="CT1366" i="20"/>
  <c r="CT1367" i="20"/>
  <c r="CT1368" i="20"/>
  <c r="CT1369" i="20"/>
  <c r="CT1370" i="20"/>
  <c r="CT1371" i="20"/>
  <c r="CT1372" i="20"/>
  <c r="CT1373" i="20"/>
  <c r="CT1374" i="20"/>
  <c r="CT1375" i="20"/>
  <c r="CT1376" i="20"/>
  <c r="CT1377" i="20"/>
  <c r="CT1378" i="20"/>
  <c r="CT1379" i="20"/>
  <c r="CT1380" i="20"/>
  <c r="CT1381" i="20"/>
  <c r="CT1382" i="20"/>
  <c r="CT1383" i="20"/>
  <c r="CT1384" i="20"/>
  <c r="CT1385" i="20"/>
  <c r="CT1386" i="20"/>
  <c r="CT1387" i="20"/>
  <c r="CT1388" i="20"/>
  <c r="CT1389" i="20"/>
  <c r="CT1390" i="20"/>
  <c r="CT1391" i="20"/>
  <c r="CT1392" i="20"/>
  <c r="CT1393" i="20"/>
  <c r="CT1394" i="20"/>
  <c r="CT1395" i="20"/>
  <c r="CT1396" i="20"/>
  <c r="CT1397" i="20"/>
  <c r="CT1398" i="20"/>
  <c r="CT1399" i="20"/>
  <c r="CT1400" i="20"/>
  <c r="CT1401" i="20"/>
  <c r="CT1402" i="20"/>
  <c r="CT1403" i="20"/>
  <c r="CT1404" i="20"/>
  <c r="CT1405" i="20"/>
  <c r="CT1406" i="20"/>
  <c r="CT1407" i="20"/>
  <c r="CT1408" i="20"/>
  <c r="CT1409" i="20"/>
  <c r="CT1410" i="20"/>
  <c r="CT1411" i="20"/>
  <c r="CT1412" i="20"/>
  <c r="CT1413" i="20"/>
  <c r="CT1414" i="20"/>
  <c r="CT1415" i="20"/>
  <c r="CT1416" i="20"/>
  <c r="CT1417" i="20"/>
  <c r="CT1418" i="20"/>
  <c r="CT1419" i="20"/>
  <c r="CT1420" i="20"/>
  <c r="CT1421" i="20"/>
  <c r="CT1422" i="20"/>
  <c r="CT1423" i="20"/>
  <c r="CT1424" i="20"/>
  <c r="CT1425" i="20"/>
  <c r="CT1426" i="20"/>
  <c r="CT1427" i="20"/>
  <c r="CT1428" i="20"/>
  <c r="CT1429" i="20"/>
  <c r="CT1430" i="20"/>
  <c r="CT1431" i="20"/>
  <c r="CT1432" i="20"/>
  <c r="CT1433" i="20"/>
  <c r="CT1434" i="20"/>
  <c r="CT1435" i="20"/>
  <c r="CT1436" i="20"/>
  <c r="CT1437" i="20"/>
  <c r="CT1438" i="20"/>
  <c r="CT1439" i="20"/>
  <c r="CT1440" i="20"/>
  <c r="CT1441" i="20"/>
  <c r="CT1442" i="20"/>
  <c r="CT1443" i="20"/>
  <c r="CT1444" i="20"/>
  <c r="CT1445" i="20"/>
  <c r="CT1446" i="20"/>
  <c r="CT1447" i="20"/>
  <c r="CT1448" i="20"/>
  <c r="CT1449" i="20"/>
  <c r="CT1450" i="20"/>
  <c r="CT1451" i="20"/>
  <c r="CT1452" i="20"/>
  <c r="CT1453" i="20"/>
  <c r="CT1454" i="20"/>
  <c r="CT1455" i="20"/>
  <c r="CT1456" i="20"/>
  <c r="CT1457" i="20"/>
  <c r="CT1458" i="20"/>
  <c r="CT1459" i="20"/>
  <c r="CT1460" i="20"/>
  <c r="CT1461" i="20"/>
  <c r="CT1462" i="20"/>
  <c r="CT1463" i="20"/>
  <c r="CT1464" i="20"/>
  <c r="CT1465" i="20"/>
  <c r="CT1466" i="20"/>
  <c r="CT1467" i="20"/>
  <c r="CT1468" i="20"/>
  <c r="CT1469" i="20"/>
  <c r="CT1470" i="20"/>
  <c r="CT1471" i="20"/>
  <c r="CT1472" i="20"/>
  <c r="CT1473" i="20"/>
  <c r="CT1474" i="20"/>
  <c r="CT1475" i="20"/>
  <c r="CT1476" i="20"/>
  <c r="CT1477" i="20"/>
  <c r="CT1478" i="20"/>
  <c r="CT1479" i="20"/>
  <c r="CT1480" i="20"/>
  <c r="CT1481" i="20"/>
  <c r="CT1482" i="20"/>
  <c r="CT1483" i="20"/>
  <c r="CT1484" i="20"/>
  <c r="CT1485" i="20"/>
  <c r="CT1486" i="20"/>
  <c r="CT1487" i="20"/>
  <c r="CT1488" i="20"/>
  <c r="CT1489" i="20"/>
  <c r="CT1490" i="20"/>
  <c r="CT1491" i="20"/>
  <c r="CT1492" i="20"/>
  <c r="CT1493" i="20"/>
  <c r="CT1494" i="20"/>
  <c r="CT1495" i="20"/>
  <c r="CT1496" i="20"/>
  <c r="CT1497" i="20"/>
  <c r="CT1498" i="20"/>
  <c r="CT1499" i="20"/>
  <c r="CT1500" i="20"/>
  <c r="CT1501" i="20"/>
  <c r="CT1502" i="20"/>
  <c r="CT1503" i="20"/>
  <c r="CT1504" i="20"/>
  <c r="CT1505" i="20"/>
  <c r="CT1506" i="20"/>
  <c r="CT1507" i="20"/>
  <c r="CT1508" i="20"/>
  <c r="CT1509" i="20"/>
  <c r="CT1510" i="20"/>
  <c r="CT1511" i="20"/>
  <c r="CT1513" i="20"/>
  <c r="CT1514" i="20"/>
  <c r="CT1515" i="20"/>
  <c r="CT1516" i="20"/>
  <c r="CT1517" i="20"/>
  <c r="CT1518" i="20"/>
  <c r="CT1519" i="20"/>
  <c r="CT1520" i="20"/>
  <c r="CT1521" i="20"/>
  <c r="CT1522" i="20"/>
  <c r="CT1523" i="20"/>
  <c r="CT1524" i="20"/>
  <c r="CT1525" i="20"/>
  <c r="CT1526" i="20"/>
  <c r="CT1527" i="20"/>
  <c r="CT1528" i="20"/>
  <c r="CT1529" i="20"/>
  <c r="CT1530" i="20"/>
  <c r="CT1531" i="20"/>
  <c r="CT1532" i="20"/>
  <c r="CT1533" i="20"/>
  <c r="CT1534" i="20"/>
  <c r="CT1535" i="20"/>
  <c r="CT1536" i="20"/>
  <c r="CT1537" i="20"/>
  <c r="CT1538" i="20"/>
  <c r="CT1539" i="20"/>
  <c r="CT1540" i="20"/>
  <c r="CT1541" i="20"/>
  <c r="CT1542" i="20"/>
  <c r="CT1543" i="20"/>
  <c r="CT1544" i="20"/>
  <c r="CT1545" i="20"/>
  <c r="CT1546" i="20"/>
  <c r="CT1547" i="20"/>
  <c r="CT1548" i="20"/>
  <c r="CT1549" i="20"/>
  <c r="CT1550" i="20"/>
  <c r="CT1551" i="20"/>
  <c r="CT1552" i="20"/>
  <c r="CT1553" i="20"/>
  <c r="CT1554" i="20"/>
  <c r="CT1555" i="20"/>
  <c r="CT1556" i="20"/>
  <c r="CT1557" i="20"/>
  <c r="CT1558" i="20"/>
  <c r="CT1559" i="20"/>
  <c r="CT1560" i="20"/>
  <c r="CT1561" i="20"/>
  <c r="CT1562" i="20"/>
  <c r="CT1563" i="20"/>
  <c r="CT1564" i="20"/>
  <c r="CT1565" i="20"/>
  <c r="CT1566" i="20"/>
  <c r="CT1567" i="20"/>
  <c r="CT1568" i="20"/>
  <c r="CT1569" i="20"/>
  <c r="CT1570" i="20"/>
  <c r="CT1571" i="20"/>
  <c r="CT1575" i="20"/>
  <c r="CT1576" i="20"/>
  <c r="CT1577" i="20"/>
  <c r="CT1578" i="20"/>
  <c r="CT1579" i="20"/>
  <c r="CT1581" i="20"/>
  <c r="CT1582" i="20"/>
  <c r="CT1583" i="20"/>
  <c r="CT1584" i="20"/>
  <c r="CT1585" i="20"/>
  <c r="CT1586" i="20"/>
  <c r="CT1587" i="20"/>
  <c r="CT1588" i="20"/>
  <c r="CT1589" i="20"/>
  <c r="CT1590" i="20"/>
  <c r="CT1591" i="20"/>
  <c r="CT1592" i="20"/>
  <c r="CT1593" i="20"/>
  <c r="CT1594" i="20"/>
  <c r="CT1595" i="20"/>
  <c r="CT1596" i="20"/>
  <c r="CT1597" i="20"/>
  <c r="CT1598" i="20"/>
  <c r="CT1599" i="20"/>
  <c r="CT1600" i="20"/>
  <c r="CT1601" i="20"/>
  <c r="CT1602" i="20"/>
  <c r="CT1603" i="20"/>
  <c r="CT1604" i="20"/>
  <c r="CT1605" i="20"/>
  <c r="CT1606" i="20"/>
  <c r="CT1607" i="20"/>
  <c r="CT1608" i="20"/>
  <c r="CT1609" i="20"/>
  <c r="CT1610" i="20"/>
  <c r="CT1611" i="20"/>
  <c r="CT1612" i="20"/>
  <c r="CT1613" i="20"/>
  <c r="CT1614" i="20"/>
  <c r="CT1615" i="20"/>
  <c r="CT1616" i="20"/>
  <c r="CT1617" i="20"/>
  <c r="CT1618" i="20"/>
  <c r="CT1619" i="20"/>
  <c r="CT1620" i="20"/>
  <c r="CT1621" i="20"/>
  <c r="CT1622" i="20"/>
  <c r="CT1623" i="20"/>
  <c r="CT1624" i="20"/>
  <c r="CT1625" i="20"/>
  <c r="CT1626" i="20"/>
  <c r="CT1627" i="20"/>
  <c r="CT1628" i="20"/>
  <c r="CT1629" i="20"/>
  <c r="CT1630" i="20"/>
  <c r="CT1632" i="20"/>
  <c r="CT1633" i="20"/>
  <c r="CT1634" i="20"/>
  <c r="CT1635" i="20"/>
  <c r="CT1636" i="20"/>
  <c r="CT1637" i="20"/>
  <c r="CT1638" i="20"/>
  <c r="CT1639" i="20"/>
  <c r="CT1640" i="20"/>
  <c r="CT1641" i="20"/>
  <c r="CT1642" i="20"/>
  <c r="CT1643" i="20"/>
  <c r="CT1644" i="20"/>
  <c r="CT1645" i="20"/>
  <c r="CT1646" i="20"/>
  <c r="CT1647" i="20"/>
  <c r="CT1648" i="20"/>
  <c r="CT1649" i="20"/>
  <c r="CT1650" i="20"/>
  <c r="CT1651" i="20"/>
  <c r="CT1652" i="20"/>
  <c r="CT1653" i="20"/>
  <c r="CT1654" i="20"/>
  <c r="CT1655" i="20"/>
  <c r="CT1656" i="20"/>
  <c r="CT1657" i="20"/>
  <c r="CT1658" i="20"/>
  <c r="CT1659" i="20"/>
  <c r="CT1660" i="20"/>
  <c r="CT1661" i="20"/>
  <c r="CT1662" i="20"/>
  <c r="CT1663" i="20"/>
  <c r="CT1664" i="20"/>
  <c r="CT1665" i="20"/>
  <c r="CT1666" i="20"/>
  <c r="CT1667" i="20"/>
  <c r="CT1668" i="20"/>
  <c r="CT1669" i="20"/>
  <c r="CT1670" i="20"/>
  <c r="CT1671" i="20"/>
  <c r="CT1672" i="20"/>
  <c r="CT1673" i="20"/>
  <c r="CT1674" i="20"/>
  <c r="CT1675" i="20"/>
  <c r="CT1676" i="20"/>
  <c r="CT1677" i="20"/>
  <c r="CT1678" i="20"/>
  <c r="CT1679" i="20"/>
  <c r="CT1680" i="20"/>
  <c r="CT1681" i="20"/>
  <c r="CT1682" i="20"/>
  <c r="CT1683" i="20"/>
  <c r="CT1684" i="20"/>
  <c r="CT1685" i="20"/>
  <c r="CT1686" i="20"/>
  <c r="CT1687" i="20"/>
  <c r="CT1688" i="20"/>
  <c r="CT1689" i="20"/>
  <c r="CT1690" i="20"/>
  <c r="CT1691" i="20"/>
  <c r="CT1692" i="20"/>
  <c r="CT1693" i="20"/>
  <c r="CT1694" i="20"/>
  <c r="CT1695" i="20"/>
  <c r="CT1696" i="20"/>
  <c r="CT1697" i="20"/>
  <c r="CT1698" i="20"/>
  <c r="CT1699" i="20"/>
  <c r="CT1700" i="20"/>
  <c r="CT1701" i="20"/>
  <c r="CT1702" i="20"/>
  <c r="CT1703" i="20"/>
  <c r="CT1704" i="20"/>
  <c r="CT1705" i="20"/>
  <c r="CT1706" i="20"/>
  <c r="CT1707" i="20"/>
  <c r="CT1708" i="20"/>
  <c r="CT1709" i="20"/>
  <c r="CT1710" i="20"/>
  <c r="CT1711" i="20"/>
  <c r="CT1712" i="20"/>
  <c r="CT1713" i="20"/>
  <c r="CT1714" i="20"/>
  <c r="CT1715" i="20"/>
  <c r="CT1716" i="20"/>
  <c r="CT1717" i="20"/>
  <c r="CT1718" i="20"/>
  <c r="CT1719" i="20"/>
  <c r="CT1720" i="20"/>
  <c r="CT1721" i="20"/>
  <c r="CT1722" i="20"/>
  <c r="CT1723" i="20"/>
  <c r="CT1724" i="20"/>
  <c r="CT1725" i="20"/>
  <c r="CT1726" i="20"/>
  <c r="CT1727" i="20"/>
  <c r="CT1728" i="20"/>
  <c r="CT1729" i="20"/>
  <c r="CT1730" i="20"/>
  <c r="CT1731" i="20"/>
  <c r="CT1732" i="20"/>
  <c r="CT1733" i="20"/>
  <c r="CT1734" i="20"/>
  <c r="CT1735" i="20"/>
  <c r="CT1736" i="20"/>
  <c r="CT1737" i="20"/>
  <c r="CT1738" i="20"/>
  <c r="CT1739" i="20"/>
  <c r="CT1740" i="20"/>
  <c r="CT1741" i="20"/>
  <c r="CT1742" i="20"/>
  <c r="CT1743" i="20"/>
  <c r="CT1744" i="20"/>
  <c r="CT1745" i="20"/>
  <c r="CT1746" i="20"/>
  <c r="CT1747" i="20"/>
  <c r="CT1748" i="20"/>
  <c r="CT1749" i="20"/>
  <c r="CT1750" i="20"/>
  <c r="CT1751" i="20"/>
  <c r="CT1752" i="20"/>
  <c r="CT1753" i="20"/>
  <c r="CT1754" i="20"/>
  <c r="CT1755" i="20"/>
  <c r="CT1756" i="20"/>
  <c r="CT1757" i="20"/>
  <c r="CT1758" i="20"/>
  <c r="CT1759" i="20"/>
  <c r="CT1760" i="20"/>
  <c r="CT1761" i="20"/>
  <c r="CT1762" i="20"/>
  <c r="CT1763" i="20"/>
  <c r="CT1764" i="20"/>
  <c r="CT1765" i="20"/>
  <c r="CT1766" i="20"/>
  <c r="CT1767" i="20"/>
  <c r="CT1768" i="20"/>
  <c r="CT1769" i="20"/>
  <c r="CT1770" i="20"/>
  <c r="CT1771" i="20"/>
  <c r="CT1772" i="20"/>
  <c r="CT1773" i="20"/>
  <c r="CT1774" i="20"/>
  <c r="CT1775" i="20"/>
  <c r="CT1776" i="20"/>
  <c r="CT1777" i="20"/>
  <c r="CT1778" i="20"/>
  <c r="CT1779" i="20"/>
  <c r="CT1780" i="20"/>
  <c r="CT1781" i="20"/>
  <c r="CT1782" i="20"/>
  <c r="CT1783" i="20"/>
  <c r="CT1784" i="20"/>
  <c r="CT1785" i="20"/>
  <c r="CT1786" i="20"/>
  <c r="CT1787" i="20"/>
  <c r="CT1788" i="20"/>
  <c r="CT1789" i="20"/>
  <c r="CT1790" i="20"/>
  <c r="CT1791" i="20"/>
  <c r="CT1792" i="20"/>
  <c r="CT1793" i="20"/>
  <c r="CT1794" i="20"/>
  <c r="CT1795" i="20"/>
  <c r="CT1796" i="20"/>
  <c r="CT1797" i="20"/>
  <c r="CT1798" i="20"/>
  <c r="CT1799" i="20"/>
  <c r="CT1800" i="20"/>
  <c r="CT1801" i="20"/>
  <c r="CT1802" i="20"/>
  <c r="CT1803" i="20"/>
  <c r="CT1804" i="20"/>
  <c r="CT1805" i="20"/>
  <c r="CT1806" i="20"/>
  <c r="CT1807" i="20"/>
  <c r="CT1808" i="20"/>
  <c r="CT1809" i="20"/>
  <c r="CT1810" i="20"/>
  <c r="CT1811" i="20"/>
  <c r="CT1812" i="20"/>
  <c r="CT1813" i="20"/>
  <c r="CT1814" i="20"/>
  <c r="CT1815" i="20"/>
  <c r="CT1816" i="20"/>
  <c r="CT1817" i="20"/>
  <c r="CT1818" i="20"/>
  <c r="CT1819" i="20"/>
  <c r="CT1820" i="20"/>
  <c r="CT1821" i="20"/>
  <c r="CT1822" i="20"/>
  <c r="CT1823" i="20"/>
  <c r="CT1824" i="20"/>
  <c r="CT1825" i="20"/>
  <c r="CT1826" i="20"/>
  <c r="CT1827" i="20"/>
  <c r="CT1828" i="20"/>
  <c r="CT1829" i="20"/>
  <c r="CT1830" i="20"/>
  <c r="CT1831" i="20"/>
  <c r="CT1832" i="20"/>
  <c r="CT1833" i="20"/>
  <c r="CT1834" i="20"/>
  <c r="CT1835" i="20"/>
  <c r="CT1836" i="20"/>
  <c r="CT1837" i="20"/>
  <c r="CT1838" i="20"/>
  <c r="CT1839" i="20"/>
  <c r="CT1840" i="20"/>
  <c r="CT1841" i="20"/>
  <c r="CT1842" i="20"/>
  <c r="CT1843" i="20"/>
  <c r="CT1844" i="20"/>
  <c r="CT1845" i="20"/>
  <c r="CT1846" i="20"/>
  <c r="CT1847" i="20"/>
  <c r="CT1848" i="20"/>
  <c r="CT1849" i="20"/>
  <c r="CT1850" i="20"/>
  <c r="CT1851" i="20"/>
  <c r="CT1852" i="20"/>
  <c r="CT1853" i="20"/>
  <c r="CT1854" i="20"/>
  <c r="CT1855" i="20"/>
  <c r="CT1856" i="20"/>
  <c r="CT1857" i="20"/>
  <c r="CT1858" i="20"/>
  <c r="CT1859" i="20"/>
  <c r="CT1860" i="20"/>
  <c r="CT1861" i="20"/>
  <c r="CT1862" i="20"/>
  <c r="CT1863" i="20"/>
  <c r="CT1864" i="20"/>
  <c r="CT1865" i="20"/>
  <c r="CT1866" i="20"/>
  <c r="CT1867" i="20"/>
  <c r="CT1868" i="20"/>
  <c r="CT1869" i="20"/>
  <c r="CT1870" i="20"/>
  <c r="CT1871" i="20"/>
  <c r="CT1872" i="20"/>
  <c r="CT1873" i="20"/>
  <c r="CT1874" i="20"/>
  <c r="CT1875" i="20"/>
  <c r="CT1876" i="20"/>
  <c r="CT1877" i="20"/>
  <c r="CT1878" i="20"/>
  <c r="CT1879" i="20"/>
  <c r="CT1880" i="20"/>
  <c r="CT1881" i="20"/>
  <c r="CT1882" i="20"/>
  <c r="CT1883" i="20"/>
  <c r="CT1884" i="20"/>
  <c r="CT1885" i="20"/>
  <c r="CT1886" i="20"/>
  <c r="CT1887" i="20"/>
  <c r="CT1888" i="20"/>
  <c r="CT1889" i="20"/>
  <c r="CT1890" i="20"/>
  <c r="CT1891" i="20"/>
  <c r="CT1892" i="20"/>
  <c r="CT1893" i="20"/>
  <c r="CT1894" i="20"/>
  <c r="CT1895" i="20"/>
  <c r="CT1896" i="20"/>
  <c r="CT1897" i="20"/>
  <c r="CT1898" i="20"/>
  <c r="CT1899" i="20"/>
  <c r="CT1900" i="20"/>
  <c r="CT1901" i="20"/>
  <c r="CT1902" i="20"/>
  <c r="CT1903" i="20"/>
  <c r="CT1904" i="20"/>
  <c r="CT1905" i="20"/>
  <c r="CT1906" i="20"/>
  <c r="CT1907" i="20"/>
  <c r="CT1908" i="20"/>
  <c r="CT1909" i="20"/>
  <c r="CT1910" i="20"/>
  <c r="CT1911" i="20"/>
  <c r="CT1912" i="20"/>
  <c r="CT1913" i="20"/>
  <c r="CT1914" i="20"/>
  <c r="CT1915" i="20"/>
  <c r="CT1916" i="20"/>
  <c r="CT1917" i="20"/>
  <c r="CT1918" i="20"/>
  <c r="CT1919" i="20"/>
  <c r="CT1920" i="20"/>
  <c r="CT1921" i="20"/>
  <c r="CT1922" i="20"/>
  <c r="CT1923" i="20"/>
  <c r="CT1924" i="20"/>
  <c r="CT1925" i="20"/>
  <c r="CT1926" i="20"/>
  <c r="CT1927" i="20"/>
  <c r="CT1928" i="20"/>
  <c r="CT1929" i="20"/>
  <c r="CT1930" i="20"/>
  <c r="CT1931" i="20"/>
  <c r="CT1932" i="20"/>
  <c r="CT1933" i="20"/>
  <c r="CT1934" i="20"/>
  <c r="CT1935" i="20"/>
  <c r="CT1936" i="20"/>
  <c r="CT1937" i="20"/>
  <c r="CT1938" i="20"/>
  <c r="CT1939" i="20"/>
  <c r="CT1940" i="20"/>
  <c r="CT1941" i="20"/>
  <c r="CT1942" i="20"/>
  <c r="CT1943" i="20"/>
  <c r="CT1944" i="20"/>
  <c r="CT1945" i="20"/>
  <c r="CT1946" i="20"/>
  <c r="CT1947" i="20"/>
  <c r="CT1948" i="20"/>
  <c r="CT1949" i="20"/>
  <c r="CT1950" i="20"/>
  <c r="CT1951" i="20"/>
  <c r="CT1952" i="20"/>
  <c r="CT1953" i="20"/>
  <c r="CT1954" i="20"/>
  <c r="CT1955" i="20"/>
  <c r="CT1956" i="20"/>
  <c r="CT1957" i="20"/>
  <c r="CT1958" i="20"/>
  <c r="CT1959" i="20"/>
  <c r="CT1960" i="20"/>
  <c r="CT1961" i="20"/>
  <c r="CT1962" i="20"/>
  <c r="CT1963" i="20"/>
  <c r="CT1964" i="20"/>
  <c r="CT1965" i="20"/>
  <c r="CT1966" i="20"/>
  <c r="CT1967" i="20"/>
  <c r="CT1968" i="20"/>
  <c r="CT1969" i="20"/>
  <c r="CT1970" i="20"/>
  <c r="CT1971" i="20"/>
  <c r="CT1972" i="20"/>
  <c r="CT1973" i="20"/>
  <c r="CT1974" i="20"/>
  <c r="CT1975" i="20"/>
  <c r="CT1976" i="20"/>
  <c r="CT1977" i="20"/>
  <c r="CT1978" i="20"/>
  <c r="CT1979" i="20"/>
  <c r="CT1980" i="20"/>
  <c r="CT1981" i="20"/>
  <c r="CT1982" i="20"/>
  <c r="CT1983" i="20"/>
  <c r="CT1984" i="20"/>
  <c r="CT1985" i="20"/>
  <c r="CT1986" i="20"/>
  <c r="CT1987" i="20"/>
  <c r="CT1988" i="20"/>
  <c r="CT1989" i="20"/>
  <c r="CT1990" i="20"/>
  <c r="CT1991" i="20"/>
  <c r="CT1992" i="20"/>
  <c r="CT1993" i="20"/>
  <c r="CT1994" i="20"/>
  <c r="CT1995" i="20"/>
  <c r="CT1996" i="20"/>
  <c r="CT1997" i="20"/>
  <c r="CT1998" i="20"/>
  <c r="CT1999" i="20"/>
  <c r="CT2000" i="20"/>
  <c r="CT2001" i="20"/>
  <c r="CT2002" i="20"/>
  <c r="CT2003" i="20"/>
  <c r="CT2004" i="20"/>
  <c r="CT2005" i="20"/>
  <c r="CT2006" i="20"/>
  <c r="CT2007" i="20"/>
  <c r="CT2008" i="20"/>
  <c r="CT2009" i="20"/>
  <c r="CT2010" i="20"/>
  <c r="CT2011" i="20"/>
  <c r="CT2012" i="20"/>
  <c r="CT2013" i="20"/>
  <c r="CT2014" i="20"/>
  <c r="CT2015" i="20"/>
  <c r="CT2016" i="20"/>
  <c r="CT2017" i="20"/>
  <c r="CT2018" i="20"/>
  <c r="CT2019" i="20"/>
  <c r="CT2020" i="20"/>
  <c r="CT2021" i="20"/>
  <c r="CT2022" i="20"/>
  <c r="CT2023" i="20"/>
  <c r="CT2024" i="20"/>
  <c r="CT2025" i="20"/>
  <c r="CT2026" i="20"/>
  <c r="CT2027" i="20"/>
  <c r="CT2028" i="20"/>
  <c r="CT2029" i="20"/>
  <c r="CT2030" i="20"/>
  <c r="CT2031" i="20"/>
  <c r="CT2032" i="20"/>
  <c r="CT2033" i="20"/>
  <c r="CT2034" i="20"/>
  <c r="CT2035" i="20"/>
  <c r="CT2036" i="20"/>
  <c r="CT2037" i="20"/>
  <c r="CT2038" i="20"/>
  <c r="CT2039" i="20"/>
  <c r="CT2040" i="20"/>
  <c r="CT2041" i="20"/>
  <c r="CT2042" i="20"/>
  <c r="CT2043" i="20"/>
  <c r="CT2044" i="20"/>
  <c r="CT2045" i="20"/>
  <c r="CT2046" i="20"/>
  <c r="CT2047" i="20"/>
  <c r="CT2048" i="20"/>
  <c r="CT2049" i="20"/>
  <c r="CT2050" i="20"/>
  <c r="CT2051" i="20"/>
  <c r="CT2052" i="20"/>
  <c r="CT2053" i="20"/>
  <c r="CT2054" i="20"/>
  <c r="CT2055" i="20"/>
  <c r="CT2056" i="20"/>
  <c r="CT2057" i="20"/>
  <c r="CT2058" i="20"/>
  <c r="CT2059" i="20"/>
  <c r="CT2060" i="20"/>
  <c r="CT2061" i="20"/>
  <c r="CT2062" i="20"/>
  <c r="CT2063" i="20"/>
  <c r="CT2064" i="20"/>
  <c r="CT2065" i="20"/>
  <c r="CT2066" i="20"/>
  <c r="CT2067" i="20"/>
  <c r="CT2068" i="20"/>
  <c r="CT2069" i="20"/>
  <c r="CT2070" i="20"/>
  <c r="CT2071" i="20"/>
  <c r="CT2072" i="20"/>
  <c r="CT2073" i="20"/>
  <c r="CT2074" i="20"/>
  <c r="CT2075" i="20"/>
  <c r="CT2076" i="20"/>
  <c r="CT2077" i="20"/>
  <c r="CT2078" i="20"/>
  <c r="CT2079" i="20"/>
  <c r="CT2080" i="20"/>
  <c r="CT2081" i="20"/>
  <c r="CT2082" i="20"/>
  <c r="CT2083" i="20"/>
  <c r="CT2084" i="20"/>
  <c r="CT2085" i="20"/>
  <c r="CT2086" i="20"/>
  <c r="CT2087" i="20"/>
  <c r="CT2088" i="20"/>
  <c r="CT2089" i="20"/>
  <c r="CT2090" i="20"/>
  <c r="CT2091" i="20"/>
  <c r="CT2092" i="20"/>
  <c r="CT2093" i="20"/>
  <c r="CT2094" i="20"/>
  <c r="CT2095" i="20"/>
  <c r="CT2096" i="20"/>
  <c r="CT2097" i="20"/>
  <c r="CT2098" i="20"/>
  <c r="CT2099" i="20"/>
  <c r="CT2100" i="20"/>
  <c r="CT2101" i="20"/>
  <c r="CT2102" i="20"/>
  <c r="CT2103" i="20"/>
  <c r="CT2104" i="20"/>
  <c r="CT2105" i="20"/>
  <c r="CT2106" i="20"/>
  <c r="CT2107" i="20"/>
  <c r="CT2108" i="20"/>
  <c r="CT2109" i="20"/>
  <c r="CT2110" i="20"/>
  <c r="CT2111" i="20"/>
  <c r="CT2112" i="20"/>
  <c r="CT2113" i="20"/>
  <c r="CT2114" i="20"/>
  <c r="CT2115" i="20"/>
  <c r="CT2116" i="20"/>
  <c r="CT2117" i="20"/>
  <c r="CT2118" i="20"/>
  <c r="CT2119" i="20"/>
  <c r="CT2120" i="20"/>
  <c r="CT2121" i="20"/>
  <c r="CT2122" i="20"/>
  <c r="CT2123" i="20"/>
  <c r="CT2124" i="20"/>
  <c r="CT2125" i="20"/>
  <c r="CT2126" i="20"/>
  <c r="CT2127" i="20"/>
  <c r="CT2128" i="20"/>
  <c r="CT2129" i="20"/>
  <c r="CT2130" i="20"/>
  <c r="CT2131" i="20"/>
  <c r="CT2132" i="20"/>
  <c r="CT2133" i="20"/>
  <c r="CT2134" i="20"/>
  <c r="CT2135" i="20"/>
  <c r="CT2136" i="20"/>
  <c r="CT2137" i="20"/>
  <c r="CT2138" i="20"/>
  <c r="CT2139" i="20"/>
  <c r="CT2140" i="20"/>
  <c r="CT2141" i="20"/>
  <c r="CT2142" i="20"/>
  <c r="CT2143" i="20"/>
  <c r="CT2144" i="20"/>
  <c r="CT2145" i="20"/>
  <c r="CT2146" i="20"/>
  <c r="CT2147" i="20"/>
  <c r="CT2148" i="20"/>
  <c r="CT2149" i="20"/>
  <c r="CT2150" i="20"/>
  <c r="CT2151" i="20"/>
  <c r="CT2152" i="20"/>
  <c r="CT2153" i="20"/>
  <c r="CT2154" i="20"/>
  <c r="CT2155" i="20"/>
  <c r="CT2156" i="20"/>
  <c r="CT2157" i="20"/>
  <c r="CT2158" i="20"/>
  <c r="CT2159" i="20"/>
  <c r="CT2160" i="20"/>
  <c r="CT2161" i="20"/>
  <c r="CT2162" i="20"/>
  <c r="CT2163" i="20"/>
  <c r="CT2164" i="20"/>
  <c r="CT2165" i="20"/>
  <c r="CT2166" i="20"/>
  <c r="CT2167" i="20"/>
  <c r="CT2168" i="20"/>
  <c r="CT2169" i="20"/>
  <c r="CT2170" i="20"/>
  <c r="CT2171" i="20"/>
  <c r="CT2172" i="20"/>
  <c r="CT2173" i="20"/>
  <c r="CT2174" i="20"/>
  <c r="CT2175" i="20"/>
  <c r="CT2176" i="20"/>
  <c r="CT2177" i="20"/>
  <c r="CT2178" i="20"/>
  <c r="CT2179" i="20"/>
  <c r="CT2180" i="20"/>
  <c r="CT2181" i="20"/>
  <c r="CT2182" i="20"/>
  <c r="CT2183" i="20"/>
  <c r="CT2184" i="20"/>
  <c r="CT2185" i="20"/>
  <c r="CT2186" i="20"/>
  <c r="CT2187" i="20"/>
  <c r="CT2188" i="20"/>
  <c r="CT2189" i="20"/>
  <c r="CT2190" i="20"/>
  <c r="CT2191" i="20"/>
  <c r="CT2192" i="20"/>
  <c r="CT2193" i="20"/>
  <c r="CT2194" i="20"/>
  <c r="CT2195" i="20"/>
  <c r="CT2196" i="20"/>
  <c r="CT2197" i="20"/>
  <c r="CT2198" i="20"/>
  <c r="CT2199" i="20"/>
  <c r="CT2200" i="20"/>
  <c r="CT2201" i="20"/>
  <c r="CT2202" i="20"/>
  <c r="CT2203" i="20"/>
  <c r="CT2204" i="20"/>
  <c r="CT2205" i="20"/>
  <c r="CT2206" i="20"/>
  <c r="CT2207" i="20"/>
  <c r="CT2208" i="20"/>
  <c r="CT2209" i="20"/>
  <c r="CT2210" i="20"/>
  <c r="CT2211" i="20"/>
  <c r="CT2212" i="20"/>
  <c r="CT2213" i="20"/>
  <c r="CT2214" i="20"/>
  <c r="CT2215" i="20"/>
  <c r="CT2216" i="20"/>
  <c r="CT2217" i="20"/>
  <c r="CT2218" i="20"/>
  <c r="CT2219" i="20"/>
  <c r="CT2220" i="20"/>
  <c r="CT2221" i="20"/>
  <c r="CT2222" i="20"/>
  <c r="CT2223" i="20"/>
  <c r="CT2224" i="20"/>
  <c r="CT2225" i="20"/>
  <c r="CT2226" i="20"/>
  <c r="CT2227" i="20"/>
  <c r="CT2228" i="20"/>
  <c r="CT2229" i="20"/>
  <c r="CT2230" i="20"/>
  <c r="CT2231" i="20"/>
  <c r="CT2232" i="20"/>
  <c r="CT2233" i="20"/>
  <c r="CT2234" i="20"/>
  <c r="CT2235" i="20"/>
  <c r="CT2236" i="20"/>
  <c r="CT2237" i="20"/>
  <c r="CT2238" i="20"/>
  <c r="CT2239" i="20"/>
  <c r="CT2240" i="20"/>
  <c r="CT2241" i="20"/>
  <c r="CT2242" i="20"/>
  <c r="CT2243" i="20"/>
  <c r="CT2244" i="20"/>
  <c r="CT2245" i="20"/>
  <c r="CT2246" i="20"/>
  <c r="CT2247" i="20"/>
  <c r="CT2248" i="20"/>
  <c r="CT2249" i="20"/>
  <c r="CT2250" i="20"/>
  <c r="CT2251" i="20"/>
  <c r="CT2252" i="20"/>
  <c r="CT2253" i="20"/>
  <c r="CT2254" i="20"/>
  <c r="CT2255" i="20"/>
  <c r="CT2256" i="20"/>
  <c r="CT2257" i="20"/>
  <c r="CT2258" i="20"/>
  <c r="CT2259" i="20"/>
  <c r="CT2260" i="20"/>
  <c r="CT2261" i="20"/>
  <c r="CT2262" i="20"/>
  <c r="CT2263" i="20"/>
  <c r="CT2264" i="20"/>
  <c r="CT2265" i="20"/>
  <c r="CT2266" i="20"/>
  <c r="CT2267" i="20"/>
  <c r="CT2268" i="20"/>
  <c r="CT2269" i="20"/>
  <c r="CT2270" i="20"/>
  <c r="CT2271" i="20"/>
  <c r="CT2272" i="20"/>
  <c r="CT2273" i="20"/>
  <c r="CT2274" i="20"/>
  <c r="CT2275" i="20"/>
  <c r="CT2276" i="20"/>
  <c r="CT2277" i="20"/>
  <c r="CT2278" i="20"/>
  <c r="CT2279" i="20"/>
  <c r="CT2280" i="20"/>
  <c r="CT2281" i="20"/>
  <c r="CT2282" i="20"/>
  <c r="CT2283" i="20"/>
  <c r="CT2284" i="20"/>
  <c r="CT2285" i="20"/>
  <c r="CT2286" i="20"/>
  <c r="CT2287" i="20"/>
  <c r="CT2288" i="20"/>
  <c r="CT2289" i="20"/>
  <c r="CT2290" i="20"/>
  <c r="CT2291" i="20"/>
  <c r="CT2292" i="20"/>
  <c r="CT2293" i="20"/>
  <c r="CT2294" i="20"/>
  <c r="CT2295" i="20"/>
  <c r="CT2296" i="20"/>
  <c r="CT2297" i="20"/>
  <c r="CT2298" i="20"/>
  <c r="CT2299" i="20"/>
  <c r="CT2300" i="20"/>
  <c r="CT2301" i="20"/>
  <c r="CT2302" i="20"/>
  <c r="CT2303" i="20"/>
  <c r="CT2304" i="20"/>
  <c r="CT2305" i="20"/>
  <c r="CT2306" i="20"/>
  <c r="CT2307" i="20"/>
  <c r="CT2308" i="20"/>
  <c r="CT2309" i="20"/>
  <c r="CT2310" i="20"/>
  <c r="CT2311" i="20"/>
  <c r="CT2312" i="20"/>
  <c r="CT2313" i="20"/>
  <c r="CT2314" i="20"/>
  <c r="CT2315" i="20"/>
  <c r="CT2316" i="20"/>
  <c r="CT2317" i="20"/>
  <c r="CT2318" i="20"/>
  <c r="CT2319" i="20"/>
  <c r="CT2320" i="20"/>
  <c r="CT2321" i="20"/>
  <c r="CT2322" i="20"/>
  <c r="CT2323" i="20"/>
  <c r="CT2324" i="20"/>
  <c r="CT2325" i="20"/>
  <c r="CT2326" i="20"/>
  <c r="CT2327" i="20"/>
  <c r="CT2328" i="20"/>
  <c r="CT2329" i="20"/>
  <c r="CT2330" i="20"/>
  <c r="CT2331" i="20"/>
  <c r="CT2332" i="20"/>
  <c r="CT2333" i="20"/>
  <c r="CT2334" i="20"/>
  <c r="CT2335" i="20"/>
  <c r="CT2336" i="20"/>
  <c r="CT2337" i="20"/>
  <c r="CT2338" i="20"/>
  <c r="CT2339" i="20"/>
  <c r="CT2340" i="20"/>
  <c r="CT2341" i="20"/>
  <c r="CT2342" i="20"/>
  <c r="CT2343" i="20"/>
  <c r="CT2344" i="20"/>
  <c r="CT2345" i="20"/>
  <c r="CT2346" i="20"/>
  <c r="CT2347" i="20"/>
  <c r="CT2348" i="20"/>
  <c r="CT2349" i="20"/>
  <c r="CT2350" i="20"/>
  <c r="CT2351" i="20"/>
  <c r="CT2352" i="20"/>
  <c r="CT2353" i="20"/>
  <c r="CT2354" i="20"/>
  <c r="CT2355" i="20"/>
  <c r="CT2356" i="20"/>
  <c r="CT2357" i="20"/>
  <c r="CT2358" i="20"/>
  <c r="CT2359" i="20"/>
  <c r="CT2360" i="20"/>
  <c r="CT2361" i="20"/>
  <c r="CT2362" i="20"/>
  <c r="CT2363" i="20"/>
  <c r="CT2364" i="20"/>
  <c r="CT2365" i="20"/>
  <c r="CT4" i="20"/>
  <c r="CS5" i="20"/>
  <c r="CS6" i="20"/>
  <c r="CS7" i="20"/>
  <c r="CS8" i="20"/>
  <c r="CS9" i="20"/>
  <c r="CS10" i="20"/>
  <c r="CS11" i="20"/>
  <c r="CS12" i="20"/>
  <c r="CS13" i="20"/>
  <c r="CS14" i="20"/>
  <c r="CS15" i="20"/>
  <c r="CS16" i="20"/>
  <c r="CS17" i="20"/>
  <c r="CS18" i="20"/>
  <c r="CS19" i="20"/>
  <c r="CS20" i="20"/>
  <c r="CS21" i="20"/>
  <c r="CS22" i="20"/>
  <c r="CS23" i="20"/>
  <c r="CS24" i="20"/>
  <c r="CS25" i="20"/>
  <c r="CS26" i="20"/>
  <c r="CS27" i="20"/>
  <c r="CS28" i="20"/>
  <c r="CS29" i="20"/>
  <c r="CS30" i="20"/>
  <c r="CS31" i="20"/>
  <c r="CS32" i="20"/>
  <c r="CS33" i="20"/>
  <c r="CS34" i="20"/>
  <c r="CS35" i="20"/>
  <c r="CS36" i="20"/>
  <c r="CS37" i="20"/>
  <c r="CS38" i="20"/>
  <c r="CS39" i="20"/>
  <c r="CS40" i="20"/>
  <c r="CS41" i="20"/>
  <c r="CS42" i="20"/>
  <c r="CS43" i="20"/>
  <c r="CS44" i="20"/>
  <c r="CS45" i="20"/>
  <c r="CS46" i="20"/>
  <c r="CS48" i="20"/>
  <c r="CS51" i="20"/>
  <c r="CS55" i="20"/>
  <c r="CS58" i="20"/>
  <c r="CS59" i="20"/>
  <c r="CS63" i="20"/>
  <c r="CS64" i="20"/>
  <c r="CS65" i="20"/>
  <c r="CS66" i="20"/>
  <c r="CS69" i="20"/>
  <c r="CS70" i="20"/>
  <c r="CS71" i="20"/>
  <c r="CS72" i="20"/>
  <c r="CS73" i="20"/>
  <c r="CS74" i="20"/>
  <c r="CS75" i="20"/>
  <c r="CS76" i="20"/>
  <c r="CS77" i="20"/>
  <c r="CS78" i="20"/>
  <c r="CS79" i="20"/>
  <c r="CS80" i="20"/>
  <c r="CS81" i="20"/>
  <c r="CS82" i="20"/>
  <c r="CS83" i="20"/>
  <c r="CS85" i="20"/>
  <c r="CS86" i="20"/>
  <c r="CS87" i="20"/>
  <c r="CS88" i="20"/>
  <c r="CS89" i="20"/>
  <c r="CS92" i="20"/>
  <c r="CS94" i="20"/>
  <c r="CS98" i="20"/>
  <c r="CS99" i="20"/>
  <c r="CS103" i="20"/>
  <c r="CS104" i="20"/>
  <c r="CS105" i="20"/>
  <c r="CS106" i="20"/>
  <c r="CS107" i="20"/>
  <c r="CS108" i="20"/>
  <c r="CS109" i="20"/>
  <c r="CS110" i="20"/>
  <c r="CS111" i="20"/>
  <c r="CS112" i="20"/>
  <c r="CS113" i="20"/>
  <c r="CS114" i="20"/>
  <c r="CS115" i="20"/>
  <c r="CS116" i="20"/>
  <c r="CS117" i="20"/>
  <c r="CS118" i="20"/>
  <c r="CS119" i="20"/>
  <c r="CS120" i="20"/>
  <c r="CS121" i="20"/>
  <c r="CS122" i="20"/>
  <c r="CS123" i="20"/>
  <c r="CS124" i="20"/>
  <c r="CS125" i="20"/>
  <c r="CS126" i="20"/>
  <c r="CS127" i="20"/>
  <c r="CS128" i="20"/>
  <c r="CS129" i="20"/>
  <c r="CS130" i="20"/>
  <c r="CS131" i="20"/>
  <c r="CS132" i="20"/>
  <c r="CS136" i="20"/>
  <c r="CS137" i="20"/>
  <c r="CS138" i="20"/>
  <c r="CS142" i="20"/>
  <c r="CS147" i="20"/>
  <c r="CS148" i="20"/>
  <c r="CS149" i="20"/>
  <c r="CS150" i="20"/>
  <c r="CS151" i="20"/>
  <c r="CS152" i="20"/>
  <c r="CS153" i="20"/>
  <c r="CS154" i="20"/>
  <c r="CS155" i="20"/>
  <c r="CS156" i="20"/>
  <c r="CS157" i="20"/>
  <c r="CS158" i="20"/>
  <c r="CS159" i="20"/>
  <c r="CS160" i="20"/>
  <c r="CS161" i="20"/>
  <c r="CS162" i="20"/>
  <c r="CS163" i="20"/>
  <c r="CS164" i="20"/>
  <c r="CS165" i="20"/>
  <c r="CS166" i="20"/>
  <c r="CS167" i="20"/>
  <c r="CS169" i="20"/>
  <c r="CS170" i="20"/>
  <c r="CS171" i="20"/>
  <c r="CS172" i="20"/>
  <c r="CS173" i="20"/>
  <c r="CS174" i="20"/>
  <c r="CS175" i="20"/>
  <c r="CS176" i="20"/>
  <c r="CS177" i="20"/>
  <c r="CS178" i="20"/>
  <c r="CS179" i="20"/>
  <c r="CS180" i="20"/>
  <c r="CS182" i="20"/>
  <c r="CS184" i="20"/>
  <c r="CS187" i="20"/>
  <c r="CS188" i="20"/>
  <c r="CS189" i="20"/>
  <c r="CS192" i="20"/>
  <c r="CS194" i="20"/>
  <c r="CS195" i="20"/>
  <c r="CS197" i="20"/>
  <c r="CS198" i="20"/>
  <c r="CS199" i="20"/>
  <c r="CS200" i="20"/>
  <c r="CS201" i="20"/>
  <c r="CS202" i="20"/>
  <c r="CS203" i="20"/>
  <c r="CS204" i="20"/>
  <c r="CS206" i="20"/>
  <c r="CS207" i="20"/>
  <c r="CS208" i="20"/>
  <c r="CS209" i="20"/>
  <c r="CS210" i="20"/>
  <c r="CS211" i="20"/>
  <c r="CS212" i="20"/>
  <c r="CS213" i="20"/>
  <c r="CS214" i="20"/>
  <c r="CS215" i="20"/>
  <c r="CS216" i="20"/>
  <c r="CS217" i="20"/>
  <c r="CS218" i="20"/>
  <c r="CS222" i="20"/>
  <c r="CS224" i="20"/>
  <c r="CS227" i="20"/>
  <c r="CS228" i="20"/>
  <c r="CS230" i="20"/>
  <c r="CS231" i="20"/>
  <c r="CS236" i="20"/>
  <c r="CS237" i="20"/>
  <c r="CS238" i="20"/>
  <c r="CS242" i="20"/>
  <c r="CS243" i="20"/>
  <c r="CS244" i="20"/>
  <c r="CS245" i="20"/>
  <c r="CS246" i="20"/>
  <c r="CS247" i="20"/>
  <c r="CS248" i="20"/>
  <c r="CS249" i="20"/>
  <c r="CS250" i="20"/>
  <c r="CS251" i="20"/>
  <c r="CS252" i="20"/>
  <c r="CS253" i="20"/>
  <c r="CS254" i="20"/>
  <c r="CS255" i="20"/>
  <c r="CS257" i="20"/>
  <c r="CS258" i="20"/>
  <c r="CS259" i="20"/>
  <c r="CS260" i="20"/>
  <c r="CS261" i="20"/>
  <c r="CS262" i="20"/>
  <c r="CS266" i="20"/>
  <c r="CS268" i="20"/>
  <c r="CS269" i="20"/>
  <c r="CS274" i="20"/>
  <c r="CS277" i="20"/>
  <c r="CS279" i="20"/>
  <c r="CS280" i="20"/>
  <c r="CS281" i="20"/>
  <c r="CS282" i="20"/>
  <c r="CS283" i="20"/>
  <c r="CS284" i="20"/>
  <c r="CS285" i="20"/>
  <c r="CS286" i="20"/>
  <c r="CS287" i="20"/>
  <c r="CS288" i="20"/>
  <c r="CS289" i="20"/>
  <c r="CS290" i="20"/>
  <c r="CS291" i="20"/>
  <c r="CS292" i="20"/>
  <c r="CS293" i="20"/>
  <c r="CS294" i="20"/>
  <c r="CS295" i="20"/>
  <c r="CS296" i="20"/>
  <c r="CS297" i="20"/>
  <c r="CS298" i="20"/>
  <c r="CS300" i="20"/>
  <c r="CS301" i="20"/>
  <c r="CS302" i="20"/>
  <c r="CS303" i="20"/>
  <c r="CS304" i="20"/>
  <c r="CS311" i="20"/>
  <c r="CS312" i="20"/>
  <c r="CS316" i="20"/>
  <c r="CS317" i="20"/>
  <c r="CS320" i="20"/>
  <c r="CS322" i="20"/>
  <c r="CS323" i="20"/>
  <c r="CS324" i="20"/>
  <c r="CS325" i="20"/>
  <c r="CS326" i="20"/>
  <c r="CS327" i="20"/>
  <c r="CS328" i="20"/>
  <c r="CS329" i="20"/>
  <c r="CS330" i="20"/>
  <c r="CS331" i="20"/>
  <c r="CS332" i="20"/>
  <c r="CS333" i="20"/>
  <c r="CS334" i="20"/>
  <c r="CS335" i="20"/>
  <c r="CS336" i="20"/>
  <c r="CS337" i="20"/>
  <c r="CS338" i="20"/>
  <c r="CS339" i="20"/>
  <c r="CS340" i="20"/>
  <c r="CS341" i="20"/>
  <c r="CS343" i="20"/>
  <c r="CS344" i="20"/>
  <c r="CS345" i="20"/>
  <c r="CS346" i="20"/>
  <c r="CS347" i="20"/>
  <c r="CS348" i="20"/>
  <c r="CS349" i="20"/>
  <c r="CS350" i="20"/>
  <c r="CS352" i="20"/>
  <c r="CS353" i="20"/>
  <c r="CS356" i="20"/>
  <c r="CS359" i="20"/>
  <c r="CS360" i="20"/>
  <c r="CS361" i="20"/>
  <c r="CS362" i="20"/>
  <c r="CS363" i="20"/>
  <c r="CS365" i="20"/>
  <c r="CS368" i="20"/>
  <c r="CS369" i="20"/>
  <c r="CS370" i="20"/>
  <c r="CS371" i="20"/>
  <c r="CS372" i="20"/>
  <c r="CS373" i="20"/>
  <c r="CS374" i="20"/>
  <c r="CS375" i="20"/>
  <c r="CS376" i="20"/>
  <c r="CS378" i="20"/>
  <c r="CS379" i="20"/>
  <c r="CS380" i="20"/>
  <c r="CS381" i="20"/>
  <c r="CS382" i="20"/>
  <c r="CS383" i="20"/>
  <c r="CS384" i="20"/>
  <c r="CS386" i="20"/>
  <c r="CS387" i="20"/>
  <c r="CS388" i="20"/>
  <c r="CS389" i="20"/>
  <c r="CS390" i="20"/>
  <c r="CS391" i="20"/>
  <c r="CS393" i="20"/>
  <c r="CS394" i="20"/>
  <c r="CS396" i="20"/>
  <c r="CS400" i="20"/>
  <c r="CS402" i="20"/>
  <c r="CS403" i="20"/>
  <c r="CS404" i="20"/>
  <c r="CS406" i="20"/>
  <c r="CS411" i="20"/>
  <c r="CS412" i="20"/>
  <c r="CS413" i="20"/>
  <c r="CS414" i="20"/>
  <c r="CS415" i="20"/>
  <c r="CS416" i="20"/>
  <c r="CS417" i="20"/>
  <c r="CS418" i="20"/>
  <c r="CS419" i="20"/>
  <c r="CS420" i="20"/>
  <c r="CS421" i="20"/>
  <c r="CS422" i="20"/>
  <c r="CS423" i="20"/>
  <c r="CS424" i="20"/>
  <c r="CS425" i="20"/>
  <c r="CS426" i="20"/>
  <c r="CS427" i="20"/>
  <c r="CS429" i="20"/>
  <c r="CS430" i="20"/>
  <c r="CS431" i="20"/>
  <c r="CS432" i="20"/>
  <c r="CS433" i="20"/>
  <c r="CS444" i="20"/>
  <c r="CS446" i="20"/>
  <c r="CS447" i="20"/>
  <c r="CS449" i="20"/>
  <c r="CS451" i="20"/>
  <c r="CS454" i="20"/>
  <c r="CS455" i="20"/>
  <c r="CS456" i="20"/>
  <c r="CS457" i="20"/>
  <c r="CS458" i="20"/>
  <c r="CS459" i="20"/>
  <c r="CS460" i="20"/>
  <c r="CS461" i="20"/>
  <c r="CS462" i="20"/>
  <c r="CS463" i="20"/>
  <c r="CS464" i="20"/>
  <c r="CS465" i="20"/>
  <c r="CS466" i="20"/>
  <c r="CS467" i="20"/>
  <c r="CS468" i="20"/>
  <c r="CS469" i="20"/>
  <c r="CS470" i="20"/>
  <c r="CS472" i="20"/>
  <c r="CS473" i="20"/>
  <c r="CS474" i="20"/>
  <c r="CS475" i="20"/>
  <c r="CS476" i="20"/>
  <c r="CS477" i="20"/>
  <c r="CS478" i="20"/>
  <c r="CS481" i="20"/>
  <c r="CS482" i="20"/>
  <c r="CS484" i="20"/>
  <c r="CS485" i="20"/>
  <c r="CS486" i="20"/>
  <c r="CS488" i="20"/>
  <c r="CS489" i="20"/>
  <c r="CS490" i="20"/>
  <c r="CS491" i="20"/>
  <c r="CS492" i="20"/>
  <c r="CS494" i="20"/>
  <c r="CS497" i="20"/>
  <c r="CS498" i="20"/>
  <c r="CS499" i="20"/>
  <c r="CS500" i="20"/>
  <c r="CS501" i="20"/>
  <c r="CS502" i="20"/>
  <c r="CS503" i="20"/>
  <c r="CS504" i="20"/>
  <c r="CS505" i="20"/>
  <c r="CS506" i="20"/>
  <c r="CS507" i="20"/>
  <c r="CS508" i="20"/>
  <c r="CS509" i="20"/>
  <c r="CS510" i="20"/>
  <c r="CS511" i="20"/>
  <c r="CS512" i="20"/>
  <c r="CS513" i="20"/>
  <c r="CS514" i="20"/>
  <c r="CS515" i="20"/>
  <c r="CS516" i="20"/>
  <c r="CS517" i="20"/>
  <c r="CS518" i="20"/>
  <c r="CS519" i="20"/>
  <c r="CS521" i="20"/>
  <c r="CS524" i="20"/>
  <c r="CS525" i="20"/>
  <c r="CS526" i="20"/>
  <c r="CS527" i="20"/>
  <c r="CS528" i="20"/>
  <c r="CS529" i="20"/>
  <c r="CS530" i="20"/>
  <c r="CS531" i="20"/>
  <c r="CS532" i="20"/>
  <c r="CS533" i="20"/>
  <c r="CS534" i="20"/>
  <c r="CS535" i="20"/>
  <c r="CS536" i="20"/>
  <c r="CS537" i="20"/>
  <c r="CS538" i="20"/>
  <c r="CS539" i="20"/>
  <c r="CS545" i="20"/>
  <c r="CS546" i="20"/>
  <c r="CS547" i="20"/>
  <c r="CS548" i="20"/>
  <c r="CS549" i="20"/>
  <c r="CS550" i="20"/>
  <c r="CS551" i="20"/>
  <c r="CS552" i="20"/>
  <c r="CS553" i="20"/>
  <c r="CS554" i="20"/>
  <c r="CS555" i="20"/>
  <c r="CS556" i="20"/>
  <c r="CS558" i="20"/>
  <c r="CS559" i="20"/>
  <c r="CS560" i="20"/>
  <c r="CS561" i="20"/>
  <c r="CS562" i="20"/>
  <c r="CS563" i="20"/>
  <c r="CS565" i="20"/>
  <c r="CS567" i="20"/>
  <c r="CS571" i="20"/>
  <c r="CS572" i="20"/>
  <c r="CS573" i="20"/>
  <c r="CS574" i="20"/>
  <c r="CS575" i="20"/>
  <c r="CS576" i="20"/>
  <c r="CS578" i="20"/>
  <c r="CS579" i="20"/>
  <c r="CS580" i="20"/>
  <c r="CS581" i="20"/>
  <c r="CS582" i="20"/>
  <c r="CS588" i="20"/>
  <c r="CS589" i="20"/>
  <c r="CS590" i="20"/>
  <c r="CS591" i="20"/>
  <c r="CS592" i="20"/>
  <c r="CS593" i="20"/>
  <c r="CS594" i="20"/>
  <c r="CS595" i="20"/>
  <c r="CS596" i="20"/>
  <c r="CS597" i="20"/>
  <c r="CS598" i="20"/>
  <c r="CS599" i="20"/>
  <c r="CS601" i="20"/>
  <c r="CS602" i="20"/>
  <c r="CS603" i="20"/>
  <c r="CS604" i="20"/>
  <c r="CS605" i="20"/>
  <c r="CS606" i="20"/>
  <c r="CS608" i="20"/>
  <c r="CS609" i="20"/>
  <c r="CS614" i="20"/>
  <c r="CS617" i="20"/>
  <c r="CS618" i="20"/>
  <c r="CS620" i="20"/>
  <c r="CS623" i="20"/>
  <c r="CS624" i="20"/>
  <c r="CS625" i="20"/>
  <c r="CS631" i="20"/>
  <c r="CS632" i="20"/>
  <c r="CS633" i="20"/>
  <c r="CS634" i="20"/>
  <c r="CS635" i="20"/>
  <c r="CS636" i="20"/>
  <c r="CS637" i="20"/>
  <c r="CS638" i="20"/>
  <c r="CS639" i="20"/>
  <c r="CS640" i="20"/>
  <c r="CS641" i="20"/>
  <c r="CS642" i="20"/>
  <c r="CS644" i="20"/>
  <c r="CS645" i="20"/>
  <c r="CS646" i="20"/>
  <c r="CS647" i="20"/>
  <c r="CS648" i="20"/>
  <c r="CS649" i="20"/>
  <c r="CS651" i="20"/>
  <c r="CS652" i="20"/>
  <c r="CS655" i="20"/>
  <c r="CS656" i="20"/>
  <c r="CS657" i="20"/>
  <c r="CS658" i="20"/>
  <c r="CS659" i="20"/>
  <c r="CS660" i="20"/>
  <c r="CS661" i="20"/>
  <c r="CS662" i="20"/>
  <c r="CS664" i="20"/>
  <c r="CS665" i="20"/>
  <c r="CS666" i="20"/>
  <c r="CS667" i="20"/>
  <c r="CS668" i="20"/>
  <c r="CS669" i="20"/>
  <c r="CS670" i="20"/>
  <c r="CS674" i="20"/>
  <c r="CS675" i="20"/>
  <c r="CS676" i="20"/>
  <c r="CS677" i="20"/>
  <c r="CS678" i="20"/>
  <c r="CS679" i="20"/>
  <c r="CS680" i="20"/>
  <c r="CS681" i="20"/>
  <c r="CS682" i="20"/>
  <c r="CS683" i="20"/>
  <c r="CS684" i="20"/>
  <c r="CS685" i="20"/>
  <c r="CS686" i="20"/>
  <c r="CS687" i="20"/>
  <c r="CS688" i="20"/>
  <c r="CS689" i="20"/>
  <c r="CS690" i="20"/>
  <c r="CS691" i="20"/>
  <c r="CS692" i="20"/>
  <c r="CS693" i="20"/>
  <c r="CS694" i="20"/>
  <c r="CS695" i="20"/>
  <c r="CS696" i="20"/>
  <c r="CS704" i="20"/>
  <c r="CS705" i="20"/>
  <c r="CS707" i="20"/>
  <c r="CS708" i="20"/>
  <c r="CS709" i="20"/>
  <c r="CS712" i="20"/>
  <c r="CS713" i="20"/>
  <c r="CS714" i="20"/>
  <c r="CS715" i="20"/>
  <c r="CS716" i="20"/>
  <c r="CS720" i="20"/>
  <c r="CS721" i="20"/>
  <c r="CS722" i="20"/>
  <c r="CS723" i="20"/>
  <c r="CS724" i="20"/>
  <c r="CS725" i="20"/>
  <c r="CS726" i="20"/>
  <c r="CS727" i="20"/>
  <c r="CS728" i="20"/>
  <c r="CS730" i="20"/>
  <c r="CS731" i="20"/>
  <c r="CS732" i="20"/>
  <c r="CS733" i="20"/>
  <c r="CS734" i="20"/>
  <c r="CS735" i="20"/>
  <c r="CS736" i="20"/>
  <c r="CS737" i="20"/>
  <c r="CS738" i="20"/>
  <c r="CS740" i="20"/>
  <c r="CS741" i="20"/>
  <c r="CS742" i="20"/>
  <c r="CS743" i="20"/>
  <c r="CS745" i="20"/>
  <c r="CS746" i="20"/>
  <c r="CS747" i="20"/>
  <c r="CS748" i="20"/>
  <c r="CS749" i="20"/>
  <c r="CS750" i="20"/>
  <c r="CS751" i="20"/>
  <c r="CS752" i="20"/>
  <c r="CS753" i="20"/>
  <c r="CS754" i="20"/>
  <c r="CS755" i="20"/>
  <c r="CS756" i="20"/>
  <c r="CS757" i="20"/>
  <c r="CS758" i="20"/>
  <c r="CS759" i="20"/>
  <c r="CS763" i="20"/>
  <c r="CS764" i="20"/>
  <c r="CS765" i="20"/>
  <c r="CS766" i="20"/>
  <c r="CS767" i="20"/>
  <c r="CS768" i="20"/>
  <c r="CS769" i="20"/>
  <c r="CS770" i="20"/>
  <c r="CS771" i="20"/>
  <c r="CS773" i="20"/>
  <c r="CS774" i="20"/>
  <c r="CS775" i="20"/>
  <c r="CS776" i="20"/>
  <c r="CS777" i="20"/>
  <c r="CS778" i="20"/>
  <c r="CS779" i="20"/>
  <c r="CS780" i="20"/>
  <c r="CS781" i="20"/>
  <c r="CS782" i="20"/>
  <c r="CS783" i="20"/>
  <c r="CS784" i="20"/>
  <c r="CS785" i="20"/>
  <c r="CS790" i="20"/>
  <c r="CS791" i="20"/>
  <c r="CS792" i="20"/>
  <c r="CS793" i="20"/>
  <c r="CS795" i="20"/>
  <c r="CS796" i="20"/>
  <c r="CS798" i="20"/>
  <c r="CS799" i="20"/>
  <c r="CS800" i="20"/>
  <c r="CS801" i="20"/>
  <c r="CS802" i="20"/>
  <c r="CS803" i="20"/>
  <c r="CS804" i="20"/>
  <c r="CS805" i="20"/>
  <c r="CS806" i="20"/>
  <c r="CS807" i="20"/>
  <c r="CS808" i="20"/>
  <c r="CS809" i="20"/>
  <c r="CS810" i="20"/>
  <c r="CS811" i="20"/>
  <c r="CS812" i="20"/>
  <c r="CS813" i="20"/>
  <c r="CS814" i="20"/>
  <c r="CS816" i="20"/>
  <c r="CS817" i="20"/>
  <c r="CS818" i="20"/>
  <c r="CS819" i="20"/>
  <c r="CS820" i="20"/>
  <c r="CS821" i="20"/>
  <c r="CS822" i="20"/>
  <c r="CS823" i="20"/>
  <c r="CS824" i="20"/>
  <c r="CS825" i="20"/>
  <c r="CS826" i="20"/>
  <c r="CS827" i="20"/>
  <c r="CS828" i="20"/>
  <c r="CS833" i="20"/>
  <c r="CS834" i="20"/>
  <c r="CS835" i="20"/>
  <c r="CS836" i="20"/>
  <c r="CS838" i="20"/>
  <c r="CS840" i="20"/>
  <c r="CS841" i="20"/>
  <c r="CS842" i="20"/>
  <c r="CS843" i="20"/>
  <c r="CS844" i="20"/>
  <c r="CS845" i="20"/>
  <c r="CS849" i="20"/>
  <c r="CS850" i="20"/>
  <c r="CS851" i="20"/>
  <c r="CS852" i="20"/>
  <c r="CS853" i="20"/>
  <c r="CS854" i="20"/>
  <c r="CS855" i="20"/>
  <c r="CS856" i="20"/>
  <c r="CS857" i="20"/>
  <c r="CS859" i="20"/>
  <c r="CS860" i="20"/>
  <c r="CS861" i="20"/>
  <c r="CS862" i="20"/>
  <c r="CS863" i="20"/>
  <c r="CS864" i="20"/>
  <c r="CS866" i="20"/>
  <c r="CS867" i="20"/>
  <c r="CS870" i="20"/>
  <c r="CS871" i="20"/>
  <c r="CS872" i="20"/>
  <c r="CS873" i="20"/>
  <c r="CS874" i="20"/>
  <c r="CS875" i="20"/>
  <c r="CS879" i="20"/>
  <c r="CS880" i="20"/>
  <c r="CS881" i="20"/>
  <c r="CS882" i="20"/>
  <c r="CS883" i="20"/>
  <c r="CS884" i="20"/>
  <c r="CS885" i="20"/>
  <c r="CS886" i="20"/>
  <c r="CS887" i="20"/>
  <c r="CS888" i="20"/>
  <c r="CS889" i="20"/>
  <c r="CS890" i="20"/>
  <c r="CS891" i="20"/>
  <c r="CS893" i="20"/>
  <c r="CS894" i="20"/>
  <c r="CS895" i="20"/>
  <c r="CS896" i="20"/>
  <c r="CS897" i="20"/>
  <c r="CS898" i="20"/>
  <c r="CS899" i="20"/>
  <c r="CS902" i="20"/>
  <c r="CS903" i="20"/>
  <c r="CS904" i="20"/>
  <c r="CS905" i="20"/>
  <c r="CS906" i="20"/>
  <c r="CS907" i="20"/>
  <c r="CS909" i="20"/>
  <c r="CS910" i="20"/>
  <c r="CS911" i="20"/>
  <c r="CS913" i="20"/>
  <c r="CS914" i="20"/>
  <c r="CS915" i="20"/>
  <c r="CS916" i="20"/>
  <c r="CS917" i="20"/>
  <c r="CS918" i="20"/>
  <c r="CS922" i="20"/>
  <c r="CS923" i="20"/>
  <c r="CS924" i="20"/>
  <c r="CS925" i="20"/>
  <c r="CS926" i="20"/>
  <c r="CS927" i="20"/>
  <c r="CS928" i="20"/>
  <c r="CS929" i="20"/>
  <c r="CS930" i="20"/>
  <c r="CS931" i="20"/>
  <c r="CS932" i="20"/>
  <c r="CS933" i="20"/>
  <c r="CS934" i="20"/>
  <c r="CS936" i="20"/>
  <c r="CS937" i="20"/>
  <c r="CS938" i="20"/>
  <c r="CS939" i="20"/>
  <c r="CS940" i="20"/>
  <c r="CS941" i="20"/>
  <c r="CS942" i="20"/>
  <c r="CS945" i="20"/>
  <c r="CS946" i="20"/>
  <c r="CS947" i="20"/>
  <c r="CS948" i="20"/>
  <c r="CS949" i="20"/>
  <c r="CS950" i="20"/>
  <c r="CS951" i="20"/>
  <c r="CS952" i="20"/>
  <c r="CS953" i="20"/>
  <c r="CS954" i="20"/>
  <c r="CS956" i="20"/>
  <c r="CS957" i="20"/>
  <c r="CS958" i="20"/>
  <c r="CS959" i="20"/>
  <c r="CS960" i="20"/>
  <c r="CS961" i="20"/>
  <c r="CS966" i="20"/>
  <c r="CS967" i="20"/>
  <c r="CS968" i="20"/>
  <c r="CS969" i="20"/>
  <c r="CS970" i="20"/>
  <c r="CS971" i="20"/>
  <c r="CS972" i="20"/>
  <c r="CS973" i="20"/>
  <c r="CS974" i="20"/>
  <c r="CS975" i="20"/>
  <c r="CS976" i="20"/>
  <c r="CS977" i="20"/>
  <c r="CS980" i="20"/>
  <c r="CS981" i="20"/>
  <c r="CS982" i="20"/>
  <c r="CS983" i="20"/>
  <c r="CS984" i="20"/>
  <c r="CS985" i="20"/>
  <c r="CS988" i="20"/>
  <c r="CS989" i="20"/>
  <c r="CS990" i="20"/>
  <c r="CS991" i="20"/>
  <c r="CS992" i="20"/>
  <c r="CS993" i="20"/>
  <c r="CS994" i="20"/>
  <c r="CS995" i="20"/>
  <c r="CS996" i="20"/>
  <c r="CS997" i="20"/>
  <c r="CS998" i="20"/>
  <c r="CS999" i="20"/>
  <c r="CS1000" i="20"/>
  <c r="CS1001" i="20"/>
  <c r="CS1002" i="20"/>
  <c r="CS1003" i="20"/>
  <c r="CS1004" i="20"/>
  <c r="CS1009" i="20"/>
  <c r="CS1010" i="20"/>
  <c r="CS1011" i="20"/>
  <c r="CS1012" i="20"/>
  <c r="CS1013" i="20"/>
  <c r="CS1014" i="20"/>
  <c r="CS1015" i="20"/>
  <c r="CS1016" i="20"/>
  <c r="CS1017" i="20"/>
  <c r="CS1018" i="20"/>
  <c r="CS1019" i="20"/>
  <c r="CS1020" i="20"/>
  <c r="CS1021" i="20"/>
  <c r="CS1022" i="20"/>
  <c r="CS1023" i="20"/>
  <c r="CS1024" i="20"/>
  <c r="CS1025" i="20"/>
  <c r="CS1026" i="20"/>
  <c r="CS1027" i="20"/>
  <c r="CS1028" i="20"/>
  <c r="CS1029" i="20"/>
  <c r="CS1031" i="20"/>
  <c r="CS1032" i="20"/>
  <c r="CS1033" i="20"/>
  <c r="CS1034" i="20"/>
  <c r="CS1035" i="20"/>
  <c r="CS1036" i="20"/>
  <c r="CS1037" i="20"/>
  <c r="CS1038" i="20"/>
  <c r="CS1039" i="20"/>
  <c r="CS1040" i="20"/>
  <c r="CS1041" i="20"/>
  <c r="CS1042" i="20"/>
  <c r="CS1043" i="20"/>
  <c r="CS1044" i="20"/>
  <c r="CS1045" i="20"/>
  <c r="CS1046" i="20"/>
  <c r="CS1047" i="20"/>
  <c r="CS1052" i="20"/>
  <c r="CS1053" i="20"/>
  <c r="CS1054" i="20"/>
  <c r="CS1055" i="20"/>
  <c r="CS1056" i="20"/>
  <c r="CS1057" i="20"/>
  <c r="CS1058" i="20"/>
  <c r="CS1059" i="20"/>
  <c r="CS1060" i="20"/>
  <c r="CS1061" i="20"/>
  <c r="CS1062" i="20"/>
  <c r="CS1063" i="20"/>
  <c r="CS1064" i="20"/>
  <c r="CS1065" i="20"/>
  <c r="CS1066" i="20"/>
  <c r="CS1067" i="20"/>
  <c r="CS1068" i="20"/>
  <c r="CS1069" i="20"/>
  <c r="CS1070" i="20"/>
  <c r="CS1071" i="20"/>
  <c r="CS1072" i="20"/>
  <c r="CS1074" i="20"/>
  <c r="CS1075" i="20"/>
  <c r="CS1076" i="20"/>
  <c r="CS1077" i="20"/>
  <c r="CS1078" i="20"/>
  <c r="CS1079" i="20"/>
  <c r="CS1080" i="20"/>
  <c r="CS1081" i="20"/>
  <c r="CS1082" i="20"/>
  <c r="CS1083" i="20"/>
  <c r="CS1084" i="20"/>
  <c r="CS1085" i="20"/>
  <c r="CS1086" i="20"/>
  <c r="CS1087" i="20"/>
  <c r="CS1088" i="20"/>
  <c r="CS1089" i="20"/>
  <c r="CS1090" i="20"/>
  <c r="CS1091" i="20"/>
  <c r="CS1092" i="20"/>
  <c r="CS1093" i="20"/>
  <c r="CS1094" i="20"/>
  <c r="CS1097" i="20"/>
  <c r="CS1099" i="20"/>
  <c r="CS1100" i="20"/>
  <c r="CS1101" i="20"/>
  <c r="CS1102" i="20"/>
  <c r="CS1103" i="20"/>
  <c r="CS1104" i="20"/>
  <c r="CS1105" i="20"/>
  <c r="CS1106" i="20"/>
  <c r="CS1107" i="20"/>
  <c r="CS1108" i="20"/>
  <c r="CS1110" i="20"/>
  <c r="CS1111" i="20"/>
  <c r="CS1112" i="20"/>
  <c r="CS1113" i="20"/>
  <c r="CS1114" i="20"/>
  <c r="CS1115" i="20"/>
  <c r="CS1116" i="20"/>
  <c r="CS1117" i="20"/>
  <c r="CS1118" i="20"/>
  <c r="CS1119" i="20"/>
  <c r="CS1120" i="20"/>
  <c r="CS1121" i="20"/>
  <c r="CS1122" i="20"/>
  <c r="CS1123" i="20"/>
  <c r="CS1124" i="20"/>
  <c r="CS1125" i="20"/>
  <c r="CS1126" i="20"/>
  <c r="CS1127" i="20"/>
  <c r="CS1128" i="20"/>
  <c r="CS1129" i="20"/>
  <c r="CS1130" i="20"/>
  <c r="CS1131" i="20"/>
  <c r="CS1132" i="20"/>
  <c r="CS1133" i="20"/>
  <c r="CS1134" i="20"/>
  <c r="CS1135" i="20"/>
  <c r="CS1136" i="20"/>
  <c r="CS1137" i="20"/>
  <c r="CS1140" i="20"/>
  <c r="CS1142" i="20"/>
  <c r="CS1143" i="20"/>
  <c r="CS1144" i="20"/>
  <c r="CS1145" i="20"/>
  <c r="CS1146" i="20"/>
  <c r="CS1147" i="20"/>
  <c r="CS1148" i="20"/>
  <c r="CS1149" i="20"/>
  <c r="CS1150" i="20"/>
  <c r="CS1151" i="20"/>
  <c r="CS1153" i="20"/>
  <c r="CS1154" i="20"/>
  <c r="CS1155" i="20"/>
  <c r="CS1156" i="20"/>
  <c r="CS1157" i="20"/>
  <c r="CS1158" i="20"/>
  <c r="CS1159" i="20"/>
  <c r="CS1160" i="20"/>
  <c r="CS1161" i="20"/>
  <c r="CS1162" i="20"/>
  <c r="CS1163" i="20"/>
  <c r="CS1164" i="20"/>
  <c r="CS1165" i="20"/>
  <c r="CS1166" i="20"/>
  <c r="CS1167" i="20"/>
  <c r="CS1168" i="20"/>
  <c r="CS1169" i="20"/>
  <c r="CS1170" i="20"/>
  <c r="CS1171" i="20"/>
  <c r="CS1172" i="20"/>
  <c r="CS1173" i="20"/>
  <c r="CS1174" i="20"/>
  <c r="CS1175" i="20"/>
  <c r="CS1176" i="20"/>
  <c r="CS1177" i="20"/>
  <c r="CS1178" i="20"/>
  <c r="CS1179" i="20"/>
  <c r="CS1180" i="20"/>
  <c r="CS1183" i="20"/>
  <c r="CS1185" i="20"/>
  <c r="CS1186" i="20"/>
  <c r="CS1187" i="20"/>
  <c r="CS1188" i="20"/>
  <c r="CS1189" i="20"/>
  <c r="CS1190" i="20"/>
  <c r="CS1191" i="20"/>
  <c r="CS1192" i="20"/>
  <c r="CS1193" i="20"/>
  <c r="CS1194" i="20"/>
  <c r="CS1196" i="20"/>
  <c r="CS1197" i="20"/>
  <c r="CS1198" i="20"/>
  <c r="CS1199" i="20"/>
  <c r="CS1200" i="20"/>
  <c r="CS1201" i="20"/>
  <c r="CS1202" i="20"/>
  <c r="CS1203" i="20"/>
  <c r="CS1204" i="20"/>
  <c r="CS1205" i="20"/>
  <c r="CS1206" i="20"/>
  <c r="CS1207" i="20"/>
  <c r="CS1208" i="20"/>
  <c r="CS1209" i="20"/>
  <c r="CS1210" i="20"/>
  <c r="CS1211" i="20"/>
  <c r="CS1212" i="20"/>
  <c r="CS1213" i="20"/>
  <c r="CS1214" i="20"/>
  <c r="CS1215" i="20"/>
  <c r="CS1216" i="20"/>
  <c r="CS1217" i="20"/>
  <c r="CS1218" i="20"/>
  <c r="CS1219" i="20"/>
  <c r="CS1220" i="20"/>
  <c r="CS1221" i="20"/>
  <c r="CS1222" i="20"/>
  <c r="CS1223" i="20"/>
  <c r="CS1224" i="20"/>
  <c r="CS1226" i="20"/>
  <c r="CS1227" i="20"/>
  <c r="CS1231" i="20"/>
  <c r="CS1232" i="20"/>
  <c r="CS1236" i="20"/>
  <c r="CS1237" i="20"/>
  <c r="CS1238" i="20"/>
  <c r="CS1239" i="20"/>
  <c r="CS1240" i="20"/>
  <c r="CS1241" i="20"/>
  <c r="CS1242" i="20"/>
  <c r="CS1243" i="20"/>
  <c r="CS1245" i="20"/>
  <c r="CS1246" i="20"/>
  <c r="CS1247" i="20"/>
  <c r="CS1248" i="20"/>
  <c r="CS1249" i="20"/>
  <c r="CS1250" i="20"/>
  <c r="CS1251" i="20"/>
  <c r="CS1252" i="20"/>
  <c r="CS1253" i="20"/>
  <c r="CS1254" i="20"/>
  <c r="CS1256" i="20"/>
  <c r="CS1257" i="20"/>
  <c r="CS1258" i="20"/>
  <c r="CS1259" i="20"/>
  <c r="CS1260" i="20"/>
  <c r="CS1261" i="20"/>
  <c r="CS1262" i="20"/>
  <c r="CS1263" i="20"/>
  <c r="CS1264" i="20"/>
  <c r="CS1265" i="20"/>
  <c r="CS1266" i="20"/>
  <c r="CS1267" i="20"/>
  <c r="CS1268" i="20"/>
  <c r="CS1269" i="20"/>
  <c r="CS1270" i="20"/>
  <c r="CS1271" i="20"/>
  <c r="CS1272" i="20"/>
  <c r="CS1274" i="20"/>
  <c r="CS1275" i="20"/>
  <c r="CS1276" i="20"/>
  <c r="CS1277" i="20"/>
  <c r="CS1278" i="20"/>
  <c r="CS1279" i="20"/>
  <c r="CS1280" i="20"/>
  <c r="CS1282" i="20"/>
  <c r="CS1283" i="20"/>
  <c r="CS1284" i="20"/>
  <c r="CS1285" i="20"/>
  <c r="CS1286" i="20"/>
  <c r="CS1287" i="20"/>
  <c r="CS1288" i="20"/>
  <c r="CS1289" i="20"/>
  <c r="CS1290" i="20"/>
  <c r="CS1291" i="20"/>
  <c r="CS1292" i="20"/>
  <c r="CS1293" i="20"/>
  <c r="CS1294" i="20"/>
  <c r="CS1295" i="20"/>
  <c r="CS1296" i="20"/>
  <c r="CS1297" i="20"/>
  <c r="CS1298" i="20"/>
  <c r="CS1299" i="20"/>
  <c r="CS1300" i="20"/>
  <c r="CS1301" i="20"/>
  <c r="CS1302" i="20"/>
  <c r="CS1303" i="20"/>
  <c r="CS1304" i="20"/>
  <c r="CS1305" i="20"/>
  <c r="CS1306" i="20"/>
  <c r="CS1307" i="20"/>
  <c r="CS1308" i="20"/>
  <c r="CS1309" i="20"/>
  <c r="CS1310" i="20"/>
  <c r="CS1311" i="20"/>
  <c r="CS1312" i="20"/>
  <c r="CS1313" i="20"/>
  <c r="CS1314" i="20"/>
  <c r="CS1315" i="20"/>
  <c r="CS1316" i="20"/>
  <c r="CS1322" i="20"/>
  <c r="CS1324" i="20"/>
  <c r="CS1325" i="20"/>
  <c r="CS1326" i="20"/>
  <c r="CS1327" i="20"/>
  <c r="CS1328" i="20"/>
  <c r="CS1329" i="20"/>
  <c r="CS1330" i="20"/>
  <c r="CS1331" i="20"/>
  <c r="CS1332" i="20"/>
  <c r="CS1333" i="20"/>
  <c r="CS1334" i="20"/>
  <c r="CS1335" i="20"/>
  <c r="CS1336" i="20"/>
  <c r="CS1337" i="20"/>
  <c r="CS1338" i="20"/>
  <c r="CS1339" i="20"/>
  <c r="CS1340" i="20"/>
  <c r="CS1341" i="20"/>
  <c r="CS1342" i="20"/>
  <c r="CS1343" i="20"/>
  <c r="CS1344" i="20"/>
  <c r="CS1345" i="20"/>
  <c r="CS1346" i="20"/>
  <c r="CS1347" i="20"/>
  <c r="CS1348" i="20"/>
  <c r="CS1349" i="20"/>
  <c r="CS1350" i="20"/>
  <c r="CS1351" i="20"/>
  <c r="CS1352" i="20"/>
  <c r="CS1353" i="20"/>
  <c r="CS1354" i="20"/>
  <c r="CS1355" i="20"/>
  <c r="CS1356" i="20"/>
  <c r="CS1357" i="20"/>
  <c r="CS1358" i="20"/>
  <c r="CS1359" i="20"/>
  <c r="CS1360" i="20"/>
  <c r="CS1361" i="20"/>
  <c r="CS1362" i="20"/>
  <c r="CS1363" i="20"/>
  <c r="CS1364" i="20"/>
  <c r="CS1365" i="20"/>
  <c r="CS1366" i="20"/>
  <c r="CS1367" i="20"/>
  <c r="CS1368" i="20"/>
  <c r="CS1369" i="20"/>
  <c r="CS1370" i="20"/>
  <c r="CS1371" i="20"/>
  <c r="CS1372" i="20"/>
  <c r="CS1373" i="20"/>
  <c r="CS1374" i="20"/>
  <c r="CS1375" i="20"/>
  <c r="CS1376" i="20"/>
  <c r="CS1377" i="20"/>
  <c r="CS1378" i="20"/>
  <c r="CS1379" i="20"/>
  <c r="CS1380" i="20"/>
  <c r="CS1381" i="20"/>
  <c r="CS1382" i="20"/>
  <c r="CS1383" i="20"/>
  <c r="CS1384" i="20"/>
  <c r="CS1385" i="20"/>
  <c r="CS1386" i="20"/>
  <c r="CS1387" i="20"/>
  <c r="CS1388" i="20"/>
  <c r="CS1389" i="20"/>
  <c r="CS1390" i="20"/>
  <c r="CS1391" i="20"/>
  <c r="CS1392" i="20"/>
  <c r="CS1393" i="20"/>
  <c r="CS1394" i="20"/>
  <c r="CS1395" i="20"/>
  <c r="CS1396" i="20"/>
  <c r="CS1397" i="20"/>
  <c r="CS1398" i="20"/>
  <c r="CS1399" i="20"/>
  <c r="CS1400" i="20"/>
  <c r="CS1401" i="20"/>
  <c r="CS1402" i="20"/>
  <c r="CS1403" i="20"/>
  <c r="CS1404" i="20"/>
  <c r="CS1405" i="20"/>
  <c r="CS1406" i="20"/>
  <c r="CS1407" i="20"/>
  <c r="CS1408" i="20"/>
  <c r="CS1409" i="20"/>
  <c r="CS1410" i="20"/>
  <c r="CS1411" i="20"/>
  <c r="CS1412" i="20"/>
  <c r="CS1413" i="20"/>
  <c r="CS1414" i="20"/>
  <c r="CS1415" i="20"/>
  <c r="CS1416" i="20"/>
  <c r="CS1417" i="20"/>
  <c r="CS1418" i="20"/>
  <c r="CS1419" i="20"/>
  <c r="CS1420" i="20"/>
  <c r="CS1421" i="20"/>
  <c r="CS1422" i="20"/>
  <c r="CS1423" i="20"/>
  <c r="CS1424" i="20"/>
  <c r="CS1425" i="20"/>
  <c r="CS1426" i="20"/>
  <c r="CS1427" i="20"/>
  <c r="CS1428" i="20"/>
  <c r="CS1429" i="20"/>
  <c r="CS1430" i="20"/>
  <c r="CS1431" i="20"/>
  <c r="CS1432" i="20"/>
  <c r="CS1433" i="20"/>
  <c r="CS1434" i="20"/>
  <c r="CS1435" i="20"/>
  <c r="CS1436" i="20"/>
  <c r="CS1437" i="20"/>
  <c r="CS1438" i="20"/>
  <c r="CS1439" i="20"/>
  <c r="CS1440" i="20"/>
  <c r="CS1441" i="20"/>
  <c r="CS1442" i="20"/>
  <c r="CS1443" i="20"/>
  <c r="CS1444" i="20"/>
  <c r="CS1445" i="20"/>
  <c r="CS1446" i="20"/>
  <c r="CS1447" i="20"/>
  <c r="CS1448" i="20"/>
  <c r="CS1449" i="20"/>
  <c r="CS1450" i="20"/>
  <c r="CS1451" i="20"/>
  <c r="CS1452" i="20"/>
  <c r="CS1453" i="20"/>
  <c r="CS1454" i="20"/>
  <c r="CS1455" i="20"/>
  <c r="CS1456" i="20"/>
  <c r="CS1457" i="20"/>
  <c r="CS1458" i="20"/>
  <c r="CS1459" i="20"/>
  <c r="CS1460" i="20"/>
  <c r="CS1461" i="20"/>
  <c r="CS1462" i="20"/>
  <c r="CS1463" i="20"/>
  <c r="CS1464" i="20"/>
  <c r="CS1465" i="20"/>
  <c r="CS1466" i="20"/>
  <c r="CS1467" i="20"/>
  <c r="CS1468" i="20"/>
  <c r="CS1469" i="20"/>
  <c r="CS1470" i="20"/>
  <c r="CS1471" i="20"/>
  <c r="CS1472" i="20"/>
  <c r="CS1473" i="20"/>
  <c r="CS1474" i="20"/>
  <c r="CS1475" i="20"/>
  <c r="CS1476" i="20"/>
  <c r="CS1477" i="20"/>
  <c r="CS1478" i="20"/>
  <c r="CS1479" i="20"/>
  <c r="CS1480" i="20"/>
  <c r="CS1481" i="20"/>
  <c r="CS1482" i="20"/>
  <c r="CS1483" i="20"/>
  <c r="CS1484" i="20"/>
  <c r="CS1485" i="20"/>
  <c r="CS1486" i="20"/>
  <c r="CS1487" i="20"/>
  <c r="CS1488" i="20"/>
  <c r="CS1489" i="20"/>
  <c r="CS1490" i="20"/>
  <c r="CS1491" i="20"/>
  <c r="CS1492" i="20"/>
  <c r="CS1493" i="20"/>
  <c r="CS1494" i="20"/>
  <c r="CS1495" i="20"/>
  <c r="CS1496" i="20"/>
  <c r="CS1497" i="20"/>
  <c r="CS1498" i="20"/>
  <c r="CS1499" i="20"/>
  <c r="CS1500" i="20"/>
  <c r="CS1501" i="20"/>
  <c r="CS1502" i="20"/>
  <c r="CS1503" i="20"/>
  <c r="CS1504" i="20"/>
  <c r="CS1505" i="20"/>
  <c r="CS1506" i="20"/>
  <c r="CS1507" i="20"/>
  <c r="CS1508" i="20"/>
  <c r="CS1509" i="20"/>
  <c r="CS1510" i="20"/>
  <c r="CS1511" i="20"/>
  <c r="CS1513" i="20"/>
  <c r="CS1514" i="20"/>
  <c r="CS1515" i="20"/>
  <c r="CS1516" i="20"/>
  <c r="CS1517" i="20"/>
  <c r="CS1518" i="20"/>
  <c r="CS1519" i="20"/>
  <c r="CS1520" i="20"/>
  <c r="CS1521" i="20"/>
  <c r="CS1522" i="20"/>
  <c r="CS1523" i="20"/>
  <c r="CS1524" i="20"/>
  <c r="CS1525" i="20"/>
  <c r="CS1526" i="20"/>
  <c r="CS1527" i="20"/>
  <c r="CS1528" i="20"/>
  <c r="CS1529" i="20"/>
  <c r="CS1530" i="20"/>
  <c r="CS1531" i="20"/>
  <c r="CS1532" i="20"/>
  <c r="CS1533" i="20"/>
  <c r="CS1534" i="20"/>
  <c r="CS1535" i="20"/>
  <c r="CS1536" i="20"/>
  <c r="CS1537" i="20"/>
  <c r="CS1538" i="20"/>
  <c r="CS1539" i="20"/>
  <c r="CS1540" i="20"/>
  <c r="CS1541" i="20"/>
  <c r="CS1542" i="20"/>
  <c r="CS1543" i="20"/>
  <c r="CS1544" i="20"/>
  <c r="CS1545" i="20"/>
  <c r="CS1546" i="20"/>
  <c r="CS1547" i="20"/>
  <c r="CS1548" i="20"/>
  <c r="CS1549" i="20"/>
  <c r="CS1550" i="20"/>
  <c r="CS1551" i="20"/>
  <c r="CS1552" i="20"/>
  <c r="CS1553" i="20"/>
  <c r="CS1554" i="20"/>
  <c r="CS1555" i="20"/>
  <c r="CS1556" i="20"/>
  <c r="CS1557" i="20"/>
  <c r="CS1558" i="20"/>
  <c r="CS1559" i="20"/>
  <c r="CS1560" i="20"/>
  <c r="CS1561" i="20"/>
  <c r="CS1562" i="20"/>
  <c r="CS1563" i="20"/>
  <c r="CS1564" i="20"/>
  <c r="CS1565" i="20"/>
  <c r="CS1566" i="20"/>
  <c r="CS1567" i="20"/>
  <c r="CS1568" i="20"/>
  <c r="CS1569" i="20"/>
  <c r="CS1570" i="20"/>
  <c r="CS1571" i="20"/>
  <c r="CS1575" i="20"/>
  <c r="CS1576" i="20"/>
  <c r="CS1577" i="20"/>
  <c r="CS1578" i="20"/>
  <c r="CS1579" i="20"/>
  <c r="CS1581" i="20"/>
  <c r="CS1582" i="20"/>
  <c r="CS1583" i="20"/>
  <c r="CS1584" i="20"/>
  <c r="CS1585" i="20"/>
  <c r="CS1586" i="20"/>
  <c r="CS1587" i="20"/>
  <c r="CS1588" i="20"/>
  <c r="CS1589" i="20"/>
  <c r="CS1590" i="20"/>
  <c r="CS1591" i="20"/>
  <c r="CS1592" i="20"/>
  <c r="CS1593" i="20"/>
  <c r="CS1594" i="20"/>
  <c r="CS1595" i="20"/>
  <c r="CS1596" i="20"/>
  <c r="CS1597" i="20"/>
  <c r="CS1598" i="20"/>
  <c r="CS1599" i="20"/>
  <c r="CS1600" i="20"/>
  <c r="CS1601" i="20"/>
  <c r="CS1602" i="20"/>
  <c r="CS1603" i="20"/>
  <c r="CS1604" i="20"/>
  <c r="CS1605" i="20"/>
  <c r="CS1606" i="20"/>
  <c r="CS1607" i="20"/>
  <c r="CS1608" i="20"/>
  <c r="CS1609" i="20"/>
  <c r="CS1610" i="20"/>
  <c r="CS1611" i="20"/>
  <c r="CS1612" i="20"/>
  <c r="CS1613" i="20"/>
  <c r="CS1614" i="20"/>
  <c r="CS1615" i="20"/>
  <c r="CS1616" i="20"/>
  <c r="CS1617" i="20"/>
  <c r="CS1618" i="20"/>
  <c r="CS1619" i="20"/>
  <c r="CS1620" i="20"/>
  <c r="CS1621" i="20"/>
  <c r="CS1622" i="20"/>
  <c r="CS1623" i="20"/>
  <c r="CS1624" i="20"/>
  <c r="CS1625" i="20"/>
  <c r="CS1626" i="20"/>
  <c r="CS1627" i="20"/>
  <c r="CS1628" i="20"/>
  <c r="CS1629" i="20"/>
  <c r="CS1630" i="20"/>
  <c r="CS1632" i="20"/>
  <c r="CS1633" i="20"/>
  <c r="CS1634" i="20"/>
  <c r="CS1635" i="20"/>
  <c r="CS1636" i="20"/>
  <c r="CS1637" i="20"/>
  <c r="CS1638" i="20"/>
  <c r="CS1639" i="20"/>
  <c r="CS1640" i="20"/>
  <c r="CS1641" i="20"/>
  <c r="CS1642" i="20"/>
  <c r="CS1643" i="20"/>
  <c r="CS1644" i="20"/>
  <c r="CS1645" i="20"/>
  <c r="CS1646" i="20"/>
  <c r="CS1647" i="20"/>
  <c r="CS1648" i="20"/>
  <c r="CS1649" i="20"/>
  <c r="CS1650" i="20"/>
  <c r="CS1651" i="20"/>
  <c r="CS1652" i="20"/>
  <c r="CS1653" i="20"/>
  <c r="CS1654" i="20"/>
  <c r="CS1655" i="20"/>
  <c r="CS1656" i="20"/>
  <c r="CS1657" i="20"/>
  <c r="CS1658" i="20"/>
  <c r="CS1659" i="20"/>
  <c r="CS1660" i="20"/>
  <c r="CS1661" i="20"/>
  <c r="CS1662" i="20"/>
  <c r="CS1663" i="20"/>
  <c r="CS1664" i="20"/>
  <c r="CS1665" i="20"/>
  <c r="CS1666" i="20"/>
  <c r="CS1667" i="20"/>
  <c r="CS1668" i="20"/>
  <c r="CS1669" i="20"/>
  <c r="CS1670" i="20"/>
  <c r="CS1671" i="20"/>
  <c r="CS1672" i="20"/>
  <c r="CS1673" i="20"/>
  <c r="CS1674" i="20"/>
  <c r="CS1675" i="20"/>
  <c r="CS1676" i="20"/>
  <c r="CS1677" i="20"/>
  <c r="CS1678" i="20"/>
  <c r="CS1679" i="20"/>
  <c r="CS1680" i="20"/>
  <c r="CS1681" i="20"/>
  <c r="CS1682" i="20"/>
  <c r="CS1683" i="20"/>
  <c r="CS1684" i="20"/>
  <c r="CS1685" i="20"/>
  <c r="CS1686" i="20"/>
  <c r="CS1687" i="20"/>
  <c r="CS1688" i="20"/>
  <c r="CS1689" i="20"/>
  <c r="CS1690" i="20"/>
  <c r="CS1691" i="20"/>
  <c r="CS1692" i="20"/>
  <c r="CS1693" i="20"/>
  <c r="CS1694" i="20"/>
  <c r="CS1695" i="20"/>
  <c r="CS1696" i="20"/>
  <c r="CS1697" i="20"/>
  <c r="CS1698" i="20"/>
  <c r="CS1699" i="20"/>
  <c r="CS1700" i="20"/>
  <c r="CS1701" i="20"/>
  <c r="CS1702" i="20"/>
  <c r="CS1703" i="20"/>
  <c r="CS1704" i="20"/>
  <c r="CS1705" i="20"/>
  <c r="CS1706" i="20"/>
  <c r="CS1707" i="20"/>
  <c r="CS1708" i="20"/>
  <c r="CS1709" i="20"/>
  <c r="CS1710" i="20"/>
  <c r="CS1711" i="20"/>
  <c r="CS1712" i="20"/>
  <c r="CS1713" i="20"/>
  <c r="CS1714" i="20"/>
  <c r="CS1715" i="20"/>
  <c r="CS1716" i="20"/>
  <c r="CS1717" i="20"/>
  <c r="CS1718" i="20"/>
  <c r="CS1719" i="20"/>
  <c r="CS1720" i="20"/>
  <c r="CS1721" i="20"/>
  <c r="CS1722" i="20"/>
  <c r="CS1723" i="20"/>
  <c r="CS1724" i="20"/>
  <c r="CS1725" i="20"/>
  <c r="CS1726" i="20"/>
  <c r="CS1727" i="20"/>
  <c r="CS1728" i="20"/>
  <c r="CS1729" i="20"/>
  <c r="CS1730" i="20"/>
  <c r="CS1731" i="20"/>
  <c r="CS1732" i="20"/>
  <c r="CS1733" i="20"/>
  <c r="CS1734" i="20"/>
  <c r="CS1735" i="20"/>
  <c r="CS1736" i="20"/>
  <c r="CS1737" i="20"/>
  <c r="CS1738" i="20"/>
  <c r="CS1739" i="20"/>
  <c r="CS1740" i="20"/>
  <c r="CS1741" i="20"/>
  <c r="CS1742" i="20"/>
  <c r="CS1743" i="20"/>
  <c r="CS1744" i="20"/>
  <c r="CS1745" i="20"/>
  <c r="CS1746" i="20"/>
  <c r="CS1747" i="20"/>
  <c r="CS1748" i="20"/>
  <c r="CS1749" i="20"/>
  <c r="CS1750" i="20"/>
  <c r="CS1751" i="20"/>
  <c r="CS1752" i="20"/>
  <c r="CS1753" i="20"/>
  <c r="CS1754" i="20"/>
  <c r="CS1755" i="20"/>
  <c r="CS1756" i="20"/>
  <c r="CS1757" i="20"/>
  <c r="CS1758" i="20"/>
  <c r="CS1759" i="20"/>
  <c r="CS1760" i="20"/>
  <c r="CS1761" i="20"/>
  <c r="CS1762" i="20"/>
  <c r="CS1763" i="20"/>
  <c r="CS1764" i="20"/>
  <c r="CS1765" i="20"/>
  <c r="CS1766" i="20"/>
  <c r="CS1767" i="20"/>
  <c r="CS1768" i="20"/>
  <c r="CS1769" i="20"/>
  <c r="CS1770" i="20"/>
  <c r="CS1771" i="20"/>
  <c r="CS1772" i="20"/>
  <c r="CS1773" i="20"/>
  <c r="CS1774" i="20"/>
  <c r="CS1775" i="20"/>
  <c r="CS1776" i="20"/>
  <c r="CS1777" i="20"/>
  <c r="CS1778" i="20"/>
  <c r="CS1779" i="20"/>
  <c r="CS1780" i="20"/>
  <c r="CS1781" i="20"/>
  <c r="CS1782" i="20"/>
  <c r="CS1783" i="20"/>
  <c r="CS1784" i="20"/>
  <c r="CS1785" i="20"/>
  <c r="CS1786" i="20"/>
  <c r="CS1787" i="20"/>
  <c r="CS1788" i="20"/>
  <c r="CS1789" i="20"/>
  <c r="CS1790" i="20"/>
  <c r="CS1791" i="20"/>
  <c r="CS1792" i="20"/>
  <c r="CS1793" i="20"/>
  <c r="CS1794" i="20"/>
  <c r="CS1795" i="20"/>
  <c r="CS1796" i="20"/>
  <c r="CS1797" i="20"/>
  <c r="CS1798" i="20"/>
  <c r="CS1799" i="20"/>
  <c r="CS1800" i="20"/>
  <c r="CS1801" i="20"/>
  <c r="CS1802" i="20"/>
  <c r="CS1803" i="20"/>
  <c r="CS1804" i="20"/>
  <c r="CS1805" i="20"/>
  <c r="CS1806" i="20"/>
  <c r="CS4" i="20"/>
  <c r="CQ58" i="20"/>
  <c r="CQ59" i="20"/>
  <c r="CQ63" i="20"/>
  <c r="CQ64" i="20"/>
  <c r="CQ65" i="20"/>
  <c r="CQ66" i="20"/>
  <c r="CQ69" i="20"/>
  <c r="CQ70" i="20"/>
  <c r="CQ71" i="20"/>
  <c r="CQ72" i="20"/>
  <c r="CQ73" i="20"/>
  <c r="CQ74" i="20"/>
  <c r="CQ75" i="20"/>
  <c r="CQ76" i="20"/>
  <c r="CQ77" i="20"/>
  <c r="CQ78" i="20"/>
  <c r="CQ79" i="20"/>
  <c r="CQ80" i="20"/>
  <c r="CQ81" i="20"/>
  <c r="CQ82" i="20"/>
  <c r="CQ83" i="20"/>
  <c r="CQ85" i="20"/>
  <c r="CQ86" i="20"/>
  <c r="CQ87" i="20"/>
  <c r="CQ88" i="20"/>
  <c r="CQ89" i="20"/>
  <c r="CQ92" i="20"/>
  <c r="CQ94" i="20"/>
  <c r="CQ98" i="20"/>
  <c r="CQ99" i="20"/>
  <c r="CQ103" i="20"/>
  <c r="CQ104" i="20"/>
  <c r="CQ105" i="20"/>
  <c r="CQ106" i="20"/>
  <c r="CQ107" i="20"/>
  <c r="CQ108" i="20"/>
  <c r="CQ109" i="20"/>
  <c r="CQ110" i="20"/>
  <c r="CQ111" i="20"/>
  <c r="CQ112" i="20"/>
  <c r="CQ113" i="20"/>
  <c r="CQ114" i="20"/>
  <c r="CQ115" i="20"/>
  <c r="CQ116" i="20"/>
  <c r="CQ117" i="20"/>
  <c r="CQ118" i="20"/>
  <c r="CQ119" i="20"/>
  <c r="CQ120" i="20"/>
  <c r="CQ121" i="20"/>
  <c r="CQ122" i="20"/>
  <c r="CQ123" i="20"/>
  <c r="CQ124" i="20"/>
  <c r="CQ125" i="20"/>
  <c r="CQ126" i="20"/>
  <c r="CQ127" i="20"/>
  <c r="CQ128" i="20"/>
  <c r="CQ129" i="20"/>
  <c r="CQ130" i="20"/>
  <c r="CQ131" i="20"/>
  <c r="CQ132" i="20"/>
  <c r="CQ136" i="20"/>
  <c r="CQ137" i="20"/>
  <c r="CQ138" i="20"/>
  <c r="CQ142" i="20"/>
  <c r="CQ147" i="20"/>
  <c r="CQ148" i="20"/>
  <c r="CQ149" i="20"/>
  <c r="CQ150" i="20"/>
  <c r="CQ151" i="20"/>
  <c r="CQ152" i="20"/>
  <c r="CQ153" i="20"/>
  <c r="CQ154" i="20"/>
  <c r="CQ155" i="20"/>
  <c r="CQ156" i="20"/>
  <c r="CQ157" i="20"/>
  <c r="CQ158" i="20"/>
  <c r="CQ159" i="20"/>
  <c r="CQ160" i="20"/>
  <c r="CQ161" i="20"/>
  <c r="CQ162" i="20"/>
  <c r="CQ163" i="20"/>
  <c r="CQ164" i="20"/>
  <c r="CQ165" i="20"/>
  <c r="CQ166" i="20"/>
  <c r="CQ167" i="20"/>
  <c r="CQ169" i="20"/>
  <c r="CQ170" i="20"/>
  <c r="CQ171" i="20"/>
  <c r="CQ172" i="20"/>
  <c r="CQ173" i="20"/>
  <c r="CQ174" i="20"/>
  <c r="CQ175" i="20"/>
  <c r="CQ176" i="20"/>
  <c r="CQ177" i="20"/>
  <c r="CQ178" i="20"/>
  <c r="CQ179" i="20"/>
  <c r="CQ180" i="20"/>
  <c r="CQ182" i="20"/>
  <c r="CQ184" i="20"/>
  <c r="CQ187" i="20"/>
  <c r="CQ188" i="20"/>
  <c r="CQ189" i="20"/>
  <c r="CQ192" i="20"/>
  <c r="CQ194" i="20"/>
  <c r="CQ195" i="20"/>
  <c r="CQ197" i="20"/>
  <c r="CQ198" i="20"/>
  <c r="CQ199" i="20"/>
  <c r="CQ200" i="20"/>
  <c r="CQ201" i="20"/>
  <c r="CQ202" i="20"/>
  <c r="CQ203" i="20"/>
  <c r="CQ204" i="20"/>
  <c r="CQ206" i="20"/>
  <c r="CQ207" i="20"/>
  <c r="CQ208" i="20"/>
  <c r="CQ209" i="20"/>
  <c r="CQ210" i="20"/>
  <c r="CQ211" i="20"/>
  <c r="CQ212" i="20"/>
  <c r="CQ213" i="20"/>
  <c r="CQ214" i="20"/>
  <c r="CQ215" i="20"/>
  <c r="CQ216" i="20"/>
  <c r="CQ217" i="20"/>
  <c r="CQ218" i="20"/>
  <c r="CQ222" i="20"/>
  <c r="CQ224" i="20"/>
  <c r="CQ227" i="20"/>
  <c r="CQ228" i="20"/>
  <c r="CQ230" i="20"/>
  <c r="CQ231" i="20"/>
  <c r="CQ236" i="20"/>
  <c r="CQ237" i="20"/>
  <c r="CQ238" i="20"/>
  <c r="CQ242" i="20"/>
  <c r="CQ243" i="20"/>
  <c r="CQ244" i="20"/>
  <c r="CQ245" i="20"/>
  <c r="CQ246" i="20"/>
  <c r="CQ247" i="20"/>
  <c r="CQ248" i="20"/>
  <c r="CQ249" i="20"/>
  <c r="CQ250" i="20"/>
  <c r="CQ251" i="20"/>
  <c r="CQ252" i="20"/>
  <c r="CQ253" i="20"/>
  <c r="CQ254" i="20"/>
  <c r="CQ255" i="20"/>
  <c r="CQ257" i="20"/>
  <c r="CQ258" i="20"/>
  <c r="CQ259" i="20"/>
  <c r="CQ260" i="20"/>
  <c r="CQ261" i="20"/>
  <c r="CQ262" i="20"/>
  <c r="CQ266" i="20"/>
  <c r="CQ268" i="20"/>
  <c r="CQ269" i="20"/>
  <c r="CQ274" i="20"/>
  <c r="CQ277" i="20"/>
  <c r="CQ279" i="20"/>
  <c r="CQ280" i="20"/>
  <c r="CQ281" i="20"/>
  <c r="CQ282" i="20"/>
  <c r="CQ283" i="20"/>
  <c r="CQ284" i="20"/>
  <c r="CQ285" i="20"/>
  <c r="CQ286" i="20"/>
  <c r="CQ287" i="20"/>
  <c r="CQ288" i="20"/>
  <c r="CQ289" i="20"/>
  <c r="CQ290" i="20"/>
  <c r="CQ291" i="20"/>
  <c r="CQ292" i="20"/>
  <c r="CQ293" i="20"/>
  <c r="CQ294" i="20"/>
  <c r="CQ295" i="20"/>
  <c r="CQ296" i="20"/>
  <c r="CQ297" i="20"/>
  <c r="CQ298" i="20"/>
  <c r="CQ300" i="20"/>
  <c r="CQ301" i="20"/>
  <c r="CQ302" i="20"/>
  <c r="CQ303" i="20"/>
  <c r="CQ304" i="20"/>
  <c r="CQ311" i="20"/>
  <c r="CQ312" i="20"/>
  <c r="CQ316" i="20"/>
  <c r="CQ317" i="20"/>
  <c r="CQ320" i="20"/>
  <c r="CQ322" i="20"/>
  <c r="CQ323" i="20"/>
  <c r="CQ324" i="20"/>
  <c r="CQ325" i="20"/>
  <c r="CQ326" i="20"/>
  <c r="CQ327" i="20"/>
  <c r="CQ328" i="20"/>
  <c r="CQ329" i="20"/>
  <c r="CQ330" i="20"/>
  <c r="CQ331" i="20"/>
  <c r="CQ332" i="20"/>
  <c r="CQ333" i="20"/>
  <c r="CQ334" i="20"/>
  <c r="CQ335" i="20"/>
  <c r="CQ336" i="20"/>
  <c r="CQ337" i="20"/>
  <c r="CQ338" i="20"/>
  <c r="CQ339" i="20"/>
  <c r="CQ340" i="20"/>
  <c r="CQ341" i="20"/>
  <c r="CQ343" i="20"/>
  <c r="CQ344" i="20"/>
  <c r="CQ345" i="20"/>
  <c r="CQ346" i="20"/>
  <c r="CQ347" i="20"/>
  <c r="CQ348" i="20"/>
  <c r="CQ349" i="20"/>
  <c r="CQ350" i="20"/>
  <c r="CQ352" i="20"/>
  <c r="CQ353" i="20"/>
  <c r="CQ356" i="20"/>
  <c r="CQ359" i="20"/>
  <c r="CQ360" i="20"/>
  <c r="CQ361" i="20"/>
  <c r="CQ362" i="20"/>
  <c r="CQ363" i="20"/>
  <c r="CQ365" i="20"/>
  <c r="CQ368" i="20"/>
  <c r="CQ369" i="20"/>
  <c r="CQ370" i="20"/>
  <c r="CQ371" i="20"/>
  <c r="CQ372" i="20"/>
  <c r="CQ373" i="20"/>
  <c r="CQ374" i="20"/>
  <c r="CQ375" i="20"/>
  <c r="CQ376" i="20"/>
  <c r="CQ378" i="20"/>
  <c r="CQ379" i="20"/>
  <c r="CQ380" i="20"/>
  <c r="CQ381" i="20"/>
  <c r="CQ382" i="20"/>
  <c r="CQ383" i="20"/>
  <c r="CQ384" i="20"/>
  <c r="CQ386" i="20"/>
  <c r="CQ387" i="20"/>
  <c r="CQ388" i="20"/>
  <c r="CQ389" i="20"/>
  <c r="CQ390" i="20"/>
  <c r="CQ391" i="20"/>
  <c r="CQ393" i="20"/>
  <c r="CQ394" i="20"/>
  <c r="CQ396" i="20"/>
  <c r="CQ400" i="20"/>
  <c r="CQ402" i="20"/>
  <c r="CQ403" i="20"/>
  <c r="CQ404" i="20"/>
  <c r="CQ406" i="20"/>
  <c r="CQ411" i="20"/>
  <c r="CQ412" i="20"/>
  <c r="CQ413" i="20"/>
  <c r="CQ414" i="20"/>
  <c r="CQ415" i="20"/>
  <c r="CQ416" i="20"/>
  <c r="CQ417" i="20"/>
  <c r="CQ418" i="20"/>
  <c r="CQ419" i="20"/>
  <c r="CQ420" i="20"/>
  <c r="CQ421" i="20"/>
  <c r="CQ422" i="20"/>
  <c r="CQ423" i="20"/>
  <c r="CQ424" i="20"/>
  <c r="CQ425" i="20"/>
  <c r="CQ426" i="20"/>
  <c r="CQ427" i="20"/>
  <c r="CQ429" i="20"/>
  <c r="CQ430" i="20"/>
  <c r="CQ431" i="20"/>
  <c r="CQ432" i="20"/>
  <c r="CQ433" i="20"/>
  <c r="CQ444" i="20"/>
  <c r="CQ446" i="20"/>
  <c r="CQ447" i="20"/>
  <c r="CQ449" i="20"/>
  <c r="CQ451" i="20"/>
  <c r="CQ454" i="20"/>
  <c r="CQ455" i="20"/>
  <c r="CQ456" i="20"/>
  <c r="CQ457" i="20"/>
  <c r="CQ458" i="20"/>
  <c r="CQ459" i="20"/>
  <c r="CQ460" i="20"/>
  <c r="CQ461" i="20"/>
  <c r="CQ462" i="20"/>
  <c r="CQ463" i="20"/>
  <c r="CQ464" i="20"/>
  <c r="CQ465" i="20"/>
  <c r="CQ466" i="20"/>
  <c r="CQ467" i="20"/>
  <c r="CQ468" i="20"/>
  <c r="CQ469" i="20"/>
  <c r="CQ470" i="20"/>
  <c r="CQ472" i="20"/>
  <c r="CQ473" i="20"/>
  <c r="CQ474" i="20"/>
  <c r="CQ475" i="20"/>
  <c r="CQ476" i="20"/>
  <c r="CQ477" i="20"/>
  <c r="CQ478" i="20"/>
  <c r="CQ481" i="20"/>
  <c r="CQ482" i="20"/>
  <c r="CQ484" i="20"/>
  <c r="CQ485" i="20"/>
  <c r="CQ486" i="20"/>
  <c r="CQ488" i="20"/>
  <c r="CQ489" i="20"/>
  <c r="CQ490" i="20"/>
  <c r="CQ491" i="20"/>
  <c r="CQ492" i="20"/>
  <c r="CQ494" i="20"/>
  <c r="CQ497" i="20"/>
  <c r="CQ498" i="20"/>
  <c r="CQ499" i="20"/>
  <c r="CQ500" i="20"/>
  <c r="CQ501" i="20"/>
  <c r="CQ502" i="20"/>
  <c r="CQ503" i="20"/>
  <c r="CQ504" i="20"/>
  <c r="CQ505" i="20"/>
  <c r="CQ506" i="20"/>
  <c r="CQ507" i="20"/>
  <c r="CQ508" i="20"/>
  <c r="CQ509" i="20"/>
  <c r="CQ510" i="20"/>
  <c r="CQ511" i="20"/>
  <c r="CQ512" i="20"/>
  <c r="CQ513" i="20"/>
  <c r="CQ514" i="20"/>
  <c r="CQ515" i="20"/>
  <c r="CQ516" i="20"/>
  <c r="CQ517" i="20"/>
  <c r="CQ518" i="20"/>
  <c r="CQ519" i="20"/>
  <c r="CQ521" i="20"/>
  <c r="CQ524" i="20"/>
  <c r="CQ525" i="20"/>
  <c r="CQ526" i="20"/>
  <c r="CQ527" i="20"/>
  <c r="CQ528" i="20"/>
  <c r="CQ529" i="20"/>
  <c r="CQ530" i="20"/>
  <c r="CQ531" i="20"/>
  <c r="CQ532" i="20"/>
  <c r="CQ533" i="20"/>
  <c r="CQ534" i="20"/>
  <c r="CQ535" i="20"/>
  <c r="CQ536" i="20"/>
  <c r="CQ537" i="20"/>
  <c r="CQ538" i="20"/>
  <c r="CQ539" i="20"/>
  <c r="CQ545" i="20"/>
  <c r="CQ546" i="20"/>
  <c r="CQ547" i="20"/>
  <c r="CQ548" i="20"/>
  <c r="CQ549" i="20"/>
  <c r="CQ550" i="20"/>
  <c r="CQ551" i="20"/>
  <c r="CQ552" i="20"/>
  <c r="CQ553" i="20"/>
  <c r="CQ554" i="20"/>
  <c r="CQ555" i="20"/>
  <c r="CQ556" i="20"/>
  <c r="CQ558" i="20"/>
  <c r="CQ559" i="20"/>
  <c r="CQ560" i="20"/>
  <c r="CQ561" i="20"/>
  <c r="CQ562" i="20"/>
  <c r="CQ563" i="20"/>
  <c r="CQ565" i="20"/>
  <c r="CQ567" i="20"/>
  <c r="CQ571" i="20"/>
  <c r="CQ572" i="20"/>
  <c r="CQ573" i="20"/>
  <c r="CQ574" i="20"/>
  <c r="CQ575" i="20"/>
  <c r="CQ576" i="20"/>
  <c r="CQ578" i="20"/>
  <c r="CQ579" i="20"/>
  <c r="CQ580" i="20"/>
  <c r="CQ581" i="20"/>
  <c r="CQ582" i="20"/>
  <c r="CQ588" i="20"/>
  <c r="CQ589" i="20"/>
  <c r="CQ590" i="20"/>
  <c r="CQ591" i="20"/>
  <c r="CQ592" i="20"/>
  <c r="CQ593" i="20"/>
  <c r="CQ594" i="20"/>
  <c r="CQ595" i="20"/>
  <c r="CQ596" i="20"/>
  <c r="CQ597" i="20"/>
  <c r="CQ598" i="20"/>
  <c r="CQ599" i="20"/>
  <c r="CQ601" i="20"/>
  <c r="CQ602" i="20"/>
  <c r="CQ603" i="20"/>
  <c r="CQ604" i="20"/>
  <c r="CQ605" i="20"/>
  <c r="CQ606" i="20"/>
  <c r="CQ608" i="20"/>
  <c r="CQ609" i="20"/>
  <c r="CQ614" i="20"/>
  <c r="CQ617" i="20"/>
  <c r="CQ618" i="20"/>
  <c r="CQ620" i="20"/>
  <c r="CQ623" i="20"/>
  <c r="CQ624" i="20"/>
  <c r="CQ625" i="20"/>
  <c r="CQ631" i="20"/>
  <c r="CQ632" i="20"/>
  <c r="CQ633" i="20"/>
  <c r="CQ634" i="20"/>
  <c r="CQ635" i="20"/>
  <c r="CQ636" i="20"/>
  <c r="CQ637" i="20"/>
  <c r="CQ638" i="20"/>
  <c r="CQ639" i="20"/>
  <c r="CQ640" i="20"/>
  <c r="CQ641" i="20"/>
  <c r="CQ642" i="20"/>
  <c r="CQ644" i="20"/>
  <c r="CQ645" i="20"/>
  <c r="CQ646" i="20"/>
  <c r="CQ647" i="20"/>
  <c r="CQ648" i="20"/>
  <c r="CQ649" i="20"/>
  <c r="CQ651" i="20"/>
  <c r="CQ652" i="20"/>
  <c r="CQ655" i="20"/>
  <c r="CQ656" i="20"/>
  <c r="CQ657" i="20"/>
  <c r="CQ658" i="20"/>
  <c r="CQ659" i="20"/>
  <c r="CQ660" i="20"/>
  <c r="CQ661" i="20"/>
  <c r="CQ662" i="20"/>
  <c r="CQ664" i="20"/>
  <c r="CQ665" i="20"/>
  <c r="CQ666" i="20"/>
  <c r="CQ667" i="20"/>
  <c r="CQ668" i="20"/>
  <c r="CQ669" i="20"/>
  <c r="CQ670" i="20"/>
  <c r="CQ674" i="20"/>
  <c r="CQ675" i="20"/>
  <c r="CQ676" i="20"/>
  <c r="CQ677" i="20"/>
  <c r="CQ678" i="20"/>
  <c r="CQ679" i="20"/>
  <c r="CQ680" i="20"/>
  <c r="CQ681" i="20"/>
  <c r="CQ682" i="20"/>
  <c r="CQ683" i="20"/>
  <c r="CQ684" i="20"/>
  <c r="CQ685" i="20"/>
  <c r="CQ686" i="20"/>
  <c r="CQ687" i="20"/>
  <c r="CQ688" i="20"/>
  <c r="CQ689" i="20"/>
  <c r="CQ690" i="20"/>
  <c r="CQ691" i="20"/>
  <c r="CQ692" i="20"/>
  <c r="CQ693" i="20"/>
  <c r="CQ694" i="20"/>
  <c r="CQ695" i="20"/>
  <c r="CQ696" i="20"/>
  <c r="CQ704" i="20"/>
  <c r="CQ705" i="20"/>
  <c r="CQ707" i="20"/>
  <c r="CQ708" i="20"/>
  <c r="CQ709" i="20"/>
  <c r="CQ712" i="20"/>
  <c r="CQ713" i="20"/>
  <c r="CQ714" i="20"/>
  <c r="CQ715" i="20"/>
  <c r="CQ716" i="20"/>
  <c r="CQ720" i="20"/>
  <c r="CQ721" i="20"/>
  <c r="CQ722" i="20"/>
  <c r="CQ723" i="20"/>
  <c r="CQ724" i="20"/>
  <c r="CQ725" i="20"/>
  <c r="CQ726" i="20"/>
  <c r="CQ727" i="20"/>
  <c r="CQ728" i="20"/>
  <c r="CQ730" i="20"/>
  <c r="CQ731" i="20"/>
  <c r="CQ732" i="20"/>
  <c r="CQ733" i="20"/>
  <c r="CQ734" i="20"/>
  <c r="CQ735" i="20"/>
  <c r="CQ736" i="20"/>
  <c r="CQ737" i="20"/>
  <c r="CQ738" i="20"/>
  <c r="CQ740" i="20"/>
  <c r="CQ741" i="20"/>
  <c r="CQ742" i="20"/>
  <c r="CQ743" i="20"/>
  <c r="CQ745" i="20"/>
  <c r="CQ746" i="20"/>
  <c r="CQ747" i="20"/>
  <c r="CQ748" i="20"/>
  <c r="CQ749" i="20"/>
  <c r="CQ750" i="20"/>
  <c r="CQ751" i="20"/>
  <c r="CQ752" i="20"/>
  <c r="CQ753" i="20"/>
  <c r="CQ754" i="20"/>
  <c r="CQ755" i="20"/>
  <c r="CQ756" i="20"/>
  <c r="CQ757" i="20"/>
  <c r="CQ758" i="20"/>
  <c r="CQ759" i="20"/>
  <c r="CQ763" i="20"/>
  <c r="CQ764" i="20"/>
  <c r="CQ765" i="20"/>
  <c r="CQ766" i="20"/>
  <c r="CQ767" i="20"/>
  <c r="CQ768" i="20"/>
  <c r="CQ769" i="20"/>
  <c r="CQ770" i="20"/>
  <c r="CQ771" i="20"/>
  <c r="CQ773" i="20"/>
  <c r="CQ774" i="20"/>
  <c r="CQ775" i="20"/>
  <c r="CQ776" i="20"/>
  <c r="CQ777" i="20"/>
  <c r="CQ778" i="20"/>
  <c r="CQ779" i="20"/>
  <c r="CQ780" i="20"/>
  <c r="CQ781" i="20"/>
  <c r="CQ782" i="20"/>
  <c r="CQ783" i="20"/>
  <c r="CQ784" i="20"/>
  <c r="CQ785" i="20"/>
  <c r="CQ790" i="20"/>
  <c r="CQ791" i="20"/>
  <c r="CQ792" i="20"/>
  <c r="CQ793" i="20"/>
  <c r="CQ795" i="20"/>
  <c r="CQ796" i="20"/>
  <c r="CQ798" i="20"/>
  <c r="CQ799" i="20"/>
  <c r="CQ800" i="20"/>
  <c r="CQ801" i="20"/>
  <c r="CQ802" i="20"/>
  <c r="CQ803" i="20"/>
  <c r="CQ804" i="20"/>
  <c r="CQ805" i="20"/>
  <c r="CQ806" i="20"/>
  <c r="CQ807" i="20"/>
  <c r="CQ808" i="20"/>
  <c r="CQ809" i="20"/>
  <c r="CQ810" i="20"/>
  <c r="CQ811" i="20"/>
  <c r="CQ812" i="20"/>
  <c r="CQ813" i="20"/>
  <c r="CQ814" i="20"/>
  <c r="CQ816" i="20"/>
  <c r="CQ817" i="20"/>
  <c r="CQ818" i="20"/>
  <c r="CQ819" i="20"/>
  <c r="CQ820" i="20"/>
  <c r="CQ821" i="20"/>
  <c r="CQ822" i="20"/>
  <c r="CQ823" i="20"/>
  <c r="CQ824" i="20"/>
  <c r="CQ825" i="20"/>
  <c r="CQ826" i="20"/>
  <c r="CQ827" i="20"/>
  <c r="CQ828" i="20"/>
  <c r="CQ833" i="20"/>
  <c r="CQ834" i="20"/>
  <c r="CQ835" i="20"/>
  <c r="CQ836" i="20"/>
  <c r="CQ838" i="20"/>
  <c r="CQ840" i="20"/>
  <c r="CQ841" i="20"/>
  <c r="CQ842" i="20"/>
  <c r="CQ843" i="20"/>
  <c r="CQ844" i="20"/>
  <c r="CQ845" i="20"/>
  <c r="CQ849" i="20"/>
  <c r="CQ850" i="20"/>
  <c r="CQ851" i="20"/>
  <c r="CQ852" i="20"/>
  <c r="CQ853" i="20"/>
  <c r="CQ854" i="20"/>
  <c r="CQ855" i="20"/>
  <c r="CQ856" i="20"/>
  <c r="CQ857" i="20"/>
  <c r="CQ859" i="20"/>
  <c r="CQ860" i="20"/>
  <c r="CQ861" i="20"/>
  <c r="CQ862" i="20"/>
  <c r="CQ863" i="20"/>
  <c r="CQ864" i="20"/>
  <c r="CQ866" i="20"/>
  <c r="CQ867" i="20"/>
  <c r="CQ870" i="20"/>
  <c r="CQ871" i="20"/>
  <c r="CQ872" i="20"/>
  <c r="CQ873" i="20"/>
  <c r="CQ874" i="20"/>
  <c r="CQ875" i="20"/>
  <c r="CQ879" i="20"/>
  <c r="CQ880" i="20"/>
  <c r="CQ881" i="20"/>
  <c r="CQ882" i="20"/>
  <c r="CQ883" i="20"/>
  <c r="CQ884" i="20"/>
  <c r="CQ885" i="20"/>
  <c r="CQ886" i="20"/>
  <c r="CQ887" i="20"/>
  <c r="CQ888" i="20"/>
  <c r="CQ889" i="20"/>
  <c r="CQ890" i="20"/>
  <c r="CQ891" i="20"/>
  <c r="CQ893" i="20"/>
  <c r="CQ894" i="20"/>
  <c r="CQ895" i="20"/>
  <c r="CQ896" i="20"/>
  <c r="CQ897" i="20"/>
  <c r="CQ898" i="20"/>
  <c r="CQ899" i="20"/>
  <c r="CQ902" i="20"/>
  <c r="CQ903" i="20"/>
  <c r="CQ904" i="20"/>
  <c r="CQ905" i="20"/>
  <c r="CQ906" i="20"/>
  <c r="CQ907" i="20"/>
  <c r="CQ909" i="20"/>
  <c r="CQ910" i="20"/>
  <c r="CQ911" i="20"/>
  <c r="CQ913" i="20"/>
  <c r="CQ914" i="20"/>
  <c r="CQ915" i="20"/>
  <c r="CQ916" i="20"/>
  <c r="CQ917" i="20"/>
  <c r="CQ918" i="20"/>
  <c r="CQ922" i="20"/>
  <c r="CQ923" i="20"/>
  <c r="CQ924" i="20"/>
  <c r="CQ925" i="20"/>
  <c r="CQ926" i="20"/>
  <c r="CQ927" i="20"/>
  <c r="CQ928" i="20"/>
  <c r="CQ929" i="20"/>
  <c r="CQ930" i="20"/>
  <c r="CQ931" i="20"/>
  <c r="CQ932" i="20"/>
  <c r="CQ933" i="20"/>
  <c r="CQ934" i="20"/>
  <c r="CQ936" i="20"/>
  <c r="CQ937" i="20"/>
  <c r="CQ938" i="20"/>
  <c r="CQ939" i="20"/>
  <c r="CQ940" i="20"/>
  <c r="CQ941" i="20"/>
  <c r="CQ942" i="20"/>
  <c r="CQ945" i="20"/>
  <c r="CQ946" i="20"/>
  <c r="CQ947" i="20"/>
  <c r="CQ948" i="20"/>
  <c r="CQ949" i="20"/>
  <c r="CQ950" i="20"/>
  <c r="CQ951" i="20"/>
  <c r="CQ952" i="20"/>
  <c r="CQ953" i="20"/>
  <c r="CQ954" i="20"/>
  <c r="CQ956" i="20"/>
  <c r="CQ957" i="20"/>
  <c r="CQ958" i="20"/>
  <c r="CQ959" i="20"/>
  <c r="CQ960" i="20"/>
  <c r="CQ961" i="20"/>
  <c r="CQ966" i="20"/>
  <c r="CQ967" i="20"/>
  <c r="CQ968" i="20"/>
  <c r="CQ969" i="20"/>
  <c r="CQ970" i="20"/>
  <c r="CQ971" i="20"/>
  <c r="CQ972" i="20"/>
  <c r="CQ973" i="20"/>
  <c r="CQ974" i="20"/>
  <c r="CQ975" i="20"/>
  <c r="CQ976" i="20"/>
  <c r="CQ977" i="20"/>
  <c r="CQ980" i="20"/>
  <c r="CQ981" i="20"/>
  <c r="CQ982" i="20"/>
  <c r="CQ983" i="20"/>
  <c r="CQ984" i="20"/>
  <c r="CQ985" i="20"/>
  <c r="CQ988" i="20"/>
  <c r="CQ989" i="20"/>
  <c r="CQ990" i="20"/>
  <c r="CQ991" i="20"/>
  <c r="CQ992" i="20"/>
  <c r="CQ993" i="20"/>
  <c r="CQ994" i="20"/>
  <c r="CQ995" i="20"/>
  <c r="CQ996" i="20"/>
  <c r="CQ997" i="20"/>
  <c r="CQ998" i="20"/>
  <c r="CQ999" i="20"/>
  <c r="CQ1000" i="20"/>
  <c r="CQ1001" i="20"/>
  <c r="CQ1002" i="20"/>
  <c r="CQ1003" i="20"/>
  <c r="CQ1004" i="20"/>
  <c r="CQ1009" i="20"/>
  <c r="CQ1010" i="20"/>
  <c r="CQ1011" i="20"/>
  <c r="CQ1012" i="20"/>
  <c r="CQ1013" i="20"/>
  <c r="CQ1014" i="20"/>
  <c r="CQ1015" i="20"/>
  <c r="CQ1016" i="20"/>
  <c r="CQ1017" i="20"/>
  <c r="CQ1018" i="20"/>
  <c r="CQ1019" i="20"/>
  <c r="CQ1020" i="20"/>
  <c r="CQ1021" i="20"/>
  <c r="CQ1022" i="20"/>
  <c r="CQ1023" i="20"/>
  <c r="CQ1024" i="20"/>
  <c r="CQ1025" i="20"/>
  <c r="CQ1026" i="20"/>
  <c r="CQ1027" i="20"/>
  <c r="CQ1028" i="20"/>
  <c r="CQ1029" i="20"/>
  <c r="CQ1031" i="20"/>
  <c r="CQ1032" i="20"/>
  <c r="CQ1033" i="20"/>
  <c r="CQ1034" i="20"/>
  <c r="CQ1035" i="20"/>
  <c r="CQ1036" i="20"/>
  <c r="CQ1037" i="20"/>
  <c r="CQ1038" i="20"/>
  <c r="CQ1039" i="20"/>
  <c r="CQ1040" i="20"/>
  <c r="CQ1041" i="20"/>
  <c r="CQ1042" i="20"/>
  <c r="CQ1043" i="20"/>
  <c r="CQ1044" i="20"/>
  <c r="CQ1045" i="20"/>
  <c r="CQ1046" i="20"/>
  <c r="CQ1047" i="20"/>
  <c r="CQ1052" i="20"/>
  <c r="CQ1053" i="20"/>
  <c r="CQ1054" i="20"/>
  <c r="CQ1055" i="20"/>
  <c r="CQ1056" i="20"/>
  <c r="CQ1057" i="20"/>
  <c r="CQ1058" i="20"/>
  <c r="CQ1059" i="20"/>
  <c r="CQ1060" i="20"/>
  <c r="CQ1061" i="20"/>
  <c r="CQ1062" i="20"/>
  <c r="CQ1063" i="20"/>
  <c r="CQ1064" i="20"/>
  <c r="CQ1065" i="20"/>
  <c r="CQ1066" i="20"/>
  <c r="CQ1067" i="20"/>
  <c r="CQ1068" i="20"/>
  <c r="CQ1069" i="20"/>
  <c r="CQ1070" i="20"/>
  <c r="CQ1071" i="20"/>
  <c r="CQ1072" i="20"/>
  <c r="CQ1074" i="20"/>
  <c r="CQ1075" i="20"/>
  <c r="CQ1076" i="20"/>
  <c r="CQ1077" i="20"/>
  <c r="CQ1078" i="20"/>
  <c r="CQ1079" i="20"/>
  <c r="CQ1080" i="20"/>
  <c r="CQ1081" i="20"/>
  <c r="CQ1082" i="20"/>
  <c r="CQ1083" i="20"/>
  <c r="CQ1084" i="20"/>
  <c r="CQ1085" i="20"/>
  <c r="CQ1086" i="20"/>
  <c r="CQ1087" i="20"/>
  <c r="CQ1088" i="20"/>
  <c r="CQ1089" i="20"/>
  <c r="CQ1090" i="20"/>
  <c r="CQ1091" i="20"/>
  <c r="CQ1092" i="20"/>
  <c r="CQ1093" i="20"/>
  <c r="CQ1094" i="20"/>
  <c r="CQ1097" i="20"/>
  <c r="CQ1099" i="20"/>
  <c r="CQ1100" i="20"/>
  <c r="CQ1101" i="20"/>
  <c r="CQ1102" i="20"/>
  <c r="CQ1103" i="20"/>
  <c r="CQ1104" i="20"/>
  <c r="CQ1105" i="20"/>
  <c r="CQ1106" i="20"/>
  <c r="CQ1107" i="20"/>
  <c r="CQ1108" i="20"/>
  <c r="CQ1110" i="20"/>
  <c r="CQ1111" i="20"/>
  <c r="CQ1112" i="20"/>
  <c r="CQ1113" i="20"/>
  <c r="CQ1114" i="20"/>
  <c r="CQ1115" i="20"/>
  <c r="CQ1116" i="20"/>
  <c r="CQ1117" i="20"/>
  <c r="CQ1118" i="20"/>
  <c r="CQ1119" i="20"/>
  <c r="CQ1120" i="20"/>
  <c r="CQ1121" i="20"/>
  <c r="CQ1122" i="20"/>
  <c r="CQ1123" i="20"/>
  <c r="CQ1124" i="20"/>
  <c r="CQ1125" i="20"/>
  <c r="CQ1126" i="20"/>
  <c r="CQ1127" i="20"/>
  <c r="CQ1128" i="20"/>
  <c r="CQ1129" i="20"/>
  <c r="CQ1130" i="20"/>
  <c r="CQ1131" i="20"/>
  <c r="CQ1132" i="20"/>
  <c r="CQ1133" i="20"/>
  <c r="CQ1134" i="20"/>
  <c r="CQ1135" i="20"/>
  <c r="CQ1136" i="20"/>
  <c r="CQ1137" i="20"/>
  <c r="CQ1140" i="20"/>
  <c r="CQ1142" i="20"/>
  <c r="CQ1143" i="20"/>
  <c r="CQ1144" i="20"/>
  <c r="CQ1145" i="20"/>
  <c r="CQ1146" i="20"/>
  <c r="CQ1147" i="20"/>
  <c r="CQ1148" i="20"/>
  <c r="CQ1149" i="20"/>
  <c r="CQ1150" i="20"/>
  <c r="CQ1151" i="20"/>
  <c r="CQ1153" i="20"/>
  <c r="CQ1154" i="20"/>
  <c r="CQ1155" i="20"/>
  <c r="CQ1156" i="20"/>
  <c r="CQ1157" i="20"/>
  <c r="CQ1158" i="20"/>
  <c r="CQ1159" i="20"/>
  <c r="CQ1160" i="20"/>
  <c r="CQ1161" i="20"/>
  <c r="CQ1162" i="20"/>
  <c r="CQ1163" i="20"/>
  <c r="CQ1164" i="20"/>
  <c r="CQ1165" i="20"/>
  <c r="CQ1166" i="20"/>
  <c r="CQ1167" i="20"/>
  <c r="CQ1168" i="20"/>
  <c r="CQ1169" i="20"/>
  <c r="CQ1170" i="20"/>
  <c r="CQ1171" i="20"/>
  <c r="CQ1172" i="20"/>
  <c r="CQ1173" i="20"/>
  <c r="CQ1174" i="20"/>
  <c r="CQ1175" i="20"/>
  <c r="CQ1176" i="20"/>
  <c r="CQ1177" i="20"/>
  <c r="CQ1178" i="20"/>
  <c r="CQ1179" i="20"/>
  <c r="CQ1180" i="20"/>
  <c r="CQ1183" i="20"/>
  <c r="CQ1185" i="20"/>
  <c r="CQ1186" i="20"/>
  <c r="CQ1187" i="20"/>
  <c r="CQ1188" i="20"/>
  <c r="CQ1189" i="20"/>
  <c r="CQ1190" i="20"/>
  <c r="CQ1191" i="20"/>
  <c r="CQ1192" i="20"/>
  <c r="CQ1193" i="20"/>
  <c r="CQ1194" i="20"/>
  <c r="CQ1196" i="20"/>
  <c r="CQ1197" i="20"/>
  <c r="CQ1198" i="20"/>
  <c r="CQ1199" i="20"/>
  <c r="CQ1200" i="20"/>
  <c r="CQ1201" i="20"/>
  <c r="CQ1202" i="20"/>
  <c r="CQ1203" i="20"/>
  <c r="CQ1204" i="20"/>
  <c r="CQ1205" i="20"/>
  <c r="CQ1206" i="20"/>
  <c r="CQ1207" i="20"/>
  <c r="CQ1208" i="20"/>
  <c r="CQ1209" i="20"/>
  <c r="CQ1210" i="20"/>
  <c r="CQ1211" i="20"/>
  <c r="CQ1212" i="20"/>
  <c r="CQ1213" i="20"/>
  <c r="CQ1214" i="20"/>
  <c r="CQ1215" i="20"/>
  <c r="CQ1216" i="20"/>
  <c r="CQ1217" i="20"/>
  <c r="CQ1218" i="20"/>
  <c r="CQ1219" i="20"/>
  <c r="CQ1220" i="20"/>
  <c r="CQ1221" i="20"/>
  <c r="CQ1222" i="20"/>
  <c r="CQ1223" i="20"/>
  <c r="CQ1224" i="20"/>
  <c r="CQ1226" i="20"/>
  <c r="CQ1227" i="20"/>
  <c r="CQ1231" i="20"/>
  <c r="CQ1232" i="20"/>
  <c r="CQ1236" i="20"/>
  <c r="CQ1237" i="20"/>
  <c r="CQ1238" i="20"/>
  <c r="CQ1239" i="20"/>
  <c r="CQ1240" i="20"/>
  <c r="CQ1241" i="20"/>
  <c r="CQ1242" i="20"/>
  <c r="CQ1243" i="20"/>
  <c r="CQ1245" i="20"/>
  <c r="CQ1246" i="20"/>
  <c r="CQ1247" i="20"/>
  <c r="CQ1248" i="20"/>
  <c r="CQ1249" i="20"/>
  <c r="CQ1250" i="20"/>
  <c r="CQ1251" i="20"/>
  <c r="CQ1252" i="20"/>
  <c r="CQ1253" i="20"/>
  <c r="CQ1254" i="20"/>
  <c r="CQ1256" i="20"/>
  <c r="CQ1257" i="20"/>
  <c r="CQ1258" i="20"/>
  <c r="CQ1259" i="20"/>
  <c r="CQ1260" i="20"/>
  <c r="CQ1261" i="20"/>
  <c r="CQ1262" i="20"/>
  <c r="CQ1263" i="20"/>
  <c r="CQ1264" i="20"/>
  <c r="CQ1265" i="20"/>
  <c r="CQ1266" i="20"/>
  <c r="CQ1267" i="20"/>
  <c r="CQ1268" i="20"/>
  <c r="CQ1269" i="20"/>
  <c r="CQ1270" i="20"/>
  <c r="CQ1271" i="20"/>
  <c r="CQ1272" i="20"/>
  <c r="CQ1274" i="20"/>
  <c r="CQ1275" i="20"/>
  <c r="CQ1276" i="20"/>
  <c r="CQ1277" i="20"/>
  <c r="CQ1278" i="20"/>
  <c r="CQ1279" i="20"/>
  <c r="CQ1280" i="20"/>
  <c r="CQ1282" i="20"/>
  <c r="CQ1283" i="20"/>
  <c r="CQ1284" i="20"/>
  <c r="CQ1285" i="20"/>
  <c r="CQ1286" i="20"/>
  <c r="CQ1287" i="20"/>
  <c r="CQ1288" i="20"/>
  <c r="CQ1289" i="20"/>
  <c r="CQ1290" i="20"/>
  <c r="CQ1291" i="20"/>
  <c r="CQ1292" i="20"/>
  <c r="CQ1293" i="20"/>
  <c r="CQ1294" i="20"/>
  <c r="CQ1295" i="20"/>
  <c r="CQ1296" i="20"/>
  <c r="CQ1297" i="20"/>
  <c r="CQ1298" i="20"/>
  <c r="CQ1299" i="20"/>
  <c r="CQ1300" i="20"/>
  <c r="CQ1301" i="20"/>
  <c r="CQ1302" i="20"/>
  <c r="CQ1303" i="20"/>
  <c r="CQ1304" i="20"/>
  <c r="CQ1305" i="20"/>
  <c r="CQ1306" i="20"/>
  <c r="CQ1307" i="20"/>
  <c r="CQ1308" i="20"/>
  <c r="CQ1309" i="20"/>
  <c r="CQ1310" i="20"/>
  <c r="CQ1311" i="20"/>
  <c r="CQ1312" i="20"/>
  <c r="CQ1313" i="20"/>
  <c r="CQ1314" i="20"/>
  <c r="CQ1315" i="20"/>
  <c r="CQ1316" i="20"/>
  <c r="CQ1322" i="20"/>
  <c r="CQ1324" i="20"/>
  <c r="CQ1325" i="20"/>
  <c r="CQ1326" i="20"/>
  <c r="CQ1327" i="20"/>
  <c r="CQ1328" i="20"/>
  <c r="CQ1329" i="20"/>
  <c r="CQ1330" i="20"/>
  <c r="CQ1331" i="20"/>
  <c r="CQ1332" i="20"/>
  <c r="CQ1333" i="20"/>
  <c r="CQ1334" i="20"/>
  <c r="CQ1335" i="20"/>
  <c r="CQ1336" i="20"/>
  <c r="CQ1337" i="20"/>
  <c r="CQ1338" i="20"/>
  <c r="CQ1339" i="20"/>
  <c r="CQ1340" i="20"/>
  <c r="CQ1341" i="20"/>
  <c r="CQ1342" i="20"/>
  <c r="CQ1343" i="20"/>
  <c r="CQ1344" i="20"/>
  <c r="CQ1345" i="20"/>
  <c r="CQ1346" i="20"/>
  <c r="CQ1347" i="20"/>
  <c r="CQ1348" i="20"/>
  <c r="CQ1349" i="20"/>
  <c r="CQ1350" i="20"/>
  <c r="CQ1351" i="20"/>
  <c r="CQ1352" i="20"/>
  <c r="CQ1353" i="20"/>
  <c r="CQ1354" i="20"/>
  <c r="CQ1355" i="20"/>
  <c r="CQ1356" i="20"/>
  <c r="CQ1357" i="20"/>
  <c r="CQ1358" i="20"/>
  <c r="CQ1359" i="20"/>
  <c r="CQ1360" i="20"/>
  <c r="CQ1361" i="20"/>
  <c r="CQ1362" i="20"/>
  <c r="CQ1363" i="20"/>
  <c r="CQ1364" i="20"/>
  <c r="CQ1365" i="20"/>
  <c r="CQ1366" i="20"/>
  <c r="CQ1367" i="20"/>
  <c r="CQ1368" i="20"/>
  <c r="CQ1369" i="20"/>
  <c r="CQ1370" i="20"/>
  <c r="CQ1371" i="20"/>
  <c r="CQ1372" i="20"/>
  <c r="CQ1373" i="20"/>
  <c r="CQ1374" i="20"/>
  <c r="CQ1375" i="20"/>
  <c r="CQ1376" i="20"/>
  <c r="CQ1377" i="20"/>
  <c r="CQ1378" i="20"/>
  <c r="CQ1379" i="20"/>
  <c r="CQ1380" i="20"/>
  <c r="CQ1381" i="20"/>
  <c r="CQ1382" i="20"/>
  <c r="CQ1383" i="20"/>
  <c r="CQ1384" i="20"/>
  <c r="CQ1385" i="20"/>
  <c r="CQ1386" i="20"/>
  <c r="CQ1387" i="20"/>
  <c r="CQ1388" i="20"/>
  <c r="CQ1389" i="20"/>
  <c r="CQ1390" i="20"/>
  <c r="CQ1391" i="20"/>
  <c r="CQ1392" i="20"/>
  <c r="CQ1393" i="20"/>
  <c r="CQ1394" i="20"/>
  <c r="CQ1395" i="20"/>
  <c r="CQ1396" i="20"/>
  <c r="CQ1397" i="20"/>
  <c r="CQ1398" i="20"/>
  <c r="CQ1399" i="20"/>
  <c r="CQ1400" i="20"/>
  <c r="CQ1401" i="20"/>
  <c r="CQ1402" i="20"/>
  <c r="CQ1403" i="20"/>
  <c r="CQ1404" i="20"/>
  <c r="CQ1405" i="20"/>
  <c r="CQ1406" i="20"/>
  <c r="CQ1407" i="20"/>
  <c r="CQ1408" i="20"/>
  <c r="CQ1409" i="20"/>
  <c r="CQ1410" i="20"/>
  <c r="CQ1411" i="20"/>
  <c r="CQ1412" i="20"/>
  <c r="CQ1413" i="20"/>
  <c r="CQ1414" i="20"/>
  <c r="CQ1415" i="20"/>
  <c r="CQ1416" i="20"/>
  <c r="CQ1417" i="20"/>
  <c r="CQ1418" i="20"/>
  <c r="CQ1419" i="20"/>
  <c r="CQ1420" i="20"/>
  <c r="CQ1421" i="20"/>
  <c r="CQ1422" i="20"/>
  <c r="CQ1423" i="20"/>
  <c r="CQ1424" i="20"/>
  <c r="CQ1425" i="20"/>
  <c r="CQ1426" i="20"/>
  <c r="CQ1427" i="20"/>
  <c r="CQ1428" i="20"/>
  <c r="CQ1429" i="20"/>
  <c r="CQ1430" i="20"/>
  <c r="CQ1431" i="20"/>
  <c r="CQ1432" i="20"/>
  <c r="CQ1433" i="20"/>
  <c r="CQ1434" i="20"/>
  <c r="CQ1435" i="20"/>
  <c r="CQ1436" i="20"/>
  <c r="CQ1437" i="20"/>
  <c r="CQ1438" i="20"/>
  <c r="CQ1439" i="20"/>
  <c r="CQ1440" i="20"/>
  <c r="CQ1441" i="20"/>
  <c r="CQ1442" i="20"/>
  <c r="CQ1443" i="20"/>
  <c r="CQ1444" i="20"/>
  <c r="CQ1445" i="20"/>
  <c r="CQ1446" i="20"/>
  <c r="CQ1447" i="20"/>
  <c r="CQ1448" i="20"/>
  <c r="CQ1449" i="20"/>
  <c r="CQ1450" i="20"/>
  <c r="CQ1451" i="20"/>
  <c r="CQ1452" i="20"/>
  <c r="CQ1453" i="20"/>
  <c r="CQ1454" i="20"/>
  <c r="CQ1455" i="20"/>
  <c r="CQ1456" i="20"/>
  <c r="CQ1457" i="20"/>
  <c r="CQ1458" i="20"/>
  <c r="CQ1459" i="20"/>
  <c r="CQ1460" i="20"/>
  <c r="CQ1461" i="20"/>
  <c r="CQ1462" i="20"/>
  <c r="CQ1463" i="20"/>
  <c r="CQ1464" i="20"/>
  <c r="CQ1465" i="20"/>
  <c r="CQ1466" i="20"/>
  <c r="CQ1467" i="20"/>
  <c r="CQ1468" i="20"/>
  <c r="CQ1469" i="20"/>
  <c r="CQ1470" i="20"/>
  <c r="CQ1471" i="20"/>
  <c r="CQ1472" i="20"/>
  <c r="CQ1473" i="20"/>
  <c r="CQ1474" i="20"/>
  <c r="CQ1475" i="20"/>
  <c r="CQ1476" i="20"/>
  <c r="CQ1477" i="20"/>
  <c r="CQ1478" i="20"/>
  <c r="CQ1479" i="20"/>
  <c r="CQ1480" i="20"/>
  <c r="CQ1481" i="20"/>
  <c r="CQ1482" i="20"/>
  <c r="CQ1483" i="20"/>
  <c r="CQ1484" i="20"/>
  <c r="CQ1485" i="20"/>
  <c r="CQ1486" i="20"/>
  <c r="CQ1487" i="20"/>
  <c r="CQ1488" i="20"/>
  <c r="CQ1489" i="20"/>
  <c r="CQ1490" i="20"/>
  <c r="CQ1491" i="20"/>
  <c r="CQ1492" i="20"/>
  <c r="CQ1493" i="20"/>
  <c r="CQ1494" i="20"/>
  <c r="CQ1495" i="20"/>
  <c r="CQ1496" i="20"/>
  <c r="CQ1497" i="20"/>
  <c r="CQ1498" i="20"/>
  <c r="CQ1499" i="20"/>
  <c r="CQ1500" i="20"/>
  <c r="CQ1501" i="20"/>
  <c r="CQ1502" i="20"/>
  <c r="CQ1503" i="20"/>
  <c r="CQ1504" i="20"/>
  <c r="CQ1505" i="20"/>
  <c r="CQ1506" i="20"/>
  <c r="CQ1507" i="20"/>
  <c r="CQ1508" i="20"/>
  <c r="CQ1509" i="20"/>
  <c r="CQ1510" i="20"/>
  <c r="CQ1511" i="20"/>
  <c r="CQ1513" i="20"/>
  <c r="CQ1514" i="20"/>
  <c r="CQ1515" i="20"/>
  <c r="CQ1516" i="20"/>
  <c r="CQ1517" i="20"/>
  <c r="CQ1518" i="20"/>
  <c r="CQ1519" i="20"/>
  <c r="CQ1520" i="20"/>
  <c r="CQ1521" i="20"/>
  <c r="CQ1522" i="20"/>
  <c r="CQ1523" i="20"/>
  <c r="CQ1524" i="20"/>
  <c r="CQ1525" i="20"/>
  <c r="CQ1526" i="20"/>
  <c r="CQ1527" i="20"/>
  <c r="CQ1528" i="20"/>
  <c r="CQ1529" i="20"/>
  <c r="CQ1530" i="20"/>
  <c r="CQ1531" i="20"/>
  <c r="CQ1532" i="20"/>
  <c r="CQ1533" i="20"/>
  <c r="CQ1534" i="20"/>
  <c r="CQ1535" i="20"/>
  <c r="CQ1536" i="20"/>
  <c r="CQ1537" i="20"/>
  <c r="CQ1538" i="20"/>
  <c r="CQ1539" i="20"/>
  <c r="CQ1540" i="20"/>
  <c r="CQ1541" i="20"/>
  <c r="CQ1542" i="20"/>
  <c r="CQ1543" i="20"/>
  <c r="CQ1544" i="20"/>
  <c r="CQ1545" i="20"/>
  <c r="CQ1546" i="20"/>
  <c r="CQ1547" i="20"/>
  <c r="CQ1548" i="20"/>
  <c r="CQ1549" i="20"/>
  <c r="CQ1550" i="20"/>
  <c r="CQ1551" i="20"/>
  <c r="CQ1552" i="20"/>
  <c r="CQ1553" i="20"/>
  <c r="CQ1554" i="20"/>
  <c r="CQ1555" i="20"/>
  <c r="CQ1556" i="20"/>
  <c r="CQ1557" i="20"/>
  <c r="CQ1558" i="20"/>
  <c r="CQ1559" i="20"/>
  <c r="CQ1560" i="20"/>
  <c r="CQ1561" i="20"/>
  <c r="CQ1562" i="20"/>
  <c r="CQ1563" i="20"/>
  <c r="CQ1564" i="20"/>
  <c r="CQ1565" i="20"/>
  <c r="CQ1566" i="20"/>
  <c r="CQ1567" i="20"/>
  <c r="CQ1568" i="20"/>
  <c r="CQ1569" i="20"/>
  <c r="CQ1570" i="20"/>
  <c r="CQ1571" i="20"/>
  <c r="CQ1575" i="20"/>
  <c r="CQ1576" i="20"/>
  <c r="CQ1577" i="20"/>
  <c r="CQ1578" i="20"/>
  <c r="CQ1579" i="20"/>
  <c r="CQ1581" i="20"/>
  <c r="CQ1582" i="20"/>
  <c r="CQ1583" i="20"/>
  <c r="CQ1584" i="20"/>
  <c r="CQ1585" i="20"/>
  <c r="CQ1586" i="20"/>
  <c r="CQ1587" i="20"/>
  <c r="CQ1588" i="20"/>
  <c r="CQ1589" i="20"/>
  <c r="CQ1590" i="20"/>
  <c r="CQ1591" i="20"/>
  <c r="CQ1592" i="20"/>
  <c r="CQ1593" i="20"/>
  <c r="CQ1594" i="20"/>
  <c r="CQ1595" i="20"/>
  <c r="CQ1596" i="20"/>
  <c r="CQ1597" i="20"/>
  <c r="CQ1598" i="20"/>
  <c r="CQ1599" i="20"/>
  <c r="CQ1600" i="20"/>
  <c r="CQ1601" i="20"/>
  <c r="CQ1602" i="20"/>
  <c r="CQ1603" i="20"/>
  <c r="CQ1604" i="20"/>
  <c r="CQ1605" i="20"/>
  <c r="CQ1606" i="20"/>
  <c r="CQ1607" i="20"/>
  <c r="CQ1608" i="20"/>
  <c r="CQ1609" i="20"/>
  <c r="CQ1610" i="20"/>
  <c r="CQ1611" i="20"/>
  <c r="CQ1612" i="20"/>
  <c r="CQ1613" i="20"/>
  <c r="CQ1614" i="20"/>
  <c r="CQ1615" i="20"/>
  <c r="CQ1616" i="20"/>
  <c r="CQ1617" i="20"/>
  <c r="CQ1618" i="20"/>
  <c r="CQ1619" i="20"/>
  <c r="CQ1620" i="20"/>
  <c r="CQ1621" i="20"/>
  <c r="CQ1622" i="20"/>
  <c r="CQ1623" i="20"/>
  <c r="CQ1624" i="20"/>
  <c r="CQ1625" i="20"/>
  <c r="CQ1626" i="20"/>
  <c r="CQ1627" i="20"/>
  <c r="CQ1628" i="20"/>
  <c r="CQ1629" i="20"/>
  <c r="CQ1630" i="20"/>
  <c r="CQ1632" i="20"/>
  <c r="CQ1633" i="20"/>
  <c r="CQ1634" i="20"/>
  <c r="CQ1635" i="20"/>
  <c r="CQ1636" i="20"/>
  <c r="CQ1637" i="20"/>
  <c r="CQ1638" i="20"/>
  <c r="CQ1639" i="20"/>
  <c r="CQ1640" i="20"/>
  <c r="CQ1641" i="20"/>
  <c r="CQ1642" i="20"/>
  <c r="CQ1643" i="20"/>
  <c r="CQ1644" i="20"/>
  <c r="CQ1645" i="20"/>
  <c r="CQ1646" i="20"/>
  <c r="CQ1647" i="20"/>
  <c r="CQ1648" i="20"/>
  <c r="CQ1649" i="20"/>
  <c r="CQ1650" i="20"/>
  <c r="CQ1651" i="20"/>
  <c r="CQ1652" i="20"/>
  <c r="CQ1653" i="20"/>
  <c r="CQ1654" i="20"/>
  <c r="CQ1655" i="20"/>
  <c r="CQ1656" i="20"/>
  <c r="CQ1657" i="20"/>
  <c r="CQ1658" i="20"/>
  <c r="CQ1659" i="20"/>
  <c r="CQ1660" i="20"/>
  <c r="CQ1661" i="20"/>
  <c r="CQ1662" i="20"/>
  <c r="CQ1663" i="20"/>
  <c r="CQ1664" i="20"/>
  <c r="CQ1665" i="20"/>
  <c r="CQ1666" i="20"/>
  <c r="CQ1667" i="20"/>
  <c r="CQ1668" i="20"/>
  <c r="CQ1669" i="20"/>
  <c r="CQ1670" i="20"/>
  <c r="CQ1671" i="20"/>
  <c r="CQ1672" i="20"/>
  <c r="CQ1673" i="20"/>
  <c r="CQ1674" i="20"/>
  <c r="CQ1675" i="20"/>
  <c r="CQ1676" i="20"/>
  <c r="CQ1677" i="20"/>
  <c r="CQ1678" i="20"/>
  <c r="CQ1679" i="20"/>
  <c r="CQ1680" i="20"/>
  <c r="CQ1681" i="20"/>
  <c r="CQ1682" i="20"/>
  <c r="CQ1683" i="20"/>
  <c r="CQ1684" i="20"/>
  <c r="CQ1685" i="20"/>
  <c r="CQ1686" i="20"/>
  <c r="CQ1687" i="20"/>
  <c r="CQ1688" i="20"/>
  <c r="CQ1689" i="20"/>
  <c r="CQ1690" i="20"/>
  <c r="CQ1691" i="20"/>
  <c r="CQ1692" i="20"/>
  <c r="CQ1693" i="20"/>
  <c r="CQ1694" i="20"/>
  <c r="CQ1695" i="20"/>
  <c r="CQ1696" i="20"/>
  <c r="CQ1697" i="20"/>
  <c r="CQ1698" i="20"/>
  <c r="CQ1699" i="20"/>
  <c r="CQ1700" i="20"/>
  <c r="CQ1701" i="20"/>
  <c r="CQ1702" i="20"/>
  <c r="CQ1703" i="20"/>
  <c r="CQ1704" i="20"/>
  <c r="CQ1705" i="20"/>
  <c r="CQ1706" i="20"/>
  <c r="CQ1707" i="20"/>
  <c r="CQ1708" i="20"/>
  <c r="CQ1709" i="20"/>
  <c r="CQ1710" i="20"/>
  <c r="CQ1711" i="20"/>
  <c r="CQ1712" i="20"/>
  <c r="CQ1713" i="20"/>
  <c r="CQ1714" i="20"/>
  <c r="CQ1715" i="20"/>
  <c r="CQ1716" i="20"/>
  <c r="CQ1717" i="20"/>
  <c r="CQ1718" i="20"/>
  <c r="CQ1719" i="20"/>
  <c r="CQ1720" i="20"/>
  <c r="CQ1721" i="20"/>
  <c r="CQ1722" i="20"/>
  <c r="CQ1723" i="20"/>
  <c r="CQ1724" i="20"/>
  <c r="CQ1725" i="20"/>
  <c r="CQ1726" i="20"/>
  <c r="CQ1727" i="20"/>
  <c r="CQ1728" i="20"/>
  <c r="CQ1729" i="20"/>
  <c r="CQ1730" i="20"/>
  <c r="CQ1731" i="20"/>
  <c r="CQ1732" i="20"/>
  <c r="CQ1733" i="20"/>
  <c r="CQ1734" i="20"/>
  <c r="CQ1735" i="20"/>
  <c r="CQ1736" i="20"/>
  <c r="CQ1737" i="20"/>
  <c r="CQ1738" i="20"/>
  <c r="CQ1739" i="20"/>
  <c r="CQ1740" i="20"/>
  <c r="CQ1741" i="20"/>
  <c r="CQ1742" i="20"/>
  <c r="CQ1743" i="20"/>
  <c r="CQ1744" i="20"/>
  <c r="CQ1745" i="20"/>
  <c r="CQ1746" i="20"/>
  <c r="CQ1747" i="20"/>
  <c r="CQ1748" i="20"/>
  <c r="CQ1749" i="20"/>
  <c r="CQ1750" i="20"/>
  <c r="CQ1751" i="20"/>
  <c r="CQ1752" i="20"/>
  <c r="CQ1753" i="20"/>
  <c r="CQ1754" i="20"/>
  <c r="CQ1755" i="20"/>
  <c r="CQ1756" i="20"/>
  <c r="CQ1757" i="20"/>
  <c r="CQ1758" i="20"/>
  <c r="CQ1759" i="20"/>
  <c r="CQ1760" i="20"/>
  <c r="CQ1761" i="20"/>
  <c r="CQ1762" i="20"/>
  <c r="CQ1763" i="20"/>
  <c r="CQ1764" i="20"/>
  <c r="CQ1765" i="20"/>
  <c r="CQ1766" i="20"/>
  <c r="CQ1767" i="20"/>
  <c r="CQ1768" i="20"/>
  <c r="CQ1769" i="20"/>
  <c r="CQ1770" i="20"/>
  <c r="CQ1771" i="20"/>
  <c r="CQ1772" i="20"/>
  <c r="CQ1773" i="20"/>
  <c r="CQ1774" i="20"/>
  <c r="CQ1775" i="20"/>
  <c r="CQ1776" i="20"/>
  <c r="CQ1777" i="20"/>
  <c r="CQ1778" i="20"/>
  <c r="CQ1779" i="20"/>
  <c r="CQ1780" i="20"/>
  <c r="CQ1781" i="20"/>
  <c r="CQ1782" i="20"/>
  <c r="CQ1783" i="20"/>
  <c r="CQ1784" i="20"/>
  <c r="CQ1785" i="20"/>
  <c r="CQ1786" i="20"/>
  <c r="CQ1787" i="20"/>
  <c r="CQ1788" i="20"/>
  <c r="CQ1789" i="20"/>
  <c r="CQ1790" i="20"/>
  <c r="CQ1791" i="20"/>
  <c r="CQ1792" i="20"/>
  <c r="CQ1793" i="20"/>
  <c r="CQ1794" i="20"/>
  <c r="CQ1795" i="20"/>
  <c r="CQ1796" i="20"/>
  <c r="CQ1797" i="20"/>
  <c r="CQ1798" i="20"/>
  <c r="CQ1799" i="20"/>
  <c r="CQ1800" i="20"/>
  <c r="CQ1801" i="20"/>
  <c r="CQ1802" i="20"/>
  <c r="CQ1803" i="20"/>
  <c r="CQ1804" i="20"/>
  <c r="CQ1805" i="20"/>
  <c r="CQ1806" i="20"/>
  <c r="CQ1807" i="20"/>
  <c r="CQ1808" i="20"/>
  <c r="CQ1809" i="20"/>
  <c r="CQ1810" i="20"/>
  <c r="CQ1811" i="20"/>
  <c r="CQ1812" i="20"/>
  <c r="CQ1813" i="20"/>
  <c r="CQ1814" i="20"/>
  <c r="CQ1815" i="20"/>
  <c r="CQ1816" i="20"/>
  <c r="CQ1817" i="20"/>
  <c r="CQ1818" i="20"/>
  <c r="CQ1819" i="20"/>
  <c r="CQ1820" i="20"/>
  <c r="CQ1821" i="20"/>
  <c r="CQ1822" i="20"/>
  <c r="CQ1823" i="20"/>
  <c r="CQ1824" i="20"/>
  <c r="CQ1825" i="20"/>
  <c r="CQ1826" i="20"/>
  <c r="CQ1827" i="20"/>
  <c r="CQ1828" i="20"/>
  <c r="CQ1829" i="20"/>
  <c r="CQ1830" i="20"/>
  <c r="CQ1831" i="20"/>
  <c r="CQ1832" i="20"/>
  <c r="CQ1833" i="20"/>
  <c r="CQ1834" i="20"/>
  <c r="CQ1835" i="20"/>
  <c r="CQ1836" i="20"/>
  <c r="CQ1837" i="20"/>
  <c r="CQ1838" i="20"/>
  <c r="CQ1839" i="20"/>
  <c r="CQ1840" i="20"/>
  <c r="CQ1841" i="20"/>
  <c r="CQ1842" i="20"/>
  <c r="CQ1843" i="20"/>
  <c r="CQ1844" i="20"/>
  <c r="CQ1845" i="20"/>
  <c r="CQ1846" i="20"/>
  <c r="CQ1847" i="20"/>
  <c r="CQ1848" i="20"/>
  <c r="CQ1849" i="20"/>
  <c r="CQ1850" i="20"/>
  <c r="CQ1851" i="20"/>
  <c r="CQ1852" i="20"/>
  <c r="CQ1853" i="20"/>
  <c r="CQ1854" i="20"/>
  <c r="CQ1855" i="20"/>
  <c r="CQ1856" i="20"/>
  <c r="CQ1857" i="20"/>
  <c r="CQ1858" i="20"/>
  <c r="CQ1859" i="20"/>
  <c r="CQ1860" i="20"/>
  <c r="CQ1861" i="20"/>
  <c r="CQ1862" i="20"/>
  <c r="CQ1863" i="20"/>
  <c r="CQ1864" i="20"/>
  <c r="CQ1865" i="20"/>
  <c r="CQ1866" i="20"/>
  <c r="CQ1867" i="20"/>
  <c r="CQ1868" i="20"/>
  <c r="CQ1869" i="20"/>
  <c r="CQ1870" i="20"/>
  <c r="CQ1871" i="20"/>
  <c r="CQ1872" i="20"/>
  <c r="CQ1873" i="20"/>
  <c r="CQ1874" i="20"/>
  <c r="CQ1875" i="20"/>
  <c r="CQ1876" i="20"/>
  <c r="CQ1877" i="20"/>
  <c r="CQ1878" i="20"/>
  <c r="CQ1879" i="20"/>
  <c r="CQ1880" i="20"/>
  <c r="CQ1881" i="20"/>
  <c r="CQ1882" i="20"/>
  <c r="CQ1883" i="20"/>
  <c r="CQ1884" i="20"/>
  <c r="CQ1885" i="20"/>
  <c r="CQ1886" i="20"/>
  <c r="CQ1887" i="20"/>
  <c r="CQ1888" i="20"/>
  <c r="CQ1889" i="20"/>
  <c r="CQ1890" i="20"/>
  <c r="CQ1891" i="20"/>
  <c r="CQ1892" i="20"/>
  <c r="CQ1893" i="20"/>
  <c r="CQ1894" i="20"/>
  <c r="CQ1895" i="20"/>
  <c r="CQ1896" i="20"/>
  <c r="CQ1897" i="20"/>
  <c r="CQ1898" i="20"/>
  <c r="CQ1899" i="20"/>
  <c r="CQ1900" i="20"/>
  <c r="CQ1901" i="20"/>
  <c r="CQ1902" i="20"/>
  <c r="CQ1903" i="20"/>
  <c r="CQ1904" i="20"/>
  <c r="CQ1905" i="20"/>
  <c r="CQ1906" i="20"/>
  <c r="CQ1907" i="20"/>
  <c r="CQ1908" i="20"/>
  <c r="CQ1909" i="20"/>
  <c r="CQ1910" i="20"/>
  <c r="CQ1911" i="20"/>
  <c r="CQ1912" i="20"/>
  <c r="CQ1913" i="20"/>
  <c r="CQ1914" i="20"/>
  <c r="CQ1915" i="20"/>
  <c r="CQ1916" i="20"/>
  <c r="CQ1917" i="20"/>
  <c r="CQ1918" i="20"/>
  <c r="CQ1919" i="20"/>
  <c r="CQ1920" i="20"/>
  <c r="CQ1921" i="20"/>
  <c r="CQ1922" i="20"/>
  <c r="CQ1923" i="20"/>
  <c r="CQ1924" i="20"/>
  <c r="CQ1925" i="20"/>
  <c r="CQ1926" i="20"/>
  <c r="CQ1927" i="20"/>
  <c r="CQ1928" i="20"/>
  <c r="CQ1929" i="20"/>
  <c r="CQ1930" i="20"/>
  <c r="CQ1931" i="20"/>
  <c r="CQ1932" i="20"/>
  <c r="CQ1933" i="20"/>
  <c r="CQ1934" i="20"/>
  <c r="CQ1935" i="20"/>
  <c r="CQ44" i="20"/>
  <c r="CQ45" i="20"/>
  <c r="CQ46" i="20"/>
  <c r="CQ48" i="20"/>
  <c r="CQ51" i="20"/>
  <c r="CQ55" i="20"/>
  <c r="CQ6" i="20"/>
  <c r="CQ7" i="20"/>
  <c r="CQ8" i="20"/>
  <c r="CQ9" i="20"/>
  <c r="CQ10" i="20"/>
  <c r="CQ11" i="20"/>
  <c r="CQ12" i="20"/>
  <c r="CQ13" i="20"/>
  <c r="CQ14" i="20"/>
  <c r="CQ15" i="20"/>
  <c r="CQ16" i="20"/>
  <c r="CQ17" i="20"/>
  <c r="CQ18" i="20"/>
  <c r="CQ19" i="20"/>
  <c r="CQ20" i="20"/>
  <c r="CQ21" i="20"/>
  <c r="CQ22" i="20"/>
  <c r="CQ23" i="20"/>
  <c r="CQ24" i="20"/>
  <c r="CQ25" i="20"/>
  <c r="CQ26" i="20"/>
  <c r="CQ27" i="20"/>
  <c r="CQ28" i="20"/>
  <c r="CQ29" i="20"/>
  <c r="CQ30" i="20"/>
  <c r="CQ31" i="20"/>
  <c r="CQ32" i="20"/>
  <c r="CQ33" i="20"/>
  <c r="CQ34" i="20"/>
  <c r="CQ35" i="20"/>
  <c r="CQ36" i="20"/>
  <c r="CQ37" i="20"/>
  <c r="CQ38" i="20"/>
  <c r="CQ39" i="20"/>
  <c r="CQ40" i="20"/>
  <c r="CQ41" i="20"/>
  <c r="CQ42" i="20"/>
  <c r="CQ43" i="20"/>
  <c r="CQ5" i="20"/>
  <c r="CQ4" i="20"/>
  <c r="CR2580" i="20"/>
  <c r="CR2579" i="20"/>
  <c r="CR2578" i="20"/>
  <c r="CR2577" i="20"/>
  <c r="CR2576" i="20"/>
  <c r="CR2575" i="20"/>
  <c r="CR2574" i="20"/>
  <c r="CR2573" i="20"/>
  <c r="CR2572" i="20"/>
  <c r="CR2571" i="20"/>
  <c r="CR2570" i="20"/>
  <c r="CR2569" i="20"/>
  <c r="CR2568" i="20"/>
  <c r="CR2567" i="20"/>
  <c r="CR2566" i="20"/>
  <c r="CR2565" i="20"/>
  <c r="CR2564" i="20"/>
  <c r="CR2563" i="20"/>
  <c r="CR2562" i="20"/>
  <c r="CR2561" i="20"/>
  <c r="CR2560" i="20"/>
  <c r="CR2559" i="20"/>
  <c r="CR2558" i="20"/>
  <c r="CR2557" i="20"/>
  <c r="CR2556" i="20"/>
  <c r="CR2555" i="20"/>
  <c r="CR2554" i="20"/>
  <c r="CR2553" i="20"/>
  <c r="CR2552" i="20"/>
  <c r="CR2551" i="20"/>
  <c r="CR2550" i="20"/>
  <c r="CR2549" i="20"/>
  <c r="CR2548" i="20"/>
  <c r="CR2547" i="20"/>
  <c r="CR2546" i="20"/>
  <c r="CR2545" i="20"/>
  <c r="CR2544" i="20"/>
  <c r="CR2543" i="20"/>
  <c r="CR2542" i="20"/>
  <c r="CR2541" i="20"/>
  <c r="CR2537" i="20"/>
  <c r="CR2536" i="20"/>
  <c r="CR2535" i="20"/>
  <c r="CR2534" i="20"/>
  <c r="CR2533" i="20"/>
  <c r="CR2532" i="20"/>
  <c r="CR2531" i="20"/>
  <c r="CR2530" i="20"/>
  <c r="CR2529" i="20"/>
  <c r="CR2528" i="20"/>
  <c r="CR2527" i="20"/>
  <c r="CR2526" i="20"/>
  <c r="CR2525" i="20"/>
  <c r="CR2524" i="20"/>
  <c r="CR2523" i="20"/>
  <c r="CR2522" i="20"/>
  <c r="CR2521" i="20"/>
  <c r="CR2520" i="20"/>
  <c r="CR2519" i="20"/>
  <c r="CR2518" i="20"/>
  <c r="CR2517" i="20"/>
  <c r="CR2516" i="20"/>
  <c r="CR2515" i="20"/>
  <c r="CR2514" i="20"/>
  <c r="CR2513" i="20"/>
  <c r="CR2512" i="20"/>
  <c r="CR2511" i="20"/>
  <c r="CR2510" i="20"/>
  <c r="CR2509" i="20"/>
  <c r="CR2508" i="20"/>
  <c r="CR2507" i="20"/>
  <c r="CR2506" i="20"/>
  <c r="CR2505" i="20"/>
  <c r="CR2504" i="20"/>
  <c r="CR2503" i="20"/>
  <c r="CR2502" i="20"/>
  <c r="CR2501" i="20"/>
  <c r="CR2500" i="20"/>
  <c r="CR2499" i="20"/>
  <c r="CR2498" i="20"/>
  <c r="CR2494" i="20"/>
  <c r="CR2493" i="20"/>
  <c r="CR2492" i="20"/>
  <c r="CR2491" i="20"/>
  <c r="CR2490" i="20"/>
  <c r="CR2489" i="20"/>
  <c r="CR2488" i="20"/>
  <c r="CR2487" i="20"/>
  <c r="CR2486" i="20"/>
  <c r="CR2485" i="20"/>
  <c r="CR2484" i="20"/>
  <c r="CR2483" i="20"/>
  <c r="CR2482" i="20"/>
  <c r="CR2481" i="20"/>
  <c r="CR2480" i="20"/>
  <c r="CR2479" i="20"/>
  <c r="CR2478" i="20"/>
  <c r="CR2477" i="20"/>
  <c r="CR2476" i="20"/>
  <c r="CR2475" i="20"/>
  <c r="CR2474" i="20"/>
  <c r="CR2473" i="20"/>
  <c r="CR2472" i="20"/>
  <c r="CR2471" i="20"/>
  <c r="CR2470" i="20"/>
  <c r="CR2469" i="20"/>
  <c r="CR2468" i="20"/>
  <c r="CR2467" i="20"/>
  <c r="CR2466" i="20"/>
  <c r="CR2465" i="20"/>
  <c r="CR2464" i="20"/>
  <c r="CR2463" i="20"/>
  <c r="CR2462" i="20"/>
  <c r="CR2461" i="20"/>
  <c r="CR2460" i="20"/>
  <c r="CR2459" i="20"/>
  <c r="CR2458" i="20"/>
  <c r="CR2457" i="20"/>
  <c r="CR2456" i="20"/>
  <c r="CR2455" i="20"/>
  <c r="CR2451" i="20"/>
  <c r="CR2450" i="20"/>
  <c r="CR2449" i="20"/>
  <c r="CR2448" i="20"/>
  <c r="CR2447" i="20"/>
  <c r="CR2446" i="20"/>
  <c r="CR2445" i="20"/>
  <c r="CR2444" i="20"/>
  <c r="CR2443" i="20"/>
  <c r="CR2442" i="20"/>
  <c r="CR2441" i="20"/>
  <c r="CR2440" i="20"/>
  <c r="CR2439" i="20"/>
  <c r="CR2438" i="20"/>
  <c r="CR2437" i="20"/>
  <c r="CR2436" i="20"/>
  <c r="CR2435" i="20"/>
  <c r="CR2434" i="20"/>
  <c r="CR2433" i="20"/>
  <c r="CR2432" i="20"/>
  <c r="CR2431" i="20"/>
  <c r="CR2430" i="20"/>
  <c r="CR2429" i="20"/>
  <c r="CR2428" i="20"/>
  <c r="CR2427" i="20"/>
  <c r="CR2426" i="20"/>
  <c r="CR2425" i="20"/>
  <c r="CR2424" i="20"/>
  <c r="CR2423" i="20"/>
  <c r="CR2422" i="20"/>
  <c r="CR2421" i="20"/>
  <c r="CR2420" i="20"/>
  <c r="CR2419" i="20"/>
  <c r="CR2418" i="20"/>
  <c r="CR2417" i="20"/>
  <c r="CR2416" i="20"/>
  <c r="CR2415" i="20"/>
  <c r="CR2414" i="20"/>
  <c r="CR2413" i="20"/>
  <c r="CR2412" i="20"/>
  <c r="CR2408" i="20"/>
  <c r="CR2407" i="20"/>
  <c r="CR2406" i="20"/>
  <c r="CR2405" i="20"/>
  <c r="CR2404" i="20"/>
  <c r="CR2403" i="20"/>
  <c r="CR2402" i="20"/>
  <c r="CR2401" i="20"/>
  <c r="CR2400" i="20"/>
  <c r="CR2399" i="20"/>
  <c r="CR2398" i="20"/>
  <c r="CR2397" i="20"/>
  <c r="CR2396" i="20"/>
  <c r="CR2395" i="20"/>
  <c r="CR2394" i="20"/>
  <c r="CR2393" i="20"/>
  <c r="CR2392" i="20"/>
  <c r="CR2391" i="20"/>
  <c r="CR2390" i="20"/>
  <c r="CR2389" i="20"/>
  <c r="CR2388" i="20"/>
  <c r="CR2387" i="20"/>
  <c r="CR2386" i="20"/>
  <c r="CR2385" i="20"/>
  <c r="CR2384" i="20"/>
  <c r="CR2383" i="20"/>
  <c r="CR2382" i="20"/>
  <c r="CR2381" i="20"/>
  <c r="CR2380" i="20"/>
  <c r="CR2379" i="20"/>
  <c r="CR2378" i="20"/>
  <c r="CR2377" i="20"/>
  <c r="CR2376" i="20"/>
  <c r="CR2375" i="20"/>
  <c r="CR2374" i="20"/>
  <c r="CR2373" i="20"/>
  <c r="CR2372" i="20"/>
  <c r="CR2371" i="20"/>
  <c r="CR2370" i="20"/>
  <c r="CR2369" i="20"/>
  <c r="CR2365" i="20"/>
  <c r="CR2364" i="20"/>
  <c r="CR2363" i="20"/>
  <c r="CR2362" i="20"/>
  <c r="CR2361" i="20"/>
  <c r="CR2360" i="20"/>
  <c r="CR2359" i="20"/>
  <c r="CR2358" i="20"/>
  <c r="CR2357" i="20"/>
  <c r="CR2356" i="20"/>
  <c r="CR2355" i="20"/>
  <c r="CR2354" i="20"/>
  <c r="CR2353" i="20"/>
  <c r="CR2352" i="20"/>
  <c r="CR2351" i="20"/>
  <c r="CR2350" i="20"/>
  <c r="CR2349" i="20"/>
  <c r="CR2348" i="20"/>
  <c r="CR2347" i="20"/>
  <c r="CR2346" i="20"/>
  <c r="CR2345" i="20"/>
  <c r="CR2344" i="20"/>
  <c r="CR2343" i="20"/>
  <c r="CR2342" i="20"/>
  <c r="CR2341" i="20"/>
  <c r="CR2340" i="20"/>
  <c r="CR2339" i="20"/>
  <c r="CR2338" i="20"/>
  <c r="CR2337" i="20"/>
  <c r="CR2336" i="20"/>
  <c r="CR2335" i="20"/>
  <c r="CR2334" i="20"/>
  <c r="CR2333" i="20"/>
  <c r="CR2332" i="20"/>
  <c r="CR2331" i="20"/>
  <c r="CR2330" i="20"/>
  <c r="CR2329" i="20"/>
  <c r="CR2328" i="20"/>
  <c r="CR2327" i="20"/>
  <c r="CR2326" i="20"/>
  <c r="CR2322" i="20"/>
  <c r="CR2321" i="20"/>
  <c r="CR2320" i="20"/>
  <c r="CR2319" i="20"/>
  <c r="CR2318" i="20"/>
  <c r="CR2317" i="20"/>
  <c r="CR2316" i="20"/>
  <c r="CR2315" i="20"/>
  <c r="CR2314" i="20"/>
  <c r="CR2313" i="20"/>
  <c r="CR2312" i="20"/>
  <c r="CR2311" i="20"/>
  <c r="CR2310" i="20"/>
  <c r="CR2309" i="20"/>
  <c r="CR2308" i="20"/>
  <c r="CR2307" i="20"/>
  <c r="CR2306" i="20"/>
  <c r="CR2305" i="20"/>
  <c r="CR2304" i="20"/>
  <c r="CR2303" i="20"/>
  <c r="CR2302" i="20"/>
  <c r="CR2301" i="20"/>
  <c r="CR2300" i="20"/>
  <c r="CR2299" i="20"/>
  <c r="CR2298" i="20"/>
  <c r="CR2297" i="20"/>
  <c r="CR2296" i="20"/>
  <c r="CR2295" i="20"/>
  <c r="CR2294" i="20"/>
  <c r="CR2293" i="20"/>
  <c r="CR2292" i="20"/>
  <c r="CR2291" i="20"/>
  <c r="CR2290" i="20"/>
  <c r="CR2289" i="20"/>
  <c r="CR2288" i="20"/>
  <c r="CR2287" i="20"/>
  <c r="CR2286" i="20"/>
  <c r="CR2285" i="20"/>
  <c r="CR2284" i="20"/>
  <c r="CR2283" i="20"/>
  <c r="CR2279" i="20"/>
  <c r="CR2278" i="20"/>
  <c r="CR2277" i="20"/>
  <c r="CR2276" i="20"/>
  <c r="CR2275" i="20"/>
  <c r="CR2274" i="20"/>
  <c r="CR2273" i="20"/>
  <c r="CR2272" i="20"/>
  <c r="CR2271" i="20"/>
  <c r="CR2270" i="20"/>
  <c r="CR2269" i="20"/>
  <c r="CR2268" i="20"/>
  <c r="CR2267" i="20"/>
  <c r="CR2266" i="20"/>
  <c r="CR2265" i="20"/>
  <c r="CR2264" i="20"/>
  <c r="CR2263" i="20"/>
  <c r="CR2262" i="20"/>
  <c r="CR2261" i="20"/>
  <c r="CR2260" i="20"/>
  <c r="CR2259" i="20"/>
  <c r="CR2258" i="20"/>
  <c r="CR2257" i="20"/>
  <c r="CR2256" i="20"/>
  <c r="CR2255" i="20"/>
  <c r="CR2254" i="20"/>
  <c r="CR2253" i="20"/>
  <c r="CR2252" i="20"/>
  <c r="CR2251" i="20"/>
  <c r="CR2250" i="20"/>
  <c r="CR2249" i="20"/>
  <c r="CR2248" i="20"/>
  <c r="CR2247" i="20"/>
  <c r="CR2246" i="20"/>
  <c r="CR2245" i="20"/>
  <c r="CR2244" i="20"/>
  <c r="CR2243" i="20"/>
  <c r="CR2242" i="20"/>
  <c r="CR2241" i="20"/>
  <c r="CR2240" i="20"/>
  <c r="CR2236" i="20"/>
  <c r="CR2235" i="20"/>
  <c r="CR2234" i="20"/>
  <c r="CR2233" i="20"/>
  <c r="CR2232" i="20"/>
  <c r="CR2231" i="20"/>
  <c r="CR2230" i="20"/>
  <c r="CR2229" i="20"/>
  <c r="CR2228" i="20"/>
  <c r="CR2227" i="20"/>
  <c r="CR2226" i="20"/>
  <c r="CR2225" i="20"/>
  <c r="CR2224" i="20"/>
  <c r="CR2223" i="20"/>
  <c r="CR2222" i="20"/>
  <c r="CR2221" i="20"/>
  <c r="CR2220" i="20"/>
  <c r="CR2219" i="20"/>
  <c r="CR2218" i="20"/>
  <c r="CR2217" i="20"/>
  <c r="CR2216" i="20"/>
  <c r="CR2215" i="20"/>
  <c r="CR2214" i="20"/>
  <c r="CR2213" i="20"/>
  <c r="CR2212" i="20"/>
  <c r="CR2211" i="20"/>
  <c r="CR2210" i="20"/>
  <c r="CR2209" i="20"/>
  <c r="CR2208" i="20"/>
  <c r="CR2207" i="20"/>
  <c r="CR2206" i="20"/>
  <c r="CR2205" i="20"/>
  <c r="CR2204" i="20"/>
  <c r="CR2203" i="20"/>
  <c r="CR2202" i="20"/>
  <c r="CR2201" i="20"/>
  <c r="CR2200" i="20"/>
  <c r="CR2199" i="20"/>
  <c r="CR2198" i="20"/>
  <c r="CR2197" i="20"/>
  <c r="CR2193" i="20"/>
  <c r="CR2192" i="20"/>
  <c r="CR2191" i="20"/>
  <c r="CR2190" i="20"/>
  <c r="CR2189" i="20"/>
  <c r="CR2188" i="20"/>
  <c r="CR2187" i="20"/>
  <c r="CR2186" i="20"/>
  <c r="CR2185" i="20"/>
  <c r="CR2184" i="20"/>
  <c r="CR2183" i="20"/>
  <c r="CR2182" i="20"/>
  <c r="CR2181" i="20"/>
  <c r="CR2180" i="20"/>
  <c r="CR2179" i="20"/>
  <c r="CR2178" i="20"/>
  <c r="CR2177" i="20"/>
  <c r="CR2176" i="20"/>
  <c r="CR2175" i="20"/>
  <c r="CR2174" i="20"/>
  <c r="CR2173" i="20"/>
  <c r="CR2172" i="20"/>
  <c r="CR2171" i="20"/>
  <c r="CR2170" i="20"/>
  <c r="CR2169" i="20"/>
  <c r="CR2168" i="20"/>
  <c r="CR2167" i="20"/>
  <c r="CR2166" i="20"/>
  <c r="CR2165" i="20"/>
  <c r="CR2164" i="20"/>
  <c r="CR2163" i="20"/>
  <c r="CR2162" i="20"/>
  <c r="CR2161" i="20"/>
  <c r="CR2160" i="20"/>
  <c r="CR2159" i="20"/>
  <c r="CR2158" i="20"/>
  <c r="CR2157" i="20"/>
  <c r="CR2156" i="20"/>
  <c r="CR2155" i="20"/>
  <c r="CR2154" i="20"/>
  <c r="CR2150" i="20"/>
  <c r="CR2149" i="20"/>
  <c r="CR2148" i="20"/>
  <c r="CR2147" i="20"/>
  <c r="CR2146" i="20"/>
  <c r="CR2145" i="20"/>
  <c r="CR2144" i="20"/>
  <c r="CR2143" i="20"/>
  <c r="CR2142" i="20"/>
  <c r="CR2141" i="20"/>
  <c r="CR2140" i="20"/>
  <c r="CR2139" i="20"/>
  <c r="CR2138" i="20"/>
  <c r="CR2137" i="20"/>
  <c r="CR2136" i="20"/>
  <c r="CR2135" i="20"/>
  <c r="CR2134" i="20"/>
  <c r="CR2133" i="20"/>
  <c r="CR2132" i="20"/>
  <c r="CR2131" i="20"/>
  <c r="CR2130" i="20"/>
  <c r="CR2129" i="20"/>
  <c r="CR2128" i="20"/>
  <c r="CR2127" i="20"/>
  <c r="CR2126" i="20"/>
  <c r="CR2125" i="20"/>
  <c r="CR2124" i="20"/>
  <c r="CR2123" i="20"/>
  <c r="CR2122" i="20"/>
  <c r="CR2121" i="20"/>
  <c r="CR2120" i="20"/>
  <c r="CR2119" i="20"/>
  <c r="CR2118" i="20"/>
  <c r="CR2117" i="20"/>
  <c r="CR2116" i="20"/>
  <c r="CR2115" i="20"/>
  <c r="CR2114" i="20"/>
  <c r="CR2113" i="20"/>
  <c r="CR2112" i="20"/>
  <c r="CR2111" i="20"/>
  <c r="CR2107" i="20"/>
  <c r="CR2106" i="20"/>
  <c r="CR2105" i="20"/>
  <c r="CR2104" i="20"/>
  <c r="CR2103" i="20"/>
  <c r="CR2102" i="20"/>
  <c r="CR2101" i="20"/>
  <c r="CR2100" i="20"/>
  <c r="CR2099" i="20"/>
  <c r="CR2098" i="20"/>
  <c r="CR2097" i="20"/>
  <c r="CR2096" i="20"/>
  <c r="CR2095" i="20"/>
  <c r="CR2094" i="20"/>
  <c r="CR2093" i="20"/>
  <c r="CR2092" i="20"/>
  <c r="CR2091" i="20"/>
  <c r="CR2090" i="20"/>
  <c r="CR2089" i="20"/>
  <c r="CR2088" i="20"/>
  <c r="CR2087" i="20"/>
  <c r="CR2086" i="20"/>
  <c r="CR2085" i="20"/>
  <c r="CR2084" i="20"/>
  <c r="CR2083" i="20"/>
  <c r="CR2082" i="20"/>
  <c r="CR2081" i="20"/>
  <c r="CR2080" i="20"/>
  <c r="CR2079" i="20"/>
  <c r="CR2078" i="20"/>
  <c r="CR2077" i="20"/>
  <c r="CR2076" i="20"/>
  <c r="CR2075" i="20"/>
  <c r="CR2074" i="20"/>
  <c r="CR2073" i="20"/>
  <c r="CR2072" i="20"/>
  <c r="CR2071" i="20"/>
  <c r="CR2070" i="20"/>
  <c r="CR2069" i="20"/>
  <c r="CR2068" i="20"/>
  <c r="CR2064" i="20"/>
  <c r="CR2063" i="20"/>
  <c r="CR2062" i="20"/>
  <c r="CR2061" i="20"/>
  <c r="CR2060" i="20"/>
  <c r="CR2059" i="20"/>
  <c r="CR2058" i="20"/>
  <c r="CR2057" i="20"/>
  <c r="CR2056" i="20"/>
  <c r="CR2055" i="20"/>
  <c r="CR2054" i="20"/>
  <c r="CR2053" i="20"/>
  <c r="CR2052" i="20"/>
  <c r="CR2051" i="20"/>
  <c r="CR2050" i="20"/>
  <c r="CR2049" i="20"/>
  <c r="CR2048" i="20"/>
  <c r="CR2047" i="20"/>
  <c r="CR2046" i="20"/>
  <c r="CR2045" i="20"/>
  <c r="CR2044" i="20"/>
  <c r="CR2043" i="20"/>
  <c r="CR2042" i="20"/>
  <c r="CR2041" i="20"/>
  <c r="CR2040" i="20"/>
  <c r="CR2039" i="20"/>
  <c r="CR2038" i="20"/>
  <c r="CR2037" i="20"/>
  <c r="CR2036" i="20"/>
  <c r="CR2035" i="20"/>
  <c r="CR2034" i="20"/>
  <c r="CR2033" i="20"/>
  <c r="CR2032" i="20"/>
  <c r="CR2031" i="20"/>
  <c r="CR2030" i="20"/>
  <c r="CR2029" i="20"/>
  <c r="CR2028" i="20"/>
  <c r="CR2027" i="20"/>
  <c r="CR2026" i="20"/>
  <c r="CR2025" i="20"/>
  <c r="CR2021" i="20"/>
  <c r="CR2020" i="20"/>
  <c r="CR2019" i="20"/>
  <c r="CR2018" i="20"/>
  <c r="CR2017" i="20"/>
  <c r="CR2016" i="20"/>
  <c r="CR2015" i="20"/>
  <c r="CR2014" i="20"/>
  <c r="CR2013" i="20"/>
  <c r="CR2012" i="20"/>
  <c r="CR2011" i="20"/>
  <c r="CR2010" i="20"/>
  <c r="CR2009" i="20"/>
  <c r="CR2008" i="20"/>
  <c r="CR2007" i="20"/>
  <c r="CR2006" i="20"/>
  <c r="CR2005" i="20"/>
  <c r="CR2004" i="20"/>
  <c r="CR2003" i="20"/>
  <c r="CR2002" i="20"/>
  <c r="CR2001" i="20"/>
  <c r="CR2000" i="20"/>
  <c r="CR1999" i="20"/>
  <c r="CR1998" i="20"/>
  <c r="CR1997" i="20"/>
  <c r="CR1996" i="20"/>
  <c r="CR1995" i="20"/>
  <c r="CR1994" i="20"/>
  <c r="CR1993" i="20"/>
  <c r="CR1992" i="20"/>
  <c r="CR1991" i="20"/>
  <c r="CR1990" i="20"/>
  <c r="CR1989" i="20"/>
  <c r="CR1988" i="20"/>
  <c r="CR1987" i="20"/>
  <c r="CR1986" i="20"/>
  <c r="CR1985" i="20"/>
  <c r="CR1984" i="20"/>
  <c r="CR1983" i="20"/>
  <c r="CR1982" i="20"/>
  <c r="CR1978" i="20"/>
  <c r="CR1977" i="20"/>
  <c r="CR1976" i="20"/>
  <c r="CR1975" i="20"/>
  <c r="CR1974" i="20"/>
  <c r="CR1973" i="20"/>
  <c r="CR1972" i="20"/>
  <c r="CR1971" i="20"/>
  <c r="CR1970" i="20"/>
  <c r="CR1969" i="20"/>
  <c r="CR1968" i="20"/>
  <c r="CR1967" i="20"/>
  <c r="CR1966" i="20"/>
  <c r="CR1965" i="20"/>
  <c r="CR1964" i="20"/>
  <c r="CR1963" i="20"/>
  <c r="CR1962" i="20"/>
  <c r="CR1961" i="20"/>
  <c r="CR1960" i="20"/>
  <c r="CR1959" i="20"/>
  <c r="CR1958" i="20"/>
  <c r="CR1957" i="20"/>
  <c r="CR1956" i="20"/>
  <c r="CR1955" i="20"/>
  <c r="CR1954" i="20"/>
  <c r="CR1953" i="20"/>
  <c r="CR1952" i="20"/>
  <c r="CR1951" i="20"/>
  <c r="CR1950" i="20"/>
  <c r="CR1949" i="20"/>
  <c r="CR1948" i="20"/>
  <c r="CR1947" i="20"/>
  <c r="CR1946" i="20"/>
  <c r="CR1945" i="20"/>
  <c r="CR1944" i="20"/>
  <c r="CR1943" i="20"/>
  <c r="CR1942" i="20"/>
  <c r="CR1941" i="20"/>
  <c r="CR1940" i="20"/>
  <c r="CR1939" i="20"/>
  <c r="CR1935" i="20"/>
  <c r="CR1934" i="20"/>
  <c r="CR1933" i="20"/>
  <c r="CR1932" i="20"/>
  <c r="CR1931" i="20"/>
  <c r="CR1930" i="20"/>
  <c r="CR1929" i="20"/>
  <c r="CR1928" i="20"/>
  <c r="CR1927" i="20"/>
  <c r="CR1926" i="20"/>
  <c r="CR1925" i="20"/>
  <c r="CR1924" i="20"/>
  <c r="CR1923" i="20"/>
  <c r="CR1922" i="20"/>
  <c r="CR1921" i="20"/>
  <c r="CR1920" i="20"/>
  <c r="CR1919" i="20"/>
  <c r="CR1918" i="20"/>
  <c r="CR1917" i="20"/>
  <c r="CR1916" i="20"/>
  <c r="CR1915" i="20"/>
  <c r="CR1914" i="20"/>
  <c r="CR1913" i="20"/>
  <c r="CR1912" i="20"/>
  <c r="CR1911" i="20"/>
  <c r="CR1910" i="20"/>
  <c r="CR1909" i="20"/>
  <c r="CR1908" i="20"/>
  <c r="CR1907" i="20"/>
  <c r="CR1906" i="20"/>
  <c r="CR1905" i="20"/>
  <c r="CR1904" i="20"/>
  <c r="CR1903" i="20"/>
  <c r="CR1902" i="20"/>
  <c r="CR1901" i="20"/>
  <c r="CR1900" i="20"/>
  <c r="CR1899" i="20"/>
  <c r="CR1898" i="20"/>
  <c r="CR1897" i="20"/>
  <c r="CR1896" i="20"/>
  <c r="CR1892" i="20"/>
  <c r="CR1891" i="20"/>
  <c r="CR1890" i="20"/>
  <c r="CR1889" i="20"/>
  <c r="CR1888" i="20"/>
  <c r="CR1887" i="20"/>
  <c r="CR1886" i="20"/>
  <c r="CR1885" i="20"/>
  <c r="CR1884" i="20"/>
  <c r="CR1883" i="20"/>
  <c r="CR1882" i="20"/>
  <c r="CR1881" i="20"/>
  <c r="CR1880" i="20"/>
  <c r="CR1879" i="20"/>
  <c r="CR1878" i="20"/>
  <c r="CR1877" i="20"/>
  <c r="CR1876" i="20"/>
  <c r="CR1875" i="20"/>
  <c r="CR1874" i="20"/>
  <c r="CR1873" i="20"/>
  <c r="CR1872" i="20"/>
  <c r="CR1871" i="20"/>
  <c r="CR1870" i="20"/>
  <c r="CR1869" i="20"/>
  <c r="CR1868" i="20"/>
  <c r="CR1867" i="20"/>
  <c r="CR1866" i="20"/>
  <c r="CR1865" i="20"/>
  <c r="CR1864" i="20"/>
  <c r="CR1863" i="20"/>
  <c r="CR1862" i="20"/>
  <c r="CR1861" i="20"/>
  <c r="CR1860" i="20"/>
  <c r="CR1859" i="20"/>
  <c r="CR1858" i="20"/>
  <c r="CR1857" i="20"/>
  <c r="CR1856" i="20"/>
  <c r="CR1855" i="20"/>
  <c r="CR1854" i="20"/>
  <c r="CR1853" i="20"/>
  <c r="CR1849" i="20"/>
  <c r="CR1848" i="20"/>
  <c r="CR1847" i="20"/>
  <c r="CR1846" i="20"/>
  <c r="CR1845" i="20"/>
  <c r="CR1844" i="20"/>
  <c r="CR1843" i="20"/>
  <c r="CR1842" i="20"/>
  <c r="CR1841" i="20"/>
  <c r="CR1840" i="20"/>
  <c r="CR1839" i="20"/>
  <c r="CR1838" i="20"/>
  <c r="CR1837" i="20"/>
  <c r="CR1836" i="20"/>
  <c r="CR1835" i="20"/>
  <c r="CR1834" i="20"/>
  <c r="CR1833" i="20"/>
  <c r="CR1832" i="20"/>
  <c r="CR1831" i="20"/>
  <c r="CR1830" i="20"/>
  <c r="CR1829" i="20"/>
  <c r="CR1828" i="20"/>
  <c r="CR1827" i="20"/>
  <c r="CR1826" i="20"/>
  <c r="CR1825" i="20"/>
  <c r="CR1824" i="20"/>
  <c r="CR1823" i="20"/>
  <c r="CR1822" i="20"/>
  <c r="CR1821" i="20"/>
  <c r="CR1820" i="20"/>
  <c r="CR1819" i="20"/>
  <c r="CR1818" i="20"/>
  <c r="CR1817" i="20"/>
  <c r="CR1816" i="20"/>
  <c r="CR1815" i="20"/>
  <c r="CR1814" i="20"/>
  <c r="CR1813" i="20"/>
  <c r="CR1812" i="20"/>
  <c r="CR1811" i="20"/>
  <c r="CR1810" i="20"/>
  <c r="CR1806" i="20"/>
  <c r="CR1805" i="20"/>
  <c r="CR1804" i="20"/>
  <c r="CR1803" i="20"/>
  <c r="CR1802" i="20"/>
  <c r="CR1801" i="20"/>
  <c r="CR1800" i="20"/>
  <c r="CR1799" i="20"/>
  <c r="CR1798" i="20"/>
  <c r="CR1797" i="20"/>
  <c r="CR1796" i="20"/>
  <c r="CR1795" i="20"/>
  <c r="CR1794" i="20"/>
  <c r="CR1793" i="20"/>
  <c r="CR1792" i="20"/>
  <c r="CR1791" i="20"/>
  <c r="CR1790" i="20"/>
  <c r="CR1789" i="20"/>
  <c r="CR1788" i="20"/>
  <c r="CR1787" i="20"/>
  <c r="CR1786" i="20"/>
  <c r="CR1785" i="20"/>
  <c r="CR1784" i="20"/>
  <c r="CR1783" i="20"/>
  <c r="CR1782" i="20"/>
  <c r="CR1781" i="20"/>
  <c r="CR1780" i="20"/>
  <c r="CR1779" i="20"/>
  <c r="CR1778" i="20"/>
  <c r="CR1777" i="20"/>
  <c r="CR1776" i="20"/>
  <c r="CR1775" i="20"/>
  <c r="CR1774" i="20"/>
  <c r="CR1773" i="20"/>
  <c r="CR1772" i="20"/>
  <c r="CR1771" i="20"/>
  <c r="CR1770" i="20"/>
  <c r="CR1769" i="20"/>
  <c r="CR1768" i="20"/>
  <c r="CR1767" i="20"/>
  <c r="CR1763" i="20"/>
  <c r="CR1762" i="20"/>
  <c r="CR1761" i="20"/>
  <c r="CR1760" i="20"/>
  <c r="CR1759" i="20"/>
  <c r="CR1758" i="20"/>
  <c r="CR1757" i="20"/>
  <c r="CR1756" i="20"/>
  <c r="CR1755" i="20"/>
  <c r="CR1754" i="20"/>
  <c r="CR1753" i="20"/>
  <c r="CR1752" i="20"/>
  <c r="CR1751" i="20"/>
  <c r="CR1750" i="20"/>
  <c r="CR1749" i="20"/>
  <c r="CR1748" i="20"/>
  <c r="CR1747" i="20"/>
  <c r="CR1746" i="20"/>
  <c r="CR1745" i="20"/>
  <c r="CR1744" i="20"/>
  <c r="CR1743" i="20"/>
  <c r="CR1742" i="20"/>
  <c r="CR1741" i="20"/>
  <c r="CR1740" i="20"/>
  <c r="CR1739" i="20"/>
  <c r="CR1738" i="20"/>
  <c r="CR1737" i="20"/>
  <c r="CR1736" i="20"/>
  <c r="CR1735" i="20"/>
  <c r="CR1734" i="20"/>
  <c r="CR1733" i="20"/>
  <c r="CR1732" i="20"/>
  <c r="CR1731" i="20"/>
  <c r="CR1730" i="20"/>
  <c r="CR1729" i="20"/>
  <c r="CR1728" i="20"/>
  <c r="CR1727" i="20"/>
  <c r="CR1726" i="20"/>
  <c r="CR1725" i="20"/>
  <c r="CR1724" i="20"/>
  <c r="CR1720" i="20"/>
  <c r="CR1719" i="20"/>
  <c r="CR1718" i="20"/>
  <c r="CR1717" i="20"/>
  <c r="CR1716" i="20"/>
  <c r="CR1715" i="20"/>
  <c r="CR1714" i="20"/>
  <c r="CR1713" i="20"/>
  <c r="CR1712" i="20"/>
  <c r="CR1711" i="20"/>
  <c r="CR1710" i="20"/>
  <c r="CR1709" i="20"/>
  <c r="CR1708" i="20"/>
  <c r="CR1707" i="20"/>
  <c r="CR1706" i="20"/>
  <c r="CR1705" i="20"/>
  <c r="CR1704" i="20"/>
  <c r="CR1703" i="20"/>
  <c r="CR1702" i="20"/>
  <c r="CR1701" i="20"/>
  <c r="CR1700" i="20"/>
  <c r="CR1699" i="20"/>
  <c r="CR1698" i="20"/>
  <c r="CR1697" i="20"/>
  <c r="CR1696" i="20"/>
  <c r="CR1695" i="20"/>
  <c r="CR1694" i="20"/>
  <c r="CR1693" i="20"/>
  <c r="CR1692" i="20"/>
  <c r="CR1691" i="20"/>
  <c r="CR1690" i="20"/>
  <c r="CR1689" i="20"/>
  <c r="CR1688" i="20"/>
  <c r="CR1687" i="20"/>
  <c r="CR1686" i="20"/>
  <c r="CR1685" i="20"/>
  <c r="CR1684" i="20"/>
  <c r="CR1683" i="20"/>
  <c r="CR1682" i="20"/>
  <c r="CR1681" i="20"/>
  <c r="CR1677" i="20"/>
  <c r="CR1676" i="20"/>
  <c r="CR1675" i="20"/>
  <c r="CR1674" i="20"/>
  <c r="CR1673" i="20"/>
  <c r="CR1672" i="20"/>
  <c r="CR1671" i="20"/>
  <c r="CR1670" i="20"/>
  <c r="CR1669" i="20"/>
  <c r="CR1668" i="20"/>
  <c r="CR1667" i="20"/>
  <c r="CR1666" i="20"/>
  <c r="CR1665" i="20"/>
  <c r="CR1664" i="20"/>
  <c r="CR1663" i="20"/>
  <c r="CR1662" i="20"/>
  <c r="CR1661" i="20"/>
  <c r="CR1660" i="20"/>
  <c r="CR1659" i="20"/>
  <c r="CR1658" i="20"/>
  <c r="CR1657" i="20"/>
  <c r="CR1656" i="20"/>
  <c r="CR1655" i="20"/>
  <c r="CR1654" i="20"/>
  <c r="CR1653" i="20"/>
  <c r="CR1652" i="20"/>
  <c r="CR1651" i="20"/>
  <c r="CR1650" i="20"/>
  <c r="CR1649" i="20"/>
  <c r="CR1648" i="20"/>
  <c r="CR1647" i="20"/>
  <c r="CR1646" i="20"/>
  <c r="CR1645" i="20"/>
  <c r="CR1644" i="20"/>
  <c r="CR1643" i="20"/>
  <c r="CR1642" i="20"/>
  <c r="CR1641" i="20"/>
  <c r="CR1640" i="20"/>
  <c r="CR1639" i="20"/>
  <c r="CR1638" i="20"/>
  <c r="CR1634" i="20"/>
  <c r="CR1633" i="20"/>
  <c r="CR1632" i="20"/>
  <c r="CR1630" i="20"/>
  <c r="CR1629" i="20"/>
  <c r="CR1628" i="20"/>
  <c r="CR1627" i="20"/>
  <c r="CR1626" i="20"/>
  <c r="CR1625" i="20"/>
  <c r="CR1624" i="20"/>
  <c r="CR1623" i="20"/>
  <c r="CR1622" i="20"/>
  <c r="CR1621" i="20"/>
  <c r="CR1620" i="20"/>
  <c r="CR1619" i="20"/>
  <c r="CR1618" i="20"/>
  <c r="CR1617" i="20"/>
  <c r="CR1616" i="20"/>
  <c r="CR1615" i="20"/>
  <c r="CR1614" i="20"/>
  <c r="CR1613" i="20"/>
  <c r="CR1612" i="20"/>
  <c r="CR1611" i="20"/>
  <c r="CR1610" i="20"/>
  <c r="CR1609" i="20"/>
  <c r="CR1608" i="20"/>
  <c r="CR1607" i="20"/>
  <c r="CR1606" i="20"/>
  <c r="CR1605" i="20"/>
  <c r="CR1604" i="20"/>
  <c r="CR1603" i="20"/>
  <c r="CR1602" i="20"/>
  <c r="CR1601" i="20"/>
  <c r="CR1600" i="20"/>
  <c r="CR1599" i="20"/>
  <c r="CR1598" i="20"/>
  <c r="CR1597" i="20"/>
  <c r="CR1596" i="20"/>
  <c r="CR1595" i="20"/>
  <c r="CR1591" i="20"/>
  <c r="CR1590" i="20"/>
  <c r="CR1589" i="20"/>
  <c r="CR1588" i="20"/>
  <c r="CR1587" i="20"/>
  <c r="CR1586" i="20"/>
  <c r="CR1585" i="20"/>
  <c r="CR1584" i="20"/>
  <c r="CR1583" i="20"/>
  <c r="CR1582" i="20"/>
  <c r="CR1581" i="20"/>
  <c r="CR1579" i="20"/>
  <c r="CR1578" i="20"/>
  <c r="CR1577" i="20"/>
  <c r="CR1576" i="20"/>
  <c r="CR1575" i="20"/>
  <c r="CR1571" i="20"/>
  <c r="CR1570" i="20"/>
  <c r="CR1569" i="20"/>
  <c r="CR1568" i="20"/>
  <c r="CR1567" i="20"/>
  <c r="CR1566" i="20"/>
  <c r="CR1565" i="20"/>
  <c r="CR1564" i="20"/>
  <c r="CR1563" i="20"/>
  <c r="CR1562" i="20"/>
  <c r="CR1561" i="20"/>
  <c r="CR1560" i="20"/>
  <c r="CR1559" i="20"/>
  <c r="CR1558" i="20"/>
  <c r="CR1557" i="20"/>
  <c r="CR1556" i="20"/>
  <c r="CR1555" i="20"/>
  <c r="CR1554" i="20"/>
  <c r="CR1553" i="20"/>
  <c r="CR1552" i="20"/>
  <c r="CR1548" i="20"/>
  <c r="CR1547" i="20"/>
  <c r="CR1546" i="20"/>
  <c r="CR1545" i="20"/>
  <c r="CR1544" i="20"/>
  <c r="CR1543" i="20"/>
  <c r="CR1542" i="20"/>
  <c r="CR1541" i="20"/>
  <c r="CR1540" i="20"/>
  <c r="CR1539" i="20"/>
  <c r="CR1538" i="20"/>
  <c r="CR1537" i="20"/>
  <c r="CR1536" i="20"/>
  <c r="CR1535" i="20"/>
  <c r="CR1534" i="20"/>
  <c r="CR1533" i="20"/>
  <c r="CR1532" i="20"/>
  <c r="CR1531" i="20"/>
  <c r="CR1530" i="20"/>
  <c r="CR1529" i="20"/>
  <c r="CR1528" i="20"/>
  <c r="CR1527" i="20"/>
  <c r="CR1526" i="20"/>
  <c r="CR1525" i="20"/>
  <c r="CR1524" i="20"/>
  <c r="CR1523" i="20"/>
  <c r="CR1522" i="20"/>
  <c r="CR1521" i="20"/>
  <c r="CR1520" i="20"/>
  <c r="CR1519" i="20"/>
  <c r="CR1518" i="20"/>
  <c r="CR1517" i="20"/>
  <c r="CR1516" i="20"/>
  <c r="CR1515" i="20"/>
  <c r="CR1514" i="20"/>
  <c r="CR1513" i="20"/>
  <c r="CR1511" i="20"/>
  <c r="CR1510" i="20"/>
  <c r="CR1509" i="20"/>
  <c r="CR1505" i="20"/>
  <c r="CR1504" i="20"/>
  <c r="CR1503" i="20"/>
  <c r="CR1502" i="20"/>
  <c r="CR1501" i="20"/>
  <c r="CR1500" i="20"/>
  <c r="CR1499" i="20"/>
  <c r="CR1498" i="20"/>
  <c r="CR1497" i="20"/>
  <c r="CR1496" i="20"/>
  <c r="CR1495" i="20"/>
  <c r="CR1494" i="20"/>
  <c r="CR1493" i="20"/>
  <c r="CR1492" i="20"/>
  <c r="CR1491" i="20"/>
  <c r="CR1490" i="20"/>
  <c r="CR1489" i="20"/>
  <c r="CR1488" i="20"/>
  <c r="CR1487" i="20"/>
  <c r="CR1486" i="20"/>
  <c r="CR1485" i="20"/>
  <c r="CR1484" i="20"/>
  <c r="CR1483" i="20"/>
  <c r="CR1482" i="20"/>
  <c r="CR1481" i="20"/>
  <c r="CR1480" i="20"/>
  <c r="CR1479" i="20"/>
  <c r="CR1478" i="20"/>
  <c r="CR1477" i="20"/>
  <c r="CR1476" i="20"/>
  <c r="CR1475" i="20"/>
  <c r="CR1474" i="20"/>
  <c r="CR1473" i="20"/>
  <c r="CR1472" i="20"/>
  <c r="CR1471" i="20"/>
  <c r="CR1470" i="20"/>
  <c r="CR1469" i="20"/>
  <c r="CR1468" i="20"/>
  <c r="CR1467" i="20"/>
  <c r="CR1466" i="20"/>
  <c r="CR1462" i="20"/>
  <c r="CR1461" i="20"/>
  <c r="CR1460" i="20"/>
  <c r="CR1459" i="20"/>
  <c r="CR1458" i="20"/>
  <c r="CR1457" i="20"/>
  <c r="CR1456" i="20"/>
  <c r="CR1455" i="20"/>
  <c r="CR1454" i="20"/>
  <c r="CR1453" i="20"/>
  <c r="CR1452" i="20"/>
  <c r="CR1451" i="20"/>
  <c r="CR1450" i="20"/>
  <c r="CR1449" i="20"/>
  <c r="CR1448" i="20"/>
  <c r="CR1447" i="20"/>
  <c r="CR1446" i="20"/>
  <c r="CR1445" i="20"/>
  <c r="CR1444" i="20"/>
  <c r="CR1443" i="20"/>
  <c r="CR1442" i="20"/>
  <c r="CR1441" i="20"/>
  <c r="CR1440" i="20"/>
  <c r="CR1439" i="20"/>
  <c r="CR1438" i="20"/>
  <c r="CR1437" i="20"/>
  <c r="CR1436" i="20"/>
  <c r="CR1435" i="20"/>
  <c r="CR1434" i="20"/>
  <c r="CR1433" i="20"/>
  <c r="CR1432" i="20"/>
  <c r="CR1431" i="20"/>
  <c r="CR1430" i="20"/>
  <c r="CR1429" i="20"/>
  <c r="CR1428" i="20"/>
  <c r="CR1427" i="20"/>
  <c r="CR1426" i="20"/>
  <c r="CR1425" i="20"/>
  <c r="CR1424" i="20"/>
  <c r="CR1423" i="20"/>
  <c r="CR1419" i="20"/>
  <c r="CR1418" i="20"/>
  <c r="CR1417" i="20"/>
  <c r="CR1416" i="20"/>
  <c r="CR1415" i="20"/>
  <c r="CR1414" i="20"/>
  <c r="CR1413" i="20"/>
  <c r="CR1412" i="20"/>
  <c r="CR1411" i="20"/>
  <c r="CR1410" i="20"/>
  <c r="CR1409" i="20"/>
  <c r="CR1408" i="20"/>
  <c r="CR1407" i="20"/>
  <c r="CR1406" i="20"/>
  <c r="CR1405" i="20"/>
  <c r="CR1404" i="20"/>
  <c r="CR1403" i="20"/>
  <c r="CR1402" i="20"/>
  <c r="CR1401" i="20"/>
  <c r="CR1400" i="20"/>
  <c r="CR1399" i="20"/>
  <c r="CR1398" i="20"/>
  <c r="CR1397" i="20"/>
  <c r="CR1396" i="20"/>
  <c r="CR1395" i="20"/>
  <c r="CR1394" i="20"/>
  <c r="CR1393" i="20"/>
  <c r="CR1392" i="20"/>
  <c r="CR1391" i="20"/>
  <c r="CR1390" i="20"/>
  <c r="CR1389" i="20"/>
  <c r="CR1388" i="20"/>
  <c r="CR1387" i="20"/>
  <c r="CR1386" i="20"/>
  <c r="CR1385" i="20"/>
  <c r="CR1384" i="20"/>
  <c r="CR1383" i="20"/>
  <c r="CR1382" i="20"/>
  <c r="CR1381" i="20"/>
  <c r="CR1380" i="20"/>
  <c r="CR1376" i="20"/>
  <c r="CR1375" i="20"/>
  <c r="CR1374" i="20"/>
  <c r="CR1373" i="20"/>
  <c r="CR1372" i="20"/>
  <c r="CR1371" i="20"/>
  <c r="CR1370" i="20"/>
  <c r="CR1369" i="20"/>
  <c r="CR1368" i="20"/>
  <c r="CR1367" i="20"/>
  <c r="CR1366" i="20"/>
  <c r="CR1365" i="20"/>
  <c r="CR1364" i="20"/>
  <c r="CR1363" i="20"/>
  <c r="CR1362" i="20"/>
  <c r="CR1361" i="20"/>
  <c r="CR1360" i="20"/>
  <c r="CR1359" i="20"/>
  <c r="CR1358" i="20"/>
  <c r="CR1357" i="20"/>
  <c r="CR1356" i="20"/>
  <c r="CR1355" i="20"/>
  <c r="CR1354" i="20"/>
  <c r="CR1353" i="20"/>
  <c r="CR1352" i="20"/>
  <c r="CR1351" i="20"/>
  <c r="CR1350" i="20"/>
  <c r="CR1349" i="20"/>
  <c r="CR1348" i="20"/>
  <c r="CR1347" i="20"/>
  <c r="CR1346" i="20"/>
  <c r="CR1345" i="20"/>
  <c r="CR1344" i="20"/>
  <c r="CR1343" i="20"/>
  <c r="CR1342" i="20"/>
  <c r="CR1341" i="20"/>
  <c r="CR1340" i="20"/>
  <c r="CR1339" i="20"/>
  <c r="CR1338" i="20"/>
  <c r="CR1337" i="20"/>
  <c r="CR1333" i="20"/>
  <c r="CR1332" i="20"/>
  <c r="CR1331" i="20"/>
  <c r="CR1330" i="20"/>
  <c r="CR1329" i="20"/>
  <c r="CR1328" i="20"/>
  <c r="CR1327" i="20"/>
  <c r="CR1326" i="20"/>
  <c r="CR1325" i="20"/>
  <c r="CR1324" i="20"/>
  <c r="CR1322" i="20"/>
  <c r="CR1316" i="20"/>
  <c r="CR1315" i="20"/>
  <c r="CR1314" i="20"/>
  <c r="CR1313" i="20"/>
  <c r="CR1312" i="20"/>
  <c r="CR1311" i="20"/>
  <c r="CR1310" i="20"/>
  <c r="CR1309" i="20"/>
  <c r="CR1308" i="20"/>
  <c r="CR1307" i="20"/>
  <c r="CR1306" i="20"/>
  <c r="CR1305" i="20"/>
  <c r="CR1304" i="20"/>
  <c r="CR1303" i="20"/>
  <c r="CR1302" i="20"/>
  <c r="CR1301" i="20"/>
  <c r="CR1300" i="20"/>
  <c r="CR1299" i="20"/>
  <c r="CR1298" i="20"/>
  <c r="CR1297" i="20"/>
  <c r="CR1296" i="20"/>
  <c r="CR1295" i="20"/>
  <c r="CR1294" i="20"/>
  <c r="CR1290" i="20"/>
  <c r="CR1289" i="20"/>
  <c r="CR1288" i="20"/>
  <c r="CR1287" i="20"/>
  <c r="CR1286" i="20"/>
  <c r="CR1285" i="20"/>
  <c r="CR1284" i="20"/>
  <c r="CR1283" i="20"/>
  <c r="CR1282" i="20"/>
  <c r="CR1280" i="20"/>
  <c r="CR1279" i="20"/>
  <c r="CR1278" i="20"/>
  <c r="CR1277" i="20"/>
  <c r="CR1276" i="20"/>
  <c r="CR1275" i="20"/>
  <c r="CR1274" i="20"/>
  <c r="CR1272" i="20"/>
  <c r="CR1271" i="20"/>
  <c r="CR1270" i="20"/>
  <c r="CR1269" i="20"/>
  <c r="CR1268" i="20"/>
  <c r="CR1267" i="20"/>
  <c r="CR1266" i="20"/>
  <c r="CR1265" i="20"/>
  <c r="CR1264" i="20"/>
  <c r="CR1263" i="20"/>
  <c r="CR1262" i="20"/>
  <c r="CR1261" i="20"/>
  <c r="CR1260" i="20"/>
  <c r="CR1259" i="20"/>
  <c r="CR1258" i="20"/>
  <c r="CR1257" i="20"/>
  <c r="CR1256" i="20"/>
  <c r="CR1254" i="20"/>
  <c r="CR1253" i="20"/>
  <c r="CR1252" i="20"/>
  <c r="CR1251" i="20"/>
  <c r="CR1247" i="20"/>
  <c r="CR1246" i="20"/>
  <c r="CR1245" i="20"/>
  <c r="CR1243" i="20"/>
  <c r="CR1242" i="20"/>
  <c r="CR1241" i="20"/>
  <c r="CR1240" i="20"/>
  <c r="CR1239" i="20"/>
  <c r="CR1238" i="20"/>
  <c r="CR1237" i="20"/>
  <c r="CR1236" i="20"/>
  <c r="CR1232" i="20"/>
  <c r="CR1231" i="20"/>
  <c r="CR1227" i="20"/>
  <c r="CR1226" i="20"/>
  <c r="CR1224" i="20"/>
  <c r="CR1223" i="20"/>
  <c r="CR1222" i="20"/>
  <c r="CR1221" i="20"/>
  <c r="CR1220" i="20"/>
  <c r="CR1219" i="20"/>
  <c r="CR1218" i="20"/>
  <c r="CR1217" i="20"/>
  <c r="CR1216" i="20"/>
  <c r="CR1215" i="20"/>
  <c r="CR1214" i="20"/>
  <c r="CR1213" i="20"/>
  <c r="CR1212" i="20"/>
  <c r="CR1211" i="20"/>
  <c r="CR1210" i="20"/>
  <c r="CR1209" i="20"/>
  <c r="CR1208" i="20"/>
  <c r="CR1204" i="20"/>
  <c r="CR1203" i="20"/>
  <c r="CR1202" i="20"/>
  <c r="CR1201" i="20"/>
  <c r="CR1200" i="20"/>
  <c r="CR1199" i="20"/>
  <c r="CR1198" i="20"/>
  <c r="CR1197" i="20"/>
  <c r="CR1196" i="20"/>
  <c r="CR1194" i="20"/>
  <c r="CR1193" i="20"/>
  <c r="CR1192" i="20"/>
  <c r="CR1191" i="20"/>
  <c r="CR1190" i="20"/>
  <c r="CR1189" i="20"/>
  <c r="CR1188" i="20"/>
  <c r="CR1187" i="20"/>
  <c r="CR1186" i="20"/>
  <c r="CR1185" i="20"/>
  <c r="CR1183" i="20"/>
  <c r="CR1180" i="20"/>
  <c r="CR1179" i="20"/>
  <c r="CR1178" i="20"/>
  <c r="CR1177" i="20"/>
  <c r="CR1176" i="20"/>
  <c r="CR1175" i="20"/>
  <c r="CR1174" i="20"/>
  <c r="CR1173" i="20"/>
  <c r="CR1172" i="20"/>
  <c r="CR1171" i="20"/>
  <c r="CR1170" i="20"/>
  <c r="CR1169" i="20"/>
  <c r="CR1168" i="20"/>
  <c r="CR1167" i="20"/>
  <c r="CR1166" i="20"/>
  <c r="CR1165" i="20"/>
  <c r="CR1161" i="20"/>
  <c r="CR1160" i="20"/>
  <c r="CR1159" i="20"/>
  <c r="CR1158" i="20"/>
  <c r="CR1157" i="20"/>
  <c r="CR1156" i="20"/>
  <c r="CR1155" i="20"/>
  <c r="CR1154" i="20"/>
  <c r="CR1153" i="20"/>
  <c r="CR1151" i="20"/>
  <c r="CR1150" i="20"/>
  <c r="CR1149" i="20"/>
  <c r="CR1148" i="20"/>
  <c r="CR1147" i="20"/>
  <c r="CR1146" i="20"/>
  <c r="CR1145" i="20"/>
  <c r="CR1144" i="20"/>
  <c r="CR1143" i="20"/>
  <c r="CR1142" i="20"/>
  <c r="CR1140" i="20"/>
  <c r="CR1137" i="20"/>
  <c r="CR1136" i="20"/>
  <c r="CR1135" i="20"/>
  <c r="CR1134" i="20"/>
  <c r="CR1133" i="20"/>
  <c r="CR1132" i="20"/>
  <c r="CR1131" i="20"/>
  <c r="CR1130" i="20"/>
  <c r="CR1129" i="20"/>
  <c r="CR1128" i="20"/>
  <c r="CR1127" i="20"/>
  <c r="CR1126" i="20"/>
  <c r="CR1125" i="20"/>
  <c r="CR1124" i="20"/>
  <c r="CR1123" i="20"/>
  <c r="CR1122" i="20"/>
  <c r="CR1118" i="20"/>
  <c r="CR1117" i="20"/>
  <c r="CR1116" i="20"/>
  <c r="CR1115" i="20"/>
  <c r="CR1114" i="20"/>
  <c r="CR1113" i="20"/>
  <c r="CR1112" i="20"/>
  <c r="CR1111" i="20"/>
  <c r="CR1110" i="20"/>
  <c r="CR1108" i="20"/>
  <c r="CR1107" i="20"/>
  <c r="CR1106" i="20"/>
  <c r="CR1105" i="20"/>
  <c r="CR1104" i="20"/>
  <c r="CR1103" i="20"/>
  <c r="CR1102" i="20"/>
  <c r="CR1101" i="20"/>
  <c r="CR1100" i="20"/>
  <c r="CR1099" i="20"/>
  <c r="CR1097" i="20"/>
  <c r="CR1094" i="20"/>
  <c r="CR1093" i="20"/>
  <c r="CR1092" i="20"/>
  <c r="CR1091" i="20"/>
  <c r="CR1090" i="20"/>
  <c r="CR1089" i="20"/>
  <c r="CR1088" i="20"/>
  <c r="CR1087" i="20"/>
  <c r="CR1086" i="20"/>
  <c r="CR1085" i="20"/>
  <c r="CR1084" i="20"/>
  <c r="CR1083" i="20"/>
  <c r="CR1082" i="20"/>
  <c r="CR1081" i="20"/>
  <c r="CR1080" i="20"/>
  <c r="CR1079" i="20"/>
  <c r="CR1075" i="20"/>
  <c r="CR1074" i="20"/>
  <c r="CR1072" i="20"/>
  <c r="CR1071" i="20"/>
  <c r="CR1070" i="20"/>
  <c r="CR1069" i="20"/>
  <c r="CR1068" i="20"/>
  <c r="CR1067" i="20"/>
  <c r="CR1066" i="20"/>
  <c r="CR1065" i="20"/>
  <c r="CR1064" i="20"/>
  <c r="CR1063" i="20"/>
  <c r="CR1062" i="20"/>
  <c r="CR1061" i="20"/>
  <c r="CR1060" i="20"/>
  <c r="CR1059" i="20"/>
  <c r="CR1058" i="20"/>
  <c r="CR1057" i="20"/>
  <c r="CR1056" i="20"/>
  <c r="CR1055" i="20"/>
  <c r="CR1054" i="20"/>
  <c r="CR1053" i="20"/>
  <c r="CR1052" i="20"/>
  <c r="CR1047" i="20"/>
  <c r="CR1046" i="20"/>
  <c r="CR1045" i="20"/>
  <c r="CR1044" i="20"/>
  <c r="CR1043" i="20"/>
  <c r="CR1042" i="20"/>
  <c r="CR1041" i="20"/>
  <c r="CR1040" i="20"/>
  <c r="CR1039" i="20"/>
  <c r="CR1038" i="20"/>
  <c r="CR1037" i="20"/>
  <c r="CR1036" i="20"/>
  <c r="CR1032" i="20"/>
  <c r="CR1031" i="20"/>
  <c r="CR1029" i="20"/>
  <c r="CR1028" i="20"/>
  <c r="CR1027" i="20"/>
  <c r="CR1026" i="20"/>
  <c r="CR1025" i="20"/>
  <c r="CR1024" i="20"/>
  <c r="CR1023" i="20"/>
  <c r="CR1022" i="20"/>
  <c r="CR1021" i="20"/>
  <c r="CR1020" i="20"/>
  <c r="CR1019" i="20"/>
  <c r="CR1018" i="20"/>
  <c r="CR1017" i="20"/>
  <c r="CR1016" i="20"/>
  <c r="CR1015" i="20"/>
  <c r="CR1014" i="20"/>
  <c r="CR1013" i="20"/>
  <c r="CR1012" i="20"/>
  <c r="CR1011" i="20"/>
  <c r="CR1010" i="20"/>
  <c r="CR1009" i="20"/>
  <c r="CR1004" i="20"/>
  <c r="CR1003" i="20"/>
  <c r="CR1002" i="20"/>
  <c r="CR1001" i="20"/>
  <c r="CR1000" i="20"/>
  <c r="CR999" i="20"/>
  <c r="CR998" i="20"/>
  <c r="CR997" i="20"/>
  <c r="CR996" i="20"/>
  <c r="CR995" i="20"/>
  <c r="CR994" i="20"/>
  <c r="CR993" i="20"/>
  <c r="CR989" i="20"/>
  <c r="CR988" i="20"/>
  <c r="CR985" i="20"/>
  <c r="CR984" i="20"/>
  <c r="CR983" i="20"/>
  <c r="CR982" i="20"/>
  <c r="CR981" i="20"/>
  <c r="CR980" i="20"/>
  <c r="CR977" i="20"/>
  <c r="CR976" i="20"/>
  <c r="CR975" i="20"/>
  <c r="CR974" i="20"/>
  <c r="CR973" i="20"/>
  <c r="CR972" i="20"/>
  <c r="CR971" i="20"/>
  <c r="CR970" i="20"/>
  <c r="CR969" i="20"/>
  <c r="CR968" i="20"/>
  <c r="CR967" i="20"/>
  <c r="CR966" i="20"/>
  <c r="CR961" i="20"/>
  <c r="CR960" i="20"/>
  <c r="CR959" i="20"/>
  <c r="CR958" i="20"/>
  <c r="CR957" i="20"/>
  <c r="CR956" i="20"/>
  <c r="CR954" i="20"/>
  <c r="CR953" i="20"/>
  <c r="CR952" i="20"/>
  <c r="CR951" i="20"/>
  <c r="CR950" i="20"/>
  <c r="CR946" i="20"/>
  <c r="CR945" i="20"/>
  <c r="CR942" i="20"/>
  <c r="CR941" i="20"/>
  <c r="CR940" i="20"/>
  <c r="CR939" i="20"/>
  <c r="CR938" i="20"/>
  <c r="CR937" i="20"/>
  <c r="CR936" i="20"/>
  <c r="CR934" i="20"/>
  <c r="CR933" i="20"/>
  <c r="CR932" i="20"/>
  <c r="CR931" i="20"/>
  <c r="CR930" i="20"/>
  <c r="CR929" i="20"/>
  <c r="CR928" i="20"/>
  <c r="CR927" i="20"/>
  <c r="CR926" i="20"/>
  <c r="CR925" i="20"/>
  <c r="CR924" i="20"/>
  <c r="CR923" i="20"/>
  <c r="CR922" i="20"/>
  <c r="CR918" i="20"/>
  <c r="CR917" i="20"/>
  <c r="CR916" i="20"/>
  <c r="CR915" i="20"/>
  <c r="CR914" i="20"/>
  <c r="CR913" i="20"/>
  <c r="CR911" i="20"/>
  <c r="CR910" i="20"/>
  <c r="CR909" i="20"/>
  <c r="CR907" i="20"/>
  <c r="CR903" i="20"/>
  <c r="CR902" i="20"/>
  <c r="CR899" i="20"/>
  <c r="CR898" i="20"/>
  <c r="CR897" i="20"/>
  <c r="CR896" i="20"/>
  <c r="CR895" i="20"/>
  <c r="CR894" i="20"/>
  <c r="CR893" i="20"/>
  <c r="CR891" i="20"/>
  <c r="CR890" i="20"/>
  <c r="CR889" i="20"/>
  <c r="CR888" i="20"/>
  <c r="CR887" i="20"/>
  <c r="CR886" i="20"/>
  <c r="CR885" i="20"/>
  <c r="CR884" i="20"/>
  <c r="CR883" i="20"/>
  <c r="CR882" i="20"/>
  <c r="CR881" i="20"/>
  <c r="CR880" i="20"/>
  <c r="CR879" i="20"/>
  <c r="CR875" i="20"/>
  <c r="CR874" i="20"/>
  <c r="CR873" i="20"/>
  <c r="CR872" i="20"/>
  <c r="CR871" i="20"/>
  <c r="CR870" i="20"/>
  <c r="CR867" i="20"/>
  <c r="CR866" i="20"/>
  <c r="CR864" i="20"/>
  <c r="CR860" i="20"/>
  <c r="CR859" i="20"/>
  <c r="CR857" i="20"/>
  <c r="CR856" i="20"/>
  <c r="CR855" i="20"/>
  <c r="CR854" i="20"/>
  <c r="CR853" i="20"/>
  <c r="CR852" i="20"/>
  <c r="CR851" i="20"/>
  <c r="CR850" i="20"/>
  <c r="CR849" i="20"/>
  <c r="CR845" i="20"/>
  <c r="CR844" i="20"/>
  <c r="CR843" i="20"/>
  <c r="CR842" i="20"/>
  <c r="CR841" i="20"/>
  <c r="CR840" i="20"/>
  <c r="CR838" i="20"/>
  <c r="CR836" i="20"/>
  <c r="CR835" i="20"/>
  <c r="CR834" i="20"/>
  <c r="CR833" i="20"/>
  <c r="CR828" i="20"/>
  <c r="CR827" i="20"/>
  <c r="CR826" i="20"/>
  <c r="CR825" i="20"/>
  <c r="CR824" i="20"/>
  <c r="CR823" i="20"/>
  <c r="CR822" i="20"/>
  <c r="CR821" i="20"/>
  <c r="CR817" i="20"/>
  <c r="CR816" i="20"/>
  <c r="CR814" i="20"/>
  <c r="CR813" i="20"/>
  <c r="CR812" i="20"/>
  <c r="CR811" i="20"/>
  <c r="CR810" i="20"/>
  <c r="CR809" i="20"/>
  <c r="CR808" i="20"/>
  <c r="CR807" i="20"/>
  <c r="CR806" i="20"/>
  <c r="CR805" i="20"/>
  <c r="CR804" i="20"/>
  <c r="CR803" i="20"/>
  <c r="CR802" i="20"/>
  <c r="CR801" i="20"/>
  <c r="CR800" i="20"/>
  <c r="CR799" i="20"/>
  <c r="CR798" i="20"/>
  <c r="CR796" i="20"/>
  <c r="CR795" i="20"/>
  <c r="CR793" i="20"/>
  <c r="CR792" i="20"/>
  <c r="CR791" i="20"/>
  <c r="CR790" i="20"/>
  <c r="CR785" i="20"/>
  <c r="CR784" i="20"/>
  <c r="CR783" i="20"/>
  <c r="CR782" i="20"/>
  <c r="CR781" i="20"/>
  <c r="CR780" i="20"/>
  <c r="CR779" i="20"/>
  <c r="CR778" i="20"/>
  <c r="CR774" i="20"/>
  <c r="CR773" i="20"/>
  <c r="CR771" i="20"/>
  <c r="CR770" i="20"/>
  <c r="CR769" i="20"/>
  <c r="CR768" i="20"/>
  <c r="CR767" i="20"/>
  <c r="CR766" i="20"/>
  <c r="CR765" i="20"/>
  <c r="CR764" i="20"/>
  <c r="CR763" i="20"/>
  <c r="CR759" i="20"/>
  <c r="CR758" i="20"/>
  <c r="CR757" i="20"/>
  <c r="CR756" i="20"/>
  <c r="CR755" i="20"/>
  <c r="CR754" i="20"/>
  <c r="CR753" i="20"/>
  <c r="CR752" i="20"/>
  <c r="CR751" i="20"/>
  <c r="CR750" i="20"/>
  <c r="CR749" i="20"/>
  <c r="CR748" i="20"/>
  <c r="CR747" i="20"/>
  <c r="CR746" i="20"/>
  <c r="CR745" i="20"/>
  <c r="CR743" i="20"/>
  <c r="CR742" i="20"/>
  <c r="CR741" i="20"/>
  <c r="CR740" i="20"/>
  <c r="CR738" i="20"/>
  <c r="CR737" i="20"/>
  <c r="CR736" i="20"/>
  <c r="CR735" i="20"/>
  <c r="CR731" i="20"/>
  <c r="CR730" i="20"/>
  <c r="CR728" i="20"/>
  <c r="CR727" i="20"/>
  <c r="CR726" i="20"/>
  <c r="CR725" i="20"/>
  <c r="CR724" i="20"/>
  <c r="CR723" i="20"/>
  <c r="CR722" i="20"/>
  <c r="CR721" i="20"/>
  <c r="CR720" i="20"/>
  <c r="CR716" i="20"/>
  <c r="CR715" i="20"/>
  <c r="CR714" i="20"/>
  <c r="CR713" i="20"/>
  <c r="CR712" i="20"/>
  <c r="CR709" i="20"/>
  <c r="CR708" i="20"/>
  <c r="CR707" i="20"/>
  <c r="CR705" i="20"/>
  <c r="CR704" i="20"/>
  <c r="CR696" i="20"/>
  <c r="CR695" i="20"/>
  <c r="CR694" i="20"/>
  <c r="CR693" i="20"/>
  <c r="CR692" i="20"/>
  <c r="CR688" i="20"/>
  <c r="CR687" i="20"/>
  <c r="CR686" i="20"/>
  <c r="CR685" i="20"/>
  <c r="CR684" i="20"/>
  <c r="CR683" i="20"/>
  <c r="CR682" i="20"/>
  <c r="CR681" i="20"/>
  <c r="CR680" i="20"/>
  <c r="CR679" i="20"/>
  <c r="CR678" i="20"/>
  <c r="CR677" i="20"/>
  <c r="CR676" i="20"/>
  <c r="CR675" i="20"/>
  <c r="CR674" i="20"/>
  <c r="CR670" i="20"/>
  <c r="CR669" i="20"/>
  <c r="CR668" i="20"/>
  <c r="CR667" i="20"/>
  <c r="CR666" i="20"/>
  <c r="CR665" i="20"/>
  <c r="CR664" i="20"/>
  <c r="CR662" i="20"/>
  <c r="CR661" i="20"/>
  <c r="CR660" i="20"/>
  <c r="CR659" i="20"/>
  <c r="CR658" i="20"/>
  <c r="CR657" i="20"/>
  <c r="CR656" i="20"/>
  <c r="CR655" i="20"/>
  <c r="CR652" i="20"/>
  <c r="CR651" i="20"/>
  <c r="CR649" i="20"/>
  <c r="CR645" i="20"/>
  <c r="CR644" i="20"/>
  <c r="CR642" i="20"/>
  <c r="CR641" i="20"/>
  <c r="CR640" i="20"/>
  <c r="CR639" i="20"/>
  <c r="CR638" i="20"/>
  <c r="CR637" i="20"/>
  <c r="CR636" i="20"/>
  <c r="CR635" i="20"/>
  <c r="CR634" i="20"/>
  <c r="CR633" i="20"/>
  <c r="CR632" i="20"/>
  <c r="CR631" i="20"/>
  <c r="CR625" i="20"/>
  <c r="CR624" i="20"/>
  <c r="CR623" i="20"/>
  <c r="CR620" i="20"/>
  <c r="CR618" i="20"/>
  <c r="CR617" i="20"/>
  <c r="CR614" i="20"/>
  <c r="CR609" i="20"/>
  <c r="CR608" i="20"/>
  <c r="CR606" i="20"/>
  <c r="CR602" i="20"/>
  <c r="CR601" i="20"/>
  <c r="CR599" i="20"/>
  <c r="CR598" i="20"/>
  <c r="CR597" i="20"/>
  <c r="CR596" i="20"/>
  <c r="CR595" i="20"/>
  <c r="CR594" i="20"/>
  <c r="CR593" i="20"/>
  <c r="CR592" i="20"/>
  <c r="CR591" i="20"/>
  <c r="CR590" i="20"/>
  <c r="CR589" i="20"/>
  <c r="CR588" i="20"/>
  <c r="CR582" i="20"/>
  <c r="CR581" i="20"/>
  <c r="CR580" i="20"/>
  <c r="CR579" i="20"/>
  <c r="CR578" i="20"/>
  <c r="CR576" i="20"/>
  <c r="CR575" i="20"/>
  <c r="CR574" i="20"/>
  <c r="CR573" i="20"/>
  <c r="CR572" i="20"/>
  <c r="CR571" i="20"/>
  <c r="CR567" i="20"/>
  <c r="CR565" i="20"/>
  <c r="CR563" i="20"/>
  <c r="CR559" i="20"/>
  <c r="CR558" i="20"/>
  <c r="CR556" i="20"/>
  <c r="CR555" i="20"/>
  <c r="CR554" i="20"/>
  <c r="CR553" i="20"/>
  <c r="CR552" i="20"/>
  <c r="CR551" i="20"/>
  <c r="CR550" i="20"/>
  <c r="CR549" i="20"/>
  <c r="CR548" i="20"/>
  <c r="CR547" i="20"/>
  <c r="CR546" i="20"/>
  <c r="CR545" i="20"/>
  <c r="CR539" i="20"/>
  <c r="CR538" i="20"/>
  <c r="CR537" i="20"/>
  <c r="CR536" i="20"/>
  <c r="CR535" i="20"/>
  <c r="CR534" i="20"/>
  <c r="CR533" i="20"/>
  <c r="CR532" i="20"/>
  <c r="CR531" i="20"/>
  <c r="CR530" i="20"/>
  <c r="CR529" i="20"/>
  <c r="CR528" i="20"/>
  <c r="CR527" i="20"/>
  <c r="CR526" i="20"/>
  <c r="CR525" i="20"/>
  <c r="CR524" i="20"/>
  <c r="CR521" i="20"/>
  <c r="CR516" i="20"/>
  <c r="CR515" i="20"/>
  <c r="CR514" i="20"/>
  <c r="CR513" i="20"/>
  <c r="CR512" i="20"/>
  <c r="CR511" i="20"/>
  <c r="CR510" i="20"/>
  <c r="CR509" i="20"/>
  <c r="CR508" i="20"/>
  <c r="CR507" i="20"/>
  <c r="CR506" i="20"/>
  <c r="CR505" i="20"/>
  <c r="CR504" i="20"/>
  <c r="CR503" i="20"/>
  <c r="CR502" i="20"/>
  <c r="CR501" i="20"/>
  <c r="CR500" i="20"/>
  <c r="CR499" i="20"/>
  <c r="CR498" i="20"/>
  <c r="CR497" i="20"/>
  <c r="CR494" i="20"/>
  <c r="CR492" i="20"/>
  <c r="CR491" i="20"/>
  <c r="CR490" i="20"/>
  <c r="CR489" i="20"/>
  <c r="CR488" i="20"/>
  <c r="CR486" i="20"/>
  <c r="CR485" i="20"/>
  <c r="CR484" i="20"/>
  <c r="CR482" i="20"/>
  <c r="CR481" i="20"/>
  <c r="CR478" i="20"/>
  <c r="CR477" i="20"/>
  <c r="CR473" i="20"/>
  <c r="CR472" i="20"/>
  <c r="CR470" i="20"/>
  <c r="CR469" i="20"/>
  <c r="CR468" i="20"/>
  <c r="CR467" i="20"/>
  <c r="CR466" i="20"/>
  <c r="CR465" i="20"/>
  <c r="CR464" i="20"/>
  <c r="CR463" i="20"/>
  <c r="CR462" i="20"/>
  <c r="CR461" i="20"/>
  <c r="CR460" i="20"/>
  <c r="CR459" i="20"/>
  <c r="CR458" i="20"/>
  <c r="CR457" i="20"/>
  <c r="CR456" i="20"/>
  <c r="CR455" i="20"/>
  <c r="CR454" i="20"/>
  <c r="CR451" i="20"/>
  <c r="CR449" i="20"/>
  <c r="CR447" i="20"/>
  <c r="CR446" i="20"/>
  <c r="CR444" i="20"/>
  <c r="CR430" i="20"/>
  <c r="CR429" i="20"/>
  <c r="CR427" i="20"/>
  <c r="CR426" i="20"/>
  <c r="CR425" i="20"/>
  <c r="CR424" i="20"/>
  <c r="CR423" i="20"/>
  <c r="CR422" i="20"/>
  <c r="CR421" i="20"/>
  <c r="CR420" i="20"/>
  <c r="CR419" i="20"/>
  <c r="CR418" i="20"/>
  <c r="CR417" i="20"/>
  <c r="CR416" i="20"/>
  <c r="CR415" i="20"/>
  <c r="CR414" i="20"/>
  <c r="CR413" i="20"/>
  <c r="CR412" i="20"/>
  <c r="CR411" i="20"/>
  <c r="CR406" i="20"/>
  <c r="CR404" i="20"/>
  <c r="CR403" i="20"/>
  <c r="CR402" i="20"/>
  <c r="CR400" i="20"/>
  <c r="CR396" i="20"/>
  <c r="CR394" i="20"/>
  <c r="CR393" i="20"/>
  <c r="CR391" i="20"/>
  <c r="CR387" i="20"/>
  <c r="CR386" i="20"/>
  <c r="CR384" i="20"/>
  <c r="CR383" i="20"/>
  <c r="CR382" i="20"/>
  <c r="CR381" i="20"/>
  <c r="CR380" i="20"/>
  <c r="CR379" i="20"/>
  <c r="CR378" i="20"/>
  <c r="CR376" i="20"/>
  <c r="CR375" i="20"/>
  <c r="CR374" i="20"/>
  <c r="CR373" i="20"/>
  <c r="CR372" i="20"/>
  <c r="CR371" i="20"/>
  <c r="CR370" i="20"/>
  <c r="CR369" i="20"/>
  <c r="CR368" i="20"/>
  <c r="CR365" i="20"/>
  <c r="CR363" i="20"/>
  <c r="CR362" i="20"/>
  <c r="CR361" i="20"/>
  <c r="CR360" i="20"/>
  <c r="CR359" i="20"/>
  <c r="CR356" i="20"/>
  <c r="CR353" i="20"/>
  <c r="CR352" i="20"/>
  <c r="CR350" i="20"/>
  <c r="CR349" i="20"/>
  <c r="CR348" i="20"/>
  <c r="CR344" i="20"/>
  <c r="CR343" i="20"/>
  <c r="CR341" i="20"/>
  <c r="CR340" i="20"/>
  <c r="CR339" i="20"/>
  <c r="CR338" i="20"/>
  <c r="CR337" i="20"/>
  <c r="CR336" i="20"/>
  <c r="CR335" i="20"/>
  <c r="CR334" i="20"/>
  <c r="CR333" i="20"/>
  <c r="CR332" i="20"/>
  <c r="CR331" i="20"/>
  <c r="CR330" i="20"/>
  <c r="CR329" i="20"/>
  <c r="CR328" i="20"/>
  <c r="CR327" i="20"/>
  <c r="CR326" i="20"/>
  <c r="CR325" i="20"/>
  <c r="CR324" i="20"/>
  <c r="CR323" i="20"/>
  <c r="CR322" i="20"/>
  <c r="CR320" i="20"/>
  <c r="CR317" i="20"/>
  <c r="CR316" i="20"/>
  <c r="CR312" i="20"/>
  <c r="CR311" i="20"/>
  <c r="CR301" i="20"/>
  <c r="CR300" i="20"/>
  <c r="CR298" i="20"/>
  <c r="CR297" i="20"/>
  <c r="CR296" i="20"/>
  <c r="CR295" i="20"/>
  <c r="CR294" i="20"/>
  <c r="CR293" i="20"/>
  <c r="CR292" i="20"/>
  <c r="CR291" i="20"/>
  <c r="CR290" i="20"/>
  <c r="CR289" i="20"/>
  <c r="CR288" i="20"/>
  <c r="CR287" i="20"/>
  <c r="CR286" i="20"/>
  <c r="CR285" i="20"/>
  <c r="CR284" i="20"/>
  <c r="CR283" i="20"/>
  <c r="CR282" i="20"/>
  <c r="CR281" i="20"/>
  <c r="CR280" i="20"/>
  <c r="CR279" i="20"/>
  <c r="CR277" i="20"/>
  <c r="CR274" i="20"/>
  <c r="CR269" i="20"/>
  <c r="CR268" i="20"/>
  <c r="CR266" i="20"/>
  <c r="CR262" i="20"/>
  <c r="CR258" i="20"/>
  <c r="CR257" i="20"/>
  <c r="CR255" i="20"/>
  <c r="CR254" i="20"/>
  <c r="CR253" i="20"/>
  <c r="CR252" i="20"/>
  <c r="CR251" i="20"/>
  <c r="CR250" i="20"/>
  <c r="CR249" i="20"/>
  <c r="CR248" i="20"/>
  <c r="CR247" i="20"/>
  <c r="CR246" i="20"/>
  <c r="CR245" i="20"/>
  <c r="CR244" i="20"/>
  <c r="CR243" i="20"/>
  <c r="CR242" i="20"/>
  <c r="CR238" i="20"/>
  <c r="CR237" i="20"/>
  <c r="CR236" i="20"/>
  <c r="CR231" i="20"/>
  <c r="CR230" i="20"/>
  <c r="CR228" i="20"/>
  <c r="CR227" i="20"/>
  <c r="CR224" i="20"/>
  <c r="CR222" i="20"/>
  <c r="CR215" i="20"/>
  <c r="CR214" i="20"/>
  <c r="CR213" i="20"/>
  <c r="CR212" i="20"/>
  <c r="CR211" i="20"/>
  <c r="CR210" i="20"/>
  <c r="CR209" i="20"/>
  <c r="CR208" i="20"/>
  <c r="CR207" i="20"/>
  <c r="CR206" i="20"/>
  <c r="CR204" i="20"/>
  <c r="CR203" i="20"/>
  <c r="CR202" i="20"/>
  <c r="CR201" i="20"/>
  <c r="CR200" i="20"/>
  <c r="CR199" i="20"/>
  <c r="CR198" i="20"/>
  <c r="CR197" i="20"/>
  <c r="CR195" i="20"/>
  <c r="CR194" i="20"/>
  <c r="CR192" i="20"/>
  <c r="CR189" i="20"/>
  <c r="CR188" i="20"/>
  <c r="CR187" i="20"/>
  <c r="CR184" i="20"/>
  <c r="CR182" i="20"/>
  <c r="CR180" i="20"/>
  <c r="CR179" i="20"/>
  <c r="CR178" i="20"/>
  <c r="CR177" i="20"/>
  <c r="CR176" i="20"/>
  <c r="CR172" i="20"/>
  <c r="CR171" i="20"/>
  <c r="CR170" i="20"/>
  <c r="CR169" i="20"/>
  <c r="CR167" i="20"/>
  <c r="CR166" i="20"/>
  <c r="CR165" i="20"/>
  <c r="CR164" i="20"/>
  <c r="CR163" i="20"/>
  <c r="CR162" i="20"/>
  <c r="CR161" i="20"/>
  <c r="CR160" i="20"/>
  <c r="CR159" i="20"/>
  <c r="CR158" i="20"/>
  <c r="CR157" i="20"/>
  <c r="CR156" i="20"/>
  <c r="CR155" i="20"/>
  <c r="CR154" i="20"/>
  <c r="CR153" i="20"/>
  <c r="CR152" i="20"/>
  <c r="CR151" i="20"/>
  <c r="CR150" i="20"/>
  <c r="CR149" i="20"/>
  <c r="CR148" i="20"/>
  <c r="CR147" i="20"/>
  <c r="CR142" i="20"/>
  <c r="CR138" i="20"/>
  <c r="CR137" i="20"/>
  <c r="CR136" i="20"/>
  <c r="CR129" i="20"/>
  <c r="CR128" i="20"/>
  <c r="CR127" i="20"/>
  <c r="CR126" i="20"/>
  <c r="CR125" i="20"/>
  <c r="CR124" i="20"/>
  <c r="CR123" i="20"/>
  <c r="CR122" i="20"/>
  <c r="CR121" i="20"/>
  <c r="CR120" i="20"/>
  <c r="CR119" i="20"/>
  <c r="CR118" i="20"/>
  <c r="CR117" i="20"/>
  <c r="CR116" i="20"/>
  <c r="CR115" i="20"/>
  <c r="CR114" i="20"/>
  <c r="CR113" i="20"/>
  <c r="CR112" i="20"/>
  <c r="CR111" i="20"/>
  <c r="CR110" i="20"/>
  <c r="CR109" i="20"/>
  <c r="CR108" i="20"/>
  <c r="CR107" i="20"/>
  <c r="CR106" i="20"/>
  <c r="CR105" i="20"/>
  <c r="CR104" i="20"/>
  <c r="CR103" i="20"/>
  <c r="CR99" i="20"/>
  <c r="CR98" i="20"/>
  <c r="CR94" i="20"/>
  <c r="CR92" i="20"/>
  <c r="CR86" i="20"/>
  <c r="CR85" i="20"/>
  <c r="CR83" i="20"/>
  <c r="CR82" i="20"/>
  <c r="CR81" i="20"/>
  <c r="CR80" i="20"/>
  <c r="CR79" i="20"/>
  <c r="CR78" i="20"/>
  <c r="CR77" i="20"/>
  <c r="CR76" i="20"/>
  <c r="CR75" i="20"/>
  <c r="CR74" i="20"/>
  <c r="CR73" i="20"/>
  <c r="CR72" i="20"/>
  <c r="CR71" i="20"/>
  <c r="CR70" i="20"/>
  <c r="CR69" i="20"/>
  <c r="CR66" i="20"/>
  <c r="CR65" i="20"/>
  <c r="CR64" i="20"/>
  <c r="CR63" i="20"/>
  <c r="CR59" i="20"/>
  <c r="CR58" i="20"/>
  <c r="CR55" i="20"/>
  <c r="CR51" i="20"/>
  <c r="CR48" i="20"/>
  <c r="CR6" i="20"/>
  <c r="CR7" i="20"/>
  <c r="CR8" i="20"/>
  <c r="CR9" i="20"/>
  <c r="CR10" i="20"/>
  <c r="CR11" i="20"/>
  <c r="CR12" i="20"/>
  <c r="CR13" i="20"/>
  <c r="CR14" i="20"/>
  <c r="CR15" i="20"/>
  <c r="CR16" i="20"/>
  <c r="CR17" i="20"/>
  <c r="CR18" i="20"/>
  <c r="CR19" i="20"/>
  <c r="CR20" i="20"/>
  <c r="CR21" i="20"/>
  <c r="CR22" i="20"/>
  <c r="CR23" i="20"/>
  <c r="CR24" i="20"/>
  <c r="CR25" i="20"/>
  <c r="CR26" i="20"/>
  <c r="CR27" i="20"/>
  <c r="CR28" i="20"/>
  <c r="CR29" i="20"/>
  <c r="CR30" i="20"/>
  <c r="CR31" i="20"/>
  <c r="CR32" i="20"/>
  <c r="CR33" i="20"/>
  <c r="CR34" i="20"/>
  <c r="CR35" i="20"/>
  <c r="CR36" i="20"/>
  <c r="CR37" i="20"/>
  <c r="CR38" i="20"/>
  <c r="CR39" i="20"/>
  <c r="CR40" i="20"/>
  <c r="CR41" i="20"/>
  <c r="CR42" i="20"/>
  <c r="CR43" i="20"/>
  <c r="CR4" i="20"/>
  <c r="CR5" i="20"/>
  <c r="CQ2580" i="20"/>
  <c r="CQ2579" i="20"/>
  <c r="CQ2578" i="20"/>
  <c r="CQ2577" i="20"/>
  <c r="CQ2576" i="20"/>
  <c r="CQ2575" i="20"/>
  <c r="CQ2574" i="20"/>
  <c r="CQ2573" i="20"/>
  <c r="CQ2572" i="20"/>
  <c r="CQ2571" i="20"/>
  <c r="CQ2570" i="20"/>
  <c r="CQ2569" i="20"/>
  <c r="CQ2568" i="20"/>
  <c r="CQ2567" i="20"/>
  <c r="CQ2566" i="20"/>
  <c r="CQ2565" i="20"/>
  <c r="CQ2564" i="20"/>
  <c r="CQ2563" i="20"/>
  <c r="CQ2562" i="20"/>
  <c r="CQ2561" i="20"/>
  <c r="CQ2560" i="20"/>
  <c r="CQ2559" i="20"/>
  <c r="CQ2558" i="20"/>
  <c r="CQ2557" i="20"/>
  <c r="CQ2556" i="20"/>
  <c r="CQ2555" i="20"/>
  <c r="CQ2554" i="20"/>
  <c r="CQ2553" i="20"/>
  <c r="CQ2552" i="20"/>
  <c r="CQ2551" i="20"/>
  <c r="CQ2550" i="20"/>
  <c r="CQ2549" i="20"/>
  <c r="CQ2548" i="20"/>
  <c r="CQ2547" i="20"/>
  <c r="CQ2546" i="20"/>
  <c r="CQ2545" i="20"/>
  <c r="CQ2544" i="20"/>
  <c r="CQ2543" i="20"/>
  <c r="CQ2542" i="20"/>
  <c r="CQ2541" i="20"/>
  <c r="CQ2537" i="20"/>
  <c r="CQ2536" i="20"/>
  <c r="CQ2535" i="20"/>
  <c r="CQ2534" i="20"/>
  <c r="CQ2533" i="20"/>
  <c r="CQ2532" i="20"/>
  <c r="CQ2531" i="20"/>
  <c r="CQ2530" i="20"/>
  <c r="CQ2529" i="20"/>
  <c r="CQ2528" i="20"/>
  <c r="CQ2527" i="20"/>
  <c r="CQ2526" i="20"/>
  <c r="CQ2525" i="20"/>
  <c r="CQ2524" i="20"/>
  <c r="CQ2523" i="20"/>
  <c r="CQ2522" i="20"/>
  <c r="CQ2521" i="20"/>
  <c r="CQ2520" i="20"/>
  <c r="CQ2519" i="20"/>
  <c r="CQ2518" i="20"/>
  <c r="CQ2517" i="20"/>
  <c r="CQ2516" i="20"/>
  <c r="CQ2515" i="20"/>
  <c r="CQ2514" i="20"/>
  <c r="CQ2513" i="20"/>
  <c r="CQ2512" i="20"/>
  <c r="CQ2511" i="20"/>
  <c r="CQ2510" i="20"/>
  <c r="CQ2509" i="20"/>
  <c r="CQ2508" i="20"/>
  <c r="CQ2507" i="20"/>
  <c r="CQ2506" i="20"/>
  <c r="CQ2505" i="20"/>
  <c r="CQ2504" i="20"/>
  <c r="CQ2503" i="20"/>
  <c r="CQ2502" i="20"/>
  <c r="CQ2501" i="20"/>
  <c r="CQ2500" i="20"/>
  <c r="CQ2499" i="20"/>
  <c r="CQ2498" i="20"/>
  <c r="CQ2494" i="20"/>
  <c r="CQ2493" i="20"/>
  <c r="CQ2492" i="20"/>
  <c r="CQ2491" i="20"/>
  <c r="CQ2490" i="20"/>
  <c r="CQ2489" i="20"/>
  <c r="CQ2488" i="20"/>
  <c r="CQ2487" i="20"/>
  <c r="CQ2486" i="20"/>
  <c r="CQ2485" i="20"/>
  <c r="CQ2484" i="20"/>
  <c r="CQ2483" i="20"/>
  <c r="CQ2482" i="20"/>
  <c r="CQ2481" i="20"/>
  <c r="CQ2480" i="20"/>
  <c r="CQ2479" i="20"/>
  <c r="CQ2478" i="20"/>
  <c r="CQ2477" i="20"/>
  <c r="CQ2476" i="20"/>
  <c r="CQ2475" i="20"/>
  <c r="CQ2474" i="20"/>
  <c r="CQ2473" i="20"/>
  <c r="CQ2472" i="20"/>
  <c r="CQ2471" i="20"/>
  <c r="CQ2470" i="20"/>
  <c r="CQ2469" i="20"/>
  <c r="CQ2468" i="20"/>
  <c r="CQ2467" i="20"/>
  <c r="CQ2466" i="20"/>
  <c r="CQ2465" i="20"/>
  <c r="CQ2464" i="20"/>
  <c r="CQ2463" i="20"/>
  <c r="CQ2462" i="20"/>
  <c r="CQ2461" i="20"/>
  <c r="CQ2460" i="20"/>
  <c r="CQ2459" i="20"/>
  <c r="CQ2458" i="20"/>
  <c r="CQ2457" i="20"/>
  <c r="CQ2456" i="20"/>
  <c r="CQ2455" i="20"/>
  <c r="CQ2451" i="20"/>
  <c r="CQ2450" i="20"/>
  <c r="CQ2449" i="20"/>
  <c r="CQ2448" i="20"/>
  <c r="CQ2447" i="20"/>
  <c r="CQ2446" i="20"/>
  <c r="CQ2445" i="20"/>
  <c r="CQ2444" i="20"/>
  <c r="CQ2443" i="20"/>
  <c r="CQ2442" i="20"/>
  <c r="CQ2441" i="20"/>
  <c r="CQ2440" i="20"/>
  <c r="CQ2439" i="20"/>
  <c r="CQ2438" i="20"/>
  <c r="CQ2437" i="20"/>
  <c r="CQ2436" i="20"/>
  <c r="CQ2435" i="20"/>
  <c r="CQ2434" i="20"/>
  <c r="CQ2433" i="20"/>
  <c r="CQ2432" i="20"/>
  <c r="CQ2431" i="20"/>
  <c r="CQ2430" i="20"/>
  <c r="CQ2429" i="20"/>
  <c r="CQ2428" i="20"/>
  <c r="CQ2427" i="20"/>
  <c r="CQ2426" i="20"/>
  <c r="CQ2425" i="20"/>
  <c r="CQ2424" i="20"/>
  <c r="CQ2423" i="20"/>
  <c r="CQ2422" i="20"/>
  <c r="CQ2421" i="20"/>
  <c r="CQ2420" i="20"/>
  <c r="CQ2419" i="20"/>
  <c r="CQ2418" i="20"/>
  <c r="CQ2417" i="20"/>
  <c r="CQ2416" i="20"/>
  <c r="CQ2415" i="20"/>
  <c r="CQ2414" i="20"/>
  <c r="CQ2413" i="20"/>
  <c r="CQ2412" i="20"/>
  <c r="CQ2408" i="20"/>
  <c r="CQ2407" i="20"/>
  <c r="CQ2406" i="20"/>
  <c r="CQ2405" i="20"/>
  <c r="CQ2404" i="20"/>
  <c r="CQ2403" i="20"/>
  <c r="CQ2402" i="20"/>
  <c r="CQ2401" i="20"/>
  <c r="CQ2400" i="20"/>
  <c r="CQ2399" i="20"/>
  <c r="CQ2398" i="20"/>
  <c r="CQ2397" i="20"/>
  <c r="CQ2396" i="20"/>
  <c r="CQ2395" i="20"/>
  <c r="CQ2394" i="20"/>
  <c r="CQ2393" i="20"/>
  <c r="CQ2392" i="20"/>
  <c r="CQ2391" i="20"/>
  <c r="CQ2390" i="20"/>
  <c r="CQ2389" i="20"/>
  <c r="CQ2388" i="20"/>
  <c r="CQ2387" i="20"/>
  <c r="CQ2386" i="20"/>
  <c r="CQ2385" i="20"/>
  <c r="CQ2384" i="20"/>
  <c r="CQ2383" i="20"/>
  <c r="CQ2382" i="20"/>
  <c r="CQ2381" i="20"/>
  <c r="CQ2380" i="20"/>
  <c r="CQ2379" i="20"/>
  <c r="CQ2378" i="20"/>
  <c r="CQ2377" i="20"/>
  <c r="CQ2376" i="20"/>
  <c r="CQ2375" i="20"/>
  <c r="CQ2374" i="20"/>
  <c r="CQ2373" i="20"/>
  <c r="CQ2372" i="20"/>
  <c r="CQ2371" i="20"/>
  <c r="CQ2370" i="20"/>
  <c r="CQ2369" i="20"/>
  <c r="CQ2365" i="20"/>
  <c r="CQ2364" i="20"/>
  <c r="CQ2363" i="20"/>
  <c r="CQ2362" i="20"/>
  <c r="CQ2361" i="20"/>
  <c r="CQ2360" i="20"/>
  <c r="CQ2359" i="20"/>
  <c r="CQ2358" i="20"/>
  <c r="CQ2357" i="20"/>
  <c r="CQ2356" i="20"/>
  <c r="CQ2355" i="20"/>
  <c r="CQ2354" i="20"/>
  <c r="CQ2353" i="20"/>
  <c r="CQ2352" i="20"/>
  <c r="CQ2351" i="20"/>
  <c r="CQ2350" i="20"/>
  <c r="CQ2349" i="20"/>
  <c r="CQ2348" i="20"/>
  <c r="CQ2347" i="20"/>
  <c r="CQ2346" i="20"/>
  <c r="CQ2345" i="20"/>
  <c r="CQ2344" i="20"/>
  <c r="CQ2343" i="20"/>
  <c r="CQ2342" i="20"/>
  <c r="CQ2341" i="20"/>
  <c r="CQ2340" i="20"/>
  <c r="CQ2339" i="20"/>
  <c r="CQ2338" i="20"/>
  <c r="CQ2337" i="20"/>
  <c r="CQ2336" i="20"/>
  <c r="CQ2335" i="20"/>
  <c r="CQ2334" i="20"/>
  <c r="CQ2333" i="20"/>
  <c r="CQ2332" i="20"/>
  <c r="CQ2331" i="20"/>
  <c r="CQ2330" i="20"/>
  <c r="CQ2329" i="20"/>
  <c r="CQ2328" i="20"/>
  <c r="CQ2327" i="20"/>
  <c r="CQ2326" i="20"/>
  <c r="CQ2322" i="20"/>
  <c r="CQ2321" i="20"/>
  <c r="CQ2320" i="20"/>
  <c r="CQ2319" i="20"/>
  <c r="CQ2318" i="20"/>
  <c r="CQ2317" i="20"/>
  <c r="CQ2316" i="20"/>
  <c r="CQ2315" i="20"/>
  <c r="CQ2314" i="20"/>
  <c r="CQ2313" i="20"/>
  <c r="CQ2312" i="20"/>
  <c r="CQ2311" i="20"/>
  <c r="CQ2310" i="20"/>
  <c r="CQ2309" i="20"/>
  <c r="CQ2308" i="20"/>
  <c r="CQ2307" i="20"/>
  <c r="CQ2306" i="20"/>
  <c r="CQ2305" i="20"/>
  <c r="CQ2304" i="20"/>
  <c r="CQ2303" i="20"/>
  <c r="CQ2302" i="20"/>
  <c r="CQ2301" i="20"/>
  <c r="CQ2300" i="20"/>
  <c r="CQ2299" i="20"/>
  <c r="CQ2298" i="20"/>
  <c r="CQ2297" i="20"/>
  <c r="CQ2296" i="20"/>
  <c r="CQ2295" i="20"/>
  <c r="CQ2294" i="20"/>
  <c r="CQ2293" i="20"/>
  <c r="CQ2292" i="20"/>
  <c r="CQ2291" i="20"/>
  <c r="CQ2290" i="20"/>
  <c r="CQ2289" i="20"/>
  <c r="CQ2288" i="20"/>
  <c r="CQ2287" i="20"/>
  <c r="CQ2286" i="20"/>
  <c r="CQ2285" i="20"/>
  <c r="CQ2284" i="20"/>
  <c r="CQ2283" i="20"/>
  <c r="CQ2279" i="20"/>
  <c r="CQ2278" i="20"/>
  <c r="CQ2277" i="20"/>
  <c r="CQ2276" i="20"/>
  <c r="CQ2275" i="20"/>
  <c r="CQ2274" i="20"/>
  <c r="CQ2273" i="20"/>
  <c r="CQ2272" i="20"/>
  <c r="CQ2271" i="20"/>
  <c r="CQ2270" i="20"/>
  <c r="CQ2269" i="20"/>
  <c r="CQ2268" i="20"/>
  <c r="CQ2267" i="20"/>
  <c r="CQ2266" i="20"/>
  <c r="CQ2265" i="20"/>
  <c r="CQ2264" i="20"/>
  <c r="CQ2263" i="20"/>
  <c r="CQ2262" i="20"/>
  <c r="CQ2261" i="20"/>
  <c r="CQ2260" i="20"/>
  <c r="CQ2259" i="20"/>
  <c r="CQ2258" i="20"/>
  <c r="CQ2257" i="20"/>
  <c r="CQ2256" i="20"/>
  <c r="CQ2255" i="20"/>
  <c r="CQ2254" i="20"/>
  <c r="CQ2253" i="20"/>
  <c r="CQ2252" i="20"/>
  <c r="CQ2251" i="20"/>
  <c r="CQ2250" i="20"/>
  <c r="CQ2249" i="20"/>
  <c r="CQ2248" i="20"/>
  <c r="CQ2247" i="20"/>
  <c r="CQ2246" i="20"/>
  <c r="CQ2245" i="20"/>
  <c r="CQ2244" i="20"/>
  <c r="CQ2243" i="20"/>
  <c r="CQ2242" i="20"/>
  <c r="CQ2241" i="20"/>
  <c r="CQ2240" i="20"/>
  <c r="CQ2236" i="20"/>
  <c r="CQ2235" i="20"/>
  <c r="CQ2234" i="20"/>
  <c r="CQ2233" i="20"/>
  <c r="CQ2232" i="20"/>
  <c r="CQ2231" i="20"/>
  <c r="CQ2230" i="20"/>
  <c r="CQ2229" i="20"/>
  <c r="CQ2228" i="20"/>
  <c r="CQ2227" i="20"/>
  <c r="CQ2226" i="20"/>
  <c r="CQ2225" i="20"/>
  <c r="CQ2224" i="20"/>
  <c r="CQ2223" i="20"/>
  <c r="CQ2222" i="20"/>
  <c r="CQ2221" i="20"/>
  <c r="CQ2220" i="20"/>
  <c r="CQ2219" i="20"/>
  <c r="CQ2218" i="20"/>
  <c r="CQ2217" i="20"/>
  <c r="CQ2216" i="20"/>
  <c r="CQ2215" i="20"/>
  <c r="CQ2214" i="20"/>
  <c r="CQ2213" i="20"/>
  <c r="CQ2212" i="20"/>
  <c r="CQ2211" i="20"/>
  <c r="CQ2210" i="20"/>
  <c r="CQ2209" i="20"/>
  <c r="CQ2208" i="20"/>
  <c r="CQ2207" i="20"/>
  <c r="CQ2206" i="20"/>
  <c r="CQ2205" i="20"/>
  <c r="CQ2204" i="20"/>
  <c r="CQ2203" i="20"/>
  <c r="CQ2202" i="20"/>
  <c r="CQ2201" i="20"/>
  <c r="CQ2200" i="20"/>
  <c r="CQ2199" i="20"/>
  <c r="CQ2198" i="20"/>
  <c r="CQ2197" i="20"/>
  <c r="CQ2193" i="20"/>
  <c r="CQ2192" i="20"/>
  <c r="CQ2191" i="20"/>
  <c r="CQ2190" i="20"/>
  <c r="CQ2189" i="20"/>
  <c r="CQ2188" i="20"/>
  <c r="CQ2187" i="20"/>
  <c r="CQ2186" i="20"/>
  <c r="CQ2185" i="20"/>
  <c r="CQ2184" i="20"/>
  <c r="CQ2183" i="20"/>
  <c r="CQ2182" i="20"/>
  <c r="CQ2181" i="20"/>
  <c r="CQ2180" i="20"/>
  <c r="CQ2179" i="20"/>
  <c r="CQ2178" i="20"/>
  <c r="CQ2177" i="20"/>
  <c r="CQ2176" i="20"/>
  <c r="CQ2175" i="20"/>
  <c r="CQ2174" i="20"/>
  <c r="CQ2173" i="20"/>
  <c r="CQ2172" i="20"/>
  <c r="CQ2171" i="20"/>
  <c r="CQ2170" i="20"/>
  <c r="CQ2169" i="20"/>
  <c r="CQ2168" i="20"/>
  <c r="CQ2167" i="20"/>
  <c r="CQ2166" i="20"/>
  <c r="CQ2165" i="20"/>
  <c r="CQ2164" i="20"/>
  <c r="CQ2163" i="20"/>
  <c r="CQ2162" i="20"/>
  <c r="CQ2161" i="20"/>
  <c r="CQ2160" i="20"/>
  <c r="CQ2159" i="20"/>
  <c r="CQ2158" i="20"/>
  <c r="CQ2157" i="20"/>
  <c r="CQ2156" i="20"/>
  <c r="CQ2155" i="20"/>
  <c r="CQ2154" i="20"/>
  <c r="CQ2150" i="20"/>
  <c r="CQ2149" i="20"/>
  <c r="CQ2148" i="20"/>
  <c r="CQ2147" i="20"/>
  <c r="CQ2146" i="20"/>
  <c r="CQ2145" i="20"/>
  <c r="CQ2144" i="20"/>
  <c r="CQ2143" i="20"/>
  <c r="CQ2142" i="20"/>
  <c r="CQ2141" i="20"/>
  <c r="CQ2140" i="20"/>
  <c r="CQ2139" i="20"/>
  <c r="CQ2138" i="20"/>
  <c r="CQ2137" i="20"/>
  <c r="CQ2136" i="20"/>
  <c r="CQ2135" i="20"/>
  <c r="CQ2134" i="20"/>
  <c r="CQ2133" i="20"/>
  <c r="CQ2132" i="20"/>
  <c r="CQ2131" i="20"/>
  <c r="CQ2130" i="20"/>
  <c r="CQ2129" i="20"/>
  <c r="CQ2128" i="20"/>
  <c r="CQ2127" i="20"/>
  <c r="CQ2126" i="20"/>
  <c r="CQ2125" i="20"/>
  <c r="CQ2124" i="20"/>
  <c r="CQ2123" i="20"/>
  <c r="CQ2122" i="20"/>
  <c r="CQ2121" i="20"/>
  <c r="CQ2120" i="20"/>
  <c r="CQ2119" i="20"/>
  <c r="CQ2118" i="20"/>
  <c r="CQ2117" i="20"/>
  <c r="CQ2116" i="20"/>
  <c r="CQ2115" i="20"/>
  <c r="CQ2114" i="20"/>
  <c r="CQ2113" i="20"/>
  <c r="CQ2112" i="20"/>
  <c r="CQ2111" i="20"/>
  <c r="CQ2107" i="20"/>
  <c r="CQ2106" i="20"/>
  <c r="CQ2105" i="20"/>
  <c r="CQ2104" i="20"/>
  <c r="CQ2103" i="20"/>
  <c r="CQ2102" i="20"/>
  <c r="CQ2101" i="20"/>
  <c r="CQ2100" i="20"/>
  <c r="CQ2099" i="20"/>
  <c r="CQ2098" i="20"/>
  <c r="CQ2097" i="20"/>
  <c r="CQ2096" i="20"/>
  <c r="CQ2095" i="20"/>
  <c r="CQ2094" i="20"/>
  <c r="CQ2093" i="20"/>
  <c r="CQ2092" i="20"/>
  <c r="CQ2091" i="20"/>
  <c r="CQ2090" i="20"/>
  <c r="CQ2089" i="20"/>
  <c r="CQ2088" i="20"/>
  <c r="CQ2087" i="20"/>
  <c r="CQ2086" i="20"/>
  <c r="CQ2085" i="20"/>
  <c r="CQ2084" i="20"/>
  <c r="CQ2083" i="20"/>
  <c r="CQ2082" i="20"/>
  <c r="CQ2081" i="20"/>
  <c r="CQ2080" i="20"/>
  <c r="CQ2079" i="20"/>
  <c r="CQ2078" i="20"/>
  <c r="CQ2077" i="20"/>
  <c r="CQ2076" i="20"/>
  <c r="CQ2075" i="20"/>
  <c r="CQ2074" i="20"/>
  <c r="CQ2073" i="20"/>
  <c r="CQ2072" i="20"/>
  <c r="CQ2071" i="20"/>
  <c r="CQ2070" i="20"/>
  <c r="CQ2069" i="20"/>
  <c r="CQ2068" i="20"/>
  <c r="CQ2064" i="20"/>
  <c r="CQ2063" i="20"/>
  <c r="CQ2062" i="20"/>
  <c r="CQ2061" i="20"/>
  <c r="CQ2060" i="20"/>
  <c r="CQ2059" i="20"/>
  <c r="CQ2058" i="20"/>
  <c r="CQ2057" i="20"/>
  <c r="CQ2056" i="20"/>
  <c r="CQ2055" i="20"/>
  <c r="CQ2054" i="20"/>
  <c r="CQ2053" i="20"/>
  <c r="CQ2052" i="20"/>
  <c r="CQ2051" i="20"/>
  <c r="CQ2050" i="20"/>
  <c r="CQ2049" i="20"/>
  <c r="CQ2048" i="20"/>
  <c r="CQ2047" i="20"/>
  <c r="CQ2046" i="20"/>
  <c r="CQ2045" i="20"/>
  <c r="CQ2044" i="20"/>
  <c r="CQ2043" i="20"/>
  <c r="CQ2042" i="20"/>
  <c r="CQ2041" i="20"/>
  <c r="CQ2040" i="20"/>
  <c r="CQ2039" i="20"/>
  <c r="CQ2038" i="20"/>
  <c r="CQ2037" i="20"/>
  <c r="CQ2036" i="20"/>
  <c r="CQ2035" i="20"/>
  <c r="CQ2034" i="20"/>
  <c r="CQ2033" i="20"/>
  <c r="CQ2032" i="20"/>
  <c r="CQ2031" i="20"/>
  <c r="CQ2030" i="20"/>
  <c r="CQ2029" i="20"/>
  <c r="CQ2028" i="20"/>
  <c r="CQ2027" i="20"/>
  <c r="CQ2026" i="20"/>
  <c r="CQ2025" i="20"/>
  <c r="CQ2021" i="20"/>
  <c r="CQ2020" i="20"/>
  <c r="CQ2019" i="20"/>
  <c r="CQ2018" i="20"/>
  <c r="CQ2017" i="20"/>
  <c r="CQ2016" i="20"/>
  <c r="CQ2015" i="20"/>
  <c r="CQ2014" i="20"/>
  <c r="CQ2013" i="20"/>
  <c r="CQ2012" i="20"/>
  <c r="CQ2011" i="20"/>
  <c r="CQ2010" i="20"/>
  <c r="CQ2009" i="20"/>
  <c r="CQ2008" i="20"/>
  <c r="CQ2007" i="20"/>
  <c r="CQ2006" i="20"/>
  <c r="CQ2005" i="20"/>
  <c r="CQ2004" i="20"/>
  <c r="CQ2003" i="20"/>
  <c r="CQ2002" i="20"/>
  <c r="CQ2001" i="20"/>
  <c r="CQ2000" i="20"/>
  <c r="CQ1999" i="20"/>
  <c r="CQ1998" i="20"/>
  <c r="CQ1997" i="20"/>
  <c r="CQ1996" i="20"/>
  <c r="CQ1995" i="20"/>
  <c r="CQ1994" i="20"/>
  <c r="CQ1993" i="20"/>
  <c r="CQ1992" i="20"/>
  <c r="CQ1991" i="20"/>
  <c r="CQ1990" i="20"/>
  <c r="CQ1989" i="20"/>
  <c r="CQ1988" i="20"/>
  <c r="CQ1987" i="20"/>
  <c r="CQ1986" i="20"/>
  <c r="CQ1985" i="20"/>
  <c r="CQ1984" i="20"/>
  <c r="CQ1983" i="20"/>
  <c r="CQ1982" i="20"/>
  <c r="CQ1978" i="20"/>
  <c r="CQ1977" i="20"/>
  <c r="CQ1976" i="20"/>
  <c r="CQ1975" i="20"/>
  <c r="CQ1974" i="20"/>
  <c r="CQ1973" i="20"/>
  <c r="CQ1972" i="20"/>
  <c r="CQ1971" i="20"/>
  <c r="CQ1970" i="20"/>
  <c r="CQ1969" i="20"/>
  <c r="CQ1968" i="20"/>
  <c r="CQ1967" i="20"/>
  <c r="CQ1966" i="20"/>
  <c r="CQ1965" i="20"/>
  <c r="CQ1964" i="20"/>
  <c r="CQ1963" i="20"/>
  <c r="CQ1962" i="20"/>
  <c r="CQ1961" i="20"/>
  <c r="CQ1960" i="20"/>
  <c r="CQ1959" i="20"/>
  <c r="CQ1958" i="20"/>
  <c r="CQ1957" i="20"/>
  <c r="CQ1956" i="20"/>
  <c r="CQ1955" i="20"/>
  <c r="CQ1954" i="20"/>
  <c r="CQ1953" i="20"/>
  <c r="CQ1952" i="20"/>
  <c r="CQ1951" i="20"/>
  <c r="CQ1950" i="20"/>
  <c r="CQ1949" i="20"/>
  <c r="CQ1948" i="20"/>
  <c r="CQ1947" i="20"/>
  <c r="CQ1946" i="20"/>
  <c r="CQ1945" i="20"/>
  <c r="CQ1944" i="20"/>
  <c r="CQ1943" i="20"/>
  <c r="CQ1942" i="20"/>
  <c r="CQ1941" i="20"/>
  <c r="CQ1940" i="20"/>
  <c r="CQ1939" i="20"/>
  <c r="CM48" i="20"/>
  <c r="CM91" i="20" s="1"/>
  <c r="CM134" i="20" s="1"/>
  <c r="CM177" i="20" s="1"/>
  <c r="CM220" i="20" s="1"/>
  <c r="CM49" i="20"/>
  <c r="CM50" i="20"/>
  <c r="CQ50" i="20"/>
  <c r="CM93" i="20"/>
  <c r="CM51" i="20"/>
  <c r="CM94" i="20"/>
  <c r="CM137" i="20"/>
  <c r="CM180" i="20"/>
  <c r="CM223" i="20" s="1"/>
  <c r="CM52" i="20"/>
  <c r="CM53" i="20"/>
  <c r="CM54" i="20"/>
  <c r="CM55" i="20"/>
  <c r="CM98" i="20"/>
  <c r="CM141" i="20" s="1"/>
  <c r="CM184" i="20" s="1"/>
  <c r="CM227" i="20" s="1"/>
  <c r="CM270" i="20" s="1"/>
  <c r="CM56" i="20"/>
  <c r="CM57" i="20"/>
  <c r="CM100" i="20" s="1"/>
  <c r="CM58" i="20"/>
  <c r="CM101" i="20" s="1"/>
  <c r="CM59" i="20"/>
  <c r="CM102" i="20" s="1"/>
  <c r="CM60" i="20"/>
  <c r="CM61" i="20"/>
  <c r="CM62" i="20"/>
  <c r="CM105" i="20" s="1"/>
  <c r="CM148" i="20"/>
  <c r="CM191" i="20" s="1"/>
  <c r="CM63" i="20"/>
  <c r="CM106" i="20" s="1"/>
  <c r="CM149" i="20"/>
  <c r="CM192" i="20" s="1"/>
  <c r="CM235" i="20" s="1"/>
  <c r="CM64" i="20"/>
  <c r="CM107" i="20"/>
  <c r="CM150" i="20"/>
  <c r="CM193" i="20" s="1"/>
  <c r="CM236" i="20" s="1"/>
  <c r="CM279" i="20" s="1"/>
  <c r="CM322" i="20" s="1"/>
  <c r="CM365" i="20"/>
  <c r="CM408" i="20" s="1"/>
  <c r="CM65" i="20"/>
  <c r="CM108" i="20"/>
  <c r="CM151" i="20"/>
  <c r="CM194" i="20" s="1"/>
  <c r="CM237" i="20"/>
  <c r="CM280" i="20" s="1"/>
  <c r="CM323" i="20" s="1"/>
  <c r="CM366" i="20" s="1"/>
  <c r="CM66" i="20"/>
  <c r="CM109" i="20"/>
  <c r="CM152" i="20" s="1"/>
  <c r="CM195" i="20" s="1"/>
  <c r="CM238" i="20"/>
  <c r="CM281" i="20" s="1"/>
  <c r="CM324" i="20" s="1"/>
  <c r="CM367" i="20" s="1"/>
  <c r="CM410" i="20" s="1"/>
  <c r="CM67" i="20"/>
  <c r="CM68" i="20"/>
  <c r="CM111" i="20" s="1"/>
  <c r="CM154" i="20" s="1"/>
  <c r="CM197" i="20" s="1"/>
  <c r="CM240" i="20" s="1"/>
  <c r="CM69" i="20"/>
  <c r="CM112" i="20"/>
  <c r="CM155" i="20" s="1"/>
  <c r="CM198" i="20"/>
  <c r="CM241" i="20" s="1"/>
  <c r="CM284" i="20" s="1"/>
  <c r="CM327" i="20" s="1"/>
  <c r="CM370" i="20" s="1"/>
  <c r="CM413" i="20" s="1"/>
  <c r="CM456" i="20" s="1"/>
  <c r="CM499" i="20" s="1"/>
  <c r="CM542" i="20" s="1"/>
  <c r="CM70" i="20"/>
  <c r="CM113" i="20" s="1"/>
  <c r="CM156" i="20" s="1"/>
  <c r="CM199" i="20" s="1"/>
  <c r="CM242" i="20" s="1"/>
  <c r="CM285" i="20"/>
  <c r="CM328" i="20" s="1"/>
  <c r="CM371" i="20" s="1"/>
  <c r="CM414" i="20" s="1"/>
  <c r="CM457" i="20" s="1"/>
  <c r="CM500" i="20" s="1"/>
  <c r="CM543" i="20" s="1"/>
  <c r="CM71" i="20"/>
  <c r="CM114" i="20" s="1"/>
  <c r="CM157" i="20" s="1"/>
  <c r="CM200" i="20" s="1"/>
  <c r="CM243" i="20" s="1"/>
  <c r="CM286" i="20" s="1"/>
  <c r="CM329" i="20" s="1"/>
  <c r="CM372" i="20"/>
  <c r="CM415" i="20" s="1"/>
  <c r="CM458" i="20"/>
  <c r="CM501" i="20" s="1"/>
  <c r="CM544" i="20" s="1"/>
  <c r="CM72" i="20"/>
  <c r="CM115" i="20" s="1"/>
  <c r="CM158" i="20" s="1"/>
  <c r="CM201" i="20"/>
  <c r="CM244" i="20"/>
  <c r="CM287" i="20" s="1"/>
  <c r="CM330" i="20" s="1"/>
  <c r="CM373" i="20" s="1"/>
  <c r="CM416" i="20" s="1"/>
  <c r="CM459" i="20"/>
  <c r="CM502" i="20" s="1"/>
  <c r="CM545" i="20" s="1"/>
  <c r="CM588" i="20" s="1"/>
  <c r="CM631" i="20" s="1"/>
  <c r="CM674" i="20" s="1"/>
  <c r="CM717" i="20" s="1"/>
  <c r="CM760" i="20" s="1"/>
  <c r="CM73" i="20"/>
  <c r="CM116" i="20" s="1"/>
  <c r="CM159" i="20"/>
  <c r="CM202" i="20"/>
  <c r="CM245" i="20"/>
  <c r="CM288" i="20" s="1"/>
  <c r="CM331" i="20" s="1"/>
  <c r="CM374" i="20"/>
  <c r="CM417" i="20" s="1"/>
  <c r="CM460" i="20" s="1"/>
  <c r="CM503" i="20" s="1"/>
  <c r="CM546" i="20" s="1"/>
  <c r="CM589" i="20" s="1"/>
  <c r="CM632" i="20" s="1"/>
  <c r="CM675" i="20" s="1"/>
  <c r="CM718" i="20" s="1"/>
  <c r="CM761" i="20" s="1"/>
  <c r="CM74" i="20"/>
  <c r="CM117" i="20"/>
  <c r="CM160" i="20" s="1"/>
  <c r="CM203" i="20" s="1"/>
  <c r="CM246" i="20" s="1"/>
  <c r="CM289" i="20" s="1"/>
  <c r="CM332" i="20" s="1"/>
  <c r="CM375" i="20" s="1"/>
  <c r="CM418" i="20" s="1"/>
  <c r="CM461" i="20" s="1"/>
  <c r="CM504" i="20" s="1"/>
  <c r="CM547" i="20" s="1"/>
  <c r="CM590" i="20" s="1"/>
  <c r="CM633" i="20" s="1"/>
  <c r="CM676" i="20" s="1"/>
  <c r="CM719" i="20" s="1"/>
  <c r="CM762" i="20" s="1"/>
  <c r="CM75" i="20"/>
  <c r="CM118" i="20" s="1"/>
  <c r="CM161" i="20" s="1"/>
  <c r="CM204" i="20" s="1"/>
  <c r="CM247" i="20" s="1"/>
  <c r="CM290" i="20" s="1"/>
  <c r="CM333" i="20" s="1"/>
  <c r="CM376" i="20" s="1"/>
  <c r="CM419" i="20" s="1"/>
  <c r="CM462" i="20" s="1"/>
  <c r="CM505" i="20" s="1"/>
  <c r="CM548" i="20" s="1"/>
  <c r="CM591" i="20"/>
  <c r="CM634" i="20" s="1"/>
  <c r="CM677" i="20" s="1"/>
  <c r="CM720" i="20" s="1"/>
  <c r="CM763" i="20" s="1"/>
  <c r="CM806" i="20" s="1"/>
  <c r="CM849" i="20" s="1"/>
  <c r="CM892" i="20" s="1"/>
  <c r="CM935" i="20" s="1"/>
  <c r="CM76" i="20"/>
  <c r="CM119" i="20" s="1"/>
  <c r="CM162" i="20" s="1"/>
  <c r="CM205" i="20" s="1"/>
  <c r="CM77" i="20"/>
  <c r="CM120" i="20"/>
  <c r="CM163" i="20" s="1"/>
  <c r="CM206" i="20" s="1"/>
  <c r="CM249" i="20" s="1"/>
  <c r="CM292" i="20" s="1"/>
  <c r="CM335" i="20" s="1"/>
  <c r="CM378" i="20" s="1"/>
  <c r="CM421" i="20" s="1"/>
  <c r="CM464" i="20" s="1"/>
  <c r="CM507" i="20" s="1"/>
  <c r="CM550" i="20" s="1"/>
  <c r="CM593" i="20" s="1"/>
  <c r="CM636" i="20" s="1"/>
  <c r="CM679" i="20" s="1"/>
  <c r="CM722" i="20" s="1"/>
  <c r="CM765" i="20" s="1"/>
  <c r="CM808" i="20" s="1"/>
  <c r="CM851" i="20" s="1"/>
  <c r="CM894" i="20" s="1"/>
  <c r="CM937" i="20" s="1"/>
  <c r="CM980" i="20" s="1"/>
  <c r="CM1023" i="20" s="1"/>
  <c r="CM1066" i="20" s="1"/>
  <c r="CM1109" i="20" s="1"/>
  <c r="CM1152" i="20" s="1"/>
  <c r="CM78" i="20"/>
  <c r="CM121" i="20" s="1"/>
  <c r="CM164" i="20"/>
  <c r="CM207" i="20"/>
  <c r="CM250" i="20"/>
  <c r="CM293" i="20" s="1"/>
  <c r="CM336" i="20" s="1"/>
  <c r="CM379" i="20" s="1"/>
  <c r="CM422" i="20" s="1"/>
  <c r="CM465" i="20" s="1"/>
  <c r="CM508" i="20"/>
  <c r="CM551" i="20" s="1"/>
  <c r="CM594" i="20" s="1"/>
  <c r="CM637" i="20" s="1"/>
  <c r="CM680" i="20" s="1"/>
  <c r="CM723" i="20" s="1"/>
  <c r="CM766" i="20" s="1"/>
  <c r="CM809" i="20" s="1"/>
  <c r="CM852" i="20" s="1"/>
  <c r="CM895" i="20" s="1"/>
  <c r="CM938" i="20" s="1"/>
  <c r="CM981" i="20" s="1"/>
  <c r="CM1024" i="20" s="1"/>
  <c r="CM1067" i="20" s="1"/>
  <c r="CM1110" i="20" s="1"/>
  <c r="CM1153" i="20" s="1"/>
  <c r="CM1196" i="20" s="1"/>
  <c r="CM1239" i="20" s="1"/>
  <c r="CM1282" i="20" s="1"/>
  <c r="CM1325" i="20" s="1"/>
  <c r="CM1368" i="20" s="1"/>
  <c r="CM1411" i="20" s="1"/>
  <c r="CM1454" i="20" s="1"/>
  <c r="CM1497" i="20" s="1"/>
  <c r="CM1540" i="20" s="1"/>
  <c r="CM1583" i="20" s="1"/>
  <c r="CM1626" i="20" s="1"/>
  <c r="CM1669" i="20" s="1"/>
  <c r="CM1712" i="20" s="1"/>
  <c r="CM1755" i="20" s="1"/>
  <c r="CM1798" i="20" s="1"/>
  <c r="CM1841" i="20" s="1"/>
  <c r="CM1884" i="20" s="1"/>
  <c r="CM1927" i="20" s="1"/>
  <c r="CM1970" i="20" s="1"/>
  <c r="CM2013" i="20" s="1"/>
  <c r="CM2056" i="20" s="1"/>
  <c r="CM2099" i="20" s="1"/>
  <c r="CM2142" i="20" s="1"/>
  <c r="CM2185" i="20" s="1"/>
  <c r="CM2228" i="20" s="1"/>
  <c r="CM2271" i="20" s="1"/>
  <c r="CM2314" i="20" s="1"/>
  <c r="CM2357" i="20" s="1"/>
  <c r="CM2400" i="20" s="1"/>
  <c r="CM2443" i="20" s="1"/>
  <c r="CM2486" i="20" s="1"/>
  <c r="CM2529" i="20" s="1"/>
  <c r="CM2572" i="20" s="1"/>
  <c r="CM2615" i="20" s="1"/>
  <c r="CM79" i="20"/>
  <c r="CM122" i="20" s="1"/>
  <c r="CM165" i="20"/>
  <c r="CM208" i="20" s="1"/>
  <c r="CM251" i="20" s="1"/>
  <c r="CM294" i="20" s="1"/>
  <c r="CM337" i="20" s="1"/>
  <c r="CM380" i="20"/>
  <c r="CM423" i="20" s="1"/>
  <c r="CM466" i="20" s="1"/>
  <c r="CM509" i="20" s="1"/>
  <c r="CM552" i="20" s="1"/>
  <c r="CM595" i="20" s="1"/>
  <c r="CM638" i="20" s="1"/>
  <c r="CM681" i="20" s="1"/>
  <c r="CM724" i="20" s="1"/>
  <c r="CM767" i="20" s="1"/>
  <c r="CM810" i="20" s="1"/>
  <c r="CM853" i="20" s="1"/>
  <c r="CM896" i="20" s="1"/>
  <c r="CM939" i="20" s="1"/>
  <c r="CM982" i="20" s="1"/>
  <c r="CM1025" i="20" s="1"/>
  <c r="CM1068" i="20" s="1"/>
  <c r="CM1111" i="20" s="1"/>
  <c r="CM1154" i="20" s="1"/>
  <c r="CM1197" i="20" s="1"/>
  <c r="CM1240" i="20" s="1"/>
  <c r="CM1283" i="20" s="1"/>
  <c r="CM1326" i="20" s="1"/>
  <c r="CM1369" i="20" s="1"/>
  <c r="CM1412" i="20" s="1"/>
  <c r="CM1455" i="20" s="1"/>
  <c r="CM1498" i="20" s="1"/>
  <c r="CM1541" i="20" s="1"/>
  <c r="CM1584" i="20" s="1"/>
  <c r="CM1627" i="20" s="1"/>
  <c r="CM1670" i="20" s="1"/>
  <c r="CM1713" i="20" s="1"/>
  <c r="CM1756" i="20" s="1"/>
  <c r="CM1799" i="20" s="1"/>
  <c r="CM1842" i="20" s="1"/>
  <c r="CM1885" i="20" s="1"/>
  <c r="CM1928" i="20" s="1"/>
  <c r="CM1971" i="20" s="1"/>
  <c r="CM2014" i="20" s="1"/>
  <c r="CM2057" i="20" s="1"/>
  <c r="CM2100" i="20" s="1"/>
  <c r="CM2143" i="20" s="1"/>
  <c r="CM2186" i="20" s="1"/>
  <c r="CM2229" i="20" s="1"/>
  <c r="CM2272" i="20" s="1"/>
  <c r="CM2315" i="20" s="1"/>
  <c r="CM2358" i="20" s="1"/>
  <c r="CM2401" i="20" s="1"/>
  <c r="CM2444" i="20" s="1"/>
  <c r="CM2487" i="20" s="1"/>
  <c r="CM2530" i="20" s="1"/>
  <c r="CM2573" i="20" s="1"/>
  <c r="CM2616" i="20" s="1"/>
  <c r="CM80" i="20"/>
  <c r="CM123" i="20" s="1"/>
  <c r="CM166" i="20"/>
  <c r="CM209" i="20" s="1"/>
  <c r="CM252" i="20"/>
  <c r="CM295" i="20"/>
  <c r="CM338" i="20" s="1"/>
  <c r="CM381" i="20" s="1"/>
  <c r="CM424" i="20" s="1"/>
  <c r="CM467" i="20"/>
  <c r="CM510" i="20" s="1"/>
  <c r="CM553" i="20" s="1"/>
  <c r="CM596" i="20" s="1"/>
  <c r="CM639" i="20" s="1"/>
  <c r="CM682" i="20" s="1"/>
  <c r="CM725" i="20" s="1"/>
  <c r="CM768" i="20" s="1"/>
  <c r="CM811" i="20" s="1"/>
  <c r="CM854" i="20" s="1"/>
  <c r="CM897" i="20" s="1"/>
  <c r="CM940" i="20" s="1"/>
  <c r="CM983" i="20" s="1"/>
  <c r="CM1026" i="20" s="1"/>
  <c r="CM1069" i="20" s="1"/>
  <c r="CM1112" i="20" s="1"/>
  <c r="CM1155" i="20" s="1"/>
  <c r="CM1198" i="20"/>
  <c r="CM1241" i="20" s="1"/>
  <c r="CM1284" i="20" s="1"/>
  <c r="CM1327" i="20" s="1"/>
  <c r="CM1370" i="20" s="1"/>
  <c r="CM1413" i="20" s="1"/>
  <c r="CM1456" i="20" s="1"/>
  <c r="CM1499" i="20" s="1"/>
  <c r="CM1542" i="20" s="1"/>
  <c r="CM1585" i="20" s="1"/>
  <c r="CM1628" i="20" s="1"/>
  <c r="CM1671" i="20" s="1"/>
  <c r="CM1714" i="20" s="1"/>
  <c r="CM1757" i="20" s="1"/>
  <c r="CM1800" i="20" s="1"/>
  <c r="CM1843" i="20" s="1"/>
  <c r="CM1886" i="20" s="1"/>
  <c r="CM1929" i="20" s="1"/>
  <c r="CM1972" i="20" s="1"/>
  <c r="CM2015" i="20" s="1"/>
  <c r="CM2058" i="20" s="1"/>
  <c r="CM2101" i="20" s="1"/>
  <c r="CM2144" i="20" s="1"/>
  <c r="CM2187" i="20" s="1"/>
  <c r="CM2230" i="20" s="1"/>
  <c r="CM2273" i="20" s="1"/>
  <c r="CM2316" i="20"/>
  <c r="CM2359" i="20" s="1"/>
  <c r="CM2402" i="20" s="1"/>
  <c r="CM2445" i="20" s="1"/>
  <c r="CM2488" i="20" s="1"/>
  <c r="CM2531" i="20" s="1"/>
  <c r="CM2574" i="20" s="1"/>
  <c r="CM2617" i="20" s="1"/>
  <c r="CM81" i="20"/>
  <c r="CM124" i="20"/>
  <c r="CM167" i="20"/>
  <c r="CM210" i="20" s="1"/>
  <c r="CM253" i="20"/>
  <c r="CM296" i="20" s="1"/>
  <c r="CM339" i="20" s="1"/>
  <c r="CM382" i="20" s="1"/>
  <c r="CM425" i="20"/>
  <c r="CM468" i="20" s="1"/>
  <c r="CM511" i="20" s="1"/>
  <c r="CM554" i="20" s="1"/>
  <c r="CM597" i="20" s="1"/>
  <c r="CM640" i="20" s="1"/>
  <c r="CM683" i="20"/>
  <c r="CM726" i="20" s="1"/>
  <c r="CM769" i="20" s="1"/>
  <c r="CM812" i="20" s="1"/>
  <c r="CM855" i="20" s="1"/>
  <c r="CM898" i="20" s="1"/>
  <c r="CM941" i="20" s="1"/>
  <c r="CM984" i="20" s="1"/>
  <c r="CM1027" i="20" s="1"/>
  <c r="CM1070" i="20" s="1"/>
  <c r="CM1113" i="20" s="1"/>
  <c r="CM1156" i="20" s="1"/>
  <c r="CM1199" i="20" s="1"/>
  <c r="CM1242" i="20" s="1"/>
  <c r="CM1285" i="20" s="1"/>
  <c r="CM1328" i="20" s="1"/>
  <c r="CM1371" i="20" s="1"/>
  <c r="CM1414" i="20" s="1"/>
  <c r="CM1457" i="20" s="1"/>
  <c r="CM1500" i="20" s="1"/>
  <c r="CM1543" i="20" s="1"/>
  <c r="CM1586" i="20" s="1"/>
  <c r="CM1629" i="20"/>
  <c r="CM1672" i="20" s="1"/>
  <c r="CM1715" i="20" s="1"/>
  <c r="CM1758" i="20" s="1"/>
  <c r="CM1801" i="20"/>
  <c r="CM1844" i="20" s="1"/>
  <c r="CM1887" i="20" s="1"/>
  <c r="CM1930" i="20" s="1"/>
  <c r="CM1973" i="20" s="1"/>
  <c r="CM2016" i="20" s="1"/>
  <c r="CM2059" i="20" s="1"/>
  <c r="CM2102" i="20" s="1"/>
  <c r="CM2145" i="20" s="1"/>
  <c r="CM2188" i="20" s="1"/>
  <c r="CM2231" i="20" s="1"/>
  <c r="CM2274" i="20" s="1"/>
  <c r="CM2317" i="20" s="1"/>
  <c r="CM2360" i="20" s="1"/>
  <c r="CM2403" i="20" s="1"/>
  <c r="CM2446" i="20" s="1"/>
  <c r="CM2489" i="20" s="1"/>
  <c r="CM2532" i="20" s="1"/>
  <c r="CM2575" i="20" s="1"/>
  <c r="CM2618" i="20" s="1"/>
  <c r="CM82" i="20"/>
  <c r="CM125" i="20"/>
  <c r="CM168" i="20"/>
  <c r="CM211" i="20" s="1"/>
  <c r="CM83" i="20"/>
  <c r="CM126" i="20"/>
  <c r="CM169" i="20"/>
  <c r="CM212" i="20"/>
  <c r="CM255" i="20" s="1"/>
  <c r="CM298" i="20" s="1"/>
  <c r="CM341" i="20"/>
  <c r="CM384" i="20" s="1"/>
  <c r="CM427" i="20" s="1"/>
  <c r="CM470" i="20" s="1"/>
  <c r="CM513" i="20" s="1"/>
  <c r="CM556" i="20" s="1"/>
  <c r="CM599" i="20" s="1"/>
  <c r="CM642" i="20" s="1"/>
  <c r="CM685" i="20" s="1"/>
  <c r="CM728" i="20" s="1"/>
  <c r="CM771" i="20" s="1"/>
  <c r="CM814" i="20" s="1"/>
  <c r="CM857" i="20" s="1"/>
  <c r="CM900" i="20" s="1"/>
  <c r="CM943" i="20" s="1"/>
  <c r="CM84" i="20"/>
  <c r="CM85" i="20"/>
  <c r="CM128" i="20"/>
  <c r="CM171" i="20"/>
  <c r="CM214" i="20" s="1"/>
  <c r="CM257" i="20" s="1"/>
  <c r="CM300" i="20"/>
  <c r="CM343" i="20" s="1"/>
  <c r="CM386" i="20" s="1"/>
  <c r="CM429" i="20" s="1"/>
  <c r="CM472" i="20" s="1"/>
  <c r="CM515" i="20" s="1"/>
  <c r="CM558" i="20" s="1"/>
  <c r="CM601" i="20" s="1"/>
  <c r="CM644" i="20" s="1"/>
  <c r="CM687" i="20" s="1"/>
  <c r="CM730" i="20" s="1"/>
  <c r="CM773" i="20" s="1"/>
  <c r="CM816" i="20" s="1"/>
  <c r="CM859" i="20" s="1"/>
  <c r="CM902" i="20" s="1"/>
  <c r="CM945" i="20" s="1"/>
  <c r="CM988" i="20" s="1"/>
  <c r="CM1031" i="20" s="1"/>
  <c r="CM1074" i="20" s="1"/>
  <c r="CM1117" i="20" s="1"/>
  <c r="CM1160" i="20" s="1"/>
  <c r="CM1203" i="20" s="1"/>
  <c r="CM1246" i="20" s="1"/>
  <c r="CM1289" i="20" s="1"/>
  <c r="CM1332" i="20" s="1"/>
  <c r="CM1375" i="20" s="1"/>
  <c r="CM1418" i="20" s="1"/>
  <c r="CM1461" i="20" s="1"/>
  <c r="CM1504" i="20" s="1"/>
  <c r="CM1547" i="20" s="1"/>
  <c r="CM1590" i="20" s="1"/>
  <c r="CM1633" i="20" s="1"/>
  <c r="CM1676" i="20" s="1"/>
  <c r="CM1719" i="20" s="1"/>
  <c r="CM1762" i="20" s="1"/>
  <c r="CM1805" i="20" s="1"/>
  <c r="CM1848" i="20" s="1"/>
  <c r="CM1891" i="20" s="1"/>
  <c r="CM1934" i="20" s="1"/>
  <c r="CM1977" i="20" s="1"/>
  <c r="CM2020" i="20" s="1"/>
  <c r="CM2063" i="20" s="1"/>
  <c r="CM2106" i="20" s="1"/>
  <c r="CM2149" i="20" s="1"/>
  <c r="CM2192" i="20" s="1"/>
  <c r="CM2235" i="20" s="1"/>
  <c r="CM2278" i="20" s="1"/>
  <c r="CM2321" i="20" s="1"/>
  <c r="CM2364" i="20" s="1"/>
  <c r="CM2407" i="20" s="1"/>
  <c r="CM2450" i="20" s="1"/>
  <c r="CM2493" i="20" s="1"/>
  <c r="CM2536" i="20" s="1"/>
  <c r="CM2579" i="20" s="1"/>
  <c r="CM2622" i="20" s="1"/>
  <c r="CM86" i="20"/>
  <c r="CM129" i="20"/>
  <c r="CM172" i="20" s="1"/>
  <c r="CM215" i="20" s="1"/>
  <c r="CM258" i="20" s="1"/>
  <c r="CM301" i="20" s="1"/>
  <c r="CM344" i="20"/>
  <c r="CM387" i="20" s="1"/>
  <c r="CM430" i="20" s="1"/>
  <c r="CM473" i="20" s="1"/>
  <c r="CM516" i="20" s="1"/>
  <c r="CM559" i="20" s="1"/>
  <c r="CM602" i="20" s="1"/>
  <c r="CM645" i="20" s="1"/>
  <c r="CM688" i="20" s="1"/>
  <c r="CM731" i="20" s="1"/>
  <c r="CM774" i="20" s="1"/>
  <c r="CM817" i="20" s="1"/>
  <c r="CM860" i="20" s="1"/>
  <c r="CM903" i="20" s="1"/>
  <c r="CM946" i="20" s="1"/>
  <c r="CM989" i="20" s="1"/>
  <c r="CM1032" i="20"/>
  <c r="CM1075" i="20" s="1"/>
  <c r="CM1118" i="20" s="1"/>
  <c r="CM1161" i="20" s="1"/>
  <c r="CM1204" i="20" s="1"/>
  <c r="CM1247" i="20" s="1"/>
  <c r="CM1290" i="20" s="1"/>
  <c r="CM1333" i="20" s="1"/>
  <c r="CM1376" i="20" s="1"/>
  <c r="CM1419" i="20" s="1"/>
  <c r="CM1462" i="20" s="1"/>
  <c r="CM1505" i="20" s="1"/>
  <c r="CM1548" i="20" s="1"/>
  <c r="CM1591" i="20" s="1"/>
  <c r="CM1634" i="20" s="1"/>
  <c r="CM1677" i="20" s="1"/>
  <c r="CM1720" i="20" s="1"/>
  <c r="CM1763" i="20" s="1"/>
  <c r="CM1806" i="20" s="1"/>
  <c r="CM1849" i="20" s="1"/>
  <c r="CM1892" i="20" s="1"/>
  <c r="CM1935" i="20" s="1"/>
  <c r="CM1978" i="20" s="1"/>
  <c r="CM2021" i="20" s="1"/>
  <c r="CM2064" i="20" s="1"/>
  <c r="CM2107" i="20" s="1"/>
  <c r="CM2150" i="20" s="1"/>
  <c r="CM2193" i="20" s="1"/>
  <c r="CM2236" i="20" s="1"/>
  <c r="CM2279" i="20" s="1"/>
  <c r="CM2322" i="20" s="1"/>
  <c r="CM2365" i="20" s="1"/>
  <c r="CM2408" i="20" s="1"/>
  <c r="CM2451" i="20" s="1"/>
  <c r="CM2494" i="20" s="1"/>
  <c r="CM2537" i="20"/>
  <c r="CM2580" i="20" s="1"/>
  <c r="CM2623" i="20" s="1"/>
  <c r="CM47" i="20"/>
  <c r="CK83" i="20"/>
  <c r="CK126" i="20"/>
  <c r="CK169" i="20" s="1"/>
  <c r="CK212" i="20" s="1"/>
  <c r="CK255" i="20" s="1"/>
  <c r="CK298" i="20"/>
  <c r="CK341" i="20" s="1"/>
  <c r="CK384" i="20" s="1"/>
  <c r="CK427" i="20" s="1"/>
  <c r="CK470" i="20" s="1"/>
  <c r="CK513" i="20" s="1"/>
  <c r="CK556" i="20" s="1"/>
  <c r="CK599" i="20" s="1"/>
  <c r="CK642" i="20" s="1"/>
  <c r="CK685" i="20" s="1"/>
  <c r="CK728" i="20" s="1"/>
  <c r="CK771" i="20" s="1"/>
  <c r="CK814" i="20" s="1"/>
  <c r="CK857" i="20" s="1"/>
  <c r="CK900" i="20" s="1"/>
  <c r="CK943" i="20" s="1"/>
  <c r="CK986" i="20" s="1"/>
  <c r="CK1029" i="20" s="1"/>
  <c r="CK1072" i="20" s="1"/>
  <c r="CK1115" i="20" s="1"/>
  <c r="CK1158" i="20" s="1"/>
  <c r="CK1201" i="20" s="1"/>
  <c r="CK1244" i="20" s="1"/>
  <c r="CK1287" i="20" s="1"/>
  <c r="CK1330" i="20" s="1"/>
  <c r="CK1373" i="20" s="1"/>
  <c r="CK1416" i="20" s="1"/>
  <c r="CK1459" i="20" s="1"/>
  <c r="CK1502" i="20" s="1"/>
  <c r="CK1545" i="20" s="1"/>
  <c r="CK1588" i="20" s="1"/>
  <c r="CK1631" i="20" s="1"/>
  <c r="CK1674" i="20" s="1"/>
  <c r="CL83" i="20"/>
  <c r="CL126" i="20"/>
  <c r="CL169" i="20"/>
  <c r="CL212" i="20"/>
  <c r="CL255" i="20" s="1"/>
  <c r="CL298" i="20" s="1"/>
  <c r="CL341" i="20" s="1"/>
  <c r="CL384" i="20" s="1"/>
  <c r="CL427" i="20" s="1"/>
  <c r="CL470" i="20"/>
  <c r="CL513" i="20" s="1"/>
  <c r="CL556" i="20" s="1"/>
  <c r="CL599" i="20"/>
  <c r="CL642" i="20" s="1"/>
  <c r="CL685" i="20" s="1"/>
  <c r="CL728" i="20" s="1"/>
  <c r="CL771" i="20" s="1"/>
  <c r="CL814" i="20" s="1"/>
  <c r="CL857" i="20" s="1"/>
  <c r="CL900" i="20" s="1"/>
  <c r="CL943" i="20" s="1"/>
  <c r="CL986" i="20" s="1"/>
  <c r="CL1029" i="20" s="1"/>
  <c r="CL1072" i="20" s="1"/>
  <c r="CL1115" i="20" s="1"/>
  <c r="CL1158" i="20"/>
  <c r="CL1201" i="20" s="1"/>
  <c r="CL1244" i="20" s="1"/>
  <c r="CL1287" i="20" s="1"/>
  <c r="CL1330" i="20" s="1"/>
  <c r="CL1373" i="20" s="1"/>
  <c r="CL1416" i="20" s="1"/>
  <c r="CL1459" i="20" s="1"/>
  <c r="CL1502" i="20" s="1"/>
  <c r="CL1545" i="20" s="1"/>
  <c r="CL1588" i="20" s="1"/>
  <c r="CL1631" i="20" s="1"/>
  <c r="CL1674" i="20" s="1"/>
  <c r="CL1717" i="20" s="1"/>
  <c r="CL1760" i="20" s="1"/>
  <c r="CL1803" i="20" s="1"/>
  <c r="CL1846" i="20" s="1"/>
  <c r="CL1889" i="20" s="1"/>
  <c r="CL1932" i="20" s="1"/>
  <c r="CL1975" i="20" s="1"/>
  <c r="CL2018" i="20" s="1"/>
  <c r="CL2061" i="20" s="1"/>
  <c r="CL2104" i="20" s="1"/>
  <c r="CL2147" i="20" s="1"/>
  <c r="CL2190" i="20" s="1"/>
  <c r="CL2233" i="20" s="1"/>
  <c r="CL2276" i="20" s="1"/>
  <c r="CL2319" i="20" s="1"/>
  <c r="CL2362" i="20" s="1"/>
  <c r="CK84" i="20"/>
  <c r="CK127" i="20"/>
  <c r="CK170" i="20"/>
  <c r="CK213" i="20" s="1"/>
  <c r="CK256" i="20" s="1"/>
  <c r="CL84" i="20"/>
  <c r="CL127" i="20"/>
  <c r="CL170" i="20" s="1"/>
  <c r="CL213" i="20" s="1"/>
  <c r="CL256" i="20" s="1"/>
  <c r="CL299" i="20" s="1"/>
  <c r="CL342" i="20" s="1"/>
  <c r="CL385" i="20" s="1"/>
  <c r="CL428" i="20" s="1"/>
  <c r="CL471" i="20" s="1"/>
  <c r="CL514" i="20" s="1"/>
  <c r="CL557" i="20" s="1"/>
  <c r="CL600" i="20" s="1"/>
  <c r="CL643" i="20" s="1"/>
  <c r="CL686" i="20" s="1"/>
  <c r="CL729" i="20" s="1"/>
  <c r="CL772" i="20" s="1"/>
  <c r="CL815" i="20" s="1"/>
  <c r="CL858" i="20"/>
  <c r="CL901" i="20" s="1"/>
  <c r="CL944" i="20" s="1"/>
  <c r="CL987" i="20" s="1"/>
  <c r="CL1030" i="20" s="1"/>
  <c r="CL1073" i="20" s="1"/>
  <c r="CL1116" i="20" s="1"/>
  <c r="CL1159" i="20" s="1"/>
  <c r="CL1202" i="20" s="1"/>
  <c r="CL1245" i="20" s="1"/>
  <c r="CL1288" i="20" s="1"/>
  <c r="CL1331" i="20" s="1"/>
  <c r="CL1374" i="20" s="1"/>
  <c r="CL1417" i="20" s="1"/>
  <c r="CL1460" i="20" s="1"/>
  <c r="CL1503" i="20"/>
  <c r="CL1546" i="20" s="1"/>
  <c r="CL1589" i="20" s="1"/>
  <c r="CL1632" i="20" s="1"/>
  <c r="CL1675" i="20" s="1"/>
  <c r="CL1718" i="20" s="1"/>
  <c r="CL1761" i="20" s="1"/>
  <c r="CL1804" i="20" s="1"/>
  <c r="CL1847" i="20" s="1"/>
  <c r="CL1890" i="20" s="1"/>
  <c r="CL1933" i="20" s="1"/>
  <c r="CL1976" i="20" s="1"/>
  <c r="CL2019" i="20" s="1"/>
  <c r="CL2062" i="20" s="1"/>
  <c r="CL2105" i="20" s="1"/>
  <c r="CL2148" i="20" s="1"/>
  <c r="CL2191" i="20" s="1"/>
  <c r="CL2234" i="20" s="1"/>
  <c r="CL2277" i="20" s="1"/>
  <c r="CL2320" i="20" s="1"/>
  <c r="CL2363" i="20" s="1"/>
  <c r="CK85" i="20"/>
  <c r="CK128" i="20" s="1"/>
  <c r="CK171" i="20" s="1"/>
  <c r="CK214" i="20"/>
  <c r="CK257" i="20"/>
  <c r="CK300" i="20" s="1"/>
  <c r="CK343" i="20" s="1"/>
  <c r="CK386" i="20" s="1"/>
  <c r="CK429" i="20" s="1"/>
  <c r="CK472" i="20" s="1"/>
  <c r="CK515" i="20" s="1"/>
  <c r="CK558" i="20"/>
  <c r="CK601" i="20" s="1"/>
  <c r="CK644" i="20" s="1"/>
  <c r="CK687" i="20" s="1"/>
  <c r="CK730" i="20" s="1"/>
  <c r="CK773" i="20" s="1"/>
  <c r="CK816" i="20" s="1"/>
  <c r="CK859" i="20" s="1"/>
  <c r="CK902" i="20" s="1"/>
  <c r="CK945" i="20" s="1"/>
  <c r="CK988" i="20" s="1"/>
  <c r="CK1031" i="20" s="1"/>
  <c r="CK1074" i="20" s="1"/>
  <c r="CK1117" i="20" s="1"/>
  <c r="CK1160" i="20" s="1"/>
  <c r="CK1203" i="20" s="1"/>
  <c r="CK1246" i="20" s="1"/>
  <c r="CK1289" i="20" s="1"/>
  <c r="CK1332" i="20" s="1"/>
  <c r="CK1375" i="20" s="1"/>
  <c r="CK1418" i="20" s="1"/>
  <c r="CK1461" i="20" s="1"/>
  <c r="CK1504" i="20" s="1"/>
  <c r="CK1547" i="20" s="1"/>
  <c r="CK1590" i="20" s="1"/>
  <c r="CK1633" i="20" s="1"/>
  <c r="CK1676" i="20" s="1"/>
  <c r="CK1719" i="20" s="1"/>
  <c r="CK1762" i="20" s="1"/>
  <c r="CK1805" i="20" s="1"/>
  <c r="CK1848" i="20" s="1"/>
  <c r="CK1891" i="20" s="1"/>
  <c r="CK1934" i="20" s="1"/>
  <c r="CK1977" i="20" s="1"/>
  <c r="CK2020" i="20" s="1"/>
  <c r="CK2063" i="20" s="1"/>
  <c r="CK2106" i="20" s="1"/>
  <c r="CK2149" i="20" s="1"/>
  <c r="CK2192" i="20" s="1"/>
  <c r="CK2235" i="20" s="1"/>
  <c r="CK2278" i="20" s="1"/>
  <c r="CK2321" i="20"/>
  <c r="CK2364" i="20" s="1"/>
  <c r="CL85" i="20"/>
  <c r="CL128" i="20"/>
  <c r="CL171" i="20"/>
  <c r="CL214" i="20" s="1"/>
  <c r="CL257" i="20" s="1"/>
  <c r="CL300" i="20"/>
  <c r="CL343" i="20" s="1"/>
  <c r="CL386" i="20" s="1"/>
  <c r="CL429" i="20" s="1"/>
  <c r="CL472" i="20" s="1"/>
  <c r="CL515" i="20" s="1"/>
  <c r="CL558" i="20" s="1"/>
  <c r="CL601" i="20" s="1"/>
  <c r="CL644" i="20" s="1"/>
  <c r="CL687" i="20" s="1"/>
  <c r="CL730" i="20" s="1"/>
  <c r="CL773" i="20" s="1"/>
  <c r="CL816" i="20" s="1"/>
  <c r="CL859" i="20" s="1"/>
  <c r="CL902" i="20" s="1"/>
  <c r="CL945" i="20" s="1"/>
  <c r="CL988" i="20" s="1"/>
  <c r="CL1031" i="20" s="1"/>
  <c r="CL1074" i="20" s="1"/>
  <c r="CL1117" i="20" s="1"/>
  <c r="CL1160" i="20" s="1"/>
  <c r="CL1203" i="20" s="1"/>
  <c r="CL1246" i="20" s="1"/>
  <c r="CL1289" i="20" s="1"/>
  <c r="CL1332" i="20" s="1"/>
  <c r="CL1375" i="20" s="1"/>
  <c r="CL1418" i="20" s="1"/>
  <c r="CL1461" i="20" s="1"/>
  <c r="CL1504" i="20" s="1"/>
  <c r="CL1547" i="20" s="1"/>
  <c r="CL1590" i="20" s="1"/>
  <c r="CL1633" i="20" s="1"/>
  <c r="CL1676" i="20" s="1"/>
  <c r="CL1719" i="20" s="1"/>
  <c r="CL1762" i="20" s="1"/>
  <c r="CL1805" i="20" s="1"/>
  <c r="CL1848" i="20" s="1"/>
  <c r="CL1891" i="20" s="1"/>
  <c r="CL1934" i="20" s="1"/>
  <c r="CL1977" i="20" s="1"/>
  <c r="CL2020" i="20" s="1"/>
  <c r="CL2063" i="20" s="1"/>
  <c r="CL2106" i="20" s="1"/>
  <c r="CL2149" i="20" s="1"/>
  <c r="CL2192" i="20" s="1"/>
  <c r="CL2235" i="20" s="1"/>
  <c r="CL2278" i="20" s="1"/>
  <c r="CL2321" i="20" s="1"/>
  <c r="CL2364" i="20" s="1"/>
  <c r="CK86" i="20"/>
  <c r="CK129" i="20" s="1"/>
  <c r="CK172" i="20" s="1"/>
  <c r="CK215" i="20"/>
  <c r="CK258" i="20"/>
  <c r="CK301" i="20" s="1"/>
  <c r="CK344" i="20" s="1"/>
  <c r="CK387" i="20"/>
  <c r="CK430" i="20" s="1"/>
  <c r="CK473" i="20" s="1"/>
  <c r="CK516" i="20" s="1"/>
  <c r="CK559" i="20" s="1"/>
  <c r="CK602" i="20"/>
  <c r="CK645" i="20" s="1"/>
  <c r="CK688" i="20" s="1"/>
  <c r="CK731" i="20" s="1"/>
  <c r="CK774" i="20" s="1"/>
  <c r="CK817" i="20" s="1"/>
  <c r="CK860" i="20" s="1"/>
  <c r="CK903" i="20" s="1"/>
  <c r="CK946" i="20" s="1"/>
  <c r="CK989" i="20" s="1"/>
  <c r="CK1032" i="20" s="1"/>
  <c r="CK1075" i="20"/>
  <c r="CK1118" i="20" s="1"/>
  <c r="CK1161" i="20" s="1"/>
  <c r="CK1204" i="20" s="1"/>
  <c r="CK1247" i="20" s="1"/>
  <c r="CK1290" i="20" s="1"/>
  <c r="CK1333" i="20" s="1"/>
  <c r="CK1376" i="20" s="1"/>
  <c r="CK1419" i="20" s="1"/>
  <c r="CK1462" i="20" s="1"/>
  <c r="CK1505" i="20" s="1"/>
  <c r="CK1548" i="20" s="1"/>
  <c r="CK1591" i="20" s="1"/>
  <c r="CK1634" i="20" s="1"/>
  <c r="CK1677" i="20" s="1"/>
  <c r="CK1720" i="20" s="1"/>
  <c r="CK1763" i="20" s="1"/>
  <c r="CK1806" i="20" s="1"/>
  <c r="CK1849" i="20" s="1"/>
  <c r="CK1892" i="20" s="1"/>
  <c r="CK1935" i="20" s="1"/>
  <c r="CK1978" i="20" s="1"/>
  <c r="CK2021" i="20" s="1"/>
  <c r="CK2064" i="20" s="1"/>
  <c r="CK2107" i="20" s="1"/>
  <c r="CK2150" i="20" s="1"/>
  <c r="CK2193" i="20" s="1"/>
  <c r="CK2236" i="20" s="1"/>
  <c r="CK2279" i="20" s="1"/>
  <c r="CK2322" i="20" s="1"/>
  <c r="CK2365" i="20" s="1"/>
  <c r="CL86" i="20"/>
  <c r="CL129" i="20"/>
  <c r="CL172" i="20"/>
  <c r="CL215" i="20" s="1"/>
  <c r="CL258" i="20" s="1"/>
  <c r="CL301" i="20"/>
  <c r="CL344" i="20"/>
  <c r="CL387" i="20" s="1"/>
  <c r="CL430" i="20" s="1"/>
  <c r="CL473" i="20" s="1"/>
  <c r="CL516" i="20" s="1"/>
  <c r="CL559" i="20" s="1"/>
  <c r="CL602" i="20" s="1"/>
  <c r="CL645" i="20" s="1"/>
  <c r="CL688" i="20" s="1"/>
  <c r="CL731" i="20" s="1"/>
  <c r="CL774" i="20" s="1"/>
  <c r="CL817" i="20" s="1"/>
  <c r="CL860" i="20" s="1"/>
  <c r="CL903" i="20" s="1"/>
  <c r="CL946" i="20" s="1"/>
  <c r="CL989" i="20" s="1"/>
  <c r="CL1032" i="20" s="1"/>
  <c r="CL1075" i="20" s="1"/>
  <c r="CL1118" i="20" s="1"/>
  <c r="CL1161" i="20" s="1"/>
  <c r="CL1204" i="20" s="1"/>
  <c r="CL1247" i="20" s="1"/>
  <c r="CL1290" i="20" s="1"/>
  <c r="CL1333" i="20"/>
  <c r="CL1376" i="20" s="1"/>
  <c r="CL1419" i="20" s="1"/>
  <c r="CL1462" i="20" s="1"/>
  <c r="CL1505" i="20" s="1"/>
  <c r="CL1548" i="20" s="1"/>
  <c r="CL1591" i="20" s="1"/>
  <c r="CL1634" i="20" s="1"/>
  <c r="CL1677" i="20" s="1"/>
  <c r="CL1720" i="20"/>
  <c r="CL1763" i="20" s="1"/>
  <c r="CL1806" i="20" s="1"/>
  <c r="CL1849" i="20" s="1"/>
  <c r="CL1892" i="20" s="1"/>
  <c r="CL1935" i="20" s="1"/>
  <c r="CL1978" i="20" s="1"/>
  <c r="CL2021" i="20" s="1"/>
  <c r="CL2064" i="20" s="1"/>
  <c r="CL2107" i="20" s="1"/>
  <c r="CL2150" i="20" s="1"/>
  <c r="CL2193" i="20" s="1"/>
  <c r="CL2236" i="20" s="1"/>
  <c r="CL2279" i="20" s="1"/>
  <c r="CL2322" i="20" s="1"/>
  <c r="CL2365" i="20" s="1"/>
  <c r="CK57" i="20"/>
  <c r="CL57" i="20"/>
  <c r="CL100" i="20"/>
  <c r="CL143" i="20"/>
  <c r="CL186" i="20"/>
  <c r="CL229" i="20" s="1"/>
  <c r="CL272" i="20" s="1"/>
  <c r="CL315" i="20" s="1"/>
  <c r="CL358" i="20" s="1"/>
  <c r="CL401" i="20" s="1"/>
  <c r="CL444" i="20" s="1"/>
  <c r="CL487" i="20"/>
  <c r="CL530" i="20" s="1"/>
  <c r="CL573" i="20" s="1"/>
  <c r="CL616" i="20" s="1"/>
  <c r="CL659" i="20" s="1"/>
  <c r="CL702" i="20" s="1"/>
  <c r="CL745" i="20" s="1"/>
  <c r="CL788" i="20" s="1"/>
  <c r="CL831" i="20" s="1"/>
  <c r="CL874" i="20"/>
  <c r="CL917" i="20" s="1"/>
  <c r="CL960" i="20" s="1"/>
  <c r="CL1003" i="20" s="1"/>
  <c r="CL1046" i="20" s="1"/>
  <c r="CL1089" i="20" s="1"/>
  <c r="CL1132" i="20" s="1"/>
  <c r="CL1175" i="20" s="1"/>
  <c r="CL1218" i="20" s="1"/>
  <c r="CL1261" i="20" s="1"/>
  <c r="CL1304" i="20" s="1"/>
  <c r="CL1347" i="20" s="1"/>
  <c r="CL1390" i="20" s="1"/>
  <c r="CL1433" i="20" s="1"/>
  <c r="CL1476" i="20" s="1"/>
  <c r="CL1519" i="20" s="1"/>
  <c r="CL1562" i="20" s="1"/>
  <c r="CL1605" i="20" s="1"/>
  <c r="CL1648" i="20" s="1"/>
  <c r="CL1691" i="20" s="1"/>
  <c r="CL1734" i="20" s="1"/>
  <c r="CL1777" i="20" s="1"/>
  <c r="CL1820" i="20" s="1"/>
  <c r="CL1863" i="20"/>
  <c r="CL1906" i="20" s="1"/>
  <c r="CL1949" i="20" s="1"/>
  <c r="CL1992" i="20" s="1"/>
  <c r="CL2035" i="20" s="1"/>
  <c r="CL2078" i="20" s="1"/>
  <c r="CL2121" i="20" s="1"/>
  <c r="CL2164" i="20" s="1"/>
  <c r="CL2207" i="20" s="1"/>
  <c r="CL2250" i="20" s="1"/>
  <c r="CL2293" i="20" s="1"/>
  <c r="CL2336" i="20" s="1"/>
  <c r="CK58" i="20"/>
  <c r="CK101" i="20"/>
  <c r="CK144" i="20" s="1"/>
  <c r="CK187" i="20" s="1"/>
  <c r="CK230" i="20"/>
  <c r="CK273" i="20"/>
  <c r="CK316" i="20" s="1"/>
  <c r="CK359" i="20" s="1"/>
  <c r="CK402" i="20" s="1"/>
  <c r="CK445" i="20" s="1"/>
  <c r="CK488" i="20" s="1"/>
  <c r="CK531" i="20" s="1"/>
  <c r="CK574" i="20" s="1"/>
  <c r="CK617" i="20" s="1"/>
  <c r="CK660" i="20" s="1"/>
  <c r="CK703" i="20" s="1"/>
  <c r="CK746" i="20" s="1"/>
  <c r="CK789" i="20" s="1"/>
  <c r="CL58" i="20"/>
  <c r="CL101" i="20"/>
  <c r="CL144" i="20"/>
  <c r="CL187" i="20"/>
  <c r="CL230" i="20" s="1"/>
  <c r="CL273" i="20" s="1"/>
  <c r="CL316" i="20"/>
  <c r="CL359" i="20"/>
  <c r="CL402" i="20" s="1"/>
  <c r="CL445" i="20" s="1"/>
  <c r="CL488" i="20" s="1"/>
  <c r="CL531" i="20" s="1"/>
  <c r="CL574" i="20" s="1"/>
  <c r="CL617" i="20" s="1"/>
  <c r="CL660" i="20"/>
  <c r="CL703" i="20" s="1"/>
  <c r="CL746" i="20" s="1"/>
  <c r="CL789" i="20" s="1"/>
  <c r="CL832" i="20" s="1"/>
  <c r="CL875" i="20" s="1"/>
  <c r="CL918" i="20" s="1"/>
  <c r="CL961" i="20" s="1"/>
  <c r="CL1004" i="20" s="1"/>
  <c r="CL1047" i="20" s="1"/>
  <c r="CL1090" i="20" s="1"/>
  <c r="CL1133" i="20" s="1"/>
  <c r="CL1176" i="20" s="1"/>
  <c r="CL1219" i="20" s="1"/>
  <c r="CL1262" i="20" s="1"/>
  <c r="CL1305" i="20" s="1"/>
  <c r="CL1348" i="20" s="1"/>
  <c r="CL1391" i="20" s="1"/>
  <c r="CL1434" i="20" s="1"/>
  <c r="CL1477" i="20" s="1"/>
  <c r="CL1520" i="20" s="1"/>
  <c r="CL1563" i="20" s="1"/>
  <c r="CL1606" i="20" s="1"/>
  <c r="CL1649" i="20" s="1"/>
  <c r="CL1692" i="20" s="1"/>
  <c r="CL1735" i="20" s="1"/>
  <c r="CL1778" i="20" s="1"/>
  <c r="CL1821" i="20" s="1"/>
  <c r="CL1864" i="20" s="1"/>
  <c r="CL1907" i="20" s="1"/>
  <c r="CL1950" i="20" s="1"/>
  <c r="CL1993" i="20" s="1"/>
  <c r="CL2036" i="20" s="1"/>
  <c r="CL2079" i="20" s="1"/>
  <c r="CL2122" i="20" s="1"/>
  <c r="CL2165" i="20" s="1"/>
  <c r="CL2208" i="20" s="1"/>
  <c r="CL2251" i="20" s="1"/>
  <c r="CL2294" i="20" s="1"/>
  <c r="CL2337" i="20" s="1"/>
  <c r="CK59" i="20"/>
  <c r="CK102" i="20"/>
  <c r="CK145" i="20" s="1"/>
  <c r="CK188" i="20" s="1"/>
  <c r="CK231" i="20" s="1"/>
  <c r="CL59" i="20"/>
  <c r="CL102" i="20" s="1"/>
  <c r="CL145" i="20" s="1"/>
  <c r="CL188" i="20"/>
  <c r="CL231" i="20" s="1"/>
  <c r="CL274" i="20" s="1"/>
  <c r="CL317" i="20" s="1"/>
  <c r="CL360" i="20" s="1"/>
  <c r="CL403" i="20" s="1"/>
  <c r="CL446" i="20" s="1"/>
  <c r="CL489" i="20" s="1"/>
  <c r="CL532" i="20" s="1"/>
  <c r="CL575" i="20" s="1"/>
  <c r="CL618" i="20" s="1"/>
  <c r="CL661" i="20" s="1"/>
  <c r="CL704" i="20" s="1"/>
  <c r="CL747" i="20" s="1"/>
  <c r="CL790" i="20" s="1"/>
  <c r="CL833" i="20" s="1"/>
  <c r="CL876" i="20" s="1"/>
  <c r="CL919" i="20" s="1"/>
  <c r="CL962" i="20" s="1"/>
  <c r="CL1005" i="20" s="1"/>
  <c r="CL1048" i="20" s="1"/>
  <c r="CL1091" i="20" s="1"/>
  <c r="CL1134" i="20" s="1"/>
  <c r="CL1177" i="20" s="1"/>
  <c r="CL1220" i="20"/>
  <c r="CL1263" i="20"/>
  <c r="CL1306" i="20" s="1"/>
  <c r="CL1349" i="20" s="1"/>
  <c r="CL1392" i="20" s="1"/>
  <c r="CL1435" i="20" s="1"/>
  <c r="CL1478" i="20" s="1"/>
  <c r="CL1521" i="20" s="1"/>
  <c r="CL1564" i="20" s="1"/>
  <c r="CL1607" i="20" s="1"/>
  <c r="CL1650" i="20" s="1"/>
  <c r="CL1693" i="20" s="1"/>
  <c r="CL1736" i="20" s="1"/>
  <c r="CL1779" i="20" s="1"/>
  <c r="CL1822" i="20" s="1"/>
  <c r="CL1865" i="20" s="1"/>
  <c r="CL1908" i="20" s="1"/>
  <c r="CL1951" i="20" s="1"/>
  <c r="CL1994" i="20" s="1"/>
  <c r="CL2037" i="20" s="1"/>
  <c r="CL2080" i="20" s="1"/>
  <c r="CL2123" i="20" s="1"/>
  <c r="CL2166" i="20" s="1"/>
  <c r="CL2209" i="20" s="1"/>
  <c r="CL2252" i="20" s="1"/>
  <c r="CL2295" i="20" s="1"/>
  <c r="CL2338" i="20" s="1"/>
  <c r="CK60" i="20"/>
  <c r="CK103" i="20"/>
  <c r="CK146" i="20"/>
  <c r="CK189" i="20" s="1"/>
  <c r="CK232" i="20" s="1"/>
  <c r="CL60" i="20"/>
  <c r="CL103" i="20" s="1"/>
  <c r="CL146" i="20" s="1"/>
  <c r="CL189" i="20" s="1"/>
  <c r="CL232" i="20" s="1"/>
  <c r="CL275" i="20"/>
  <c r="CL318" i="20" s="1"/>
  <c r="CL361" i="20" s="1"/>
  <c r="CL404" i="20"/>
  <c r="CL447" i="20" s="1"/>
  <c r="CL490" i="20" s="1"/>
  <c r="CL533" i="20" s="1"/>
  <c r="CL576" i="20" s="1"/>
  <c r="CL619" i="20" s="1"/>
  <c r="CL662" i="20" s="1"/>
  <c r="CL705" i="20" s="1"/>
  <c r="CL748" i="20" s="1"/>
  <c r="CL791" i="20" s="1"/>
  <c r="CL834" i="20" s="1"/>
  <c r="CL877" i="20" s="1"/>
  <c r="CL920" i="20" s="1"/>
  <c r="CL963" i="20" s="1"/>
  <c r="CL1006" i="20" s="1"/>
  <c r="CL1049" i="20" s="1"/>
  <c r="CL1092" i="20" s="1"/>
  <c r="CL1135" i="20" s="1"/>
  <c r="CL1178" i="20" s="1"/>
  <c r="CL1221" i="20" s="1"/>
  <c r="CL1264" i="20" s="1"/>
  <c r="CL1307" i="20" s="1"/>
  <c r="CL1350" i="20" s="1"/>
  <c r="CL1393" i="20" s="1"/>
  <c r="CL1436" i="20" s="1"/>
  <c r="CL1479" i="20" s="1"/>
  <c r="CL1522" i="20" s="1"/>
  <c r="CL1565" i="20" s="1"/>
  <c r="CL1608" i="20" s="1"/>
  <c r="CL1651" i="20" s="1"/>
  <c r="CL1694" i="20" s="1"/>
  <c r="CL1737" i="20" s="1"/>
  <c r="CL1780" i="20" s="1"/>
  <c r="CL1823" i="20" s="1"/>
  <c r="CL1866" i="20" s="1"/>
  <c r="CL1909" i="20" s="1"/>
  <c r="CL1952" i="20" s="1"/>
  <c r="CL1995" i="20" s="1"/>
  <c r="CL2038" i="20" s="1"/>
  <c r="CL2081" i="20" s="1"/>
  <c r="CL2124" i="20" s="1"/>
  <c r="CL2167" i="20" s="1"/>
  <c r="CL2210" i="20" s="1"/>
  <c r="CL2253" i="20" s="1"/>
  <c r="CL2296" i="20" s="1"/>
  <c r="CL2339" i="20" s="1"/>
  <c r="CK61" i="20"/>
  <c r="CK104" i="20"/>
  <c r="CK147" i="20"/>
  <c r="CK190" i="20"/>
  <c r="CL61" i="20"/>
  <c r="CL104" i="20"/>
  <c r="CL147" i="20"/>
  <c r="CL190" i="20"/>
  <c r="CL233" i="20" s="1"/>
  <c r="CL276" i="20" s="1"/>
  <c r="CL319" i="20" s="1"/>
  <c r="CL362" i="20" s="1"/>
  <c r="CL405" i="20" s="1"/>
  <c r="CL448" i="20" s="1"/>
  <c r="CL491" i="20" s="1"/>
  <c r="CL534" i="20" s="1"/>
  <c r="CL577" i="20" s="1"/>
  <c r="CL620" i="20" s="1"/>
  <c r="CL663" i="20" s="1"/>
  <c r="CL706" i="20" s="1"/>
  <c r="CL749" i="20" s="1"/>
  <c r="CL792" i="20" s="1"/>
  <c r="CL835" i="20" s="1"/>
  <c r="CL878" i="20" s="1"/>
  <c r="CL921" i="20" s="1"/>
  <c r="CL964" i="20" s="1"/>
  <c r="CL1007" i="20" s="1"/>
  <c r="CL1050" i="20" s="1"/>
  <c r="CL1093" i="20" s="1"/>
  <c r="CL1136" i="20" s="1"/>
  <c r="CL1179" i="20" s="1"/>
  <c r="CL1222" i="20" s="1"/>
  <c r="CL1265" i="20" s="1"/>
  <c r="CL1308" i="20" s="1"/>
  <c r="CL1351" i="20" s="1"/>
  <c r="CL1394" i="20" s="1"/>
  <c r="CL1437" i="20" s="1"/>
  <c r="CL1480" i="20" s="1"/>
  <c r="CL1523" i="20" s="1"/>
  <c r="CL1566" i="20" s="1"/>
  <c r="CL1609" i="20" s="1"/>
  <c r="CL1652" i="20" s="1"/>
  <c r="CL1695" i="20" s="1"/>
  <c r="CL1738" i="20" s="1"/>
  <c r="CL1781" i="20" s="1"/>
  <c r="CL1824" i="20" s="1"/>
  <c r="CL1867" i="20" s="1"/>
  <c r="CL1910" i="20" s="1"/>
  <c r="CL1953" i="20" s="1"/>
  <c r="CL1996" i="20" s="1"/>
  <c r="CL2039" i="20" s="1"/>
  <c r="CL2082" i="20" s="1"/>
  <c r="CL2125" i="20" s="1"/>
  <c r="CL2168" i="20" s="1"/>
  <c r="CL2211" i="20" s="1"/>
  <c r="CL2254" i="20" s="1"/>
  <c r="CL2297" i="20" s="1"/>
  <c r="CL2340" i="20" s="1"/>
  <c r="CK62" i="20"/>
  <c r="CL62" i="20"/>
  <c r="CL105" i="20" s="1"/>
  <c r="CL148" i="20" s="1"/>
  <c r="CL191" i="20" s="1"/>
  <c r="CL234" i="20"/>
  <c r="CL277" i="20" s="1"/>
  <c r="CL320" i="20" s="1"/>
  <c r="CL363" i="20"/>
  <c r="CL406" i="20" s="1"/>
  <c r="CL449" i="20" s="1"/>
  <c r="CL492" i="20" s="1"/>
  <c r="CL535" i="20" s="1"/>
  <c r="CL578" i="20"/>
  <c r="CL621" i="20" s="1"/>
  <c r="CL664" i="20" s="1"/>
  <c r="CL707" i="20" s="1"/>
  <c r="CL750" i="20" s="1"/>
  <c r="CL793" i="20" s="1"/>
  <c r="CL836" i="20" s="1"/>
  <c r="CL879" i="20" s="1"/>
  <c r="CL922" i="20" s="1"/>
  <c r="CL965" i="20" s="1"/>
  <c r="CL1008" i="20" s="1"/>
  <c r="CL1051" i="20" s="1"/>
  <c r="CL1094" i="20" s="1"/>
  <c r="CL1137" i="20" s="1"/>
  <c r="CL1180" i="20" s="1"/>
  <c r="CL1223" i="20" s="1"/>
  <c r="CL1266" i="20" s="1"/>
  <c r="CL1309" i="20" s="1"/>
  <c r="CL1352" i="20" s="1"/>
  <c r="CL1395" i="20" s="1"/>
  <c r="CL1438" i="20" s="1"/>
  <c r="CL1481" i="20" s="1"/>
  <c r="CL1524" i="20" s="1"/>
  <c r="CL1567" i="20" s="1"/>
  <c r="CL1610" i="20" s="1"/>
  <c r="CL1653" i="20" s="1"/>
  <c r="CL1696" i="20" s="1"/>
  <c r="CL1739" i="20" s="1"/>
  <c r="CL1782" i="20" s="1"/>
  <c r="CL1825" i="20" s="1"/>
  <c r="CL1868" i="20" s="1"/>
  <c r="CL1911" i="20" s="1"/>
  <c r="CL1954" i="20"/>
  <c r="CL1997" i="20" s="1"/>
  <c r="CL2040" i="20" s="1"/>
  <c r="CL2083" i="20" s="1"/>
  <c r="CL2126" i="20" s="1"/>
  <c r="CL2169" i="20" s="1"/>
  <c r="CL2212" i="20" s="1"/>
  <c r="CL2255" i="20" s="1"/>
  <c r="CL2298" i="20" s="1"/>
  <c r="CL2341" i="20" s="1"/>
  <c r="CK63" i="20"/>
  <c r="CK106" i="20"/>
  <c r="CK149" i="20" s="1"/>
  <c r="CK192" i="20" s="1"/>
  <c r="CK235" i="20" s="1"/>
  <c r="CK278" i="20" s="1"/>
  <c r="CK321" i="20" s="1"/>
  <c r="CK364" i="20" s="1"/>
  <c r="CL63" i="20"/>
  <c r="CL106" i="20"/>
  <c r="CL149" i="20"/>
  <c r="CL192" i="20" s="1"/>
  <c r="CL235" i="20" s="1"/>
  <c r="CL278" i="20"/>
  <c r="CL321" i="20" s="1"/>
  <c r="CL364" i="20" s="1"/>
  <c r="CL407" i="20" s="1"/>
  <c r="CL450" i="20" s="1"/>
  <c r="CL493" i="20"/>
  <c r="CL536" i="20" s="1"/>
  <c r="CL579" i="20" s="1"/>
  <c r="CL622" i="20"/>
  <c r="CL665" i="20" s="1"/>
  <c r="CL708" i="20" s="1"/>
  <c r="CL751" i="20" s="1"/>
  <c r="CL794" i="20" s="1"/>
  <c r="CL837" i="20" s="1"/>
  <c r="CL880" i="20" s="1"/>
  <c r="CL923" i="20" s="1"/>
  <c r="CL966" i="20" s="1"/>
  <c r="CL1009" i="20" s="1"/>
  <c r="CL1052" i="20" s="1"/>
  <c r="CL1095" i="20" s="1"/>
  <c r="CL1138" i="20" s="1"/>
  <c r="CL1181" i="20" s="1"/>
  <c r="CL1224" i="20" s="1"/>
  <c r="CL1267" i="20" s="1"/>
  <c r="CL1310" i="20" s="1"/>
  <c r="CL1353" i="20" s="1"/>
  <c r="CL1396" i="20" s="1"/>
  <c r="CL1439" i="20" s="1"/>
  <c r="CL1482" i="20" s="1"/>
  <c r="CL1525" i="20" s="1"/>
  <c r="CL1568" i="20" s="1"/>
  <c r="CL1611" i="20" s="1"/>
  <c r="CL1654" i="20" s="1"/>
  <c r="CL1697" i="20" s="1"/>
  <c r="CL1740" i="20" s="1"/>
  <c r="CL1783" i="20" s="1"/>
  <c r="CL1826" i="20" s="1"/>
  <c r="CL1869" i="20" s="1"/>
  <c r="CL1912" i="20" s="1"/>
  <c r="CL1955" i="20" s="1"/>
  <c r="CL1998" i="20" s="1"/>
  <c r="CL2041" i="20" s="1"/>
  <c r="CL2084" i="20" s="1"/>
  <c r="CL2127" i="20" s="1"/>
  <c r="CL2170" i="20" s="1"/>
  <c r="CL2213" i="20" s="1"/>
  <c r="CL2256" i="20" s="1"/>
  <c r="CL2299" i="20" s="1"/>
  <c r="CL2342" i="20" s="1"/>
  <c r="CK64" i="20"/>
  <c r="CK107" i="20" s="1"/>
  <c r="CK150" i="20" s="1"/>
  <c r="CK193" i="20" s="1"/>
  <c r="CK236" i="20" s="1"/>
  <c r="CK279" i="20" s="1"/>
  <c r="CK322" i="20" s="1"/>
  <c r="CK365" i="20" s="1"/>
  <c r="CK408" i="20" s="1"/>
  <c r="CL64" i="20"/>
  <c r="CL107" i="20"/>
  <c r="CL150" i="20"/>
  <c r="CL193" i="20" s="1"/>
  <c r="CL236" i="20" s="1"/>
  <c r="CL279" i="20" s="1"/>
  <c r="CL322" i="20" s="1"/>
  <c r="CL365" i="20" s="1"/>
  <c r="CL408" i="20" s="1"/>
  <c r="CL451" i="20" s="1"/>
  <c r="CL494" i="20" s="1"/>
  <c r="CL537" i="20" s="1"/>
  <c r="CL580" i="20" s="1"/>
  <c r="CL623" i="20" s="1"/>
  <c r="CL666" i="20" s="1"/>
  <c r="CL709" i="20" s="1"/>
  <c r="CL752" i="20" s="1"/>
  <c r="CL795" i="20" s="1"/>
  <c r="CL838" i="20" s="1"/>
  <c r="CL881" i="20" s="1"/>
  <c r="CL924" i="20" s="1"/>
  <c r="CL967" i="20" s="1"/>
  <c r="CL1010" i="20" s="1"/>
  <c r="CL1053" i="20" s="1"/>
  <c r="CL1096" i="20" s="1"/>
  <c r="CL1139" i="20" s="1"/>
  <c r="CL1182" i="20" s="1"/>
  <c r="CL1225" i="20" s="1"/>
  <c r="CL1268" i="20" s="1"/>
  <c r="CL1311" i="20" s="1"/>
  <c r="CL1354" i="20" s="1"/>
  <c r="CL1397" i="20" s="1"/>
  <c r="CL1440" i="20" s="1"/>
  <c r="CL1483" i="20" s="1"/>
  <c r="CL1526" i="20" s="1"/>
  <c r="CL1569" i="20" s="1"/>
  <c r="CL1612" i="20" s="1"/>
  <c r="CL1655" i="20" s="1"/>
  <c r="CL1698" i="20" s="1"/>
  <c r="CL1741" i="20" s="1"/>
  <c r="CL1784" i="20" s="1"/>
  <c r="CL1827" i="20" s="1"/>
  <c r="CL1870" i="20" s="1"/>
  <c r="CL1913" i="20" s="1"/>
  <c r="CL1956" i="20" s="1"/>
  <c r="CL1999" i="20" s="1"/>
  <c r="CL2042" i="20" s="1"/>
  <c r="CL2085" i="20" s="1"/>
  <c r="CL2128" i="20" s="1"/>
  <c r="CL2171" i="20" s="1"/>
  <c r="CL2214" i="20" s="1"/>
  <c r="CL2257" i="20" s="1"/>
  <c r="CL2300" i="20" s="1"/>
  <c r="CL2343" i="20" s="1"/>
  <c r="CK65" i="20"/>
  <c r="CK108" i="20"/>
  <c r="CK151" i="20" s="1"/>
  <c r="CK194" i="20" s="1"/>
  <c r="CK237" i="20"/>
  <c r="CK280" i="20" s="1"/>
  <c r="CK323" i="20" s="1"/>
  <c r="CK366" i="20" s="1"/>
  <c r="CK409" i="20" s="1"/>
  <c r="CK452" i="20"/>
  <c r="CL65" i="20"/>
  <c r="CL108" i="20" s="1"/>
  <c r="CL151" i="20" s="1"/>
  <c r="CL194" i="20" s="1"/>
  <c r="CL237" i="20" s="1"/>
  <c r="CL280" i="20" s="1"/>
  <c r="CL323" i="20"/>
  <c r="CL366" i="20"/>
  <c r="CL409" i="20" s="1"/>
  <c r="CL452" i="20" s="1"/>
  <c r="CL495" i="20" s="1"/>
  <c r="CL538" i="20" s="1"/>
  <c r="CL581" i="20" s="1"/>
  <c r="CL624" i="20" s="1"/>
  <c r="CL667" i="20"/>
  <c r="CL710" i="20" s="1"/>
  <c r="CL753" i="20" s="1"/>
  <c r="CL796" i="20" s="1"/>
  <c r="CL839" i="20" s="1"/>
  <c r="CL882" i="20" s="1"/>
  <c r="CL925" i="20" s="1"/>
  <c r="CL968" i="20" s="1"/>
  <c r="CL1011" i="20" s="1"/>
  <c r="CL1054" i="20"/>
  <c r="CL1097" i="20" s="1"/>
  <c r="CL1140" i="20" s="1"/>
  <c r="CL1183" i="20" s="1"/>
  <c r="CL1226" i="20" s="1"/>
  <c r="CL1269" i="20" s="1"/>
  <c r="CL1312" i="20" s="1"/>
  <c r="CL1355" i="20" s="1"/>
  <c r="CL1398" i="20" s="1"/>
  <c r="CL1441" i="20" s="1"/>
  <c r="CL1484" i="20" s="1"/>
  <c r="CL1527" i="20" s="1"/>
  <c r="CL1570" i="20" s="1"/>
  <c r="CL1613" i="20" s="1"/>
  <c r="CL1656" i="20" s="1"/>
  <c r="CL1699" i="20" s="1"/>
  <c r="CL1742" i="20" s="1"/>
  <c r="CL1785" i="20" s="1"/>
  <c r="CL1828" i="20" s="1"/>
  <c r="CL1871" i="20" s="1"/>
  <c r="CL1914" i="20" s="1"/>
  <c r="CL1957" i="20" s="1"/>
  <c r="CL2000" i="20" s="1"/>
  <c r="CL2043" i="20" s="1"/>
  <c r="CL2086" i="20" s="1"/>
  <c r="CL2129" i="20" s="1"/>
  <c r="CL2172" i="20" s="1"/>
  <c r="CL2215" i="20" s="1"/>
  <c r="CL2258" i="20" s="1"/>
  <c r="CL2301" i="20" s="1"/>
  <c r="CL2344" i="20" s="1"/>
  <c r="CK66" i="20"/>
  <c r="CK109" i="20"/>
  <c r="CK152" i="20" s="1"/>
  <c r="CK195" i="20" s="1"/>
  <c r="CK238" i="20" s="1"/>
  <c r="CK281" i="20" s="1"/>
  <c r="CK324" i="20" s="1"/>
  <c r="CK367" i="20" s="1"/>
  <c r="CK410" i="20" s="1"/>
  <c r="CK453" i="20" s="1"/>
  <c r="CL66" i="20"/>
  <c r="CL109" i="20" s="1"/>
  <c r="CL152" i="20" s="1"/>
  <c r="CL195" i="20" s="1"/>
  <c r="CL238" i="20" s="1"/>
  <c r="CL281" i="20" s="1"/>
  <c r="CL324" i="20" s="1"/>
  <c r="CL367" i="20"/>
  <c r="CL410" i="20"/>
  <c r="CL453" i="20" s="1"/>
  <c r="CL496" i="20" s="1"/>
  <c r="CL539" i="20" s="1"/>
  <c r="CL582" i="20" s="1"/>
  <c r="CL625" i="20" s="1"/>
  <c r="CL668" i="20" s="1"/>
  <c r="CL711" i="20" s="1"/>
  <c r="CL754" i="20" s="1"/>
  <c r="CL797" i="20" s="1"/>
  <c r="CL840" i="20" s="1"/>
  <c r="CL883" i="20" s="1"/>
  <c r="CL926" i="20" s="1"/>
  <c r="CL969" i="20" s="1"/>
  <c r="CL1012" i="20" s="1"/>
  <c r="CL1055" i="20" s="1"/>
  <c r="CL1098" i="20" s="1"/>
  <c r="CL1141" i="20" s="1"/>
  <c r="CL1184" i="20" s="1"/>
  <c r="CL1227" i="20" s="1"/>
  <c r="CL1270" i="20" s="1"/>
  <c r="CL1313" i="20" s="1"/>
  <c r="CL1356" i="20" s="1"/>
  <c r="CL1399" i="20" s="1"/>
  <c r="CL1442" i="20" s="1"/>
  <c r="CL1485" i="20" s="1"/>
  <c r="CL1528" i="20" s="1"/>
  <c r="CL1571" i="20" s="1"/>
  <c r="CL1614" i="20" s="1"/>
  <c r="CL1657" i="20" s="1"/>
  <c r="CL1700" i="20" s="1"/>
  <c r="CL1743" i="20" s="1"/>
  <c r="CL1786" i="20" s="1"/>
  <c r="CL1829" i="20" s="1"/>
  <c r="CL1872" i="20" s="1"/>
  <c r="CL1915" i="20" s="1"/>
  <c r="CL1958" i="20" s="1"/>
  <c r="CL2001" i="20" s="1"/>
  <c r="CL2044" i="20" s="1"/>
  <c r="CL2087" i="20" s="1"/>
  <c r="CL2130" i="20" s="1"/>
  <c r="CL2173" i="20" s="1"/>
  <c r="CL2216" i="20" s="1"/>
  <c r="CL2259" i="20" s="1"/>
  <c r="CL2302" i="20" s="1"/>
  <c r="CL2345" i="20" s="1"/>
  <c r="CK67" i="20"/>
  <c r="CK110" i="20" s="1"/>
  <c r="CK153" i="20"/>
  <c r="CK196" i="20" s="1"/>
  <c r="CK239" i="20" s="1"/>
  <c r="CL67" i="20"/>
  <c r="CL110" i="20"/>
  <c r="CL153" i="20"/>
  <c r="CL196" i="20" s="1"/>
  <c r="CL239" i="20" s="1"/>
  <c r="CL282" i="20" s="1"/>
  <c r="CL325" i="20" s="1"/>
  <c r="CL368" i="20" s="1"/>
  <c r="CL411" i="20" s="1"/>
  <c r="CL454" i="20" s="1"/>
  <c r="CL497" i="20" s="1"/>
  <c r="CL540" i="20" s="1"/>
  <c r="CL583" i="20" s="1"/>
  <c r="CL626" i="20" s="1"/>
  <c r="CL669" i="20" s="1"/>
  <c r="CL712" i="20" s="1"/>
  <c r="CL755" i="20" s="1"/>
  <c r="CL798" i="20" s="1"/>
  <c r="CL841" i="20"/>
  <c r="CL884" i="20" s="1"/>
  <c r="CL927" i="20" s="1"/>
  <c r="CL970" i="20" s="1"/>
  <c r="CL1013" i="20" s="1"/>
  <c r="CL1056" i="20" s="1"/>
  <c r="CL1099" i="20" s="1"/>
  <c r="CL1142" i="20" s="1"/>
  <c r="CL1185" i="20" s="1"/>
  <c r="CL1228" i="20" s="1"/>
  <c r="CL1271" i="20" s="1"/>
  <c r="CL1314" i="20" s="1"/>
  <c r="CL1357" i="20" s="1"/>
  <c r="CL1400" i="20" s="1"/>
  <c r="CL1443" i="20" s="1"/>
  <c r="CL1486" i="20" s="1"/>
  <c r="CL1529" i="20" s="1"/>
  <c r="CL1572" i="20" s="1"/>
  <c r="CL1615" i="20" s="1"/>
  <c r="CL1658" i="20" s="1"/>
  <c r="CL1701" i="20" s="1"/>
  <c r="CL1744" i="20" s="1"/>
  <c r="CL1787" i="20" s="1"/>
  <c r="CL1830" i="20" s="1"/>
  <c r="CL1873" i="20" s="1"/>
  <c r="CL1916" i="20" s="1"/>
  <c r="CL1959" i="20" s="1"/>
  <c r="CL2002" i="20" s="1"/>
  <c r="CL2045" i="20" s="1"/>
  <c r="CL2088" i="20" s="1"/>
  <c r="CL2131" i="20" s="1"/>
  <c r="CL2174" i="20" s="1"/>
  <c r="CL2217" i="20" s="1"/>
  <c r="CL2260" i="20" s="1"/>
  <c r="CL2303" i="20" s="1"/>
  <c r="CL2346" i="20" s="1"/>
  <c r="CK68" i="20"/>
  <c r="CL68" i="20"/>
  <c r="CL111" i="20" s="1"/>
  <c r="CL154" i="20"/>
  <c r="CL197" i="20" s="1"/>
  <c r="CL240" i="20" s="1"/>
  <c r="CL283" i="20" s="1"/>
  <c r="CL326" i="20" s="1"/>
  <c r="CL369" i="20" s="1"/>
  <c r="CL412" i="20" s="1"/>
  <c r="CL455" i="20" s="1"/>
  <c r="CL498" i="20" s="1"/>
  <c r="CL541" i="20" s="1"/>
  <c r="CL584" i="20" s="1"/>
  <c r="CL627" i="20" s="1"/>
  <c r="CL670" i="20" s="1"/>
  <c r="CL713" i="20" s="1"/>
  <c r="CL756" i="20" s="1"/>
  <c r="CL799" i="20" s="1"/>
  <c r="CL842" i="20" s="1"/>
  <c r="CL885" i="20" s="1"/>
  <c r="CL928" i="20" s="1"/>
  <c r="CL971" i="20" s="1"/>
  <c r="CL1014" i="20" s="1"/>
  <c r="CL1057" i="20" s="1"/>
  <c r="CL1100" i="20" s="1"/>
  <c r="CL1143" i="20" s="1"/>
  <c r="CL1186" i="20" s="1"/>
  <c r="CL1229" i="20" s="1"/>
  <c r="CL1272" i="20" s="1"/>
  <c r="CL1315" i="20" s="1"/>
  <c r="CL1358" i="20" s="1"/>
  <c r="CL1401" i="20" s="1"/>
  <c r="CL1444" i="20" s="1"/>
  <c r="CL1487" i="20" s="1"/>
  <c r="CL1530" i="20" s="1"/>
  <c r="CL1573" i="20" s="1"/>
  <c r="CL1616" i="20" s="1"/>
  <c r="CL1659" i="20" s="1"/>
  <c r="CL1702" i="20" s="1"/>
  <c r="CL1745" i="20" s="1"/>
  <c r="CL1788" i="20" s="1"/>
  <c r="CL1831" i="20" s="1"/>
  <c r="CL1874" i="20" s="1"/>
  <c r="CL1917" i="20" s="1"/>
  <c r="CL1960" i="20" s="1"/>
  <c r="CL2003" i="20" s="1"/>
  <c r="CL2046" i="20" s="1"/>
  <c r="CL2089" i="20" s="1"/>
  <c r="CL2132" i="20" s="1"/>
  <c r="CL2175" i="20" s="1"/>
  <c r="CL2218" i="20"/>
  <c r="CL2261" i="20" s="1"/>
  <c r="CL2304" i="20" s="1"/>
  <c r="CL2347" i="20" s="1"/>
  <c r="CK69" i="20"/>
  <c r="CK112" i="20"/>
  <c r="CK155" i="20" s="1"/>
  <c r="CK198" i="20" s="1"/>
  <c r="CK241" i="20"/>
  <c r="CL69" i="20"/>
  <c r="CL112" i="20" s="1"/>
  <c r="CL155" i="20" s="1"/>
  <c r="CL198" i="20" s="1"/>
  <c r="CL241" i="20" s="1"/>
  <c r="CL284" i="20" s="1"/>
  <c r="CL327" i="20" s="1"/>
  <c r="CL370" i="20" s="1"/>
  <c r="CL413" i="20" s="1"/>
  <c r="CL456" i="20" s="1"/>
  <c r="CL499" i="20" s="1"/>
  <c r="CL542" i="20" s="1"/>
  <c r="CL585" i="20" s="1"/>
  <c r="CL628" i="20" s="1"/>
  <c r="CL671" i="20" s="1"/>
  <c r="CL714" i="20" s="1"/>
  <c r="CL757" i="20" s="1"/>
  <c r="CL800" i="20" s="1"/>
  <c r="CL843" i="20" s="1"/>
  <c r="CL886" i="20" s="1"/>
  <c r="CL929" i="20" s="1"/>
  <c r="CL972" i="20" s="1"/>
  <c r="CL1015" i="20" s="1"/>
  <c r="CL1058" i="20" s="1"/>
  <c r="CL1101" i="20" s="1"/>
  <c r="CL1144" i="20" s="1"/>
  <c r="CL1187" i="20" s="1"/>
  <c r="CL1230" i="20" s="1"/>
  <c r="CL1273" i="20" s="1"/>
  <c r="CL1316" i="20" s="1"/>
  <c r="CL1359" i="20" s="1"/>
  <c r="CL1402" i="20" s="1"/>
  <c r="CL1445" i="20" s="1"/>
  <c r="CL1488" i="20" s="1"/>
  <c r="CL1531" i="20" s="1"/>
  <c r="CL1574" i="20" s="1"/>
  <c r="CL1617" i="20" s="1"/>
  <c r="CL1660" i="20" s="1"/>
  <c r="CL1703" i="20" s="1"/>
  <c r="CL1746" i="20" s="1"/>
  <c r="CL1789" i="20" s="1"/>
  <c r="CL1832" i="20" s="1"/>
  <c r="CL1875" i="20" s="1"/>
  <c r="CL1918" i="20" s="1"/>
  <c r="CL1961" i="20" s="1"/>
  <c r="CL2004" i="20" s="1"/>
  <c r="CL2047" i="20" s="1"/>
  <c r="CL2090" i="20" s="1"/>
  <c r="CL2133" i="20" s="1"/>
  <c r="CL2176" i="20" s="1"/>
  <c r="CL2219" i="20" s="1"/>
  <c r="CL2262" i="20" s="1"/>
  <c r="CL2305" i="20" s="1"/>
  <c r="CL2348" i="20" s="1"/>
  <c r="CK70" i="20"/>
  <c r="CK113" i="20"/>
  <c r="CK156" i="20" s="1"/>
  <c r="CK199" i="20" s="1"/>
  <c r="CK242" i="20" s="1"/>
  <c r="CK285" i="20" s="1"/>
  <c r="CK328" i="20"/>
  <c r="CK371" i="20" s="1"/>
  <c r="CK414" i="20" s="1"/>
  <c r="CK457" i="20" s="1"/>
  <c r="CK500" i="20" s="1"/>
  <c r="CK543" i="20" s="1"/>
  <c r="CK586" i="20" s="1"/>
  <c r="CK629" i="20" s="1"/>
  <c r="CK672" i="20" s="1"/>
  <c r="CK715" i="20" s="1"/>
  <c r="CK758" i="20" s="1"/>
  <c r="CK801" i="20" s="1"/>
  <c r="CK844" i="20" s="1"/>
  <c r="CK887" i="20" s="1"/>
  <c r="CK930" i="20" s="1"/>
  <c r="CK973" i="20" s="1"/>
  <c r="CK1016" i="20"/>
  <c r="CK1059" i="20" s="1"/>
  <c r="CK1102" i="20" s="1"/>
  <c r="CK1145" i="20" s="1"/>
  <c r="CK1188" i="20" s="1"/>
  <c r="CK1231" i="20" s="1"/>
  <c r="CK1274" i="20" s="1"/>
  <c r="CK1317" i="20" s="1"/>
  <c r="CK1360" i="20" s="1"/>
  <c r="CK1403" i="20" s="1"/>
  <c r="CK1446" i="20" s="1"/>
  <c r="CK1489" i="20" s="1"/>
  <c r="CK1532" i="20" s="1"/>
  <c r="CK1575" i="20" s="1"/>
  <c r="CK1618" i="20" s="1"/>
  <c r="CK1661" i="20" s="1"/>
  <c r="CK1704" i="20"/>
  <c r="CK1747" i="20" s="1"/>
  <c r="CK1790" i="20" s="1"/>
  <c r="CK1833" i="20" s="1"/>
  <c r="CK1876" i="20" s="1"/>
  <c r="CK1919" i="20" s="1"/>
  <c r="CK1962" i="20" s="1"/>
  <c r="CK2005" i="20" s="1"/>
  <c r="CK2048" i="20" s="1"/>
  <c r="CK2091" i="20" s="1"/>
  <c r="CK2134" i="20" s="1"/>
  <c r="CK2177" i="20" s="1"/>
  <c r="CK2220" i="20" s="1"/>
  <c r="CK2263" i="20" s="1"/>
  <c r="CK2306" i="20" s="1"/>
  <c r="CK2349" i="20" s="1"/>
  <c r="CL70" i="20"/>
  <c r="CL113" i="20" s="1"/>
  <c r="CL156" i="20" s="1"/>
  <c r="CL199" i="20" s="1"/>
  <c r="CL242" i="20" s="1"/>
  <c r="CL285" i="20" s="1"/>
  <c r="CL328" i="20" s="1"/>
  <c r="CL371" i="20" s="1"/>
  <c r="CL414" i="20" s="1"/>
  <c r="CL457" i="20" s="1"/>
  <c r="CL500" i="20" s="1"/>
  <c r="CL543" i="20" s="1"/>
  <c r="CL586" i="20" s="1"/>
  <c r="CL629" i="20" s="1"/>
  <c r="CL672" i="20" s="1"/>
  <c r="CL715" i="20" s="1"/>
  <c r="CL758" i="20" s="1"/>
  <c r="CL801" i="20" s="1"/>
  <c r="CL844" i="20" s="1"/>
  <c r="CL887" i="20" s="1"/>
  <c r="CL930" i="20" s="1"/>
  <c r="CL973" i="20" s="1"/>
  <c r="CL1016" i="20" s="1"/>
  <c r="CL1059" i="20" s="1"/>
  <c r="CL1102" i="20" s="1"/>
  <c r="CL1145" i="20" s="1"/>
  <c r="CL1188" i="20" s="1"/>
  <c r="CL1231" i="20" s="1"/>
  <c r="CL1274" i="20" s="1"/>
  <c r="CL1317" i="20" s="1"/>
  <c r="CL1360" i="20" s="1"/>
  <c r="CL1403" i="20" s="1"/>
  <c r="CL1446" i="20" s="1"/>
  <c r="CL1489" i="20" s="1"/>
  <c r="CL1532" i="20" s="1"/>
  <c r="CL1575" i="20" s="1"/>
  <c r="CL1618" i="20" s="1"/>
  <c r="CL1661" i="20" s="1"/>
  <c r="CL1704" i="20" s="1"/>
  <c r="CL1747" i="20" s="1"/>
  <c r="CL1790" i="20" s="1"/>
  <c r="CL1833" i="20" s="1"/>
  <c r="CL1876" i="20" s="1"/>
  <c r="CL1919" i="20" s="1"/>
  <c r="CL1962" i="20" s="1"/>
  <c r="CL2005" i="20" s="1"/>
  <c r="CL2048" i="20" s="1"/>
  <c r="CL2091" i="20" s="1"/>
  <c r="CL2134" i="20" s="1"/>
  <c r="CL2177" i="20" s="1"/>
  <c r="CL2220" i="20" s="1"/>
  <c r="CL2263" i="20" s="1"/>
  <c r="CL2306" i="20" s="1"/>
  <c r="CL2349" i="20" s="1"/>
  <c r="CK71" i="20"/>
  <c r="CK114" i="20"/>
  <c r="CK157" i="20"/>
  <c r="CK200" i="20" s="1"/>
  <c r="CK243" i="20" s="1"/>
  <c r="CK286" i="20" s="1"/>
  <c r="CK329" i="20" s="1"/>
  <c r="CK372" i="20" s="1"/>
  <c r="CK415" i="20" s="1"/>
  <c r="CK458" i="20" s="1"/>
  <c r="CK501" i="20" s="1"/>
  <c r="CK544" i="20" s="1"/>
  <c r="CK587" i="20" s="1"/>
  <c r="CK630" i="20" s="1"/>
  <c r="CK673" i="20" s="1"/>
  <c r="CK716" i="20" s="1"/>
  <c r="CK759" i="20" s="1"/>
  <c r="CK802" i="20" s="1"/>
  <c r="CK845" i="20"/>
  <c r="CK888" i="20" s="1"/>
  <c r="CK931" i="20" s="1"/>
  <c r="CK974" i="20" s="1"/>
  <c r="CK1017" i="20" s="1"/>
  <c r="CK1060" i="20" s="1"/>
  <c r="CK1103" i="20" s="1"/>
  <c r="CK1146" i="20" s="1"/>
  <c r="CK1189" i="20" s="1"/>
  <c r="CK1232" i="20" s="1"/>
  <c r="CK1275" i="20" s="1"/>
  <c r="CK1318" i="20" s="1"/>
  <c r="CK1361" i="20" s="1"/>
  <c r="CK1404" i="20" s="1"/>
  <c r="CK1447" i="20" s="1"/>
  <c r="CK1490" i="20" s="1"/>
  <c r="CK1533" i="20" s="1"/>
  <c r="CK1576" i="20" s="1"/>
  <c r="CK1619" i="20" s="1"/>
  <c r="CK1662" i="20" s="1"/>
  <c r="CK1705" i="20" s="1"/>
  <c r="CK1748" i="20" s="1"/>
  <c r="CK1791" i="20" s="1"/>
  <c r="CK1834" i="20" s="1"/>
  <c r="CK1877" i="20" s="1"/>
  <c r="CK1920" i="20" s="1"/>
  <c r="CK1963" i="20" s="1"/>
  <c r="CK2006" i="20" s="1"/>
  <c r="CK2049" i="20" s="1"/>
  <c r="CK2092" i="20" s="1"/>
  <c r="CK2135" i="20" s="1"/>
  <c r="CK2178" i="20" s="1"/>
  <c r="CK2221" i="20" s="1"/>
  <c r="CK2264" i="20" s="1"/>
  <c r="CK2307" i="20" s="1"/>
  <c r="CK2350" i="20" s="1"/>
  <c r="CL71" i="20"/>
  <c r="CL114" i="20" s="1"/>
  <c r="CL157" i="20" s="1"/>
  <c r="CL200" i="20"/>
  <c r="CL243" i="20"/>
  <c r="CL286" i="20" s="1"/>
  <c r="CL329" i="20" s="1"/>
  <c r="CL372" i="20" s="1"/>
  <c r="CL415" i="20" s="1"/>
  <c r="CL458" i="20" s="1"/>
  <c r="CL501" i="20" s="1"/>
  <c r="CL544" i="20"/>
  <c r="CL587" i="20" s="1"/>
  <c r="CL630" i="20" s="1"/>
  <c r="CL673" i="20" s="1"/>
  <c r="CL716" i="20" s="1"/>
  <c r="CL759" i="20" s="1"/>
  <c r="CL802" i="20" s="1"/>
  <c r="CL845" i="20" s="1"/>
  <c r="CL888" i="20" s="1"/>
  <c r="CL931" i="20" s="1"/>
  <c r="CL974" i="20" s="1"/>
  <c r="CL1017" i="20" s="1"/>
  <c r="CL1060" i="20" s="1"/>
  <c r="CL1103" i="20" s="1"/>
  <c r="CL1146" i="20" s="1"/>
  <c r="CL1189" i="20" s="1"/>
  <c r="CL1232" i="20"/>
  <c r="CL1275" i="20" s="1"/>
  <c r="CL1318" i="20" s="1"/>
  <c r="CL1361" i="20" s="1"/>
  <c r="CL1404" i="20" s="1"/>
  <c r="CL1447" i="20" s="1"/>
  <c r="CL1490" i="20" s="1"/>
  <c r="CL1533" i="20" s="1"/>
  <c r="CL1576" i="20" s="1"/>
  <c r="CL1619" i="20" s="1"/>
  <c r="CL1662" i="20" s="1"/>
  <c r="CL1705" i="20" s="1"/>
  <c r="CL1748" i="20" s="1"/>
  <c r="CL1791" i="20" s="1"/>
  <c r="CL1834" i="20" s="1"/>
  <c r="CL1877" i="20" s="1"/>
  <c r="CL1920" i="20"/>
  <c r="CL1963" i="20" s="1"/>
  <c r="CL2006" i="20" s="1"/>
  <c r="CL2049" i="20" s="1"/>
  <c r="CL2092" i="20" s="1"/>
  <c r="CL2135" i="20" s="1"/>
  <c r="CL2178" i="20" s="1"/>
  <c r="CL2221" i="20" s="1"/>
  <c r="CL2264" i="20" s="1"/>
  <c r="CL2307" i="20" s="1"/>
  <c r="CL2350" i="20" s="1"/>
  <c r="CK72" i="20"/>
  <c r="CK115" i="20"/>
  <c r="CK158" i="20"/>
  <c r="CK201" i="20" s="1"/>
  <c r="CK244" i="20" s="1"/>
  <c r="CK287" i="20"/>
  <c r="CK330" i="20" s="1"/>
  <c r="CK373" i="20" s="1"/>
  <c r="CK416" i="20" s="1"/>
  <c r="CK459" i="20" s="1"/>
  <c r="CK502" i="20"/>
  <c r="CK545" i="20" s="1"/>
  <c r="CK588" i="20" s="1"/>
  <c r="CK631" i="20" s="1"/>
  <c r="CK674" i="20" s="1"/>
  <c r="CK717" i="20" s="1"/>
  <c r="CK760" i="20" s="1"/>
  <c r="CL72" i="20"/>
  <c r="CL115" i="20"/>
  <c r="CL158" i="20"/>
  <c r="CL201" i="20" s="1"/>
  <c r="CL244" i="20" s="1"/>
  <c r="CL287" i="20" s="1"/>
  <c r="CL330" i="20" s="1"/>
  <c r="CL373" i="20" s="1"/>
  <c r="CL416" i="20" s="1"/>
  <c r="CL459" i="20" s="1"/>
  <c r="CL502" i="20" s="1"/>
  <c r="CL545" i="20" s="1"/>
  <c r="CL588" i="20" s="1"/>
  <c r="CL631" i="20" s="1"/>
  <c r="CL674" i="20" s="1"/>
  <c r="CL717" i="20" s="1"/>
  <c r="CL760" i="20" s="1"/>
  <c r="CL803" i="20" s="1"/>
  <c r="CL846" i="20" s="1"/>
  <c r="CL889" i="20" s="1"/>
  <c r="CL932" i="20" s="1"/>
  <c r="CL975" i="20" s="1"/>
  <c r="CL1018" i="20" s="1"/>
  <c r="CL1061" i="20" s="1"/>
  <c r="CL1104" i="20" s="1"/>
  <c r="CL1147" i="20" s="1"/>
  <c r="CL1190" i="20" s="1"/>
  <c r="CL1233" i="20" s="1"/>
  <c r="CL1276" i="20" s="1"/>
  <c r="CL1319" i="20" s="1"/>
  <c r="CL1362" i="20" s="1"/>
  <c r="CL1405" i="20" s="1"/>
  <c r="CL1448" i="20" s="1"/>
  <c r="CL1491" i="20" s="1"/>
  <c r="CL1534" i="20" s="1"/>
  <c r="CL1577" i="20" s="1"/>
  <c r="CL1620" i="20" s="1"/>
  <c r="CL1663" i="20" s="1"/>
  <c r="CL1706" i="20" s="1"/>
  <c r="CL1749" i="20" s="1"/>
  <c r="CL1792" i="20" s="1"/>
  <c r="CL1835" i="20" s="1"/>
  <c r="CL1878" i="20" s="1"/>
  <c r="CL1921" i="20" s="1"/>
  <c r="CL1964" i="20" s="1"/>
  <c r="CL2007" i="20" s="1"/>
  <c r="CL2050" i="20" s="1"/>
  <c r="CL2093" i="20" s="1"/>
  <c r="CL2136" i="20" s="1"/>
  <c r="CL2179" i="20" s="1"/>
  <c r="CL2222" i="20" s="1"/>
  <c r="CL2265" i="20" s="1"/>
  <c r="CL2308" i="20" s="1"/>
  <c r="CL2351" i="20" s="1"/>
  <c r="CK73" i="20"/>
  <c r="CK116" i="20" s="1"/>
  <c r="CK159" i="20" s="1"/>
  <c r="CK202" i="20"/>
  <c r="CK245" i="20"/>
  <c r="CK288" i="20" s="1"/>
  <c r="CK331" i="20" s="1"/>
  <c r="CK374" i="20" s="1"/>
  <c r="CK417" i="20" s="1"/>
  <c r="CK460" i="20" s="1"/>
  <c r="CK503" i="20" s="1"/>
  <c r="CK546" i="20"/>
  <c r="CK589" i="20" s="1"/>
  <c r="CK632" i="20" s="1"/>
  <c r="CK675" i="20" s="1"/>
  <c r="CK718" i="20" s="1"/>
  <c r="CK761" i="20" s="1"/>
  <c r="CK804" i="20" s="1"/>
  <c r="CK847" i="20" s="1"/>
  <c r="CK890" i="20" s="1"/>
  <c r="CK933" i="20" s="1"/>
  <c r="CK976" i="20" s="1"/>
  <c r="CK1019" i="20" s="1"/>
  <c r="CK1062" i="20" s="1"/>
  <c r="CK1105" i="20" s="1"/>
  <c r="CK1148" i="20" s="1"/>
  <c r="CK1191" i="20" s="1"/>
  <c r="CK1234" i="20"/>
  <c r="CK1277" i="20" s="1"/>
  <c r="CK1320" i="20" s="1"/>
  <c r="CL73" i="20"/>
  <c r="CL116" i="20" s="1"/>
  <c r="CL159" i="20" s="1"/>
  <c r="CL202" i="20" s="1"/>
  <c r="CL245" i="20" s="1"/>
  <c r="CL288" i="20" s="1"/>
  <c r="CL331" i="20" s="1"/>
  <c r="CL374" i="20" s="1"/>
  <c r="CL417" i="20" s="1"/>
  <c r="CL460" i="20" s="1"/>
  <c r="CL503" i="20" s="1"/>
  <c r="CL546" i="20" s="1"/>
  <c r="CL589" i="20" s="1"/>
  <c r="CL632" i="20" s="1"/>
  <c r="CL675" i="20" s="1"/>
  <c r="CL718" i="20" s="1"/>
  <c r="CL761" i="20" s="1"/>
  <c r="CL804" i="20" s="1"/>
  <c r="CL847" i="20" s="1"/>
  <c r="CL890" i="20" s="1"/>
  <c r="CL933" i="20" s="1"/>
  <c r="CL976" i="20" s="1"/>
  <c r="CL1019" i="20" s="1"/>
  <c r="CL1062" i="20" s="1"/>
  <c r="CL1105" i="20" s="1"/>
  <c r="CL1148" i="20" s="1"/>
  <c r="CL1191" i="20" s="1"/>
  <c r="CL1234" i="20" s="1"/>
  <c r="CL1277" i="20" s="1"/>
  <c r="CL1320" i="20" s="1"/>
  <c r="CL1363" i="20" s="1"/>
  <c r="CL1406" i="20" s="1"/>
  <c r="CL1449" i="20" s="1"/>
  <c r="CL1492" i="20" s="1"/>
  <c r="CL1535" i="20" s="1"/>
  <c r="CL1578" i="20" s="1"/>
  <c r="CL1621" i="20" s="1"/>
  <c r="CL1664" i="20" s="1"/>
  <c r="CL1707" i="20" s="1"/>
  <c r="CL1750" i="20" s="1"/>
  <c r="CL1793" i="20" s="1"/>
  <c r="CL1836" i="20" s="1"/>
  <c r="CL1879" i="20" s="1"/>
  <c r="CL1922" i="20" s="1"/>
  <c r="CL1965" i="20" s="1"/>
  <c r="CL2008" i="20" s="1"/>
  <c r="CL2051" i="20" s="1"/>
  <c r="CL2094" i="20"/>
  <c r="CL2137" i="20" s="1"/>
  <c r="CL2180" i="20" s="1"/>
  <c r="CL2223" i="20" s="1"/>
  <c r="CL2266" i="20" s="1"/>
  <c r="CL2309" i="20" s="1"/>
  <c r="CL2352" i="20" s="1"/>
  <c r="CK74" i="20"/>
  <c r="CK117" i="20"/>
  <c r="CK160" i="20" s="1"/>
  <c r="CK203" i="20" s="1"/>
  <c r="CK246" i="20" s="1"/>
  <c r="CK289" i="20" s="1"/>
  <c r="CK332" i="20"/>
  <c r="CK375" i="20" s="1"/>
  <c r="CK418" i="20" s="1"/>
  <c r="CK461" i="20" s="1"/>
  <c r="CK504" i="20" s="1"/>
  <c r="CK547" i="20" s="1"/>
  <c r="CK590" i="20" s="1"/>
  <c r="CK633" i="20" s="1"/>
  <c r="CK676" i="20" s="1"/>
  <c r="CK719" i="20" s="1"/>
  <c r="CL74" i="20"/>
  <c r="CL117" i="20"/>
  <c r="CL160" i="20"/>
  <c r="CL203" i="20" s="1"/>
  <c r="CL246" i="20" s="1"/>
  <c r="CL289" i="20"/>
  <c r="CL332" i="20"/>
  <c r="CL375" i="20" s="1"/>
  <c r="CL418" i="20" s="1"/>
  <c r="CL461" i="20" s="1"/>
  <c r="CL504" i="20" s="1"/>
  <c r="CL547" i="20" s="1"/>
  <c r="CL590" i="20" s="1"/>
  <c r="CL633" i="20"/>
  <c r="CL676" i="20" s="1"/>
  <c r="CL719" i="20" s="1"/>
  <c r="CL762" i="20" s="1"/>
  <c r="CL805" i="20" s="1"/>
  <c r="CL848" i="20" s="1"/>
  <c r="CL891" i="20" s="1"/>
  <c r="CL934" i="20" s="1"/>
  <c r="CL977" i="20" s="1"/>
  <c r="CL1020" i="20" s="1"/>
  <c r="CL1063" i="20" s="1"/>
  <c r="CL1106" i="20" s="1"/>
  <c r="CL1149" i="20" s="1"/>
  <c r="CL1192" i="20" s="1"/>
  <c r="CL1235" i="20" s="1"/>
  <c r="CL1278" i="20" s="1"/>
  <c r="CL1321" i="20" s="1"/>
  <c r="CL1364" i="20" s="1"/>
  <c r="CL1407" i="20" s="1"/>
  <c r="CL1450" i="20" s="1"/>
  <c r="CL1493" i="20" s="1"/>
  <c r="CL1536" i="20" s="1"/>
  <c r="CL1579" i="20" s="1"/>
  <c r="CL1622" i="20" s="1"/>
  <c r="CL1665" i="20" s="1"/>
  <c r="CL1708" i="20" s="1"/>
  <c r="CL1751" i="20" s="1"/>
  <c r="CL1794" i="20" s="1"/>
  <c r="CL1837" i="20" s="1"/>
  <c r="CL1880" i="20" s="1"/>
  <c r="CL1923" i="20" s="1"/>
  <c r="CL1966" i="20" s="1"/>
  <c r="CL2009" i="20" s="1"/>
  <c r="CL2052" i="20" s="1"/>
  <c r="CL2095" i="20" s="1"/>
  <c r="CL2138" i="20" s="1"/>
  <c r="CL2181" i="20" s="1"/>
  <c r="CL2224" i="20" s="1"/>
  <c r="CL2267" i="20" s="1"/>
  <c r="CL2310" i="20" s="1"/>
  <c r="CL2353" i="20" s="1"/>
  <c r="CK75" i="20"/>
  <c r="CK118" i="20" s="1"/>
  <c r="CK161" i="20" s="1"/>
  <c r="CK204" i="20" s="1"/>
  <c r="CK247" i="20" s="1"/>
  <c r="CK290" i="20" s="1"/>
  <c r="CK333" i="20" s="1"/>
  <c r="CK376" i="20"/>
  <c r="CK419" i="20" s="1"/>
  <c r="CK462" i="20" s="1"/>
  <c r="CK505" i="20" s="1"/>
  <c r="CK548" i="20" s="1"/>
  <c r="CK591" i="20" s="1"/>
  <c r="CK634" i="20" s="1"/>
  <c r="CK677" i="20" s="1"/>
  <c r="CK720" i="20" s="1"/>
  <c r="CK763" i="20" s="1"/>
  <c r="CK806" i="20" s="1"/>
  <c r="CK849" i="20" s="1"/>
  <c r="CK892" i="20" s="1"/>
  <c r="CK935" i="20" s="1"/>
  <c r="CL75" i="20"/>
  <c r="CL118" i="20" s="1"/>
  <c r="CL161" i="20" s="1"/>
  <c r="CL204" i="20"/>
  <c r="CL247" i="20" s="1"/>
  <c r="CL290" i="20" s="1"/>
  <c r="CL333" i="20" s="1"/>
  <c r="CL376" i="20" s="1"/>
  <c r="CL419" i="20" s="1"/>
  <c r="CL462" i="20" s="1"/>
  <c r="CL505" i="20" s="1"/>
  <c r="CL548" i="20" s="1"/>
  <c r="CL591" i="20"/>
  <c r="CL634" i="20" s="1"/>
  <c r="CL677" i="20" s="1"/>
  <c r="CL720" i="20" s="1"/>
  <c r="CL763" i="20" s="1"/>
  <c r="CL806" i="20" s="1"/>
  <c r="CL849" i="20" s="1"/>
  <c r="CL892" i="20" s="1"/>
  <c r="CL935" i="20" s="1"/>
  <c r="CL978" i="20" s="1"/>
  <c r="CL1021" i="20" s="1"/>
  <c r="CL1064" i="20" s="1"/>
  <c r="CL1107" i="20" s="1"/>
  <c r="CL1150" i="20" s="1"/>
  <c r="CL1193" i="20" s="1"/>
  <c r="CL1236" i="20" s="1"/>
  <c r="CL1279" i="20" s="1"/>
  <c r="CL1322" i="20" s="1"/>
  <c r="CL1365" i="20" s="1"/>
  <c r="CL1408" i="20" s="1"/>
  <c r="CL1451" i="20" s="1"/>
  <c r="CL1494" i="20" s="1"/>
  <c r="CL1537" i="20" s="1"/>
  <c r="CL1580" i="20" s="1"/>
  <c r="CL1623" i="20" s="1"/>
  <c r="CL1666" i="20" s="1"/>
  <c r="CL1709" i="20" s="1"/>
  <c r="CL1752" i="20" s="1"/>
  <c r="CL1795" i="20" s="1"/>
  <c r="CL1838" i="20" s="1"/>
  <c r="CL1881" i="20" s="1"/>
  <c r="CL1924" i="20" s="1"/>
  <c r="CL1967" i="20" s="1"/>
  <c r="CL2010" i="20" s="1"/>
  <c r="CL2053" i="20" s="1"/>
  <c r="CL2096" i="20" s="1"/>
  <c r="CL2139" i="20" s="1"/>
  <c r="CL2182" i="20" s="1"/>
  <c r="CL2225" i="20" s="1"/>
  <c r="CL2268" i="20" s="1"/>
  <c r="CL2311" i="20" s="1"/>
  <c r="CL2354" i="20" s="1"/>
  <c r="CK76" i="20"/>
  <c r="CK119" i="20"/>
  <c r="CK162" i="20"/>
  <c r="CK205" i="20" s="1"/>
  <c r="CL76" i="20"/>
  <c r="CL119" i="20"/>
  <c r="CL162" i="20"/>
  <c r="CL205" i="20" s="1"/>
  <c r="CL248" i="20" s="1"/>
  <c r="CL291" i="20"/>
  <c r="CL334" i="20" s="1"/>
  <c r="CL377" i="20" s="1"/>
  <c r="CL420" i="20" s="1"/>
  <c r="CL463" i="20" s="1"/>
  <c r="CL506" i="20" s="1"/>
  <c r="CL549" i="20" s="1"/>
  <c r="CL592" i="20" s="1"/>
  <c r="CL635" i="20" s="1"/>
  <c r="CL678" i="20" s="1"/>
  <c r="CL721" i="20" s="1"/>
  <c r="CL764" i="20" s="1"/>
  <c r="CL807" i="20" s="1"/>
  <c r="CL850" i="20" s="1"/>
  <c r="CL893" i="20" s="1"/>
  <c r="CL936" i="20" s="1"/>
  <c r="CL979" i="20" s="1"/>
  <c r="CL1022" i="20" s="1"/>
  <c r="CL1065" i="20" s="1"/>
  <c r="CL1108" i="20" s="1"/>
  <c r="CL1151" i="20" s="1"/>
  <c r="CL1194" i="20" s="1"/>
  <c r="CL1237" i="20" s="1"/>
  <c r="CL1280" i="20" s="1"/>
  <c r="CL1323" i="20" s="1"/>
  <c r="CL1366" i="20" s="1"/>
  <c r="CL1409" i="20" s="1"/>
  <c r="CL1452" i="20" s="1"/>
  <c r="CL1495" i="20" s="1"/>
  <c r="CL1538" i="20" s="1"/>
  <c r="CL1581" i="20" s="1"/>
  <c r="CL1624" i="20" s="1"/>
  <c r="CL1667" i="20" s="1"/>
  <c r="CL1710" i="20" s="1"/>
  <c r="CL1753" i="20" s="1"/>
  <c r="CL1796" i="20" s="1"/>
  <c r="CL1839" i="20" s="1"/>
  <c r="CL1882" i="20" s="1"/>
  <c r="CL1925" i="20" s="1"/>
  <c r="CL1968" i="20" s="1"/>
  <c r="CL2011" i="20" s="1"/>
  <c r="CL2054" i="20"/>
  <c r="CL2097" i="20" s="1"/>
  <c r="CL2140" i="20" s="1"/>
  <c r="CL2183" i="20" s="1"/>
  <c r="CL2226" i="20" s="1"/>
  <c r="CL2269" i="20" s="1"/>
  <c r="CL2312" i="20" s="1"/>
  <c r="CL2355" i="20" s="1"/>
  <c r="CK77" i="20"/>
  <c r="CK120" i="20" s="1"/>
  <c r="CK163" i="20" s="1"/>
  <c r="CK206" i="20" s="1"/>
  <c r="CK249" i="20" s="1"/>
  <c r="CK292" i="20" s="1"/>
  <c r="CK335" i="20" s="1"/>
  <c r="CK378" i="20"/>
  <c r="CK421" i="20"/>
  <c r="CK464" i="20" s="1"/>
  <c r="CK507" i="20" s="1"/>
  <c r="CK550" i="20" s="1"/>
  <c r="CK593" i="20" s="1"/>
  <c r="CK636" i="20" s="1"/>
  <c r="CK679" i="20" s="1"/>
  <c r="CK722" i="20" s="1"/>
  <c r="CK765" i="20" s="1"/>
  <c r="CK808" i="20" s="1"/>
  <c r="CK851" i="20" s="1"/>
  <c r="CK894" i="20" s="1"/>
  <c r="CK937" i="20" s="1"/>
  <c r="CK980" i="20" s="1"/>
  <c r="CK1023" i="20" s="1"/>
  <c r="CK1066" i="20" s="1"/>
  <c r="CK1109" i="20"/>
  <c r="CK1152" i="20" s="1"/>
  <c r="CL77" i="20"/>
  <c r="CL120" i="20" s="1"/>
  <c r="CL163" i="20"/>
  <c r="CL206" i="20"/>
  <c r="CL249" i="20" s="1"/>
  <c r="CL292" i="20" s="1"/>
  <c r="CL335" i="20"/>
  <c r="CL378" i="20" s="1"/>
  <c r="CL421" i="20" s="1"/>
  <c r="CL464" i="20" s="1"/>
  <c r="CL507" i="20" s="1"/>
  <c r="CL550" i="20" s="1"/>
  <c r="CL593" i="20" s="1"/>
  <c r="CL636" i="20" s="1"/>
  <c r="CL679" i="20" s="1"/>
  <c r="CL722" i="20" s="1"/>
  <c r="CL765" i="20" s="1"/>
  <c r="CL808" i="20" s="1"/>
  <c r="CL851" i="20" s="1"/>
  <c r="CL894" i="20" s="1"/>
  <c r="CL937" i="20" s="1"/>
  <c r="CL980" i="20" s="1"/>
  <c r="CL1023" i="20" s="1"/>
  <c r="CL1066" i="20" s="1"/>
  <c r="CL1109" i="20" s="1"/>
  <c r="CL1152" i="20" s="1"/>
  <c r="CL1195" i="20" s="1"/>
  <c r="CL1238" i="20" s="1"/>
  <c r="CL1281" i="20" s="1"/>
  <c r="CL1324" i="20" s="1"/>
  <c r="CL1367" i="20" s="1"/>
  <c r="CL1410" i="20" s="1"/>
  <c r="CL1453" i="20" s="1"/>
  <c r="CL1496" i="20" s="1"/>
  <c r="CL1539" i="20" s="1"/>
  <c r="CL1582" i="20" s="1"/>
  <c r="CL1625" i="20" s="1"/>
  <c r="CL1668" i="20" s="1"/>
  <c r="CL1711" i="20" s="1"/>
  <c r="CL1754" i="20" s="1"/>
  <c r="CL1797" i="20" s="1"/>
  <c r="CL1840" i="20" s="1"/>
  <c r="CL1883" i="20" s="1"/>
  <c r="CL1926" i="20" s="1"/>
  <c r="CL1969" i="20" s="1"/>
  <c r="CL2012" i="20" s="1"/>
  <c r="CL2055" i="20" s="1"/>
  <c r="CL2098" i="20" s="1"/>
  <c r="CL2141" i="20" s="1"/>
  <c r="CL2184" i="20" s="1"/>
  <c r="CL2227" i="20" s="1"/>
  <c r="CL2270" i="20" s="1"/>
  <c r="CL2313" i="20" s="1"/>
  <c r="CL2356" i="20" s="1"/>
  <c r="CK78" i="20"/>
  <c r="CK121" i="20" s="1"/>
  <c r="CK164" i="20" s="1"/>
  <c r="CK207" i="20" s="1"/>
  <c r="CK250" i="20" s="1"/>
  <c r="CK293" i="20" s="1"/>
  <c r="CK336" i="20" s="1"/>
  <c r="CK379" i="20" s="1"/>
  <c r="CK422" i="20" s="1"/>
  <c r="CK465" i="20" s="1"/>
  <c r="CK508" i="20" s="1"/>
  <c r="CK551" i="20" s="1"/>
  <c r="CK594" i="20" s="1"/>
  <c r="CK637" i="20" s="1"/>
  <c r="CK680" i="20" s="1"/>
  <c r="CK723" i="20" s="1"/>
  <c r="CK766" i="20"/>
  <c r="CK809" i="20" s="1"/>
  <c r="CK852" i="20" s="1"/>
  <c r="CK895" i="20" s="1"/>
  <c r="CK938" i="20" s="1"/>
  <c r="CK981" i="20" s="1"/>
  <c r="CK1024" i="20" s="1"/>
  <c r="CK1067" i="20" s="1"/>
  <c r="CK1110" i="20" s="1"/>
  <c r="CK1153" i="20" s="1"/>
  <c r="CK1196" i="20" s="1"/>
  <c r="CK1239" i="20" s="1"/>
  <c r="CK1282" i="20" s="1"/>
  <c r="CK1325" i="20" s="1"/>
  <c r="CK1368" i="20" s="1"/>
  <c r="CK1411" i="20" s="1"/>
  <c r="CK1454" i="20" s="1"/>
  <c r="CK1497" i="20" s="1"/>
  <c r="CK1540" i="20" s="1"/>
  <c r="CK1583" i="20" s="1"/>
  <c r="CK1626" i="20" s="1"/>
  <c r="CK1669" i="20" s="1"/>
  <c r="CK1712" i="20" s="1"/>
  <c r="CK1755" i="20" s="1"/>
  <c r="CK1798" i="20" s="1"/>
  <c r="CK1841" i="20" s="1"/>
  <c r="CK1884" i="20" s="1"/>
  <c r="CK1927" i="20" s="1"/>
  <c r="CK1970" i="20" s="1"/>
  <c r="CK2013" i="20" s="1"/>
  <c r="CK2056" i="20" s="1"/>
  <c r="CK2099" i="20" s="1"/>
  <c r="CK2142" i="20" s="1"/>
  <c r="CK2185" i="20" s="1"/>
  <c r="CK2228" i="20" s="1"/>
  <c r="CK2271" i="20" s="1"/>
  <c r="CK2314" i="20" s="1"/>
  <c r="CK2357" i="20" s="1"/>
  <c r="CL78" i="20"/>
  <c r="CL121" i="20"/>
  <c r="CL164" i="20"/>
  <c r="CL207" i="20"/>
  <c r="CL250" i="20" s="1"/>
  <c r="CL293" i="20" s="1"/>
  <c r="CL336" i="20" s="1"/>
  <c r="CL379" i="20" s="1"/>
  <c r="CL422" i="20" s="1"/>
  <c r="CL465" i="20" s="1"/>
  <c r="CL508" i="20" s="1"/>
  <c r="CL551" i="20" s="1"/>
  <c r="CL594" i="20" s="1"/>
  <c r="CL637" i="20" s="1"/>
  <c r="CL680" i="20"/>
  <c r="CL723" i="20" s="1"/>
  <c r="CL766" i="20" s="1"/>
  <c r="CL809" i="20" s="1"/>
  <c r="CL852" i="20" s="1"/>
  <c r="CL895" i="20" s="1"/>
  <c r="CL938" i="20" s="1"/>
  <c r="CL981" i="20" s="1"/>
  <c r="CL1024" i="20" s="1"/>
  <c r="CL1067" i="20" s="1"/>
  <c r="CL1110" i="20" s="1"/>
  <c r="CL1153" i="20" s="1"/>
  <c r="CL1196" i="20" s="1"/>
  <c r="CL1239" i="20" s="1"/>
  <c r="CL1282" i="20" s="1"/>
  <c r="CL1325" i="20" s="1"/>
  <c r="CL1368" i="20"/>
  <c r="CL1411" i="20" s="1"/>
  <c r="CL1454" i="20" s="1"/>
  <c r="CL1497" i="20" s="1"/>
  <c r="CL1540" i="20" s="1"/>
  <c r="CL1583" i="20" s="1"/>
  <c r="CL1626" i="20" s="1"/>
  <c r="CL1669" i="20" s="1"/>
  <c r="CL1712" i="20" s="1"/>
  <c r="CL1755" i="20" s="1"/>
  <c r="CL1798" i="20" s="1"/>
  <c r="CL1841" i="20" s="1"/>
  <c r="CL1884" i="20" s="1"/>
  <c r="CL1927" i="20" s="1"/>
  <c r="CL1970" i="20" s="1"/>
  <c r="CL2013" i="20" s="1"/>
  <c r="CL2056" i="20" s="1"/>
  <c r="CL2099" i="20" s="1"/>
  <c r="CL2142" i="20" s="1"/>
  <c r="CL2185" i="20" s="1"/>
  <c r="CL2228" i="20" s="1"/>
  <c r="CL2271" i="20" s="1"/>
  <c r="CL2314" i="20" s="1"/>
  <c r="CL2357" i="20" s="1"/>
  <c r="CK79" i="20"/>
  <c r="CK122" i="20" s="1"/>
  <c r="CK165" i="20" s="1"/>
  <c r="CK208" i="20" s="1"/>
  <c r="CK251" i="20" s="1"/>
  <c r="CK294" i="20"/>
  <c r="CK337" i="20" s="1"/>
  <c r="CK380" i="20" s="1"/>
  <c r="CK423" i="20"/>
  <c r="CK466" i="20" s="1"/>
  <c r="CK509" i="20" s="1"/>
  <c r="CK552" i="20" s="1"/>
  <c r="CK595" i="20" s="1"/>
  <c r="CK638" i="20" s="1"/>
  <c r="CK681" i="20" s="1"/>
  <c r="CK724" i="20" s="1"/>
  <c r="CK767" i="20" s="1"/>
  <c r="CK810" i="20" s="1"/>
  <c r="CK853" i="20" s="1"/>
  <c r="CK896" i="20" s="1"/>
  <c r="CK939" i="20" s="1"/>
  <c r="CK982" i="20" s="1"/>
  <c r="CK1025" i="20" s="1"/>
  <c r="CK1068" i="20" s="1"/>
  <c r="CK1111" i="20" s="1"/>
  <c r="CK1154" i="20" s="1"/>
  <c r="CK1197" i="20" s="1"/>
  <c r="CK1240" i="20" s="1"/>
  <c r="CK1283" i="20" s="1"/>
  <c r="CK1326" i="20" s="1"/>
  <c r="CK1369" i="20" s="1"/>
  <c r="CK1412" i="20" s="1"/>
  <c r="CK1455" i="20" s="1"/>
  <c r="CK1498" i="20" s="1"/>
  <c r="CK1541" i="20" s="1"/>
  <c r="CK1584" i="20" s="1"/>
  <c r="CK1627" i="20" s="1"/>
  <c r="CK1670" i="20" s="1"/>
  <c r="CK1713" i="20" s="1"/>
  <c r="CK1756" i="20" s="1"/>
  <c r="CK1799" i="20" s="1"/>
  <c r="CK1842" i="20" s="1"/>
  <c r="CK1885" i="20" s="1"/>
  <c r="CK1928" i="20" s="1"/>
  <c r="CK1971" i="20" s="1"/>
  <c r="CK2014" i="20" s="1"/>
  <c r="CK2057" i="20" s="1"/>
  <c r="CK2100" i="20" s="1"/>
  <c r="CK2143" i="20" s="1"/>
  <c r="CK2186" i="20" s="1"/>
  <c r="CK2229" i="20" s="1"/>
  <c r="CK2272" i="20" s="1"/>
  <c r="CK2315" i="20" s="1"/>
  <c r="CK2358" i="20" s="1"/>
  <c r="CL79" i="20"/>
  <c r="CL122" i="20" s="1"/>
  <c r="CL165" i="20" s="1"/>
  <c r="CL208" i="20" s="1"/>
  <c r="CL251" i="20" s="1"/>
  <c r="CL294" i="20" s="1"/>
  <c r="CL337" i="20" s="1"/>
  <c r="CL380" i="20" s="1"/>
  <c r="CL423" i="20" s="1"/>
  <c r="CL466" i="20" s="1"/>
  <c r="CL509" i="20" s="1"/>
  <c r="CL552" i="20" s="1"/>
  <c r="CL595" i="20" s="1"/>
  <c r="CL638" i="20" s="1"/>
  <c r="CL681" i="20" s="1"/>
  <c r="CL724" i="20"/>
  <c r="CL767" i="20" s="1"/>
  <c r="CL810" i="20" s="1"/>
  <c r="CL853" i="20" s="1"/>
  <c r="CL896" i="20" s="1"/>
  <c r="CL939" i="20" s="1"/>
  <c r="CL982" i="20" s="1"/>
  <c r="CL1025" i="20" s="1"/>
  <c r="CL1068" i="20" s="1"/>
  <c r="CL1111" i="20" s="1"/>
  <c r="CL1154" i="20" s="1"/>
  <c r="CL1197" i="20" s="1"/>
  <c r="CL1240" i="20" s="1"/>
  <c r="CL1283" i="20" s="1"/>
  <c r="CL1326" i="20" s="1"/>
  <c r="CL1369" i="20" s="1"/>
  <c r="CL1412" i="20" s="1"/>
  <c r="CL1455" i="20" s="1"/>
  <c r="CL1498" i="20" s="1"/>
  <c r="CL1541" i="20" s="1"/>
  <c r="CL1584" i="20" s="1"/>
  <c r="CL1627" i="20" s="1"/>
  <c r="CL1670" i="20" s="1"/>
  <c r="CL1713" i="20" s="1"/>
  <c r="CL1756" i="20" s="1"/>
  <c r="CL1799" i="20" s="1"/>
  <c r="CL1842" i="20" s="1"/>
  <c r="CL1885" i="20" s="1"/>
  <c r="CL1928" i="20" s="1"/>
  <c r="CL1971" i="20" s="1"/>
  <c r="CL2014" i="20" s="1"/>
  <c r="CL2057" i="20" s="1"/>
  <c r="CL2100" i="20" s="1"/>
  <c r="CL2143" i="20" s="1"/>
  <c r="CL2186" i="20" s="1"/>
  <c r="CL2229" i="20" s="1"/>
  <c r="CL2272" i="20" s="1"/>
  <c r="CL2315" i="20" s="1"/>
  <c r="CL2358" i="20" s="1"/>
  <c r="CK80" i="20"/>
  <c r="CK123" i="20"/>
  <c r="CK166" i="20"/>
  <c r="CK209" i="20" s="1"/>
  <c r="CK252" i="20" s="1"/>
  <c r="CK295" i="20" s="1"/>
  <c r="CK338" i="20" s="1"/>
  <c r="CK381" i="20"/>
  <c r="CK424" i="20" s="1"/>
  <c r="CK467" i="20" s="1"/>
  <c r="CK510" i="20" s="1"/>
  <c r="CK553" i="20" s="1"/>
  <c r="CK596" i="20" s="1"/>
  <c r="CK639" i="20" s="1"/>
  <c r="CK682" i="20" s="1"/>
  <c r="CK725" i="20"/>
  <c r="CK768" i="20" s="1"/>
  <c r="CK811" i="20" s="1"/>
  <c r="CK854" i="20" s="1"/>
  <c r="CK897" i="20" s="1"/>
  <c r="CK940" i="20" s="1"/>
  <c r="CK983" i="20" s="1"/>
  <c r="CK1026" i="20" s="1"/>
  <c r="CK1069" i="20" s="1"/>
  <c r="CK1112" i="20" s="1"/>
  <c r="CK1155" i="20" s="1"/>
  <c r="CK1198" i="20" s="1"/>
  <c r="CK1241" i="20" s="1"/>
  <c r="CK1284" i="20" s="1"/>
  <c r="CK1327" i="20" s="1"/>
  <c r="CK1370" i="20" s="1"/>
  <c r="CK1413" i="20" s="1"/>
  <c r="CK1456" i="20" s="1"/>
  <c r="CK1499" i="20" s="1"/>
  <c r="CK1542" i="20" s="1"/>
  <c r="CK1585" i="20" s="1"/>
  <c r="CK1628" i="20" s="1"/>
  <c r="CK1671" i="20" s="1"/>
  <c r="CK1714" i="20" s="1"/>
  <c r="CK1757" i="20" s="1"/>
  <c r="CK1800" i="20" s="1"/>
  <c r="CK1843" i="20" s="1"/>
  <c r="CK1886" i="20" s="1"/>
  <c r="CK1929" i="20" s="1"/>
  <c r="CK1972" i="20" s="1"/>
  <c r="CK2015" i="20" s="1"/>
  <c r="CK2058" i="20" s="1"/>
  <c r="CK2101" i="20" s="1"/>
  <c r="CK2144" i="20" s="1"/>
  <c r="CK2187" i="20" s="1"/>
  <c r="CK2230" i="20" s="1"/>
  <c r="CK2273" i="20" s="1"/>
  <c r="CK2316" i="20" s="1"/>
  <c r="CK2359" i="20" s="1"/>
  <c r="CL80" i="20"/>
  <c r="CL123" i="20"/>
  <c r="CL166" i="20" s="1"/>
  <c r="CL209" i="20" s="1"/>
  <c r="CL252" i="20" s="1"/>
  <c r="CL295" i="20" s="1"/>
  <c r="CL338" i="20" s="1"/>
  <c r="CL381" i="20" s="1"/>
  <c r="CL424" i="20" s="1"/>
  <c r="CL467" i="20"/>
  <c r="CL510" i="20" s="1"/>
  <c r="CL553" i="20" s="1"/>
  <c r="CL596" i="20" s="1"/>
  <c r="CL639" i="20" s="1"/>
  <c r="CL682" i="20" s="1"/>
  <c r="CL725" i="20" s="1"/>
  <c r="CL768" i="20" s="1"/>
  <c r="CL811" i="20"/>
  <c r="CL854" i="20" s="1"/>
  <c r="CL897" i="20" s="1"/>
  <c r="CL940" i="20" s="1"/>
  <c r="CL983" i="20" s="1"/>
  <c r="CL1026" i="20" s="1"/>
  <c r="CL1069" i="20" s="1"/>
  <c r="CL1112" i="20" s="1"/>
  <c r="CL1155" i="20" s="1"/>
  <c r="CL1198" i="20" s="1"/>
  <c r="CL1241" i="20" s="1"/>
  <c r="CL1284" i="20" s="1"/>
  <c r="CL1327" i="20" s="1"/>
  <c r="CL1370" i="20" s="1"/>
  <c r="CL1413" i="20" s="1"/>
  <c r="CL1456" i="20" s="1"/>
  <c r="CL1499" i="20" s="1"/>
  <c r="CL1542" i="20" s="1"/>
  <c r="CL1585" i="20" s="1"/>
  <c r="CL1628" i="20" s="1"/>
  <c r="CL1671" i="20" s="1"/>
  <c r="CL1714" i="20" s="1"/>
  <c r="CL1757" i="20" s="1"/>
  <c r="CL1800" i="20" s="1"/>
  <c r="CL1843" i="20" s="1"/>
  <c r="CL1886" i="20" s="1"/>
  <c r="CL1929" i="20" s="1"/>
  <c r="CL1972" i="20" s="1"/>
  <c r="CL2015" i="20" s="1"/>
  <c r="CL2058" i="20" s="1"/>
  <c r="CL2101" i="20" s="1"/>
  <c r="CL2144" i="20" s="1"/>
  <c r="CL2187" i="20"/>
  <c r="CL2230" i="20" s="1"/>
  <c r="CL2273" i="20" s="1"/>
  <c r="CL2316" i="20" s="1"/>
  <c r="CL2359" i="20" s="1"/>
  <c r="CK81" i="20"/>
  <c r="CK124" i="20"/>
  <c r="CK167" i="20"/>
  <c r="CK210" i="20" s="1"/>
  <c r="CK253" i="20" s="1"/>
  <c r="CK296" i="20" s="1"/>
  <c r="CK339" i="20" s="1"/>
  <c r="CK382" i="20"/>
  <c r="CK425" i="20" s="1"/>
  <c r="CK468" i="20" s="1"/>
  <c r="CK511" i="20" s="1"/>
  <c r="CK554" i="20" s="1"/>
  <c r="CK597" i="20" s="1"/>
  <c r="CK640" i="20" s="1"/>
  <c r="CK683" i="20" s="1"/>
  <c r="CK726" i="20" s="1"/>
  <c r="CK769" i="20" s="1"/>
  <c r="CK812" i="20" s="1"/>
  <c r="CK855" i="20" s="1"/>
  <c r="CK898" i="20" s="1"/>
  <c r="CK941" i="20" s="1"/>
  <c r="CK984" i="20" s="1"/>
  <c r="CK1027" i="20" s="1"/>
  <c r="CK1070" i="20" s="1"/>
  <c r="CK1113" i="20" s="1"/>
  <c r="CK1156" i="20" s="1"/>
  <c r="CK1199" i="20" s="1"/>
  <c r="CK1242" i="20" s="1"/>
  <c r="CK1285" i="20" s="1"/>
  <c r="CK1328" i="20" s="1"/>
  <c r="CK1371" i="20" s="1"/>
  <c r="CK1414" i="20" s="1"/>
  <c r="CK1457" i="20" s="1"/>
  <c r="CK1500" i="20" s="1"/>
  <c r="CK1543" i="20" s="1"/>
  <c r="CK1586" i="20" s="1"/>
  <c r="CK1629" i="20" s="1"/>
  <c r="CK1672" i="20" s="1"/>
  <c r="CK1715" i="20" s="1"/>
  <c r="CK1758" i="20" s="1"/>
  <c r="CK1801" i="20" s="1"/>
  <c r="CK1844" i="20" s="1"/>
  <c r="CK1887" i="20" s="1"/>
  <c r="CK1930" i="20" s="1"/>
  <c r="CK1973" i="20" s="1"/>
  <c r="CK2016" i="20" s="1"/>
  <c r="CK2059" i="20" s="1"/>
  <c r="CK2102" i="20" s="1"/>
  <c r="CK2145" i="20" s="1"/>
  <c r="CK2188" i="20" s="1"/>
  <c r="CK2231" i="20" s="1"/>
  <c r="CK2274" i="20" s="1"/>
  <c r="CK2317" i="20" s="1"/>
  <c r="CK2360" i="20" s="1"/>
  <c r="CL81" i="20"/>
  <c r="CL124" i="20"/>
  <c r="CL167" i="20" s="1"/>
  <c r="CL210" i="20" s="1"/>
  <c r="CL253" i="20" s="1"/>
  <c r="CL296" i="20" s="1"/>
  <c r="CL339" i="20" s="1"/>
  <c r="CL382" i="20" s="1"/>
  <c r="CL425" i="20" s="1"/>
  <c r="CL468" i="20"/>
  <c r="CL511" i="20" s="1"/>
  <c r="CL554" i="20" s="1"/>
  <c r="CL597" i="20" s="1"/>
  <c r="CL640" i="20" s="1"/>
  <c r="CL683" i="20" s="1"/>
  <c r="CL726" i="20" s="1"/>
  <c r="CL769" i="20" s="1"/>
  <c r="CL812" i="20" s="1"/>
  <c r="CL855" i="20" s="1"/>
  <c r="CL898" i="20" s="1"/>
  <c r="CL941" i="20" s="1"/>
  <c r="CL984" i="20" s="1"/>
  <c r="CL1027" i="20" s="1"/>
  <c r="CL1070" i="20" s="1"/>
  <c r="CL1113" i="20" s="1"/>
  <c r="CL1156" i="20" s="1"/>
  <c r="CL1199" i="20" s="1"/>
  <c r="CL1242" i="20" s="1"/>
  <c r="CL1285" i="20" s="1"/>
  <c r="CL1328" i="20" s="1"/>
  <c r="CL1371" i="20" s="1"/>
  <c r="CL1414" i="20" s="1"/>
  <c r="CL1457" i="20" s="1"/>
  <c r="CL1500" i="20" s="1"/>
  <c r="CL1543" i="20" s="1"/>
  <c r="CL1586" i="20" s="1"/>
  <c r="CL1629" i="20" s="1"/>
  <c r="CL1672" i="20" s="1"/>
  <c r="CL1715" i="20" s="1"/>
  <c r="CL1758" i="20" s="1"/>
  <c r="CL1801" i="20" s="1"/>
  <c r="CL1844" i="20" s="1"/>
  <c r="CL1887" i="20" s="1"/>
  <c r="CL1930" i="20" s="1"/>
  <c r="CL1973" i="20" s="1"/>
  <c r="CL2016" i="20" s="1"/>
  <c r="CL2059" i="20" s="1"/>
  <c r="CL2102" i="20" s="1"/>
  <c r="CL2145" i="20" s="1"/>
  <c r="CL2188" i="20" s="1"/>
  <c r="CL2231" i="20" s="1"/>
  <c r="CL2274" i="20" s="1"/>
  <c r="CL2317" i="20" s="1"/>
  <c r="CL2360" i="20" s="1"/>
  <c r="CK82" i="20"/>
  <c r="CK125" i="20"/>
  <c r="CK168" i="20"/>
  <c r="CK211" i="20" s="1"/>
  <c r="CK254" i="20" s="1"/>
  <c r="CL82" i="20"/>
  <c r="CL125" i="20"/>
  <c r="CL168" i="20"/>
  <c r="CL211" i="20" s="1"/>
  <c r="CL254" i="20" s="1"/>
  <c r="CL297" i="20" s="1"/>
  <c r="CL340" i="20" s="1"/>
  <c r="CL383" i="20" s="1"/>
  <c r="CL426" i="20" s="1"/>
  <c r="CL469" i="20" s="1"/>
  <c r="CL512" i="20" s="1"/>
  <c r="CL555" i="20" s="1"/>
  <c r="CL598" i="20" s="1"/>
  <c r="CL641" i="20" s="1"/>
  <c r="CL684" i="20" s="1"/>
  <c r="CL727" i="20" s="1"/>
  <c r="CL770" i="20" s="1"/>
  <c r="CL813" i="20" s="1"/>
  <c r="CL856" i="20" s="1"/>
  <c r="CL899" i="20" s="1"/>
  <c r="CL942" i="20" s="1"/>
  <c r="CL985" i="20" s="1"/>
  <c r="CL1028" i="20" s="1"/>
  <c r="CL1071" i="20" s="1"/>
  <c r="CL1114" i="20" s="1"/>
  <c r="CL1157" i="20" s="1"/>
  <c r="CL1200" i="20" s="1"/>
  <c r="CL1243" i="20" s="1"/>
  <c r="CL1286" i="20" s="1"/>
  <c r="CL1329" i="20" s="1"/>
  <c r="CL1372" i="20" s="1"/>
  <c r="CL1415" i="20" s="1"/>
  <c r="CL1458" i="20" s="1"/>
  <c r="CL1501" i="20" s="1"/>
  <c r="CL1544" i="20" s="1"/>
  <c r="CL1587" i="20" s="1"/>
  <c r="CL1630" i="20" s="1"/>
  <c r="CL1673" i="20" s="1"/>
  <c r="CL1716" i="20" s="1"/>
  <c r="CL1759" i="20" s="1"/>
  <c r="CL1802" i="20" s="1"/>
  <c r="CL1845" i="20" s="1"/>
  <c r="CL1888" i="20" s="1"/>
  <c r="CL1931" i="20" s="1"/>
  <c r="CL1974" i="20" s="1"/>
  <c r="CL2017" i="20" s="1"/>
  <c r="CL2060" i="20" s="1"/>
  <c r="CL2103" i="20" s="1"/>
  <c r="CL2146" i="20" s="1"/>
  <c r="CL2189" i="20" s="1"/>
  <c r="CL2232" i="20" s="1"/>
  <c r="CL2275" i="20" s="1"/>
  <c r="CL2318" i="20" s="1"/>
  <c r="CL2361" i="20" s="1"/>
  <c r="CK48" i="20"/>
  <c r="CK91" i="20" s="1"/>
  <c r="CK134" i="20" s="1"/>
  <c r="CK177" i="20" s="1"/>
  <c r="CK220" i="20" s="1"/>
  <c r="CK263" i="20" s="1"/>
  <c r="CL48" i="20"/>
  <c r="CL91" i="20"/>
  <c r="CL134" i="20"/>
  <c r="CL177" i="20" s="1"/>
  <c r="CL220" i="20" s="1"/>
  <c r="CL263" i="20" s="1"/>
  <c r="CL306" i="20" s="1"/>
  <c r="CL349" i="20" s="1"/>
  <c r="CL392" i="20" s="1"/>
  <c r="CL435" i="20" s="1"/>
  <c r="CL478" i="20" s="1"/>
  <c r="CL521" i="20" s="1"/>
  <c r="CL564" i="20" s="1"/>
  <c r="CL607" i="20" s="1"/>
  <c r="CL650" i="20"/>
  <c r="CL693" i="20" s="1"/>
  <c r="CL736" i="20" s="1"/>
  <c r="CL779" i="20" s="1"/>
  <c r="CL822" i="20" s="1"/>
  <c r="CL865" i="20" s="1"/>
  <c r="CL908" i="20" s="1"/>
  <c r="CL951" i="20" s="1"/>
  <c r="CL994" i="20" s="1"/>
  <c r="CL1037" i="20" s="1"/>
  <c r="CL1080" i="20" s="1"/>
  <c r="CL1123" i="20" s="1"/>
  <c r="CL1166" i="20" s="1"/>
  <c r="CL1209" i="20" s="1"/>
  <c r="CL1252" i="20" s="1"/>
  <c r="CL1295" i="20" s="1"/>
  <c r="CL1338" i="20" s="1"/>
  <c r="CL1381" i="20" s="1"/>
  <c r="CL1424" i="20" s="1"/>
  <c r="CL1467" i="20" s="1"/>
  <c r="CL1510" i="20" s="1"/>
  <c r="CL1553" i="20" s="1"/>
  <c r="CL1596" i="20" s="1"/>
  <c r="CL1639" i="20" s="1"/>
  <c r="CL1682" i="20" s="1"/>
  <c r="CL1725" i="20" s="1"/>
  <c r="CL1768" i="20" s="1"/>
  <c r="CL1811" i="20" s="1"/>
  <c r="CL1854" i="20" s="1"/>
  <c r="CL1897" i="20" s="1"/>
  <c r="CL1940" i="20" s="1"/>
  <c r="CL1983" i="20" s="1"/>
  <c r="CL2026" i="20" s="1"/>
  <c r="CL2069" i="20" s="1"/>
  <c r="CL2112" i="20" s="1"/>
  <c r="CL2155" i="20" s="1"/>
  <c r="CL2198" i="20" s="1"/>
  <c r="CL2241" i="20" s="1"/>
  <c r="CL2284" i="20" s="1"/>
  <c r="CL2327" i="20" s="1"/>
  <c r="CK49" i="20"/>
  <c r="CK92" i="20"/>
  <c r="CK135" i="20" s="1"/>
  <c r="CK178" i="20" s="1"/>
  <c r="CK221" i="20" s="1"/>
  <c r="CL49" i="20"/>
  <c r="CL92" i="20" s="1"/>
  <c r="CL135" i="20" s="1"/>
  <c r="CL178" i="20" s="1"/>
  <c r="CL221" i="20" s="1"/>
  <c r="CL264" i="20" s="1"/>
  <c r="CL307" i="20" s="1"/>
  <c r="CL350" i="20" s="1"/>
  <c r="CL393" i="20" s="1"/>
  <c r="CL436" i="20" s="1"/>
  <c r="CL479" i="20" s="1"/>
  <c r="CL522" i="20" s="1"/>
  <c r="CL565" i="20" s="1"/>
  <c r="CL608" i="20"/>
  <c r="CL651" i="20" s="1"/>
  <c r="CL694" i="20" s="1"/>
  <c r="CL737" i="20" s="1"/>
  <c r="CL780" i="20" s="1"/>
  <c r="CL823" i="20" s="1"/>
  <c r="CL866" i="20" s="1"/>
  <c r="CL909" i="20" s="1"/>
  <c r="CL952" i="20" s="1"/>
  <c r="CL995" i="20" s="1"/>
  <c r="CL1038" i="20" s="1"/>
  <c r="CL1081" i="20" s="1"/>
  <c r="CL1124" i="20" s="1"/>
  <c r="CL1167" i="20" s="1"/>
  <c r="CL1210" i="20" s="1"/>
  <c r="CL1253" i="20" s="1"/>
  <c r="CL1296" i="20" s="1"/>
  <c r="CL1339" i="20" s="1"/>
  <c r="CL1382" i="20" s="1"/>
  <c r="CL1425" i="20" s="1"/>
  <c r="CL1468" i="20" s="1"/>
  <c r="CL1511" i="20" s="1"/>
  <c r="CL1554" i="20" s="1"/>
  <c r="CL1597" i="20" s="1"/>
  <c r="CL1640" i="20" s="1"/>
  <c r="CL1683" i="20" s="1"/>
  <c r="CL1726" i="20" s="1"/>
  <c r="CL1769" i="20" s="1"/>
  <c r="CL1812" i="20" s="1"/>
  <c r="CL1855" i="20" s="1"/>
  <c r="CL1898" i="20" s="1"/>
  <c r="CL1941" i="20" s="1"/>
  <c r="CL1984" i="20" s="1"/>
  <c r="CL2027" i="20" s="1"/>
  <c r="CL2070" i="20" s="1"/>
  <c r="CL2113" i="20" s="1"/>
  <c r="CL2156" i="20" s="1"/>
  <c r="CL2199" i="20" s="1"/>
  <c r="CL2242" i="20" s="1"/>
  <c r="CL2285" i="20" s="1"/>
  <c r="CL2328" i="20" s="1"/>
  <c r="CK50" i="20"/>
  <c r="CK93" i="20"/>
  <c r="CK136" i="20"/>
  <c r="CK179" i="20" s="1"/>
  <c r="CK222" i="20" s="1"/>
  <c r="CK265" i="20" s="1"/>
  <c r="CK308" i="20" s="1"/>
  <c r="CK351" i="20" s="1"/>
  <c r="CL50" i="20"/>
  <c r="CL93" i="20" s="1"/>
  <c r="CL136" i="20" s="1"/>
  <c r="CL179" i="20"/>
  <c r="CL222" i="20" s="1"/>
  <c r="CL265" i="20" s="1"/>
  <c r="CL308" i="20" s="1"/>
  <c r="CL351" i="20" s="1"/>
  <c r="CL394" i="20" s="1"/>
  <c r="CL437" i="20" s="1"/>
  <c r="CL480" i="20" s="1"/>
  <c r="CL523" i="20" s="1"/>
  <c r="CL566" i="20" s="1"/>
  <c r="CL609" i="20" s="1"/>
  <c r="CL652" i="20" s="1"/>
  <c r="CL695" i="20" s="1"/>
  <c r="CL738" i="20" s="1"/>
  <c r="CL781" i="20" s="1"/>
  <c r="CL824" i="20" s="1"/>
  <c r="CL867" i="20"/>
  <c r="CL910" i="20" s="1"/>
  <c r="CL953" i="20" s="1"/>
  <c r="CL996" i="20" s="1"/>
  <c r="CL1039" i="20" s="1"/>
  <c r="CL1082" i="20" s="1"/>
  <c r="CL1125" i="20" s="1"/>
  <c r="CL1168" i="20" s="1"/>
  <c r="CL1211" i="20" s="1"/>
  <c r="CL1254" i="20" s="1"/>
  <c r="CL1297" i="20" s="1"/>
  <c r="CL1340" i="20" s="1"/>
  <c r="CL1383" i="20" s="1"/>
  <c r="CL1426" i="20" s="1"/>
  <c r="CL1469" i="20" s="1"/>
  <c r="CL1512" i="20" s="1"/>
  <c r="CL1555" i="20" s="1"/>
  <c r="CL1598" i="20" s="1"/>
  <c r="CL1641" i="20" s="1"/>
  <c r="CL1684" i="20" s="1"/>
  <c r="CL1727" i="20" s="1"/>
  <c r="CL1770" i="20" s="1"/>
  <c r="CL1813" i="20" s="1"/>
  <c r="CL1856" i="20" s="1"/>
  <c r="CL1899" i="20" s="1"/>
  <c r="CL1942" i="20" s="1"/>
  <c r="CL1985" i="20" s="1"/>
  <c r="CL2028" i="20" s="1"/>
  <c r="CL2071" i="20" s="1"/>
  <c r="CL2114" i="20" s="1"/>
  <c r="CL2157" i="20" s="1"/>
  <c r="CL2200" i="20" s="1"/>
  <c r="CL2243" i="20"/>
  <c r="CL2286" i="20" s="1"/>
  <c r="CL2329" i="20" s="1"/>
  <c r="CK51" i="20"/>
  <c r="CK94" i="20"/>
  <c r="CK137" i="20"/>
  <c r="CK180" i="20" s="1"/>
  <c r="CK223" i="20" s="1"/>
  <c r="CK266" i="20" s="1"/>
  <c r="CK309" i="20" s="1"/>
  <c r="CK352" i="20" s="1"/>
  <c r="CK395" i="20" s="1"/>
  <c r="CK438" i="20" s="1"/>
  <c r="CK481" i="20" s="1"/>
  <c r="CK524" i="20" s="1"/>
  <c r="CK567" i="20" s="1"/>
  <c r="CK610" i="20" s="1"/>
  <c r="CL51" i="20"/>
  <c r="CL94" i="20" s="1"/>
  <c r="CL137" i="20" s="1"/>
  <c r="CL180" i="20" s="1"/>
  <c r="CL223" i="20" s="1"/>
  <c r="CL266" i="20" s="1"/>
  <c r="CL309" i="20" s="1"/>
  <c r="CL352" i="20" s="1"/>
  <c r="CL395" i="20" s="1"/>
  <c r="CL438" i="20" s="1"/>
  <c r="CL481" i="20" s="1"/>
  <c r="CL524" i="20" s="1"/>
  <c r="CL567" i="20" s="1"/>
  <c r="CL610" i="20" s="1"/>
  <c r="CL653" i="20" s="1"/>
  <c r="CL696" i="20" s="1"/>
  <c r="CL739" i="20" s="1"/>
  <c r="CL782" i="20" s="1"/>
  <c r="CL825" i="20" s="1"/>
  <c r="CL868" i="20" s="1"/>
  <c r="CL911" i="20" s="1"/>
  <c r="CL954" i="20" s="1"/>
  <c r="CL997" i="20" s="1"/>
  <c r="CL1040" i="20" s="1"/>
  <c r="CL1083" i="20" s="1"/>
  <c r="CL1126" i="20" s="1"/>
  <c r="CL1169" i="20" s="1"/>
  <c r="CL1212" i="20" s="1"/>
  <c r="CL1255" i="20" s="1"/>
  <c r="CL1298" i="20" s="1"/>
  <c r="CL1341" i="20" s="1"/>
  <c r="CL1384" i="20" s="1"/>
  <c r="CL1427" i="20" s="1"/>
  <c r="CL1470" i="20" s="1"/>
  <c r="CL1513" i="20" s="1"/>
  <c r="CL1556" i="20" s="1"/>
  <c r="CL1599" i="20" s="1"/>
  <c r="CL1642" i="20" s="1"/>
  <c r="CL1685" i="20" s="1"/>
  <c r="CL1728" i="20" s="1"/>
  <c r="CL1771" i="20" s="1"/>
  <c r="CL1814" i="20" s="1"/>
  <c r="CL1857" i="20" s="1"/>
  <c r="CL1900" i="20" s="1"/>
  <c r="CL1943" i="20" s="1"/>
  <c r="CL1986" i="20" s="1"/>
  <c r="CL2029" i="20" s="1"/>
  <c r="CL2072" i="20" s="1"/>
  <c r="CL2115" i="20" s="1"/>
  <c r="CL2158" i="20" s="1"/>
  <c r="CL2201" i="20" s="1"/>
  <c r="CL2244" i="20" s="1"/>
  <c r="CL2287" i="20" s="1"/>
  <c r="CL2330" i="20" s="1"/>
  <c r="CK52" i="20"/>
  <c r="CL52" i="20"/>
  <c r="CL95" i="20" s="1"/>
  <c r="CL138" i="20" s="1"/>
  <c r="CL181" i="20" s="1"/>
  <c r="CL224" i="20"/>
  <c r="CL267" i="20" s="1"/>
  <c r="CL310" i="20" s="1"/>
  <c r="CL353" i="20" s="1"/>
  <c r="CL396" i="20" s="1"/>
  <c r="CL439" i="20" s="1"/>
  <c r="CL482" i="20" s="1"/>
  <c r="CL525" i="20" s="1"/>
  <c r="CL568" i="20" s="1"/>
  <c r="CL611" i="20" s="1"/>
  <c r="CL654" i="20" s="1"/>
  <c r="CL697" i="20" s="1"/>
  <c r="CL740" i="20" s="1"/>
  <c r="CL783" i="20" s="1"/>
  <c r="CL826" i="20" s="1"/>
  <c r="CL869" i="20" s="1"/>
  <c r="CL912" i="20" s="1"/>
  <c r="CL955" i="20" s="1"/>
  <c r="CL998" i="20" s="1"/>
  <c r="CL1041" i="20" s="1"/>
  <c r="CL1084" i="20" s="1"/>
  <c r="CL1127" i="20" s="1"/>
  <c r="CL1170" i="20" s="1"/>
  <c r="CL1213" i="20" s="1"/>
  <c r="CL1256" i="20" s="1"/>
  <c r="CL1299" i="20" s="1"/>
  <c r="CL1342" i="20" s="1"/>
  <c r="CL1385" i="20" s="1"/>
  <c r="CL1428" i="20" s="1"/>
  <c r="CL1471" i="20" s="1"/>
  <c r="CL1514" i="20" s="1"/>
  <c r="CL1557" i="20" s="1"/>
  <c r="CL1600" i="20"/>
  <c r="CL1643" i="20" s="1"/>
  <c r="CL1686" i="20" s="1"/>
  <c r="CL1729" i="20" s="1"/>
  <c r="CL1772" i="20" s="1"/>
  <c r="CL1815" i="20" s="1"/>
  <c r="CL1858" i="20" s="1"/>
  <c r="CL1901" i="20" s="1"/>
  <c r="CL1944" i="20" s="1"/>
  <c r="CL1987" i="20" s="1"/>
  <c r="CL2030" i="20" s="1"/>
  <c r="CL2073" i="20" s="1"/>
  <c r="CL2116" i="20" s="1"/>
  <c r="CL2159" i="20" s="1"/>
  <c r="CL2202" i="20" s="1"/>
  <c r="CL2245" i="20" s="1"/>
  <c r="CL2288" i="20" s="1"/>
  <c r="CL2331" i="20" s="1"/>
  <c r="CK53" i="20"/>
  <c r="CL53" i="20"/>
  <c r="CL96" i="20"/>
  <c r="CL139" i="20" s="1"/>
  <c r="CL182" i="20" s="1"/>
  <c r="CL225" i="20" s="1"/>
  <c r="CL268" i="20" s="1"/>
  <c r="CL311" i="20" s="1"/>
  <c r="CL354" i="20" s="1"/>
  <c r="CL397" i="20" s="1"/>
  <c r="CL440" i="20" s="1"/>
  <c r="CL483" i="20" s="1"/>
  <c r="CL526" i="20" s="1"/>
  <c r="CL569" i="20" s="1"/>
  <c r="CL612" i="20" s="1"/>
  <c r="CL655" i="20" s="1"/>
  <c r="CL698" i="20" s="1"/>
  <c r="CL741" i="20" s="1"/>
  <c r="CL784" i="20" s="1"/>
  <c r="CL827" i="20" s="1"/>
  <c r="CL870" i="20" s="1"/>
  <c r="CL913" i="20" s="1"/>
  <c r="CL956" i="20" s="1"/>
  <c r="CL999" i="20" s="1"/>
  <c r="CL1042" i="20" s="1"/>
  <c r="CL1085" i="20" s="1"/>
  <c r="CL1128" i="20" s="1"/>
  <c r="CL1171" i="20" s="1"/>
  <c r="CL1214" i="20" s="1"/>
  <c r="CL1257" i="20" s="1"/>
  <c r="CL1300" i="20" s="1"/>
  <c r="CL1343" i="20" s="1"/>
  <c r="CL1386" i="20" s="1"/>
  <c r="CL1429" i="20" s="1"/>
  <c r="CL1472" i="20" s="1"/>
  <c r="CL1515" i="20" s="1"/>
  <c r="CL1558" i="20" s="1"/>
  <c r="CL1601" i="20" s="1"/>
  <c r="CL1644" i="20" s="1"/>
  <c r="CL1687" i="20" s="1"/>
  <c r="CL1730" i="20" s="1"/>
  <c r="CL1773" i="20" s="1"/>
  <c r="CL1816" i="20" s="1"/>
  <c r="CL1859" i="20" s="1"/>
  <c r="CL1902" i="20" s="1"/>
  <c r="CL1945" i="20" s="1"/>
  <c r="CL1988" i="20" s="1"/>
  <c r="CL2031" i="20" s="1"/>
  <c r="CL2074" i="20" s="1"/>
  <c r="CL2117" i="20" s="1"/>
  <c r="CL2160" i="20" s="1"/>
  <c r="CL2203" i="20" s="1"/>
  <c r="CL2246" i="20" s="1"/>
  <c r="CL2289" i="20" s="1"/>
  <c r="CL2332" i="20" s="1"/>
  <c r="CK54" i="20"/>
  <c r="CL54" i="20"/>
  <c r="CL97" i="20" s="1"/>
  <c r="CL140" i="20"/>
  <c r="CL183" i="20" s="1"/>
  <c r="CL226" i="20" s="1"/>
  <c r="CL269" i="20" s="1"/>
  <c r="CL312" i="20" s="1"/>
  <c r="CL355" i="20" s="1"/>
  <c r="CL398" i="20" s="1"/>
  <c r="CL441" i="20" s="1"/>
  <c r="CL484" i="20" s="1"/>
  <c r="CL527" i="20" s="1"/>
  <c r="CL570" i="20" s="1"/>
  <c r="CL613" i="20" s="1"/>
  <c r="CL656" i="20" s="1"/>
  <c r="CL699" i="20" s="1"/>
  <c r="CL742" i="20" s="1"/>
  <c r="CL785" i="20" s="1"/>
  <c r="CL828" i="20" s="1"/>
  <c r="CL871" i="20" s="1"/>
  <c r="CL914" i="20" s="1"/>
  <c r="CL957" i="20" s="1"/>
  <c r="CL1000" i="20" s="1"/>
  <c r="CL1043" i="20" s="1"/>
  <c r="CL1086" i="20" s="1"/>
  <c r="CL1129" i="20" s="1"/>
  <c r="CL1172" i="20" s="1"/>
  <c r="CL1215" i="20" s="1"/>
  <c r="CL1258" i="20" s="1"/>
  <c r="CL1301" i="20" s="1"/>
  <c r="CL1344" i="20" s="1"/>
  <c r="CL1387" i="20" s="1"/>
  <c r="CL1430" i="20" s="1"/>
  <c r="CL1473" i="20" s="1"/>
  <c r="CL1516" i="20" s="1"/>
  <c r="CL1559" i="20" s="1"/>
  <c r="CL1602" i="20" s="1"/>
  <c r="CL1645" i="20" s="1"/>
  <c r="CL1688" i="20" s="1"/>
  <c r="CL1731" i="20" s="1"/>
  <c r="CL1774" i="20" s="1"/>
  <c r="CL1817" i="20" s="1"/>
  <c r="CL1860" i="20" s="1"/>
  <c r="CL1903" i="20" s="1"/>
  <c r="CL1946" i="20" s="1"/>
  <c r="CL1989" i="20" s="1"/>
  <c r="CL2032" i="20" s="1"/>
  <c r="CL2075" i="20" s="1"/>
  <c r="CL2118" i="20" s="1"/>
  <c r="CL2161" i="20" s="1"/>
  <c r="CL2204" i="20" s="1"/>
  <c r="CL2247" i="20" s="1"/>
  <c r="CL2290" i="20" s="1"/>
  <c r="CL2333" i="20" s="1"/>
  <c r="CK55" i="20"/>
  <c r="CK98" i="20"/>
  <c r="CK141" i="20" s="1"/>
  <c r="CK184" i="20" s="1"/>
  <c r="CK227" i="20"/>
  <c r="CK270" i="20" s="1"/>
  <c r="CL55" i="20"/>
  <c r="CL98" i="20" s="1"/>
  <c r="CL141" i="20"/>
  <c r="CL184" i="20" s="1"/>
  <c r="CL227" i="20" s="1"/>
  <c r="CL270" i="20" s="1"/>
  <c r="CL313" i="20" s="1"/>
  <c r="CL356" i="20" s="1"/>
  <c r="CL399" i="20" s="1"/>
  <c r="CL442" i="20" s="1"/>
  <c r="CL485" i="20" s="1"/>
  <c r="CL528" i="20" s="1"/>
  <c r="CL571" i="20" s="1"/>
  <c r="CL614" i="20" s="1"/>
  <c r="CL657" i="20" s="1"/>
  <c r="CL700" i="20" s="1"/>
  <c r="CL743" i="20" s="1"/>
  <c r="CL786" i="20" s="1"/>
  <c r="CL829" i="20" s="1"/>
  <c r="CL872" i="20" s="1"/>
  <c r="CL915" i="20" s="1"/>
  <c r="CL958" i="20" s="1"/>
  <c r="CL1001" i="20" s="1"/>
  <c r="CL1044" i="20" s="1"/>
  <c r="CL1087" i="20" s="1"/>
  <c r="CL1130" i="20" s="1"/>
  <c r="CL1173" i="20" s="1"/>
  <c r="CL1216" i="20" s="1"/>
  <c r="CL1259" i="20" s="1"/>
  <c r="CL1302" i="20" s="1"/>
  <c r="CL1345" i="20" s="1"/>
  <c r="CL1388" i="20" s="1"/>
  <c r="CL1431" i="20" s="1"/>
  <c r="CL1474" i="20" s="1"/>
  <c r="CL1517" i="20" s="1"/>
  <c r="CL1560" i="20" s="1"/>
  <c r="CL1603" i="20" s="1"/>
  <c r="CL1646" i="20" s="1"/>
  <c r="CL1689" i="20" s="1"/>
  <c r="CL1732" i="20" s="1"/>
  <c r="CL1775" i="20" s="1"/>
  <c r="CL1818" i="20" s="1"/>
  <c r="CL1861" i="20" s="1"/>
  <c r="CL1904" i="20" s="1"/>
  <c r="CL1947" i="20" s="1"/>
  <c r="CL1990" i="20" s="1"/>
  <c r="CL2033" i="20" s="1"/>
  <c r="CL2076" i="20" s="1"/>
  <c r="CL2119" i="20" s="1"/>
  <c r="CL2162" i="20" s="1"/>
  <c r="CL2205" i="20" s="1"/>
  <c r="CL2248" i="20" s="1"/>
  <c r="CL2291" i="20" s="1"/>
  <c r="CL2334" i="20" s="1"/>
  <c r="CK56" i="20"/>
  <c r="CL56" i="20"/>
  <c r="CL99" i="20" s="1"/>
  <c r="CL142" i="20" s="1"/>
  <c r="CL185" i="20"/>
  <c r="CL228" i="20" s="1"/>
  <c r="CL271" i="20" s="1"/>
  <c r="CL314" i="20" s="1"/>
  <c r="CL357" i="20" s="1"/>
  <c r="CL400" i="20" s="1"/>
  <c r="CL443" i="20" s="1"/>
  <c r="CL486" i="20" s="1"/>
  <c r="CL529" i="20" s="1"/>
  <c r="CL572" i="20" s="1"/>
  <c r="CL615" i="20" s="1"/>
  <c r="CL658" i="20" s="1"/>
  <c r="CL701" i="20" s="1"/>
  <c r="CL744" i="20" s="1"/>
  <c r="CL787" i="20" s="1"/>
  <c r="CL830" i="20" s="1"/>
  <c r="CL873" i="20" s="1"/>
  <c r="CL916" i="20" s="1"/>
  <c r="CL959" i="20" s="1"/>
  <c r="CL1002" i="20" s="1"/>
  <c r="CL1045" i="20" s="1"/>
  <c r="CL1088" i="20" s="1"/>
  <c r="CL1131" i="20" s="1"/>
  <c r="CL1174" i="20" s="1"/>
  <c r="CL1217" i="20" s="1"/>
  <c r="CL1260" i="20" s="1"/>
  <c r="CL1303" i="20" s="1"/>
  <c r="CL1346" i="20" s="1"/>
  <c r="CL1389" i="20" s="1"/>
  <c r="CL1432" i="20" s="1"/>
  <c r="CL1475" i="20" s="1"/>
  <c r="CL1518" i="20" s="1"/>
  <c r="CL1561" i="20" s="1"/>
  <c r="CL1604" i="20" s="1"/>
  <c r="CL1647" i="20" s="1"/>
  <c r="CL1690" i="20" s="1"/>
  <c r="CL1733" i="20" s="1"/>
  <c r="CL1776" i="20" s="1"/>
  <c r="CL1819" i="20" s="1"/>
  <c r="CL1862" i="20" s="1"/>
  <c r="CL1905" i="20" s="1"/>
  <c r="CL1948" i="20" s="1"/>
  <c r="CL1991" i="20" s="1"/>
  <c r="CL2034" i="20" s="1"/>
  <c r="CL2077" i="20" s="1"/>
  <c r="CL2120" i="20" s="1"/>
  <c r="CL2163" i="20" s="1"/>
  <c r="CL2206" i="20" s="1"/>
  <c r="CL2249" i="20" s="1"/>
  <c r="CL2292" i="20" s="1"/>
  <c r="CL2335" i="20" s="1"/>
  <c r="CL47" i="20"/>
  <c r="CL90" i="20" s="1"/>
  <c r="CL133" i="20" s="1"/>
  <c r="CL176" i="20" s="1"/>
  <c r="CL219" i="20" s="1"/>
  <c r="CL262" i="20" s="1"/>
  <c r="CL305" i="20"/>
  <c r="CL348" i="20" s="1"/>
  <c r="CL391" i="20" s="1"/>
  <c r="CL434" i="20" s="1"/>
  <c r="CL477" i="20" s="1"/>
  <c r="CL520" i="20" s="1"/>
  <c r="CL563" i="20" s="1"/>
  <c r="CL606" i="20" s="1"/>
  <c r="CL649" i="20" s="1"/>
  <c r="CL692" i="20" s="1"/>
  <c r="CL735" i="20" s="1"/>
  <c r="CL778" i="20" s="1"/>
  <c r="CL821" i="20" s="1"/>
  <c r="CL864" i="20" s="1"/>
  <c r="CL907" i="20" s="1"/>
  <c r="CL950" i="20" s="1"/>
  <c r="CL993" i="20" s="1"/>
  <c r="CL1036" i="20" s="1"/>
  <c r="CL1079" i="20" s="1"/>
  <c r="CL1122" i="20" s="1"/>
  <c r="CL1165" i="20" s="1"/>
  <c r="CL1208" i="20" s="1"/>
  <c r="CL1251" i="20" s="1"/>
  <c r="CL1294" i="20" s="1"/>
  <c r="CL1337" i="20" s="1"/>
  <c r="CL1380" i="20" s="1"/>
  <c r="CL1423" i="20" s="1"/>
  <c r="CL1466" i="20" s="1"/>
  <c r="CL1509" i="20" s="1"/>
  <c r="CL1552" i="20" s="1"/>
  <c r="CL1595" i="20" s="1"/>
  <c r="CL1638" i="20" s="1"/>
  <c r="CL1681" i="20"/>
  <c r="CL1724" i="20" s="1"/>
  <c r="CL1767" i="20" s="1"/>
  <c r="CL1810" i="20" s="1"/>
  <c r="CL1853" i="20" s="1"/>
  <c r="CL1896" i="20" s="1"/>
  <c r="CL1939" i="20" s="1"/>
  <c r="CL1982" i="20" s="1"/>
  <c r="CL2025" i="20" s="1"/>
  <c r="CL2068" i="20" s="1"/>
  <c r="CL2111" i="20" s="1"/>
  <c r="CL2154" i="20" s="1"/>
  <c r="CL2197" i="20" s="1"/>
  <c r="CL2240" i="20" s="1"/>
  <c r="CL2283" i="20" s="1"/>
  <c r="CL2326" i="20" s="1"/>
  <c r="CK47" i="20"/>
  <c r="CK90" i="20" s="1"/>
  <c r="AG4" i="20"/>
  <c r="BV3" i="8"/>
  <c r="AG2" i="20" s="1"/>
  <c r="CP53" i="20"/>
  <c r="CP49" i="20"/>
  <c r="CT1109" i="20"/>
  <c r="CP1109" i="20"/>
  <c r="CP241" i="20"/>
  <c r="CP61" i="20"/>
  <c r="CP84" i="20"/>
  <c r="CP205" i="20"/>
  <c r="CS717" i="20"/>
  <c r="CP717" i="20"/>
  <c r="CP68" i="20"/>
  <c r="CP193" i="20"/>
  <c r="CP60" i="20"/>
  <c r="CQ56" i="20"/>
  <c r="CP56" i="20"/>
  <c r="CQ52" i="20"/>
  <c r="CP52" i="20"/>
  <c r="CS91" i="20"/>
  <c r="CP91" i="20"/>
  <c r="CS47" i="20"/>
  <c r="CP47" i="20"/>
  <c r="CQ900" i="20"/>
  <c r="CP900" i="20"/>
  <c r="CQ892" i="20"/>
  <c r="CP892" i="20"/>
  <c r="CP544" i="20"/>
  <c r="CQ67" i="20"/>
  <c r="CP67" i="20"/>
  <c r="CS141" i="20"/>
  <c r="CP141" i="20"/>
  <c r="CQ395" i="20"/>
  <c r="CP395" i="20"/>
  <c r="CP718" i="20"/>
  <c r="CP366" i="20"/>
  <c r="CT57" i="20"/>
  <c r="CP57" i="20"/>
  <c r="CP168" i="20"/>
  <c r="CS719" i="20"/>
  <c r="CP719" i="20"/>
  <c r="CQ543" i="20"/>
  <c r="CP543" i="20"/>
  <c r="CP367" i="20"/>
  <c r="CP62" i="20"/>
  <c r="CP703" i="20"/>
  <c r="CP54" i="20"/>
  <c r="CP308" i="20"/>
  <c r="CS168" i="20"/>
  <c r="CT168" i="20"/>
  <c r="CQ168" i="20"/>
  <c r="CS367" i="20"/>
  <c r="CT367" i="20"/>
  <c r="CT62" i="20"/>
  <c r="CS62" i="20"/>
  <c r="CQ62" i="20"/>
  <c r="CS308" i="20"/>
  <c r="CT308" i="20"/>
  <c r="CT718" i="20"/>
  <c r="CQ718" i="20"/>
  <c r="CS718" i="20"/>
  <c r="CT241" i="20"/>
  <c r="CQ241" i="20"/>
  <c r="CS241" i="20"/>
  <c r="CT366" i="20"/>
  <c r="CS366" i="20"/>
  <c r="CQ366" i="20"/>
  <c r="CT61" i="20"/>
  <c r="CQ61" i="20"/>
  <c r="CS61" i="20"/>
  <c r="CT53" i="20"/>
  <c r="CS53" i="20"/>
  <c r="CT49" i="20"/>
  <c r="CS49" i="20"/>
  <c r="CQ47" i="20"/>
  <c r="CQ91" i="20"/>
  <c r="CT47" i="20"/>
  <c r="CS543" i="20"/>
  <c r="CT543" i="20"/>
  <c r="CS703" i="20"/>
  <c r="CT703" i="20"/>
  <c r="CT54" i="20"/>
  <c r="CS54" i="20"/>
  <c r="CS84" i="20"/>
  <c r="CT84" i="20"/>
  <c r="CQ84" i="20"/>
  <c r="CT205" i="20"/>
  <c r="CQ205" i="20"/>
  <c r="CT717" i="20"/>
  <c r="CQ717" i="20"/>
  <c r="CS68" i="20"/>
  <c r="CT68" i="20"/>
  <c r="CQ68" i="20"/>
  <c r="CT193" i="20"/>
  <c r="CQ193" i="20"/>
  <c r="CS193" i="20"/>
  <c r="CS60" i="20"/>
  <c r="CT60" i="20"/>
  <c r="CQ60" i="20"/>
  <c r="CS56" i="20"/>
  <c r="CT56" i="20"/>
  <c r="CS52" i="20"/>
  <c r="CT52" i="20"/>
  <c r="CQ54" i="20"/>
  <c r="CQ719" i="20"/>
  <c r="CQ367" i="20"/>
  <c r="CS1109" i="20"/>
  <c r="CS205" i="20"/>
  <c r="CS57" i="20"/>
  <c r="CT91" i="20"/>
  <c r="CR900" i="20"/>
  <c r="CT900" i="20"/>
  <c r="CS900" i="20"/>
  <c r="CT892" i="20"/>
  <c r="CS892" i="20"/>
  <c r="CT544" i="20"/>
  <c r="CS544" i="20"/>
  <c r="CS67" i="20"/>
  <c r="CT67" i="20"/>
  <c r="CT141" i="20"/>
  <c r="CQ141" i="20"/>
  <c r="CS395" i="20"/>
  <c r="CT395" i="20"/>
  <c r="CQ57" i="20"/>
  <c r="CQ53" i="20"/>
  <c r="CQ49" i="20"/>
  <c r="CQ1109" i="20"/>
  <c r="CQ703" i="20"/>
  <c r="CQ544" i="20"/>
  <c r="CQ308" i="20"/>
  <c r="CT719" i="20"/>
  <c r="CR544" i="20"/>
  <c r="CR141" i="20"/>
  <c r="CK496" i="20"/>
  <c r="CK105" i="20"/>
  <c r="CK148" i="20" s="1"/>
  <c r="CK191" i="20" s="1"/>
  <c r="CK234" i="20"/>
  <c r="CK277" i="20" s="1"/>
  <c r="CK320" i="20" s="1"/>
  <c r="CK363" i="20" s="1"/>
  <c r="CK406" i="20" s="1"/>
  <c r="CK449" i="20" s="1"/>
  <c r="CK492" i="20" s="1"/>
  <c r="CK535" i="20" s="1"/>
  <c r="CK578" i="20" s="1"/>
  <c r="CK621" i="20" s="1"/>
  <c r="CK664" i="20" s="1"/>
  <c r="CK707" i="20" s="1"/>
  <c r="CK750" i="20" s="1"/>
  <c r="CK793" i="20" s="1"/>
  <c r="CK836" i="20" s="1"/>
  <c r="CK879" i="20" s="1"/>
  <c r="CK922" i="20"/>
  <c r="CK965" i="20" s="1"/>
  <c r="CK1008" i="20" s="1"/>
  <c r="CR1109" i="20"/>
  <c r="CR241" i="20"/>
  <c r="CR57" i="20"/>
  <c r="CR49" i="20"/>
  <c r="CK407" i="20"/>
  <c r="CR205" i="20"/>
  <c r="CR717" i="20"/>
  <c r="CR193" i="20"/>
  <c r="CR56" i="20"/>
  <c r="CR47" i="20"/>
  <c r="CR395" i="20"/>
  <c r="CK297" i="20"/>
  <c r="CK340" i="20" s="1"/>
  <c r="CK383" i="20" s="1"/>
  <c r="CK426" i="20" s="1"/>
  <c r="CK469" i="20" s="1"/>
  <c r="CK512" i="20" s="1"/>
  <c r="CK555" i="20" s="1"/>
  <c r="CK598" i="20" s="1"/>
  <c r="CK641" i="20" s="1"/>
  <c r="CK684" i="20" s="1"/>
  <c r="CK727" i="20" s="1"/>
  <c r="CK770" i="20" s="1"/>
  <c r="CK813" i="20" s="1"/>
  <c r="CK856" i="20" s="1"/>
  <c r="CK899" i="20" s="1"/>
  <c r="CK942" i="20" s="1"/>
  <c r="CK985" i="20" s="1"/>
  <c r="CK1028" i="20" s="1"/>
  <c r="CK1071" i="20" s="1"/>
  <c r="CK1114" i="20" s="1"/>
  <c r="CK1157" i="20" s="1"/>
  <c r="CK1200" i="20" s="1"/>
  <c r="CK1243" i="20" s="1"/>
  <c r="CK1286" i="20" s="1"/>
  <c r="CK1329" i="20" s="1"/>
  <c r="CK1372" i="20" s="1"/>
  <c r="CK1415" i="20" s="1"/>
  <c r="CK1458" i="20" s="1"/>
  <c r="CK1501" i="20" s="1"/>
  <c r="CK1544" i="20" s="1"/>
  <c r="CK1587" i="20" s="1"/>
  <c r="CK1630" i="20" s="1"/>
  <c r="CK1673" i="20" s="1"/>
  <c r="CK1716" i="20" s="1"/>
  <c r="CK1759" i="20" s="1"/>
  <c r="CK1802" i="20" s="1"/>
  <c r="CK1845" i="20" s="1"/>
  <c r="CK1888" i="20" s="1"/>
  <c r="CK1931" i="20" s="1"/>
  <c r="CK1974" i="20" s="1"/>
  <c r="CK2017" i="20" s="1"/>
  <c r="CK2060" i="20" s="1"/>
  <c r="CK2103" i="20" s="1"/>
  <c r="CK2146" i="20" s="1"/>
  <c r="CK2189" i="20" s="1"/>
  <c r="CK2232" i="20" s="1"/>
  <c r="CK2275" i="20" s="1"/>
  <c r="CK2318" i="20" s="1"/>
  <c r="CK2361" i="20" s="1"/>
  <c r="CR168" i="20"/>
  <c r="CR719" i="20"/>
  <c r="CR543" i="20"/>
  <c r="CR367" i="20"/>
  <c r="CR703" i="20"/>
  <c r="CR54" i="20"/>
  <c r="CR308" i="20"/>
  <c r="CR67" i="20"/>
  <c r="CR718" i="20"/>
  <c r="CK99" i="20"/>
  <c r="CK142" i="20" s="1"/>
  <c r="CK185" i="20"/>
  <c r="CK284" i="20"/>
  <c r="CK327" i="20" s="1"/>
  <c r="CK370" i="20" s="1"/>
  <c r="CK413" i="20" s="1"/>
  <c r="CK456" i="20" s="1"/>
  <c r="CK499" i="20" s="1"/>
  <c r="CK542" i="20" s="1"/>
  <c r="CK100" i="20"/>
  <c r="CR91" i="20"/>
  <c r="CK248" i="20"/>
  <c r="CK291" i="20" s="1"/>
  <c r="CK334" i="20"/>
  <c r="CK377" i="20"/>
  <c r="CK111" i="20"/>
  <c r="CK154" i="20" s="1"/>
  <c r="CK197" i="20" s="1"/>
  <c r="CK240" i="20" s="1"/>
  <c r="CM127" i="20"/>
  <c r="CM170" i="20"/>
  <c r="CM213" i="20" s="1"/>
  <c r="CM256" i="20" s="1"/>
  <c r="CM299" i="20" s="1"/>
  <c r="CP256" i="20"/>
  <c r="CR84" i="20"/>
  <c r="CR68" i="20"/>
  <c r="CM103" i="20"/>
  <c r="CM146" i="20" s="1"/>
  <c r="CR60" i="20"/>
  <c r="CM95" i="20"/>
  <c r="CR52" i="20"/>
  <c r="CK97" i="20"/>
  <c r="CK95" i="20"/>
  <c r="CK96" i="20"/>
  <c r="CK762" i="20"/>
  <c r="CR892" i="20"/>
  <c r="CM97" i="20"/>
  <c r="CP97" i="20"/>
  <c r="CP621" i="20"/>
  <c r="CR62" i="20"/>
  <c r="CK1717" i="20"/>
  <c r="CK1760" i="20" s="1"/>
  <c r="CK1803" i="20" s="1"/>
  <c r="CK1846" i="20" s="1"/>
  <c r="CK1889" i="20" s="1"/>
  <c r="CK1932" i="20" s="1"/>
  <c r="CK1975" i="20" s="1"/>
  <c r="CK2018" i="20" s="1"/>
  <c r="CK2061" i="20" s="1"/>
  <c r="CK2104" i="20" s="1"/>
  <c r="CK2147" i="20" s="1"/>
  <c r="CK2190" i="20" s="1"/>
  <c r="CK2233" i="20" s="1"/>
  <c r="CK2276" i="20" s="1"/>
  <c r="CK2319" i="20" s="1"/>
  <c r="CK2362" i="20" s="1"/>
  <c r="CM409" i="20"/>
  <c r="CP409" i="20"/>
  <c r="CR366" i="20"/>
  <c r="CM104" i="20"/>
  <c r="CM147" i="20"/>
  <c r="CM190" i="20" s="1"/>
  <c r="CR61" i="20"/>
  <c r="CM96" i="20"/>
  <c r="CR53" i="20"/>
  <c r="CK274" i="20"/>
  <c r="CK317" i="20"/>
  <c r="CK360" i="20" s="1"/>
  <c r="CK403" i="20" s="1"/>
  <c r="CK446" i="20" s="1"/>
  <c r="CK489" i="20" s="1"/>
  <c r="CK532" i="20"/>
  <c r="CK575" i="20" s="1"/>
  <c r="CK618" i="20" s="1"/>
  <c r="CK661" i="20" s="1"/>
  <c r="CK704" i="20" s="1"/>
  <c r="CK747" i="20" s="1"/>
  <c r="CK790" i="20" s="1"/>
  <c r="CK833" i="20" s="1"/>
  <c r="CK876" i="20" s="1"/>
  <c r="CP943" i="20"/>
  <c r="CM254" i="20"/>
  <c r="CM297" i="20"/>
  <c r="CM340" i="20" s="1"/>
  <c r="CM383" i="20" s="1"/>
  <c r="CM426" i="20"/>
  <c r="CM469" i="20" s="1"/>
  <c r="CM512" i="20" s="1"/>
  <c r="CM555" i="20" s="1"/>
  <c r="CM598" i="20" s="1"/>
  <c r="CM641" i="20" s="1"/>
  <c r="CM684" i="20" s="1"/>
  <c r="CM727" i="20" s="1"/>
  <c r="CM770" i="20"/>
  <c r="CM813" i="20" s="1"/>
  <c r="CM856" i="20" s="1"/>
  <c r="CM899" i="20" s="1"/>
  <c r="CM942" i="20" s="1"/>
  <c r="CM985" i="20" s="1"/>
  <c r="CM1028" i="20" s="1"/>
  <c r="CM1071" i="20" s="1"/>
  <c r="CM1114" i="20" s="1"/>
  <c r="CM1157" i="20" s="1"/>
  <c r="CM1200" i="20" s="1"/>
  <c r="CM1243" i="20" s="1"/>
  <c r="CM1286" i="20" s="1"/>
  <c r="CM1329" i="20" s="1"/>
  <c r="CM1372" i="20" s="1"/>
  <c r="CM1415" i="20" s="1"/>
  <c r="CM1458" i="20" s="1"/>
  <c r="CM1501" i="20" s="1"/>
  <c r="CM1544" i="20" s="1"/>
  <c r="CM1587" i="20" s="1"/>
  <c r="CM1630" i="20" s="1"/>
  <c r="CM1673" i="20" s="1"/>
  <c r="CM1716" i="20" s="1"/>
  <c r="CM1759" i="20" s="1"/>
  <c r="CM1802" i="20" s="1"/>
  <c r="CM1845" i="20" s="1"/>
  <c r="CM1888" i="20" s="1"/>
  <c r="CM1931" i="20" s="1"/>
  <c r="CM1974" i="20" s="1"/>
  <c r="CM2017" i="20" s="1"/>
  <c r="CM2060" i="20" s="1"/>
  <c r="CM2103" i="20" s="1"/>
  <c r="CM2146" i="20" s="1"/>
  <c r="CM2189" i="20" s="1"/>
  <c r="CM2232" i="20" s="1"/>
  <c r="CM2275" i="20" s="1"/>
  <c r="CM2318" i="20" s="1"/>
  <c r="CM2361" i="20" s="1"/>
  <c r="CM2404" i="20" s="1"/>
  <c r="CM2447" i="20" s="1"/>
  <c r="CM2490" i="20" s="1"/>
  <c r="CM2533" i="20" s="1"/>
  <c r="CM2576" i="20" s="1"/>
  <c r="CM2619" i="20" s="1"/>
  <c r="CP762" i="20"/>
  <c r="CP410" i="20"/>
  <c r="CP789" i="20"/>
  <c r="CP351" i="20"/>
  <c r="CP761" i="20"/>
  <c r="CM586" i="20"/>
  <c r="CP586" i="20"/>
  <c r="CM248" i="20"/>
  <c r="CM291" i="20"/>
  <c r="CM334" i="20"/>
  <c r="CM377" i="20" s="1"/>
  <c r="CP377" i="20"/>
  <c r="CP760" i="20"/>
  <c r="CP220" i="20"/>
  <c r="CP542" i="20"/>
  <c r="CM587" i="20"/>
  <c r="CP587" i="20"/>
  <c r="CP610" i="20"/>
  <c r="CM99" i="20"/>
  <c r="CM142" i="20"/>
  <c r="CM185" i="20" s="1"/>
  <c r="CP185" i="20"/>
  <c r="CM92" i="20"/>
  <c r="CM135" i="20"/>
  <c r="CM178" i="20" s="1"/>
  <c r="CM221" i="20" s="1"/>
  <c r="CM264" i="20" s="1"/>
  <c r="CP221" i="20"/>
  <c r="CM90" i="20"/>
  <c r="CM110" i="20"/>
  <c r="CM153" i="20" s="1"/>
  <c r="CM196" i="20" s="1"/>
  <c r="CP196" i="20"/>
  <c r="N48" i="20"/>
  <c r="N91" i="20" s="1"/>
  <c r="N134" i="20"/>
  <c r="N177" i="20" s="1"/>
  <c r="N220" i="20" s="1"/>
  <c r="N263" i="20" s="1"/>
  <c r="N306" i="20" s="1"/>
  <c r="N349" i="20" s="1"/>
  <c r="N392" i="20" s="1"/>
  <c r="N435" i="20" s="1"/>
  <c r="N478" i="20"/>
  <c r="N521" i="20" s="1"/>
  <c r="N564" i="20" s="1"/>
  <c r="N607" i="20" s="1"/>
  <c r="N650" i="20" s="1"/>
  <c r="N693" i="20" s="1"/>
  <c r="N736" i="20" s="1"/>
  <c r="N779" i="20" s="1"/>
  <c r="N822" i="20" s="1"/>
  <c r="N865" i="20" s="1"/>
  <c r="N908" i="20" s="1"/>
  <c r="N951" i="20" s="1"/>
  <c r="N994" i="20" s="1"/>
  <c r="N1037" i="20" s="1"/>
  <c r="N1080" i="20" s="1"/>
  <c r="N1123" i="20" s="1"/>
  <c r="N1166" i="20" s="1"/>
  <c r="N1209" i="20" s="1"/>
  <c r="N1252" i="20" s="1"/>
  <c r="N1295" i="20" s="1"/>
  <c r="N1338" i="20" s="1"/>
  <c r="N1381" i="20" s="1"/>
  <c r="N1424" i="20" s="1"/>
  <c r="N1467" i="20" s="1"/>
  <c r="N1510" i="20" s="1"/>
  <c r="N1553" i="20" s="1"/>
  <c r="N1596" i="20" s="1"/>
  <c r="N1639" i="20" s="1"/>
  <c r="N1682" i="20" s="1"/>
  <c r="N49" i="20"/>
  <c r="N92" i="20" s="1"/>
  <c r="N135" i="20" s="1"/>
  <c r="N178" i="20"/>
  <c r="N221" i="20" s="1"/>
  <c r="N264" i="20" s="1"/>
  <c r="N307" i="20" s="1"/>
  <c r="N350" i="20" s="1"/>
  <c r="N393" i="20" s="1"/>
  <c r="N436" i="20" s="1"/>
  <c r="N479" i="20" s="1"/>
  <c r="N522" i="20"/>
  <c r="N565" i="20" s="1"/>
  <c r="N608" i="20" s="1"/>
  <c r="N651" i="20" s="1"/>
  <c r="N694" i="20" s="1"/>
  <c r="N737" i="20" s="1"/>
  <c r="N780" i="20" s="1"/>
  <c r="N823" i="20" s="1"/>
  <c r="N866" i="20" s="1"/>
  <c r="N909" i="20" s="1"/>
  <c r="N952" i="20" s="1"/>
  <c r="N995" i="20" s="1"/>
  <c r="N1038" i="20" s="1"/>
  <c r="N1081" i="20" s="1"/>
  <c r="N1124" i="20" s="1"/>
  <c r="N1167" i="20" s="1"/>
  <c r="N1210" i="20"/>
  <c r="N1253" i="20" s="1"/>
  <c r="N1296" i="20" s="1"/>
  <c r="N1339" i="20" s="1"/>
  <c r="N1382" i="20" s="1"/>
  <c r="N1425" i="20" s="1"/>
  <c r="N1468" i="20" s="1"/>
  <c r="N1511" i="20" s="1"/>
  <c r="N1554" i="20" s="1"/>
  <c r="N1597" i="20" s="1"/>
  <c r="N1640" i="20" s="1"/>
  <c r="N1683" i="20" s="1"/>
  <c r="N50" i="20"/>
  <c r="N93" i="20"/>
  <c r="N136" i="20" s="1"/>
  <c r="N179" i="20" s="1"/>
  <c r="N222" i="20"/>
  <c r="N265" i="20" s="1"/>
  <c r="N308" i="20" s="1"/>
  <c r="N351" i="20" s="1"/>
  <c r="N394" i="20" s="1"/>
  <c r="N437" i="20" s="1"/>
  <c r="N480" i="20" s="1"/>
  <c r="N523" i="20" s="1"/>
  <c r="N566" i="20" s="1"/>
  <c r="N609" i="20" s="1"/>
  <c r="N652" i="20" s="1"/>
  <c r="N695" i="20" s="1"/>
  <c r="N738" i="20" s="1"/>
  <c r="N781" i="20" s="1"/>
  <c r="N824" i="20" s="1"/>
  <c r="N867" i="20" s="1"/>
  <c r="N910" i="20" s="1"/>
  <c r="N953" i="20" s="1"/>
  <c r="N996" i="20" s="1"/>
  <c r="N1039" i="20" s="1"/>
  <c r="N1082" i="20" s="1"/>
  <c r="N1125" i="20" s="1"/>
  <c r="N1168" i="20" s="1"/>
  <c r="N1211" i="20" s="1"/>
  <c r="N1254" i="20" s="1"/>
  <c r="N1297" i="20"/>
  <c r="N1340" i="20" s="1"/>
  <c r="N1383" i="20" s="1"/>
  <c r="N1426" i="20" s="1"/>
  <c r="N1469" i="20" s="1"/>
  <c r="N1512" i="20" s="1"/>
  <c r="N1555" i="20" s="1"/>
  <c r="N1598" i="20" s="1"/>
  <c r="N1641" i="20" s="1"/>
  <c r="N1684" i="20" s="1"/>
  <c r="N51" i="20"/>
  <c r="N94" i="20"/>
  <c r="N137" i="20"/>
  <c r="N180" i="20" s="1"/>
  <c r="N223" i="20" s="1"/>
  <c r="N266" i="20"/>
  <c r="N309" i="20" s="1"/>
  <c r="N352" i="20" s="1"/>
  <c r="N395" i="20" s="1"/>
  <c r="N438" i="20" s="1"/>
  <c r="N481" i="20" s="1"/>
  <c r="N524" i="20" s="1"/>
  <c r="N567" i="20" s="1"/>
  <c r="N610" i="20" s="1"/>
  <c r="N653" i="20" s="1"/>
  <c r="N696" i="20" s="1"/>
  <c r="N739" i="20" s="1"/>
  <c r="N782" i="20" s="1"/>
  <c r="N825" i="20" s="1"/>
  <c r="N868" i="20" s="1"/>
  <c r="N911" i="20" s="1"/>
  <c r="N954" i="20" s="1"/>
  <c r="N997" i="20" s="1"/>
  <c r="N1040" i="20" s="1"/>
  <c r="N1083" i="20" s="1"/>
  <c r="N1126" i="20" s="1"/>
  <c r="N1169" i="20" s="1"/>
  <c r="N1212" i="20" s="1"/>
  <c r="N1255" i="20" s="1"/>
  <c r="N1298" i="20" s="1"/>
  <c r="N1341" i="20" s="1"/>
  <c r="N1384" i="20" s="1"/>
  <c r="N1427" i="20" s="1"/>
  <c r="N1470" i="20" s="1"/>
  <c r="N1513" i="20" s="1"/>
  <c r="N1556" i="20" s="1"/>
  <c r="N1599" i="20" s="1"/>
  <c r="N1642" i="20" s="1"/>
  <c r="N1685" i="20" s="1"/>
  <c r="N52" i="20"/>
  <c r="N95" i="20" s="1"/>
  <c r="N138" i="20"/>
  <c r="N181" i="20" s="1"/>
  <c r="N224" i="20" s="1"/>
  <c r="N267" i="20" s="1"/>
  <c r="N310" i="20" s="1"/>
  <c r="N353" i="20" s="1"/>
  <c r="N396" i="20" s="1"/>
  <c r="N439" i="20" s="1"/>
  <c r="N482" i="20" s="1"/>
  <c r="N525" i="20" s="1"/>
  <c r="N568" i="20" s="1"/>
  <c r="N611" i="20" s="1"/>
  <c r="N654" i="20" s="1"/>
  <c r="N697" i="20" s="1"/>
  <c r="N740" i="20" s="1"/>
  <c r="N783" i="20" s="1"/>
  <c r="N826" i="20" s="1"/>
  <c r="N869" i="20" s="1"/>
  <c r="N912" i="20" s="1"/>
  <c r="N955" i="20" s="1"/>
  <c r="N998" i="20" s="1"/>
  <c r="N1041" i="20" s="1"/>
  <c r="N1084" i="20" s="1"/>
  <c r="N1127" i="20" s="1"/>
  <c r="N1170" i="20" s="1"/>
  <c r="N1213" i="20" s="1"/>
  <c r="N1256" i="20" s="1"/>
  <c r="N1299" i="20" s="1"/>
  <c r="N1342" i="20" s="1"/>
  <c r="N1385" i="20" s="1"/>
  <c r="N1428" i="20" s="1"/>
  <c r="N1471" i="20" s="1"/>
  <c r="N1514" i="20" s="1"/>
  <c r="N1557" i="20" s="1"/>
  <c r="N1600" i="20" s="1"/>
  <c r="N1643" i="20" s="1"/>
  <c r="N1686" i="20" s="1"/>
  <c r="N53" i="20"/>
  <c r="N96" i="20" s="1"/>
  <c r="N139" i="20" s="1"/>
  <c r="N182" i="20"/>
  <c r="N225" i="20"/>
  <c r="N268" i="20" s="1"/>
  <c r="N311" i="20" s="1"/>
  <c r="N354" i="20" s="1"/>
  <c r="N397" i="20" s="1"/>
  <c r="N440" i="20" s="1"/>
  <c r="N483" i="20" s="1"/>
  <c r="N526" i="20" s="1"/>
  <c r="N569" i="20" s="1"/>
  <c r="N612" i="20" s="1"/>
  <c r="N655" i="20" s="1"/>
  <c r="N698" i="20" s="1"/>
  <c r="N741" i="20" s="1"/>
  <c r="N784" i="20" s="1"/>
  <c r="N827" i="20" s="1"/>
  <c r="N870" i="20" s="1"/>
  <c r="N913" i="20"/>
  <c r="N956" i="20" s="1"/>
  <c r="N999" i="20" s="1"/>
  <c r="N1042" i="20" s="1"/>
  <c r="N1085" i="20" s="1"/>
  <c r="N1128" i="20" s="1"/>
  <c r="N1171" i="20" s="1"/>
  <c r="N1214" i="20" s="1"/>
  <c r="N1257" i="20" s="1"/>
  <c r="N1300" i="20" s="1"/>
  <c r="N1343" i="20" s="1"/>
  <c r="N1386" i="20" s="1"/>
  <c r="N1429" i="20" s="1"/>
  <c r="N1472" i="20" s="1"/>
  <c r="N1515" i="20" s="1"/>
  <c r="N1558" i="20" s="1"/>
  <c r="N1601" i="20" s="1"/>
  <c r="N1644" i="20" s="1"/>
  <c r="N1687" i="20" s="1"/>
  <c r="N54" i="20"/>
  <c r="N97" i="20"/>
  <c r="N140" i="20" s="1"/>
  <c r="N183" i="20" s="1"/>
  <c r="N226" i="20"/>
  <c r="N269" i="20"/>
  <c r="N312" i="20" s="1"/>
  <c r="N355" i="20" s="1"/>
  <c r="N398" i="20" s="1"/>
  <c r="N441" i="20" s="1"/>
  <c r="N484" i="20" s="1"/>
  <c r="N527" i="20" s="1"/>
  <c r="N570" i="20" s="1"/>
  <c r="N613" i="20" s="1"/>
  <c r="N656" i="20" s="1"/>
  <c r="N699" i="20" s="1"/>
  <c r="N742" i="20" s="1"/>
  <c r="N785" i="20" s="1"/>
  <c r="N828" i="20" s="1"/>
  <c r="N871" i="20" s="1"/>
  <c r="N914" i="20" s="1"/>
  <c r="N957" i="20"/>
  <c r="N1000" i="20" s="1"/>
  <c r="N1043" i="20" s="1"/>
  <c r="N1086" i="20" s="1"/>
  <c r="N1129" i="20" s="1"/>
  <c r="N1172" i="20" s="1"/>
  <c r="N1215" i="20" s="1"/>
  <c r="N1258" i="20" s="1"/>
  <c r="N1301" i="20" s="1"/>
  <c r="N1344" i="20" s="1"/>
  <c r="N1387" i="20" s="1"/>
  <c r="N1430" i="20" s="1"/>
  <c r="N1473" i="20" s="1"/>
  <c r="N1516" i="20" s="1"/>
  <c r="N1559" i="20" s="1"/>
  <c r="N1602" i="20" s="1"/>
  <c r="N1645" i="20" s="1"/>
  <c r="N1688" i="20" s="1"/>
  <c r="N55" i="20"/>
  <c r="N98" i="20"/>
  <c r="N141" i="20"/>
  <c r="N184" i="20" s="1"/>
  <c r="N227" i="20" s="1"/>
  <c r="N270" i="20"/>
  <c r="N313" i="20" s="1"/>
  <c r="N356" i="20" s="1"/>
  <c r="N399" i="20" s="1"/>
  <c r="N442" i="20" s="1"/>
  <c r="N485" i="20" s="1"/>
  <c r="N528" i="20" s="1"/>
  <c r="N571" i="20" s="1"/>
  <c r="N614" i="20" s="1"/>
  <c r="N657" i="20" s="1"/>
  <c r="N700" i="20" s="1"/>
  <c r="N743" i="20" s="1"/>
  <c r="N786" i="20" s="1"/>
  <c r="N829" i="20" s="1"/>
  <c r="N872" i="20" s="1"/>
  <c r="N915" i="20" s="1"/>
  <c r="N958" i="20"/>
  <c r="N1001" i="20" s="1"/>
  <c r="N1044" i="20" s="1"/>
  <c r="N1087" i="20" s="1"/>
  <c r="N1130" i="20" s="1"/>
  <c r="N1173" i="20" s="1"/>
  <c r="N1216" i="20" s="1"/>
  <c r="N1259" i="20" s="1"/>
  <c r="N1302" i="20" s="1"/>
  <c r="N1345" i="20" s="1"/>
  <c r="N1388" i="20" s="1"/>
  <c r="N1431" i="20" s="1"/>
  <c r="N1474" i="20" s="1"/>
  <c r="N1517" i="20" s="1"/>
  <c r="N1560" i="20" s="1"/>
  <c r="N1603" i="20" s="1"/>
  <c r="N1646" i="20" s="1"/>
  <c r="N1689" i="20" s="1"/>
  <c r="N56" i="20"/>
  <c r="N99" i="20" s="1"/>
  <c r="N142" i="20"/>
  <c r="N185" i="20" s="1"/>
  <c r="N228" i="20" s="1"/>
  <c r="N271" i="20" s="1"/>
  <c r="N314" i="20" s="1"/>
  <c r="N357" i="20" s="1"/>
  <c r="N400" i="20" s="1"/>
  <c r="N443" i="20" s="1"/>
  <c r="N486" i="20"/>
  <c r="N529" i="20" s="1"/>
  <c r="N572" i="20" s="1"/>
  <c r="N615" i="20" s="1"/>
  <c r="N658" i="20" s="1"/>
  <c r="N701" i="20" s="1"/>
  <c r="N744" i="20" s="1"/>
  <c r="N787" i="20" s="1"/>
  <c r="N830" i="20" s="1"/>
  <c r="N873" i="20" s="1"/>
  <c r="N916" i="20" s="1"/>
  <c r="N959" i="20" s="1"/>
  <c r="N1002" i="20" s="1"/>
  <c r="N1045" i="20" s="1"/>
  <c r="N1088" i="20" s="1"/>
  <c r="N1131" i="20" s="1"/>
  <c r="N1174" i="20" s="1"/>
  <c r="N1217" i="20" s="1"/>
  <c r="N1260" i="20" s="1"/>
  <c r="N1303" i="20" s="1"/>
  <c r="N1346" i="20" s="1"/>
  <c r="N1389" i="20" s="1"/>
  <c r="N1432" i="20" s="1"/>
  <c r="N1475" i="20" s="1"/>
  <c r="N1518" i="20" s="1"/>
  <c r="N1561" i="20" s="1"/>
  <c r="N1604" i="20" s="1"/>
  <c r="N1647" i="20" s="1"/>
  <c r="N1690" i="20" s="1"/>
  <c r="N57" i="20"/>
  <c r="N100" i="20" s="1"/>
  <c r="N143" i="20" s="1"/>
  <c r="N186" i="20"/>
  <c r="N229" i="20"/>
  <c r="N272" i="20" s="1"/>
  <c r="N315" i="20" s="1"/>
  <c r="N358" i="20" s="1"/>
  <c r="N401" i="20" s="1"/>
  <c r="N444" i="20" s="1"/>
  <c r="N487" i="20" s="1"/>
  <c r="N530" i="20" s="1"/>
  <c r="N573" i="20" s="1"/>
  <c r="N616" i="20" s="1"/>
  <c r="N659" i="20" s="1"/>
  <c r="N702" i="20" s="1"/>
  <c r="N745" i="20" s="1"/>
  <c r="N788" i="20" s="1"/>
  <c r="N831" i="20" s="1"/>
  <c r="N874" i="20" s="1"/>
  <c r="N917" i="20" s="1"/>
  <c r="N960" i="20" s="1"/>
  <c r="N1003" i="20" s="1"/>
  <c r="N1046" i="20" s="1"/>
  <c r="N1089" i="20" s="1"/>
  <c r="N1132" i="20" s="1"/>
  <c r="N1175" i="20" s="1"/>
  <c r="N1218" i="20" s="1"/>
  <c r="N1261" i="20" s="1"/>
  <c r="N1304" i="20" s="1"/>
  <c r="N1347" i="20" s="1"/>
  <c r="N1390" i="20" s="1"/>
  <c r="N1433" i="20" s="1"/>
  <c r="N1476" i="20" s="1"/>
  <c r="N1519" i="20" s="1"/>
  <c r="N1562" i="20" s="1"/>
  <c r="N1605" i="20" s="1"/>
  <c r="N1648" i="20" s="1"/>
  <c r="N1691" i="20" s="1"/>
  <c r="N58" i="20"/>
  <c r="N101" i="20"/>
  <c r="N144" i="20" s="1"/>
  <c r="N187" i="20" s="1"/>
  <c r="N230" i="20"/>
  <c r="N273" i="20"/>
  <c r="N316" i="20" s="1"/>
  <c r="N359" i="20" s="1"/>
  <c r="N402" i="20" s="1"/>
  <c r="N445" i="20" s="1"/>
  <c r="N488" i="20" s="1"/>
  <c r="N531" i="20" s="1"/>
  <c r="N574" i="20" s="1"/>
  <c r="N617" i="20" s="1"/>
  <c r="N660" i="20" s="1"/>
  <c r="N703" i="20" s="1"/>
  <c r="N746" i="20" s="1"/>
  <c r="N789" i="20" s="1"/>
  <c r="N832" i="20" s="1"/>
  <c r="N875" i="20" s="1"/>
  <c r="N918" i="20" s="1"/>
  <c r="N961" i="20" s="1"/>
  <c r="N1004" i="20" s="1"/>
  <c r="N1047" i="20" s="1"/>
  <c r="N1090" i="20" s="1"/>
  <c r="N1133" i="20" s="1"/>
  <c r="N1176" i="20" s="1"/>
  <c r="N1219" i="20" s="1"/>
  <c r="N1262" i="20" s="1"/>
  <c r="N1305" i="20" s="1"/>
  <c r="N1348" i="20" s="1"/>
  <c r="N1391" i="20" s="1"/>
  <c r="N1434" i="20" s="1"/>
  <c r="N1477" i="20" s="1"/>
  <c r="N1520" i="20" s="1"/>
  <c r="N1563" i="20" s="1"/>
  <c r="N1606" i="20" s="1"/>
  <c r="N1649" i="20" s="1"/>
  <c r="N1692" i="20" s="1"/>
  <c r="N59" i="20"/>
  <c r="N102" i="20"/>
  <c r="N145" i="20"/>
  <c r="N188" i="20" s="1"/>
  <c r="N231" i="20" s="1"/>
  <c r="N274" i="20"/>
  <c r="N317" i="20" s="1"/>
  <c r="N360" i="20" s="1"/>
  <c r="N403" i="20" s="1"/>
  <c r="N446" i="20" s="1"/>
  <c r="N489" i="20" s="1"/>
  <c r="N532" i="20" s="1"/>
  <c r="N575" i="20" s="1"/>
  <c r="N618" i="20" s="1"/>
  <c r="N661" i="20" s="1"/>
  <c r="N704" i="20" s="1"/>
  <c r="N747" i="20" s="1"/>
  <c r="N790" i="20" s="1"/>
  <c r="N833" i="20" s="1"/>
  <c r="N876" i="20" s="1"/>
  <c r="N919" i="20" s="1"/>
  <c r="N962" i="20" s="1"/>
  <c r="N1005" i="20" s="1"/>
  <c r="N1048" i="20" s="1"/>
  <c r="N1091" i="20" s="1"/>
  <c r="N1134" i="20" s="1"/>
  <c r="N1177" i="20" s="1"/>
  <c r="N1220" i="20" s="1"/>
  <c r="N1263" i="20" s="1"/>
  <c r="N1306" i="20" s="1"/>
  <c r="N1349" i="20" s="1"/>
  <c r="N1392" i="20" s="1"/>
  <c r="N1435" i="20" s="1"/>
  <c r="N1478" i="20" s="1"/>
  <c r="N1521" i="20" s="1"/>
  <c r="N1564" i="20" s="1"/>
  <c r="N1607" i="20" s="1"/>
  <c r="N1650" i="20" s="1"/>
  <c r="N1693" i="20" s="1"/>
  <c r="N60" i="20"/>
  <c r="N103" i="20" s="1"/>
  <c r="N146" i="20"/>
  <c r="N189" i="20" s="1"/>
  <c r="N232" i="20" s="1"/>
  <c r="N275" i="20" s="1"/>
  <c r="N318" i="20" s="1"/>
  <c r="N361" i="20" s="1"/>
  <c r="N404" i="20" s="1"/>
  <c r="N447" i="20" s="1"/>
  <c r="N490" i="20" s="1"/>
  <c r="N533" i="20" s="1"/>
  <c r="N576" i="20" s="1"/>
  <c r="N619" i="20" s="1"/>
  <c r="N662" i="20" s="1"/>
  <c r="N705" i="20" s="1"/>
  <c r="N748" i="20" s="1"/>
  <c r="N791" i="20" s="1"/>
  <c r="N834" i="20" s="1"/>
  <c r="N877" i="20" s="1"/>
  <c r="N920" i="20" s="1"/>
  <c r="N963" i="20" s="1"/>
  <c r="N1006" i="20" s="1"/>
  <c r="N1049" i="20" s="1"/>
  <c r="N1092" i="20" s="1"/>
  <c r="N1135" i="20" s="1"/>
  <c r="N1178" i="20" s="1"/>
  <c r="N1221" i="20" s="1"/>
  <c r="N1264" i="20" s="1"/>
  <c r="N1307" i="20" s="1"/>
  <c r="N1350" i="20" s="1"/>
  <c r="N1393" i="20" s="1"/>
  <c r="N1436" i="20" s="1"/>
  <c r="N1479" i="20" s="1"/>
  <c r="N1522" i="20" s="1"/>
  <c r="N1565" i="20" s="1"/>
  <c r="N1608" i="20" s="1"/>
  <c r="N1651" i="20" s="1"/>
  <c r="N1694" i="20" s="1"/>
  <c r="N61" i="20"/>
  <c r="N104" i="20" s="1"/>
  <c r="N147" i="20" s="1"/>
  <c r="N190" i="20"/>
  <c r="N233" i="20"/>
  <c r="N276" i="20" s="1"/>
  <c r="N319" i="20" s="1"/>
  <c r="N362" i="20" s="1"/>
  <c r="N405" i="20" s="1"/>
  <c r="N448" i="20" s="1"/>
  <c r="N491" i="20" s="1"/>
  <c r="N534" i="20" s="1"/>
  <c r="N577" i="20" s="1"/>
  <c r="N620" i="20" s="1"/>
  <c r="N663" i="20" s="1"/>
  <c r="N706" i="20" s="1"/>
  <c r="N749" i="20" s="1"/>
  <c r="N792" i="20" s="1"/>
  <c r="N835" i="20" s="1"/>
  <c r="N878" i="20" s="1"/>
  <c r="N921" i="20"/>
  <c r="N964" i="20" s="1"/>
  <c r="N1007" i="20" s="1"/>
  <c r="N1050" i="20" s="1"/>
  <c r="N1093" i="20" s="1"/>
  <c r="N1136" i="20" s="1"/>
  <c r="N1179" i="20" s="1"/>
  <c r="N1222" i="20" s="1"/>
  <c r="N1265" i="20" s="1"/>
  <c r="N1308" i="20" s="1"/>
  <c r="N1351" i="20" s="1"/>
  <c r="N1394" i="20" s="1"/>
  <c r="N1437" i="20" s="1"/>
  <c r="N1480" i="20" s="1"/>
  <c r="N1523" i="20" s="1"/>
  <c r="N1566" i="20" s="1"/>
  <c r="N1609" i="20" s="1"/>
  <c r="N1652" i="20" s="1"/>
  <c r="N1695" i="20" s="1"/>
  <c r="N62" i="20"/>
  <c r="N105" i="20"/>
  <c r="N148" i="20" s="1"/>
  <c r="N191" i="20" s="1"/>
  <c r="N234" i="20"/>
  <c r="N277" i="20"/>
  <c r="N320" i="20" s="1"/>
  <c r="N363" i="20" s="1"/>
  <c r="N406" i="20" s="1"/>
  <c r="N449" i="20" s="1"/>
  <c r="N492" i="20" s="1"/>
  <c r="N535" i="20" s="1"/>
  <c r="N578" i="20" s="1"/>
  <c r="N621" i="20" s="1"/>
  <c r="N664" i="20" s="1"/>
  <c r="N707" i="20" s="1"/>
  <c r="N750" i="20" s="1"/>
  <c r="N793" i="20" s="1"/>
  <c r="N836" i="20" s="1"/>
  <c r="N879" i="20" s="1"/>
  <c r="N922" i="20" s="1"/>
  <c r="N965" i="20"/>
  <c r="N1008" i="20" s="1"/>
  <c r="N1051" i="20" s="1"/>
  <c r="N1094" i="20" s="1"/>
  <c r="N1137" i="20" s="1"/>
  <c r="N1180" i="20" s="1"/>
  <c r="N1223" i="20" s="1"/>
  <c r="N1266" i="20" s="1"/>
  <c r="N1309" i="20" s="1"/>
  <c r="N1352" i="20" s="1"/>
  <c r="N1395" i="20" s="1"/>
  <c r="N1438" i="20" s="1"/>
  <c r="N1481" i="20" s="1"/>
  <c r="N1524" i="20" s="1"/>
  <c r="N1567" i="20" s="1"/>
  <c r="N1610" i="20" s="1"/>
  <c r="N1653" i="20" s="1"/>
  <c r="N1696" i="20" s="1"/>
  <c r="N63" i="20"/>
  <c r="N106" i="20"/>
  <c r="N149" i="20"/>
  <c r="N192" i="20" s="1"/>
  <c r="N235" i="20" s="1"/>
  <c r="N278" i="20"/>
  <c r="N321" i="20" s="1"/>
  <c r="N364" i="20" s="1"/>
  <c r="N407" i="20" s="1"/>
  <c r="N450" i="20" s="1"/>
  <c r="N493" i="20" s="1"/>
  <c r="N536" i="20" s="1"/>
  <c r="N579" i="20" s="1"/>
  <c r="N622" i="20" s="1"/>
  <c r="N665" i="20" s="1"/>
  <c r="N708" i="20" s="1"/>
  <c r="N751" i="20" s="1"/>
  <c r="N794" i="20" s="1"/>
  <c r="N837" i="20" s="1"/>
  <c r="N880" i="20" s="1"/>
  <c r="N923" i="20" s="1"/>
  <c r="N966" i="20"/>
  <c r="N1009" i="20" s="1"/>
  <c r="N1052" i="20" s="1"/>
  <c r="N1095" i="20" s="1"/>
  <c r="N1138" i="20" s="1"/>
  <c r="N1181" i="20" s="1"/>
  <c r="N1224" i="20" s="1"/>
  <c r="N1267" i="20" s="1"/>
  <c r="N1310" i="20" s="1"/>
  <c r="N1353" i="20" s="1"/>
  <c r="N1396" i="20" s="1"/>
  <c r="N1439" i="20" s="1"/>
  <c r="N1482" i="20" s="1"/>
  <c r="N1525" i="20" s="1"/>
  <c r="N1568" i="20" s="1"/>
  <c r="N1611" i="20" s="1"/>
  <c r="N1654" i="20" s="1"/>
  <c r="N1697" i="20" s="1"/>
  <c r="N64" i="20"/>
  <c r="N107" i="20" s="1"/>
  <c r="N150" i="20"/>
  <c r="N193" i="20" s="1"/>
  <c r="N236" i="20" s="1"/>
  <c r="N279" i="20" s="1"/>
  <c r="N322" i="20" s="1"/>
  <c r="N365" i="20" s="1"/>
  <c r="N408" i="20" s="1"/>
  <c r="N451" i="20" s="1"/>
  <c r="N494" i="20"/>
  <c r="N537" i="20" s="1"/>
  <c r="N580" i="20" s="1"/>
  <c r="N623" i="20" s="1"/>
  <c r="N666" i="20" s="1"/>
  <c r="N709" i="20" s="1"/>
  <c r="N752" i="20" s="1"/>
  <c r="N795" i="20" s="1"/>
  <c r="N838" i="20" s="1"/>
  <c r="N881" i="20" s="1"/>
  <c r="N924" i="20" s="1"/>
  <c r="N967" i="20" s="1"/>
  <c r="N1010" i="20" s="1"/>
  <c r="N1053" i="20" s="1"/>
  <c r="N1096" i="20" s="1"/>
  <c r="N1139" i="20" s="1"/>
  <c r="N1182" i="20" s="1"/>
  <c r="N1225" i="20" s="1"/>
  <c r="N1268" i="20" s="1"/>
  <c r="N1311" i="20" s="1"/>
  <c r="N1354" i="20" s="1"/>
  <c r="N1397" i="20" s="1"/>
  <c r="N1440" i="20" s="1"/>
  <c r="N1483" i="20" s="1"/>
  <c r="N1526" i="20" s="1"/>
  <c r="N1569" i="20" s="1"/>
  <c r="N1612" i="20" s="1"/>
  <c r="N1655" i="20" s="1"/>
  <c r="N1698" i="20" s="1"/>
  <c r="N65" i="20"/>
  <c r="N108" i="20" s="1"/>
  <c r="N151" i="20" s="1"/>
  <c r="N194" i="20" s="1"/>
  <c r="N237" i="20" s="1"/>
  <c r="N280" i="20" s="1"/>
  <c r="N323" i="20" s="1"/>
  <c r="N366" i="20" s="1"/>
  <c r="N409" i="20" s="1"/>
  <c r="N452" i="20" s="1"/>
  <c r="N495" i="20" s="1"/>
  <c r="N538" i="20" s="1"/>
  <c r="N581" i="20" s="1"/>
  <c r="N624" i="20" s="1"/>
  <c r="N667" i="20" s="1"/>
  <c r="N710" i="20" s="1"/>
  <c r="N753" i="20" s="1"/>
  <c r="N796" i="20" s="1"/>
  <c r="N839" i="20" s="1"/>
  <c r="N882" i="20" s="1"/>
  <c r="N925" i="20" s="1"/>
  <c r="N968" i="20" s="1"/>
  <c r="N1011" i="20" s="1"/>
  <c r="N1054" i="20" s="1"/>
  <c r="N1097" i="20" s="1"/>
  <c r="N1140" i="20" s="1"/>
  <c r="N1183" i="20" s="1"/>
  <c r="N1226" i="20" s="1"/>
  <c r="N1269" i="20"/>
  <c r="N1312" i="20" s="1"/>
  <c r="N1355" i="20" s="1"/>
  <c r="N1398" i="20" s="1"/>
  <c r="N1441" i="20" s="1"/>
  <c r="N1484" i="20" s="1"/>
  <c r="N1527" i="20" s="1"/>
  <c r="N1570" i="20" s="1"/>
  <c r="N1613" i="20" s="1"/>
  <c r="N1656" i="20" s="1"/>
  <c r="N1699" i="20" s="1"/>
  <c r="N66" i="20"/>
  <c r="N109" i="20"/>
  <c r="N152" i="20"/>
  <c r="N195" i="20" s="1"/>
  <c r="N238" i="20" s="1"/>
  <c r="N281" i="20" s="1"/>
  <c r="N324" i="20" s="1"/>
  <c r="N367" i="20" s="1"/>
  <c r="N410" i="20" s="1"/>
  <c r="N453" i="20" s="1"/>
  <c r="N496" i="20" s="1"/>
  <c r="N539" i="20" s="1"/>
  <c r="N582" i="20" s="1"/>
  <c r="N625" i="20" s="1"/>
  <c r="N668" i="20" s="1"/>
  <c r="N711" i="20" s="1"/>
  <c r="N754" i="20" s="1"/>
  <c r="N797" i="20" s="1"/>
  <c r="N840" i="20" s="1"/>
  <c r="N883" i="20" s="1"/>
  <c r="N926" i="20" s="1"/>
  <c r="N969" i="20" s="1"/>
  <c r="N1012" i="20" s="1"/>
  <c r="N1055" i="20" s="1"/>
  <c r="N1098" i="20" s="1"/>
  <c r="N1141" i="20" s="1"/>
  <c r="N1184" i="20" s="1"/>
  <c r="N1227" i="20" s="1"/>
  <c r="N1270" i="20" s="1"/>
  <c r="N1313" i="20" s="1"/>
  <c r="N1356" i="20" s="1"/>
  <c r="N1399" i="20" s="1"/>
  <c r="N1442" i="20" s="1"/>
  <c r="N1485" i="20" s="1"/>
  <c r="N1528" i="20"/>
  <c r="N1571" i="20" s="1"/>
  <c r="N1614" i="20" s="1"/>
  <c r="N1657" i="20" s="1"/>
  <c r="N1700" i="20" s="1"/>
  <c r="N67" i="20"/>
  <c r="N110" i="20"/>
  <c r="N153" i="20"/>
  <c r="N196" i="20"/>
  <c r="N239" i="20" s="1"/>
  <c r="N282" i="20" s="1"/>
  <c r="N325" i="20" s="1"/>
  <c r="N368" i="20" s="1"/>
  <c r="N411" i="20" s="1"/>
  <c r="N454" i="20" s="1"/>
  <c r="N497" i="20" s="1"/>
  <c r="N540" i="20" s="1"/>
  <c r="N583" i="20" s="1"/>
  <c r="N626" i="20" s="1"/>
  <c r="N669" i="20" s="1"/>
  <c r="N712" i="20" s="1"/>
  <c r="N755" i="20" s="1"/>
  <c r="N798" i="20" s="1"/>
  <c r="N841" i="20" s="1"/>
  <c r="N884" i="20" s="1"/>
  <c r="N927" i="20" s="1"/>
  <c r="N970" i="20" s="1"/>
  <c r="N1013" i="20" s="1"/>
  <c r="N1056" i="20" s="1"/>
  <c r="N1099" i="20" s="1"/>
  <c r="N1142" i="20" s="1"/>
  <c r="N1185" i="20" s="1"/>
  <c r="N1228" i="20" s="1"/>
  <c r="N1271" i="20" s="1"/>
  <c r="N1314" i="20" s="1"/>
  <c r="N1357" i="20" s="1"/>
  <c r="N1400" i="20" s="1"/>
  <c r="N1443" i="20" s="1"/>
  <c r="N1486" i="20" s="1"/>
  <c r="N1529" i="20" s="1"/>
  <c r="N1572" i="20" s="1"/>
  <c r="N1615" i="20" s="1"/>
  <c r="N1658" i="20" s="1"/>
  <c r="N1701" i="20" s="1"/>
  <c r="N68" i="20"/>
  <c r="N111" i="20" s="1"/>
  <c r="N154" i="20"/>
  <c r="N197" i="20" s="1"/>
  <c r="N240" i="20" s="1"/>
  <c r="N283" i="20" s="1"/>
  <c r="N326" i="20" s="1"/>
  <c r="N369" i="20"/>
  <c r="N412" i="20" s="1"/>
  <c r="N455" i="20" s="1"/>
  <c r="N498" i="20" s="1"/>
  <c r="N541" i="20" s="1"/>
  <c r="N584" i="20" s="1"/>
  <c r="N627" i="20" s="1"/>
  <c r="N670" i="20" s="1"/>
  <c r="N713" i="20" s="1"/>
  <c r="N756" i="20" s="1"/>
  <c r="N799" i="20" s="1"/>
  <c r="N842" i="20" s="1"/>
  <c r="N885" i="20" s="1"/>
  <c r="N928" i="20" s="1"/>
  <c r="N971" i="20" s="1"/>
  <c r="N1014" i="20" s="1"/>
  <c r="N1057" i="20" s="1"/>
  <c r="N1100" i="20" s="1"/>
  <c r="N1143" i="20" s="1"/>
  <c r="N1186" i="20" s="1"/>
  <c r="N1229" i="20" s="1"/>
  <c r="N1272" i="20" s="1"/>
  <c r="N1315" i="20" s="1"/>
  <c r="N1358" i="20" s="1"/>
  <c r="N1401" i="20" s="1"/>
  <c r="N1444" i="20" s="1"/>
  <c r="N1487" i="20" s="1"/>
  <c r="N1530" i="20" s="1"/>
  <c r="N1573" i="20" s="1"/>
  <c r="N1616" i="20" s="1"/>
  <c r="N1659" i="20" s="1"/>
  <c r="N1702" i="20" s="1"/>
  <c r="N69" i="20"/>
  <c r="N112" i="20" s="1"/>
  <c r="N155" i="20" s="1"/>
  <c r="N198" i="20" s="1"/>
  <c r="N241" i="20" s="1"/>
  <c r="N284" i="20" s="1"/>
  <c r="N327" i="20" s="1"/>
  <c r="N370" i="20" s="1"/>
  <c r="N413" i="20" s="1"/>
  <c r="N456" i="20" s="1"/>
  <c r="N499" i="20" s="1"/>
  <c r="N542" i="20"/>
  <c r="N585" i="20" s="1"/>
  <c r="N628" i="20" s="1"/>
  <c r="N671" i="20" s="1"/>
  <c r="N714" i="20" s="1"/>
  <c r="N757" i="20" s="1"/>
  <c r="N800" i="20" s="1"/>
  <c r="N843" i="20" s="1"/>
  <c r="N886" i="20" s="1"/>
  <c r="N929" i="20" s="1"/>
  <c r="N972" i="20" s="1"/>
  <c r="N1015" i="20" s="1"/>
  <c r="N1058" i="20" s="1"/>
  <c r="N1101" i="20" s="1"/>
  <c r="N1144" i="20" s="1"/>
  <c r="N1187" i="20" s="1"/>
  <c r="N1230" i="20" s="1"/>
  <c r="N1273" i="20" s="1"/>
  <c r="N1316" i="20" s="1"/>
  <c r="N1359" i="20" s="1"/>
  <c r="N1402" i="20" s="1"/>
  <c r="N1445" i="20"/>
  <c r="N1488" i="20" s="1"/>
  <c r="N1531" i="20" s="1"/>
  <c r="N1574" i="20" s="1"/>
  <c r="N1617" i="20" s="1"/>
  <c r="N1660" i="20" s="1"/>
  <c r="N1703" i="20" s="1"/>
  <c r="N70" i="20"/>
  <c r="N113" i="20"/>
  <c r="N156" i="20" s="1"/>
  <c r="N199" i="20" s="1"/>
  <c r="N242" i="20"/>
  <c r="N285" i="20" s="1"/>
  <c r="N328" i="20" s="1"/>
  <c r="N371" i="20" s="1"/>
  <c r="N414" i="20" s="1"/>
  <c r="N457" i="20" s="1"/>
  <c r="N500" i="20" s="1"/>
  <c r="N543" i="20" s="1"/>
  <c r="N586" i="20" s="1"/>
  <c r="N629" i="20" s="1"/>
  <c r="N672" i="20" s="1"/>
  <c r="N715" i="20" s="1"/>
  <c r="N758" i="20" s="1"/>
  <c r="N801" i="20" s="1"/>
  <c r="N844" i="20" s="1"/>
  <c r="N887" i="20" s="1"/>
  <c r="N930" i="20" s="1"/>
  <c r="N973" i="20" s="1"/>
  <c r="N1016" i="20" s="1"/>
  <c r="N1059" i="20" s="1"/>
  <c r="N1102" i="20" s="1"/>
  <c r="N1145" i="20"/>
  <c r="N1188" i="20" s="1"/>
  <c r="N1231" i="20" s="1"/>
  <c r="N1274" i="20" s="1"/>
  <c r="N1317" i="20" s="1"/>
  <c r="N1360" i="20" s="1"/>
  <c r="N1403" i="20" s="1"/>
  <c r="N1446" i="20" s="1"/>
  <c r="N1489" i="20" s="1"/>
  <c r="N1532" i="20" s="1"/>
  <c r="N1575" i="20" s="1"/>
  <c r="N1618" i="20" s="1"/>
  <c r="N1661" i="20" s="1"/>
  <c r="N1704" i="20" s="1"/>
  <c r="N71" i="20"/>
  <c r="N114" i="20"/>
  <c r="N157" i="20" s="1"/>
  <c r="N200" i="20" s="1"/>
  <c r="N243" i="20" s="1"/>
  <c r="N286" i="20" s="1"/>
  <c r="N329" i="20" s="1"/>
  <c r="N372" i="20" s="1"/>
  <c r="N415" i="20" s="1"/>
  <c r="N458" i="20" s="1"/>
  <c r="N501" i="20" s="1"/>
  <c r="N544" i="20" s="1"/>
  <c r="N587" i="20" s="1"/>
  <c r="N630" i="20" s="1"/>
  <c r="N673" i="20" s="1"/>
  <c r="N716" i="20" s="1"/>
  <c r="N759" i="20" s="1"/>
  <c r="N802" i="20" s="1"/>
  <c r="N845" i="20" s="1"/>
  <c r="N888" i="20" s="1"/>
  <c r="N931" i="20" s="1"/>
  <c r="N974" i="20" s="1"/>
  <c r="N1017" i="20"/>
  <c r="N1060" i="20" s="1"/>
  <c r="N1103" i="20" s="1"/>
  <c r="N1146" i="20" s="1"/>
  <c r="N1189" i="20" s="1"/>
  <c r="N1232" i="20" s="1"/>
  <c r="N1275" i="20" s="1"/>
  <c r="N1318" i="20" s="1"/>
  <c r="N1361" i="20" s="1"/>
  <c r="N1404" i="20" s="1"/>
  <c r="N1447" i="20" s="1"/>
  <c r="N1490" i="20" s="1"/>
  <c r="N1533" i="20" s="1"/>
  <c r="N1576" i="20" s="1"/>
  <c r="N1619" i="20" s="1"/>
  <c r="N1662" i="20" s="1"/>
  <c r="N1705" i="20" s="1"/>
  <c r="N72" i="20"/>
  <c r="N115" i="20" s="1"/>
  <c r="N158" i="20"/>
  <c r="N201" i="20" s="1"/>
  <c r="N244" i="20"/>
  <c r="N287" i="20" s="1"/>
  <c r="N330" i="20" s="1"/>
  <c r="N373" i="20" s="1"/>
  <c r="N416" i="20" s="1"/>
  <c r="N459" i="20" s="1"/>
  <c r="N502" i="20" s="1"/>
  <c r="N545" i="20" s="1"/>
  <c r="N588" i="20" s="1"/>
  <c r="N631" i="20" s="1"/>
  <c r="N674" i="20" s="1"/>
  <c r="N717" i="20"/>
  <c r="N760" i="20" s="1"/>
  <c r="N803" i="20" s="1"/>
  <c r="N846" i="20" s="1"/>
  <c r="N889" i="20" s="1"/>
  <c r="N932" i="20" s="1"/>
  <c r="N975" i="20" s="1"/>
  <c r="N1018" i="20" s="1"/>
  <c r="N1061" i="20" s="1"/>
  <c r="N1104" i="20" s="1"/>
  <c r="N1147" i="20" s="1"/>
  <c r="N1190" i="20" s="1"/>
  <c r="N1233" i="20" s="1"/>
  <c r="N1276" i="20" s="1"/>
  <c r="N1319" i="20" s="1"/>
  <c r="N1362" i="20" s="1"/>
  <c r="N1405" i="20" s="1"/>
  <c r="N1448" i="20" s="1"/>
  <c r="N1491" i="20" s="1"/>
  <c r="N1534" i="20" s="1"/>
  <c r="N1577" i="20" s="1"/>
  <c r="N1620" i="20"/>
  <c r="N1663" i="20" s="1"/>
  <c r="N1706" i="20" s="1"/>
  <c r="N73" i="20"/>
  <c r="N116" i="20" s="1"/>
  <c r="N159" i="20" s="1"/>
  <c r="N202" i="20"/>
  <c r="N245" i="20" s="1"/>
  <c r="N288" i="20" s="1"/>
  <c r="N331" i="20" s="1"/>
  <c r="N374" i="20" s="1"/>
  <c r="N417" i="20" s="1"/>
  <c r="N460" i="20" s="1"/>
  <c r="N503" i="20" s="1"/>
  <c r="N546" i="20" s="1"/>
  <c r="N589" i="20" s="1"/>
  <c r="N632" i="20"/>
  <c r="N675" i="20" s="1"/>
  <c r="N718" i="20" s="1"/>
  <c r="N761" i="20" s="1"/>
  <c r="N804" i="20" s="1"/>
  <c r="N847" i="20" s="1"/>
  <c r="N890" i="20" s="1"/>
  <c r="N933" i="20" s="1"/>
  <c r="N976" i="20" s="1"/>
  <c r="N1019" i="20" s="1"/>
  <c r="N1062" i="20" s="1"/>
  <c r="N1105" i="20" s="1"/>
  <c r="N1148" i="20" s="1"/>
  <c r="N1191" i="20" s="1"/>
  <c r="N1234" i="20" s="1"/>
  <c r="N1277" i="20" s="1"/>
  <c r="N1320" i="20" s="1"/>
  <c r="N1363" i="20" s="1"/>
  <c r="N1406" i="20" s="1"/>
  <c r="N1449" i="20" s="1"/>
  <c r="N1492" i="20" s="1"/>
  <c r="N1535" i="20" s="1"/>
  <c r="N1578" i="20"/>
  <c r="N1621" i="20" s="1"/>
  <c r="N1664" i="20" s="1"/>
  <c r="N1707" i="20" s="1"/>
  <c r="N74" i="20"/>
  <c r="N117" i="20"/>
  <c r="N160" i="20" s="1"/>
  <c r="N203" i="20" s="1"/>
  <c r="N246" i="20" s="1"/>
  <c r="N289" i="20" s="1"/>
  <c r="N332" i="20" s="1"/>
  <c r="N375" i="20" s="1"/>
  <c r="N418" i="20" s="1"/>
  <c r="N461" i="20" s="1"/>
  <c r="N504" i="20" s="1"/>
  <c r="N547" i="20" s="1"/>
  <c r="N590" i="20"/>
  <c r="N633" i="20" s="1"/>
  <c r="N676" i="20" s="1"/>
  <c r="N719" i="20" s="1"/>
  <c r="N762" i="20" s="1"/>
  <c r="N805" i="20" s="1"/>
  <c r="N848" i="20" s="1"/>
  <c r="N891" i="20" s="1"/>
  <c r="N934" i="20" s="1"/>
  <c r="N977" i="20" s="1"/>
  <c r="N1020" i="20" s="1"/>
  <c r="N1063" i="20" s="1"/>
  <c r="N1106" i="20" s="1"/>
  <c r="N1149" i="20" s="1"/>
  <c r="N1192" i="20" s="1"/>
  <c r="N1235" i="20" s="1"/>
  <c r="N1278" i="20" s="1"/>
  <c r="N1321" i="20" s="1"/>
  <c r="N1364" i="20" s="1"/>
  <c r="N1407" i="20" s="1"/>
  <c r="N1450" i="20" s="1"/>
  <c r="N1493" i="20"/>
  <c r="N1536" i="20" s="1"/>
  <c r="N1579" i="20" s="1"/>
  <c r="N1622" i="20" s="1"/>
  <c r="N1665" i="20" s="1"/>
  <c r="N1708" i="20" s="1"/>
  <c r="N75" i="20"/>
  <c r="N118" i="20"/>
  <c r="N161" i="20" s="1"/>
  <c r="N204" i="20"/>
  <c r="N247" i="20" s="1"/>
  <c r="N290" i="20" s="1"/>
  <c r="N333" i="20" s="1"/>
  <c r="N376" i="20" s="1"/>
  <c r="N419" i="20" s="1"/>
  <c r="N462" i="20" s="1"/>
  <c r="N505" i="20" s="1"/>
  <c r="N548" i="20" s="1"/>
  <c r="N591" i="20" s="1"/>
  <c r="N634" i="20" s="1"/>
  <c r="N677" i="20" s="1"/>
  <c r="N720" i="20" s="1"/>
  <c r="N763" i="20" s="1"/>
  <c r="N806" i="20" s="1"/>
  <c r="N849" i="20" s="1"/>
  <c r="N892" i="20" s="1"/>
  <c r="N935" i="20" s="1"/>
  <c r="N978" i="20" s="1"/>
  <c r="N1021" i="20" s="1"/>
  <c r="N1064" i="20" s="1"/>
  <c r="N1107" i="20" s="1"/>
  <c r="N1150" i="20"/>
  <c r="N1193" i="20" s="1"/>
  <c r="N1236" i="20" s="1"/>
  <c r="N1279" i="20" s="1"/>
  <c r="N1322" i="20" s="1"/>
  <c r="N1365" i="20" s="1"/>
  <c r="N1408" i="20" s="1"/>
  <c r="N1451" i="20" s="1"/>
  <c r="N1494" i="20" s="1"/>
  <c r="N1537" i="20" s="1"/>
  <c r="N1580" i="20" s="1"/>
  <c r="N1623" i="20" s="1"/>
  <c r="N1666" i="20" s="1"/>
  <c r="N1709" i="20" s="1"/>
  <c r="N76" i="20"/>
  <c r="N119" i="20" s="1"/>
  <c r="N162" i="20"/>
  <c r="N205" i="20" s="1"/>
  <c r="N248" i="20" s="1"/>
  <c r="N291" i="20" s="1"/>
  <c r="N334" i="20" s="1"/>
  <c r="N377" i="20" s="1"/>
  <c r="N420" i="20" s="1"/>
  <c r="N463" i="20" s="1"/>
  <c r="N506" i="20" s="1"/>
  <c r="N549" i="20" s="1"/>
  <c r="N592" i="20" s="1"/>
  <c r="N635" i="20" s="1"/>
  <c r="N678" i="20" s="1"/>
  <c r="N721" i="20" s="1"/>
  <c r="N764" i="20" s="1"/>
  <c r="N807" i="20" s="1"/>
  <c r="N850" i="20" s="1"/>
  <c r="N893" i="20" s="1"/>
  <c r="N936" i="20" s="1"/>
  <c r="N979" i="20" s="1"/>
  <c r="N1022" i="20" s="1"/>
  <c r="N1065" i="20"/>
  <c r="N1108" i="20" s="1"/>
  <c r="N1151" i="20" s="1"/>
  <c r="N1194" i="20" s="1"/>
  <c r="N1237" i="20" s="1"/>
  <c r="N1280" i="20" s="1"/>
  <c r="N1323" i="20" s="1"/>
  <c r="N1366" i="20" s="1"/>
  <c r="N1409" i="20" s="1"/>
  <c r="N1452" i="20" s="1"/>
  <c r="N1495" i="20" s="1"/>
  <c r="N1538" i="20" s="1"/>
  <c r="N1581" i="20" s="1"/>
  <c r="N1624" i="20" s="1"/>
  <c r="N1667" i="20" s="1"/>
  <c r="N1710" i="20" s="1"/>
  <c r="N77" i="20"/>
  <c r="N120" i="20" s="1"/>
  <c r="N163" i="20" s="1"/>
  <c r="N206" i="20" s="1"/>
  <c r="N249" i="20" s="1"/>
  <c r="N292" i="20"/>
  <c r="N335" i="20" s="1"/>
  <c r="N378" i="20" s="1"/>
  <c r="N421" i="20" s="1"/>
  <c r="N464" i="20" s="1"/>
  <c r="N507" i="20" s="1"/>
  <c r="N550" i="20" s="1"/>
  <c r="N593" i="20" s="1"/>
  <c r="N636" i="20" s="1"/>
  <c r="N679" i="20" s="1"/>
  <c r="N722" i="20" s="1"/>
  <c r="N765" i="20" s="1"/>
  <c r="N808" i="20" s="1"/>
  <c r="N851" i="20" s="1"/>
  <c r="N894" i="20" s="1"/>
  <c r="N937" i="20" s="1"/>
  <c r="N980" i="20" s="1"/>
  <c r="N1023" i="20" s="1"/>
  <c r="N1066" i="20" s="1"/>
  <c r="N1109" i="20" s="1"/>
  <c r="N1152" i="20" s="1"/>
  <c r="N1195" i="20" s="1"/>
  <c r="N1238" i="20"/>
  <c r="N1281" i="20" s="1"/>
  <c r="N1324" i="20" s="1"/>
  <c r="N1367" i="20" s="1"/>
  <c r="N1410" i="20" s="1"/>
  <c r="N1453" i="20" s="1"/>
  <c r="N1496" i="20" s="1"/>
  <c r="N1539" i="20" s="1"/>
  <c r="N1582" i="20" s="1"/>
  <c r="N1625" i="20" s="1"/>
  <c r="N1668" i="20" s="1"/>
  <c r="N1711" i="20" s="1"/>
  <c r="N78" i="20"/>
  <c r="N121" i="20"/>
  <c r="N164" i="20" s="1"/>
  <c r="N207" i="20" s="1"/>
  <c r="N250" i="20" s="1"/>
  <c r="N293" i="20" s="1"/>
  <c r="N336" i="20" s="1"/>
  <c r="N379" i="20" s="1"/>
  <c r="N422" i="20" s="1"/>
  <c r="N465" i="20" s="1"/>
  <c r="N508" i="20" s="1"/>
  <c r="N551" i="20" s="1"/>
  <c r="N594" i="20" s="1"/>
  <c r="N637" i="20" s="1"/>
  <c r="N680" i="20" s="1"/>
  <c r="N723" i="20" s="1"/>
  <c r="N766" i="20" s="1"/>
  <c r="N809" i="20" s="1"/>
  <c r="N852" i="20" s="1"/>
  <c r="N895" i="20" s="1"/>
  <c r="N938" i="20" s="1"/>
  <c r="N981" i="20" s="1"/>
  <c r="N1024" i="20" s="1"/>
  <c r="N1067" i="20" s="1"/>
  <c r="N1110" i="20" s="1"/>
  <c r="N1153" i="20" s="1"/>
  <c r="N1196" i="20" s="1"/>
  <c r="N1239" i="20" s="1"/>
  <c r="N1282" i="20" s="1"/>
  <c r="N1325" i="20" s="1"/>
  <c r="N1368" i="20" s="1"/>
  <c r="N1411" i="20" s="1"/>
  <c r="N1454" i="20" s="1"/>
  <c r="N1497" i="20" s="1"/>
  <c r="N1540" i="20" s="1"/>
  <c r="N1583" i="20" s="1"/>
  <c r="N1626" i="20" s="1"/>
  <c r="N1669" i="20" s="1"/>
  <c r="N1712" i="20" s="1"/>
  <c r="N79" i="20"/>
  <c r="N122" i="20" s="1"/>
  <c r="N165" i="20" s="1"/>
  <c r="N208" i="20" s="1"/>
  <c r="N251" i="20" s="1"/>
  <c r="N294" i="20" s="1"/>
  <c r="N337" i="20"/>
  <c r="N380" i="20" s="1"/>
  <c r="N423" i="20" s="1"/>
  <c r="N466" i="20" s="1"/>
  <c r="N509" i="20" s="1"/>
  <c r="N552" i="20" s="1"/>
  <c r="N595" i="20" s="1"/>
  <c r="N638" i="20" s="1"/>
  <c r="N681" i="20" s="1"/>
  <c r="N724" i="20" s="1"/>
  <c r="N767" i="20" s="1"/>
  <c r="N810" i="20" s="1"/>
  <c r="N853" i="20" s="1"/>
  <c r="N896" i="20" s="1"/>
  <c r="N939" i="20" s="1"/>
  <c r="N982" i="20" s="1"/>
  <c r="N1025" i="20" s="1"/>
  <c r="N1068" i="20" s="1"/>
  <c r="N1111" i="20" s="1"/>
  <c r="N1154" i="20" s="1"/>
  <c r="N1197" i="20" s="1"/>
  <c r="N1240" i="20" s="1"/>
  <c r="N1283" i="20" s="1"/>
  <c r="N1326" i="20" s="1"/>
  <c r="N1369" i="20" s="1"/>
  <c r="N1412" i="20" s="1"/>
  <c r="N1455" i="20" s="1"/>
  <c r="N1498" i="20" s="1"/>
  <c r="N1541" i="20" s="1"/>
  <c r="N1584" i="20" s="1"/>
  <c r="N1627" i="20" s="1"/>
  <c r="N1670" i="20" s="1"/>
  <c r="N1713" i="20" s="1"/>
  <c r="N80" i="20"/>
  <c r="N123" i="20"/>
  <c r="N166" i="20" s="1"/>
  <c r="N209" i="20" s="1"/>
  <c r="N252" i="20" s="1"/>
  <c r="N295" i="20" s="1"/>
  <c r="N338" i="20" s="1"/>
  <c r="N381" i="20" s="1"/>
  <c r="N424" i="20" s="1"/>
  <c r="N467" i="20" s="1"/>
  <c r="N510" i="20" s="1"/>
  <c r="N553" i="20" s="1"/>
  <c r="N596" i="20" s="1"/>
  <c r="N639" i="20" s="1"/>
  <c r="N682" i="20" s="1"/>
  <c r="N725" i="20" s="1"/>
  <c r="N768" i="20" s="1"/>
  <c r="N811" i="20" s="1"/>
  <c r="N854" i="20" s="1"/>
  <c r="N897" i="20" s="1"/>
  <c r="N940" i="20" s="1"/>
  <c r="N983" i="20" s="1"/>
  <c r="N1026" i="20" s="1"/>
  <c r="N1069" i="20" s="1"/>
  <c r="N1112" i="20" s="1"/>
  <c r="N1155" i="20" s="1"/>
  <c r="N1198" i="20" s="1"/>
  <c r="N1241" i="20" s="1"/>
  <c r="N1284" i="20" s="1"/>
  <c r="N1327" i="20" s="1"/>
  <c r="N1370" i="20" s="1"/>
  <c r="N1413" i="20" s="1"/>
  <c r="N1456" i="20" s="1"/>
  <c r="N1499" i="20" s="1"/>
  <c r="N1542" i="20" s="1"/>
  <c r="N1585" i="20" s="1"/>
  <c r="N1628" i="20" s="1"/>
  <c r="N1671" i="20" s="1"/>
  <c r="N1714" i="20" s="1"/>
  <c r="N81" i="20"/>
  <c r="N124" i="20" s="1"/>
  <c r="N167" i="20" s="1"/>
  <c r="N210" i="20" s="1"/>
  <c r="N253" i="20" s="1"/>
  <c r="N296" i="20" s="1"/>
  <c r="N339" i="20" s="1"/>
  <c r="N382" i="20" s="1"/>
  <c r="N425" i="20" s="1"/>
  <c r="N468" i="20" s="1"/>
  <c r="N511" i="20" s="1"/>
  <c r="N554" i="20" s="1"/>
  <c r="N597" i="20" s="1"/>
  <c r="N640" i="20" s="1"/>
  <c r="N683" i="20" s="1"/>
  <c r="N726" i="20" s="1"/>
  <c r="N769" i="20"/>
  <c r="N812" i="20" s="1"/>
  <c r="N855" i="20" s="1"/>
  <c r="N898" i="20" s="1"/>
  <c r="N941" i="20" s="1"/>
  <c r="N984" i="20" s="1"/>
  <c r="N1027" i="20" s="1"/>
  <c r="N1070" i="20" s="1"/>
  <c r="N1113" i="20" s="1"/>
  <c r="N1156" i="20" s="1"/>
  <c r="N1199" i="20" s="1"/>
  <c r="N1242" i="20" s="1"/>
  <c r="N1285" i="20" s="1"/>
  <c r="N1328" i="20" s="1"/>
  <c r="N1371" i="20" s="1"/>
  <c r="N1414" i="20" s="1"/>
  <c r="N1457" i="20" s="1"/>
  <c r="N1500" i="20" s="1"/>
  <c r="N1543" i="20" s="1"/>
  <c r="N1586" i="20" s="1"/>
  <c r="N1629" i="20" s="1"/>
  <c r="N1672" i="20" s="1"/>
  <c r="N1715" i="20" s="1"/>
  <c r="N82" i="20"/>
  <c r="N125" i="20"/>
  <c r="N168" i="20" s="1"/>
  <c r="N211" i="20" s="1"/>
  <c r="N254" i="20" s="1"/>
  <c r="N297" i="20"/>
  <c r="N340" i="20" s="1"/>
  <c r="N383" i="20" s="1"/>
  <c r="N426" i="20" s="1"/>
  <c r="N469" i="20" s="1"/>
  <c r="N512" i="20" s="1"/>
  <c r="N555" i="20" s="1"/>
  <c r="N598" i="20" s="1"/>
  <c r="N641" i="20" s="1"/>
  <c r="N684" i="20" s="1"/>
  <c r="N727" i="20" s="1"/>
  <c r="N770" i="20" s="1"/>
  <c r="N813" i="20" s="1"/>
  <c r="N856" i="20" s="1"/>
  <c r="N899" i="20" s="1"/>
  <c r="N942" i="20" s="1"/>
  <c r="N985" i="20" s="1"/>
  <c r="N1028" i="20" s="1"/>
  <c r="N1071" i="20" s="1"/>
  <c r="N1114" i="20" s="1"/>
  <c r="N1157" i="20" s="1"/>
  <c r="N1200" i="20" s="1"/>
  <c r="N1243" i="20" s="1"/>
  <c r="N1286" i="20" s="1"/>
  <c r="N1329" i="20" s="1"/>
  <c r="N1372" i="20" s="1"/>
  <c r="N1415" i="20" s="1"/>
  <c r="N1458" i="20" s="1"/>
  <c r="N1501" i="20" s="1"/>
  <c r="N1544" i="20" s="1"/>
  <c r="N1587" i="20" s="1"/>
  <c r="N1630" i="20" s="1"/>
  <c r="N1673" i="20" s="1"/>
  <c r="N1716" i="20" s="1"/>
  <c r="N83" i="20"/>
  <c r="N126" i="20" s="1"/>
  <c r="N169" i="20"/>
  <c r="N212" i="20" s="1"/>
  <c r="N255" i="20" s="1"/>
  <c r="N298" i="20" s="1"/>
  <c r="N341" i="20" s="1"/>
  <c r="N384" i="20" s="1"/>
  <c r="N427" i="20" s="1"/>
  <c r="N470" i="20" s="1"/>
  <c r="N513" i="20" s="1"/>
  <c r="N556" i="20" s="1"/>
  <c r="N599" i="20" s="1"/>
  <c r="N642" i="20" s="1"/>
  <c r="N685" i="20" s="1"/>
  <c r="N728" i="20" s="1"/>
  <c r="N771" i="20" s="1"/>
  <c r="N814" i="20" s="1"/>
  <c r="N857" i="20" s="1"/>
  <c r="N900" i="20" s="1"/>
  <c r="N943" i="20" s="1"/>
  <c r="N986" i="20" s="1"/>
  <c r="N1029" i="20" s="1"/>
  <c r="N1072" i="20" s="1"/>
  <c r="N1115" i="20" s="1"/>
  <c r="N1158" i="20" s="1"/>
  <c r="N1201" i="20" s="1"/>
  <c r="N1244" i="20" s="1"/>
  <c r="N1287" i="20" s="1"/>
  <c r="N1330" i="20" s="1"/>
  <c r="N1373" i="20" s="1"/>
  <c r="N1416" i="20" s="1"/>
  <c r="N1459" i="20" s="1"/>
  <c r="N1502" i="20" s="1"/>
  <c r="N1545" i="20" s="1"/>
  <c r="N1588" i="20" s="1"/>
  <c r="N1631" i="20" s="1"/>
  <c r="N1674" i="20" s="1"/>
  <c r="N1717" i="20" s="1"/>
  <c r="N84" i="20"/>
  <c r="N127" i="20"/>
  <c r="N170" i="20" s="1"/>
  <c r="N213" i="20"/>
  <c r="N256" i="20" s="1"/>
  <c r="N299" i="20" s="1"/>
  <c r="N342" i="20" s="1"/>
  <c r="N385" i="20" s="1"/>
  <c r="N428" i="20" s="1"/>
  <c r="N471" i="20" s="1"/>
  <c r="N514" i="20" s="1"/>
  <c r="N557" i="20"/>
  <c r="N600" i="20" s="1"/>
  <c r="N643" i="20" s="1"/>
  <c r="N686" i="20" s="1"/>
  <c r="N729" i="20" s="1"/>
  <c r="N772" i="20" s="1"/>
  <c r="N815" i="20" s="1"/>
  <c r="N858" i="20" s="1"/>
  <c r="N901" i="20" s="1"/>
  <c r="N944" i="20" s="1"/>
  <c r="N987" i="20" s="1"/>
  <c r="N1030" i="20" s="1"/>
  <c r="N1073" i="20" s="1"/>
  <c r="N1116" i="20" s="1"/>
  <c r="N1159" i="20" s="1"/>
  <c r="N1202" i="20" s="1"/>
  <c r="N1245" i="20"/>
  <c r="N1288" i="20" s="1"/>
  <c r="N1331" i="20" s="1"/>
  <c r="N1374" i="20" s="1"/>
  <c r="N1417" i="20" s="1"/>
  <c r="N1460" i="20" s="1"/>
  <c r="N1503" i="20" s="1"/>
  <c r="N1546" i="20" s="1"/>
  <c r="N1589" i="20" s="1"/>
  <c r="N1632" i="20" s="1"/>
  <c r="N1675" i="20" s="1"/>
  <c r="N1718" i="20" s="1"/>
  <c r="N85" i="20"/>
  <c r="N128" i="20" s="1"/>
  <c r="N171" i="20" s="1"/>
  <c r="N214" i="20" s="1"/>
  <c r="N257" i="20"/>
  <c r="N300" i="20" s="1"/>
  <c r="N343" i="20" s="1"/>
  <c r="N386" i="20" s="1"/>
  <c r="N429" i="20" s="1"/>
  <c r="N472" i="20" s="1"/>
  <c r="N515" i="20" s="1"/>
  <c r="N558" i="20" s="1"/>
  <c r="N601" i="20" s="1"/>
  <c r="N644" i="20" s="1"/>
  <c r="N687" i="20" s="1"/>
  <c r="N730" i="20" s="1"/>
  <c r="N773" i="20" s="1"/>
  <c r="N816" i="20" s="1"/>
  <c r="N859" i="20" s="1"/>
  <c r="N902" i="20" s="1"/>
  <c r="N945" i="20"/>
  <c r="N988" i="20" s="1"/>
  <c r="N1031" i="20" s="1"/>
  <c r="N1074" i="20" s="1"/>
  <c r="N1117" i="20" s="1"/>
  <c r="N1160" i="20" s="1"/>
  <c r="N1203" i="20" s="1"/>
  <c r="N1246" i="20" s="1"/>
  <c r="N1289" i="20" s="1"/>
  <c r="N1332" i="20" s="1"/>
  <c r="N1375" i="20" s="1"/>
  <c r="N1418" i="20" s="1"/>
  <c r="N1461" i="20" s="1"/>
  <c r="N1504" i="20" s="1"/>
  <c r="N1547" i="20" s="1"/>
  <c r="N1590" i="20" s="1"/>
  <c r="N1633" i="20"/>
  <c r="N1676" i="20" s="1"/>
  <c r="N1719" i="20" s="1"/>
  <c r="N86" i="20"/>
  <c r="N129" i="20"/>
  <c r="N172" i="20" s="1"/>
  <c r="N215" i="20" s="1"/>
  <c r="N258" i="20" s="1"/>
  <c r="N301" i="20" s="1"/>
  <c r="N344" i="20" s="1"/>
  <c r="N387" i="20" s="1"/>
  <c r="N430" i="20" s="1"/>
  <c r="N473" i="20"/>
  <c r="N516" i="20" s="1"/>
  <c r="N559" i="20" s="1"/>
  <c r="N602" i="20" s="1"/>
  <c r="N645" i="20" s="1"/>
  <c r="N688" i="20" s="1"/>
  <c r="N731" i="20" s="1"/>
  <c r="N774" i="20" s="1"/>
  <c r="N817" i="20" s="1"/>
  <c r="N860" i="20" s="1"/>
  <c r="N903" i="20" s="1"/>
  <c r="N946" i="20" s="1"/>
  <c r="N989" i="20" s="1"/>
  <c r="N1032" i="20" s="1"/>
  <c r="N1075" i="20" s="1"/>
  <c r="N1118" i="20" s="1"/>
  <c r="N1161" i="20"/>
  <c r="N1204" i="20" s="1"/>
  <c r="N1247" i="20" s="1"/>
  <c r="N1290" i="20" s="1"/>
  <c r="N1333" i="20" s="1"/>
  <c r="N1376" i="20" s="1"/>
  <c r="N1419" i="20" s="1"/>
  <c r="N1462" i="20" s="1"/>
  <c r="N1505" i="20" s="1"/>
  <c r="N1548" i="20" s="1"/>
  <c r="N1591" i="20" s="1"/>
  <c r="N1634" i="20" s="1"/>
  <c r="N1677" i="20" s="1"/>
  <c r="N1720" i="20" s="1"/>
  <c r="N47" i="20"/>
  <c r="N90" i="20" s="1"/>
  <c r="N133" i="20" s="1"/>
  <c r="N176" i="20" s="1"/>
  <c r="N219" i="20" s="1"/>
  <c r="N262" i="20" s="1"/>
  <c r="N305" i="20" s="1"/>
  <c r="N348" i="20" s="1"/>
  <c r="N391" i="20" s="1"/>
  <c r="N434" i="20" s="1"/>
  <c r="N477" i="20" s="1"/>
  <c r="N520" i="20" s="1"/>
  <c r="N563" i="20" s="1"/>
  <c r="N606" i="20" s="1"/>
  <c r="N649" i="20" s="1"/>
  <c r="N692" i="20" s="1"/>
  <c r="N735" i="20" s="1"/>
  <c r="N778" i="20" s="1"/>
  <c r="N821" i="20" s="1"/>
  <c r="N864" i="20" s="1"/>
  <c r="N907" i="20" s="1"/>
  <c r="N950" i="20" s="1"/>
  <c r="N993" i="20" s="1"/>
  <c r="N1036" i="20" s="1"/>
  <c r="N1079" i="20" s="1"/>
  <c r="N1122" i="20" s="1"/>
  <c r="N1165" i="20" s="1"/>
  <c r="N1208" i="20" s="1"/>
  <c r="N1251" i="20" s="1"/>
  <c r="N1294" i="20" s="1"/>
  <c r="N1337" i="20" s="1"/>
  <c r="N1380" i="20" s="1"/>
  <c r="N1423" i="20" s="1"/>
  <c r="N1466" i="20" s="1"/>
  <c r="N1509" i="20" s="1"/>
  <c r="N1552" i="20" s="1"/>
  <c r="N1595" i="20" s="1"/>
  <c r="N1638" i="20" s="1"/>
  <c r="N1681" i="20" s="1"/>
  <c r="C38" i="23"/>
  <c r="F5" i="20"/>
  <c r="E11" i="29"/>
  <c r="AU11" i="29" s="1"/>
  <c r="B13" i="29"/>
  <c r="H18" i="8"/>
  <c r="H6" i="8"/>
  <c r="AX12" i="29"/>
  <c r="AW12" i="29"/>
  <c r="AV12" i="29"/>
  <c r="AT12" i="29"/>
  <c r="AR12" i="29"/>
  <c r="AR11" i="29"/>
  <c r="D11" i="29"/>
  <c r="AT11" i="29" s="1"/>
  <c r="F11" i="29"/>
  <c r="AV11" i="29" s="1"/>
  <c r="G11" i="29"/>
  <c r="AW11" i="29" s="1"/>
  <c r="H11" i="29"/>
  <c r="AX11" i="29" s="1"/>
  <c r="I11" i="29"/>
  <c r="AY11" i="29" s="1"/>
  <c r="J11" i="29"/>
  <c r="AZ11" i="29" s="1"/>
  <c r="K11" i="29"/>
  <c r="BA11" i="29" s="1"/>
  <c r="L11" i="29"/>
  <c r="BB11" i="29" s="1"/>
  <c r="C11" i="29"/>
  <c r="AS11" i="29" s="1"/>
  <c r="N380" i="24"/>
  <c r="N310" i="24"/>
  <c r="B23" i="24"/>
  <c r="B33" i="24" s="1"/>
  <c r="B43" i="24" s="1"/>
  <c r="B53" i="24" s="1"/>
  <c r="B63" i="24" s="1"/>
  <c r="B73" i="24" s="1"/>
  <c r="B83" i="24"/>
  <c r="B93" i="24" s="1"/>
  <c r="B103" i="24" s="1"/>
  <c r="B113" i="24" s="1"/>
  <c r="B123" i="24" s="1"/>
  <c r="B133" i="24" s="1"/>
  <c r="B143" i="24" s="1"/>
  <c r="B153" i="24" s="1"/>
  <c r="B163" i="24" s="1"/>
  <c r="B173" i="24" s="1"/>
  <c r="B183" i="24" s="1"/>
  <c r="B193" i="24" s="1"/>
  <c r="B203" i="24" s="1"/>
  <c r="B213" i="24" s="1"/>
  <c r="B223" i="24" s="1"/>
  <c r="B233" i="24" s="1"/>
  <c r="B243" i="24"/>
  <c r="B253" i="24" s="1"/>
  <c r="B263" i="24" s="1"/>
  <c r="B273" i="24" s="1"/>
  <c r="B283" i="24" s="1"/>
  <c r="B293" i="24" s="1"/>
  <c r="B303" i="24" s="1"/>
  <c r="B313" i="24" s="1"/>
  <c r="B323" i="24" s="1"/>
  <c r="B333" i="24" s="1"/>
  <c r="B343" i="24" s="1"/>
  <c r="B353" i="24" s="1"/>
  <c r="B363" i="24" s="1"/>
  <c r="B373" i="24" s="1"/>
  <c r="B383" i="24" s="1"/>
  <c r="B393" i="24" s="1"/>
  <c r="B403" i="24" s="1"/>
  <c r="B22" i="24"/>
  <c r="B32" i="24" s="1"/>
  <c r="B42" i="24" s="1"/>
  <c r="B52" i="24"/>
  <c r="B62" i="24" s="1"/>
  <c r="B72" i="24" s="1"/>
  <c r="B82" i="24" s="1"/>
  <c r="B92" i="24" s="1"/>
  <c r="B102" i="24" s="1"/>
  <c r="B112" i="24" s="1"/>
  <c r="B122" i="24" s="1"/>
  <c r="B132" i="24"/>
  <c r="B142" i="24" s="1"/>
  <c r="B152" i="24" s="1"/>
  <c r="B162" i="24" s="1"/>
  <c r="B172" i="24" s="1"/>
  <c r="B182" i="24" s="1"/>
  <c r="B192" i="24" s="1"/>
  <c r="B202" i="24" s="1"/>
  <c r="B212" i="24" s="1"/>
  <c r="B222" i="24" s="1"/>
  <c r="B232" i="24" s="1"/>
  <c r="B242" i="24" s="1"/>
  <c r="B252" i="24" s="1"/>
  <c r="B262" i="24" s="1"/>
  <c r="B272" i="24" s="1"/>
  <c r="B282" i="24" s="1"/>
  <c r="B292" i="24" s="1"/>
  <c r="B302" i="24" s="1"/>
  <c r="B312" i="24" s="1"/>
  <c r="B322" i="24" s="1"/>
  <c r="B332" i="24" s="1"/>
  <c r="B342" i="24" s="1"/>
  <c r="B352" i="24" s="1"/>
  <c r="B362" i="24" s="1"/>
  <c r="B372" i="24" s="1"/>
  <c r="B382" i="24" s="1"/>
  <c r="B392" i="24" s="1"/>
  <c r="B402" i="24" s="1"/>
  <c r="B21" i="24"/>
  <c r="B31" i="24" s="1"/>
  <c r="B41" i="24" s="1"/>
  <c r="B51" i="24" s="1"/>
  <c r="B61" i="24"/>
  <c r="B71" i="24" s="1"/>
  <c r="B81" i="24" s="1"/>
  <c r="B91" i="24" s="1"/>
  <c r="B101" i="24" s="1"/>
  <c r="B111" i="24" s="1"/>
  <c r="B121" i="24" s="1"/>
  <c r="B131" i="24" s="1"/>
  <c r="B141" i="24" s="1"/>
  <c r="B151" i="24" s="1"/>
  <c r="B161" i="24" s="1"/>
  <c r="B171" i="24" s="1"/>
  <c r="B181" i="24" s="1"/>
  <c r="B191" i="24" s="1"/>
  <c r="B201" i="24" s="1"/>
  <c r="B211" i="24" s="1"/>
  <c r="B221" i="24"/>
  <c r="B231" i="24" s="1"/>
  <c r="B241" i="24" s="1"/>
  <c r="B251" i="24" s="1"/>
  <c r="B261" i="24" s="1"/>
  <c r="B271" i="24" s="1"/>
  <c r="B281" i="24" s="1"/>
  <c r="B291" i="24" s="1"/>
  <c r="B301" i="24" s="1"/>
  <c r="B311" i="24" s="1"/>
  <c r="B321" i="24" s="1"/>
  <c r="B331" i="24" s="1"/>
  <c r="B341" i="24" s="1"/>
  <c r="B351" i="24" s="1"/>
  <c r="B361" i="24" s="1"/>
  <c r="B371" i="24" s="1"/>
  <c r="B381" i="24" s="1"/>
  <c r="B391" i="24" s="1"/>
  <c r="B401" i="24" s="1"/>
  <c r="B20" i="24"/>
  <c r="B30" i="24" s="1"/>
  <c r="B40" i="24" s="1"/>
  <c r="B50" i="24" s="1"/>
  <c r="B60" i="24" s="1"/>
  <c r="B70" i="24" s="1"/>
  <c r="B80" i="24" s="1"/>
  <c r="B90" i="24" s="1"/>
  <c r="B100" i="24" s="1"/>
  <c r="B110" i="24" s="1"/>
  <c r="B120" i="24" s="1"/>
  <c r="B130" i="24" s="1"/>
  <c r="B140" i="24" s="1"/>
  <c r="B150" i="24" s="1"/>
  <c r="B160" i="24" s="1"/>
  <c r="B170" i="24" s="1"/>
  <c r="B180" i="24" s="1"/>
  <c r="B190" i="24" s="1"/>
  <c r="B200" i="24" s="1"/>
  <c r="B210" i="24" s="1"/>
  <c r="B220" i="24" s="1"/>
  <c r="B230" i="24" s="1"/>
  <c r="B240" i="24" s="1"/>
  <c r="B250" i="24" s="1"/>
  <c r="B260" i="24" s="1"/>
  <c r="B270" i="24" s="1"/>
  <c r="B280" i="24" s="1"/>
  <c r="B290" i="24" s="1"/>
  <c r="B300" i="24" s="1"/>
  <c r="B310" i="24" s="1"/>
  <c r="B320" i="24" s="1"/>
  <c r="B330" i="24" s="1"/>
  <c r="B340" i="24" s="1"/>
  <c r="B350" i="24" s="1"/>
  <c r="B360" i="24" s="1"/>
  <c r="B370" i="24" s="1"/>
  <c r="B380" i="24" s="1"/>
  <c r="B390" i="24" s="1"/>
  <c r="B400" i="24" s="1"/>
  <c r="B19" i="24"/>
  <c r="B29" i="24" s="1"/>
  <c r="B39" i="24" s="1"/>
  <c r="B49" i="24" s="1"/>
  <c r="B59" i="24" s="1"/>
  <c r="B69" i="24" s="1"/>
  <c r="B79" i="24" s="1"/>
  <c r="B89" i="24" s="1"/>
  <c r="B99" i="24" s="1"/>
  <c r="B109" i="24" s="1"/>
  <c r="B119" i="24" s="1"/>
  <c r="B129" i="24" s="1"/>
  <c r="B139" i="24" s="1"/>
  <c r="B149" i="24" s="1"/>
  <c r="B159" i="24"/>
  <c r="B169" i="24" s="1"/>
  <c r="B179" i="24" s="1"/>
  <c r="B189" i="24" s="1"/>
  <c r="B199" i="24" s="1"/>
  <c r="B209" i="24" s="1"/>
  <c r="B219" i="24" s="1"/>
  <c r="B229" i="24" s="1"/>
  <c r="B239" i="24" s="1"/>
  <c r="B249" i="24" s="1"/>
  <c r="B259" i="24" s="1"/>
  <c r="B269" i="24" s="1"/>
  <c r="B279" i="24" s="1"/>
  <c r="B289" i="24" s="1"/>
  <c r="B299" i="24" s="1"/>
  <c r="B309" i="24" s="1"/>
  <c r="B319" i="24"/>
  <c r="B329" i="24" s="1"/>
  <c r="B339" i="24" s="1"/>
  <c r="B349" i="24" s="1"/>
  <c r="B359" i="24" s="1"/>
  <c r="B369" i="24" s="1"/>
  <c r="B379" i="24" s="1"/>
  <c r="B389" i="24" s="1"/>
  <c r="B399" i="24" s="1"/>
  <c r="B18" i="24"/>
  <c r="B28" i="24" s="1"/>
  <c r="B38" i="24" s="1"/>
  <c r="B48" i="24"/>
  <c r="B58" i="24" s="1"/>
  <c r="B68" i="24" s="1"/>
  <c r="B78" i="24" s="1"/>
  <c r="B88" i="24" s="1"/>
  <c r="B98" i="24" s="1"/>
  <c r="B108" i="24" s="1"/>
  <c r="B118" i="24" s="1"/>
  <c r="B128" i="24" s="1"/>
  <c r="B138" i="24" s="1"/>
  <c r="B148" i="24" s="1"/>
  <c r="B158" i="24" s="1"/>
  <c r="B168" i="24" s="1"/>
  <c r="B178" i="24" s="1"/>
  <c r="B188" i="24" s="1"/>
  <c r="B198" i="24" s="1"/>
  <c r="B208" i="24"/>
  <c r="B218" i="24" s="1"/>
  <c r="B228" i="24" s="1"/>
  <c r="B238" i="24" s="1"/>
  <c r="B248" i="24" s="1"/>
  <c r="B258" i="24" s="1"/>
  <c r="B268" i="24" s="1"/>
  <c r="B278" i="24" s="1"/>
  <c r="B288" i="24" s="1"/>
  <c r="B298" i="24" s="1"/>
  <c r="B308" i="24" s="1"/>
  <c r="B318" i="24" s="1"/>
  <c r="B328" i="24" s="1"/>
  <c r="B338" i="24" s="1"/>
  <c r="B348" i="24" s="1"/>
  <c r="B358" i="24" s="1"/>
  <c r="B368" i="24"/>
  <c r="B378" i="24" s="1"/>
  <c r="B388" i="24" s="1"/>
  <c r="B398" i="24" s="1"/>
  <c r="B17" i="24"/>
  <c r="B27" i="24" s="1"/>
  <c r="B37" i="24" s="1"/>
  <c r="B47" i="24" s="1"/>
  <c r="B57" i="24"/>
  <c r="B67" i="24" s="1"/>
  <c r="B77" i="24" s="1"/>
  <c r="B87" i="24" s="1"/>
  <c r="B97" i="24" s="1"/>
  <c r="B107" i="24" s="1"/>
  <c r="B117" i="24" s="1"/>
  <c r="B127" i="24" s="1"/>
  <c r="B137" i="24"/>
  <c r="B147" i="24" s="1"/>
  <c r="B157" i="24" s="1"/>
  <c r="B167" i="24" s="1"/>
  <c r="B177" i="24" s="1"/>
  <c r="B187" i="24" s="1"/>
  <c r="B197" i="24" s="1"/>
  <c r="B207" i="24" s="1"/>
  <c r="B217" i="24" s="1"/>
  <c r="B227" i="24" s="1"/>
  <c r="B237" i="24" s="1"/>
  <c r="B247" i="24" s="1"/>
  <c r="B257" i="24" s="1"/>
  <c r="B267" i="24" s="1"/>
  <c r="B277" i="24" s="1"/>
  <c r="B287" i="24" s="1"/>
  <c r="B297" i="24"/>
  <c r="B307" i="24" s="1"/>
  <c r="B317" i="24" s="1"/>
  <c r="B327" i="24" s="1"/>
  <c r="B337" i="24" s="1"/>
  <c r="B347" i="24" s="1"/>
  <c r="B357" i="24" s="1"/>
  <c r="B367" i="24" s="1"/>
  <c r="B377" i="24" s="1"/>
  <c r="B387" i="24" s="1"/>
  <c r="B397" i="24" s="1"/>
  <c r="B16" i="24"/>
  <c r="B26" i="24"/>
  <c r="B36" i="24" s="1"/>
  <c r="B46" i="24" s="1"/>
  <c r="B56" i="24" s="1"/>
  <c r="B66" i="24" s="1"/>
  <c r="B76" i="24" s="1"/>
  <c r="B86" i="24" s="1"/>
  <c r="B96" i="24" s="1"/>
  <c r="B106" i="24" s="1"/>
  <c r="B116" i="24" s="1"/>
  <c r="B126" i="24" s="1"/>
  <c r="B136" i="24" s="1"/>
  <c r="B146" i="24" s="1"/>
  <c r="B156" i="24" s="1"/>
  <c r="B166" i="24" s="1"/>
  <c r="B176" i="24" s="1"/>
  <c r="B186" i="24"/>
  <c r="B196" i="24" s="1"/>
  <c r="B206" i="24" s="1"/>
  <c r="B216" i="24" s="1"/>
  <c r="B226" i="24" s="1"/>
  <c r="B236" i="24" s="1"/>
  <c r="B246" i="24" s="1"/>
  <c r="B256" i="24" s="1"/>
  <c r="B266" i="24" s="1"/>
  <c r="B276" i="24" s="1"/>
  <c r="B286" i="24" s="1"/>
  <c r="B296" i="24" s="1"/>
  <c r="B306" i="24" s="1"/>
  <c r="B316" i="24" s="1"/>
  <c r="B326" i="24" s="1"/>
  <c r="B336" i="24" s="1"/>
  <c r="B346" i="24"/>
  <c r="B356" i="24" s="1"/>
  <c r="B366" i="24" s="1"/>
  <c r="B376" i="24" s="1"/>
  <c r="B386" i="24" s="1"/>
  <c r="B396" i="24" s="1"/>
  <c r="B15" i="24"/>
  <c r="B25" i="24" s="1"/>
  <c r="B35" i="24" s="1"/>
  <c r="B45" i="24" s="1"/>
  <c r="B55" i="24" s="1"/>
  <c r="B65" i="24" s="1"/>
  <c r="B75" i="24"/>
  <c r="B85" i="24" s="1"/>
  <c r="B95" i="24" s="1"/>
  <c r="B105" i="24" s="1"/>
  <c r="B115" i="24" s="1"/>
  <c r="B125" i="24" s="1"/>
  <c r="B135" i="24" s="1"/>
  <c r="B145" i="24" s="1"/>
  <c r="B155" i="24" s="1"/>
  <c r="B165" i="24" s="1"/>
  <c r="B175" i="24" s="1"/>
  <c r="B185" i="24" s="1"/>
  <c r="B195" i="24" s="1"/>
  <c r="B205" i="24" s="1"/>
  <c r="B215" i="24" s="1"/>
  <c r="B225" i="24" s="1"/>
  <c r="B235" i="24"/>
  <c r="B245" i="24" s="1"/>
  <c r="B255" i="24" s="1"/>
  <c r="B265" i="24" s="1"/>
  <c r="B275" i="24" s="1"/>
  <c r="B285" i="24" s="1"/>
  <c r="B295" i="24" s="1"/>
  <c r="B305" i="24" s="1"/>
  <c r="B315" i="24" s="1"/>
  <c r="B325" i="24" s="1"/>
  <c r="B335" i="24" s="1"/>
  <c r="B345" i="24" s="1"/>
  <c r="B355" i="24" s="1"/>
  <c r="B365" i="24" s="1"/>
  <c r="B375" i="24" s="1"/>
  <c r="B385" i="24" s="1"/>
  <c r="B395" i="24"/>
  <c r="B14" i="24"/>
  <c r="B24" i="24" s="1"/>
  <c r="B34" i="24" s="1"/>
  <c r="B44" i="24"/>
  <c r="B54" i="24" s="1"/>
  <c r="B64" i="24" s="1"/>
  <c r="B74" i="24"/>
  <c r="B84" i="24" s="1"/>
  <c r="B94" i="24" s="1"/>
  <c r="B104" i="24" s="1"/>
  <c r="B114" i="24"/>
  <c r="B124" i="24" s="1"/>
  <c r="B134" i="24" s="1"/>
  <c r="B144" i="24" s="1"/>
  <c r="B154" i="24" s="1"/>
  <c r="B164" i="24" s="1"/>
  <c r="B174" i="24" s="1"/>
  <c r="B184" i="24" s="1"/>
  <c r="B194" i="24" s="1"/>
  <c r="B204" i="24" s="1"/>
  <c r="B214" i="24" s="1"/>
  <c r="B224" i="24" s="1"/>
  <c r="B234" i="24" s="1"/>
  <c r="B244" i="24" s="1"/>
  <c r="B254" i="24" s="1"/>
  <c r="B264" i="24" s="1"/>
  <c r="B274" i="24" s="1"/>
  <c r="B284" i="24" s="1"/>
  <c r="B294" i="24" s="1"/>
  <c r="B304" i="24" s="1"/>
  <c r="B314" i="24" s="1"/>
  <c r="B324" i="24" s="1"/>
  <c r="B334" i="24" s="1"/>
  <c r="B344" i="24" s="1"/>
  <c r="B354" i="24" s="1"/>
  <c r="B364" i="24" s="1"/>
  <c r="B374" i="24" s="1"/>
  <c r="B384" i="24" s="1"/>
  <c r="B394" i="24" s="1"/>
  <c r="A14" i="24"/>
  <c r="A24" i="24"/>
  <c r="A34" i="24" s="1"/>
  <c r="A44" i="24"/>
  <c r="A54" i="24" s="1"/>
  <c r="A64" i="24" s="1"/>
  <c r="A74" i="24" s="1"/>
  <c r="A84" i="24"/>
  <c r="A94" i="24" s="1"/>
  <c r="A104" i="24" s="1"/>
  <c r="A114" i="24" s="1"/>
  <c r="A124" i="24"/>
  <c r="A134" i="24" s="1"/>
  <c r="A144" i="24" s="1"/>
  <c r="A154" i="24" s="1"/>
  <c r="A164" i="24" s="1"/>
  <c r="A174" i="24" s="1"/>
  <c r="A184" i="24" s="1"/>
  <c r="A194" i="24" s="1"/>
  <c r="A204" i="24" s="1"/>
  <c r="A214" i="24" s="1"/>
  <c r="A224" i="24" s="1"/>
  <c r="A234" i="24" s="1"/>
  <c r="A244" i="24" s="1"/>
  <c r="A254" i="24" s="1"/>
  <c r="A264" i="24" s="1"/>
  <c r="A274" i="24" s="1"/>
  <c r="A284" i="24"/>
  <c r="A294" i="24" s="1"/>
  <c r="A304" i="24" s="1"/>
  <c r="A314" i="24" s="1"/>
  <c r="A324" i="24" s="1"/>
  <c r="A334" i="24" s="1"/>
  <c r="A344" i="24" s="1"/>
  <c r="A354" i="24" s="1"/>
  <c r="A364" i="24" s="1"/>
  <c r="A374" i="24" s="1"/>
  <c r="A384" i="24" s="1"/>
  <c r="A394" i="24" s="1"/>
  <c r="AH19" i="17"/>
  <c r="AA4" i="17"/>
  <c r="AI403" i="17"/>
  <c r="AH403" i="17"/>
  <c r="AG403" i="17"/>
  <c r="AF403" i="17"/>
  <c r="AE403" i="17"/>
  <c r="AD403" i="17"/>
  <c r="AC403" i="17"/>
  <c r="AB403" i="17"/>
  <c r="AA403" i="17"/>
  <c r="Z403" i="17"/>
  <c r="AI402" i="17"/>
  <c r="AH402" i="17"/>
  <c r="AG402" i="17"/>
  <c r="AF402" i="17"/>
  <c r="AE402" i="17"/>
  <c r="AD402" i="17"/>
  <c r="AC402" i="17"/>
  <c r="AB402" i="17"/>
  <c r="AA402" i="17"/>
  <c r="Z402" i="17"/>
  <c r="AI401" i="17"/>
  <c r="AH401" i="17"/>
  <c r="AG401" i="17"/>
  <c r="AF401" i="17"/>
  <c r="AE401" i="17"/>
  <c r="AD401" i="17"/>
  <c r="AC401" i="17"/>
  <c r="AB401" i="17"/>
  <c r="AA401" i="17"/>
  <c r="Z401" i="17"/>
  <c r="AI400" i="17"/>
  <c r="AH400" i="17"/>
  <c r="AG400" i="17"/>
  <c r="AF400" i="17"/>
  <c r="AE400" i="17"/>
  <c r="AD400" i="17"/>
  <c r="AC400" i="17"/>
  <c r="AB400" i="17"/>
  <c r="AA400" i="17"/>
  <c r="Z400" i="17"/>
  <c r="AI399" i="17"/>
  <c r="AH399" i="17"/>
  <c r="AG399" i="17"/>
  <c r="AF399" i="17"/>
  <c r="AE399" i="17"/>
  <c r="AD399" i="17"/>
  <c r="AC399" i="17"/>
  <c r="AB399" i="17"/>
  <c r="AA399" i="17"/>
  <c r="Z399" i="17"/>
  <c r="AI398" i="17"/>
  <c r="AH398" i="17"/>
  <c r="AG398" i="17"/>
  <c r="AF398" i="17"/>
  <c r="AE398" i="17"/>
  <c r="AD398" i="17"/>
  <c r="AC398" i="17"/>
  <c r="AB398" i="17"/>
  <c r="AA398" i="17"/>
  <c r="Z398" i="17"/>
  <c r="AI397" i="17"/>
  <c r="AH397" i="17"/>
  <c r="AG397" i="17"/>
  <c r="AF397" i="17"/>
  <c r="AE397" i="17"/>
  <c r="AD397" i="17"/>
  <c r="AC397" i="17"/>
  <c r="AB397" i="17"/>
  <c r="AA397" i="17"/>
  <c r="Z397" i="17"/>
  <c r="AI396" i="17"/>
  <c r="AH396" i="17"/>
  <c r="AG396" i="17"/>
  <c r="AF396" i="17"/>
  <c r="AE396" i="17"/>
  <c r="AD396" i="17"/>
  <c r="AC396" i="17"/>
  <c r="AB396" i="17"/>
  <c r="AA396" i="17"/>
  <c r="Z396" i="17"/>
  <c r="AI395" i="17"/>
  <c r="AH395" i="17"/>
  <c r="AG395" i="17"/>
  <c r="AF395" i="17"/>
  <c r="AE395" i="17"/>
  <c r="AD395" i="17"/>
  <c r="AC395" i="17"/>
  <c r="AB395" i="17"/>
  <c r="AA395" i="17"/>
  <c r="Z395" i="17"/>
  <c r="AI394" i="17"/>
  <c r="AH394" i="17"/>
  <c r="AG394" i="17"/>
  <c r="AF394" i="17"/>
  <c r="AE394" i="17"/>
  <c r="AD394" i="17"/>
  <c r="AC394" i="17"/>
  <c r="AB394" i="17"/>
  <c r="AA394" i="17"/>
  <c r="Z394" i="17"/>
  <c r="AI393" i="17"/>
  <c r="AH393" i="17"/>
  <c r="AG393" i="17"/>
  <c r="AF393" i="17"/>
  <c r="AE393" i="17"/>
  <c r="AD393" i="17"/>
  <c r="AC393" i="17"/>
  <c r="AB393" i="17"/>
  <c r="AA393" i="17"/>
  <c r="Z393" i="17"/>
  <c r="AI392" i="17"/>
  <c r="AH392" i="17"/>
  <c r="AG392" i="17"/>
  <c r="AF392" i="17"/>
  <c r="AE392" i="17"/>
  <c r="AD392" i="17"/>
  <c r="AC392" i="17"/>
  <c r="AB392" i="17"/>
  <c r="AA392" i="17"/>
  <c r="Z392" i="17"/>
  <c r="AI391" i="17"/>
  <c r="AH391" i="17"/>
  <c r="AG391" i="17"/>
  <c r="AF391" i="17"/>
  <c r="AE391" i="17"/>
  <c r="AD391" i="17"/>
  <c r="AC391" i="17"/>
  <c r="AB391" i="17"/>
  <c r="AA391" i="17"/>
  <c r="Z391" i="17"/>
  <c r="AI390" i="17"/>
  <c r="AH390" i="17"/>
  <c r="AG390" i="17"/>
  <c r="AF390" i="17"/>
  <c r="AE390" i="17"/>
  <c r="AD390" i="17"/>
  <c r="AC390" i="17"/>
  <c r="AB390" i="17"/>
  <c r="AA390" i="17"/>
  <c r="Z390" i="17"/>
  <c r="AI389" i="17"/>
  <c r="AH389" i="17"/>
  <c r="AG389" i="17"/>
  <c r="AF389" i="17"/>
  <c r="AE389" i="17"/>
  <c r="AD389" i="17"/>
  <c r="AC389" i="17"/>
  <c r="AB389" i="17"/>
  <c r="AA389" i="17"/>
  <c r="Z389" i="17"/>
  <c r="AI388" i="17"/>
  <c r="AH388" i="17"/>
  <c r="AG388" i="17"/>
  <c r="AF388" i="17"/>
  <c r="AE388" i="17"/>
  <c r="AD388" i="17"/>
  <c r="AC388" i="17"/>
  <c r="AB388" i="17"/>
  <c r="AA388" i="17"/>
  <c r="Z388" i="17"/>
  <c r="AI387" i="17"/>
  <c r="AH387" i="17"/>
  <c r="AG387" i="17"/>
  <c r="AF387" i="17"/>
  <c r="AE387" i="17"/>
  <c r="AD387" i="17"/>
  <c r="AC387" i="17"/>
  <c r="AB387" i="17"/>
  <c r="AA387" i="17"/>
  <c r="Z387" i="17"/>
  <c r="AI386" i="17"/>
  <c r="AH386" i="17"/>
  <c r="AG386" i="17"/>
  <c r="AF386" i="17"/>
  <c r="AE386" i="17"/>
  <c r="AD386" i="17"/>
  <c r="AC386" i="17"/>
  <c r="AB386" i="17"/>
  <c r="AA386" i="17"/>
  <c r="Z386" i="17"/>
  <c r="AI385" i="17"/>
  <c r="AH385" i="17"/>
  <c r="AG385" i="17"/>
  <c r="AF385" i="17"/>
  <c r="AE385" i="17"/>
  <c r="AD385" i="17"/>
  <c r="AC385" i="17"/>
  <c r="AB385" i="17"/>
  <c r="AA385" i="17"/>
  <c r="Z385" i="17"/>
  <c r="AI384" i="17"/>
  <c r="AH384" i="17"/>
  <c r="AG384" i="17"/>
  <c r="AF384" i="17"/>
  <c r="AE384" i="17"/>
  <c r="AD384" i="17"/>
  <c r="AC384" i="17"/>
  <c r="AB384" i="17"/>
  <c r="AA384" i="17"/>
  <c r="Z384" i="17"/>
  <c r="AI383" i="17"/>
  <c r="AH383" i="17"/>
  <c r="AG383" i="17"/>
  <c r="AF383" i="17"/>
  <c r="AE383" i="17"/>
  <c r="AD383" i="17"/>
  <c r="AC383" i="17"/>
  <c r="AB383" i="17"/>
  <c r="AA383" i="17"/>
  <c r="Z383" i="17"/>
  <c r="AI382" i="17"/>
  <c r="AH382" i="17"/>
  <c r="AG382" i="17"/>
  <c r="AF382" i="17"/>
  <c r="AE382" i="17"/>
  <c r="AD382" i="17"/>
  <c r="AC382" i="17"/>
  <c r="AB382" i="17"/>
  <c r="AA382" i="17"/>
  <c r="Z382" i="17"/>
  <c r="AI381" i="17"/>
  <c r="AH381" i="17"/>
  <c r="AG381" i="17"/>
  <c r="AF381" i="17"/>
  <c r="AE381" i="17"/>
  <c r="AD381" i="17"/>
  <c r="AC381" i="17"/>
  <c r="AB381" i="17"/>
  <c r="AA381" i="17"/>
  <c r="Z381" i="17"/>
  <c r="AI380" i="17"/>
  <c r="AH380" i="17"/>
  <c r="AG380" i="17"/>
  <c r="AF380" i="17"/>
  <c r="AE380" i="17"/>
  <c r="AD380" i="17"/>
  <c r="AC380" i="17"/>
  <c r="AB380" i="17"/>
  <c r="AA380" i="17"/>
  <c r="Z380" i="17"/>
  <c r="AI379" i="17"/>
  <c r="AH379" i="17"/>
  <c r="AG379" i="17"/>
  <c r="AF379" i="17"/>
  <c r="AE379" i="17"/>
  <c r="AD379" i="17"/>
  <c r="AC379" i="17"/>
  <c r="AB379" i="17"/>
  <c r="AA379" i="17"/>
  <c r="Z379" i="17"/>
  <c r="AI378" i="17"/>
  <c r="AH378" i="17"/>
  <c r="AG378" i="17"/>
  <c r="AF378" i="17"/>
  <c r="AE378" i="17"/>
  <c r="AD378" i="17"/>
  <c r="AC378" i="17"/>
  <c r="AB378" i="17"/>
  <c r="AA378" i="17"/>
  <c r="Z378" i="17"/>
  <c r="AI377" i="17"/>
  <c r="AH377" i="17"/>
  <c r="AG377" i="17"/>
  <c r="AF377" i="17"/>
  <c r="AE377" i="17"/>
  <c r="AD377" i="17"/>
  <c r="AC377" i="17"/>
  <c r="AB377" i="17"/>
  <c r="AA377" i="17"/>
  <c r="Z377" i="17"/>
  <c r="AI376" i="17"/>
  <c r="AH376" i="17"/>
  <c r="AG376" i="17"/>
  <c r="AF376" i="17"/>
  <c r="AE376" i="17"/>
  <c r="AD376" i="17"/>
  <c r="AC376" i="17"/>
  <c r="AB376" i="17"/>
  <c r="AA376" i="17"/>
  <c r="Z376" i="17"/>
  <c r="AI375" i="17"/>
  <c r="AH375" i="17"/>
  <c r="AG375" i="17"/>
  <c r="AF375" i="17"/>
  <c r="AE375" i="17"/>
  <c r="AD375" i="17"/>
  <c r="AC375" i="17"/>
  <c r="AB375" i="17"/>
  <c r="AA375" i="17"/>
  <c r="Z375" i="17"/>
  <c r="AI374" i="17"/>
  <c r="AH374" i="17"/>
  <c r="AG374" i="17"/>
  <c r="AF374" i="17"/>
  <c r="AE374" i="17"/>
  <c r="AD374" i="17"/>
  <c r="AC374" i="17"/>
  <c r="AB374" i="17"/>
  <c r="AA374" i="17"/>
  <c r="Z374" i="17"/>
  <c r="AI373" i="17"/>
  <c r="AH373" i="17"/>
  <c r="AG373" i="17"/>
  <c r="AF373" i="17"/>
  <c r="AE373" i="17"/>
  <c r="AD373" i="17"/>
  <c r="AC373" i="17"/>
  <c r="AB373" i="17"/>
  <c r="AA373" i="17"/>
  <c r="Z373" i="17"/>
  <c r="AI372" i="17"/>
  <c r="AH372" i="17"/>
  <c r="AG372" i="17"/>
  <c r="AF372" i="17"/>
  <c r="AE372" i="17"/>
  <c r="AD372" i="17"/>
  <c r="AC372" i="17"/>
  <c r="AB372" i="17"/>
  <c r="AA372" i="17"/>
  <c r="Z372" i="17"/>
  <c r="AI371" i="17"/>
  <c r="AH371" i="17"/>
  <c r="AG371" i="17"/>
  <c r="AF371" i="17"/>
  <c r="AE371" i="17"/>
  <c r="AD371" i="17"/>
  <c r="AC371" i="17"/>
  <c r="AB371" i="17"/>
  <c r="AA371" i="17"/>
  <c r="Z371" i="17"/>
  <c r="AI370" i="17"/>
  <c r="AH370" i="17"/>
  <c r="AG370" i="17"/>
  <c r="AF370" i="17"/>
  <c r="AE370" i="17"/>
  <c r="AD370" i="17"/>
  <c r="AC370" i="17"/>
  <c r="AB370" i="17"/>
  <c r="AA370" i="17"/>
  <c r="Z370" i="17"/>
  <c r="AI369" i="17"/>
  <c r="AH369" i="17"/>
  <c r="AG369" i="17"/>
  <c r="AF369" i="17"/>
  <c r="AE369" i="17"/>
  <c r="AD369" i="17"/>
  <c r="AC369" i="17"/>
  <c r="AB369" i="17"/>
  <c r="AA369" i="17"/>
  <c r="Z369" i="17"/>
  <c r="AI368" i="17"/>
  <c r="AH368" i="17"/>
  <c r="AG368" i="17"/>
  <c r="AF368" i="17"/>
  <c r="AE368" i="17"/>
  <c r="AD368" i="17"/>
  <c r="AC368" i="17"/>
  <c r="AB368" i="17"/>
  <c r="AA368" i="17"/>
  <c r="Z368" i="17"/>
  <c r="AI367" i="17"/>
  <c r="AH367" i="17"/>
  <c r="AG367" i="17"/>
  <c r="AF367" i="17"/>
  <c r="AE367" i="17"/>
  <c r="AD367" i="17"/>
  <c r="AC367" i="17"/>
  <c r="AB367" i="17"/>
  <c r="AA367" i="17"/>
  <c r="Z367" i="17"/>
  <c r="AI366" i="17"/>
  <c r="AH366" i="17"/>
  <c r="AG366" i="17"/>
  <c r="AF366" i="17"/>
  <c r="AE366" i="17"/>
  <c r="AD366" i="17"/>
  <c r="AC366" i="17"/>
  <c r="AB366" i="17"/>
  <c r="AA366" i="17"/>
  <c r="Z366" i="17"/>
  <c r="AI365" i="17"/>
  <c r="AH365" i="17"/>
  <c r="AG365" i="17"/>
  <c r="AF365" i="17"/>
  <c r="AE365" i="17"/>
  <c r="AD365" i="17"/>
  <c r="AC365" i="17"/>
  <c r="AB365" i="17"/>
  <c r="AA365" i="17"/>
  <c r="Z365" i="17"/>
  <c r="AI364" i="17"/>
  <c r="AH364" i="17"/>
  <c r="AG364" i="17"/>
  <c r="AF364" i="17"/>
  <c r="AE364" i="17"/>
  <c r="AD364" i="17"/>
  <c r="AC364" i="17"/>
  <c r="AB364" i="17"/>
  <c r="AA364" i="17"/>
  <c r="Z364" i="17"/>
  <c r="AI363" i="17"/>
  <c r="AH363" i="17"/>
  <c r="AG363" i="17"/>
  <c r="AF363" i="17"/>
  <c r="AE363" i="17"/>
  <c r="AD363" i="17"/>
  <c r="AC363" i="17"/>
  <c r="AB363" i="17"/>
  <c r="AA363" i="17"/>
  <c r="Z363" i="17"/>
  <c r="AI362" i="17"/>
  <c r="AH362" i="17"/>
  <c r="AG362" i="17"/>
  <c r="AF362" i="17"/>
  <c r="AE362" i="17"/>
  <c r="AD362" i="17"/>
  <c r="AC362" i="17"/>
  <c r="AB362" i="17"/>
  <c r="AA362" i="17"/>
  <c r="Z362" i="17"/>
  <c r="AI361" i="17"/>
  <c r="AH361" i="17"/>
  <c r="AG361" i="17"/>
  <c r="AF361" i="17"/>
  <c r="AE361" i="17"/>
  <c r="AD361" i="17"/>
  <c r="AC361" i="17"/>
  <c r="AB361" i="17"/>
  <c r="AA361" i="17"/>
  <c r="Z361" i="17"/>
  <c r="AI360" i="17"/>
  <c r="AH360" i="17"/>
  <c r="AG360" i="17"/>
  <c r="AF360" i="17"/>
  <c r="AE360" i="17"/>
  <c r="AD360" i="17"/>
  <c r="AC360" i="17"/>
  <c r="AB360" i="17"/>
  <c r="AA360" i="17"/>
  <c r="Z360" i="17"/>
  <c r="AI359" i="17"/>
  <c r="AH359" i="17"/>
  <c r="AG359" i="17"/>
  <c r="AF359" i="17"/>
  <c r="AE359" i="17"/>
  <c r="AD359" i="17"/>
  <c r="AC359" i="17"/>
  <c r="AB359" i="17"/>
  <c r="AA359" i="17"/>
  <c r="Z359" i="17"/>
  <c r="AI358" i="17"/>
  <c r="AH358" i="17"/>
  <c r="AG358" i="17"/>
  <c r="AF358" i="17"/>
  <c r="AE358" i="17"/>
  <c r="AD358" i="17"/>
  <c r="AC358" i="17"/>
  <c r="AB358" i="17"/>
  <c r="AA358" i="17"/>
  <c r="Z358" i="17"/>
  <c r="AI357" i="17"/>
  <c r="AH357" i="17"/>
  <c r="AG357" i="17"/>
  <c r="AF357" i="17"/>
  <c r="AE357" i="17"/>
  <c r="AD357" i="17"/>
  <c r="AC357" i="17"/>
  <c r="AB357" i="17"/>
  <c r="AA357" i="17"/>
  <c r="Z357" i="17"/>
  <c r="AI356" i="17"/>
  <c r="AH356" i="17"/>
  <c r="AG356" i="17"/>
  <c r="AF356" i="17"/>
  <c r="AE356" i="17"/>
  <c r="AD356" i="17"/>
  <c r="AC356" i="17"/>
  <c r="AB356" i="17"/>
  <c r="AA356" i="17"/>
  <c r="Z356" i="17"/>
  <c r="AI355" i="17"/>
  <c r="AH355" i="17"/>
  <c r="AG355" i="17"/>
  <c r="AF355" i="17"/>
  <c r="AE355" i="17"/>
  <c r="AD355" i="17"/>
  <c r="AC355" i="17"/>
  <c r="AB355" i="17"/>
  <c r="AA355" i="17"/>
  <c r="Z355" i="17"/>
  <c r="AI354" i="17"/>
  <c r="AH354" i="17"/>
  <c r="AG354" i="17"/>
  <c r="AF354" i="17"/>
  <c r="AE354" i="17"/>
  <c r="AD354" i="17"/>
  <c r="AC354" i="17"/>
  <c r="AB354" i="17"/>
  <c r="AA354" i="17"/>
  <c r="Z354" i="17"/>
  <c r="AI353" i="17"/>
  <c r="AH353" i="17"/>
  <c r="AG353" i="17"/>
  <c r="AF353" i="17"/>
  <c r="AE353" i="17"/>
  <c r="AD353" i="17"/>
  <c r="AC353" i="17"/>
  <c r="AB353" i="17"/>
  <c r="AA353" i="17"/>
  <c r="Z353" i="17"/>
  <c r="AI352" i="17"/>
  <c r="AH352" i="17"/>
  <c r="AG352" i="17"/>
  <c r="AF352" i="17"/>
  <c r="AE352" i="17"/>
  <c r="AD352" i="17"/>
  <c r="AC352" i="17"/>
  <c r="AB352" i="17"/>
  <c r="AA352" i="17"/>
  <c r="Z352" i="17"/>
  <c r="AI351" i="17"/>
  <c r="AH351" i="17"/>
  <c r="AG351" i="17"/>
  <c r="AF351" i="17"/>
  <c r="AE351" i="17"/>
  <c r="AD351" i="17"/>
  <c r="AC351" i="17"/>
  <c r="AB351" i="17"/>
  <c r="AA351" i="17"/>
  <c r="Z351" i="17"/>
  <c r="AI350" i="17"/>
  <c r="AH350" i="17"/>
  <c r="AG350" i="17"/>
  <c r="AF350" i="17"/>
  <c r="AE350" i="17"/>
  <c r="AD350" i="17"/>
  <c r="AC350" i="17"/>
  <c r="AB350" i="17"/>
  <c r="AA350" i="17"/>
  <c r="Z350" i="17"/>
  <c r="AI349" i="17"/>
  <c r="AH349" i="17"/>
  <c r="AG349" i="17"/>
  <c r="AF349" i="17"/>
  <c r="AE349" i="17"/>
  <c r="AD349" i="17"/>
  <c r="AC349" i="17"/>
  <c r="AB349" i="17"/>
  <c r="AA349" i="17"/>
  <c r="Z349" i="17"/>
  <c r="AI348" i="17"/>
  <c r="AH348" i="17"/>
  <c r="AG348" i="17"/>
  <c r="AF348" i="17"/>
  <c r="AE348" i="17"/>
  <c r="AD348" i="17"/>
  <c r="AC348" i="17"/>
  <c r="AB348" i="17"/>
  <c r="AA348" i="17"/>
  <c r="Z348" i="17"/>
  <c r="AI347" i="17"/>
  <c r="AH347" i="17"/>
  <c r="AG347" i="17"/>
  <c r="AF347" i="17"/>
  <c r="AE347" i="17"/>
  <c r="AD347" i="17"/>
  <c r="AC347" i="17"/>
  <c r="AB347" i="17"/>
  <c r="AA347" i="17"/>
  <c r="Z347" i="17"/>
  <c r="AI346" i="17"/>
  <c r="AH346" i="17"/>
  <c r="AG346" i="17"/>
  <c r="AF346" i="17"/>
  <c r="AE346" i="17"/>
  <c r="AD346" i="17"/>
  <c r="AC346" i="17"/>
  <c r="AB346" i="17"/>
  <c r="AA346" i="17"/>
  <c r="Z346" i="17"/>
  <c r="AI345" i="17"/>
  <c r="AH345" i="17"/>
  <c r="AG345" i="17"/>
  <c r="AF345" i="17"/>
  <c r="AE345" i="17"/>
  <c r="AD345" i="17"/>
  <c r="AC345" i="17"/>
  <c r="AB345" i="17"/>
  <c r="AA345" i="17"/>
  <c r="Z345" i="17"/>
  <c r="AI344" i="17"/>
  <c r="AH344" i="17"/>
  <c r="AG344" i="17"/>
  <c r="AF344" i="17"/>
  <c r="AE344" i="17"/>
  <c r="AD344" i="17"/>
  <c r="AC344" i="17"/>
  <c r="AB344" i="17"/>
  <c r="AA344" i="17"/>
  <c r="Z344" i="17"/>
  <c r="AI343" i="17"/>
  <c r="AH343" i="17"/>
  <c r="AG343" i="17"/>
  <c r="AF343" i="17"/>
  <c r="AE343" i="17"/>
  <c r="AD343" i="17"/>
  <c r="AC343" i="17"/>
  <c r="AB343" i="17"/>
  <c r="AA343" i="17"/>
  <c r="Z343" i="17"/>
  <c r="AI342" i="17"/>
  <c r="AH342" i="17"/>
  <c r="AG342" i="17"/>
  <c r="AF342" i="17"/>
  <c r="AE342" i="17"/>
  <c r="AD342" i="17"/>
  <c r="AC342" i="17"/>
  <c r="AB342" i="17"/>
  <c r="AA342" i="17"/>
  <c r="Z342" i="17"/>
  <c r="AI341" i="17"/>
  <c r="AH341" i="17"/>
  <c r="AG341" i="17"/>
  <c r="AF341" i="17"/>
  <c r="AE341" i="17"/>
  <c r="AD341" i="17"/>
  <c r="AC341" i="17"/>
  <c r="AB341" i="17"/>
  <c r="AA341" i="17"/>
  <c r="Z341" i="17"/>
  <c r="AI340" i="17"/>
  <c r="AH340" i="17"/>
  <c r="AG340" i="17"/>
  <c r="AF340" i="17"/>
  <c r="AE340" i="17"/>
  <c r="AD340" i="17"/>
  <c r="AC340" i="17"/>
  <c r="AB340" i="17"/>
  <c r="AA340" i="17"/>
  <c r="Z340" i="17"/>
  <c r="AI339" i="17"/>
  <c r="AH339" i="17"/>
  <c r="AG339" i="17"/>
  <c r="AF339" i="17"/>
  <c r="AE339" i="17"/>
  <c r="AD339" i="17"/>
  <c r="AC339" i="17"/>
  <c r="AB339" i="17"/>
  <c r="AA339" i="17"/>
  <c r="Z339" i="17"/>
  <c r="AI338" i="17"/>
  <c r="AH338" i="17"/>
  <c r="AG338" i="17"/>
  <c r="AF338" i="17"/>
  <c r="AE338" i="17"/>
  <c r="AD338" i="17"/>
  <c r="AC338" i="17"/>
  <c r="AB338" i="17"/>
  <c r="AA338" i="17"/>
  <c r="Z338" i="17"/>
  <c r="AI337" i="17"/>
  <c r="AH337" i="17"/>
  <c r="AG337" i="17"/>
  <c r="AF337" i="17"/>
  <c r="AE337" i="17"/>
  <c r="AD337" i="17"/>
  <c r="AC337" i="17"/>
  <c r="AB337" i="17"/>
  <c r="AA337" i="17"/>
  <c r="Z337" i="17"/>
  <c r="AI336" i="17"/>
  <c r="AH336" i="17"/>
  <c r="AG336" i="17"/>
  <c r="AF336" i="17"/>
  <c r="AE336" i="17"/>
  <c r="AD336" i="17"/>
  <c r="AC336" i="17"/>
  <c r="AB336" i="17"/>
  <c r="AA336" i="17"/>
  <c r="Z336" i="17"/>
  <c r="AI335" i="17"/>
  <c r="AH335" i="17"/>
  <c r="AG335" i="17"/>
  <c r="AF335" i="17"/>
  <c r="AE335" i="17"/>
  <c r="AD335" i="17"/>
  <c r="AC335" i="17"/>
  <c r="AB335" i="17"/>
  <c r="AA335" i="17"/>
  <c r="Z335" i="17"/>
  <c r="AI334" i="17"/>
  <c r="AH334" i="17"/>
  <c r="AG334" i="17"/>
  <c r="AF334" i="17"/>
  <c r="AE334" i="17"/>
  <c r="AD334" i="17"/>
  <c r="AC334" i="17"/>
  <c r="AB334" i="17"/>
  <c r="AA334" i="17"/>
  <c r="Z334" i="17"/>
  <c r="AI333" i="17"/>
  <c r="AH333" i="17"/>
  <c r="AG333" i="17"/>
  <c r="AF333" i="17"/>
  <c r="AE333" i="17"/>
  <c r="AD333" i="17"/>
  <c r="AC333" i="17"/>
  <c r="AB333" i="17"/>
  <c r="AA333" i="17"/>
  <c r="Z333" i="17"/>
  <c r="AI332" i="17"/>
  <c r="AH332" i="17"/>
  <c r="AG332" i="17"/>
  <c r="AF332" i="17"/>
  <c r="AE332" i="17"/>
  <c r="AD332" i="17"/>
  <c r="AC332" i="17"/>
  <c r="AB332" i="17"/>
  <c r="AA332" i="17"/>
  <c r="Z332" i="17"/>
  <c r="AI331" i="17"/>
  <c r="AH331" i="17"/>
  <c r="AG331" i="17"/>
  <c r="AF331" i="17"/>
  <c r="AE331" i="17"/>
  <c r="AD331" i="17"/>
  <c r="AC331" i="17"/>
  <c r="AB331" i="17"/>
  <c r="AA331" i="17"/>
  <c r="Z331" i="17"/>
  <c r="AI330" i="17"/>
  <c r="AH330" i="17"/>
  <c r="AG330" i="17"/>
  <c r="AF330" i="17"/>
  <c r="AE330" i="17"/>
  <c r="AD330" i="17"/>
  <c r="AC330" i="17"/>
  <c r="AB330" i="17"/>
  <c r="AA330" i="17"/>
  <c r="Z330" i="17"/>
  <c r="AI329" i="17"/>
  <c r="AH329" i="17"/>
  <c r="AG329" i="17"/>
  <c r="AF329" i="17"/>
  <c r="AE329" i="17"/>
  <c r="AD329" i="17"/>
  <c r="AC329" i="17"/>
  <c r="AB329" i="17"/>
  <c r="AA329" i="17"/>
  <c r="Z329" i="17"/>
  <c r="AI328" i="17"/>
  <c r="AH328" i="17"/>
  <c r="AG328" i="17"/>
  <c r="AF328" i="17"/>
  <c r="AE328" i="17"/>
  <c r="AD328" i="17"/>
  <c r="AC328" i="17"/>
  <c r="AB328" i="17"/>
  <c r="AA328" i="17"/>
  <c r="Z328" i="17"/>
  <c r="AI327" i="17"/>
  <c r="AH327" i="17"/>
  <c r="AG327" i="17"/>
  <c r="AF327" i="17"/>
  <c r="AE327" i="17"/>
  <c r="AD327" i="17"/>
  <c r="AC327" i="17"/>
  <c r="AB327" i="17"/>
  <c r="AA327" i="17"/>
  <c r="Z327" i="17"/>
  <c r="AI326" i="17"/>
  <c r="AH326" i="17"/>
  <c r="AG326" i="17"/>
  <c r="AF326" i="17"/>
  <c r="AE326" i="17"/>
  <c r="AD326" i="17"/>
  <c r="AC326" i="17"/>
  <c r="AB326" i="17"/>
  <c r="AA326" i="17"/>
  <c r="Z326" i="17"/>
  <c r="AI325" i="17"/>
  <c r="AH325" i="17"/>
  <c r="AG325" i="17"/>
  <c r="AF325" i="17"/>
  <c r="AE325" i="17"/>
  <c r="AD325" i="17"/>
  <c r="AC325" i="17"/>
  <c r="AB325" i="17"/>
  <c r="AA325" i="17"/>
  <c r="Z325" i="17"/>
  <c r="AI324" i="17"/>
  <c r="AH324" i="17"/>
  <c r="AG324" i="17"/>
  <c r="AF324" i="17"/>
  <c r="AE324" i="17"/>
  <c r="AD324" i="17"/>
  <c r="AC324" i="17"/>
  <c r="AB324" i="17"/>
  <c r="AA324" i="17"/>
  <c r="Z324" i="17"/>
  <c r="AI323" i="17"/>
  <c r="AH323" i="17"/>
  <c r="AG323" i="17"/>
  <c r="AF323" i="17"/>
  <c r="AE323" i="17"/>
  <c r="AD323" i="17"/>
  <c r="AC323" i="17"/>
  <c r="AB323" i="17"/>
  <c r="AA323" i="17"/>
  <c r="Z323" i="17"/>
  <c r="AI322" i="17"/>
  <c r="AH322" i="17"/>
  <c r="AG322" i="17"/>
  <c r="AF322" i="17"/>
  <c r="AE322" i="17"/>
  <c r="AD322" i="17"/>
  <c r="AC322" i="17"/>
  <c r="AB322" i="17"/>
  <c r="AA322" i="17"/>
  <c r="Z322" i="17"/>
  <c r="AI321" i="17"/>
  <c r="AH321" i="17"/>
  <c r="AG321" i="17"/>
  <c r="AF321" i="17"/>
  <c r="AE321" i="17"/>
  <c r="AD321" i="17"/>
  <c r="AC321" i="17"/>
  <c r="AB321" i="17"/>
  <c r="AA321" i="17"/>
  <c r="Z321" i="17"/>
  <c r="AI320" i="17"/>
  <c r="AH320" i="17"/>
  <c r="AG320" i="17"/>
  <c r="AF320" i="17"/>
  <c r="AE320" i="17"/>
  <c r="AD320" i="17"/>
  <c r="AC320" i="17"/>
  <c r="AB320" i="17"/>
  <c r="AA320" i="17"/>
  <c r="Z320" i="17"/>
  <c r="AI319" i="17"/>
  <c r="AH319" i="17"/>
  <c r="AG319" i="17"/>
  <c r="AF319" i="17"/>
  <c r="AE319" i="17"/>
  <c r="AD319" i="17"/>
  <c r="AC319" i="17"/>
  <c r="AB319" i="17"/>
  <c r="AA319" i="17"/>
  <c r="Z319" i="17"/>
  <c r="AI318" i="17"/>
  <c r="AH318" i="17"/>
  <c r="AG318" i="17"/>
  <c r="AF318" i="17"/>
  <c r="AE318" i="17"/>
  <c r="AD318" i="17"/>
  <c r="AC318" i="17"/>
  <c r="AB318" i="17"/>
  <c r="AA318" i="17"/>
  <c r="Z318" i="17"/>
  <c r="AI317" i="17"/>
  <c r="AH317" i="17"/>
  <c r="AG317" i="17"/>
  <c r="AF317" i="17"/>
  <c r="AE317" i="17"/>
  <c r="AD317" i="17"/>
  <c r="AC317" i="17"/>
  <c r="AB317" i="17"/>
  <c r="AA317" i="17"/>
  <c r="Z317" i="17"/>
  <c r="AI316" i="17"/>
  <c r="AH316" i="17"/>
  <c r="AG316" i="17"/>
  <c r="AF316" i="17"/>
  <c r="AE316" i="17"/>
  <c r="AD316" i="17"/>
  <c r="AC316" i="17"/>
  <c r="AB316" i="17"/>
  <c r="AA316" i="17"/>
  <c r="Z316" i="17"/>
  <c r="AI315" i="17"/>
  <c r="AH315" i="17"/>
  <c r="AG315" i="17"/>
  <c r="AF315" i="17"/>
  <c r="AE315" i="17"/>
  <c r="AD315" i="17"/>
  <c r="AC315" i="17"/>
  <c r="AB315" i="17"/>
  <c r="AA315" i="17"/>
  <c r="Z315" i="17"/>
  <c r="AI314" i="17"/>
  <c r="AH314" i="17"/>
  <c r="AG314" i="17"/>
  <c r="AF314" i="17"/>
  <c r="AE314" i="17"/>
  <c r="AD314" i="17"/>
  <c r="AC314" i="17"/>
  <c r="AB314" i="17"/>
  <c r="AA314" i="17"/>
  <c r="Z314" i="17"/>
  <c r="AI313" i="17"/>
  <c r="AH313" i="17"/>
  <c r="AG313" i="17"/>
  <c r="AF313" i="17"/>
  <c r="AE313" i="17"/>
  <c r="AD313" i="17"/>
  <c r="AC313" i="17"/>
  <c r="AB313" i="17"/>
  <c r="AA313" i="17"/>
  <c r="Z313" i="17"/>
  <c r="AI312" i="17"/>
  <c r="AH312" i="17"/>
  <c r="AG312" i="17"/>
  <c r="AF312" i="17"/>
  <c r="AE312" i="17"/>
  <c r="AD312" i="17"/>
  <c r="AC312" i="17"/>
  <c r="AB312" i="17"/>
  <c r="AA312" i="17"/>
  <c r="Z312" i="17"/>
  <c r="AI311" i="17"/>
  <c r="AH311" i="17"/>
  <c r="AG311" i="17"/>
  <c r="AF311" i="17"/>
  <c r="AE311" i="17"/>
  <c r="AD311" i="17"/>
  <c r="AC311" i="17"/>
  <c r="AB311" i="17"/>
  <c r="AA311" i="17"/>
  <c r="Z311" i="17"/>
  <c r="AI310" i="17"/>
  <c r="AH310" i="17"/>
  <c r="AG310" i="17"/>
  <c r="AF310" i="17"/>
  <c r="AE310" i="17"/>
  <c r="AD310" i="17"/>
  <c r="AC310" i="17"/>
  <c r="AB310" i="17"/>
  <c r="AA310" i="17"/>
  <c r="Z310" i="17"/>
  <c r="AI309" i="17"/>
  <c r="AH309" i="17"/>
  <c r="AG309" i="17"/>
  <c r="AF309" i="17"/>
  <c r="AE309" i="17"/>
  <c r="AD309" i="17"/>
  <c r="AC309" i="17"/>
  <c r="AB309" i="17"/>
  <c r="AA309" i="17"/>
  <c r="Z309" i="17"/>
  <c r="AI308" i="17"/>
  <c r="AH308" i="17"/>
  <c r="AG308" i="17"/>
  <c r="AF308" i="17"/>
  <c r="AE308" i="17"/>
  <c r="AD308" i="17"/>
  <c r="AC308" i="17"/>
  <c r="AB308" i="17"/>
  <c r="AA308" i="17"/>
  <c r="Z308" i="17"/>
  <c r="AI307" i="17"/>
  <c r="AH307" i="17"/>
  <c r="AG307" i="17"/>
  <c r="AF307" i="17"/>
  <c r="AE307" i="17"/>
  <c r="AD307" i="17"/>
  <c r="AC307" i="17"/>
  <c r="AB307" i="17"/>
  <c r="AA307" i="17"/>
  <c r="Z307" i="17"/>
  <c r="AI306" i="17"/>
  <c r="AH306" i="17"/>
  <c r="AG306" i="17"/>
  <c r="AF306" i="17"/>
  <c r="AE306" i="17"/>
  <c r="AD306" i="17"/>
  <c r="AC306" i="17"/>
  <c r="AB306" i="17"/>
  <c r="AA306" i="17"/>
  <c r="Z306" i="17"/>
  <c r="AI305" i="17"/>
  <c r="AH305" i="17"/>
  <c r="AG305" i="17"/>
  <c r="AF305" i="17"/>
  <c r="AE305" i="17"/>
  <c r="AD305" i="17"/>
  <c r="AC305" i="17"/>
  <c r="AB305" i="17"/>
  <c r="AA305" i="17"/>
  <c r="Z305" i="17"/>
  <c r="AI304" i="17"/>
  <c r="AH304" i="17"/>
  <c r="AG304" i="17"/>
  <c r="AF304" i="17"/>
  <c r="AE304" i="17"/>
  <c r="AD304" i="17"/>
  <c r="AC304" i="17"/>
  <c r="AB304" i="17"/>
  <c r="AA304" i="17"/>
  <c r="Z304" i="17"/>
  <c r="AI303" i="17"/>
  <c r="AH303" i="17"/>
  <c r="AG303" i="17"/>
  <c r="AF303" i="17"/>
  <c r="AE303" i="17"/>
  <c r="AD303" i="17"/>
  <c r="AC303" i="17"/>
  <c r="AB303" i="17"/>
  <c r="AA303" i="17"/>
  <c r="Z303" i="17"/>
  <c r="AI302" i="17"/>
  <c r="AH302" i="17"/>
  <c r="AG302" i="17"/>
  <c r="AF302" i="17"/>
  <c r="AE302" i="17"/>
  <c r="AD302" i="17"/>
  <c r="AC302" i="17"/>
  <c r="AB302" i="17"/>
  <c r="AA302" i="17"/>
  <c r="Z302" i="17"/>
  <c r="AI301" i="17"/>
  <c r="AH301" i="17"/>
  <c r="AG301" i="17"/>
  <c r="AF301" i="17"/>
  <c r="AE301" i="17"/>
  <c r="AD301" i="17"/>
  <c r="AC301" i="17"/>
  <c r="AB301" i="17"/>
  <c r="AA301" i="17"/>
  <c r="Z301" i="17"/>
  <c r="AI300" i="17"/>
  <c r="AH300" i="17"/>
  <c r="AG300" i="17"/>
  <c r="AF300" i="17"/>
  <c r="AE300" i="17"/>
  <c r="AD300" i="17"/>
  <c r="AC300" i="17"/>
  <c r="AB300" i="17"/>
  <c r="AA300" i="17"/>
  <c r="Z300" i="17"/>
  <c r="AI299" i="17"/>
  <c r="AH299" i="17"/>
  <c r="AG299" i="17"/>
  <c r="AF299" i="17"/>
  <c r="AE299" i="17"/>
  <c r="AD299" i="17"/>
  <c r="AC299" i="17"/>
  <c r="AB299" i="17"/>
  <c r="AA299" i="17"/>
  <c r="Z299" i="17"/>
  <c r="AI298" i="17"/>
  <c r="AH298" i="17"/>
  <c r="AG298" i="17"/>
  <c r="AF298" i="17"/>
  <c r="AE298" i="17"/>
  <c r="AD298" i="17"/>
  <c r="AC298" i="17"/>
  <c r="AB298" i="17"/>
  <c r="AA298" i="17"/>
  <c r="Z298" i="17"/>
  <c r="AI297" i="17"/>
  <c r="AH297" i="17"/>
  <c r="AG297" i="17"/>
  <c r="AF297" i="17"/>
  <c r="AE297" i="17"/>
  <c r="AD297" i="17"/>
  <c r="AC297" i="17"/>
  <c r="AB297" i="17"/>
  <c r="AA297" i="17"/>
  <c r="Z297" i="17"/>
  <c r="AI296" i="17"/>
  <c r="AH296" i="17"/>
  <c r="AG296" i="17"/>
  <c r="AF296" i="17"/>
  <c r="AE296" i="17"/>
  <c r="AD296" i="17"/>
  <c r="AC296" i="17"/>
  <c r="AB296" i="17"/>
  <c r="AA296" i="17"/>
  <c r="Z296" i="17"/>
  <c r="AI295" i="17"/>
  <c r="AH295" i="17"/>
  <c r="AG295" i="17"/>
  <c r="AF295" i="17"/>
  <c r="AE295" i="17"/>
  <c r="AD295" i="17"/>
  <c r="AC295" i="17"/>
  <c r="AB295" i="17"/>
  <c r="AA295" i="17"/>
  <c r="Z295" i="17"/>
  <c r="AI294" i="17"/>
  <c r="AH294" i="17"/>
  <c r="AG294" i="17"/>
  <c r="AF294" i="17"/>
  <c r="AE294" i="17"/>
  <c r="AD294" i="17"/>
  <c r="AC294" i="17"/>
  <c r="AB294" i="17"/>
  <c r="AA294" i="17"/>
  <c r="Z294" i="17"/>
  <c r="AI293" i="17"/>
  <c r="AH293" i="17"/>
  <c r="AG293" i="17"/>
  <c r="AF293" i="17"/>
  <c r="AE293" i="17"/>
  <c r="AD293" i="17"/>
  <c r="AC293" i="17"/>
  <c r="AB293" i="17"/>
  <c r="AA293" i="17"/>
  <c r="Z293" i="17"/>
  <c r="AI292" i="17"/>
  <c r="AH292" i="17"/>
  <c r="AG292" i="17"/>
  <c r="AF292" i="17"/>
  <c r="AE292" i="17"/>
  <c r="AD292" i="17"/>
  <c r="AC292" i="17"/>
  <c r="AB292" i="17"/>
  <c r="AA292" i="17"/>
  <c r="Z292" i="17"/>
  <c r="AI291" i="17"/>
  <c r="AH291" i="17"/>
  <c r="AG291" i="17"/>
  <c r="AF291" i="17"/>
  <c r="AE291" i="17"/>
  <c r="AD291" i="17"/>
  <c r="AC291" i="17"/>
  <c r="AB291" i="17"/>
  <c r="AA291" i="17"/>
  <c r="Z291" i="17"/>
  <c r="AI290" i="17"/>
  <c r="AH290" i="17"/>
  <c r="AG290" i="17"/>
  <c r="AF290" i="17"/>
  <c r="AE290" i="17"/>
  <c r="AD290" i="17"/>
  <c r="AC290" i="17"/>
  <c r="AB290" i="17"/>
  <c r="AA290" i="17"/>
  <c r="Z290" i="17"/>
  <c r="AI289" i="17"/>
  <c r="AH289" i="17"/>
  <c r="AG289" i="17"/>
  <c r="AF289" i="17"/>
  <c r="AE289" i="17"/>
  <c r="AD289" i="17"/>
  <c r="AC289" i="17"/>
  <c r="AB289" i="17"/>
  <c r="AA289" i="17"/>
  <c r="Z289" i="17"/>
  <c r="AI288" i="17"/>
  <c r="AH288" i="17"/>
  <c r="AG288" i="17"/>
  <c r="AF288" i="17"/>
  <c r="AE288" i="17"/>
  <c r="AD288" i="17"/>
  <c r="AC288" i="17"/>
  <c r="AB288" i="17"/>
  <c r="AA288" i="17"/>
  <c r="Z288" i="17"/>
  <c r="AI287" i="17"/>
  <c r="AH287" i="17"/>
  <c r="AG287" i="17"/>
  <c r="AF287" i="17"/>
  <c r="AE287" i="17"/>
  <c r="AD287" i="17"/>
  <c r="AC287" i="17"/>
  <c r="AB287" i="17"/>
  <c r="AA287" i="17"/>
  <c r="Z287" i="17"/>
  <c r="AI286" i="17"/>
  <c r="AH286" i="17"/>
  <c r="AG286" i="17"/>
  <c r="AF286" i="17"/>
  <c r="AE286" i="17"/>
  <c r="AD286" i="17"/>
  <c r="AC286" i="17"/>
  <c r="AB286" i="17"/>
  <c r="AA286" i="17"/>
  <c r="Z286" i="17"/>
  <c r="AI285" i="17"/>
  <c r="AH285" i="17"/>
  <c r="AG285" i="17"/>
  <c r="AF285" i="17"/>
  <c r="AE285" i="17"/>
  <c r="AD285" i="17"/>
  <c r="AC285" i="17"/>
  <c r="AB285" i="17"/>
  <c r="AA285" i="17"/>
  <c r="Z285" i="17"/>
  <c r="AI284" i="17"/>
  <c r="AH284" i="17"/>
  <c r="AG284" i="17"/>
  <c r="AF284" i="17"/>
  <c r="AE284" i="17"/>
  <c r="AD284" i="17"/>
  <c r="AC284" i="17"/>
  <c r="AB284" i="17"/>
  <c r="AA284" i="17"/>
  <c r="Z284" i="17"/>
  <c r="AI283" i="17"/>
  <c r="AH283" i="17"/>
  <c r="AG283" i="17"/>
  <c r="AF283" i="17"/>
  <c r="AE283" i="17"/>
  <c r="AD283" i="17"/>
  <c r="AC283" i="17"/>
  <c r="AB283" i="17"/>
  <c r="AA283" i="17"/>
  <c r="Z283" i="17"/>
  <c r="AI282" i="17"/>
  <c r="AH282" i="17"/>
  <c r="AG282" i="17"/>
  <c r="AF282" i="17"/>
  <c r="AE282" i="17"/>
  <c r="AD282" i="17"/>
  <c r="AC282" i="17"/>
  <c r="AB282" i="17"/>
  <c r="AA282" i="17"/>
  <c r="Z282" i="17"/>
  <c r="AI281" i="17"/>
  <c r="AH281" i="17"/>
  <c r="AG281" i="17"/>
  <c r="AF281" i="17"/>
  <c r="AE281" i="17"/>
  <c r="AD281" i="17"/>
  <c r="AC281" i="17"/>
  <c r="AB281" i="17"/>
  <c r="AA281" i="17"/>
  <c r="Z281" i="17"/>
  <c r="AI280" i="17"/>
  <c r="AH280" i="17"/>
  <c r="AG280" i="17"/>
  <c r="AF280" i="17"/>
  <c r="AE280" i="17"/>
  <c r="AD280" i="17"/>
  <c r="AC280" i="17"/>
  <c r="AB280" i="17"/>
  <c r="AA280" i="17"/>
  <c r="Z280" i="17"/>
  <c r="AI279" i="17"/>
  <c r="AH279" i="17"/>
  <c r="AG279" i="17"/>
  <c r="AF279" i="17"/>
  <c r="AE279" i="17"/>
  <c r="AD279" i="17"/>
  <c r="AC279" i="17"/>
  <c r="AB279" i="17"/>
  <c r="AA279" i="17"/>
  <c r="Z279" i="17"/>
  <c r="AI278" i="17"/>
  <c r="AH278" i="17"/>
  <c r="AG278" i="17"/>
  <c r="AF278" i="17"/>
  <c r="AE278" i="17"/>
  <c r="AD278" i="17"/>
  <c r="AC278" i="17"/>
  <c r="AB278" i="17"/>
  <c r="AA278" i="17"/>
  <c r="Z278" i="17"/>
  <c r="AI277" i="17"/>
  <c r="AH277" i="17"/>
  <c r="AG277" i="17"/>
  <c r="AF277" i="17"/>
  <c r="AE277" i="17"/>
  <c r="AD277" i="17"/>
  <c r="AC277" i="17"/>
  <c r="AB277" i="17"/>
  <c r="AA277" i="17"/>
  <c r="Z277" i="17"/>
  <c r="AI276" i="17"/>
  <c r="AH276" i="17"/>
  <c r="AG276" i="17"/>
  <c r="AF276" i="17"/>
  <c r="AE276" i="17"/>
  <c r="AD276" i="17"/>
  <c r="AC276" i="17"/>
  <c r="AB276" i="17"/>
  <c r="AA276" i="17"/>
  <c r="Z276" i="17"/>
  <c r="AI275" i="17"/>
  <c r="AH275" i="17"/>
  <c r="AG275" i="17"/>
  <c r="AF275" i="17"/>
  <c r="AE275" i="17"/>
  <c r="AD275" i="17"/>
  <c r="AC275" i="17"/>
  <c r="AB275" i="17"/>
  <c r="AA275" i="17"/>
  <c r="Z275" i="17"/>
  <c r="AI274" i="17"/>
  <c r="AH274" i="17"/>
  <c r="AG274" i="17"/>
  <c r="AF274" i="17"/>
  <c r="AE274" i="17"/>
  <c r="AD274" i="17"/>
  <c r="AC274" i="17"/>
  <c r="AB274" i="17"/>
  <c r="AA274" i="17"/>
  <c r="Z274" i="17"/>
  <c r="AI273" i="17"/>
  <c r="AH273" i="17"/>
  <c r="AG273" i="17"/>
  <c r="AF273" i="17"/>
  <c r="AE273" i="17"/>
  <c r="AD273" i="17"/>
  <c r="AC273" i="17"/>
  <c r="AB273" i="17"/>
  <c r="AA273" i="17"/>
  <c r="Z273" i="17"/>
  <c r="AI272" i="17"/>
  <c r="AH272" i="17"/>
  <c r="AG272" i="17"/>
  <c r="AF272" i="17"/>
  <c r="AE272" i="17"/>
  <c r="AD272" i="17"/>
  <c r="AC272" i="17"/>
  <c r="AB272" i="17"/>
  <c r="AA272" i="17"/>
  <c r="Z272" i="17"/>
  <c r="AI271" i="17"/>
  <c r="AH271" i="17"/>
  <c r="AG271" i="17"/>
  <c r="AF271" i="17"/>
  <c r="AE271" i="17"/>
  <c r="AD271" i="17"/>
  <c r="AC271" i="17"/>
  <c r="AB271" i="17"/>
  <c r="AA271" i="17"/>
  <c r="Z271" i="17"/>
  <c r="AI270" i="17"/>
  <c r="AH270" i="17"/>
  <c r="AG270" i="17"/>
  <c r="AF270" i="17"/>
  <c r="AE270" i="17"/>
  <c r="AD270" i="17"/>
  <c r="AC270" i="17"/>
  <c r="AB270" i="17"/>
  <c r="AA270" i="17"/>
  <c r="Z270" i="17"/>
  <c r="AI269" i="17"/>
  <c r="AH269" i="17"/>
  <c r="AG269" i="17"/>
  <c r="AF269" i="17"/>
  <c r="AE269" i="17"/>
  <c r="AD269" i="17"/>
  <c r="AC269" i="17"/>
  <c r="AB269" i="17"/>
  <c r="AA269" i="17"/>
  <c r="Z269" i="17"/>
  <c r="AI268" i="17"/>
  <c r="AH268" i="17"/>
  <c r="AG268" i="17"/>
  <c r="AF268" i="17"/>
  <c r="AE268" i="17"/>
  <c r="AD268" i="17"/>
  <c r="AC268" i="17"/>
  <c r="AB268" i="17"/>
  <c r="AA268" i="17"/>
  <c r="Z268" i="17"/>
  <c r="AI267" i="17"/>
  <c r="AH267" i="17"/>
  <c r="AG267" i="17"/>
  <c r="AF267" i="17"/>
  <c r="AE267" i="17"/>
  <c r="AD267" i="17"/>
  <c r="AC267" i="17"/>
  <c r="AB267" i="17"/>
  <c r="AA267" i="17"/>
  <c r="Z267" i="17"/>
  <c r="AI266" i="17"/>
  <c r="AH266" i="17"/>
  <c r="AG266" i="17"/>
  <c r="AF266" i="17"/>
  <c r="AE266" i="17"/>
  <c r="AD266" i="17"/>
  <c r="AC266" i="17"/>
  <c r="AB266" i="17"/>
  <c r="AA266" i="17"/>
  <c r="Z266" i="17"/>
  <c r="AI265" i="17"/>
  <c r="AH265" i="17"/>
  <c r="AG265" i="17"/>
  <c r="AF265" i="17"/>
  <c r="AE265" i="17"/>
  <c r="AD265" i="17"/>
  <c r="AC265" i="17"/>
  <c r="AB265" i="17"/>
  <c r="AA265" i="17"/>
  <c r="Z265" i="17"/>
  <c r="AI264" i="17"/>
  <c r="AH264" i="17"/>
  <c r="AG264" i="17"/>
  <c r="AF264" i="17"/>
  <c r="AE264" i="17"/>
  <c r="AD264" i="17"/>
  <c r="AC264" i="17"/>
  <c r="AB264" i="17"/>
  <c r="AA264" i="17"/>
  <c r="Z264" i="17"/>
  <c r="AI263" i="17"/>
  <c r="AH263" i="17"/>
  <c r="AG263" i="17"/>
  <c r="AF263" i="17"/>
  <c r="AE263" i="17"/>
  <c r="AD263" i="17"/>
  <c r="AC263" i="17"/>
  <c r="AB263" i="17"/>
  <c r="AA263" i="17"/>
  <c r="Z263" i="17"/>
  <c r="AI262" i="17"/>
  <c r="AH262" i="17"/>
  <c r="AG262" i="17"/>
  <c r="AF262" i="17"/>
  <c r="AE262" i="17"/>
  <c r="AD262" i="17"/>
  <c r="AC262" i="17"/>
  <c r="AB262" i="17"/>
  <c r="AA262" i="17"/>
  <c r="Z262" i="17"/>
  <c r="AI261" i="17"/>
  <c r="AH261" i="17"/>
  <c r="AG261" i="17"/>
  <c r="AF261" i="17"/>
  <c r="AE261" i="17"/>
  <c r="AD261" i="17"/>
  <c r="AC261" i="17"/>
  <c r="AB261" i="17"/>
  <c r="AA261" i="17"/>
  <c r="Z261" i="17"/>
  <c r="AI260" i="17"/>
  <c r="AH260" i="17"/>
  <c r="AG260" i="17"/>
  <c r="AF260" i="17"/>
  <c r="AE260" i="17"/>
  <c r="AD260" i="17"/>
  <c r="AC260" i="17"/>
  <c r="AB260" i="17"/>
  <c r="AA260" i="17"/>
  <c r="Z260" i="17"/>
  <c r="AI259" i="17"/>
  <c r="AH259" i="17"/>
  <c r="AG259" i="17"/>
  <c r="AF259" i="17"/>
  <c r="AE259" i="17"/>
  <c r="AD259" i="17"/>
  <c r="AC259" i="17"/>
  <c r="AB259" i="17"/>
  <c r="AA259" i="17"/>
  <c r="Z259" i="17"/>
  <c r="AI258" i="17"/>
  <c r="AH258" i="17"/>
  <c r="AG258" i="17"/>
  <c r="AF258" i="17"/>
  <c r="AE258" i="17"/>
  <c r="AD258" i="17"/>
  <c r="AC258" i="17"/>
  <c r="AB258" i="17"/>
  <c r="AA258" i="17"/>
  <c r="Z258" i="17"/>
  <c r="AI257" i="17"/>
  <c r="AH257" i="17"/>
  <c r="AG257" i="17"/>
  <c r="AF257" i="17"/>
  <c r="AE257" i="17"/>
  <c r="AD257" i="17"/>
  <c r="AC257" i="17"/>
  <c r="AB257" i="17"/>
  <c r="AA257" i="17"/>
  <c r="Z257" i="17"/>
  <c r="AI256" i="17"/>
  <c r="AH256" i="17"/>
  <c r="AG256" i="17"/>
  <c r="AF256" i="17"/>
  <c r="AE256" i="17"/>
  <c r="AD256" i="17"/>
  <c r="AC256" i="17"/>
  <c r="AB256" i="17"/>
  <c r="AA256" i="17"/>
  <c r="Z256" i="17"/>
  <c r="AI255" i="17"/>
  <c r="AH255" i="17"/>
  <c r="AG255" i="17"/>
  <c r="AF255" i="17"/>
  <c r="AE255" i="17"/>
  <c r="AD255" i="17"/>
  <c r="AC255" i="17"/>
  <c r="AB255" i="17"/>
  <c r="AA255" i="17"/>
  <c r="Z255" i="17"/>
  <c r="AI254" i="17"/>
  <c r="AH254" i="17"/>
  <c r="AG254" i="17"/>
  <c r="AF254" i="17"/>
  <c r="AE254" i="17"/>
  <c r="AD254" i="17"/>
  <c r="AC254" i="17"/>
  <c r="AB254" i="17"/>
  <c r="AA254" i="17"/>
  <c r="Z254" i="17"/>
  <c r="AI253" i="17"/>
  <c r="AH253" i="17"/>
  <c r="AG253" i="17"/>
  <c r="AF253" i="17"/>
  <c r="AE253" i="17"/>
  <c r="AD253" i="17"/>
  <c r="AC253" i="17"/>
  <c r="AB253" i="17"/>
  <c r="AA253" i="17"/>
  <c r="Z253" i="17"/>
  <c r="AI252" i="17"/>
  <c r="AH252" i="17"/>
  <c r="AG252" i="17"/>
  <c r="AF252" i="17"/>
  <c r="AE252" i="17"/>
  <c r="AD252" i="17"/>
  <c r="AC252" i="17"/>
  <c r="AB252" i="17"/>
  <c r="AA252" i="17"/>
  <c r="Z252" i="17"/>
  <c r="AI251" i="17"/>
  <c r="AH251" i="17"/>
  <c r="AG251" i="17"/>
  <c r="AF251" i="17"/>
  <c r="AE251" i="17"/>
  <c r="AD251" i="17"/>
  <c r="AC251" i="17"/>
  <c r="AB251" i="17"/>
  <c r="AA251" i="17"/>
  <c r="Z251" i="17"/>
  <c r="AI250" i="17"/>
  <c r="AH250" i="17"/>
  <c r="AG250" i="17"/>
  <c r="AF250" i="17"/>
  <c r="AE250" i="17"/>
  <c r="AD250" i="17"/>
  <c r="AC250" i="17"/>
  <c r="AB250" i="17"/>
  <c r="AA250" i="17"/>
  <c r="Z250" i="17"/>
  <c r="AI249" i="17"/>
  <c r="AH249" i="17"/>
  <c r="AG249" i="17"/>
  <c r="AF249" i="17"/>
  <c r="AE249" i="17"/>
  <c r="AD249" i="17"/>
  <c r="AC249" i="17"/>
  <c r="AB249" i="17"/>
  <c r="AA249" i="17"/>
  <c r="Z249" i="17"/>
  <c r="AI248" i="17"/>
  <c r="AH248" i="17"/>
  <c r="AG248" i="17"/>
  <c r="AF248" i="17"/>
  <c r="AE248" i="17"/>
  <c r="AD248" i="17"/>
  <c r="AC248" i="17"/>
  <c r="AB248" i="17"/>
  <c r="AA248" i="17"/>
  <c r="Z248" i="17"/>
  <c r="AI247" i="17"/>
  <c r="AH247" i="17"/>
  <c r="AG247" i="17"/>
  <c r="AF247" i="17"/>
  <c r="AE247" i="17"/>
  <c r="AD247" i="17"/>
  <c r="AC247" i="17"/>
  <c r="AB247" i="17"/>
  <c r="AA247" i="17"/>
  <c r="Z247" i="17"/>
  <c r="AI246" i="17"/>
  <c r="AH246" i="17"/>
  <c r="AG246" i="17"/>
  <c r="AF246" i="17"/>
  <c r="AE246" i="17"/>
  <c r="AD246" i="17"/>
  <c r="AC246" i="17"/>
  <c r="AB246" i="17"/>
  <c r="AA246" i="17"/>
  <c r="Z246" i="17"/>
  <c r="AI245" i="17"/>
  <c r="AH245" i="17"/>
  <c r="AG245" i="17"/>
  <c r="AF245" i="17"/>
  <c r="AE245" i="17"/>
  <c r="AD245" i="17"/>
  <c r="AC245" i="17"/>
  <c r="AB245" i="17"/>
  <c r="AA245" i="17"/>
  <c r="Z245" i="17"/>
  <c r="AI244" i="17"/>
  <c r="AH244" i="17"/>
  <c r="AG244" i="17"/>
  <c r="AF244" i="17"/>
  <c r="AE244" i="17"/>
  <c r="AD244" i="17"/>
  <c r="AC244" i="17"/>
  <c r="AB244" i="17"/>
  <c r="AA244" i="17"/>
  <c r="Z244" i="17"/>
  <c r="AI243" i="17"/>
  <c r="AH243" i="17"/>
  <c r="AG243" i="17"/>
  <c r="AF243" i="17"/>
  <c r="AE243" i="17"/>
  <c r="AD243" i="17"/>
  <c r="AC243" i="17"/>
  <c r="AB243" i="17"/>
  <c r="AA243" i="17"/>
  <c r="Z243" i="17"/>
  <c r="AI242" i="17"/>
  <c r="AH242" i="17"/>
  <c r="AG242" i="17"/>
  <c r="AF242" i="17"/>
  <c r="AE242" i="17"/>
  <c r="AD242" i="17"/>
  <c r="AC242" i="17"/>
  <c r="AB242" i="17"/>
  <c r="AA242" i="17"/>
  <c r="Z242" i="17"/>
  <c r="AI241" i="17"/>
  <c r="AH241" i="17"/>
  <c r="AG241" i="17"/>
  <c r="AF241" i="17"/>
  <c r="AE241" i="17"/>
  <c r="AD241" i="17"/>
  <c r="AC241" i="17"/>
  <c r="AB241" i="17"/>
  <c r="AA241" i="17"/>
  <c r="Z241" i="17"/>
  <c r="AI240" i="17"/>
  <c r="AH240" i="17"/>
  <c r="AG240" i="17"/>
  <c r="AF240" i="17"/>
  <c r="AE240" i="17"/>
  <c r="AD240" i="17"/>
  <c r="AC240" i="17"/>
  <c r="AB240" i="17"/>
  <c r="AA240" i="17"/>
  <c r="Z240" i="17"/>
  <c r="AI239" i="17"/>
  <c r="AH239" i="17"/>
  <c r="AG239" i="17"/>
  <c r="AF239" i="17"/>
  <c r="AE239" i="17"/>
  <c r="AD239" i="17"/>
  <c r="AC239" i="17"/>
  <c r="AB239" i="17"/>
  <c r="AA239" i="17"/>
  <c r="Z239" i="17"/>
  <c r="AI238" i="17"/>
  <c r="AH238" i="17"/>
  <c r="AG238" i="17"/>
  <c r="AF238" i="17"/>
  <c r="AE238" i="17"/>
  <c r="AD238" i="17"/>
  <c r="AC238" i="17"/>
  <c r="AB238" i="17"/>
  <c r="AA238" i="17"/>
  <c r="Z238" i="17"/>
  <c r="AI237" i="17"/>
  <c r="AH237" i="17"/>
  <c r="AG237" i="17"/>
  <c r="AF237" i="17"/>
  <c r="AE237" i="17"/>
  <c r="AD237" i="17"/>
  <c r="AC237" i="17"/>
  <c r="AB237" i="17"/>
  <c r="AA237" i="17"/>
  <c r="Z237" i="17"/>
  <c r="AI236" i="17"/>
  <c r="AH236" i="17"/>
  <c r="AG236" i="17"/>
  <c r="AF236" i="17"/>
  <c r="AE236" i="17"/>
  <c r="AD236" i="17"/>
  <c r="AC236" i="17"/>
  <c r="AB236" i="17"/>
  <c r="AA236" i="17"/>
  <c r="Z236" i="17"/>
  <c r="AI235" i="17"/>
  <c r="AH235" i="17"/>
  <c r="AG235" i="17"/>
  <c r="AF235" i="17"/>
  <c r="AE235" i="17"/>
  <c r="AD235" i="17"/>
  <c r="AC235" i="17"/>
  <c r="AB235" i="17"/>
  <c r="AA235" i="17"/>
  <c r="Z235" i="17"/>
  <c r="AI234" i="17"/>
  <c r="AH234" i="17"/>
  <c r="AG234" i="17"/>
  <c r="AF234" i="17"/>
  <c r="AE234" i="17"/>
  <c r="AD234" i="17"/>
  <c r="AC234" i="17"/>
  <c r="AB234" i="17"/>
  <c r="AA234" i="17"/>
  <c r="Z234" i="17"/>
  <c r="AI233" i="17"/>
  <c r="AH233" i="17"/>
  <c r="AG233" i="17"/>
  <c r="AF233" i="17"/>
  <c r="AE233" i="17"/>
  <c r="AD233" i="17"/>
  <c r="AC233" i="17"/>
  <c r="AB233" i="17"/>
  <c r="AA233" i="17"/>
  <c r="Z233" i="17"/>
  <c r="AI232" i="17"/>
  <c r="AH232" i="17"/>
  <c r="AG232" i="17"/>
  <c r="AF232" i="17"/>
  <c r="AE232" i="17"/>
  <c r="AD232" i="17"/>
  <c r="AC232" i="17"/>
  <c r="AB232" i="17"/>
  <c r="AA232" i="17"/>
  <c r="Z232" i="17"/>
  <c r="AI231" i="17"/>
  <c r="AH231" i="17"/>
  <c r="AG231" i="17"/>
  <c r="AF231" i="17"/>
  <c r="AE231" i="17"/>
  <c r="AD231" i="17"/>
  <c r="AC231" i="17"/>
  <c r="AB231" i="17"/>
  <c r="AA231" i="17"/>
  <c r="Z231" i="17"/>
  <c r="AI230" i="17"/>
  <c r="AH230" i="17"/>
  <c r="AG230" i="17"/>
  <c r="AF230" i="17"/>
  <c r="AE230" i="17"/>
  <c r="AD230" i="17"/>
  <c r="AC230" i="17"/>
  <c r="AB230" i="17"/>
  <c r="AA230" i="17"/>
  <c r="Z230" i="17"/>
  <c r="AI229" i="17"/>
  <c r="AH229" i="17"/>
  <c r="AG229" i="17"/>
  <c r="AF229" i="17"/>
  <c r="AE229" i="17"/>
  <c r="AD229" i="17"/>
  <c r="AC229" i="17"/>
  <c r="AB229" i="17"/>
  <c r="AA229" i="17"/>
  <c r="Z229" i="17"/>
  <c r="AI228" i="17"/>
  <c r="AH228" i="17"/>
  <c r="AG228" i="17"/>
  <c r="AF228" i="17"/>
  <c r="AE228" i="17"/>
  <c r="AD228" i="17"/>
  <c r="AC228" i="17"/>
  <c r="AB228" i="17"/>
  <c r="AA228" i="17"/>
  <c r="Z228" i="17"/>
  <c r="AI227" i="17"/>
  <c r="AH227" i="17"/>
  <c r="AG227" i="17"/>
  <c r="AF227" i="17"/>
  <c r="AE227" i="17"/>
  <c r="AD227" i="17"/>
  <c r="AC227" i="17"/>
  <c r="AB227" i="17"/>
  <c r="AA227" i="17"/>
  <c r="Z227" i="17"/>
  <c r="AI226" i="17"/>
  <c r="AH226" i="17"/>
  <c r="AG226" i="17"/>
  <c r="AF226" i="17"/>
  <c r="AE226" i="17"/>
  <c r="AD226" i="17"/>
  <c r="AC226" i="17"/>
  <c r="AB226" i="17"/>
  <c r="AA226" i="17"/>
  <c r="Z226" i="17"/>
  <c r="AI225" i="17"/>
  <c r="AH225" i="17"/>
  <c r="AG225" i="17"/>
  <c r="AF225" i="17"/>
  <c r="AE225" i="17"/>
  <c r="AD225" i="17"/>
  <c r="AC225" i="17"/>
  <c r="AB225" i="17"/>
  <c r="AA225" i="17"/>
  <c r="Z225" i="17"/>
  <c r="AI224" i="17"/>
  <c r="AH224" i="17"/>
  <c r="AG224" i="17"/>
  <c r="AF224" i="17"/>
  <c r="AE224" i="17"/>
  <c r="AD224" i="17"/>
  <c r="AC224" i="17"/>
  <c r="AB224" i="17"/>
  <c r="AA224" i="17"/>
  <c r="Z224" i="17"/>
  <c r="AI223" i="17"/>
  <c r="AH223" i="17"/>
  <c r="AG223" i="17"/>
  <c r="AF223" i="17"/>
  <c r="AE223" i="17"/>
  <c r="AD223" i="17"/>
  <c r="AC223" i="17"/>
  <c r="AB223" i="17"/>
  <c r="AA223" i="17"/>
  <c r="Z223" i="17"/>
  <c r="AI222" i="17"/>
  <c r="AH222" i="17"/>
  <c r="AG222" i="17"/>
  <c r="AF222" i="17"/>
  <c r="AE222" i="17"/>
  <c r="AD222" i="17"/>
  <c r="AC222" i="17"/>
  <c r="AB222" i="17"/>
  <c r="AA222" i="17"/>
  <c r="Z222" i="17"/>
  <c r="AI221" i="17"/>
  <c r="AH221" i="17"/>
  <c r="AG221" i="17"/>
  <c r="AF221" i="17"/>
  <c r="AE221" i="17"/>
  <c r="AD221" i="17"/>
  <c r="AC221" i="17"/>
  <c r="AB221" i="17"/>
  <c r="AA221" i="17"/>
  <c r="Z221" i="17"/>
  <c r="AI220" i="17"/>
  <c r="AH220" i="17"/>
  <c r="AG220" i="17"/>
  <c r="AF220" i="17"/>
  <c r="AE220" i="17"/>
  <c r="AD220" i="17"/>
  <c r="AC220" i="17"/>
  <c r="AB220" i="17"/>
  <c r="AA220" i="17"/>
  <c r="Z220" i="17"/>
  <c r="AI219" i="17"/>
  <c r="AH219" i="17"/>
  <c r="AG219" i="17"/>
  <c r="AF219" i="17"/>
  <c r="AE219" i="17"/>
  <c r="AD219" i="17"/>
  <c r="AC219" i="17"/>
  <c r="AB219" i="17"/>
  <c r="AA219" i="17"/>
  <c r="Z219" i="17"/>
  <c r="AI218" i="17"/>
  <c r="AH218" i="17"/>
  <c r="AG218" i="17"/>
  <c r="AF218" i="17"/>
  <c r="AE218" i="17"/>
  <c r="AD218" i="17"/>
  <c r="AC218" i="17"/>
  <c r="AB218" i="17"/>
  <c r="AA218" i="17"/>
  <c r="Z218" i="17"/>
  <c r="AI217" i="17"/>
  <c r="AH217" i="17"/>
  <c r="AG217" i="17"/>
  <c r="AF217" i="17"/>
  <c r="AE217" i="17"/>
  <c r="AD217" i="17"/>
  <c r="AC217" i="17"/>
  <c r="AB217" i="17"/>
  <c r="AA217" i="17"/>
  <c r="Z217" i="17"/>
  <c r="AI216" i="17"/>
  <c r="AH216" i="17"/>
  <c r="AG216" i="17"/>
  <c r="AF216" i="17"/>
  <c r="AE216" i="17"/>
  <c r="AD216" i="17"/>
  <c r="AC216" i="17"/>
  <c r="AB216" i="17"/>
  <c r="AA216" i="17"/>
  <c r="Z216" i="17"/>
  <c r="AI215" i="17"/>
  <c r="AH215" i="17"/>
  <c r="AG215" i="17"/>
  <c r="AF215" i="17"/>
  <c r="AE215" i="17"/>
  <c r="AD215" i="17"/>
  <c r="AC215" i="17"/>
  <c r="AB215" i="17"/>
  <c r="AA215" i="17"/>
  <c r="Z215" i="17"/>
  <c r="AI214" i="17"/>
  <c r="AH214" i="17"/>
  <c r="AG214" i="17"/>
  <c r="AF214" i="17"/>
  <c r="AE214" i="17"/>
  <c r="AD214" i="17"/>
  <c r="AC214" i="17"/>
  <c r="AB214" i="17"/>
  <c r="AA214" i="17"/>
  <c r="Z214" i="17"/>
  <c r="AI213" i="17"/>
  <c r="AH213" i="17"/>
  <c r="AG213" i="17"/>
  <c r="AF213" i="17"/>
  <c r="AE213" i="17"/>
  <c r="AD213" i="17"/>
  <c r="AC213" i="17"/>
  <c r="AB213" i="17"/>
  <c r="AA213" i="17"/>
  <c r="Z213" i="17"/>
  <c r="AI212" i="17"/>
  <c r="AH212" i="17"/>
  <c r="AG212" i="17"/>
  <c r="AF212" i="17"/>
  <c r="AE212" i="17"/>
  <c r="AD212" i="17"/>
  <c r="AC212" i="17"/>
  <c r="AB212" i="17"/>
  <c r="AA212" i="17"/>
  <c r="Z212" i="17"/>
  <c r="AI211" i="17"/>
  <c r="AH211" i="17"/>
  <c r="AG211" i="17"/>
  <c r="AF211" i="17"/>
  <c r="AE211" i="17"/>
  <c r="AD211" i="17"/>
  <c r="AC211" i="17"/>
  <c r="AB211" i="17"/>
  <c r="AA211" i="17"/>
  <c r="Z211" i="17"/>
  <c r="AI210" i="17"/>
  <c r="AH210" i="17"/>
  <c r="AG210" i="17"/>
  <c r="AF210" i="17"/>
  <c r="AE210" i="17"/>
  <c r="AD210" i="17"/>
  <c r="AC210" i="17"/>
  <c r="AB210" i="17"/>
  <c r="AA210" i="17"/>
  <c r="Z210" i="17"/>
  <c r="AI209" i="17"/>
  <c r="AH209" i="17"/>
  <c r="AG209" i="17"/>
  <c r="AF209" i="17"/>
  <c r="AE209" i="17"/>
  <c r="AD209" i="17"/>
  <c r="AC209" i="17"/>
  <c r="AB209" i="17"/>
  <c r="AA209" i="17"/>
  <c r="Z209" i="17"/>
  <c r="AI208" i="17"/>
  <c r="AH208" i="17"/>
  <c r="AG208" i="17"/>
  <c r="AF208" i="17"/>
  <c r="AE208" i="17"/>
  <c r="AD208" i="17"/>
  <c r="AC208" i="17"/>
  <c r="AB208" i="17"/>
  <c r="AA208" i="17"/>
  <c r="Z208" i="17"/>
  <c r="AI207" i="17"/>
  <c r="AH207" i="17"/>
  <c r="AG207" i="17"/>
  <c r="AF207" i="17"/>
  <c r="AE207" i="17"/>
  <c r="AD207" i="17"/>
  <c r="AC207" i="17"/>
  <c r="AB207" i="17"/>
  <c r="AA207" i="17"/>
  <c r="Z207" i="17"/>
  <c r="AI206" i="17"/>
  <c r="AH206" i="17"/>
  <c r="AG206" i="17"/>
  <c r="AF206" i="17"/>
  <c r="AE206" i="17"/>
  <c r="AD206" i="17"/>
  <c r="AC206" i="17"/>
  <c r="AB206" i="17"/>
  <c r="AA206" i="17"/>
  <c r="Z206" i="17"/>
  <c r="AI205" i="17"/>
  <c r="AH205" i="17"/>
  <c r="AG205" i="17"/>
  <c r="AF205" i="17"/>
  <c r="AE205" i="17"/>
  <c r="AD205" i="17"/>
  <c r="AC205" i="17"/>
  <c r="AB205" i="17"/>
  <c r="AA205" i="17"/>
  <c r="Z205" i="17"/>
  <c r="AI204" i="17"/>
  <c r="AH204" i="17"/>
  <c r="AG204" i="17"/>
  <c r="AF204" i="17"/>
  <c r="AE204" i="17"/>
  <c r="AD204" i="17"/>
  <c r="AC204" i="17"/>
  <c r="AB204" i="17"/>
  <c r="AA204" i="17"/>
  <c r="Z204" i="17"/>
  <c r="AI203" i="17"/>
  <c r="AH203" i="17"/>
  <c r="AG203" i="17"/>
  <c r="AF203" i="17"/>
  <c r="AE203" i="17"/>
  <c r="AD203" i="17"/>
  <c r="AC203" i="17"/>
  <c r="AB203" i="17"/>
  <c r="AA203" i="17"/>
  <c r="Z203" i="17"/>
  <c r="AI202" i="17"/>
  <c r="AH202" i="17"/>
  <c r="AG202" i="17"/>
  <c r="AF202" i="17"/>
  <c r="AE202" i="17"/>
  <c r="AD202" i="17"/>
  <c r="AC202" i="17"/>
  <c r="AB202" i="17"/>
  <c r="AA202" i="17"/>
  <c r="Z202" i="17"/>
  <c r="AI201" i="17"/>
  <c r="AH201" i="17"/>
  <c r="AG201" i="17"/>
  <c r="AF201" i="17"/>
  <c r="AE201" i="17"/>
  <c r="AD201" i="17"/>
  <c r="AC201" i="17"/>
  <c r="AB201" i="17"/>
  <c r="AA201" i="17"/>
  <c r="Z201" i="17"/>
  <c r="AI200" i="17"/>
  <c r="AH200" i="17"/>
  <c r="AG200" i="17"/>
  <c r="AF200" i="17"/>
  <c r="AE200" i="17"/>
  <c r="AD200" i="17"/>
  <c r="AC200" i="17"/>
  <c r="AB200" i="17"/>
  <c r="AA200" i="17"/>
  <c r="Z200" i="17"/>
  <c r="AI199" i="17"/>
  <c r="AH199" i="17"/>
  <c r="AG199" i="17"/>
  <c r="AF199" i="17"/>
  <c r="AE199" i="17"/>
  <c r="AD199" i="17"/>
  <c r="AC199" i="17"/>
  <c r="AB199" i="17"/>
  <c r="AA199" i="17"/>
  <c r="Z199" i="17"/>
  <c r="AI198" i="17"/>
  <c r="AH198" i="17"/>
  <c r="AG198" i="17"/>
  <c r="AF198" i="17"/>
  <c r="AE198" i="17"/>
  <c r="AD198" i="17"/>
  <c r="AC198" i="17"/>
  <c r="AB198" i="17"/>
  <c r="AA198" i="17"/>
  <c r="Z198" i="17"/>
  <c r="AI197" i="17"/>
  <c r="AH197" i="17"/>
  <c r="AG197" i="17"/>
  <c r="AF197" i="17"/>
  <c r="AE197" i="17"/>
  <c r="AD197" i="17"/>
  <c r="AC197" i="17"/>
  <c r="AB197" i="17"/>
  <c r="AA197" i="17"/>
  <c r="Z197" i="17"/>
  <c r="AI196" i="17"/>
  <c r="AH196" i="17"/>
  <c r="AG196" i="17"/>
  <c r="AF196" i="17"/>
  <c r="AE196" i="17"/>
  <c r="AD196" i="17"/>
  <c r="AC196" i="17"/>
  <c r="AB196" i="17"/>
  <c r="AA196" i="17"/>
  <c r="Z196" i="17"/>
  <c r="AI195" i="17"/>
  <c r="AH195" i="17"/>
  <c r="AG195" i="17"/>
  <c r="AF195" i="17"/>
  <c r="AE195" i="17"/>
  <c r="AD195" i="17"/>
  <c r="AC195" i="17"/>
  <c r="AB195" i="17"/>
  <c r="AA195" i="17"/>
  <c r="Z195" i="17"/>
  <c r="AI194" i="17"/>
  <c r="AH194" i="17"/>
  <c r="AG194" i="17"/>
  <c r="AF194" i="17"/>
  <c r="AE194" i="17"/>
  <c r="AD194" i="17"/>
  <c r="AC194" i="17"/>
  <c r="AB194" i="17"/>
  <c r="AA194" i="17"/>
  <c r="Z194" i="17"/>
  <c r="AI193" i="17"/>
  <c r="AH193" i="17"/>
  <c r="AG193" i="17"/>
  <c r="AF193" i="17"/>
  <c r="AE193" i="17"/>
  <c r="AD193" i="17"/>
  <c r="AC193" i="17"/>
  <c r="AB193" i="17"/>
  <c r="AA193" i="17"/>
  <c r="Z193" i="17"/>
  <c r="AI192" i="17"/>
  <c r="AH192" i="17"/>
  <c r="AG192" i="17"/>
  <c r="AF192" i="17"/>
  <c r="AE192" i="17"/>
  <c r="AD192" i="17"/>
  <c r="AC192" i="17"/>
  <c r="AB192" i="17"/>
  <c r="AA192" i="17"/>
  <c r="Z192" i="17"/>
  <c r="AI191" i="17"/>
  <c r="AH191" i="17"/>
  <c r="AG191" i="17"/>
  <c r="AF191" i="17"/>
  <c r="AE191" i="17"/>
  <c r="AD191" i="17"/>
  <c r="AC191" i="17"/>
  <c r="AB191" i="17"/>
  <c r="AA191" i="17"/>
  <c r="Z191" i="17"/>
  <c r="AI190" i="17"/>
  <c r="AH190" i="17"/>
  <c r="AG190" i="17"/>
  <c r="AF190" i="17"/>
  <c r="AE190" i="17"/>
  <c r="AD190" i="17"/>
  <c r="AC190" i="17"/>
  <c r="AB190" i="17"/>
  <c r="AA190" i="17"/>
  <c r="Z190" i="17"/>
  <c r="AI189" i="17"/>
  <c r="AH189" i="17"/>
  <c r="AG189" i="17"/>
  <c r="AF189" i="17"/>
  <c r="AE189" i="17"/>
  <c r="AD189" i="17"/>
  <c r="AC189" i="17"/>
  <c r="AB189" i="17"/>
  <c r="AA189" i="17"/>
  <c r="Z189" i="17"/>
  <c r="AI188" i="17"/>
  <c r="AH188" i="17"/>
  <c r="AG188" i="17"/>
  <c r="AF188" i="17"/>
  <c r="AE188" i="17"/>
  <c r="AD188" i="17"/>
  <c r="AC188" i="17"/>
  <c r="AB188" i="17"/>
  <c r="AA188" i="17"/>
  <c r="Z188" i="17"/>
  <c r="AI187" i="17"/>
  <c r="AH187" i="17"/>
  <c r="AG187" i="17"/>
  <c r="AF187" i="17"/>
  <c r="AE187" i="17"/>
  <c r="AD187" i="17"/>
  <c r="AC187" i="17"/>
  <c r="AB187" i="17"/>
  <c r="AA187" i="17"/>
  <c r="Z187" i="17"/>
  <c r="AI186" i="17"/>
  <c r="AH186" i="17"/>
  <c r="AG186" i="17"/>
  <c r="AF186" i="17"/>
  <c r="AE186" i="17"/>
  <c r="AD186" i="17"/>
  <c r="AC186" i="17"/>
  <c r="AB186" i="17"/>
  <c r="AA186" i="17"/>
  <c r="Z186" i="17"/>
  <c r="AI185" i="17"/>
  <c r="AH185" i="17"/>
  <c r="AG185" i="17"/>
  <c r="AF185" i="17"/>
  <c r="AE185" i="17"/>
  <c r="AD185" i="17"/>
  <c r="AC185" i="17"/>
  <c r="AB185" i="17"/>
  <c r="AA185" i="17"/>
  <c r="Z185" i="17"/>
  <c r="AI184" i="17"/>
  <c r="AH184" i="17"/>
  <c r="AG184" i="17"/>
  <c r="AF184" i="17"/>
  <c r="AE184" i="17"/>
  <c r="AD184" i="17"/>
  <c r="AC184" i="17"/>
  <c r="AB184" i="17"/>
  <c r="AA184" i="17"/>
  <c r="Z184" i="17"/>
  <c r="AI183" i="17"/>
  <c r="AH183" i="17"/>
  <c r="AG183" i="17"/>
  <c r="AF183" i="17"/>
  <c r="AE183" i="17"/>
  <c r="AD183" i="17"/>
  <c r="AC183" i="17"/>
  <c r="AB183" i="17"/>
  <c r="AA183" i="17"/>
  <c r="Z183" i="17"/>
  <c r="AI182" i="17"/>
  <c r="AH182" i="17"/>
  <c r="AG182" i="17"/>
  <c r="AF182" i="17"/>
  <c r="AE182" i="17"/>
  <c r="AD182" i="17"/>
  <c r="AC182" i="17"/>
  <c r="AB182" i="17"/>
  <c r="AA182" i="17"/>
  <c r="Z182" i="17"/>
  <c r="AI181" i="17"/>
  <c r="AH181" i="17"/>
  <c r="AG181" i="17"/>
  <c r="AF181" i="17"/>
  <c r="AE181" i="17"/>
  <c r="AD181" i="17"/>
  <c r="AC181" i="17"/>
  <c r="AB181" i="17"/>
  <c r="AA181" i="17"/>
  <c r="Z181" i="17"/>
  <c r="AI180" i="17"/>
  <c r="AH180" i="17"/>
  <c r="AG180" i="17"/>
  <c r="AF180" i="17"/>
  <c r="AE180" i="17"/>
  <c r="AD180" i="17"/>
  <c r="AC180" i="17"/>
  <c r="AB180" i="17"/>
  <c r="AA180" i="17"/>
  <c r="Z180" i="17"/>
  <c r="AI179" i="17"/>
  <c r="AH179" i="17"/>
  <c r="AG179" i="17"/>
  <c r="AF179" i="17"/>
  <c r="AE179" i="17"/>
  <c r="AD179" i="17"/>
  <c r="AC179" i="17"/>
  <c r="AB179" i="17"/>
  <c r="AA179" i="17"/>
  <c r="Z179" i="17"/>
  <c r="AI178" i="17"/>
  <c r="AH178" i="17"/>
  <c r="AG178" i="17"/>
  <c r="AF178" i="17"/>
  <c r="AE178" i="17"/>
  <c r="AD178" i="17"/>
  <c r="AC178" i="17"/>
  <c r="AB178" i="17"/>
  <c r="AA178" i="17"/>
  <c r="Z178" i="17"/>
  <c r="AI177" i="17"/>
  <c r="AH177" i="17"/>
  <c r="AG177" i="17"/>
  <c r="AF177" i="17"/>
  <c r="AE177" i="17"/>
  <c r="AD177" i="17"/>
  <c r="AC177" i="17"/>
  <c r="AB177" i="17"/>
  <c r="AA177" i="17"/>
  <c r="Z177" i="17"/>
  <c r="AI176" i="17"/>
  <c r="AH176" i="17"/>
  <c r="AG176" i="17"/>
  <c r="AF176" i="17"/>
  <c r="AE176" i="17"/>
  <c r="AD176" i="17"/>
  <c r="AC176" i="17"/>
  <c r="AB176" i="17"/>
  <c r="AA176" i="17"/>
  <c r="Z176" i="17"/>
  <c r="AI175" i="17"/>
  <c r="AH175" i="17"/>
  <c r="AG175" i="17"/>
  <c r="AF175" i="17"/>
  <c r="AE175" i="17"/>
  <c r="AD175" i="17"/>
  <c r="AC175" i="17"/>
  <c r="AB175" i="17"/>
  <c r="AA175" i="17"/>
  <c r="Z175" i="17"/>
  <c r="AI174" i="17"/>
  <c r="AH174" i="17"/>
  <c r="AG174" i="17"/>
  <c r="AF174" i="17"/>
  <c r="AE174" i="17"/>
  <c r="AD174" i="17"/>
  <c r="AC174" i="17"/>
  <c r="AB174" i="17"/>
  <c r="AA174" i="17"/>
  <c r="Z174" i="17"/>
  <c r="AI173" i="17"/>
  <c r="AH173" i="17"/>
  <c r="AG173" i="17"/>
  <c r="AF173" i="17"/>
  <c r="AE173" i="17"/>
  <c r="AD173" i="17"/>
  <c r="AC173" i="17"/>
  <c r="AB173" i="17"/>
  <c r="AA173" i="17"/>
  <c r="Z173" i="17"/>
  <c r="AI172" i="17"/>
  <c r="AH172" i="17"/>
  <c r="AG172" i="17"/>
  <c r="AF172" i="17"/>
  <c r="AE172" i="17"/>
  <c r="AD172" i="17"/>
  <c r="AC172" i="17"/>
  <c r="AB172" i="17"/>
  <c r="AA172" i="17"/>
  <c r="Z172" i="17"/>
  <c r="AI171" i="17"/>
  <c r="AH171" i="17"/>
  <c r="AG171" i="17"/>
  <c r="AF171" i="17"/>
  <c r="AE171" i="17"/>
  <c r="AD171" i="17"/>
  <c r="AC171" i="17"/>
  <c r="AB171" i="17"/>
  <c r="AA171" i="17"/>
  <c r="Z171" i="17"/>
  <c r="AI170" i="17"/>
  <c r="AH170" i="17"/>
  <c r="AG170" i="17"/>
  <c r="AF170" i="17"/>
  <c r="AE170" i="17"/>
  <c r="AD170" i="17"/>
  <c r="AC170" i="17"/>
  <c r="AB170" i="17"/>
  <c r="AA170" i="17"/>
  <c r="Z170" i="17"/>
  <c r="AI169" i="17"/>
  <c r="AH169" i="17"/>
  <c r="AG169" i="17"/>
  <c r="AF169" i="17"/>
  <c r="AE169" i="17"/>
  <c r="AD169" i="17"/>
  <c r="AC169" i="17"/>
  <c r="AB169" i="17"/>
  <c r="AA169" i="17"/>
  <c r="Z169" i="17"/>
  <c r="AI168" i="17"/>
  <c r="AH168" i="17"/>
  <c r="AG168" i="17"/>
  <c r="AF168" i="17"/>
  <c r="AE168" i="17"/>
  <c r="AD168" i="17"/>
  <c r="AC168" i="17"/>
  <c r="AB168" i="17"/>
  <c r="AA168" i="17"/>
  <c r="Z168" i="17"/>
  <c r="AI167" i="17"/>
  <c r="AH167" i="17"/>
  <c r="AG167" i="17"/>
  <c r="AF167" i="17"/>
  <c r="AE167" i="17"/>
  <c r="AD167" i="17"/>
  <c r="AC167" i="17"/>
  <c r="AB167" i="17"/>
  <c r="AA167" i="17"/>
  <c r="Z167" i="17"/>
  <c r="AI166" i="17"/>
  <c r="AH166" i="17"/>
  <c r="AG166" i="17"/>
  <c r="AF166" i="17"/>
  <c r="AE166" i="17"/>
  <c r="AD166" i="17"/>
  <c r="AC166" i="17"/>
  <c r="AB166" i="17"/>
  <c r="AA166" i="17"/>
  <c r="Z166" i="17"/>
  <c r="AI165" i="17"/>
  <c r="AH165" i="17"/>
  <c r="AG165" i="17"/>
  <c r="AF165" i="17"/>
  <c r="AE165" i="17"/>
  <c r="AD165" i="17"/>
  <c r="AC165" i="17"/>
  <c r="AB165" i="17"/>
  <c r="AA165" i="17"/>
  <c r="Z165" i="17"/>
  <c r="AI164" i="17"/>
  <c r="AH164" i="17"/>
  <c r="AG164" i="17"/>
  <c r="AF164" i="17"/>
  <c r="AE164" i="17"/>
  <c r="AD164" i="17"/>
  <c r="AC164" i="17"/>
  <c r="AB164" i="17"/>
  <c r="AA164" i="17"/>
  <c r="Z164" i="17"/>
  <c r="AI163" i="17"/>
  <c r="AH163" i="17"/>
  <c r="AG163" i="17"/>
  <c r="AF163" i="17"/>
  <c r="AE163" i="17"/>
  <c r="AD163" i="17"/>
  <c r="AC163" i="17"/>
  <c r="AB163" i="17"/>
  <c r="AA163" i="17"/>
  <c r="Z163" i="17"/>
  <c r="AI162" i="17"/>
  <c r="AH162" i="17"/>
  <c r="AG162" i="17"/>
  <c r="AF162" i="17"/>
  <c r="AE162" i="17"/>
  <c r="AD162" i="17"/>
  <c r="AC162" i="17"/>
  <c r="AB162" i="17"/>
  <c r="AA162" i="17"/>
  <c r="Z162" i="17"/>
  <c r="AI161" i="17"/>
  <c r="AH161" i="17"/>
  <c r="AG161" i="17"/>
  <c r="AF161" i="17"/>
  <c r="AE161" i="17"/>
  <c r="AD161" i="17"/>
  <c r="AC161" i="17"/>
  <c r="AB161" i="17"/>
  <c r="AA161" i="17"/>
  <c r="Z161" i="17"/>
  <c r="AI160" i="17"/>
  <c r="AH160" i="17"/>
  <c r="AG160" i="17"/>
  <c r="AF160" i="17"/>
  <c r="AE160" i="17"/>
  <c r="AD160" i="17"/>
  <c r="AC160" i="17"/>
  <c r="AB160" i="17"/>
  <c r="AA160" i="17"/>
  <c r="Z160" i="17"/>
  <c r="AI159" i="17"/>
  <c r="AH159" i="17"/>
  <c r="AG159" i="17"/>
  <c r="AF159" i="17"/>
  <c r="AE159" i="17"/>
  <c r="AD159" i="17"/>
  <c r="AC159" i="17"/>
  <c r="AB159" i="17"/>
  <c r="AA159" i="17"/>
  <c r="Z159" i="17"/>
  <c r="AI158" i="17"/>
  <c r="AH158" i="17"/>
  <c r="AG158" i="17"/>
  <c r="AF158" i="17"/>
  <c r="AE158" i="17"/>
  <c r="AD158" i="17"/>
  <c r="AC158" i="17"/>
  <c r="AB158" i="17"/>
  <c r="AA158" i="17"/>
  <c r="Z158" i="17"/>
  <c r="AI157" i="17"/>
  <c r="AH157" i="17"/>
  <c r="AG157" i="17"/>
  <c r="AF157" i="17"/>
  <c r="AE157" i="17"/>
  <c r="AD157" i="17"/>
  <c r="AC157" i="17"/>
  <c r="AB157" i="17"/>
  <c r="AA157" i="17"/>
  <c r="Z157" i="17"/>
  <c r="AI156" i="17"/>
  <c r="AH156" i="17"/>
  <c r="AG156" i="17"/>
  <c r="AF156" i="17"/>
  <c r="AE156" i="17"/>
  <c r="AD156" i="17"/>
  <c r="AC156" i="17"/>
  <c r="AB156" i="17"/>
  <c r="AA156" i="17"/>
  <c r="Z156" i="17"/>
  <c r="AI155" i="17"/>
  <c r="AH155" i="17"/>
  <c r="AG155" i="17"/>
  <c r="AF155" i="17"/>
  <c r="AE155" i="17"/>
  <c r="AD155" i="17"/>
  <c r="AC155" i="17"/>
  <c r="AB155" i="17"/>
  <c r="AA155" i="17"/>
  <c r="Z155" i="17"/>
  <c r="AI154" i="17"/>
  <c r="AH154" i="17"/>
  <c r="AG154" i="17"/>
  <c r="AF154" i="17"/>
  <c r="AE154" i="17"/>
  <c r="AD154" i="17"/>
  <c r="AC154" i="17"/>
  <c r="AB154" i="17"/>
  <c r="AA154" i="17"/>
  <c r="Z154" i="17"/>
  <c r="AI153" i="17"/>
  <c r="AH153" i="17"/>
  <c r="AG153" i="17"/>
  <c r="AF153" i="17"/>
  <c r="AE153" i="17"/>
  <c r="AD153" i="17"/>
  <c r="AC153" i="17"/>
  <c r="AB153" i="17"/>
  <c r="AA153" i="17"/>
  <c r="Z153" i="17"/>
  <c r="AI152" i="17"/>
  <c r="AH152" i="17"/>
  <c r="AG152" i="17"/>
  <c r="AF152" i="17"/>
  <c r="AE152" i="17"/>
  <c r="AD152" i="17"/>
  <c r="AC152" i="17"/>
  <c r="AB152" i="17"/>
  <c r="AA152" i="17"/>
  <c r="Z152" i="17"/>
  <c r="AI151" i="17"/>
  <c r="AH151" i="17"/>
  <c r="AG151" i="17"/>
  <c r="AF151" i="17"/>
  <c r="AE151" i="17"/>
  <c r="AD151" i="17"/>
  <c r="AC151" i="17"/>
  <c r="AB151" i="17"/>
  <c r="AA151" i="17"/>
  <c r="Z151" i="17"/>
  <c r="AI150" i="17"/>
  <c r="AH150" i="17"/>
  <c r="AG150" i="17"/>
  <c r="AF150" i="17"/>
  <c r="AE150" i="17"/>
  <c r="AD150" i="17"/>
  <c r="AC150" i="17"/>
  <c r="AB150" i="17"/>
  <c r="AA150" i="17"/>
  <c r="Z150" i="17"/>
  <c r="AI149" i="17"/>
  <c r="AH149" i="17"/>
  <c r="AG149" i="17"/>
  <c r="AF149" i="17"/>
  <c r="AE149" i="17"/>
  <c r="AD149" i="17"/>
  <c r="AC149" i="17"/>
  <c r="AB149" i="17"/>
  <c r="AA149" i="17"/>
  <c r="Z149" i="17"/>
  <c r="AI148" i="17"/>
  <c r="AH148" i="17"/>
  <c r="AG148" i="17"/>
  <c r="AF148" i="17"/>
  <c r="AE148" i="17"/>
  <c r="AD148" i="17"/>
  <c r="AC148" i="17"/>
  <c r="AB148" i="17"/>
  <c r="AA148" i="17"/>
  <c r="Z148" i="17"/>
  <c r="AI147" i="17"/>
  <c r="AH147" i="17"/>
  <c r="AG147" i="17"/>
  <c r="AF147" i="17"/>
  <c r="AE147" i="17"/>
  <c r="AD147" i="17"/>
  <c r="AC147" i="17"/>
  <c r="AB147" i="17"/>
  <c r="AA147" i="17"/>
  <c r="Z147" i="17"/>
  <c r="AI146" i="17"/>
  <c r="AH146" i="17"/>
  <c r="AG146" i="17"/>
  <c r="AF146" i="17"/>
  <c r="AE146" i="17"/>
  <c r="AD146" i="17"/>
  <c r="AC146" i="17"/>
  <c r="AB146" i="17"/>
  <c r="AA146" i="17"/>
  <c r="Z146" i="17"/>
  <c r="AI145" i="17"/>
  <c r="AH145" i="17"/>
  <c r="AG145" i="17"/>
  <c r="AF145" i="17"/>
  <c r="AE145" i="17"/>
  <c r="AD145" i="17"/>
  <c r="AC145" i="17"/>
  <c r="AB145" i="17"/>
  <c r="AA145" i="17"/>
  <c r="Z145" i="17"/>
  <c r="AI144" i="17"/>
  <c r="AH144" i="17"/>
  <c r="AG144" i="17"/>
  <c r="AF144" i="17"/>
  <c r="AE144" i="17"/>
  <c r="AD144" i="17"/>
  <c r="AC144" i="17"/>
  <c r="AB144" i="17"/>
  <c r="AA144" i="17"/>
  <c r="Z144" i="17"/>
  <c r="AI143" i="17"/>
  <c r="AH143" i="17"/>
  <c r="AG143" i="17"/>
  <c r="AF143" i="17"/>
  <c r="AE143" i="17"/>
  <c r="AD143" i="17"/>
  <c r="AC143" i="17"/>
  <c r="AB143" i="17"/>
  <c r="AA143" i="17"/>
  <c r="Z143" i="17"/>
  <c r="AI142" i="17"/>
  <c r="AH142" i="17"/>
  <c r="AG142" i="17"/>
  <c r="AF142" i="17"/>
  <c r="AE142" i="17"/>
  <c r="AD142" i="17"/>
  <c r="AC142" i="17"/>
  <c r="AB142" i="17"/>
  <c r="AA142" i="17"/>
  <c r="Z142" i="17"/>
  <c r="AI141" i="17"/>
  <c r="AH141" i="17"/>
  <c r="AG141" i="17"/>
  <c r="AF141" i="17"/>
  <c r="AE141" i="17"/>
  <c r="AD141" i="17"/>
  <c r="AC141" i="17"/>
  <c r="AB141" i="17"/>
  <c r="AA141" i="17"/>
  <c r="Z141" i="17"/>
  <c r="AI140" i="17"/>
  <c r="AH140" i="17"/>
  <c r="AG140" i="17"/>
  <c r="AF140" i="17"/>
  <c r="AE140" i="17"/>
  <c r="AD140" i="17"/>
  <c r="AC140" i="17"/>
  <c r="AB140" i="17"/>
  <c r="AA140" i="17"/>
  <c r="Z140" i="17"/>
  <c r="AI139" i="17"/>
  <c r="AH139" i="17"/>
  <c r="AG139" i="17"/>
  <c r="AF139" i="17"/>
  <c r="AE139" i="17"/>
  <c r="AD139" i="17"/>
  <c r="AC139" i="17"/>
  <c r="AB139" i="17"/>
  <c r="AA139" i="17"/>
  <c r="Z139" i="17"/>
  <c r="AI138" i="17"/>
  <c r="AH138" i="17"/>
  <c r="AG138" i="17"/>
  <c r="AF138" i="17"/>
  <c r="AE138" i="17"/>
  <c r="AD138" i="17"/>
  <c r="AC138" i="17"/>
  <c r="AB138" i="17"/>
  <c r="AA138" i="17"/>
  <c r="Z138" i="17"/>
  <c r="AI137" i="17"/>
  <c r="AH137" i="17"/>
  <c r="AG137" i="17"/>
  <c r="AF137" i="17"/>
  <c r="AE137" i="17"/>
  <c r="AD137" i="17"/>
  <c r="AC137" i="17"/>
  <c r="AB137" i="17"/>
  <c r="AA137" i="17"/>
  <c r="Z137" i="17"/>
  <c r="AI136" i="17"/>
  <c r="AH136" i="17"/>
  <c r="AG136" i="17"/>
  <c r="AF136" i="17"/>
  <c r="AE136" i="17"/>
  <c r="AD136" i="17"/>
  <c r="AC136" i="17"/>
  <c r="AB136" i="17"/>
  <c r="AA136" i="17"/>
  <c r="Z136" i="17"/>
  <c r="AI135" i="17"/>
  <c r="AH135" i="17"/>
  <c r="AG135" i="17"/>
  <c r="AF135" i="17"/>
  <c r="AE135" i="17"/>
  <c r="AD135" i="17"/>
  <c r="AC135" i="17"/>
  <c r="AB135" i="17"/>
  <c r="AA135" i="17"/>
  <c r="Z135" i="17"/>
  <c r="AI134" i="17"/>
  <c r="AH134" i="17"/>
  <c r="AG134" i="17"/>
  <c r="AF134" i="17"/>
  <c r="AE134" i="17"/>
  <c r="AD134" i="17"/>
  <c r="AC134" i="17"/>
  <c r="AB134" i="17"/>
  <c r="AA134" i="17"/>
  <c r="Z134" i="17"/>
  <c r="AI133" i="17"/>
  <c r="AH133" i="17"/>
  <c r="AG133" i="17"/>
  <c r="AF133" i="17"/>
  <c r="AE133" i="17"/>
  <c r="AD133" i="17"/>
  <c r="AC133" i="17"/>
  <c r="AB133" i="17"/>
  <c r="AA133" i="17"/>
  <c r="Z133" i="17"/>
  <c r="AI132" i="17"/>
  <c r="AH132" i="17"/>
  <c r="AG132" i="17"/>
  <c r="AF132" i="17"/>
  <c r="AE132" i="17"/>
  <c r="AD132" i="17"/>
  <c r="AC132" i="17"/>
  <c r="AB132" i="17"/>
  <c r="AA132" i="17"/>
  <c r="Z132" i="17"/>
  <c r="AI131" i="17"/>
  <c r="AH131" i="17"/>
  <c r="AG131" i="17"/>
  <c r="AF131" i="17"/>
  <c r="AE131" i="17"/>
  <c r="AD131" i="17"/>
  <c r="AC131" i="17"/>
  <c r="AB131" i="17"/>
  <c r="AA131" i="17"/>
  <c r="Z131" i="17"/>
  <c r="AI130" i="17"/>
  <c r="AH130" i="17"/>
  <c r="AG130" i="17"/>
  <c r="AF130" i="17"/>
  <c r="AE130" i="17"/>
  <c r="AD130" i="17"/>
  <c r="AC130" i="17"/>
  <c r="AB130" i="17"/>
  <c r="AA130" i="17"/>
  <c r="Z130" i="17"/>
  <c r="AI129" i="17"/>
  <c r="AH129" i="17"/>
  <c r="AG129" i="17"/>
  <c r="AF129" i="17"/>
  <c r="AE129" i="17"/>
  <c r="AD129" i="17"/>
  <c r="AC129" i="17"/>
  <c r="AB129" i="17"/>
  <c r="AA129" i="17"/>
  <c r="Z129" i="17"/>
  <c r="AI128" i="17"/>
  <c r="AH128" i="17"/>
  <c r="AG128" i="17"/>
  <c r="AF128" i="17"/>
  <c r="AE128" i="17"/>
  <c r="AD128" i="17"/>
  <c r="AC128" i="17"/>
  <c r="AB128" i="17"/>
  <c r="AA128" i="17"/>
  <c r="Z128" i="17"/>
  <c r="AI127" i="17"/>
  <c r="AH127" i="17"/>
  <c r="AG127" i="17"/>
  <c r="AF127" i="17"/>
  <c r="AE127" i="17"/>
  <c r="AD127" i="17"/>
  <c r="AC127" i="17"/>
  <c r="AB127" i="17"/>
  <c r="AA127" i="17"/>
  <c r="Z127" i="17"/>
  <c r="AI126" i="17"/>
  <c r="AH126" i="17"/>
  <c r="AG126" i="17"/>
  <c r="AF126" i="17"/>
  <c r="AE126" i="17"/>
  <c r="AD126" i="17"/>
  <c r="AC126" i="17"/>
  <c r="AB126" i="17"/>
  <c r="AA126" i="17"/>
  <c r="Z126" i="17"/>
  <c r="AI125" i="17"/>
  <c r="AH125" i="17"/>
  <c r="AG125" i="17"/>
  <c r="AF125" i="17"/>
  <c r="AE125" i="17"/>
  <c r="AD125" i="17"/>
  <c r="AC125" i="17"/>
  <c r="AB125" i="17"/>
  <c r="AA125" i="17"/>
  <c r="Z125" i="17"/>
  <c r="AI124" i="17"/>
  <c r="AH124" i="17"/>
  <c r="AG124" i="17"/>
  <c r="AF124" i="17"/>
  <c r="AE124" i="17"/>
  <c r="AD124" i="17"/>
  <c r="AC124" i="17"/>
  <c r="AB124" i="17"/>
  <c r="AA124" i="17"/>
  <c r="Z124" i="17"/>
  <c r="AI123" i="17"/>
  <c r="AH123" i="17"/>
  <c r="AG123" i="17"/>
  <c r="AF123" i="17"/>
  <c r="AE123" i="17"/>
  <c r="AD123" i="17"/>
  <c r="AC123" i="17"/>
  <c r="AB123" i="17"/>
  <c r="AA123" i="17"/>
  <c r="Z123" i="17"/>
  <c r="AI122" i="17"/>
  <c r="AH122" i="17"/>
  <c r="AG122" i="17"/>
  <c r="AF122" i="17"/>
  <c r="AE122" i="17"/>
  <c r="AD122" i="17"/>
  <c r="AC122" i="17"/>
  <c r="AB122" i="17"/>
  <c r="AA122" i="17"/>
  <c r="Z122" i="17"/>
  <c r="AI121" i="17"/>
  <c r="AH121" i="17"/>
  <c r="AG121" i="17"/>
  <c r="AF121" i="17"/>
  <c r="AE121" i="17"/>
  <c r="AD121" i="17"/>
  <c r="AC121" i="17"/>
  <c r="AB121" i="17"/>
  <c r="AA121" i="17"/>
  <c r="Z121" i="17"/>
  <c r="AI120" i="17"/>
  <c r="AH120" i="17"/>
  <c r="AG120" i="17"/>
  <c r="AF120" i="17"/>
  <c r="AE120" i="17"/>
  <c r="AD120" i="17"/>
  <c r="AC120" i="17"/>
  <c r="AB120" i="17"/>
  <c r="AA120" i="17"/>
  <c r="Z120" i="17"/>
  <c r="AI119" i="17"/>
  <c r="AH119" i="17"/>
  <c r="AG119" i="17"/>
  <c r="AF119" i="17"/>
  <c r="AE119" i="17"/>
  <c r="AD119" i="17"/>
  <c r="AC119" i="17"/>
  <c r="AB119" i="17"/>
  <c r="AA119" i="17"/>
  <c r="Z119" i="17"/>
  <c r="AI118" i="17"/>
  <c r="AH118" i="17"/>
  <c r="AG118" i="17"/>
  <c r="AF118" i="17"/>
  <c r="AE118" i="17"/>
  <c r="AD118" i="17"/>
  <c r="AC118" i="17"/>
  <c r="AB118" i="17"/>
  <c r="AA118" i="17"/>
  <c r="Z118" i="17"/>
  <c r="AI117" i="17"/>
  <c r="AH117" i="17"/>
  <c r="AG117" i="17"/>
  <c r="AF117" i="17"/>
  <c r="AE117" i="17"/>
  <c r="AD117" i="17"/>
  <c r="AC117" i="17"/>
  <c r="AB117" i="17"/>
  <c r="AA117" i="17"/>
  <c r="Z117" i="17"/>
  <c r="AI116" i="17"/>
  <c r="AH116" i="17"/>
  <c r="AG116" i="17"/>
  <c r="AF116" i="17"/>
  <c r="AE116" i="17"/>
  <c r="AD116" i="17"/>
  <c r="AC116" i="17"/>
  <c r="AB116" i="17"/>
  <c r="AA116" i="17"/>
  <c r="Z116" i="17"/>
  <c r="AI115" i="17"/>
  <c r="AH115" i="17"/>
  <c r="AG115" i="17"/>
  <c r="AF115" i="17"/>
  <c r="AE115" i="17"/>
  <c r="AD115" i="17"/>
  <c r="AC115" i="17"/>
  <c r="AB115" i="17"/>
  <c r="AA115" i="17"/>
  <c r="Z115" i="17"/>
  <c r="AI114" i="17"/>
  <c r="AH114" i="17"/>
  <c r="AG114" i="17"/>
  <c r="AF114" i="17"/>
  <c r="AE114" i="17"/>
  <c r="AD114" i="17"/>
  <c r="AC114" i="17"/>
  <c r="AB114" i="17"/>
  <c r="AA114" i="17"/>
  <c r="Z114" i="17"/>
  <c r="AI113" i="17"/>
  <c r="AH113" i="17"/>
  <c r="AG113" i="17"/>
  <c r="AF113" i="17"/>
  <c r="AE113" i="17"/>
  <c r="AD113" i="17"/>
  <c r="AC113" i="17"/>
  <c r="AB113" i="17"/>
  <c r="AA113" i="17"/>
  <c r="Z113" i="17"/>
  <c r="AI112" i="17"/>
  <c r="AH112" i="17"/>
  <c r="AG112" i="17"/>
  <c r="AF112" i="17"/>
  <c r="AE112" i="17"/>
  <c r="AD112" i="17"/>
  <c r="AC112" i="17"/>
  <c r="AB112" i="17"/>
  <c r="AA112" i="17"/>
  <c r="Z112" i="17"/>
  <c r="AI111" i="17"/>
  <c r="AH111" i="17"/>
  <c r="AG111" i="17"/>
  <c r="AF111" i="17"/>
  <c r="AE111" i="17"/>
  <c r="AD111" i="17"/>
  <c r="AC111" i="17"/>
  <c r="AB111" i="17"/>
  <c r="AA111" i="17"/>
  <c r="Z111" i="17"/>
  <c r="AI110" i="17"/>
  <c r="AH110" i="17"/>
  <c r="AG110" i="17"/>
  <c r="AF110" i="17"/>
  <c r="AE110" i="17"/>
  <c r="AD110" i="17"/>
  <c r="AC110" i="17"/>
  <c r="AB110" i="17"/>
  <c r="AA110" i="17"/>
  <c r="Z110" i="17"/>
  <c r="AI109" i="17"/>
  <c r="AH109" i="17"/>
  <c r="AG109" i="17"/>
  <c r="AF109" i="17"/>
  <c r="AE109" i="17"/>
  <c r="AD109" i="17"/>
  <c r="AC109" i="17"/>
  <c r="AB109" i="17"/>
  <c r="AA109" i="17"/>
  <c r="Z109" i="17"/>
  <c r="AI108" i="17"/>
  <c r="AH108" i="17"/>
  <c r="AG108" i="17"/>
  <c r="AF108" i="17"/>
  <c r="AE108" i="17"/>
  <c r="AD108" i="17"/>
  <c r="AC108" i="17"/>
  <c r="AB108" i="17"/>
  <c r="AA108" i="17"/>
  <c r="Z108" i="17"/>
  <c r="AI107" i="17"/>
  <c r="AH107" i="17"/>
  <c r="AG107" i="17"/>
  <c r="AF107" i="17"/>
  <c r="AE107" i="17"/>
  <c r="AD107" i="17"/>
  <c r="AC107" i="17"/>
  <c r="AB107" i="17"/>
  <c r="AA107" i="17"/>
  <c r="Z107" i="17"/>
  <c r="AI106" i="17"/>
  <c r="AH106" i="17"/>
  <c r="AG106" i="17"/>
  <c r="AF106" i="17"/>
  <c r="AE106" i="17"/>
  <c r="AD106" i="17"/>
  <c r="AC106" i="17"/>
  <c r="AB106" i="17"/>
  <c r="AA106" i="17"/>
  <c r="Z106" i="17"/>
  <c r="AI105" i="17"/>
  <c r="AH105" i="17"/>
  <c r="AG105" i="17"/>
  <c r="AF105" i="17"/>
  <c r="AE105" i="17"/>
  <c r="AD105" i="17"/>
  <c r="AC105" i="17"/>
  <c r="AB105" i="17"/>
  <c r="AA105" i="17"/>
  <c r="Z105" i="17"/>
  <c r="AI104" i="17"/>
  <c r="AH104" i="17"/>
  <c r="AG104" i="17"/>
  <c r="AF104" i="17"/>
  <c r="AE104" i="17"/>
  <c r="AD104" i="17"/>
  <c r="AC104" i="17"/>
  <c r="AB104" i="17"/>
  <c r="AA104" i="17"/>
  <c r="Z104" i="17"/>
  <c r="AI103" i="17"/>
  <c r="AH103" i="17"/>
  <c r="AG103" i="17"/>
  <c r="AF103" i="17"/>
  <c r="AE103" i="17"/>
  <c r="AD103" i="17"/>
  <c r="AC103" i="17"/>
  <c r="AB103" i="17"/>
  <c r="AA103" i="17"/>
  <c r="Z103" i="17"/>
  <c r="AI102" i="17"/>
  <c r="AH102" i="17"/>
  <c r="AG102" i="17"/>
  <c r="AF102" i="17"/>
  <c r="AE102" i="17"/>
  <c r="AD102" i="17"/>
  <c r="AC102" i="17"/>
  <c r="AB102" i="17"/>
  <c r="AA102" i="17"/>
  <c r="Z102" i="17"/>
  <c r="AI101" i="17"/>
  <c r="AH101" i="17"/>
  <c r="AG101" i="17"/>
  <c r="AF101" i="17"/>
  <c r="AE101" i="17"/>
  <c r="AD101" i="17"/>
  <c r="AC101" i="17"/>
  <c r="AB101" i="17"/>
  <c r="AA101" i="17"/>
  <c r="Z101" i="17"/>
  <c r="AI100" i="17"/>
  <c r="AH100" i="17"/>
  <c r="AG100" i="17"/>
  <c r="AF100" i="17"/>
  <c r="AE100" i="17"/>
  <c r="AD100" i="17"/>
  <c r="AC100" i="17"/>
  <c r="AB100" i="17"/>
  <c r="AA100" i="17"/>
  <c r="Z100" i="17"/>
  <c r="AI99" i="17"/>
  <c r="AH99" i="17"/>
  <c r="AG99" i="17"/>
  <c r="AF99" i="17"/>
  <c r="AE99" i="17"/>
  <c r="AD99" i="17"/>
  <c r="AC99" i="17"/>
  <c r="AB99" i="17"/>
  <c r="AA99" i="17"/>
  <c r="Z99" i="17"/>
  <c r="AI98" i="17"/>
  <c r="AH98" i="17"/>
  <c r="AG98" i="17"/>
  <c r="AF98" i="17"/>
  <c r="AE98" i="17"/>
  <c r="AD98" i="17"/>
  <c r="AC98" i="17"/>
  <c r="AB98" i="17"/>
  <c r="AA98" i="17"/>
  <c r="Z98" i="17"/>
  <c r="AI97" i="17"/>
  <c r="AH97" i="17"/>
  <c r="AG97" i="17"/>
  <c r="AF97" i="17"/>
  <c r="AE97" i="17"/>
  <c r="AD97" i="17"/>
  <c r="AC97" i="17"/>
  <c r="AB97" i="17"/>
  <c r="AA97" i="17"/>
  <c r="Z97" i="17"/>
  <c r="AI96" i="17"/>
  <c r="AH96" i="17"/>
  <c r="AG96" i="17"/>
  <c r="AF96" i="17"/>
  <c r="AE96" i="17"/>
  <c r="AD96" i="17"/>
  <c r="AC96" i="17"/>
  <c r="AB96" i="17"/>
  <c r="AA96" i="17"/>
  <c r="Z96" i="17"/>
  <c r="AI95" i="17"/>
  <c r="AH95" i="17"/>
  <c r="AG95" i="17"/>
  <c r="AF95" i="17"/>
  <c r="AE95" i="17"/>
  <c r="AD95" i="17"/>
  <c r="AC95" i="17"/>
  <c r="AB95" i="17"/>
  <c r="AA95" i="17"/>
  <c r="Z95" i="17"/>
  <c r="AI94" i="17"/>
  <c r="AH94" i="17"/>
  <c r="AG94" i="17"/>
  <c r="AF94" i="17"/>
  <c r="AE94" i="17"/>
  <c r="AD94" i="17"/>
  <c r="AC94" i="17"/>
  <c r="AB94" i="17"/>
  <c r="AA94" i="17"/>
  <c r="Z94" i="17"/>
  <c r="AI93" i="17"/>
  <c r="AH93" i="17"/>
  <c r="AG93" i="17"/>
  <c r="AF93" i="17"/>
  <c r="AE93" i="17"/>
  <c r="AD93" i="17"/>
  <c r="AC93" i="17"/>
  <c r="AB93" i="17"/>
  <c r="AA93" i="17"/>
  <c r="Z93" i="17"/>
  <c r="AI92" i="17"/>
  <c r="AH92" i="17"/>
  <c r="AG92" i="17"/>
  <c r="AF92" i="17"/>
  <c r="AE92" i="17"/>
  <c r="AD92" i="17"/>
  <c r="AC92" i="17"/>
  <c r="AB92" i="17"/>
  <c r="AA92" i="17"/>
  <c r="Z92" i="17"/>
  <c r="AI91" i="17"/>
  <c r="AH91" i="17"/>
  <c r="AG91" i="17"/>
  <c r="AF91" i="17"/>
  <c r="AE91" i="17"/>
  <c r="AD91" i="17"/>
  <c r="AC91" i="17"/>
  <c r="AB91" i="17"/>
  <c r="AA91" i="17"/>
  <c r="Z91" i="17"/>
  <c r="AI90" i="17"/>
  <c r="AH90" i="17"/>
  <c r="AG90" i="17"/>
  <c r="AF90" i="17"/>
  <c r="AE90" i="17"/>
  <c r="AD90" i="17"/>
  <c r="AC90" i="17"/>
  <c r="AB90" i="17"/>
  <c r="AA90" i="17"/>
  <c r="Z90" i="17"/>
  <c r="AI89" i="17"/>
  <c r="AH89" i="17"/>
  <c r="AG89" i="17"/>
  <c r="AF89" i="17"/>
  <c r="AE89" i="17"/>
  <c r="AD89" i="17"/>
  <c r="AC89" i="17"/>
  <c r="AB89" i="17"/>
  <c r="AA89" i="17"/>
  <c r="Z89" i="17"/>
  <c r="AI88" i="17"/>
  <c r="AH88" i="17"/>
  <c r="AG88" i="17"/>
  <c r="AF88" i="17"/>
  <c r="AE88" i="17"/>
  <c r="AD88" i="17"/>
  <c r="AC88" i="17"/>
  <c r="AB88" i="17"/>
  <c r="AA88" i="17"/>
  <c r="Z88" i="17"/>
  <c r="AI87" i="17"/>
  <c r="AH87" i="17"/>
  <c r="AG87" i="17"/>
  <c r="AF87" i="17"/>
  <c r="AE87" i="17"/>
  <c r="AD87" i="17"/>
  <c r="AC87" i="17"/>
  <c r="AB87" i="17"/>
  <c r="AA87" i="17"/>
  <c r="Z87" i="17"/>
  <c r="AI86" i="17"/>
  <c r="AH86" i="17"/>
  <c r="AG86" i="17"/>
  <c r="AF86" i="17"/>
  <c r="AE86" i="17"/>
  <c r="AD86" i="17"/>
  <c r="AC86" i="17"/>
  <c r="AB86" i="17"/>
  <c r="AA86" i="17"/>
  <c r="Z86" i="17"/>
  <c r="AI85" i="17"/>
  <c r="AH85" i="17"/>
  <c r="AG85" i="17"/>
  <c r="AF85" i="17"/>
  <c r="AE85" i="17"/>
  <c r="AD85" i="17"/>
  <c r="AC85" i="17"/>
  <c r="AB85" i="17"/>
  <c r="AA85" i="17"/>
  <c r="Z85" i="17"/>
  <c r="AI84" i="17"/>
  <c r="AH84" i="17"/>
  <c r="AG84" i="17"/>
  <c r="AF84" i="17"/>
  <c r="AE84" i="17"/>
  <c r="AD84" i="17"/>
  <c r="AC84" i="17"/>
  <c r="AB84" i="17"/>
  <c r="AA84" i="17"/>
  <c r="Z84" i="17"/>
  <c r="AI83" i="17"/>
  <c r="AH83" i="17"/>
  <c r="AG83" i="17"/>
  <c r="AF83" i="17"/>
  <c r="AE83" i="17"/>
  <c r="AD83" i="17"/>
  <c r="AC83" i="17"/>
  <c r="AB83" i="17"/>
  <c r="AA83" i="17"/>
  <c r="Z83" i="17"/>
  <c r="AI82" i="17"/>
  <c r="AH82" i="17"/>
  <c r="AG82" i="17"/>
  <c r="AF82" i="17"/>
  <c r="AE82" i="17"/>
  <c r="AD82" i="17"/>
  <c r="AC82" i="17"/>
  <c r="AB82" i="17"/>
  <c r="AA82" i="17"/>
  <c r="Z82" i="17"/>
  <c r="AI81" i="17"/>
  <c r="AH81" i="17"/>
  <c r="AG81" i="17"/>
  <c r="AF81" i="17"/>
  <c r="AE81" i="17"/>
  <c r="AD81" i="17"/>
  <c r="AC81" i="17"/>
  <c r="AB81" i="17"/>
  <c r="AA81" i="17"/>
  <c r="Z81" i="17"/>
  <c r="AI80" i="17"/>
  <c r="AH80" i="17"/>
  <c r="AG80" i="17"/>
  <c r="AF80" i="17"/>
  <c r="AE80" i="17"/>
  <c r="AD80" i="17"/>
  <c r="AC80" i="17"/>
  <c r="AB80" i="17"/>
  <c r="AA80" i="17"/>
  <c r="Z80" i="17"/>
  <c r="AI79" i="17"/>
  <c r="AH79" i="17"/>
  <c r="AG79" i="17"/>
  <c r="AF79" i="17"/>
  <c r="AE79" i="17"/>
  <c r="AD79" i="17"/>
  <c r="AC79" i="17"/>
  <c r="AB79" i="17"/>
  <c r="AA79" i="17"/>
  <c r="Z79" i="17"/>
  <c r="AI78" i="17"/>
  <c r="AH78" i="17"/>
  <c r="AG78" i="17"/>
  <c r="AF78" i="17"/>
  <c r="AE78" i="17"/>
  <c r="AD78" i="17"/>
  <c r="AC78" i="17"/>
  <c r="AB78" i="17"/>
  <c r="AA78" i="17"/>
  <c r="Z78" i="17"/>
  <c r="AI77" i="17"/>
  <c r="AH77" i="17"/>
  <c r="AG77" i="17"/>
  <c r="AF77" i="17"/>
  <c r="AE77" i="17"/>
  <c r="AD77" i="17"/>
  <c r="AC77" i="17"/>
  <c r="AB77" i="17"/>
  <c r="AA77" i="17"/>
  <c r="Z77" i="17"/>
  <c r="AI76" i="17"/>
  <c r="AH76" i="17"/>
  <c r="AG76" i="17"/>
  <c r="AF76" i="17"/>
  <c r="AE76" i="17"/>
  <c r="AD76" i="17"/>
  <c r="AC76" i="17"/>
  <c r="AB76" i="17"/>
  <c r="AA76" i="17"/>
  <c r="Z76" i="17"/>
  <c r="AI75" i="17"/>
  <c r="AH75" i="17"/>
  <c r="AG75" i="17"/>
  <c r="AF75" i="17"/>
  <c r="AE75" i="17"/>
  <c r="AD75" i="17"/>
  <c r="AC75" i="17"/>
  <c r="AB75" i="17"/>
  <c r="AA75" i="17"/>
  <c r="Z75" i="17"/>
  <c r="AI74" i="17"/>
  <c r="AH74" i="17"/>
  <c r="AG74" i="17"/>
  <c r="AF74" i="17"/>
  <c r="AE74" i="17"/>
  <c r="AD74" i="17"/>
  <c r="AC74" i="17"/>
  <c r="AB74" i="17"/>
  <c r="AA74" i="17"/>
  <c r="Z74" i="17"/>
  <c r="AI73" i="17"/>
  <c r="AH73" i="17"/>
  <c r="AG73" i="17"/>
  <c r="AF73" i="17"/>
  <c r="AE73" i="17"/>
  <c r="AD73" i="17"/>
  <c r="AC73" i="17"/>
  <c r="AB73" i="17"/>
  <c r="AA73" i="17"/>
  <c r="Z73" i="17"/>
  <c r="AI72" i="17"/>
  <c r="AH72" i="17"/>
  <c r="AG72" i="17"/>
  <c r="AF72" i="17"/>
  <c r="AE72" i="17"/>
  <c r="AD72" i="17"/>
  <c r="AC72" i="17"/>
  <c r="AB72" i="17"/>
  <c r="AA72" i="17"/>
  <c r="Z72" i="17"/>
  <c r="AI71" i="17"/>
  <c r="AH71" i="17"/>
  <c r="AG71" i="17"/>
  <c r="AF71" i="17"/>
  <c r="AE71" i="17"/>
  <c r="AD71" i="17"/>
  <c r="AC71" i="17"/>
  <c r="AB71" i="17"/>
  <c r="AA71" i="17"/>
  <c r="Z71" i="17"/>
  <c r="AI70" i="17"/>
  <c r="AH70" i="17"/>
  <c r="AG70" i="17"/>
  <c r="AF70" i="17"/>
  <c r="AE70" i="17"/>
  <c r="AD70" i="17"/>
  <c r="AC70" i="17"/>
  <c r="AB70" i="17"/>
  <c r="AA70" i="17"/>
  <c r="Z70" i="17"/>
  <c r="AI69" i="17"/>
  <c r="AH69" i="17"/>
  <c r="AG69" i="17"/>
  <c r="AF69" i="17"/>
  <c r="AE69" i="17"/>
  <c r="AD69" i="17"/>
  <c r="AC69" i="17"/>
  <c r="AB69" i="17"/>
  <c r="AA69" i="17"/>
  <c r="Z69" i="17"/>
  <c r="AI68" i="17"/>
  <c r="AH68" i="17"/>
  <c r="AG68" i="17"/>
  <c r="AF68" i="17"/>
  <c r="AE68" i="17"/>
  <c r="AD68" i="17"/>
  <c r="AC68" i="17"/>
  <c r="AB68" i="17"/>
  <c r="AA68" i="17"/>
  <c r="Z68" i="17"/>
  <c r="AI67" i="17"/>
  <c r="AH67" i="17"/>
  <c r="AG67" i="17"/>
  <c r="AF67" i="17"/>
  <c r="AE67" i="17"/>
  <c r="AD67" i="17"/>
  <c r="AC67" i="17"/>
  <c r="AB67" i="17"/>
  <c r="AA67" i="17"/>
  <c r="Z67" i="17"/>
  <c r="AI66" i="17"/>
  <c r="AH66" i="17"/>
  <c r="AG66" i="17"/>
  <c r="AF66" i="17"/>
  <c r="AE66" i="17"/>
  <c r="AD66" i="17"/>
  <c r="AC66" i="17"/>
  <c r="AB66" i="17"/>
  <c r="AA66" i="17"/>
  <c r="Z66" i="17"/>
  <c r="AI65" i="17"/>
  <c r="AH65" i="17"/>
  <c r="AG65" i="17"/>
  <c r="AF65" i="17"/>
  <c r="AE65" i="17"/>
  <c r="AD65" i="17"/>
  <c r="AC65" i="17"/>
  <c r="AB65" i="17"/>
  <c r="AA65" i="17"/>
  <c r="Z65" i="17"/>
  <c r="AI64" i="17"/>
  <c r="AH64" i="17"/>
  <c r="AG64" i="17"/>
  <c r="AF64" i="17"/>
  <c r="AE64" i="17"/>
  <c r="AD64" i="17"/>
  <c r="AC64" i="17"/>
  <c r="AB64" i="17"/>
  <c r="AA64" i="17"/>
  <c r="Z64" i="17"/>
  <c r="AI63" i="17"/>
  <c r="AH63" i="17"/>
  <c r="AG63" i="17"/>
  <c r="AF63" i="17"/>
  <c r="AE63" i="17"/>
  <c r="AD63" i="17"/>
  <c r="AC63" i="17"/>
  <c r="AB63" i="17"/>
  <c r="AA63" i="17"/>
  <c r="Z63" i="17"/>
  <c r="AI62" i="17"/>
  <c r="AH62" i="17"/>
  <c r="AG62" i="17"/>
  <c r="AF62" i="17"/>
  <c r="AE62" i="17"/>
  <c r="AD62" i="17"/>
  <c r="AC62" i="17"/>
  <c r="AB62" i="17"/>
  <c r="AA62" i="17"/>
  <c r="Z62" i="17"/>
  <c r="AI61" i="17"/>
  <c r="AH61" i="17"/>
  <c r="AG61" i="17"/>
  <c r="AF61" i="17"/>
  <c r="AE61" i="17"/>
  <c r="AD61" i="17"/>
  <c r="AC61" i="17"/>
  <c r="AB61" i="17"/>
  <c r="AA61" i="17"/>
  <c r="Z61" i="17"/>
  <c r="AI60" i="17"/>
  <c r="AH60" i="17"/>
  <c r="AG60" i="17"/>
  <c r="AF60" i="17"/>
  <c r="AE60" i="17"/>
  <c r="AD60" i="17"/>
  <c r="AC60" i="17"/>
  <c r="AB60" i="17"/>
  <c r="AA60" i="17"/>
  <c r="Z60" i="17"/>
  <c r="AI59" i="17"/>
  <c r="AH59" i="17"/>
  <c r="AG59" i="17"/>
  <c r="AF59" i="17"/>
  <c r="AE59" i="17"/>
  <c r="AD59" i="17"/>
  <c r="AC59" i="17"/>
  <c r="AB59" i="17"/>
  <c r="AA59" i="17"/>
  <c r="Z59" i="17"/>
  <c r="AI58" i="17"/>
  <c r="AH58" i="17"/>
  <c r="AG58" i="17"/>
  <c r="AF58" i="17"/>
  <c r="AE58" i="17"/>
  <c r="AD58" i="17"/>
  <c r="AC58" i="17"/>
  <c r="AB58" i="17"/>
  <c r="AA58" i="17"/>
  <c r="Z58" i="17"/>
  <c r="AI57" i="17"/>
  <c r="AH57" i="17"/>
  <c r="AG57" i="17"/>
  <c r="AF57" i="17"/>
  <c r="AE57" i="17"/>
  <c r="AD57" i="17"/>
  <c r="AC57" i="17"/>
  <c r="AB57" i="17"/>
  <c r="AA57" i="17"/>
  <c r="Z57" i="17"/>
  <c r="AI56" i="17"/>
  <c r="AH56" i="17"/>
  <c r="AG56" i="17"/>
  <c r="AF56" i="17"/>
  <c r="AE56" i="17"/>
  <c r="AD56" i="17"/>
  <c r="AC56" i="17"/>
  <c r="AB56" i="17"/>
  <c r="AA56" i="17"/>
  <c r="Z56" i="17"/>
  <c r="AI55" i="17"/>
  <c r="AH55" i="17"/>
  <c r="AG55" i="17"/>
  <c r="AF55" i="17"/>
  <c r="AE55" i="17"/>
  <c r="AD55" i="17"/>
  <c r="AC55" i="17"/>
  <c r="AB55" i="17"/>
  <c r="AA55" i="17"/>
  <c r="Z55" i="17"/>
  <c r="AI54" i="17"/>
  <c r="AH54" i="17"/>
  <c r="AG54" i="17"/>
  <c r="AF54" i="17"/>
  <c r="AE54" i="17"/>
  <c r="AD54" i="17"/>
  <c r="AC54" i="17"/>
  <c r="AB54" i="17"/>
  <c r="AA54" i="17"/>
  <c r="Z54" i="17"/>
  <c r="AI53" i="17"/>
  <c r="AH53" i="17"/>
  <c r="AG53" i="17"/>
  <c r="AF53" i="17"/>
  <c r="AE53" i="17"/>
  <c r="AD53" i="17"/>
  <c r="AC53" i="17"/>
  <c r="AB53" i="17"/>
  <c r="AA53" i="17"/>
  <c r="Z53" i="17"/>
  <c r="AI52" i="17"/>
  <c r="AH52" i="17"/>
  <c r="AG52" i="17"/>
  <c r="AF52" i="17"/>
  <c r="AE52" i="17"/>
  <c r="AD52" i="17"/>
  <c r="AC52" i="17"/>
  <c r="AB52" i="17"/>
  <c r="AA52" i="17"/>
  <c r="Z52" i="17"/>
  <c r="AI51" i="17"/>
  <c r="AH51" i="17"/>
  <c r="AG51" i="17"/>
  <c r="AF51" i="17"/>
  <c r="AE51" i="17"/>
  <c r="AD51" i="17"/>
  <c r="AC51" i="17"/>
  <c r="AB51" i="17"/>
  <c r="AA51" i="17"/>
  <c r="Z51" i="17"/>
  <c r="AI50" i="17"/>
  <c r="AH50" i="17"/>
  <c r="AG50" i="17"/>
  <c r="AF50" i="17"/>
  <c r="AE50" i="17"/>
  <c r="AD50" i="17"/>
  <c r="AC50" i="17"/>
  <c r="AB50" i="17"/>
  <c r="AA50" i="17"/>
  <c r="Z50" i="17"/>
  <c r="AI49" i="17"/>
  <c r="AH49" i="17"/>
  <c r="AG49" i="17"/>
  <c r="AF49" i="17"/>
  <c r="AE49" i="17"/>
  <c r="AD49" i="17"/>
  <c r="AC49" i="17"/>
  <c r="AB49" i="17"/>
  <c r="AA49" i="17"/>
  <c r="Z49" i="17"/>
  <c r="AI48" i="17"/>
  <c r="AH48" i="17"/>
  <c r="AG48" i="17"/>
  <c r="AF48" i="17"/>
  <c r="AE48" i="17"/>
  <c r="AD48" i="17"/>
  <c r="AC48" i="17"/>
  <c r="AB48" i="17"/>
  <c r="AA48" i="17"/>
  <c r="Z48" i="17"/>
  <c r="AI47" i="17"/>
  <c r="AH47" i="17"/>
  <c r="AG47" i="17"/>
  <c r="AF47" i="17"/>
  <c r="AE47" i="17"/>
  <c r="AD47" i="17"/>
  <c r="AC47" i="17"/>
  <c r="AB47" i="17"/>
  <c r="AA47" i="17"/>
  <c r="Z47" i="17"/>
  <c r="AI46" i="17"/>
  <c r="AH46" i="17"/>
  <c r="AG46" i="17"/>
  <c r="AF46" i="17"/>
  <c r="AE46" i="17"/>
  <c r="AD46" i="17"/>
  <c r="AC46" i="17"/>
  <c r="AB46" i="17"/>
  <c r="AA46" i="17"/>
  <c r="Z46" i="17"/>
  <c r="AI45" i="17"/>
  <c r="AH45" i="17"/>
  <c r="AG45" i="17"/>
  <c r="AF45" i="17"/>
  <c r="AE45" i="17"/>
  <c r="AD45" i="17"/>
  <c r="AC45" i="17"/>
  <c r="AB45" i="17"/>
  <c r="AA45" i="17"/>
  <c r="Z45" i="17"/>
  <c r="AI44" i="17"/>
  <c r="AH44" i="17"/>
  <c r="AG44" i="17"/>
  <c r="AF44" i="17"/>
  <c r="AE44" i="17"/>
  <c r="AD44" i="17"/>
  <c r="AC44" i="17"/>
  <c r="AB44" i="17"/>
  <c r="AA44" i="17"/>
  <c r="Z44" i="17"/>
  <c r="AI43" i="17"/>
  <c r="AH43" i="17"/>
  <c r="AG43" i="17"/>
  <c r="AF43" i="17"/>
  <c r="AE43" i="17"/>
  <c r="AD43" i="17"/>
  <c r="AC43" i="17"/>
  <c r="AB43" i="17"/>
  <c r="AA43" i="17"/>
  <c r="Z43" i="17"/>
  <c r="AI42" i="17"/>
  <c r="AH42" i="17"/>
  <c r="AG42" i="17"/>
  <c r="AF42" i="17"/>
  <c r="AE42" i="17"/>
  <c r="AD42" i="17"/>
  <c r="AC42" i="17"/>
  <c r="AB42" i="17"/>
  <c r="AA42" i="17"/>
  <c r="Z42" i="17"/>
  <c r="AI41" i="17"/>
  <c r="AH41" i="17"/>
  <c r="AG41" i="17"/>
  <c r="AF41" i="17"/>
  <c r="AE41" i="17"/>
  <c r="AD41" i="17"/>
  <c r="AC41" i="17"/>
  <c r="AB41" i="17"/>
  <c r="AA41" i="17"/>
  <c r="Z41" i="17"/>
  <c r="AI40" i="17"/>
  <c r="AH40" i="17"/>
  <c r="AG40" i="17"/>
  <c r="AF40" i="17"/>
  <c r="AE40" i="17"/>
  <c r="AD40" i="17"/>
  <c r="AC40" i="17"/>
  <c r="AB40" i="17"/>
  <c r="AA40" i="17"/>
  <c r="Z40" i="17"/>
  <c r="AI39" i="17"/>
  <c r="AH39" i="17"/>
  <c r="AG39" i="17"/>
  <c r="AF39" i="17"/>
  <c r="AE39" i="17"/>
  <c r="AD39" i="17"/>
  <c r="AC39" i="17"/>
  <c r="AB39" i="17"/>
  <c r="AA39" i="17"/>
  <c r="Z39" i="17"/>
  <c r="AI38" i="17"/>
  <c r="AH38" i="17"/>
  <c r="AG38" i="17"/>
  <c r="AF38" i="17"/>
  <c r="AE38" i="17"/>
  <c r="AD38" i="17"/>
  <c r="AC38" i="17"/>
  <c r="AB38" i="17"/>
  <c r="AA38" i="17"/>
  <c r="Z38" i="17"/>
  <c r="AI37" i="17"/>
  <c r="AH37" i="17"/>
  <c r="AG37" i="17"/>
  <c r="AF37" i="17"/>
  <c r="AE37" i="17"/>
  <c r="AD37" i="17"/>
  <c r="AC37" i="17"/>
  <c r="AB37" i="17"/>
  <c r="AA37" i="17"/>
  <c r="Z37" i="17"/>
  <c r="AI36" i="17"/>
  <c r="AH36" i="17"/>
  <c r="AG36" i="17"/>
  <c r="AF36" i="17"/>
  <c r="AE36" i="17"/>
  <c r="AD36" i="17"/>
  <c r="AC36" i="17"/>
  <c r="AB36" i="17"/>
  <c r="AA36" i="17"/>
  <c r="Z36" i="17"/>
  <c r="AI35" i="17"/>
  <c r="AH35" i="17"/>
  <c r="AG35" i="17"/>
  <c r="AF35" i="17"/>
  <c r="AE35" i="17"/>
  <c r="AD35" i="17"/>
  <c r="AC35" i="17"/>
  <c r="AB35" i="17"/>
  <c r="AA35" i="17"/>
  <c r="Z35" i="17"/>
  <c r="AI34" i="17"/>
  <c r="AH34" i="17"/>
  <c r="AG34" i="17"/>
  <c r="AF34" i="17"/>
  <c r="AE34" i="17"/>
  <c r="AD34" i="17"/>
  <c r="AC34" i="17"/>
  <c r="AB34" i="17"/>
  <c r="AA34" i="17"/>
  <c r="Z34" i="17"/>
  <c r="AI33" i="17"/>
  <c r="AH33" i="17"/>
  <c r="AG33" i="17"/>
  <c r="AF33" i="17"/>
  <c r="AE33" i="17"/>
  <c r="AD33" i="17"/>
  <c r="AC33" i="17"/>
  <c r="AB33" i="17"/>
  <c r="AA33" i="17"/>
  <c r="Z33" i="17"/>
  <c r="AI32" i="17"/>
  <c r="AH32" i="17"/>
  <c r="AG32" i="17"/>
  <c r="AF32" i="17"/>
  <c r="AE32" i="17"/>
  <c r="AD32" i="17"/>
  <c r="AC32" i="17"/>
  <c r="AB32" i="17"/>
  <c r="AA32" i="17"/>
  <c r="Z32" i="17"/>
  <c r="AI31" i="17"/>
  <c r="AH31" i="17"/>
  <c r="AG31" i="17"/>
  <c r="AF31" i="17"/>
  <c r="AE31" i="17"/>
  <c r="AD31" i="17"/>
  <c r="AC31" i="17"/>
  <c r="AB31" i="17"/>
  <c r="AA31" i="17"/>
  <c r="Z31" i="17"/>
  <c r="AI30" i="17"/>
  <c r="AH30" i="17"/>
  <c r="AG30" i="17"/>
  <c r="AF30" i="17"/>
  <c r="AE30" i="17"/>
  <c r="AD30" i="17"/>
  <c r="AC30" i="17"/>
  <c r="AB30" i="17"/>
  <c r="AA30" i="17"/>
  <c r="Z30" i="17"/>
  <c r="AI29" i="17"/>
  <c r="AH29" i="17"/>
  <c r="AG29" i="17"/>
  <c r="AF29" i="17"/>
  <c r="AE29" i="17"/>
  <c r="AD29" i="17"/>
  <c r="AC29" i="17"/>
  <c r="AB29" i="17"/>
  <c r="AA29" i="17"/>
  <c r="Z29" i="17"/>
  <c r="AI28" i="17"/>
  <c r="AH28" i="17"/>
  <c r="AG28" i="17"/>
  <c r="AF28" i="17"/>
  <c r="AE28" i="17"/>
  <c r="AD28" i="17"/>
  <c r="AC28" i="17"/>
  <c r="AB28" i="17"/>
  <c r="AA28" i="17"/>
  <c r="Z28" i="17"/>
  <c r="AI27" i="17"/>
  <c r="AH27" i="17"/>
  <c r="AG27" i="17"/>
  <c r="AF27" i="17"/>
  <c r="AE27" i="17"/>
  <c r="AD27" i="17"/>
  <c r="AC27" i="17"/>
  <c r="AB27" i="17"/>
  <c r="AA27" i="17"/>
  <c r="Z27" i="17"/>
  <c r="AI26" i="17"/>
  <c r="AH26" i="17"/>
  <c r="AG26" i="17"/>
  <c r="AF26" i="17"/>
  <c r="AE26" i="17"/>
  <c r="AD26" i="17"/>
  <c r="AC26" i="17"/>
  <c r="AB26" i="17"/>
  <c r="AA26" i="17"/>
  <c r="Z26" i="17"/>
  <c r="AI25" i="17"/>
  <c r="AH25" i="17"/>
  <c r="AG25" i="17"/>
  <c r="AF25" i="17"/>
  <c r="AE25" i="17"/>
  <c r="AD25" i="17"/>
  <c r="AC25" i="17"/>
  <c r="AB25" i="17"/>
  <c r="AA25" i="17"/>
  <c r="Z25" i="17"/>
  <c r="AI24" i="17"/>
  <c r="AH24" i="17"/>
  <c r="AG24" i="17"/>
  <c r="AF24" i="17"/>
  <c r="AE24" i="17"/>
  <c r="AD24" i="17"/>
  <c r="AC24" i="17"/>
  <c r="AB24" i="17"/>
  <c r="AA24" i="17"/>
  <c r="Z24" i="17"/>
  <c r="AA14" i="17"/>
  <c r="AI23" i="17"/>
  <c r="AH23" i="17"/>
  <c r="AG23" i="17"/>
  <c r="AF23" i="17"/>
  <c r="AE23" i="17"/>
  <c r="AD23" i="17"/>
  <c r="AC23" i="17"/>
  <c r="AB23" i="17"/>
  <c r="AA23" i="17"/>
  <c r="Z23" i="17"/>
  <c r="AI22" i="17"/>
  <c r="AH22" i="17"/>
  <c r="AG22" i="17"/>
  <c r="AF22" i="17"/>
  <c r="AE22" i="17"/>
  <c r="AD22" i="17"/>
  <c r="AC22" i="17"/>
  <c r="AB22" i="17"/>
  <c r="AA22" i="17"/>
  <c r="Z22" i="17"/>
  <c r="AI21" i="17"/>
  <c r="AH21" i="17"/>
  <c r="AG21" i="17"/>
  <c r="AF21" i="17"/>
  <c r="AE21" i="17"/>
  <c r="AD21" i="17"/>
  <c r="AC21" i="17"/>
  <c r="AB21" i="17"/>
  <c r="AA21" i="17"/>
  <c r="Z21" i="17"/>
  <c r="AI20" i="17"/>
  <c r="AH20" i="17"/>
  <c r="AG20" i="17"/>
  <c r="AF20" i="17"/>
  <c r="AE20" i="17"/>
  <c r="AD20" i="17"/>
  <c r="AC20" i="17"/>
  <c r="AB20" i="17"/>
  <c r="AA20" i="17"/>
  <c r="Z20" i="17"/>
  <c r="AI19" i="17"/>
  <c r="AG19" i="17"/>
  <c r="AF19" i="17"/>
  <c r="AE19" i="17"/>
  <c r="AD19" i="17"/>
  <c r="AC19" i="17"/>
  <c r="AB19" i="17"/>
  <c r="AA19" i="17"/>
  <c r="Z19" i="17"/>
  <c r="AI18" i="17"/>
  <c r="AH18" i="17"/>
  <c r="AG18" i="17"/>
  <c r="AF18" i="17"/>
  <c r="AE18" i="17"/>
  <c r="AD18" i="17"/>
  <c r="AC18" i="17"/>
  <c r="AB18" i="17"/>
  <c r="AA18" i="17"/>
  <c r="Z18" i="17"/>
  <c r="AI17" i="17"/>
  <c r="AH17" i="17"/>
  <c r="AG17" i="17"/>
  <c r="AF17" i="17"/>
  <c r="AE17" i="17"/>
  <c r="AD17" i="17"/>
  <c r="AC17" i="17"/>
  <c r="AB17" i="17"/>
  <c r="AA17" i="17"/>
  <c r="Z17" i="17"/>
  <c r="AI16" i="17"/>
  <c r="AH16" i="17"/>
  <c r="AG16" i="17"/>
  <c r="AF16" i="17"/>
  <c r="AE16" i="17"/>
  <c r="AD16" i="17"/>
  <c r="AC16" i="17"/>
  <c r="AB16" i="17"/>
  <c r="AA16" i="17"/>
  <c r="Z16" i="17"/>
  <c r="AI15" i="17"/>
  <c r="AH15" i="17"/>
  <c r="AG15" i="17"/>
  <c r="AF15" i="17"/>
  <c r="AE15" i="17"/>
  <c r="AD15" i="17"/>
  <c r="AC15" i="17"/>
  <c r="AB15" i="17"/>
  <c r="AA15" i="17"/>
  <c r="Z15" i="17"/>
  <c r="AI14" i="17"/>
  <c r="AH14" i="17"/>
  <c r="AG14" i="17"/>
  <c r="AF14" i="17"/>
  <c r="AE14" i="17"/>
  <c r="AD14" i="17"/>
  <c r="AC14" i="17"/>
  <c r="AB14" i="17"/>
  <c r="Z14" i="17"/>
  <c r="Z13" i="17"/>
  <c r="AA13" i="17"/>
  <c r="AB13" i="17"/>
  <c r="AC13" i="17"/>
  <c r="AD13" i="17"/>
  <c r="AE13" i="17"/>
  <c r="AF13" i="17"/>
  <c r="AG13" i="17"/>
  <c r="AH13" i="17"/>
  <c r="AA12" i="17"/>
  <c r="AB12" i="17"/>
  <c r="AC12" i="17"/>
  <c r="AD12" i="17"/>
  <c r="AE12" i="17"/>
  <c r="AF12" i="17"/>
  <c r="AG12" i="17"/>
  <c r="AA11" i="17"/>
  <c r="AB11" i="17"/>
  <c r="AC11" i="17"/>
  <c r="AD11" i="17"/>
  <c r="AE11" i="17"/>
  <c r="AF11" i="17"/>
  <c r="AA10" i="17"/>
  <c r="AB10" i="17"/>
  <c r="AC10" i="17"/>
  <c r="AD10" i="17"/>
  <c r="AE10" i="17"/>
  <c r="AA9" i="17"/>
  <c r="AB9" i="17"/>
  <c r="AC9" i="17"/>
  <c r="AD9" i="17"/>
  <c r="AA8" i="17"/>
  <c r="AB8" i="17"/>
  <c r="AC8" i="17"/>
  <c r="AA7" i="17"/>
  <c r="AB7" i="17"/>
  <c r="AA6" i="17"/>
  <c r="Z6" i="17"/>
  <c r="Z7" i="17"/>
  <c r="Z8" i="17"/>
  <c r="Z9" i="17"/>
  <c r="Z10" i="17"/>
  <c r="Z11" i="17"/>
  <c r="Z12" i="17"/>
  <c r="Z5" i="17"/>
  <c r="AI12" i="17"/>
  <c r="AH11" i="17"/>
  <c r="AG10" i="17"/>
  <c r="AH10" i="17"/>
  <c r="AF9" i="17"/>
  <c r="AG9" i="17"/>
  <c r="AH9" i="17"/>
  <c r="AE8" i="17"/>
  <c r="AF8" i="17"/>
  <c r="AG8" i="17"/>
  <c r="AH8" i="17"/>
  <c r="AD7" i="17"/>
  <c r="AE7" i="17"/>
  <c r="AF7" i="17"/>
  <c r="AG7" i="17"/>
  <c r="AH7" i="17"/>
  <c r="AI8" i="17"/>
  <c r="AI9" i="17"/>
  <c r="AI10" i="17"/>
  <c r="AI11" i="17"/>
  <c r="AI7" i="17"/>
  <c r="AC6" i="17"/>
  <c r="AD6" i="17"/>
  <c r="AE6" i="17"/>
  <c r="AF6" i="17"/>
  <c r="AG6" i="17"/>
  <c r="AH6" i="17"/>
  <c r="AI6" i="17"/>
  <c r="AB5" i="17"/>
  <c r="AC5" i="17"/>
  <c r="AD5" i="17"/>
  <c r="AE5" i="17"/>
  <c r="AF5" i="17"/>
  <c r="AG5" i="17"/>
  <c r="AH5" i="17"/>
  <c r="AI5" i="17"/>
  <c r="AB4" i="17"/>
  <c r="AC4" i="17"/>
  <c r="AD4" i="17"/>
  <c r="AE4" i="17"/>
  <c r="AF4" i="17"/>
  <c r="AG4" i="17"/>
  <c r="AH4" i="17"/>
  <c r="AI4" i="17"/>
  <c r="AI13" i="17"/>
  <c r="AH12" i="17"/>
  <c r="AG11" i="17"/>
  <c r="AF10" i="17"/>
  <c r="AE9" i="17"/>
  <c r="AD8" i="17"/>
  <c r="AC7" i="17"/>
  <c r="AB6" i="17"/>
  <c r="AA5" i="17"/>
  <c r="Z4" i="17"/>
  <c r="H11" i="8"/>
  <c r="H10" i="8"/>
  <c r="H9" i="8"/>
  <c r="H8" i="8"/>
  <c r="H15" i="8"/>
  <c r="H13" i="8"/>
  <c r="H5" i="8"/>
  <c r="H4" i="8"/>
  <c r="P561" i="20"/>
  <c r="S561" i="20"/>
  <c r="S42" i="20"/>
  <c r="S41" i="20"/>
  <c r="S43" i="20"/>
  <c r="S28" i="20"/>
  <c r="S27" i="20"/>
  <c r="S45" i="20"/>
  <c r="CB1720" i="20"/>
  <c r="CB1719" i="20"/>
  <c r="CB1718" i="20"/>
  <c r="CB1717" i="20"/>
  <c r="CB1716" i="20"/>
  <c r="CB1715" i="20"/>
  <c r="CB1714" i="20"/>
  <c r="CB1713" i="20"/>
  <c r="CB1712" i="20"/>
  <c r="CB1711" i="20"/>
  <c r="CB1710" i="20"/>
  <c r="CB1709" i="20"/>
  <c r="CB1708" i="20"/>
  <c r="CB1707" i="20"/>
  <c r="CB1706" i="20"/>
  <c r="CB1705" i="20"/>
  <c r="CB1704" i="20"/>
  <c r="CB1703" i="20"/>
  <c r="CB1702" i="20"/>
  <c r="CB1701" i="20"/>
  <c r="CB1700" i="20"/>
  <c r="CB1699" i="20"/>
  <c r="CB1698" i="20"/>
  <c r="CB1697" i="20"/>
  <c r="CB1696" i="20"/>
  <c r="CB1695" i="20"/>
  <c r="CB1694" i="20"/>
  <c r="CB1693" i="20"/>
  <c r="CB1692" i="20"/>
  <c r="CB1691" i="20"/>
  <c r="CB1690" i="20"/>
  <c r="CB1689" i="20"/>
  <c r="CB1688" i="20"/>
  <c r="CB1687" i="20"/>
  <c r="CB1686" i="20"/>
  <c r="CB1685" i="20"/>
  <c r="CB1684" i="20"/>
  <c r="CB1683" i="20"/>
  <c r="CB1682" i="20"/>
  <c r="CB1681" i="20"/>
  <c r="CB1677" i="20"/>
  <c r="CB1676" i="20"/>
  <c r="CB1675" i="20"/>
  <c r="CB1674" i="20"/>
  <c r="CB1673" i="20"/>
  <c r="CB1672" i="20"/>
  <c r="CB1671" i="20"/>
  <c r="CB1670" i="20"/>
  <c r="CB1669" i="20"/>
  <c r="CB1668" i="20"/>
  <c r="CB1667" i="20"/>
  <c r="CB1666" i="20"/>
  <c r="CB1665" i="20"/>
  <c r="CB1664" i="20"/>
  <c r="CB1663" i="20"/>
  <c r="CB1662" i="20"/>
  <c r="CB1661" i="20"/>
  <c r="CB1660" i="20"/>
  <c r="CB1659" i="20"/>
  <c r="CB1658" i="20"/>
  <c r="CB1657" i="20"/>
  <c r="CB1656" i="20"/>
  <c r="CB1655" i="20"/>
  <c r="CB1654" i="20"/>
  <c r="CB1653" i="20"/>
  <c r="CB1652" i="20"/>
  <c r="CB1651" i="20"/>
  <c r="CB1650" i="20"/>
  <c r="CB1649" i="20"/>
  <c r="CB1648" i="20"/>
  <c r="CB1647" i="20"/>
  <c r="CB1646" i="20"/>
  <c r="CB1645" i="20"/>
  <c r="CB1644" i="20"/>
  <c r="CB1643" i="20"/>
  <c r="CB1642" i="20"/>
  <c r="CB1641" i="20"/>
  <c r="CB1640" i="20"/>
  <c r="CB1639" i="20"/>
  <c r="CB1638" i="20"/>
  <c r="CB1634" i="20"/>
  <c r="CB1633" i="20"/>
  <c r="CB1632" i="20"/>
  <c r="CB1631" i="20"/>
  <c r="CB1630" i="20"/>
  <c r="CB1629" i="20"/>
  <c r="CB1628" i="20"/>
  <c r="CB1627" i="20"/>
  <c r="CB1626" i="20"/>
  <c r="CB1625" i="20"/>
  <c r="CB1624" i="20"/>
  <c r="CB1623" i="20"/>
  <c r="CB1622" i="20"/>
  <c r="CB1621" i="20"/>
  <c r="CB1620" i="20"/>
  <c r="CB1619" i="20"/>
  <c r="CB1618" i="20"/>
  <c r="CB1617" i="20"/>
  <c r="CB1616" i="20"/>
  <c r="CB1615" i="20"/>
  <c r="CB1614" i="20"/>
  <c r="CB1613" i="20"/>
  <c r="CB1612" i="20"/>
  <c r="CB1611" i="20"/>
  <c r="CB1610" i="20"/>
  <c r="CB1609" i="20"/>
  <c r="CB1608" i="20"/>
  <c r="CB1607" i="20"/>
  <c r="CB1606" i="20"/>
  <c r="CB1605" i="20"/>
  <c r="CB1604" i="20"/>
  <c r="CB1603" i="20"/>
  <c r="CB1602" i="20"/>
  <c r="CB1601" i="20"/>
  <c r="CB1600" i="20"/>
  <c r="CB1599" i="20"/>
  <c r="CB1598" i="20"/>
  <c r="CB1597" i="20"/>
  <c r="CB1596" i="20"/>
  <c r="CB1595" i="20"/>
  <c r="CB1591" i="20"/>
  <c r="CB1590" i="20"/>
  <c r="CB1589" i="20"/>
  <c r="CB1588" i="20"/>
  <c r="CB1587" i="20"/>
  <c r="CB1586" i="20"/>
  <c r="CB1585" i="20"/>
  <c r="CB1584" i="20"/>
  <c r="CB1583" i="20"/>
  <c r="CB1582" i="20"/>
  <c r="CB1581" i="20"/>
  <c r="CB1580" i="20"/>
  <c r="CB1579" i="20"/>
  <c r="CB1578" i="20"/>
  <c r="CB1577" i="20"/>
  <c r="CB1576" i="20"/>
  <c r="CB1575" i="20"/>
  <c r="CB1574" i="20"/>
  <c r="CB1573" i="20"/>
  <c r="CB1572" i="20"/>
  <c r="CB1571" i="20"/>
  <c r="CB1570" i="20"/>
  <c r="CB1569" i="20"/>
  <c r="CB1568" i="20"/>
  <c r="CB1567" i="20"/>
  <c r="CB1566" i="20"/>
  <c r="CB1565" i="20"/>
  <c r="CB1564" i="20"/>
  <c r="CB1563" i="20"/>
  <c r="CB1562" i="20"/>
  <c r="CB1561" i="20"/>
  <c r="CB1560" i="20"/>
  <c r="CB1559" i="20"/>
  <c r="CB1558" i="20"/>
  <c r="CB1557" i="20"/>
  <c r="CB1556" i="20"/>
  <c r="CB1555" i="20"/>
  <c r="CB1554" i="20"/>
  <c r="CB1553" i="20"/>
  <c r="CB1552" i="20"/>
  <c r="CB1548" i="20"/>
  <c r="CB1547" i="20"/>
  <c r="CB1546" i="20"/>
  <c r="CB1545" i="20"/>
  <c r="CB1544" i="20"/>
  <c r="CB1543" i="20"/>
  <c r="CB1542" i="20"/>
  <c r="CB1541" i="20"/>
  <c r="CB1540" i="20"/>
  <c r="CB1539" i="20"/>
  <c r="CB1538" i="20"/>
  <c r="CB1537" i="20"/>
  <c r="CB1536" i="20"/>
  <c r="CB1535" i="20"/>
  <c r="CB1534" i="20"/>
  <c r="CB1533" i="20"/>
  <c r="CB1532" i="20"/>
  <c r="CB1531" i="20"/>
  <c r="CB1530" i="20"/>
  <c r="CB1529" i="20"/>
  <c r="CB1528" i="20"/>
  <c r="CB1527" i="20"/>
  <c r="CB1526" i="20"/>
  <c r="CB1525" i="20"/>
  <c r="CB1524" i="20"/>
  <c r="CB1523" i="20"/>
  <c r="CB1522" i="20"/>
  <c r="CB1521" i="20"/>
  <c r="CB1520" i="20"/>
  <c r="CB1519" i="20"/>
  <c r="CB1518" i="20"/>
  <c r="CB1517" i="20"/>
  <c r="CB1516" i="20"/>
  <c r="CB1515" i="20"/>
  <c r="CB1514" i="20"/>
  <c r="CB1513" i="20"/>
  <c r="CB1512" i="20"/>
  <c r="CB1511" i="20"/>
  <c r="CB1510" i="20"/>
  <c r="CB1509" i="20"/>
  <c r="CB1505" i="20"/>
  <c r="CB1504" i="20"/>
  <c r="CB1503" i="20"/>
  <c r="CB1502" i="20"/>
  <c r="CB1501" i="20"/>
  <c r="CB1500" i="20"/>
  <c r="CB1499" i="20"/>
  <c r="CB1498" i="20"/>
  <c r="CB1497" i="20"/>
  <c r="CB1496" i="20"/>
  <c r="CB1495" i="20"/>
  <c r="CB1494" i="20"/>
  <c r="CB1493" i="20"/>
  <c r="CB1492" i="20"/>
  <c r="CB1491" i="20"/>
  <c r="CB1490" i="20"/>
  <c r="CB1489" i="20"/>
  <c r="CB1488" i="20"/>
  <c r="CB1487" i="20"/>
  <c r="CB1486" i="20"/>
  <c r="CB1485" i="20"/>
  <c r="CB1484" i="20"/>
  <c r="CB1483" i="20"/>
  <c r="CB1482" i="20"/>
  <c r="CB1481" i="20"/>
  <c r="CB1480" i="20"/>
  <c r="CB1479" i="20"/>
  <c r="CB1478" i="20"/>
  <c r="CB1477" i="20"/>
  <c r="CB1476" i="20"/>
  <c r="CB1475" i="20"/>
  <c r="CB1474" i="20"/>
  <c r="CB1473" i="20"/>
  <c r="CB1472" i="20"/>
  <c r="CB1471" i="20"/>
  <c r="CB1470" i="20"/>
  <c r="CB1469" i="20"/>
  <c r="CB1468" i="20"/>
  <c r="CB1467" i="20"/>
  <c r="CB1466" i="20"/>
  <c r="CB1462" i="20"/>
  <c r="CB1461" i="20"/>
  <c r="CB1460" i="20"/>
  <c r="CB1459" i="20"/>
  <c r="CB1458" i="20"/>
  <c r="CB1457" i="20"/>
  <c r="CB1456" i="20"/>
  <c r="CB1455" i="20"/>
  <c r="CB1454" i="20"/>
  <c r="CB1453" i="20"/>
  <c r="CB1452" i="20"/>
  <c r="CB1451" i="20"/>
  <c r="CB1450" i="20"/>
  <c r="CB1449" i="20"/>
  <c r="CB1448" i="20"/>
  <c r="CB1447" i="20"/>
  <c r="CB1446" i="20"/>
  <c r="CB1445" i="20"/>
  <c r="CB1444" i="20"/>
  <c r="CB1443" i="20"/>
  <c r="CB1442" i="20"/>
  <c r="CB1441" i="20"/>
  <c r="CB1440" i="20"/>
  <c r="CB1439" i="20"/>
  <c r="CB1438" i="20"/>
  <c r="CB1437" i="20"/>
  <c r="CB1436" i="20"/>
  <c r="CB1435" i="20"/>
  <c r="CB1434" i="20"/>
  <c r="CB1433" i="20"/>
  <c r="CB1432" i="20"/>
  <c r="CB1431" i="20"/>
  <c r="CB1430" i="20"/>
  <c r="CB1429" i="20"/>
  <c r="CB1428" i="20"/>
  <c r="CB1427" i="20"/>
  <c r="CB1426" i="20"/>
  <c r="CB1425" i="20"/>
  <c r="CB1424" i="20"/>
  <c r="CB1423" i="20"/>
  <c r="CB1419" i="20"/>
  <c r="CB1418" i="20"/>
  <c r="CB1417" i="20"/>
  <c r="CB1416" i="20"/>
  <c r="CB1415" i="20"/>
  <c r="CB1414" i="20"/>
  <c r="CB1413" i="20"/>
  <c r="CB1412" i="20"/>
  <c r="CB1411" i="20"/>
  <c r="CB1410" i="20"/>
  <c r="CB1409" i="20"/>
  <c r="CB1408" i="20"/>
  <c r="CB1407" i="20"/>
  <c r="CB1406" i="20"/>
  <c r="CB1405" i="20"/>
  <c r="CB1404" i="20"/>
  <c r="CB1403" i="20"/>
  <c r="CB1402" i="20"/>
  <c r="CB1401" i="20"/>
  <c r="CB1400" i="20"/>
  <c r="CB1399" i="20"/>
  <c r="CB1398" i="20"/>
  <c r="CB1397" i="20"/>
  <c r="CB1396" i="20"/>
  <c r="CB1395" i="20"/>
  <c r="CB1394" i="20"/>
  <c r="CB1393" i="20"/>
  <c r="CB1392" i="20"/>
  <c r="CB1391" i="20"/>
  <c r="CB1390" i="20"/>
  <c r="CB1389" i="20"/>
  <c r="CB1388" i="20"/>
  <c r="CB1387" i="20"/>
  <c r="CB1386" i="20"/>
  <c r="CB1385" i="20"/>
  <c r="CB1384" i="20"/>
  <c r="CB1383" i="20"/>
  <c r="CB1382" i="20"/>
  <c r="CB1381" i="20"/>
  <c r="CB1380" i="20"/>
  <c r="CB1376" i="20"/>
  <c r="CB1375" i="20"/>
  <c r="CB1374" i="20"/>
  <c r="CB1373" i="20"/>
  <c r="CB1372" i="20"/>
  <c r="CB1371" i="20"/>
  <c r="CB1370" i="20"/>
  <c r="CB1369" i="20"/>
  <c r="CB1368" i="20"/>
  <c r="CB1367" i="20"/>
  <c r="CB1366" i="20"/>
  <c r="CB1365" i="20"/>
  <c r="CB1364" i="20"/>
  <c r="CB1363" i="20"/>
  <c r="CB1362" i="20"/>
  <c r="CB1361" i="20"/>
  <c r="CB1360" i="20"/>
  <c r="CB1359" i="20"/>
  <c r="CB1358" i="20"/>
  <c r="CB1357" i="20"/>
  <c r="CB1356" i="20"/>
  <c r="CB1355" i="20"/>
  <c r="CB1354" i="20"/>
  <c r="CB1353" i="20"/>
  <c r="CB1352" i="20"/>
  <c r="CB1351" i="20"/>
  <c r="CB1350" i="20"/>
  <c r="CB1349" i="20"/>
  <c r="CB1348" i="20"/>
  <c r="CB1347" i="20"/>
  <c r="CB1346" i="20"/>
  <c r="CB1345" i="20"/>
  <c r="CB1344" i="20"/>
  <c r="CB1343" i="20"/>
  <c r="CB1342" i="20"/>
  <c r="CB1341" i="20"/>
  <c r="CB1340" i="20"/>
  <c r="CB1339" i="20"/>
  <c r="CB1338" i="20"/>
  <c r="CB1337" i="20"/>
  <c r="CB1333" i="20"/>
  <c r="CB1332" i="20"/>
  <c r="CB1331" i="20"/>
  <c r="CB1330" i="20"/>
  <c r="CB1329" i="20"/>
  <c r="CB1328" i="20"/>
  <c r="CB1327" i="20"/>
  <c r="CB1326" i="20"/>
  <c r="CB1325" i="20"/>
  <c r="CB1324" i="20"/>
  <c r="CB1323" i="20"/>
  <c r="CB1322" i="20"/>
  <c r="CB1321" i="20"/>
  <c r="CB1320" i="20"/>
  <c r="CB1319" i="20"/>
  <c r="CB1318" i="20"/>
  <c r="CB1317" i="20"/>
  <c r="CB1316" i="20"/>
  <c r="CB1315" i="20"/>
  <c r="CB1314" i="20"/>
  <c r="CB1313" i="20"/>
  <c r="CB1312" i="20"/>
  <c r="CB1311" i="20"/>
  <c r="CB1310" i="20"/>
  <c r="CB1309" i="20"/>
  <c r="CB1308" i="20"/>
  <c r="CB1307" i="20"/>
  <c r="CB1306" i="20"/>
  <c r="CB1305" i="20"/>
  <c r="CB1304" i="20"/>
  <c r="CB1303" i="20"/>
  <c r="CB1302" i="20"/>
  <c r="CB1301" i="20"/>
  <c r="CB1300" i="20"/>
  <c r="CB1299" i="20"/>
  <c r="CB1298" i="20"/>
  <c r="CB1297" i="20"/>
  <c r="CB1296" i="20"/>
  <c r="CB1295" i="20"/>
  <c r="CB1294" i="20"/>
  <c r="CB1290" i="20"/>
  <c r="CB1289" i="20"/>
  <c r="CB1288" i="20"/>
  <c r="CB1287" i="20"/>
  <c r="CB1286" i="20"/>
  <c r="CB1285" i="20"/>
  <c r="CB1284" i="20"/>
  <c r="CB1283" i="20"/>
  <c r="CB1282" i="20"/>
  <c r="CB1281" i="20"/>
  <c r="CB1280" i="20"/>
  <c r="CB1279" i="20"/>
  <c r="CB1278" i="20"/>
  <c r="CB1277" i="20"/>
  <c r="CB1276" i="20"/>
  <c r="CB1275" i="20"/>
  <c r="CB1274" i="20"/>
  <c r="CB1273" i="20"/>
  <c r="CB1272" i="20"/>
  <c r="CB1271" i="20"/>
  <c r="CB1270" i="20"/>
  <c r="CB1269" i="20"/>
  <c r="CB1268" i="20"/>
  <c r="CB1267" i="20"/>
  <c r="CB1266" i="20"/>
  <c r="CB1265" i="20"/>
  <c r="CB1264" i="20"/>
  <c r="CB1263" i="20"/>
  <c r="CB1262" i="20"/>
  <c r="CB1261" i="20"/>
  <c r="CB1260" i="20"/>
  <c r="CB1259" i="20"/>
  <c r="CB1258" i="20"/>
  <c r="CB1257" i="20"/>
  <c r="CB1256" i="20"/>
  <c r="CB1255" i="20"/>
  <c r="CB1254" i="20"/>
  <c r="CB1253" i="20"/>
  <c r="CB1252" i="20"/>
  <c r="CB1251" i="20"/>
  <c r="CB1247" i="20"/>
  <c r="CB1246" i="20"/>
  <c r="CB1245" i="20"/>
  <c r="CB1244" i="20"/>
  <c r="CB1243" i="20"/>
  <c r="CB1242" i="20"/>
  <c r="CB1241" i="20"/>
  <c r="CB1240" i="20"/>
  <c r="CB1239" i="20"/>
  <c r="CB1238" i="20"/>
  <c r="CB1237" i="20"/>
  <c r="CB1236" i="20"/>
  <c r="CB1235" i="20"/>
  <c r="CB1234" i="20"/>
  <c r="CB1233" i="20"/>
  <c r="CB1232" i="20"/>
  <c r="CB1231" i="20"/>
  <c r="CB1230" i="20"/>
  <c r="CB1229" i="20"/>
  <c r="CB1228" i="20"/>
  <c r="CB1227" i="20"/>
  <c r="CB1226" i="20"/>
  <c r="CB1225" i="20"/>
  <c r="CB1224" i="20"/>
  <c r="CB1223" i="20"/>
  <c r="CB1222" i="20"/>
  <c r="CB1221" i="20"/>
  <c r="CB1220" i="20"/>
  <c r="CB1219" i="20"/>
  <c r="CB1218" i="20"/>
  <c r="CB1217" i="20"/>
  <c r="CB1216" i="20"/>
  <c r="CB1215" i="20"/>
  <c r="CB1214" i="20"/>
  <c r="CB1213" i="20"/>
  <c r="CB1212" i="20"/>
  <c r="CB1211" i="20"/>
  <c r="CB1210" i="20"/>
  <c r="CB1209" i="20"/>
  <c r="CB1208" i="20"/>
  <c r="CB1204" i="20"/>
  <c r="CB1203" i="20"/>
  <c r="CB1202" i="20"/>
  <c r="CB1201" i="20"/>
  <c r="CB1200" i="20"/>
  <c r="CB1199" i="20"/>
  <c r="CB1198" i="20"/>
  <c r="CB1197" i="20"/>
  <c r="CB1196" i="20"/>
  <c r="CB1195" i="20"/>
  <c r="CB1194" i="20"/>
  <c r="CB1193" i="20"/>
  <c r="CB1192" i="20"/>
  <c r="CB1191" i="20"/>
  <c r="CB1190" i="20"/>
  <c r="CB1189" i="20"/>
  <c r="CB1188" i="20"/>
  <c r="CB1187" i="20"/>
  <c r="CB1186" i="20"/>
  <c r="CB1185" i="20"/>
  <c r="CB1184" i="20"/>
  <c r="CB1183" i="20"/>
  <c r="CB1182" i="20"/>
  <c r="CB1181" i="20"/>
  <c r="CB1180" i="20"/>
  <c r="CB1179" i="20"/>
  <c r="CB1178" i="20"/>
  <c r="CB1177" i="20"/>
  <c r="CB1176" i="20"/>
  <c r="CB1175" i="20"/>
  <c r="CB1174" i="20"/>
  <c r="CB1173" i="20"/>
  <c r="CB1172" i="20"/>
  <c r="CB1171" i="20"/>
  <c r="CB1170" i="20"/>
  <c r="CB1169" i="20"/>
  <c r="CB1168" i="20"/>
  <c r="CB1167" i="20"/>
  <c r="CB1166" i="20"/>
  <c r="CB1165" i="20"/>
  <c r="CB1161" i="20"/>
  <c r="CB1160" i="20"/>
  <c r="CB1159" i="20"/>
  <c r="CB1158" i="20"/>
  <c r="CB1157" i="20"/>
  <c r="CB1156" i="20"/>
  <c r="CB1155" i="20"/>
  <c r="CB1154" i="20"/>
  <c r="CB1153" i="20"/>
  <c r="CB1152" i="20"/>
  <c r="CB1151" i="20"/>
  <c r="CB1150" i="20"/>
  <c r="CB1149" i="20"/>
  <c r="CB1148" i="20"/>
  <c r="CB1147" i="20"/>
  <c r="CB1146" i="20"/>
  <c r="CB1145" i="20"/>
  <c r="CB1144" i="20"/>
  <c r="CB1143" i="20"/>
  <c r="CB1142" i="20"/>
  <c r="CB1141" i="20"/>
  <c r="CB1140" i="20"/>
  <c r="CB1139" i="20"/>
  <c r="CB1138" i="20"/>
  <c r="CB1137" i="20"/>
  <c r="CB1136" i="20"/>
  <c r="CB1135" i="20"/>
  <c r="CB1134" i="20"/>
  <c r="CB1133" i="20"/>
  <c r="CB1132" i="20"/>
  <c r="CB1131" i="20"/>
  <c r="CB1130" i="20"/>
  <c r="CB1129" i="20"/>
  <c r="CB1128" i="20"/>
  <c r="CB1127" i="20"/>
  <c r="CB1126" i="20"/>
  <c r="CB1125" i="20"/>
  <c r="CB1124" i="20"/>
  <c r="CB1123" i="20"/>
  <c r="CB1122" i="20"/>
  <c r="CB1118" i="20"/>
  <c r="CB1117" i="20"/>
  <c r="CB1116" i="20"/>
  <c r="CB1115" i="20"/>
  <c r="CB1114" i="20"/>
  <c r="CB1113" i="20"/>
  <c r="CB1112" i="20"/>
  <c r="CB1111" i="20"/>
  <c r="CB1110" i="20"/>
  <c r="CB1109" i="20"/>
  <c r="CB1108" i="20"/>
  <c r="CB1107" i="20"/>
  <c r="CB1106" i="20"/>
  <c r="CB1105" i="20"/>
  <c r="CB1104" i="20"/>
  <c r="CB1103" i="20"/>
  <c r="CB1102" i="20"/>
  <c r="CB1101" i="20"/>
  <c r="CB1100" i="20"/>
  <c r="CB1099" i="20"/>
  <c r="CB1098" i="20"/>
  <c r="CB1097" i="20"/>
  <c r="CB1096" i="20"/>
  <c r="CB1095" i="20"/>
  <c r="CB1094" i="20"/>
  <c r="CB1093" i="20"/>
  <c r="CB1092" i="20"/>
  <c r="CB1091" i="20"/>
  <c r="CB1090" i="20"/>
  <c r="CB1089" i="20"/>
  <c r="CB1088" i="20"/>
  <c r="CB1087" i="20"/>
  <c r="CB1086" i="20"/>
  <c r="CB1085" i="20"/>
  <c r="CB1084" i="20"/>
  <c r="CB1083" i="20"/>
  <c r="CB1082" i="20"/>
  <c r="CB1081" i="20"/>
  <c r="CB1080" i="20"/>
  <c r="CB1079" i="20"/>
  <c r="CB1075" i="20"/>
  <c r="CB1074" i="20"/>
  <c r="CB1073" i="20"/>
  <c r="CB1072" i="20"/>
  <c r="CB1071" i="20"/>
  <c r="CB1070" i="20"/>
  <c r="CB1069" i="20"/>
  <c r="CB1068" i="20"/>
  <c r="CB1067" i="20"/>
  <c r="CB1066" i="20"/>
  <c r="CB1065" i="20"/>
  <c r="CB1064" i="20"/>
  <c r="CB1063" i="20"/>
  <c r="CB1062" i="20"/>
  <c r="CB1061" i="20"/>
  <c r="CB1060" i="20"/>
  <c r="CB1059" i="20"/>
  <c r="CB1058" i="20"/>
  <c r="CB1057" i="20"/>
  <c r="CB1056" i="20"/>
  <c r="CB1055" i="20"/>
  <c r="CB1054" i="20"/>
  <c r="CB1053" i="20"/>
  <c r="CB1052" i="20"/>
  <c r="CB1051" i="20"/>
  <c r="CB1050" i="20"/>
  <c r="CB1049" i="20"/>
  <c r="CB1048" i="20"/>
  <c r="CB1047" i="20"/>
  <c r="CB1046" i="20"/>
  <c r="CB1045" i="20"/>
  <c r="CB1044" i="20"/>
  <c r="CB1043" i="20"/>
  <c r="CB1042" i="20"/>
  <c r="CB1041" i="20"/>
  <c r="CB1040" i="20"/>
  <c r="CB1039" i="20"/>
  <c r="CB1038" i="20"/>
  <c r="CB1037" i="20"/>
  <c r="CB1036" i="20"/>
  <c r="CB1032" i="20"/>
  <c r="CB1031" i="20"/>
  <c r="CB1030" i="20"/>
  <c r="CB1029" i="20"/>
  <c r="CB1028" i="20"/>
  <c r="CB1027" i="20"/>
  <c r="CB1026" i="20"/>
  <c r="CB1025" i="20"/>
  <c r="CB1024" i="20"/>
  <c r="CB1023" i="20"/>
  <c r="CB1022" i="20"/>
  <c r="CB1021" i="20"/>
  <c r="CB1020" i="20"/>
  <c r="CB1019" i="20"/>
  <c r="CB1018" i="20"/>
  <c r="CB1017" i="20"/>
  <c r="CB1016" i="20"/>
  <c r="CB1015" i="20"/>
  <c r="CB1014" i="20"/>
  <c r="CB1013" i="20"/>
  <c r="CB1012" i="20"/>
  <c r="CB1011" i="20"/>
  <c r="CB1010" i="20"/>
  <c r="CB1009" i="20"/>
  <c r="CB1008" i="20"/>
  <c r="CB1007" i="20"/>
  <c r="CB1006" i="20"/>
  <c r="CB1005" i="20"/>
  <c r="CB1004" i="20"/>
  <c r="CB1003" i="20"/>
  <c r="CB1002" i="20"/>
  <c r="CB1001" i="20"/>
  <c r="CB1000" i="20"/>
  <c r="CB999" i="20"/>
  <c r="CB998" i="20"/>
  <c r="CB997" i="20"/>
  <c r="CB996" i="20"/>
  <c r="CB995" i="20"/>
  <c r="CB994" i="20"/>
  <c r="CB993" i="20"/>
  <c r="CB989" i="20"/>
  <c r="CB988" i="20"/>
  <c r="CB987" i="20"/>
  <c r="CB986" i="20"/>
  <c r="CB985" i="20"/>
  <c r="CB984" i="20"/>
  <c r="CB983" i="20"/>
  <c r="CB982" i="20"/>
  <c r="CB981" i="20"/>
  <c r="CB980" i="20"/>
  <c r="CB979" i="20"/>
  <c r="CB978" i="20"/>
  <c r="CB977" i="20"/>
  <c r="CB976" i="20"/>
  <c r="CB975" i="20"/>
  <c r="CB974" i="20"/>
  <c r="CB973" i="20"/>
  <c r="CB972" i="20"/>
  <c r="CB971" i="20"/>
  <c r="CB970" i="20"/>
  <c r="CB969" i="20"/>
  <c r="CB968" i="20"/>
  <c r="CB967" i="20"/>
  <c r="CB966" i="20"/>
  <c r="CB965" i="20"/>
  <c r="CB964" i="20"/>
  <c r="CB963" i="20"/>
  <c r="CB962" i="20"/>
  <c r="CB961" i="20"/>
  <c r="CB960" i="20"/>
  <c r="CB959" i="20"/>
  <c r="CB958" i="20"/>
  <c r="CB957" i="20"/>
  <c r="CB956" i="20"/>
  <c r="CB955" i="20"/>
  <c r="CB954" i="20"/>
  <c r="CB953" i="20"/>
  <c r="CB952" i="20"/>
  <c r="CB951" i="20"/>
  <c r="CB950" i="20"/>
  <c r="CB946" i="20"/>
  <c r="CB945" i="20"/>
  <c r="CB944" i="20"/>
  <c r="CB943" i="20"/>
  <c r="CB942" i="20"/>
  <c r="CB941" i="20"/>
  <c r="CB940" i="20"/>
  <c r="CB939" i="20"/>
  <c r="CB938" i="20"/>
  <c r="CB937" i="20"/>
  <c r="CB936" i="20"/>
  <c r="CB935" i="20"/>
  <c r="CB934" i="20"/>
  <c r="CB933" i="20"/>
  <c r="CB932" i="20"/>
  <c r="CB931" i="20"/>
  <c r="CB930" i="20"/>
  <c r="CB929" i="20"/>
  <c r="CB928" i="20"/>
  <c r="CB927" i="20"/>
  <c r="CB926" i="20"/>
  <c r="CB925" i="20"/>
  <c r="CB924" i="20"/>
  <c r="CB923" i="20"/>
  <c r="CB922" i="20"/>
  <c r="CB921" i="20"/>
  <c r="CB920" i="20"/>
  <c r="CB919" i="20"/>
  <c r="CB918" i="20"/>
  <c r="CB917" i="20"/>
  <c r="CB916" i="20"/>
  <c r="CB915" i="20"/>
  <c r="CB914" i="20"/>
  <c r="CB913" i="20"/>
  <c r="CB912" i="20"/>
  <c r="CB911" i="20"/>
  <c r="CB910" i="20"/>
  <c r="CB909" i="20"/>
  <c r="CB908" i="20"/>
  <c r="CB907" i="20"/>
  <c r="CB903" i="20"/>
  <c r="CB902" i="20"/>
  <c r="CB901" i="20"/>
  <c r="CB900" i="20"/>
  <c r="CB899" i="20"/>
  <c r="CB898" i="20"/>
  <c r="CB897" i="20"/>
  <c r="CB896" i="20"/>
  <c r="CB895" i="20"/>
  <c r="CB894" i="20"/>
  <c r="CB893" i="20"/>
  <c r="CB892" i="20"/>
  <c r="CB891" i="20"/>
  <c r="CB890" i="20"/>
  <c r="CB889" i="20"/>
  <c r="CB888" i="20"/>
  <c r="CB887" i="20"/>
  <c r="CB886" i="20"/>
  <c r="CB885" i="20"/>
  <c r="CB884" i="20"/>
  <c r="CB883" i="20"/>
  <c r="CB882" i="20"/>
  <c r="CB881" i="20"/>
  <c r="CB880" i="20"/>
  <c r="CB879" i="20"/>
  <c r="CB878" i="20"/>
  <c r="CB877" i="20"/>
  <c r="CB876" i="20"/>
  <c r="CB875" i="20"/>
  <c r="CB874" i="20"/>
  <c r="CB873" i="20"/>
  <c r="CB872" i="20"/>
  <c r="CB871" i="20"/>
  <c r="CB870" i="20"/>
  <c r="CB869" i="20"/>
  <c r="CB868" i="20"/>
  <c r="CB867" i="20"/>
  <c r="CB866" i="20"/>
  <c r="CB865" i="20"/>
  <c r="CB864" i="20"/>
  <c r="CB860" i="20"/>
  <c r="CB859" i="20"/>
  <c r="CB858" i="20"/>
  <c r="CB857" i="20"/>
  <c r="CB856" i="20"/>
  <c r="CB855" i="20"/>
  <c r="CB854" i="20"/>
  <c r="CB853" i="20"/>
  <c r="CB852" i="20"/>
  <c r="CB851" i="20"/>
  <c r="CB850" i="20"/>
  <c r="CB849" i="20"/>
  <c r="CB848" i="20"/>
  <c r="CB847" i="20"/>
  <c r="CB846" i="20"/>
  <c r="CB845" i="20"/>
  <c r="CB844" i="20"/>
  <c r="CB843" i="20"/>
  <c r="CB842" i="20"/>
  <c r="CB841" i="20"/>
  <c r="CB840" i="20"/>
  <c r="CB839" i="20"/>
  <c r="CB838" i="20"/>
  <c r="CB837" i="20"/>
  <c r="CB836" i="20"/>
  <c r="CB835" i="20"/>
  <c r="CB834" i="20"/>
  <c r="CB833" i="20"/>
  <c r="CB832" i="20"/>
  <c r="CB831" i="20"/>
  <c r="CB830" i="20"/>
  <c r="CB829" i="20"/>
  <c r="CB828" i="20"/>
  <c r="CB827" i="20"/>
  <c r="CB826" i="20"/>
  <c r="CB825" i="20"/>
  <c r="CB824" i="20"/>
  <c r="CB823" i="20"/>
  <c r="CB822" i="20"/>
  <c r="CB821" i="20"/>
  <c r="CB817" i="20"/>
  <c r="CB816" i="20"/>
  <c r="CB815" i="20"/>
  <c r="CB814" i="20"/>
  <c r="CB813" i="20"/>
  <c r="CB812" i="20"/>
  <c r="CB811" i="20"/>
  <c r="CB810" i="20"/>
  <c r="CB809" i="20"/>
  <c r="CB808" i="20"/>
  <c r="CB807" i="20"/>
  <c r="CB806" i="20"/>
  <c r="CB805" i="20"/>
  <c r="CB804" i="20"/>
  <c r="CB803" i="20"/>
  <c r="CB802" i="20"/>
  <c r="CB801" i="20"/>
  <c r="CB800" i="20"/>
  <c r="CB799" i="20"/>
  <c r="CB798" i="20"/>
  <c r="CB797" i="20"/>
  <c r="CB796" i="20"/>
  <c r="CB795" i="20"/>
  <c r="CB794" i="20"/>
  <c r="CB793" i="20"/>
  <c r="CB792" i="20"/>
  <c r="CB791" i="20"/>
  <c r="CB790" i="20"/>
  <c r="CB789" i="20"/>
  <c r="CB788" i="20"/>
  <c r="CB787" i="20"/>
  <c r="CB786" i="20"/>
  <c r="CB785" i="20"/>
  <c r="CB784" i="20"/>
  <c r="CB783" i="20"/>
  <c r="CB782" i="20"/>
  <c r="CB781" i="20"/>
  <c r="CB780" i="20"/>
  <c r="CB779" i="20"/>
  <c r="CB778" i="20"/>
  <c r="CB774" i="20"/>
  <c r="CB773" i="20"/>
  <c r="CB772" i="20"/>
  <c r="CB771" i="20"/>
  <c r="CB770" i="20"/>
  <c r="CB769" i="20"/>
  <c r="CB768" i="20"/>
  <c r="CB767" i="20"/>
  <c r="CB766" i="20"/>
  <c r="CB765" i="20"/>
  <c r="CB764" i="20"/>
  <c r="CB763" i="20"/>
  <c r="CB762" i="20"/>
  <c r="CB761" i="20"/>
  <c r="CB760" i="20"/>
  <c r="CB759" i="20"/>
  <c r="CB758" i="20"/>
  <c r="CB757" i="20"/>
  <c r="CB756" i="20"/>
  <c r="CB755" i="20"/>
  <c r="CB754" i="20"/>
  <c r="CB753" i="20"/>
  <c r="CB752" i="20"/>
  <c r="CB751" i="20"/>
  <c r="CB750" i="20"/>
  <c r="CB749" i="20"/>
  <c r="CB748" i="20"/>
  <c r="CB747" i="20"/>
  <c r="CB746" i="20"/>
  <c r="CB745" i="20"/>
  <c r="CB744" i="20"/>
  <c r="CB743" i="20"/>
  <c r="CB742" i="20"/>
  <c r="CB741" i="20"/>
  <c r="CB740" i="20"/>
  <c r="CB739" i="20"/>
  <c r="CB738" i="20"/>
  <c r="CB737" i="20"/>
  <c r="CB736" i="20"/>
  <c r="CB735" i="20"/>
  <c r="CB731" i="20"/>
  <c r="CB730" i="20"/>
  <c r="CB729" i="20"/>
  <c r="CB728" i="20"/>
  <c r="CB727" i="20"/>
  <c r="CB726" i="20"/>
  <c r="CB725" i="20"/>
  <c r="CB724" i="20"/>
  <c r="CB723" i="20"/>
  <c r="CB722" i="20"/>
  <c r="CB721" i="20"/>
  <c r="CB720" i="20"/>
  <c r="CB719" i="20"/>
  <c r="CB718" i="20"/>
  <c r="CB717" i="20"/>
  <c r="CB716" i="20"/>
  <c r="CB715" i="20"/>
  <c r="CB714" i="20"/>
  <c r="CB713" i="20"/>
  <c r="CB712" i="20"/>
  <c r="CB711" i="20"/>
  <c r="CB710" i="20"/>
  <c r="CB709" i="20"/>
  <c r="CB708" i="20"/>
  <c r="CB707" i="20"/>
  <c r="CB706" i="20"/>
  <c r="CB705" i="20"/>
  <c r="CB704" i="20"/>
  <c r="CB703" i="20"/>
  <c r="CB702" i="20"/>
  <c r="CB701" i="20"/>
  <c r="CB700" i="20"/>
  <c r="CB699" i="20"/>
  <c r="CB698" i="20"/>
  <c r="CB697" i="20"/>
  <c r="CB696" i="20"/>
  <c r="CB695" i="20"/>
  <c r="CB694" i="20"/>
  <c r="CB693" i="20"/>
  <c r="CB692" i="20"/>
  <c r="CB688" i="20"/>
  <c r="CB687" i="20"/>
  <c r="CB686" i="20"/>
  <c r="CB685" i="20"/>
  <c r="CB684" i="20"/>
  <c r="CB683" i="20"/>
  <c r="CB682" i="20"/>
  <c r="CB681" i="20"/>
  <c r="CB680" i="20"/>
  <c r="CB679" i="20"/>
  <c r="CB678" i="20"/>
  <c r="CB677" i="20"/>
  <c r="CB676" i="20"/>
  <c r="CB675" i="20"/>
  <c r="CB674" i="20"/>
  <c r="CB673" i="20"/>
  <c r="CB672" i="20"/>
  <c r="CB671" i="20"/>
  <c r="CB670" i="20"/>
  <c r="CB669" i="20"/>
  <c r="CB668" i="20"/>
  <c r="CB667" i="20"/>
  <c r="CB666" i="20"/>
  <c r="CB665" i="20"/>
  <c r="CB664" i="20"/>
  <c r="CB663" i="20"/>
  <c r="CB662" i="20"/>
  <c r="CB661" i="20"/>
  <c r="CB660" i="20"/>
  <c r="CB659" i="20"/>
  <c r="CB658" i="20"/>
  <c r="CB657" i="20"/>
  <c r="CB656" i="20"/>
  <c r="CB655" i="20"/>
  <c r="CB654" i="20"/>
  <c r="CB653" i="20"/>
  <c r="CB652" i="20"/>
  <c r="CB651" i="20"/>
  <c r="CB650" i="20"/>
  <c r="CB649" i="20"/>
  <c r="CB645" i="20"/>
  <c r="CB644" i="20"/>
  <c r="CB643" i="20"/>
  <c r="CB642" i="20"/>
  <c r="CB641" i="20"/>
  <c r="CB640" i="20"/>
  <c r="CB639" i="20"/>
  <c r="CB638" i="20"/>
  <c r="CB637" i="20"/>
  <c r="CB636" i="20"/>
  <c r="CB635" i="20"/>
  <c r="CB634" i="20"/>
  <c r="CB633" i="20"/>
  <c r="CB632" i="20"/>
  <c r="CB631" i="20"/>
  <c r="CB630" i="20"/>
  <c r="CB629" i="20"/>
  <c r="CB628" i="20"/>
  <c r="CB627" i="20"/>
  <c r="CB626" i="20"/>
  <c r="CB625" i="20"/>
  <c r="CB624" i="20"/>
  <c r="CB623" i="20"/>
  <c r="CB622" i="20"/>
  <c r="CB621" i="20"/>
  <c r="CB620" i="20"/>
  <c r="CB619" i="20"/>
  <c r="CB618" i="20"/>
  <c r="CB617" i="20"/>
  <c r="CB616" i="20"/>
  <c r="CB615" i="20"/>
  <c r="CB614" i="20"/>
  <c r="CB613" i="20"/>
  <c r="CB612" i="20"/>
  <c r="CB611" i="20"/>
  <c r="CB610" i="20"/>
  <c r="CB609" i="20"/>
  <c r="CB608" i="20"/>
  <c r="CB607" i="20"/>
  <c r="CB606" i="20"/>
  <c r="CB602" i="20"/>
  <c r="CB601" i="20"/>
  <c r="CB600" i="20"/>
  <c r="CB599" i="20"/>
  <c r="CB598" i="20"/>
  <c r="CB597" i="20"/>
  <c r="CB596" i="20"/>
  <c r="CB595" i="20"/>
  <c r="CB594" i="20"/>
  <c r="CB593" i="20"/>
  <c r="CB592" i="20"/>
  <c r="CB591" i="20"/>
  <c r="CB590" i="20"/>
  <c r="CB589" i="20"/>
  <c r="CB588" i="20"/>
  <c r="CB587" i="20"/>
  <c r="CB586" i="20"/>
  <c r="CB585" i="20"/>
  <c r="CB584" i="20"/>
  <c r="CB583" i="20"/>
  <c r="CB582" i="20"/>
  <c r="CB581" i="20"/>
  <c r="CB580" i="20"/>
  <c r="CB579" i="20"/>
  <c r="CB578" i="20"/>
  <c r="CB577" i="20"/>
  <c r="CB576" i="20"/>
  <c r="CB575" i="20"/>
  <c r="CB574" i="20"/>
  <c r="CB573" i="20"/>
  <c r="CB572" i="20"/>
  <c r="CB571" i="20"/>
  <c r="CB570" i="20"/>
  <c r="CB569" i="20"/>
  <c r="CB568" i="20"/>
  <c r="CB567" i="20"/>
  <c r="CB566" i="20"/>
  <c r="CB565" i="20"/>
  <c r="CB564" i="20"/>
  <c r="CB563" i="20"/>
  <c r="CB559" i="20"/>
  <c r="CB558" i="20"/>
  <c r="CB557" i="20"/>
  <c r="CB556" i="20"/>
  <c r="CB555" i="20"/>
  <c r="CB554" i="20"/>
  <c r="CB553" i="20"/>
  <c r="CB552" i="20"/>
  <c r="CB551" i="20"/>
  <c r="CB550" i="20"/>
  <c r="CB549" i="20"/>
  <c r="CB548" i="20"/>
  <c r="CB547" i="20"/>
  <c r="CB546" i="20"/>
  <c r="CB545" i="20"/>
  <c r="CB544" i="20"/>
  <c r="CB543" i="20"/>
  <c r="CB542" i="20"/>
  <c r="CB541" i="20"/>
  <c r="CB540" i="20"/>
  <c r="CB539" i="20"/>
  <c r="CB538" i="20"/>
  <c r="CB537" i="20"/>
  <c r="CB536" i="20"/>
  <c r="CB535" i="20"/>
  <c r="CB534" i="20"/>
  <c r="CB533" i="20"/>
  <c r="CB532" i="20"/>
  <c r="CB531" i="20"/>
  <c r="CB530" i="20"/>
  <c r="CB529" i="20"/>
  <c r="CB528" i="20"/>
  <c r="CB527" i="20"/>
  <c r="CB526" i="20"/>
  <c r="CB525" i="20"/>
  <c r="CB524" i="20"/>
  <c r="CB523" i="20"/>
  <c r="CB522" i="20"/>
  <c r="CB521" i="20"/>
  <c r="CB520" i="20"/>
  <c r="CB516" i="20"/>
  <c r="CB515" i="20"/>
  <c r="CB514" i="20"/>
  <c r="CB513" i="20"/>
  <c r="CB512" i="20"/>
  <c r="CB511" i="20"/>
  <c r="CB510" i="20"/>
  <c r="CB509" i="20"/>
  <c r="CB508" i="20"/>
  <c r="CB507" i="20"/>
  <c r="CB506" i="20"/>
  <c r="CB505" i="20"/>
  <c r="CB504" i="20"/>
  <c r="CB503" i="20"/>
  <c r="CB502" i="20"/>
  <c r="CB501" i="20"/>
  <c r="CB500" i="20"/>
  <c r="CB499" i="20"/>
  <c r="CB498" i="20"/>
  <c r="CB497" i="20"/>
  <c r="CB496" i="20"/>
  <c r="CB495" i="20"/>
  <c r="CB494" i="20"/>
  <c r="CB493" i="20"/>
  <c r="CB492" i="20"/>
  <c r="CB491" i="20"/>
  <c r="CB490" i="20"/>
  <c r="CB489" i="20"/>
  <c r="CB488" i="20"/>
  <c r="CB487" i="20"/>
  <c r="CB486" i="20"/>
  <c r="CB485" i="20"/>
  <c r="CB484" i="20"/>
  <c r="CB483" i="20"/>
  <c r="CB482" i="20"/>
  <c r="CB481" i="20"/>
  <c r="CB480" i="20"/>
  <c r="CB479" i="20"/>
  <c r="CB478" i="20"/>
  <c r="CB477" i="20"/>
  <c r="CB473" i="20"/>
  <c r="CB472" i="20"/>
  <c r="CB471" i="20"/>
  <c r="CB470" i="20"/>
  <c r="CB469" i="20"/>
  <c r="CB468" i="20"/>
  <c r="CB467" i="20"/>
  <c r="CB466" i="20"/>
  <c r="CB465" i="20"/>
  <c r="CB464" i="20"/>
  <c r="CB463" i="20"/>
  <c r="CB462" i="20"/>
  <c r="CB461" i="20"/>
  <c r="CB460" i="20"/>
  <c r="CB459" i="20"/>
  <c r="CB458" i="20"/>
  <c r="CB457" i="20"/>
  <c r="CB456" i="20"/>
  <c r="CB455" i="20"/>
  <c r="CB454" i="20"/>
  <c r="CB453" i="20"/>
  <c r="CB452" i="20"/>
  <c r="CB451" i="20"/>
  <c r="CB450" i="20"/>
  <c r="CB449" i="20"/>
  <c r="CB448" i="20"/>
  <c r="CB447" i="20"/>
  <c r="CB446" i="20"/>
  <c r="CB445" i="20"/>
  <c r="CB444" i="20"/>
  <c r="CB443" i="20"/>
  <c r="CB442" i="20"/>
  <c r="CB441" i="20"/>
  <c r="CB440" i="20"/>
  <c r="CB439" i="20"/>
  <c r="CB438" i="20"/>
  <c r="CB437" i="20"/>
  <c r="CB436" i="20"/>
  <c r="CB435" i="20"/>
  <c r="CB434" i="20"/>
  <c r="CB430" i="20"/>
  <c r="CB429" i="20"/>
  <c r="CB428" i="20"/>
  <c r="CB427" i="20"/>
  <c r="CB426" i="20"/>
  <c r="CB425" i="20"/>
  <c r="CB424" i="20"/>
  <c r="CB423" i="20"/>
  <c r="CB422" i="20"/>
  <c r="CB421" i="20"/>
  <c r="CB420" i="20"/>
  <c r="CB419" i="20"/>
  <c r="CB418" i="20"/>
  <c r="CB417" i="20"/>
  <c r="CB416" i="20"/>
  <c r="CB415" i="20"/>
  <c r="CB414" i="20"/>
  <c r="CB413" i="20"/>
  <c r="CB412" i="20"/>
  <c r="CB411" i="20"/>
  <c r="CB410" i="20"/>
  <c r="CB409" i="20"/>
  <c r="CB408" i="20"/>
  <c r="CB407" i="20"/>
  <c r="CB406" i="20"/>
  <c r="CB405" i="20"/>
  <c r="CB404" i="20"/>
  <c r="CB403" i="20"/>
  <c r="CB402" i="20"/>
  <c r="CB401" i="20"/>
  <c r="CB400" i="20"/>
  <c r="CB399" i="20"/>
  <c r="CB398" i="20"/>
  <c r="CB397" i="20"/>
  <c r="CB396" i="20"/>
  <c r="CB395" i="20"/>
  <c r="CB394" i="20"/>
  <c r="CB393" i="20"/>
  <c r="CB392" i="20"/>
  <c r="CB391" i="20"/>
  <c r="CB387" i="20"/>
  <c r="CB386" i="20"/>
  <c r="CB385" i="20"/>
  <c r="CB384" i="20"/>
  <c r="CB383" i="20"/>
  <c r="CB382" i="20"/>
  <c r="CB381" i="20"/>
  <c r="CB380" i="20"/>
  <c r="CB379" i="20"/>
  <c r="CB378" i="20"/>
  <c r="CB377" i="20"/>
  <c r="CB376" i="20"/>
  <c r="CB375" i="20"/>
  <c r="CB374" i="20"/>
  <c r="CB373" i="20"/>
  <c r="CB372" i="20"/>
  <c r="CB371" i="20"/>
  <c r="CB370" i="20"/>
  <c r="CB369" i="20"/>
  <c r="CB368" i="20"/>
  <c r="CB367" i="20"/>
  <c r="CB366" i="20"/>
  <c r="CB365" i="20"/>
  <c r="CB364" i="20"/>
  <c r="CB363" i="20"/>
  <c r="CB362" i="20"/>
  <c r="CB361" i="20"/>
  <c r="CB360" i="20"/>
  <c r="CB359" i="20"/>
  <c r="CB358" i="20"/>
  <c r="CB357" i="20"/>
  <c r="CB356" i="20"/>
  <c r="CB355" i="20"/>
  <c r="CB354" i="20"/>
  <c r="CB353" i="20"/>
  <c r="CB352" i="20"/>
  <c r="CB351" i="20"/>
  <c r="CB350" i="20"/>
  <c r="CB349" i="20"/>
  <c r="CB348" i="20"/>
  <c r="CB344" i="20"/>
  <c r="CB343" i="20"/>
  <c r="CB342" i="20"/>
  <c r="CB341" i="20"/>
  <c r="CB340" i="20"/>
  <c r="CB339" i="20"/>
  <c r="CB338" i="20"/>
  <c r="CB337" i="20"/>
  <c r="CB336" i="20"/>
  <c r="CB335" i="20"/>
  <c r="CB334" i="20"/>
  <c r="CB333" i="20"/>
  <c r="CB332" i="20"/>
  <c r="CB331" i="20"/>
  <c r="CB330" i="20"/>
  <c r="CB329" i="20"/>
  <c r="CB328" i="20"/>
  <c r="CB327" i="20"/>
  <c r="CB326" i="20"/>
  <c r="CB325" i="20"/>
  <c r="CB324" i="20"/>
  <c r="CB323" i="20"/>
  <c r="CB322" i="20"/>
  <c r="CB321" i="20"/>
  <c r="CB320" i="20"/>
  <c r="CB319" i="20"/>
  <c r="CB318" i="20"/>
  <c r="CB317" i="20"/>
  <c r="CB316" i="20"/>
  <c r="CB315" i="20"/>
  <c r="CB314" i="20"/>
  <c r="CB313" i="20"/>
  <c r="CB312" i="20"/>
  <c r="CB311" i="20"/>
  <c r="CB310" i="20"/>
  <c r="CB309" i="20"/>
  <c r="CB308" i="20"/>
  <c r="CB307" i="20"/>
  <c r="CB306" i="20"/>
  <c r="CB305" i="20"/>
  <c r="CB301" i="20"/>
  <c r="CB300" i="20"/>
  <c r="CB299" i="20"/>
  <c r="CB298" i="20"/>
  <c r="CB297" i="20"/>
  <c r="CB296" i="20"/>
  <c r="CB295" i="20"/>
  <c r="CB294" i="20"/>
  <c r="CB293" i="20"/>
  <c r="CB292" i="20"/>
  <c r="CB291" i="20"/>
  <c r="CB290" i="20"/>
  <c r="CB289" i="20"/>
  <c r="CB288" i="20"/>
  <c r="CB287" i="20"/>
  <c r="CB286" i="20"/>
  <c r="CB285" i="20"/>
  <c r="CB284" i="20"/>
  <c r="CB283" i="20"/>
  <c r="CB282" i="20"/>
  <c r="CB281" i="20"/>
  <c r="CB280" i="20"/>
  <c r="CB279" i="20"/>
  <c r="CB278" i="20"/>
  <c r="CB277" i="20"/>
  <c r="CB276" i="20"/>
  <c r="CB275" i="20"/>
  <c r="CB274" i="20"/>
  <c r="CB273" i="20"/>
  <c r="CB272" i="20"/>
  <c r="CB271" i="20"/>
  <c r="CB270" i="20"/>
  <c r="CB269" i="20"/>
  <c r="CB268" i="20"/>
  <c r="CB267" i="20"/>
  <c r="CB266" i="20"/>
  <c r="CB265" i="20"/>
  <c r="CB264" i="20"/>
  <c r="CB263" i="20"/>
  <c r="CB262" i="20"/>
  <c r="CB258" i="20"/>
  <c r="CB257" i="20"/>
  <c r="CB256" i="20"/>
  <c r="CB255" i="20"/>
  <c r="CB254" i="20"/>
  <c r="CB253" i="20"/>
  <c r="CB252" i="20"/>
  <c r="CB251" i="20"/>
  <c r="CB250" i="20"/>
  <c r="CB249" i="20"/>
  <c r="CB248" i="20"/>
  <c r="CB247" i="20"/>
  <c r="CB246" i="20"/>
  <c r="CB245" i="20"/>
  <c r="CB244" i="20"/>
  <c r="CB243" i="20"/>
  <c r="CB242" i="20"/>
  <c r="CB241" i="20"/>
  <c r="CB240" i="20"/>
  <c r="CB239" i="20"/>
  <c r="CB238" i="20"/>
  <c r="CB237" i="20"/>
  <c r="CB236" i="20"/>
  <c r="CB235" i="20"/>
  <c r="CB234" i="20"/>
  <c r="CB233" i="20"/>
  <c r="CB232" i="20"/>
  <c r="CB231" i="20"/>
  <c r="CB230" i="20"/>
  <c r="CB229" i="20"/>
  <c r="CB228" i="20"/>
  <c r="CB227" i="20"/>
  <c r="CB226" i="20"/>
  <c r="CB225" i="20"/>
  <c r="CB224" i="20"/>
  <c r="CB223" i="20"/>
  <c r="CB222" i="20"/>
  <c r="CB221" i="20"/>
  <c r="CB220" i="20"/>
  <c r="CB219" i="20"/>
  <c r="CB215" i="20"/>
  <c r="CB214" i="20"/>
  <c r="CB213" i="20"/>
  <c r="CB212" i="20"/>
  <c r="CB211" i="20"/>
  <c r="CB210" i="20"/>
  <c r="CB209" i="20"/>
  <c r="CB208" i="20"/>
  <c r="CB207" i="20"/>
  <c r="CB206" i="20"/>
  <c r="CB205" i="20"/>
  <c r="CB204" i="20"/>
  <c r="CB203" i="20"/>
  <c r="CB202" i="20"/>
  <c r="CB201" i="20"/>
  <c r="CB200" i="20"/>
  <c r="CB199" i="20"/>
  <c r="CB198" i="20"/>
  <c r="CB197" i="20"/>
  <c r="CB196" i="20"/>
  <c r="CB195" i="20"/>
  <c r="CB194" i="20"/>
  <c r="CB193" i="20"/>
  <c r="CB192" i="20"/>
  <c r="CB191" i="20"/>
  <c r="CB190" i="20"/>
  <c r="CB189" i="20"/>
  <c r="CB188" i="20"/>
  <c r="CB187" i="20"/>
  <c r="CB186" i="20"/>
  <c r="CB185" i="20"/>
  <c r="CB184" i="20"/>
  <c r="CB183" i="20"/>
  <c r="CB182" i="20"/>
  <c r="CB181" i="20"/>
  <c r="CB180" i="20"/>
  <c r="CB179" i="20"/>
  <c r="CB178" i="20"/>
  <c r="CB177" i="20"/>
  <c r="CB176" i="20"/>
  <c r="CB172" i="20"/>
  <c r="CB171" i="20"/>
  <c r="CB170" i="20"/>
  <c r="CB169" i="20"/>
  <c r="CB168" i="20"/>
  <c r="CB167" i="20"/>
  <c r="CB166" i="20"/>
  <c r="CB165" i="20"/>
  <c r="CB164" i="20"/>
  <c r="CB163" i="20"/>
  <c r="CB162" i="20"/>
  <c r="CB161" i="20"/>
  <c r="CB160" i="20"/>
  <c r="CB159" i="20"/>
  <c r="CB158" i="20"/>
  <c r="CB157" i="20"/>
  <c r="CB156" i="20"/>
  <c r="CB155" i="20"/>
  <c r="CB154" i="20"/>
  <c r="CB153" i="20"/>
  <c r="CB152" i="20"/>
  <c r="CB151" i="20"/>
  <c r="CB150" i="20"/>
  <c r="CB149" i="20"/>
  <c r="CB148" i="20"/>
  <c r="CB147" i="20"/>
  <c r="CB146" i="20"/>
  <c r="CB145" i="20"/>
  <c r="CB144" i="20"/>
  <c r="CB143" i="20"/>
  <c r="CB142" i="20"/>
  <c r="CB141" i="20"/>
  <c r="CB140" i="20"/>
  <c r="CB139" i="20"/>
  <c r="CB138" i="20"/>
  <c r="CB137" i="20"/>
  <c r="CB136" i="20"/>
  <c r="CB135" i="20"/>
  <c r="CB134" i="20"/>
  <c r="CB133" i="20"/>
  <c r="CB129" i="20"/>
  <c r="CB128" i="20"/>
  <c r="CB127" i="20"/>
  <c r="CB126" i="20"/>
  <c r="CB125" i="20"/>
  <c r="CB124" i="20"/>
  <c r="CB123" i="20"/>
  <c r="CB122" i="20"/>
  <c r="CB121" i="20"/>
  <c r="CB120" i="20"/>
  <c r="CB119" i="20"/>
  <c r="CB118" i="20"/>
  <c r="CB117" i="20"/>
  <c r="CB116" i="20"/>
  <c r="CB115" i="20"/>
  <c r="CB114" i="20"/>
  <c r="CB113" i="20"/>
  <c r="CB112" i="20"/>
  <c r="CB111" i="20"/>
  <c r="CB110" i="20"/>
  <c r="CB109" i="20"/>
  <c r="CB108" i="20"/>
  <c r="CB107" i="20"/>
  <c r="CB106" i="20"/>
  <c r="CB105" i="20"/>
  <c r="CB104" i="20"/>
  <c r="CB103" i="20"/>
  <c r="CB102" i="20"/>
  <c r="CB101" i="20"/>
  <c r="CB100" i="20"/>
  <c r="CB99" i="20"/>
  <c r="CB98" i="20"/>
  <c r="CB97" i="20"/>
  <c r="CB96" i="20"/>
  <c r="CB95" i="20"/>
  <c r="CB94" i="20"/>
  <c r="CB93" i="20"/>
  <c r="CB92" i="20"/>
  <c r="CB91" i="20"/>
  <c r="CB90" i="20"/>
  <c r="CB86" i="20"/>
  <c r="CB85" i="20"/>
  <c r="CB84" i="20"/>
  <c r="CB83" i="20"/>
  <c r="CB82" i="20"/>
  <c r="CB81" i="20"/>
  <c r="CB80" i="20"/>
  <c r="CB79" i="20"/>
  <c r="CB78" i="20"/>
  <c r="CB77" i="20"/>
  <c r="CB76" i="20"/>
  <c r="CB75" i="20"/>
  <c r="CB74" i="20"/>
  <c r="CB73" i="20"/>
  <c r="CB72" i="20"/>
  <c r="CB71" i="20"/>
  <c r="CB70" i="20"/>
  <c r="CB69" i="20"/>
  <c r="CB68" i="20"/>
  <c r="CB67" i="20"/>
  <c r="CB66" i="20"/>
  <c r="CB65" i="20"/>
  <c r="CB64" i="20"/>
  <c r="CB63" i="20"/>
  <c r="CB62" i="20"/>
  <c r="CB61" i="20"/>
  <c r="CB60" i="20"/>
  <c r="CB59" i="20"/>
  <c r="CB58" i="20"/>
  <c r="CB57" i="20"/>
  <c r="CB56" i="20"/>
  <c r="CB55" i="20"/>
  <c r="CB54" i="20"/>
  <c r="CB53" i="20"/>
  <c r="CB52" i="20"/>
  <c r="CB51" i="20"/>
  <c r="CB50" i="20"/>
  <c r="CB49" i="20"/>
  <c r="CB48" i="20"/>
  <c r="CB47" i="20"/>
  <c r="CB13" i="20"/>
  <c r="CB14" i="20"/>
  <c r="CB15" i="20"/>
  <c r="CB16" i="20"/>
  <c r="CB17" i="20"/>
  <c r="CB18" i="20"/>
  <c r="CB19" i="20"/>
  <c r="CB20" i="20"/>
  <c r="CB21" i="20"/>
  <c r="CB22" i="20"/>
  <c r="CB23" i="20"/>
  <c r="CB24" i="20"/>
  <c r="CB25" i="20"/>
  <c r="CB26" i="20"/>
  <c r="CB27" i="20"/>
  <c r="CB28" i="20"/>
  <c r="CB29" i="20"/>
  <c r="CB30" i="20"/>
  <c r="CB31" i="20"/>
  <c r="CB32" i="20"/>
  <c r="CB33" i="20"/>
  <c r="CB34" i="20"/>
  <c r="CB35" i="20"/>
  <c r="CB36" i="20"/>
  <c r="CB37" i="20"/>
  <c r="CB38" i="20"/>
  <c r="CB39" i="20"/>
  <c r="CB40" i="20"/>
  <c r="CB41" i="20"/>
  <c r="CB42" i="20"/>
  <c r="CB43" i="20"/>
  <c r="CB10" i="20"/>
  <c r="CB11" i="20"/>
  <c r="CB12" i="20"/>
  <c r="CB5" i="20"/>
  <c r="CB6" i="20"/>
  <c r="CB7" i="20"/>
  <c r="CB8" i="20"/>
  <c r="CB9" i="20"/>
  <c r="CB4" i="20"/>
  <c r="A1554" i="20"/>
  <c r="X710" i="20"/>
  <c r="M760" i="20"/>
  <c r="K43" i="8"/>
  <c r="L43" i="8"/>
  <c r="M43" i="8" s="1"/>
  <c r="N43" i="8" s="1"/>
  <c r="O43" i="8" s="1"/>
  <c r="P43" i="8"/>
  <c r="Q43" i="8" s="1"/>
  <c r="R43" i="8" s="1"/>
  <c r="S43" i="8" s="1"/>
  <c r="T43" i="8" s="1"/>
  <c r="U43" i="8" s="1"/>
  <c r="V43" i="8" s="1"/>
  <c r="W43" i="8" s="1"/>
  <c r="X43" i="8" s="1"/>
  <c r="Y43" i="8" s="1"/>
  <c r="Z43" i="8" s="1"/>
  <c r="AA43" i="8" s="1"/>
  <c r="AB43" i="8" s="1"/>
  <c r="AC43" i="8" s="1"/>
  <c r="AD43" i="8" s="1"/>
  <c r="AE43" i="8" s="1"/>
  <c r="AF43" i="8" s="1"/>
  <c r="AG43" i="8" s="1"/>
  <c r="AH43" i="8" s="1"/>
  <c r="AI43" i="8" s="1"/>
  <c r="AJ43" i="8" s="1"/>
  <c r="AK43" i="8" s="1"/>
  <c r="AL43" i="8" s="1"/>
  <c r="AM43" i="8" s="1"/>
  <c r="AN43" i="8" s="1"/>
  <c r="AO43" i="8" s="1"/>
  <c r="Y4" i="24"/>
  <c r="F1720" i="20"/>
  <c r="F1719" i="20"/>
  <c r="F1718" i="20"/>
  <c r="F1717" i="20"/>
  <c r="F1716" i="20"/>
  <c r="F1715" i="20"/>
  <c r="F1714" i="20"/>
  <c r="F1713" i="20"/>
  <c r="F1712" i="20"/>
  <c r="F1711" i="20"/>
  <c r="F1710" i="20"/>
  <c r="F1709" i="20"/>
  <c r="F1708" i="20"/>
  <c r="F1707" i="20"/>
  <c r="F1706" i="20"/>
  <c r="F1705" i="20"/>
  <c r="F1704" i="20"/>
  <c r="F1703" i="20"/>
  <c r="F1702" i="20"/>
  <c r="F1701" i="20"/>
  <c r="F1700" i="20"/>
  <c r="F1699" i="20"/>
  <c r="F1698" i="20"/>
  <c r="F1697" i="20"/>
  <c r="F1696" i="20"/>
  <c r="F1695" i="20"/>
  <c r="F1694" i="20"/>
  <c r="F1693" i="20"/>
  <c r="F1692" i="20"/>
  <c r="F1691" i="20"/>
  <c r="F1690" i="20"/>
  <c r="F1689" i="20"/>
  <c r="F1688" i="20"/>
  <c r="F1687" i="20"/>
  <c r="F1686" i="20"/>
  <c r="F1685" i="20"/>
  <c r="F1684" i="20"/>
  <c r="F1683" i="20"/>
  <c r="F1682" i="20"/>
  <c r="F1681" i="20"/>
  <c r="M1631" i="20"/>
  <c r="M1580" i="20"/>
  <c r="M1572" i="20"/>
  <c r="X1407" i="20"/>
  <c r="X1231" i="20"/>
  <c r="M1318" i="20"/>
  <c r="X1227" i="20"/>
  <c r="X1151" i="20"/>
  <c r="M1228" i="20"/>
  <c r="X1103" i="20"/>
  <c r="M1181" i="20"/>
  <c r="X1063" i="20"/>
  <c r="M1138" i="20"/>
  <c r="X1023" i="20"/>
  <c r="M1051" i="20"/>
  <c r="X978" i="20"/>
  <c r="M1007" i="20"/>
  <c r="M1006" i="20"/>
  <c r="X920" i="20"/>
  <c r="M979" i="20"/>
  <c r="X912" i="20"/>
  <c r="M963" i="20"/>
  <c r="X896" i="20"/>
  <c r="M955" i="20"/>
  <c r="M943" i="20"/>
  <c r="M935" i="20"/>
  <c r="M919" i="20"/>
  <c r="X818" i="20"/>
  <c r="M847" i="20"/>
  <c r="M846" i="20"/>
  <c r="M839" i="20"/>
  <c r="M831" i="20"/>
  <c r="M830" i="20"/>
  <c r="M788" i="20"/>
  <c r="M787" i="20"/>
  <c r="M744" i="20"/>
  <c r="F731" i="20"/>
  <c r="F730" i="20"/>
  <c r="F728" i="20"/>
  <c r="F727" i="20"/>
  <c r="F726" i="20"/>
  <c r="F725" i="20"/>
  <c r="F724" i="20"/>
  <c r="F723" i="20"/>
  <c r="F722" i="20"/>
  <c r="F721" i="20"/>
  <c r="F720" i="20"/>
  <c r="F719" i="20"/>
  <c r="F718" i="20"/>
  <c r="F717" i="20"/>
  <c r="M717" i="20"/>
  <c r="F716" i="20"/>
  <c r="F715" i="20"/>
  <c r="F714" i="20"/>
  <c r="F713" i="20"/>
  <c r="F712" i="20"/>
  <c r="F711" i="20"/>
  <c r="F710" i="20"/>
  <c r="F709" i="20"/>
  <c r="F708" i="20"/>
  <c r="F707" i="20"/>
  <c r="F706" i="20"/>
  <c r="F705" i="20"/>
  <c r="F704" i="20"/>
  <c r="F703" i="20"/>
  <c r="F702" i="20"/>
  <c r="M702" i="20" s="1"/>
  <c r="F701" i="20"/>
  <c r="M701" i="20" s="1"/>
  <c r="F700" i="20"/>
  <c r="X652" i="20"/>
  <c r="F699" i="20"/>
  <c r="M699" i="20" s="1"/>
  <c r="F698" i="20"/>
  <c r="F697" i="20"/>
  <c r="M697" i="20" s="1"/>
  <c r="F696" i="20"/>
  <c r="F695" i="20"/>
  <c r="F694" i="20"/>
  <c r="F693" i="20"/>
  <c r="F692" i="20"/>
  <c r="F688" i="20"/>
  <c r="F687" i="20"/>
  <c r="F686" i="20"/>
  <c r="F685" i="20"/>
  <c r="F684" i="20"/>
  <c r="F683" i="20"/>
  <c r="F682" i="20"/>
  <c r="F681" i="20"/>
  <c r="F680" i="20"/>
  <c r="F679" i="20"/>
  <c r="F678" i="20"/>
  <c r="F677" i="20"/>
  <c r="F676" i="20"/>
  <c r="F675" i="20"/>
  <c r="F674" i="20"/>
  <c r="F673" i="20"/>
  <c r="X628" i="20"/>
  <c r="F672" i="20"/>
  <c r="F671" i="20"/>
  <c r="F670" i="20"/>
  <c r="F669" i="20"/>
  <c r="F668" i="20"/>
  <c r="F667" i="20"/>
  <c r="F666" i="20"/>
  <c r="F665" i="20"/>
  <c r="F664" i="20"/>
  <c r="F663" i="20"/>
  <c r="F662" i="20"/>
  <c r="F661" i="20"/>
  <c r="F660" i="20"/>
  <c r="F659" i="20"/>
  <c r="F658" i="20"/>
  <c r="F657" i="20"/>
  <c r="F656" i="20"/>
  <c r="F655" i="20"/>
  <c r="F654" i="20"/>
  <c r="F653" i="20"/>
  <c r="M653" i="20" s="1"/>
  <c r="F652" i="20"/>
  <c r="F651" i="20"/>
  <c r="F650" i="20"/>
  <c r="M650" i="20"/>
  <c r="F649" i="20"/>
  <c r="F645" i="20"/>
  <c r="F644" i="20"/>
  <c r="F642" i="20"/>
  <c r="F641" i="20"/>
  <c r="F640" i="20"/>
  <c r="F639" i="20"/>
  <c r="F638" i="20"/>
  <c r="F637" i="20"/>
  <c r="F636" i="20"/>
  <c r="F635" i="20"/>
  <c r="F634" i="20"/>
  <c r="F633" i="20"/>
  <c r="F632" i="20"/>
  <c r="F631" i="20"/>
  <c r="F630" i="20"/>
  <c r="M630" i="20"/>
  <c r="F629" i="20"/>
  <c r="X587" i="20"/>
  <c r="F628" i="20"/>
  <c r="F627" i="20"/>
  <c r="F626" i="20"/>
  <c r="M626" i="20"/>
  <c r="F625" i="20"/>
  <c r="F624" i="20"/>
  <c r="F623" i="20"/>
  <c r="F622" i="20"/>
  <c r="X580" i="20" s="1"/>
  <c r="F621" i="20"/>
  <c r="X579" i="20"/>
  <c r="F620" i="20"/>
  <c r="F619" i="20"/>
  <c r="X577" i="20" s="1"/>
  <c r="F618" i="20"/>
  <c r="F617" i="20"/>
  <c r="F616" i="20"/>
  <c r="F615" i="20"/>
  <c r="M615" i="20" s="1"/>
  <c r="F614" i="20"/>
  <c r="F613" i="20"/>
  <c r="X571" i="20" s="1"/>
  <c r="F612" i="20"/>
  <c r="F611" i="20"/>
  <c r="F610" i="20"/>
  <c r="M610" i="20"/>
  <c r="F609" i="20"/>
  <c r="F608" i="20"/>
  <c r="F607" i="20"/>
  <c r="F606" i="20"/>
  <c r="F602" i="20"/>
  <c r="F601" i="20"/>
  <c r="F599" i="20"/>
  <c r="F598" i="20"/>
  <c r="F597" i="20"/>
  <c r="F596" i="20"/>
  <c r="F595" i="20"/>
  <c r="F594" i="20"/>
  <c r="F593" i="20"/>
  <c r="F592" i="20"/>
  <c r="F591" i="20"/>
  <c r="F590" i="20"/>
  <c r="F589" i="20"/>
  <c r="F588" i="20"/>
  <c r="F587" i="20"/>
  <c r="F586" i="20"/>
  <c r="X547" i="20"/>
  <c r="F585" i="20"/>
  <c r="M585" i="20"/>
  <c r="F584" i="20"/>
  <c r="F583" i="20"/>
  <c r="F582" i="20"/>
  <c r="F581" i="20"/>
  <c r="F580" i="20"/>
  <c r="F579" i="20"/>
  <c r="F578" i="20"/>
  <c r="F577" i="20"/>
  <c r="M577" i="20" s="1"/>
  <c r="F576" i="20"/>
  <c r="F575" i="20"/>
  <c r="F574" i="20"/>
  <c r="F573" i="20"/>
  <c r="F572" i="20"/>
  <c r="F571" i="20"/>
  <c r="F570" i="20"/>
  <c r="M570" i="20" s="1"/>
  <c r="F569" i="20"/>
  <c r="M569" i="20" s="1"/>
  <c r="F568" i="20"/>
  <c r="X529" i="20" s="1"/>
  <c r="F567" i="20"/>
  <c r="F566" i="20"/>
  <c r="F565" i="20"/>
  <c r="F564" i="20"/>
  <c r="F563" i="20"/>
  <c r="F559" i="20"/>
  <c r="F558" i="20"/>
  <c r="F556" i="20"/>
  <c r="F555" i="20"/>
  <c r="F554" i="20"/>
  <c r="F553" i="20"/>
  <c r="F552" i="20"/>
  <c r="F551" i="20"/>
  <c r="F550" i="20"/>
  <c r="F549" i="20"/>
  <c r="F548" i="20"/>
  <c r="F547" i="20"/>
  <c r="F546" i="20"/>
  <c r="F545" i="20"/>
  <c r="F544" i="20"/>
  <c r="F543" i="20"/>
  <c r="F542" i="20"/>
  <c r="M542" i="20"/>
  <c r="F541" i="20"/>
  <c r="M541" i="20"/>
  <c r="F540" i="20"/>
  <c r="M540" i="20"/>
  <c r="F539" i="20"/>
  <c r="F538" i="20"/>
  <c r="F537" i="20"/>
  <c r="F536" i="20"/>
  <c r="F535" i="20"/>
  <c r="F534" i="20"/>
  <c r="F533" i="20"/>
  <c r="F532" i="20"/>
  <c r="F531" i="20"/>
  <c r="F530" i="20"/>
  <c r="F529" i="20"/>
  <c r="F528" i="20"/>
  <c r="F527" i="20"/>
  <c r="F526" i="20"/>
  <c r="F525" i="20"/>
  <c r="F524" i="20"/>
  <c r="F523" i="20"/>
  <c r="X487" i="20" s="1"/>
  <c r="F522" i="20"/>
  <c r="M522" i="20" s="1"/>
  <c r="F521" i="20"/>
  <c r="F520" i="20"/>
  <c r="F516" i="20"/>
  <c r="F515" i="20"/>
  <c r="F514" i="20"/>
  <c r="F513" i="20"/>
  <c r="F512" i="20"/>
  <c r="F511" i="20"/>
  <c r="F510" i="20"/>
  <c r="F509" i="20"/>
  <c r="F508" i="20"/>
  <c r="F507" i="20"/>
  <c r="F506" i="20"/>
  <c r="F505" i="20"/>
  <c r="F504" i="20"/>
  <c r="F503" i="20"/>
  <c r="F502" i="20"/>
  <c r="F501" i="20"/>
  <c r="F500" i="20"/>
  <c r="F499" i="20"/>
  <c r="F498" i="20"/>
  <c r="F497" i="20"/>
  <c r="F496" i="20"/>
  <c r="F495" i="20"/>
  <c r="M495" i="20"/>
  <c r="F494" i="20"/>
  <c r="F493" i="20"/>
  <c r="F492" i="20"/>
  <c r="F491" i="20"/>
  <c r="F490" i="20"/>
  <c r="F489" i="20"/>
  <c r="F488" i="20"/>
  <c r="F487" i="20"/>
  <c r="X454" i="20" s="1"/>
  <c r="F486" i="20"/>
  <c r="F485" i="20"/>
  <c r="F484" i="20"/>
  <c r="F483" i="20"/>
  <c r="M483" i="20" s="1"/>
  <c r="F482" i="20"/>
  <c r="F481" i="20"/>
  <c r="F480" i="20"/>
  <c r="X447" i="20" s="1"/>
  <c r="F479" i="20"/>
  <c r="F478" i="20"/>
  <c r="F477" i="20"/>
  <c r="F473" i="20"/>
  <c r="F472" i="20"/>
  <c r="F470" i="20"/>
  <c r="F469" i="20"/>
  <c r="F468" i="20"/>
  <c r="F467" i="20"/>
  <c r="F466" i="20"/>
  <c r="F465" i="20"/>
  <c r="F464" i="20"/>
  <c r="F463" i="20"/>
  <c r="F462" i="20"/>
  <c r="F461" i="20"/>
  <c r="F460" i="20"/>
  <c r="F459" i="20"/>
  <c r="F458" i="20"/>
  <c r="F457" i="20"/>
  <c r="F456" i="20"/>
  <c r="F455" i="20"/>
  <c r="F454" i="20"/>
  <c r="F453" i="20"/>
  <c r="F452" i="20"/>
  <c r="F451" i="20"/>
  <c r="F450" i="20"/>
  <c r="M450" i="20" s="1"/>
  <c r="F449" i="20"/>
  <c r="F448" i="20"/>
  <c r="M448" i="20"/>
  <c r="F447" i="20"/>
  <c r="F446" i="20"/>
  <c r="F445" i="20"/>
  <c r="X415" i="20"/>
  <c r="F444" i="20"/>
  <c r="F443" i="20"/>
  <c r="X413" i="20" s="1"/>
  <c r="F442" i="20"/>
  <c r="M442" i="20"/>
  <c r="F441" i="20"/>
  <c r="M441" i="20" s="1"/>
  <c r="F440" i="20"/>
  <c r="M440" i="20"/>
  <c r="F439" i="20"/>
  <c r="X409" i="20" s="1"/>
  <c r="F438" i="20"/>
  <c r="M438" i="20" s="1"/>
  <c r="F437" i="20"/>
  <c r="F436" i="20"/>
  <c r="F435" i="20"/>
  <c r="M435" i="20"/>
  <c r="F434" i="20"/>
  <c r="M434" i="20"/>
  <c r="F430" i="20"/>
  <c r="F429" i="20"/>
  <c r="F427" i="20"/>
  <c r="F426" i="20"/>
  <c r="F425" i="20"/>
  <c r="F424" i="20"/>
  <c r="F423" i="20"/>
  <c r="F422" i="20"/>
  <c r="F421" i="20"/>
  <c r="F420" i="20"/>
  <c r="F419" i="20"/>
  <c r="F418" i="20"/>
  <c r="F417" i="20"/>
  <c r="F416" i="20"/>
  <c r="F415" i="20"/>
  <c r="F414" i="20"/>
  <c r="F413" i="20"/>
  <c r="F412" i="20"/>
  <c r="F411" i="20"/>
  <c r="F410" i="20"/>
  <c r="X383" i="20"/>
  <c r="F409" i="20"/>
  <c r="M409" i="20"/>
  <c r="F408" i="20"/>
  <c r="F407" i="20"/>
  <c r="F406" i="20"/>
  <c r="F405" i="20"/>
  <c r="X378" i="20" s="1"/>
  <c r="F404" i="20"/>
  <c r="F403" i="20"/>
  <c r="F402" i="20"/>
  <c r="F401" i="20"/>
  <c r="M401" i="20" s="1"/>
  <c r="F400" i="20"/>
  <c r="F399" i="20"/>
  <c r="X372" i="20" s="1"/>
  <c r="F398" i="20"/>
  <c r="M398" i="20" s="1"/>
  <c r="F397" i="20"/>
  <c r="M397" i="20" s="1"/>
  <c r="F396" i="20"/>
  <c r="F395" i="20"/>
  <c r="M395" i="20"/>
  <c r="F394" i="20"/>
  <c r="F393" i="20"/>
  <c r="F392" i="20"/>
  <c r="F391" i="20"/>
  <c r="F387" i="20"/>
  <c r="F386" i="20"/>
  <c r="F384" i="20"/>
  <c r="F383" i="20"/>
  <c r="F382" i="20"/>
  <c r="F381" i="20"/>
  <c r="F380" i="20"/>
  <c r="F379" i="20"/>
  <c r="F378" i="20"/>
  <c r="F377" i="20"/>
  <c r="F376" i="20"/>
  <c r="F375" i="20"/>
  <c r="F374" i="20"/>
  <c r="F373" i="20"/>
  <c r="F372" i="20"/>
  <c r="F371" i="20"/>
  <c r="F370" i="20"/>
  <c r="F369" i="20"/>
  <c r="F368" i="20"/>
  <c r="F367" i="20"/>
  <c r="M367" i="20"/>
  <c r="F366" i="20"/>
  <c r="M366" i="20"/>
  <c r="F365" i="20"/>
  <c r="F364" i="20"/>
  <c r="F363" i="20"/>
  <c r="F362" i="20"/>
  <c r="F361" i="20"/>
  <c r="F360" i="20"/>
  <c r="F359" i="20"/>
  <c r="F358" i="20"/>
  <c r="M358" i="20" s="1"/>
  <c r="F357" i="20"/>
  <c r="M357" i="20" s="1"/>
  <c r="F356" i="20"/>
  <c r="F355" i="20"/>
  <c r="M355" i="20" s="1"/>
  <c r="F354" i="20"/>
  <c r="M354" i="20" s="1"/>
  <c r="F353" i="20"/>
  <c r="F352" i="20"/>
  <c r="F351" i="20"/>
  <c r="M351" i="20"/>
  <c r="F350" i="20"/>
  <c r="F349" i="20"/>
  <c r="F348" i="20"/>
  <c r="F343" i="20"/>
  <c r="F341" i="20"/>
  <c r="F340" i="20"/>
  <c r="F339" i="20"/>
  <c r="F338" i="20"/>
  <c r="F337" i="20"/>
  <c r="F336" i="20"/>
  <c r="F335" i="20"/>
  <c r="F334" i="20"/>
  <c r="F333" i="20"/>
  <c r="F332" i="20"/>
  <c r="F331" i="20"/>
  <c r="F330" i="20"/>
  <c r="F329" i="20"/>
  <c r="F328" i="20"/>
  <c r="F327" i="20"/>
  <c r="F326" i="20"/>
  <c r="F325" i="20"/>
  <c r="F324" i="20"/>
  <c r="F323" i="20"/>
  <c r="F322" i="20"/>
  <c r="F321" i="20"/>
  <c r="M321" i="20" s="1"/>
  <c r="F320" i="20"/>
  <c r="F319" i="20"/>
  <c r="X298" i="20" s="1"/>
  <c r="F318" i="20"/>
  <c r="M318" i="20" s="1"/>
  <c r="F317" i="20"/>
  <c r="F316" i="20"/>
  <c r="F315" i="20"/>
  <c r="M315" i="20" s="1"/>
  <c r="F314" i="20"/>
  <c r="M314" i="20" s="1"/>
  <c r="F313" i="20"/>
  <c r="X292" i="20" s="1"/>
  <c r="F312" i="20"/>
  <c r="F311" i="20"/>
  <c r="F310" i="20"/>
  <c r="M310" i="20" s="1"/>
  <c r="F309" i="20"/>
  <c r="X288" i="20" s="1"/>
  <c r="F308" i="20"/>
  <c r="F307" i="20"/>
  <c r="M307" i="20"/>
  <c r="F306" i="20"/>
  <c r="M306" i="20"/>
  <c r="F305" i="20"/>
  <c r="F301" i="20"/>
  <c r="F300" i="20"/>
  <c r="F298" i="20"/>
  <c r="F297" i="20"/>
  <c r="F296" i="20"/>
  <c r="F295" i="20"/>
  <c r="F294" i="20"/>
  <c r="F293" i="20"/>
  <c r="F292" i="20"/>
  <c r="F291" i="20"/>
  <c r="F290" i="20"/>
  <c r="F289" i="20"/>
  <c r="F288" i="20"/>
  <c r="F287" i="20"/>
  <c r="F286" i="20"/>
  <c r="F285" i="20"/>
  <c r="F284" i="20"/>
  <c r="F283" i="20"/>
  <c r="F282" i="20"/>
  <c r="F281" i="20"/>
  <c r="F280" i="20"/>
  <c r="F279" i="20"/>
  <c r="F278" i="20"/>
  <c r="X260" i="20" s="1"/>
  <c r="F277" i="20"/>
  <c r="F276" i="20"/>
  <c r="M276" i="20" s="1"/>
  <c r="F275" i="20"/>
  <c r="M275" i="20" s="1"/>
  <c r="F274" i="20"/>
  <c r="F273" i="20"/>
  <c r="F272" i="20"/>
  <c r="M272" i="20" s="1"/>
  <c r="F271" i="20"/>
  <c r="X253" i="20" s="1"/>
  <c r="F270" i="20"/>
  <c r="M270" i="20" s="1"/>
  <c r="F269" i="20"/>
  <c r="F268" i="20"/>
  <c r="F267" i="20"/>
  <c r="X249" i="20"/>
  <c r="F266" i="20"/>
  <c r="F265" i="20"/>
  <c r="M265" i="20" s="1"/>
  <c r="F264" i="20"/>
  <c r="F263" i="20"/>
  <c r="X245" i="20"/>
  <c r="F262" i="20"/>
  <c r="F258" i="20"/>
  <c r="F257" i="20"/>
  <c r="F255" i="20"/>
  <c r="F254" i="20"/>
  <c r="F253" i="20"/>
  <c r="F252" i="20"/>
  <c r="F251" i="20"/>
  <c r="F250" i="20"/>
  <c r="F249" i="20"/>
  <c r="F248" i="20"/>
  <c r="F247" i="20"/>
  <c r="F246" i="20"/>
  <c r="F245" i="20"/>
  <c r="F244" i="20"/>
  <c r="F243" i="20"/>
  <c r="F242" i="20"/>
  <c r="F241" i="20"/>
  <c r="F240" i="20"/>
  <c r="F239" i="20"/>
  <c r="M239" i="20"/>
  <c r="F238" i="20"/>
  <c r="F237" i="20"/>
  <c r="F236" i="20"/>
  <c r="F235" i="20"/>
  <c r="M235" i="20" s="1"/>
  <c r="F234" i="20"/>
  <c r="X219" i="20" s="1"/>
  <c r="F233" i="20"/>
  <c r="M233" i="20"/>
  <c r="F232" i="20"/>
  <c r="X217" i="20" s="1"/>
  <c r="F231" i="20"/>
  <c r="F230" i="20"/>
  <c r="F229" i="20"/>
  <c r="M229" i="20" s="1"/>
  <c r="F228" i="20"/>
  <c r="F227" i="20"/>
  <c r="F226" i="20"/>
  <c r="X211" i="20" s="1"/>
  <c r="F225" i="20"/>
  <c r="M225" i="20"/>
  <c r="F224" i="20"/>
  <c r="F223" i="20"/>
  <c r="M223" i="20" s="1"/>
  <c r="F222" i="20"/>
  <c r="F221" i="20"/>
  <c r="M221" i="20"/>
  <c r="F220" i="20"/>
  <c r="F219" i="20"/>
  <c r="M219" i="20"/>
  <c r="F215" i="20"/>
  <c r="F214" i="20"/>
  <c r="F213" i="20"/>
  <c r="F212" i="20"/>
  <c r="F211" i="20"/>
  <c r="F210" i="20"/>
  <c r="F209" i="20"/>
  <c r="F208" i="20"/>
  <c r="F207" i="20"/>
  <c r="F206" i="20"/>
  <c r="F205" i="20"/>
  <c r="F204" i="20"/>
  <c r="F203" i="20"/>
  <c r="F202" i="20"/>
  <c r="F201" i="20"/>
  <c r="F200" i="20"/>
  <c r="F199" i="20"/>
  <c r="F198" i="20"/>
  <c r="F197" i="20"/>
  <c r="F196" i="20"/>
  <c r="M196" i="20"/>
  <c r="F195" i="20"/>
  <c r="F194" i="20"/>
  <c r="F193" i="20"/>
  <c r="F192" i="20"/>
  <c r="F191" i="20"/>
  <c r="M191" i="20" s="1"/>
  <c r="F190" i="20"/>
  <c r="M190" i="20"/>
  <c r="F189" i="20"/>
  <c r="F188" i="20"/>
  <c r="F187" i="20"/>
  <c r="F186" i="20"/>
  <c r="M186" i="20" s="1"/>
  <c r="F185" i="20"/>
  <c r="F184" i="20"/>
  <c r="F183" i="20"/>
  <c r="F182" i="20"/>
  <c r="F181" i="20"/>
  <c r="M181" i="20" s="1"/>
  <c r="F180" i="20"/>
  <c r="F179" i="20"/>
  <c r="F178" i="20"/>
  <c r="F177" i="20"/>
  <c r="F176" i="20"/>
  <c r="F172" i="20"/>
  <c r="F171" i="20"/>
  <c r="F170" i="20"/>
  <c r="F169" i="20"/>
  <c r="F168" i="20"/>
  <c r="M168" i="20"/>
  <c r="F167" i="20"/>
  <c r="F166" i="20"/>
  <c r="F165" i="20"/>
  <c r="F164" i="20"/>
  <c r="F163" i="20"/>
  <c r="F162" i="20"/>
  <c r="F161" i="20"/>
  <c r="F160" i="20"/>
  <c r="F159" i="20"/>
  <c r="F158" i="20"/>
  <c r="F157" i="20"/>
  <c r="F156" i="20"/>
  <c r="F155" i="20"/>
  <c r="F154" i="20"/>
  <c r="F153" i="20"/>
  <c r="F152" i="20"/>
  <c r="F151" i="20"/>
  <c r="F150" i="20"/>
  <c r="F149" i="20"/>
  <c r="F148" i="20"/>
  <c r="F147" i="20"/>
  <c r="F146" i="20"/>
  <c r="F145" i="20"/>
  <c r="F144" i="20"/>
  <c r="M144" i="20" s="1"/>
  <c r="F143" i="20"/>
  <c r="F142" i="20"/>
  <c r="F141" i="20"/>
  <c r="M141" i="20"/>
  <c r="F140" i="20"/>
  <c r="M140" i="20"/>
  <c r="F139" i="20"/>
  <c r="F138" i="20"/>
  <c r="F137" i="20"/>
  <c r="F136" i="20"/>
  <c r="F135" i="20"/>
  <c r="F134" i="20"/>
  <c r="M134" i="20" s="1"/>
  <c r="F133" i="20"/>
  <c r="M133" i="20" s="1"/>
  <c r="F129" i="20"/>
  <c r="F128" i="20"/>
  <c r="F127" i="20"/>
  <c r="F126" i="20"/>
  <c r="F125" i="20"/>
  <c r="F124" i="20"/>
  <c r="F123" i="20"/>
  <c r="F122" i="20"/>
  <c r="F121" i="20"/>
  <c r="F120" i="20"/>
  <c r="F119" i="20"/>
  <c r="F118" i="20"/>
  <c r="F117" i="20"/>
  <c r="F116" i="20"/>
  <c r="F115" i="20"/>
  <c r="F114" i="20"/>
  <c r="F113" i="20"/>
  <c r="F112" i="20"/>
  <c r="F111" i="20"/>
  <c r="F110" i="20"/>
  <c r="F109" i="20"/>
  <c r="F108" i="20"/>
  <c r="F107" i="20"/>
  <c r="F106" i="20"/>
  <c r="F105" i="20"/>
  <c r="F104" i="20"/>
  <c r="F103" i="20"/>
  <c r="F102" i="20"/>
  <c r="M102" i="20" s="1"/>
  <c r="F101" i="20"/>
  <c r="X95" i="20" s="1"/>
  <c r="F100" i="20"/>
  <c r="M100" i="20"/>
  <c r="F99" i="20"/>
  <c r="F98" i="20"/>
  <c r="F97" i="20"/>
  <c r="M97" i="20"/>
  <c r="F96" i="20"/>
  <c r="M96" i="20" s="1"/>
  <c r="F95" i="20"/>
  <c r="F94" i="20"/>
  <c r="F93" i="20"/>
  <c r="X87" i="20" s="1"/>
  <c r="F92" i="20"/>
  <c r="F91" i="20"/>
  <c r="F90" i="20"/>
  <c r="X84" i="20" s="1"/>
  <c r="F86" i="20"/>
  <c r="F85" i="20"/>
  <c r="F83" i="20"/>
  <c r="F82" i="20"/>
  <c r="F81" i="20"/>
  <c r="F80" i="20"/>
  <c r="F79" i="20"/>
  <c r="F78" i="20"/>
  <c r="F77" i="20"/>
  <c r="F76" i="20"/>
  <c r="F75" i="20"/>
  <c r="F74" i="20"/>
  <c r="F73" i="20"/>
  <c r="F72" i="20"/>
  <c r="F71" i="20"/>
  <c r="F70" i="20"/>
  <c r="F69" i="20"/>
  <c r="F68" i="20"/>
  <c r="M68" i="20"/>
  <c r="F67" i="20"/>
  <c r="F66" i="20"/>
  <c r="F65" i="20"/>
  <c r="F64" i="20"/>
  <c r="F63" i="20"/>
  <c r="F62" i="20"/>
  <c r="M62" i="20"/>
  <c r="F61" i="20"/>
  <c r="M61" i="20"/>
  <c r="F60" i="20"/>
  <c r="M60" i="20"/>
  <c r="F59" i="20"/>
  <c r="F58" i="20"/>
  <c r="F57" i="20"/>
  <c r="M57" i="20"/>
  <c r="F56" i="20"/>
  <c r="F55" i="20"/>
  <c r="F54" i="20"/>
  <c r="M54" i="20"/>
  <c r="F53" i="20"/>
  <c r="M53" i="20"/>
  <c r="F52" i="20"/>
  <c r="F51" i="20"/>
  <c r="F50" i="20"/>
  <c r="M50" i="20" s="1"/>
  <c r="F49" i="20"/>
  <c r="M49" i="20"/>
  <c r="F48" i="20"/>
  <c r="F47" i="20"/>
  <c r="F6" i="20"/>
  <c r="M6" i="20" s="1"/>
  <c r="F7" i="20"/>
  <c r="X7" i="20" s="1"/>
  <c r="F8" i="20"/>
  <c r="F9" i="20"/>
  <c r="F10" i="20"/>
  <c r="F11" i="20"/>
  <c r="M11" i="20"/>
  <c r="F12" i="20"/>
  <c r="F13" i="20"/>
  <c r="F14" i="20"/>
  <c r="M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X88" i="19"/>
  <c r="X68" i="19"/>
  <c r="N147" i="24"/>
  <c r="K215" i="29"/>
  <c r="B217" i="29"/>
  <c r="I217" i="29" s="1"/>
  <c r="D216" i="29"/>
  <c r="E216" i="29"/>
  <c r="F216" i="29"/>
  <c r="G216" i="29"/>
  <c r="H216" i="29"/>
  <c r="I216" i="29"/>
  <c r="J216" i="29"/>
  <c r="K216" i="29"/>
  <c r="L216" i="29"/>
  <c r="V1603" i="20"/>
  <c r="P244" i="24"/>
  <c r="Q244" i="24"/>
  <c r="P245" i="24"/>
  <c r="Q245" i="24"/>
  <c r="P246" i="24"/>
  <c r="Q246" i="24"/>
  <c r="P247" i="24"/>
  <c r="Q247" i="24"/>
  <c r="P248" i="24"/>
  <c r="Q248" i="24"/>
  <c r="P249" i="24"/>
  <c r="Q249" i="24"/>
  <c r="P250" i="24"/>
  <c r="Q250" i="24"/>
  <c r="P251" i="24"/>
  <c r="Q251" i="24"/>
  <c r="P252" i="24"/>
  <c r="Q252" i="24"/>
  <c r="P253" i="24"/>
  <c r="Q253" i="24"/>
  <c r="P254" i="24"/>
  <c r="Q254" i="24"/>
  <c r="P255" i="24"/>
  <c r="Q255" i="24"/>
  <c r="P256" i="24"/>
  <c r="Q256" i="24"/>
  <c r="P257" i="24"/>
  <c r="Q257" i="24"/>
  <c r="P258" i="24"/>
  <c r="Q258" i="24"/>
  <c r="P259" i="24"/>
  <c r="Q259" i="24"/>
  <c r="P260" i="24"/>
  <c r="Q260" i="24"/>
  <c r="P261" i="24"/>
  <c r="Q261" i="24"/>
  <c r="P262" i="24"/>
  <c r="Q262" i="24"/>
  <c r="P263" i="24"/>
  <c r="Q263" i="24"/>
  <c r="P264" i="24"/>
  <c r="Q264" i="24"/>
  <c r="P265" i="24"/>
  <c r="Q265" i="24"/>
  <c r="P266" i="24"/>
  <c r="Q266" i="24"/>
  <c r="P267" i="24"/>
  <c r="Q267" i="24"/>
  <c r="P268" i="24"/>
  <c r="Q268" i="24"/>
  <c r="P269" i="24"/>
  <c r="Q269" i="24"/>
  <c r="P270" i="24"/>
  <c r="Q270" i="24"/>
  <c r="P271" i="24"/>
  <c r="Q271" i="24"/>
  <c r="P272" i="24"/>
  <c r="Q272" i="24"/>
  <c r="P273" i="24"/>
  <c r="Q273" i="24"/>
  <c r="P274" i="24"/>
  <c r="Q274" i="24"/>
  <c r="P275" i="24"/>
  <c r="Q275" i="24"/>
  <c r="P276" i="24"/>
  <c r="Q276" i="24"/>
  <c r="P277" i="24"/>
  <c r="Q277" i="24"/>
  <c r="P278" i="24"/>
  <c r="Q278" i="24"/>
  <c r="P279" i="24"/>
  <c r="Q279" i="24"/>
  <c r="P280" i="24"/>
  <c r="Q280" i="24"/>
  <c r="P281" i="24"/>
  <c r="Q281" i="24"/>
  <c r="P282" i="24"/>
  <c r="Q282" i="24"/>
  <c r="P283" i="24"/>
  <c r="Q283" i="24"/>
  <c r="P284" i="24"/>
  <c r="Q284" i="24"/>
  <c r="P285" i="24"/>
  <c r="Q285" i="24"/>
  <c r="P286" i="24"/>
  <c r="Q286" i="24"/>
  <c r="P287" i="24"/>
  <c r="Q287" i="24"/>
  <c r="P288" i="24"/>
  <c r="Q288" i="24"/>
  <c r="P289" i="24"/>
  <c r="Q289" i="24"/>
  <c r="P290" i="24"/>
  <c r="Q290" i="24"/>
  <c r="P291" i="24"/>
  <c r="Q291" i="24"/>
  <c r="P292" i="24"/>
  <c r="Q292" i="24"/>
  <c r="P293" i="24"/>
  <c r="Q293" i="24"/>
  <c r="P294" i="24"/>
  <c r="Q294" i="24"/>
  <c r="P295" i="24"/>
  <c r="Q295" i="24"/>
  <c r="P296" i="24"/>
  <c r="Q296" i="24"/>
  <c r="P297" i="24"/>
  <c r="Q297" i="24"/>
  <c r="P298" i="24"/>
  <c r="Q298" i="24"/>
  <c r="P299" i="24"/>
  <c r="Q299" i="24"/>
  <c r="P300" i="24"/>
  <c r="Q300" i="24"/>
  <c r="P301" i="24"/>
  <c r="Q301" i="24"/>
  <c r="P302" i="24"/>
  <c r="Q302" i="24"/>
  <c r="P303" i="24"/>
  <c r="Q303" i="24"/>
  <c r="P304" i="24"/>
  <c r="Q304" i="24"/>
  <c r="P305" i="24"/>
  <c r="Q305" i="24"/>
  <c r="P306" i="24"/>
  <c r="Q306" i="24"/>
  <c r="P307" i="24"/>
  <c r="Q307" i="24"/>
  <c r="P308" i="24"/>
  <c r="Q308" i="24"/>
  <c r="P309" i="24"/>
  <c r="Q309" i="24"/>
  <c r="P310" i="24"/>
  <c r="Q310" i="24"/>
  <c r="P311" i="24"/>
  <c r="Q311" i="24"/>
  <c r="P312" i="24"/>
  <c r="Q312" i="24"/>
  <c r="P313" i="24"/>
  <c r="Q313" i="24"/>
  <c r="P314" i="24"/>
  <c r="Q314" i="24"/>
  <c r="P315" i="24"/>
  <c r="Q315" i="24"/>
  <c r="P316" i="24"/>
  <c r="Q316" i="24"/>
  <c r="P317" i="24"/>
  <c r="Q317" i="24"/>
  <c r="P318" i="24"/>
  <c r="Q318" i="24"/>
  <c r="P319" i="24"/>
  <c r="Q319" i="24"/>
  <c r="P320" i="24"/>
  <c r="Q320" i="24"/>
  <c r="P321" i="24"/>
  <c r="Q321" i="24"/>
  <c r="P322" i="24"/>
  <c r="Q322" i="24"/>
  <c r="P323" i="24"/>
  <c r="Q323" i="24"/>
  <c r="P324" i="24"/>
  <c r="Q324" i="24"/>
  <c r="P325" i="24"/>
  <c r="Q325" i="24"/>
  <c r="P326" i="24"/>
  <c r="Q326" i="24"/>
  <c r="P327" i="24"/>
  <c r="Q327" i="24"/>
  <c r="P328" i="24"/>
  <c r="Q328" i="24"/>
  <c r="P329" i="24"/>
  <c r="Q329" i="24"/>
  <c r="P330" i="24"/>
  <c r="Q330" i="24"/>
  <c r="P331" i="24"/>
  <c r="Q331" i="24"/>
  <c r="P332" i="24"/>
  <c r="Q332" i="24"/>
  <c r="P333" i="24"/>
  <c r="Q333" i="24"/>
  <c r="P334" i="24"/>
  <c r="Q334" i="24"/>
  <c r="P335" i="24"/>
  <c r="Q335" i="24"/>
  <c r="P336" i="24"/>
  <c r="Q336" i="24"/>
  <c r="P337" i="24"/>
  <c r="Q337" i="24"/>
  <c r="P338" i="24"/>
  <c r="Q338" i="24"/>
  <c r="P339" i="24"/>
  <c r="Q339" i="24"/>
  <c r="P340" i="24"/>
  <c r="Q340" i="24"/>
  <c r="P341" i="24"/>
  <c r="Q341" i="24"/>
  <c r="P342" i="24"/>
  <c r="Q342" i="24"/>
  <c r="P343" i="24"/>
  <c r="Q343" i="24"/>
  <c r="P344" i="24"/>
  <c r="Q344" i="24"/>
  <c r="P345" i="24"/>
  <c r="Q345" i="24"/>
  <c r="P346" i="24"/>
  <c r="Q346" i="24"/>
  <c r="P347" i="24"/>
  <c r="Q347" i="24"/>
  <c r="P348" i="24"/>
  <c r="Q348" i="24"/>
  <c r="P349" i="24"/>
  <c r="Q349" i="24"/>
  <c r="P350" i="24"/>
  <c r="Q350" i="24"/>
  <c r="P351" i="24"/>
  <c r="Q351" i="24"/>
  <c r="P352" i="24"/>
  <c r="Q352" i="24"/>
  <c r="P353" i="24"/>
  <c r="Q353" i="24"/>
  <c r="P354" i="24"/>
  <c r="Q354" i="24"/>
  <c r="P355" i="24"/>
  <c r="Q355" i="24"/>
  <c r="P356" i="24"/>
  <c r="Q356" i="24"/>
  <c r="P357" i="24"/>
  <c r="Q357" i="24"/>
  <c r="P358" i="24"/>
  <c r="Q358" i="24"/>
  <c r="P359" i="24"/>
  <c r="Q359" i="24"/>
  <c r="P360" i="24"/>
  <c r="Q360" i="24"/>
  <c r="P361" i="24"/>
  <c r="Q361" i="24"/>
  <c r="P362" i="24"/>
  <c r="Q362" i="24"/>
  <c r="P363" i="24"/>
  <c r="Q363" i="24"/>
  <c r="P364" i="24"/>
  <c r="Q364" i="24"/>
  <c r="P365" i="24"/>
  <c r="Q365" i="24"/>
  <c r="P366" i="24"/>
  <c r="Q366" i="24"/>
  <c r="P367" i="24"/>
  <c r="Q367" i="24"/>
  <c r="P368" i="24"/>
  <c r="Q368" i="24"/>
  <c r="P369" i="24"/>
  <c r="Q369" i="24"/>
  <c r="P370" i="24"/>
  <c r="Q370" i="24"/>
  <c r="P371" i="24"/>
  <c r="Q371" i="24"/>
  <c r="P372" i="24"/>
  <c r="Q372" i="24"/>
  <c r="P373" i="24"/>
  <c r="Q373" i="24"/>
  <c r="P374" i="24"/>
  <c r="Q374" i="24"/>
  <c r="P375" i="24"/>
  <c r="Q375" i="24"/>
  <c r="P376" i="24"/>
  <c r="Q376" i="24"/>
  <c r="P377" i="24"/>
  <c r="Q377" i="24"/>
  <c r="P378" i="24"/>
  <c r="Q378" i="24"/>
  <c r="P379" i="24"/>
  <c r="Q379" i="24"/>
  <c r="P380" i="24"/>
  <c r="Q380" i="24"/>
  <c r="P381" i="24"/>
  <c r="Q381" i="24"/>
  <c r="P382" i="24"/>
  <c r="Q382" i="24"/>
  <c r="P383" i="24"/>
  <c r="Q383" i="24"/>
  <c r="P384" i="24"/>
  <c r="Q384" i="24"/>
  <c r="P385" i="24"/>
  <c r="Q385" i="24"/>
  <c r="P386" i="24"/>
  <c r="Q386" i="24"/>
  <c r="P387" i="24"/>
  <c r="Q387" i="24"/>
  <c r="P388" i="24"/>
  <c r="Q388" i="24"/>
  <c r="P389" i="24"/>
  <c r="Q389" i="24"/>
  <c r="P390" i="24"/>
  <c r="Q390" i="24"/>
  <c r="P391" i="24"/>
  <c r="Q391" i="24"/>
  <c r="P392" i="24"/>
  <c r="Q392" i="24"/>
  <c r="P393" i="24"/>
  <c r="Q393" i="24"/>
  <c r="P394" i="24"/>
  <c r="Q394" i="24"/>
  <c r="P395" i="24"/>
  <c r="Q395" i="24"/>
  <c r="P396" i="24"/>
  <c r="Q396" i="24"/>
  <c r="P397" i="24"/>
  <c r="Q397" i="24"/>
  <c r="P398" i="24"/>
  <c r="Q398" i="24"/>
  <c r="P399" i="24"/>
  <c r="Q399" i="24"/>
  <c r="P400" i="24"/>
  <c r="Q400" i="24"/>
  <c r="P401" i="24"/>
  <c r="Q401" i="24"/>
  <c r="P402" i="24"/>
  <c r="Q402" i="24"/>
  <c r="P403" i="24"/>
  <c r="Q403"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P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4" i="24"/>
  <c r="I7" i="23"/>
  <c r="B2" i="24" s="1"/>
  <c r="A4" i="8"/>
  <c r="A5" i="8" s="1"/>
  <c r="A6" i="8" s="1"/>
  <c r="R4" i="17"/>
  <c r="R5" i="17"/>
  <c r="R6" i="17"/>
  <c r="R7" i="17"/>
  <c r="R10" i="17"/>
  <c r="R11" i="17"/>
  <c r="R12" i="17"/>
  <c r="R3" i="17"/>
  <c r="N5" i="19"/>
  <c r="N6" i="19"/>
  <c r="N7" i="19"/>
  <c r="N8" i="19"/>
  <c r="N9" i="19"/>
  <c r="N10" i="19"/>
  <c r="N11" i="19"/>
  <c r="N12" i="19"/>
  <c r="N13" i="19"/>
  <c r="N14" i="19"/>
  <c r="N15" i="19"/>
  <c r="N16" i="19"/>
  <c r="N17" i="19"/>
  <c r="N18" i="19"/>
  <c r="N19" i="19"/>
  <c r="N20" i="19"/>
  <c r="N21" i="19"/>
  <c r="N22" i="19"/>
  <c r="N23" i="19"/>
  <c r="N24" i="19"/>
  <c r="N25" i="19"/>
  <c r="N26" i="19"/>
  <c r="N27" i="19"/>
  <c r="N28" i="19"/>
  <c r="N29" i="19"/>
  <c r="N30" i="19"/>
  <c r="N31" i="19"/>
  <c r="N32" i="19"/>
  <c r="N33" i="19"/>
  <c r="N34" i="19"/>
  <c r="N35" i="19"/>
  <c r="N36" i="19"/>
  <c r="N37" i="19"/>
  <c r="N38" i="19"/>
  <c r="N39" i="19"/>
  <c r="N40" i="19"/>
  <c r="N41" i="19"/>
  <c r="N42" i="19"/>
  <c r="N43" i="19"/>
  <c r="N44" i="19"/>
  <c r="N45" i="19"/>
  <c r="N46" i="19"/>
  <c r="N47" i="19"/>
  <c r="N48" i="19"/>
  <c r="N49" i="19"/>
  <c r="N50" i="19"/>
  <c r="N51" i="19"/>
  <c r="N52" i="19"/>
  <c r="N53" i="19"/>
  <c r="N54" i="19"/>
  <c r="N55" i="19"/>
  <c r="N56" i="19"/>
  <c r="N57" i="19"/>
  <c r="N58" i="19"/>
  <c r="N59" i="19"/>
  <c r="N60" i="19"/>
  <c r="N61" i="19"/>
  <c r="N62" i="19"/>
  <c r="N63" i="19"/>
  <c r="N64" i="19"/>
  <c r="N65" i="19"/>
  <c r="N66" i="19"/>
  <c r="N67" i="19"/>
  <c r="N69" i="19"/>
  <c r="N70" i="19"/>
  <c r="N71" i="19"/>
  <c r="N72" i="19"/>
  <c r="N73" i="19"/>
  <c r="N74" i="19"/>
  <c r="N75" i="19"/>
  <c r="N76" i="19"/>
  <c r="N77" i="19"/>
  <c r="N78" i="19"/>
  <c r="N79" i="19"/>
  <c r="N80" i="19"/>
  <c r="N81" i="19"/>
  <c r="N82" i="19"/>
  <c r="N83" i="19"/>
  <c r="N84" i="19"/>
  <c r="N85" i="19"/>
  <c r="N86" i="19"/>
  <c r="N87" i="19"/>
  <c r="N88" i="19"/>
  <c r="N89" i="19"/>
  <c r="N90" i="19"/>
  <c r="N91" i="19"/>
  <c r="N92" i="19"/>
  <c r="N93" i="19"/>
  <c r="N94" i="19"/>
  <c r="N95" i="19"/>
  <c r="N96" i="19"/>
  <c r="N97" i="19"/>
  <c r="N98" i="19"/>
  <c r="N99" i="19"/>
  <c r="N100" i="19"/>
  <c r="N101" i="19"/>
  <c r="N102" i="19"/>
  <c r="N103" i="19"/>
  <c r="N104" i="19"/>
  <c r="N105" i="19"/>
  <c r="N106" i="19"/>
  <c r="N107" i="19"/>
  <c r="N108" i="19"/>
  <c r="N109" i="19"/>
  <c r="N110" i="19"/>
  <c r="N111" i="19"/>
  <c r="N112" i="19"/>
  <c r="N113" i="19"/>
  <c r="N114" i="19"/>
  <c r="N115" i="19"/>
  <c r="N116" i="19"/>
  <c r="N117" i="19"/>
  <c r="N118" i="19"/>
  <c r="N119" i="19"/>
  <c r="N120" i="19"/>
  <c r="N121" i="19"/>
  <c r="N122" i="19"/>
  <c r="N123" i="19"/>
  <c r="N124" i="19"/>
  <c r="N125" i="19"/>
  <c r="N126" i="19"/>
  <c r="N127" i="19"/>
  <c r="N128" i="19"/>
  <c r="N129" i="19"/>
  <c r="N130" i="19"/>
  <c r="N131" i="19"/>
  <c r="N132" i="19"/>
  <c r="N133" i="19"/>
  <c r="N134" i="19"/>
  <c r="N135" i="19"/>
  <c r="N136" i="19"/>
  <c r="N137" i="19"/>
  <c r="N138" i="19"/>
  <c r="N139" i="19"/>
  <c r="N140" i="19"/>
  <c r="N141" i="19"/>
  <c r="N142" i="19"/>
  <c r="N143" i="19"/>
  <c r="N144" i="19"/>
  <c r="N145" i="19"/>
  <c r="N146" i="19"/>
  <c r="N147" i="19"/>
  <c r="N148" i="19"/>
  <c r="N149" i="19"/>
  <c r="N150" i="19"/>
  <c r="N151" i="19"/>
  <c r="N152" i="19"/>
  <c r="N153" i="19"/>
  <c r="N154" i="19"/>
  <c r="N155" i="19"/>
  <c r="N156" i="19"/>
  <c r="N157" i="19"/>
  <c r="N158" i="19"/>
  <c r="N159" i="19"/>
  <c r="N160" i="19"/>
  <c r="N161" i="19"/>
  <c r="N162" i="19"/>
  <c r="N163" i="19"/>
  <c r="N164" i="19"/>
  <c r="N165" i="19"/>
  <c r="N166" i="19"/>
  <c r="N167" i="19"/>
  <c r="N168" i="19"/>
  <c r="N169" i="19"/>
  <c r="N170" i="19"/>
  <c r="N171" i="19"/>
  <c r="N172" i="19"/>
  <c r="N173" i="19"/>
  <c r="N174" i="19"/>
  <c r="N175" i="19"/>
  <c r="N176" i="19"/>
  <c r="N177" i="19"/>
  <c r="N178" i="19"/>
  <c r="N179" i="19"/>
  <c r="N180" i="19"/>
  <c r="N181" i="19"/>
  <c r="N182" i="19"/>
  <c r="N183" i="19"/>
  <c r="N184" i="19"/>
  <c r="N185" i="19"/>
  <c r="N186" i="19"/>
  <c r="N187" i="19"/>
  <c r="N188" i="19"/>
  <c r="N189" i="19"/>
  <c r="N190" i="19"/>
  <c r="N191" i="19"/>
  <c r="N192" i="19"/>
  <c r="N193" i="19"/>
  <c r="N194" i="19"/>
  <c r="N195" i="19"/>
  <c r="N196" i="19"/>
  <c r="N197" i="19"/>
  <c r="N198" i="19"/>
  <c r="N199" i="19"/>
  <c r="N200" i="19"/>
  <c r="N201" i="19"/>
  <c r="N202" i="19"/>
  <c r="N203" i="19"/>
  <c r="N204" i="19"/>
  <c r="N205" i="19"/>
  <c r="N206" i="19"/>
  <c r="N207" i="19"/>
  <c r="N208" i="19"/>
  <c r="N209" i="19"/>
  <c r="N210" i="19"/>
  <c r="N211" i="19"/>
  <c r="N212" i="19"/>
  <c r="N213" i="19"/>
  <c r="N214" i="19"/>
  <c r="N215" i="19"/>
  <c r="N216" i="19"/>
  <c r="N217" i="19"/>
  <c r="N218" i="19"/>
  <c r="N219" i="19"/>
  <c r="N220" i="19"/>
  <c r="N221" i="19"/>
  <c r="N222" i="19"/>
  <c r="N223" i="19"/>
  <c r="N224" i="19"/>
  <c r="N225" i="19"/>
  <c r="N226" i="19"/>
  <c r="N227" i="19"/>
  <c r="N228" i="19"/>
  <c r="N229" i="19"/>
  <c r="N230" i="19"/>
  <c r="N231" i="19"/>
  <c r="N232" i="19"/>
  <c r="N233" i="19"/>
  <c r="N234" i="19"/>
  <c r="N235" i="19"/>
  <c r="N236" i="19"/>
  <c r="N237" i="19"/>
  <c r="N238" i="19"/>
  <c r="N239" i="19"/>
  <c r="N240" i="19"/>
  <c r="N241" i="19"/>
  <c r="N242" i="19"/>
  <c r="N243" i="19"/>
  <c r="N244" i="19"/>
  <c r="N245" i="19"/>
  <c r="N246" i="19"/>
  <c r="N247" i="19"/>
  <c r="N248" i="19"/>
  <c r="N249" i="19"/>
  <c r="N250" i="19"/>
  <c r="N251" i="19"/>
  <c r="N252" i="19"/>
  <c r="N253" i="19"/>
  <c r="N254" i="19"/>
  <c r="N255" i="19"/>
  <c r="N256" i="19"/>
  <c r="N257" i="19"/>
  <c r="N258" i="19"/>
  <c r="N259" i="19"/>
  <c r="N260" i="19"/>
  <c r="N261" i="19"/>
  <c r="N262" i="19"/>
  <c r="N263" i="19"/>
  <c r="N264" i="19"/>
  <c r="N265" i="19"/>
  <c r="N266" i="19"/>
  <c r="N267" i="19"/>
  <c r="N268" i="19"/>
  <c r="N269" i="19"/>
  <c r="N270" i="19"/>
  <c r="N271" i="19"/>
  <c r="N272" i="19"/>
  <c r="N273" i="19"/>
  <c r="N274" i="19"/>
  <c r="N275" i="19"/>
  <c r="N276" i="19"/>
  <c r="N277" i="19"/>
  <c r="N278" i="19"/>
  <c r="N279" i="19"/>
  <c r="N280" i="19"/>
  <c r="N281" i="19"/>
  <c r="N282" i="19"/>
  <c r="N283" i="19"/>
  <c r="N284" i="19"/>
  <c r="N285" i="19"/>
  <c r="N286" i="19"/>
  <c r="N287" i="19"/>
  <c r="N288" i="19"/>
  <c r="N289" i="19"/>
  <c r="N290" i="19"/>
  <c r="N291" i="19"/>
  <c r="N292" i="19"/>
  <c r="N293" i="19"/>
  <c r="N294" i="19"/>
  <c r="N295" i="19"/>
  <c r="N296" i="19"/>
  <c r="N297" i="19"/>
  <c r="N298" i="19"/>
  <c r="N299" i="19"/>
  <c r="N300" i="19"/>
  <c r="N301" i="19"/>
  <c r="N302" i="19"/>
  <c r="N303" i="19"/>
  <c r="N304" i="19"/>
  <c r="N305" i="19"/>
  <c r="N306" i="19"/>
  <c r="N307" i="19"/>
  <c r="N308" i="19"/>
  <c r="N309" i="19"/>
  <c r="N310" i="19"/>
  <c r="N311" i="19"/>
  <c r="N312" i="19"/>
  <c r="N313" i="19"/>
  <c r="N314" i="19"/>
  <c r="N315" i="19"/>
  <c r="N316" i="19"/>
  <c r="N317" i="19"/>
  <c r="N318" i="19"/>
  <c r="N319" i="19"/>
  <c r="N320" i="19"/>
  <c r="N321" i="19"/>
  <c r="N322" i="19"/>
  <c r="N323" i="19"/>
  <c r="N324" i="19"/>
  <c r="N325" i="19"/>
  <c r="N326" i="19"/>
  <c r="N327" i="19"/>
  <c r="N328" i="19"/>
  <c r="N329" i="19"/>
  <c r="N330" i="19"/>
  <c r="N331" i="19"/>
  <c r="N332" i="19"/>
  <c r="N333" i="19"/>
  <c r="N334" i="19"/>
  <c r="N335" i="19"/>
  <c r="N336" i="19"/>
  <c r="N337" i="19"/>
  <c r="N338" i="19"/>
  <c r="N339" i="19"/>
  <c r="N340" i="19"/>
  <c r="N341" i="19"/>
  <c r="N342" i="19"/>
  <c r="N343" i="19"/>
  <c r="N344" i="19"/>
  <c r="N345" i="19"/>
  <c r="N346" i="19"/>
  <c r="N347" i="19"/>
  <c r="N348" i="19"/>
  <c r="N349" i="19"/>
  <c r="N350" i="19"/>
  <c r="N351" i="19"/>
  <c r="N352" i="19"/>
  <c r="N353" i="19"/>
  <c r="N354" i="19"/>
  <c r="N355" i="19"/>
  <c r="N356" i="19"/>
  <c r="N357" i="19"/>
  <c r="N358" i="19"/>
  <c r="N359" i="19"/>
  <c r="N360" i="19"/>
  <c r="N361" i="19"/>
  <c r="N362" i="19"/>
  <c r="N363" i="19"/>
  <c r="N364" i="19"/>
  <c r="N365" i="19"/>
  <c r="N366" i="19"/>
  <c r="N367" i="19"/>
  <c r="N368" i="19"/>
  <c r="N369" i="19"/>
  <c r="N370" i="19"/>
  <c r="N371" i="19"/>
  <c r="N372" i="19"/>
  <c r="N373" i="19"/>
  <c r="N374" i="19"/>
  <c r="N375" i="19"/>
  <c r="N376" i="19"/>
  <c r="N377" i="19"/>
  <c r="N378" i="19"/>
  <c r="N379" i="19"/>
  <c r="N380" i="19"/>
  <c r="N381" i="19"/>
  <c r="N382" i="19"/>
  <c r="N383" i="19"/>
  <c r="N384" i="19"/>
  <c r="N385" i="19"/>
  <c r="N386" i="19"/>
  <c r="N387" i="19"/>
  <c r="N388" i="19"/>
  <c r="N389" i="19"/>
  <c r="N390" i="19"/>
  <c r="N391" i="19"/>
  <c r="N392" i="19"/>
  <c r="N393" i="19"/>
  <c r="N394" i="19"/>
  <c r="N395" i="19"/>
  <c r="N396" i="19"/>
  <c r="N397" i="19"/>
  <c r="N398" i="19"/>
  <c r="N399" i="19"/>
  <c r="N400" i="19"/>
  <c r="N401" i="19"/>
  <c r="N402" i="19"/>
  <c r="N403" i="19"/>
  <c r="N4" i="19"/>
  <c r="AG2" i="19"/>
  <c r="C10" i="23" s="1"/>
  <c r="C35" i="23" s="1"/>
  <c r="X244" i="19"/>
  <c r="Y244" i="19"/>
  <c r="Z244" i="19"/>
  <c r="AA244" i="19"/>
  <c r="X245" i="19"/>
  <c r="Y245" i="19"/>
  <c r="Z245" i="19"/>
  <c r="AA245" i="19"/>
  <c r="X246" i="19"/>
  <c r="Y246" i="19"/>
  <c r="Z246" i="19"/>
  <c r="AA246" i="19"/>
  <c r="X247" i="19"/>
  <c r="Y247" i="19"/>
  <c r="Z247" i="19"/>
  <c r="AA247" i="19"/>
  <c r="X248" i="19"/>
  <c r="Y248" i="19"/>
  <c r="Z248" i="19"/>
  <c r="AA248" i="19"/>
  <c r="X249" i="19"/>
  <c r="Y249" i="19"/>
  <c r="Z249" i="19"/>
  <c r="AA249" i="19"/>
  <c r="X250" i="19"/>
  <c r="Y250" i="19"/>
  <c r="Z250" i="19"/>
  <c r="AA250" i="19"/>
  <c r="X251" i="19"/>
  <c r="Y251" i="19"/>
  <c r="Z251" i="19"/>
  <c r="AA251" i="19"/>
  <c r="X252" i="19"/>
  <c r="Y252" i="19"/>
  <c r="Z252" i="19"/>
  <c r="AA252" i="19"/>
  <c r="X253" i="19"/>
  <c r="Y253" i="19"/>
  <c r="Z253" i="19"/>
  <c r="AA253" i="19"/>
  <c r="X254" i="19"/>
  <c r="Y254" i="19"/>
  <c r="Z254" i="19"/>
  <c r="AA254" i="19"/>
  <c r="X255" i="19"/>
  <c r="Y255" i="19"/>
  <c r="Z255" i="19"/>
  <c r="AA255" i="19"/>
  <c r="X256" i="19"/>
  <c r="Y256" i="19"/>
  <c r="Z256" i="19"/>
  <c r="AA256" i="19"/>
  <c r="X257" i="19"/>
  <c r="Y257" i="19"/>
  <c r="Z257" i="19"/>
  <c r="AA257" i="19"/>
  <c r="X258" i="19"/>
  <c r="Y258" i="19"/>
  <c r="Z258" i="19"/>
  <c r="AA258" i="19"/>
  <c r="X259" i="19"/>
  <c r="Y259" i="19"/>
  <c r="Z259" i="19"/>
  <c r="AA259" i="19"/>
  <c r="X260" i="19"/>
  <c r="Y260" i="19"/>
  <c r="Z260" i="19"/>
  <c r="AA260" i="19"/>
  <c r="X261" i="19"/>
  <c r="Y261" i="19"/>
  <c r="Z261" i="19"/>
  <c r="AA261" i="19"/>
  <c r="X262" i="19"/>
  <c r="Y262" i="19"/>
  <c r="Z262" i="19"/>
  <c r="AA262" i="19"/>
  <c r="X263" i="19"/>
  <c r="Y263" i="19"/>
  <c r="Z263" i="19"/>
  <c r="AA263" i="19"/>
  <c r="X264" i="19"/>
  <c r="Y264" i="19"/>
  <c r="Z264" i="19"/>
  <c r="AA264" i="19"/>
  <c r="X265" i="19"/>
  <c r="Y265" i="19"/>
  <c r="Z265" i="19"/>
  <c r="AA265" i="19"/>
  <c r="X266" i="19"/>
  <c r="Y266" i="19"/>
  <c r="Z266" i="19"/>
  <c r="AA266" i="19"/>
  <c r="X267" i="19"/>
  <c r="Y267" i="19"/>
  <c r="Z267" i="19"/>
  <c r="AA267" i="19"/>
  <c r="X268" i="19"/>
  <c r="Y268" i="19"/>
  <c r="Z268" i="19"/>
  <c r="AA268" i="19"/>
  <c r="X269" i="19"/>
  <c r="Y269" i="19"/>
  <c r="Z269" i="19"/>
  <c r="AA269" i="19"/>
  <c r="X270" i="19"/>
  <c r="Y270" i="19"/>
  <c r="Z270" i="19"/>
  <c r="AA270" i="19"/>
  <c r="X271" i="19"/>
  <c r="Y271" i="19"/>
  <c r="Z271" i="19"/>
  <c r="AA271" i="19"/>
  <c r="X272" i="19"/>
  <c r="Y272" i="19"/>
  <c r="Z272" i="19"/>
  <c r="AA272" i="19"/>
  <c r="X273" i="19"/>
  <c r="Y273" i="19"/>
  <c r="Z273" i="19"/>
  <c r="AA273" i="19"/>
  <c r="X274" i="19"/>
  <c r="Y274" i="19"/>
  <c r="Z274" i="19"/>
  <c r="AA274" i="19"/>
  <c r="X275" i="19"/>
  <c r="Y275" i="19"/>
  <c r="Z275" i="19"/>
  <c r="AA275" i="19"/>
  <c r="X276" i="19"/>
  <c r="Y276" i="19"/>
  <c r="Z276" i="19"/>
  <c r="AA276" i="19"/>
  <c r="X277" i="19"/>
  <c r="Y277" i="19"/>
  <c r="Z277" i="19"/>
  <c r="AA277" i="19"/>
  <c r="X278" i="19"/>
  <c r="Y278" i="19"/>
  <c r="Z278" i="19"/>
  <c r="AA278" i="19"/>
  <c r="X279" i="19"/>
  <c r="Y279" i="19"/>
  <c r="Z279" i="19"/>
  <c r="AA279" i="19"/>
  <c r="X280" i="19"/>
  <c r="Y280" i="19"/>
  <c r="Z280" i="19"/>
  <c r="AA280" i="19"/>
  <c r="X281" i="19"/>
  <c r="Y281" i="19"/>
  <c r="Z281" i="19"/>
  <c r="AA281" i="19"/>
  <c r="X282" i="19"/>
  <c r="Y282" i="19"/>
  <c r="Z282" i="19"/>
  <c r="AA282" i="19"/>
  <c r="X283" i="19"/>
  <c r="Y283" i="19"/>
  <c r="Z283" i="19"/>
  <c r="AA283" i="19"/>
  <c r="X284" i="19"/>
  <c r="Y284" i="19"/>
  <c r="Z284" i="19"/>
  <c r="AA284" i="19"/>
  <c r="X285" i="19"/>
  <c r="Y285" i="19"/>
  <c r="Z285" i="19"/>
  <c r="AA285" i="19"/>
  <c r="X286" i="19"/>
  <c r="Y286" i="19"/>
  <c r="Z286" i="19"/>
  <c r="AA286" i="19"/>
  <c r="X287" i="19"/>
  <c r="Y287" i="19"/>
  <c r="Z287" i="19"/>
  <c r="AA287" i="19"/>
  <c r="X288" i="19"/>
  <c r="Y288" i="19"/>
  <c r="Z288" i="19"/>
  <c r="AA288" i="19"/>
  <c r="X289" i="19"/>
  <c r="Y289" i="19"/>
  <c r="Z289" i="19"/>
  <c r="AA289" i="19"/>
  <c r="X290" i="19"/>
  <c r="Y290" i="19"/>
  <c r="Z290" i="19"/>
  <c r="AA290" i="19"/>
  <c r="X291" i="19"/>
  <c r="Y291" i="19"/>
  <c r="Z291" i="19"/>
  <c r="AA291" i="19"/>
  <c r="X292" i="19"/>
  <c r="Y292" i="19"/>
  <c r="Z292" i="19"/>
  <c r="AA292" i="19"/>
  <c r="X293" i="19"/>
  <c r="Y293" i="19"/>
  <c r="Z293" i="19"/>
  <c r="AA293" i="19"/>
  <c r="X294" i="19"/>
  <c r="Y294" i="19"/>
  <c r="Z294" i="19"/>
  <c r="AA294" i="19"/>
  <c r="X295" i="19"/>
  <c r="Y295" i="19"/>
  <c r="Z295" i="19"/>
  <c r="AA295" i="19"/>
  <c r="X296" i="19"/>
  <c r="Y296" i="19"/>
  <c r="Z296" i="19"/>
  <c r="AA296" i="19"/>
  <c r="X297" i="19"/>
  <c r="Y297" i="19"/>
  <c r="Z297" i="19"/>
  <c r="AA297" i="19"/>
  <c r="X298" i="19"/>
  <c r="Y298" i="19"/>
  <c r="Z298" i="19"/>
  <c r="AA298" i="19"/>
  <c r="X299" i="19"/>
  <c r="Y299" i="19"/>
  <c r="Z299" i="19"/>
  <c r="AA299" i="19"/>
  <c r="X300" i="19"/>
  <c r="Y300" i="19"/>
  <c r="Z300" i="19"/>
  <c r="AA300" i="19"/>
  <c r="X301" i="19"/>
  <c r="Y301" i="19"/>
  <c r="Z301" i="19"/>
  <c r="AA301" i="19"/>
  <c r="X302" i="19"/>
  <c r="Y302" i="19"/>
  <c r="Z302" i="19"/>
  <c r="AA302" i="19"/>
  <c r="X303" i="19"/>
  <c r="Y303" i="19"/>
  <c r="Z303" i="19"/>
  <c r="AA303" i="19"/>
  <c r="X304" i="19"/>
  <c r="Y304" i="19"/>
  <c r="Z304" i="19"/>
  <c r="AA304" i="19"/>
  <c r="X305" i="19"/>
  <c r="Y305" i="19"/>
  <c r="Z305" i="19"/>
  <c r="AA305" i="19"/>
  <c r="X306" i="19"/>
  <c r="Y306" i="19"/>
  <c r="Z306" i="19"/>
  <c r="AA306" i="19"/>
  <c r="X307" i="19"/>
  <c r="Y307" i="19"/>
  <c r="Z307" i="19"/>
  <c r="AA307" i="19"/>
  <c r="X308" i="19"/>
  <c r="Y308" i="19"/>
  <c r="Z308" i="19"/>
  <c r="AA308" i="19"/>
  <c r="X309" i="19"/>
  <c r="Y309" i="19"/>
  <c r="Z309" i="19"/>
  <c r="AA309" i="19"/>
  <c r="X310" i="19"/>
  <c r="Y310" i="19"/>
  <c r="Z310" i="19"/>
  <c r="AA310" i="19"/>
  <c r="X311" i="19"/>
  <c r="Y311" i="19"/>
  <c r="Z311" i="19"/>
  <c r="AA311" i="19"/>
  <c r="X312" i="19"/>
  <c r="Y312" i="19"/>
  <c r="Z312" i="19"/>
  <c r="AA312" i="19"/>
  <c r="X313" i="19"/>
  <c r="Y313" i="19"/>
  <c r="Z313" i="19"/>
  <c r="AA313" i="19"/>
  <c r="X314" i="19"/>
  <c r="Y314" i="19"/>
  <c r="Z314" i="19"/>
  <c r="AA314" i="19"/>
  <c r="X315" i="19"/>
  <c r="Y315" i="19"/>
  <c r="Z315" i="19"/>
  <c r="AA315" i="19"/>
  <c r="X316" i="19"/>
  <c r="Y316" i="19"/>
  <c r="Z316" i="19"/>
  <c r="AA316" i="19"/>
  <c r="X317" i="19"/>
  <c r="Y317" i="19"/>
  <c r="Z317" i="19"/>
  <c r="AA317" i="19"/>
  <c r="X318" i="19"/>
  <c r="Y318" i="19"/>
  <c r="Z318" i="19"/>
  <c r="AA318" i="19"/>
  <c r="X319" i="19"/>
  <c r="Y319" i="19"/>
  <c r="Z319" i="19"/>
  <c r="AA319" i="19"/>
  <c r="X320" i="19"/>
  <c r="Y320" i="19"/>
  <c r="Z320" i="19"/>
  <c r="AA320" i="19"/>
  <c r="X321" i="19"/>
  <c r="Y321" i="19"/>
  <c r="Z321" i="19"/>
  <c r="AA321" i="19"/>
  <c r="X322" i="19"/>
  <c r="Y322" i="19"/>
  <c r="Z322" i="19"/>
  <c r="AA322" i="19"/>
  <c r="X323" i="19"/>
  <c r="Y323" i="19"/>
  <c r="Z323" i="19"/>
  <c r="AA323" i="19"/>
  <c r="X324" i="19"/>
  <c r="Y324" i="19"/>
  <c r="Z324" i="19"/>
  <c r="AA324" i="19"/>
  <c r="X325" i="19"/>
  <c r="Y325" i="19"/>
  <c r="Z325" i="19"/>
  <c r="AA325" i="19"/>
  <c r="X326" i="19"/>
  <c r="Y326" i="19"/>
  <c r="Z326" i="19"/>
  <c r="AA326" i="19"/>
  <c r="X327" i="19"/>
  <c r="Y327" i="19"/>
  <c r="Z327" i="19"/>
  <c r="AA327" i="19"/>
  <c r="X328" i="19"/>
  <c r="Y328" i="19"/>
  <c r="Z328" i="19"/>
  <c r="AA328" i="19"/>
  <c r="X329" i="19"/>
  <c r="Y329" i="19"/>
  <c r="Z329" i="19"/>
  <c r="AA329" i="19"/>
  <c r="X330" i="19"/>
  <c r="Y330" i="19"/>
  <c r="Z330" i="19"/>
  <c r="AA330" i="19"/>
  <c r="X331" i="19"/>
  <c r="Y331" i="19"/>
  <c r="Z331" i="19"/>
  <c r="AA331" i="19"/>
  <c r="X332" i="19"/>
  <c r="Y332" i="19"/>
  <c r="Z332" i="19"/>
  <c r="AA332" i="19"/>
  <c r="X333" i="19"/>
  <c r="Y333" i="19"/>
  <c r="Z333" i="19"/>
  <c r="AA333" i="19"/>
  <c r="X334" i="19"/>
  <c r="Y334" i="19"/>
  <c r="Z334" i="19"/>
  <c r="AA334" i="19"/>
  <c r="X335" i="19"/>
  <c r="Y335" i="19"/>
  <c r="Z335" i="19"/>
  <c r="AA335" i="19"/>
  <c r="X336" i="19"/>
  <c r="Y336" i="19"/>
  <c r="Z336" i="19"/>
  <c r="AA336" i="19"/>
  <c r="X337" i="19"/>
  <c r="Y337" i="19"/>
  <c r="Z337" i="19"/>
  <c r="AA337" i="19"/>
  <c r="X338" i="19"/>
  <c r="Y338" i="19"/>
  <c r="Z338" i="19"/>
  <c r="AA338" i="19"/>
  <c r="X339" i="19"/>
  <c r="Y339" i="19"/>
  <c r="Z339" i="19"/>
  <c r="AA339" i="19"/>
  <c r="X340" i="19"/>
  <c r="Y340" i="19"/>
  <c r="Z340" i="19"/>
  <c r="AA340" i="19"/>
  <c r="X341" i="19"/>
  <c r="Y341" i="19"/>
  <c r="Z341" i="19"/>
  <c r="AA341" i="19"/>
  <c r="X342" i="19"/>
  <c r="Y342" i="19"/>
  <c r="Z342" i="19"/>
  <c r="AA342" i="19"/>
  <c r="X343" i="19"/>
  <c r="Y343" i="19"/>
  <c r="Z343" i="19"/>
  <c r="AA343" i="19"/>
  <c r="X344" i="19"/>
  <c r="Y344" i="19"/>
  <c r="Z344" i="19"/>
  <c r="AA344" i="19"/>
  <c r="X345" i="19"/>
  <c r="Y345" i="19"/>
  <c r="Z345" i="19"/>
  <c r="AA345" i="19"/>
  <c r="X346" i="19"/>
  <c r="Y346" i="19"/>
  <c r="Z346" i="19"/>
  <c r="AA346" i="19"/>
  <c r="X347" i="19"/>
  <c r="Y347" i="19"/>
  <c r="Z347" i="19"/>
  <c r="AA347" i="19"/>
  <c r="X348" i="19"/>
  <c r="Y348" i="19"/>
  <c r="Z348" i="19"/>
  <c r="AA348" i="19"/>
  <c r="X349" i="19"/>
  <c r="Y349" i="19"/>
  <c r="Z349" i="19"/>
  <c r="AA349" i="19"/>
  <c r="X350" i="19"/>
  <c r="Y350" i="19"/>
  <c r="Z350" i="19"/>
  <c r="AA350" i="19"/>
  <c r="X351" i="19"/>
  <c r="Y351" i="19"/>
  <c r="Z351" i="19"/>
  <c r="AA351" i="19"/>
  <c r="X352" i="19"/>
  <c r="Y352" i="19"/>
  <c r="Z352" i="19"/>
  <c r="AA352" i="19"/>
  <c r="X353" i="19"/>
  <c r="Y353" i="19"/>
  <c r="Z353" i="19"/>
  <c r="AA353" i="19"/>
  <c r="X354" i="19"/>
  <c r="Y354" i="19"/>
  <c r="Z354" i="19"/>
  <c r="AA354" i="19"/>
  <c r="X355" i="19"/>
  <c r="Y355" i="19"/>
  <c r="Z355" i="19"/>
  <c r="AA355" i="19"/>
  <c r="X356" i="19"/>
  <c r="Y356" i="19"/>
  <c r="Z356" i="19"/>
  <c r="AA356" i="19"/>
  <c r="X357" i="19"/>
  <c r="Y357" i="19"/>
  <c r="Z357" i="19"/>
  <c r="AA357" i="19"/>
  <c r="X358" i="19"/>
  <c r="Y358" i="19"/>
  <c r="Z358" i="19"/>
  <c r="AA358" i="19"/>
  <c r="X359" i="19"/>
  <c r="Y359" i="19"/>
  <c r="Z359" i="19"/>
  <c r="AA359" i="19"/>
  <c r="X360" i="19"/>
  <c r="Y360" i="19"/>
  <c r="Z360" i="19"/>
  <c r="AA360" i="19"/>
  <c r="X361" i="19"/>
  <c r="Y361" i="19"/>
  <c r="Z361" i="19"/>
  <c r="AA361" i="19"/>
  <c r="X362" i="19"/>
  <c r="Y362" i="19"/>
  <c r="Z362" i="19"/>
  <c r="AA362" i="19"/>
  <c r="X363" i="19"/>
  <c r="Y363" i="19"/>
  <c r="Z363" i="19"/>
  <c r="AA363" i="19"/>
  <c r="X364" i="19"/>
  <c r="Y364" i="19"/>
  <c r="Z364" i="19"/>
  <c r="AA364" i="19"/>
  <c r="X365" i="19"/>
  <c r="Y365" i="19"/>
  <c r="Z365" i="19"/>
  <c r="AA365" i="19"/>
  <c r="X366" i="19"/>
  <c r="Y366" i="19"/>
  <c r="Z366" i="19"/>
  <c r="AA366" i="19"/>
  <c r="X367" i="19"/>
  <c r="Y367" i="19"/>
  <c r="Z367" i="19"/>
  <c r="AA367" i="19"/>
  <c r="X368" i="19"/>
  <c r="Y368" i="19"/>
  <c r="Z368" i="19"/>
  <c r="AA368" i="19"/>
  <c r="X369" i="19"/>
  <c r="Y369" i="19"/>
  <c r="Z369" i="19"/>
  <c r="AA369" i="19"/>
  <c r="X370" i="19"/>
  <c r="Y370" i="19"/>
  <c r="Z370" i="19"/>
  <c r="AA370" i="19"/>
  <c r="X371" i="19"/>
  <c r="Y371" i="19"/>
  <c r="Z371" i="19"/>
  <c r="AA371" i="19"/>
  <c r="X372" i="19"/>
  <c r="Y372" i="19"/>
  <c r="Z372" i="19"/>
  <c r="AA372" i="19"/>
  <c r="X373" i="19"/>
  <c r="Y373" i="19"/>
  <c r="Z373" i="19"/>
  <c r="AA373" i="19"/>
  <c r="X374" i="19"/>
  <c r="Y374" i="19"/>
  <c r="Z374" i="19"/>
  <c r="AA374" i="19"/>
  <c r="X375" i="19"/>
  <c r="Y375" i="19"/>
  <c r="Z375" i="19"/>
  <c r="AA375" i="19"/>
  <c r="X376" i="19"/>
  <c r="Y376" i="19"/>
  <c r="Z376" i="19"/>
  <c r="AA376" i="19"/>
  <c r="X377" i="19"/>
  <c r="Y377" i="19"/>
  <c r="Z377" i="19"/>
  <c r="AA377" i="19"/>
  <c r="X378" i="19"/>
  <c r="Y378" i="19"/>
  <c r="Z378" i="19"/>
  <c r="AA378" i="19"/>
  <c r="X379" i="19"/>
  <c r="Y379" i="19"/>
  <c r="Z379" i="19"/>
  <c r="AA379" i="19"/>
  <c r="X380" i="19"/>
  <c r="Y380" i="19"/>
  <c r="Z380" i="19"/>
  <c r="AA380" i="19"/>
  <c r="X381" i="19"/>
  <c r="Y381" i="19"/>
  <c r="Z381" i="19"/>
  <c r="AA381" i="19"/>
  <c r="X382" i="19"/>
  <c r="Y382" i="19"/>
  <c r="Z382" i="19"/>
  <c r="AA382" i="19"/>
  <c r="X383" i="19"/>
  <c r="Y383" i="19"/>
  <c r="Z383" i="19"/>
  <c r="AA383" i="19"/>
  <c r="X384" i="19"/>
  <c r="Y384" i="19"/>
  <c r="Z384" i="19"/>
  <c r="AA384" i="19"/>
  <c r="X385" i="19"/>
  <c r="Y385" i="19"/>
  <c r="Z385" i="19"/>
  <c r="AA385" i="19"/>
  <c r="X386" i="19"/>
  <c r="Y386" i="19"/>
  <c r="Z386" i="19"/>
  <c r="AA386" i="19"/>
  <c r="X387" i="19"/>
  <c r="Y387" i="19"/>
  <c r="Z387" i="19"/>
  <c r="AA387" i="19"/>
  <c r="X388" i="19"/>
  <c r="Y388" i="19"/>
  <c r="Z388" i="19"/>
  <c r="AA388" i="19"/>
  <c r="X389" i="19"/>
  <c r="Y389" i="19"/>
  <c r="Z389" i="19"/>
  <c r="AA389" i="19"/>
  <c r="X390" i="19"/>
  <c r="Y390" i="19"/>
  <c r="Z390" i="19"/>
  <c r="AA390" i="19"/>
  <c r="X391" i="19"/>
  <c r="Y391" i="19"/>
  <c r="Z391" i="19"/>
  <c r="AA391" i="19"/>
  <c r="X392" i="19"/>
  <c r="Y392" i="19"/>
  <c r="Z392" i="19"/>
  <c r="AA392" i="19"/>
  <c r="X393" i="19"/>
  <c r="Y393" i="19"/>
  <c r="Z393" i="19"/>
  <c r="AA393" i="19"/>
  <c r="X394" i="19"/>
  <c r="Y394" i="19"/>
  <c r="Z394" i="19"/>
  <c r="AA394" i="19"/>
  <c r="X395" i="19"/>
  <c r="Y395" i="19"/>
  <c r="Z395" i="19"/>
  <c r="AA395" i="19"/>
  <c r="X396" i="19"/>
  <c r="Y396" i="19"/>
  <c r="Z396" i="19"/>
  <c r="AA396" i="19"/>
  <c r="X397" i="19"/>
  <c r="Y397" i="19"/>
  <c r="Z397" i="19"/>
  <c r="AA397" i="19"/>
  <c r="X398" i="19"/>
  <c r="Y398" i="19"/>
  <c r="Z398" i="19"/>
  <c r="AA398" i="19"/>
  <c r="X399" i="19"/>
  <c r="Y399" i="19"/>
  <c r="Z399" i="19"/>
  <c r="AA399" i="19"/>
  <c r="X400" i="19"/>
  <c r="Y400" i="19"/>
  <c r="Z400" i="19"/>
  <c r="AA400" i="19"/>
  <c r="X401" i="19"/>
  <c r="Y401" i="19"/>
  <c r="Z401" i="19"/>
  <c r="AA401" i="19"/>
  <c r="X402" i="19"/>
  <c r="Y402" i="19"/>
  <c r="Z402" i="19"/>
  <c r="AA402" i="19"/>
  <c r="X403" i="19"/>
  <c r="Y403" i="19"/>
  <c r="Z403" i="19"/>
  <c r="AA403" i="19"/>
  <c r="X5" i="19"/>
  <c r="Y5" i="19"/>
  <c r="Z5" i="19"/>
  <c r="AA5" i="19"/>
  <c r="X6" i="19"/>
  <c r="Y6" i="19"/>
  <c r="Z6" i="19"/>
  <c r="AA6" i="19"/>
  <c r="X7" i="19"/>
  <c r="Y7" i="19"/>
  <c r="Z7" i="19"/>
  <c r="AA7" i="19"/>
  <c r="X8" i="19"/>
  <c r="Y8" i="19"/>
  <c r="Z8" i="19"/>
  <c r="AA8" i="19"/>
  <c r="X9" i="19"/>
  <c r="Y9" i="19"/>
  <c r="Z9" i="19"/>
  <c r="AA9" i="19"/>
  <c r="X10" i="19"/>
  <c r="Y10" i="19"/>
  <c r="Z10" i="19"/>
  <c r="AA10" i="19"/>
  <c r="X11" i="19"/>
  <c r="Y11" i="19"/>
  <c r="Z11" i="19"/>
  <c r="AA11" i="19"/>
  <c r="X12" i="19"/>
  <c r="Y12" i="19"/>
  <c r="Z12" i="19"/>
  <c r="AA12" i="19"/>
  <c r="X13" i="19"/>
  <c r="Y13" i="19"/>
  <c r="Z13" i="19"/>
  <c r="AA13" i="19"/>
  <c r="X14" i="19"/>
  <c r="Y14" i="19"/>
  <c r="Z14" i="19"/>
  <c r="AA14" i="19"/>
  <c r="X15" i="19"/>
  <c r="Y15" i="19"/>
  <c r="Z15" i="19"/>
  <c r="AA15" i="19"/>
  <c r="X16" i="19"/>
  <c r="Y16" i="19"/>
  <c r="Z16" i="19"/>
  <c r="AA16" i="19"/>
  <c r="X17" i="19"/>
  <c r="Y17" i="19"/>
  <c r="Z17" i="19"/>
  <c r="AA17" i="19"/>
  <c r="X18" i="19"/>
  <c r="Y18" i="19"/>
  <c r="Z18" i="19"/>
  <c r="AA18" i="19"/>
  <c r="X19" i="19"/>
  <c r="Y19" i="19"/>
  <c r="Z19" i="19"/>
  <c r="AA19" i="19"/>
  <c r="X20" i="19"/>
  <c r="Y20" i="19"/>
  <c r="Z20" i="19"/>
  <c r="AA20" i="19"/>
  <c r="X21" i="19"/>
  <c r="Y21" i="19"/>
  <c r="Z21" i="19"/>
  <c r="AA21" i="19"/>
  <c r="X22" i="19"/>
  <c r="Y22" i="19"/>
  <c r="Z22" i="19"/>
  <c r="AA22" i="19"/>
  <c r="X23" i="19"/>
  <c r="Y23" i="19"/>
  <c r="Z23" i="19"/>
  <c r="AA23" i="19"/>
  <c r="X24" i="19"/>
  <c r="Y24" i="19"/>
  <c r="Z24" i="19"/>
  <c r="AA24" i="19"/>
  <c r="X25" i="19"/>
  <c r="Y25" i="19"/>
  <c r="Z25" i="19"/>
  <c r="AA25" i="19"/>
  <c r="X26" i="19"/>
  <c r="Y26" i="19"/>
  <c r="Z26" i="19"/>
  <c r="AA26" i="19"/>
  <c r="X27" i="19"/>
  <c r="Y27" i="19"/>
  <c r="Z27" i="19"/>
  <c r="AA27" i="19"/>
  <c r="X28" i="19"/>
  <c r="Y28" i="19"/>
  <c r="Z28" i="19"/>
  <c r="AA28" i="19"/>
  <c r="X29" i="19"/>
  <c r="Y29" i="19"/>
  <c r="Z29" i="19"/>
  <c r="AA29" i="19"/>
  <c r="X30" i="19"/>
  <c r="Y30" i="19"/>
  <c r="Z30" i="19"/>
  <c r="AA30" i="19"/>
  <c r="X31" i="19"/>
  <c r="Y31" i="19"/>
  <c r="Z31" i="19"/>
  <c r="AA31" i="19"/>
  <c r="X32" i="19"/>
  <c r="Y32" i="19"/>
  <c r="Z32" i="19"/>
  <c r="AA32" i="19"/>
  <c r="X33" i="19"/>
  <c r="Y33" i="19"/>
  <c r="Z33" i="19"/>
  <c r="AA33" i="19"/>
  <c r="X34" i="19"/>
  <c r="Y34" i="19"/>
  <c r="Z34" i="19"/>
  <c r="AA34" i="19"/>
  <c r="X35" i="19"/>
  <c r="Y35" i="19"/>
  <c r="Z35" i="19"/>
  <c r="AA35" i="19"/>
  <c r="X36" i="19"/>
  <c r="Y36" i="19"/>
  <c r="Z36" i="19"/>
  <c r="AA36" i="19"/>
  <c r="X37" i="19"/>
  <c r="Y37" i="19"/>
  <c r="Z37" i="19"/>
  <c r="AA37" i="19"/>
  <c r="X38" i="19"/>
  <c r="Y38" i="19"/>
  <c r="Z38" i="19"/>
  <c r="AA38" i="19"/>
  <c r="X39" i="19"/>
  <c r="Y39" i="19"/>
  <c r="Z39" i="19"/>
  <c r="AA39" i="19"/>
  <c r="X40" i="19"/>
  <c r="Y40" i="19"/>
  <c r="Z40" i="19"/>
  <c r="AA40" i="19"/>
  <c r="X41" i="19"/>
  <c r="Y41" i="19"/>
  <c r="Z41" i="19"/>
  <c r="AA41" i="19"/>
  <c r="X42" i="19"/>
  <c r="Y42" i="19"/>
  <c r="Z42" i="19"/>
  <c r="AA42" i="19"/>
  <c r="X43" i="19"/>
  <c r="Y43" i="19"/>
  <c r="Z43" i="19"/>
  <c r="AA43" i="19"/>
  <c r="X44" i="19"/>
  <c r="Y44" i="19"/>
  <c r="Z44" i="19"/>
  <c r="AA44" i="19"/>
  <c r="X45" i="19"/>
  <c r="Y45" i="19"/>
  <c r="Z45" i="19"/>
  <c r="AA45" i="19"/>
  <c r="X46" i="19"/>
  <c r="Y46" i="19"/>
  <c r="Z46" i="19"/>
  <c r="AA46" i="19"/>
  <c r="X47" i="19"/>
  <c r="Y47" i="19"/>
  <c r="Z47" i="19"/>
  <c r="AA47" i="19"/>
  <c r="X48" i="19"/>
  <c r="Y48" i="19"/>
  <c r="Z48" i="19"/>
  <c r="AA48" i="19"/>
  <c r="X49" i="19"/>
  <c r="Y49" i="19"/>
  <c r="Z49" i="19"/>
  <c r="AA49" i="19"/>
  <c r="X50" i="19"/>
  <c r="Y50" i="19"/>
  <c r="Z50" i="19"/>
  <c r="AA50" i="19"/>
  <c r="X51" i="19"/>
  <c r="Y51" i="19"/>
  <c r="Z51" i="19"/>
  <c r="AA51" i="19"/>
  <c r="X52" i="19"/>
  <c r="Y52" i="19"/>
  <c r="Z52" i="19"/>
  <c r="AA52" i="19"/>
  <c r="X53" i="19"/>
  <c r="Y53" i="19"/>
  <c r="Z53" i="19"/>
  <c r="AA53" i="19"/>
  <c r="X54" i="19"/>
  <c r="Y54" i="19"/>
  <c r="Z54" i="19"/>
  <c r="AA54" i="19"/>
  <c r="X55" i="19"/>
  <c r="Y55" i="19"/>
  <c r="Z55" i="19"/>
  <c r="AA55" i="19"/>
  <c r="X56" i="19"/>
  <c r="Y56" i="19"/>
  <c r="Z56" i="19"/>
  <c r="AA56" i="19"/>
  <c r="X57" i="19"/>
  <c r="Y57" i="19"/>
  <c r="Z57" i="19"/>
  <c r="AA57" i="19"/>
  <c r="X58" i="19"/>
  <c r="Y58" i="19"/>
  <c r="Z58" i="19"/>
  <c r="AA58" i="19"/>
  <c r="X59" i="19"/>
  <c r="Y59" i="19"/>
  <c r="Z59" i="19"/>
  <c r="AA59" i="19"/>
  <c r="X60" i="19"/>
  <c r="Y60" i="19"/>
  <c r="Z60" i="19"/>
  <c r="AA60" i="19"/>
  <c r="X61" i="19"/>
  <c r="Y61" i="19"/>
  <c r="Z61" i="19"/>
  <c r="AA61" i="19"/>
  <c r="X62" i="19"/>
  <c r="Y62" i="19"/>
  <c r="Z62" i="19"/>
  <c r="AA62" i="19"/>
  <c r="X63" i="19"/>
  <c r="Y63" i="19"/>
  <c r="Z63" i="19"/>
  <c r="AA63" i="19"/>
  <c r="X64" i="19"/>
  <c r="Y64" i="19"/>
  <c r="Z64" i="19"/>
  <c r="AA64" i="19"/>
  <c r="X65" i="19"/>
  <c r="Y65" i="19"/>
  <c r="Z65" i="19"/>
  <c r="AA65" i="19"/>
  <c r="X66" i="19"/>
  <c r="Y66" i="19"/>
  <c r="Z66" i="19"/>
  <c r="AA66" i="19"/>
  <c r="X67" i="19"/>
  <c r="Y67" i="19"/>
  <c r="Z67" i="19"/>
  <c r="AA67" i="19"/>
  <c r="Y68" i="19"/>
  <c r="Z68" i="19"/>
  <c r="AA68" i="19"/>
  <c r="X69" i="19"/>
  <c r="Y69" i="19"/>
  <c r="Z69" i="19"/>
  <c r="AA69" i="19"/>
  <c r="X70" i="19"/>
  <c r="Y70" i="19"/>
  <c r="Z70" i="19"/>
  <c r="AA70" i="19"/>
  <c r="X71" i="19"/>
  <c r="Y71" i="19"/>
  <c r="Z71" i="19"/>
  <c r="AA71" i="19"/>
  <c r="X72" i="19"/>
  <c r="Y72" i="19"/>
  <c r="Z72" i="19"/>
  <c r="AA72" i="19"/>
  <c r="X73" i="19"/>
  <c r="Y73" i="19"/>
  <c r="Z73" i="19"/>
  <c r="AA73" i="19"/>
  <c r="X74" i="19"/>
  <c r="Y74" i="19"/>
  <c r="Z74" i="19"/>
  <c r="AA74" i="19"/>
  <c r="X75" i="19"/>
  <c r="Y75" i="19"/>
  <c r="Z75" i="19"/>
  <c r="AA75" i="19"/>
  <c r="X76" i="19"/>
  <c r="Y76" i="19"/>
  <c r="Z76" i="19"/>
  <c r="AA76" i="19"/>
  <c r="X77" i="19"/>
  <c r="Y77" i="19"/>
  <c r="Z77" i="19"/>
  <c r="AA77" i="19"/>
  <c r="X78" i="19"/>
  <c r="Y78" i="19"/>
  <c r="Z78" i="19"/>
  <c r="AA78" i="19"/>
  <c r="X79" i="19"/>
  <c r="Y79" i="19"/>
  <c r="Z79" i="19"/>
  <c r="AA79" i="19"/>
  <c r="X80" i="19"/>
  <c r="Y80" i="19"/>
  <c r="Z80" i="19"/>
  <c r="AA80" i="19"/>
  <c r="X81" i="19"/>
  <c r="Y81" i="19"/>
  <c r="Z81" i="19"/>
  <c r="AA81" i="19"/>
  <c r="X82" i="19"/>
  <c r="Y82" i="19"/>
  <c r="Z82" i="19"/>
  <c r="AA82" i="19"/>
  <c r="X83" i="19"/>
  <c r="Y83" i="19"/>
  <c r="Z83" i="19"/>
  <c r="AA83" i="19"/>
  <c r="X84" i="19"/>
  <c r="Y84" i="19"/>
  <c r="Z84" i="19"/>
  <c r="AA84" i="19"/>
  <c r="X85" i="19"/>
  <c r="Y85" i="19"/>
  <c r="Z85" i="19"/>
  <c r="AA85" i="19"/>
  <c r="X86" i="19"/>
  <c r="Y86" i="19"/>
  <c r="Z86" i="19"/>
  <c r="AA86" i="19"/>
  <c r="X87" i="19"/>
  <c r="Y87" i="19"/>
  <c r="Z87" i="19"/>
  <c r="AA87" i="19"/>
  <c r="Y88" i="19"/>
  <c r="Z88" i="19"/>
  <c r="AA88" i="19"/>
  <c r="X89" i="19"/>
  <c r="Y89" i="19"/>
  <c r="Z89" i="19"/>
  <c r="AA89" i="19"/>
  <c r="X90" i="19"/>
  <c r="Y90" i="19"/>
  <c r="Z90" i="19"/>
  <c r="AA90" i="19"/>
  <c r="X91" i="19"/>
  <c r="Y91" i="19"/>
  <c r="Z91" i="19"/>
  <c r="AA91" i="19"/>
  <c r="X92" i="19"/>
  <c r="Y92" i="19"/>
  <c r="Z92" i="19"/>
  <c r="AA92" i="19"/>
  <c r="X93" i="19"/>
  <c r="Y93" i="19"/>
  <c r="Z93" i="19"/>
  <c r="AA93" i="19"/>
  <c r="X94" i="19"/>
  <c r="Y94" i="19"/>
  <c r="Z94" i="19"/>
  <c r="AA94" i="19"/>
  <c r="X95" i="19"/>
  <c r="Y95" i="19"/>
  <c r="Z95" i="19"/>
  <c r="AA95" i="19"/>
  <c r="X96" i="19"/>
  <c r="Y96" i="19"/>
  <c r="Z96" i="19"/>
  <c r="AA96" i="19"/>
  <c r="X97" i="19"/>
  <c r="Y97" i="19"/>
  <c r="Z97" i="19"/>
  <c r="AA97" i="19"/>
  <c r="X98" i="19"/>
  <c r="Y98" i="19"/>
  <c r="Z98" i="19"/>
  <c r="AA98" i="19"/>
  <c r="X99" i="19"/>
  <c r="Y99" i="19"/>
  <c r="Z99" i="19"/>
  <c r="AA99" i="19"/>
  <c r="X100" i="19"/>
  <c r="Y100" i="19"/>
  <c r="Z100" i="19"/>
  <c r="AA100" i="19"/>
  <c r="X101" i="19"/>
  <c r="Y101" i="19"/>
  <c r="Z101" i="19"/>
  <c r="AA101" i="19"/>
  <c r="X102" i="19"/>
  <c r="Y102" i="19"/>
  <c r="Z102" i="19"/>
  <c r="AA102" i="19"/>
  <c r="X103" i="19"/>
  <c r="Y103" i="19"/>
  <c r="Z103" i="19"/>
  <c r="AA103" i="19"/>
  <c r="X104" i="19"/>
  <c r="Y104" i="19"/>
  <c r="Z104" i="19"/>
  <c r="AA104" i="19"/>
  <c r="X105" i="19"/>
  <c r="Y105" i="19"/>
  <c r="Z105" i="19"/>
  <c r="AA105" i="19"/>
  <c r="X106" i="19"/>
  <c r="Y106" i="19"/>
  <c r="Z106" i="19"/>
  <c r="AA106" i="19"/>
  <c r="X107" i="19"/>
  <c r="Y107" i="19"/>
  <c r="Z107" i="19"/>
  <c r="AA107" i="19"/>
  <c r="X108" i="19"/>
  <c r="Y108" i="19"/>
  <c r="Z108" i="19"/>
  <c r="AA108" i="19"/>
  <c r="X109" i="19"/>
  <c r="Y109" i="19"/>
  <c r="Z109" i="19"/>
  <c r="AA109" i="19"/>
  <c r="X110" i="19"/>
  <c r="Y110" i="19"/>
  <c r="Z110" i="19"/>
  <c r="AA110" i="19"/>
  <c r="X111" i="19"/>
  <c r="Y111" i="19"/>
  <c r="Z111" i="19"/>
  <c r="AA111" i="19"/>
  <c r="X112" i="19"/>
  <c r="Y112" i="19"/>
  <c r="Z112" i="19"/>
  <c r="AA112" i="19"/>
  <c r="X113" i="19"/>
  <c r="Y113" i="19"/>
  <c r="Z113" i="19"/>
  <c r="AA113" i="19"/>
  <c r="X114" i="19"/>
  <c r="Y114" i="19"/>
  <c r="Z114" i="19"/>
  <c r="AA114" i="19"/>
  <c r="X115" i="19"/>
  <c r="Y115" i="19"/>
  <c r="Z115" i="19"/>
  <c r="AA115" i="19"/>
  <c r="X116" i="19"/>
  <c r="Y116" i="19"/>
  <c r="Z116" i="19"/>
  <c r="AA116" i="19"/>
  <c r="X117" i="19"/>
  <c r="Y117" i="19"/>
  <c r="Z117" i="19"/>
  <c r="AA117" i="19"/>
  <c r="X118" i="19"/>
  <c r="Y118" i="19"/>
  <c r="Z118" i="19"/>
  <c r="AA118" i="19"/>
  <c r="X119" i="19"/>
  <c r="Y119" i="19"/>
  <c r="Z119" i="19"/>
  <c r="AA119" i="19"/>
  <c r="X120" i="19"/>
  <c r="Y120" i="19"/>
  <c r="Z120" i="19"/>
  <c r="AA120" i="19"/>
  <c r="X121" i="19"/>
  <c r="Y121" i="19"/>
  <c r="Z121" i="19"/>
  <c r="AA121" i="19"/>
  <c r="X122" i="19"/>
  <c r="Y122" i="19"/>
  <c r="Z122" i="19"/>
  <c r="AA122" i="19"/>
  <c r="X123" i="19"/>
  <c r="Y123" i="19"/>
  <c r="Z123" i="19"/>
  <c r="AA123" i="19"/>
  <c r="X124" i="19"/>
  <c r="Y124" i="19"/>
  <c r="Z124" i="19"/>
  <c r="AA124" i="19"/>
  <c r="X125" i="19"/>
  <c r="Y125" i="19"/>
  <c r="Z125" i="19"/>
  <c r="AA125" i="19"/>
  <c r="X126" i="19"/>
  <c r="Y126" i="19"/>
  <c r="Z126" i="19"/>
  <c r="AA126" i="19"/>
  <c r="X127" i="19"/>
  <c r="Y127" i="19"/>
  <c r="Z127" i="19"/>
  <c r="AA127" i="19"/>
  <c r="X128" i="19"/>
  <c r="Y128" i="19"/>
  <c r="Z128" i="19"/>
  <c r="AA128" i="19"/>
  <c r="X129" i="19"/>
  <c r="Y129" i="19"/>
  <c r="Z129" i="19"/>
  <c r="AA129" i="19"/>
  <c r="X130" i="19"/>
  <c r="Y130" i="19"/>
  <c r="Z130" i="19"/>
  <c r="AA130" i="19"/>
  <c r="X131" i="19"/>
  <c r="Y131" i="19"/>
  <c r="Z131" i="19"/>
  <c r="AA131" i="19"/>
  <c r="X132" i="19"/>
  <c r="Y132" i="19"/>
  <c r="Z132" i="19"/>
  <c r="AA132" i="19"/>
  <c r="X133" i="19"/>
  <c r="Y133" i="19"/>
  <c r="Z133" i="19"/>
  <c r="AA133" i="19"/>
  <c r="X134" i="19"/>
  <c r="Y134" i="19"/>
  <c r="Z134" i="19"/>
  <c r="AA134" i="19"/>
  <c r="X135" i="19"/>
  <c r="Y135" i="19"/>
  <c r="Z135" i="19"/>
  <c r="AA135" i="19"/>
  <c r="X136" i="19"/>
  <c r="Y136" i="19"/>
  <c r="Z136" i="19"/>
  <c r="AA136" i="19"/>
  <c r="X137" i="19"/>
  <c r="Y137" i="19"/>
  <c r="Z137" i="19"/>
  <c r="AA137" i="19"/>
  <c r="X138" i="19"/>
  <c r="Y138" i="19"/>
  <c r="Z138" i="19"/>
  <c r="AA138" i="19"/>
  <c r="X139" i="19"/>
  <c r="Y139" i="19"/>
  <c r="Z139" i="19"/>
  <c r="AA139" i="19"/>
  <c r="X140" i="19"/>
  <c r="Y140" i="19"/>
  <c r="Z140" i="19"/>
  <c r="AA140" i="19"/>
  <c r="X141" i="19"/>
  <c r="Y141" i="19"/>
  <c r="Z141" i="19"/>
  <c r="AA141" i="19"/>
  <c r="X142" i="19"/>
  <c r="Y142" i="19"/>
  <c r="Z142" i="19"/>
  <c r="AA142" i="19"/>
  <c r="X143" i="19"/>
  <c r="Y143" i="19"/>
  <c r="Z143" i="19"/>
  <c r="AA143" i="19"/>
  <c r="X144" i="19"/>
  <c r="Y144" i="19"/>
  <c r="Z144" i="19"/>
  <c r="AA144" i="19"/>
  <c r="X145" i="19"/>
  <c r="Y145" i="19"/>
  <c r="Z145" i="19"/>
  <c r="AA145" i="19"/>
  <c r="X146" i="19"/>
  <c r="Y146" i="19"/>
  <c r="Z146" i="19"/>
  <c r="AA146" i="19"/>
  <c r="X147" i="19"/>
  <c r="Y147" i="19"/>
  <c r="Z147" i="19"/>
  <c r="AA147" i="19"/>
  <c r="X148" i="19"/>
  <c r="Y148" i="19"/>
  <c r="Z148" i="19"/>
  <c r="AA148" i="19"/>
  <c r="X149" i="19"/>
  <c r="Y149" i="19"/>
  <c r="Z149" i="19"/>
  <c r="AA149" i="19"/>
  <c r="X150" i="19"/>
  <c r="Y150" i="19"/>
  <c r="Z150" i="19"/>
  <c r="AA150" i="19"/>
  <c r="X151" i="19"/>
  <c r="Y151" i="19"/>
  <c r="Z151" i="19"/>
  <c r="AA151" i="19"/>
  <c r="X152" i="19"/>
  <c r="Y152" i="19"/>
  <c r="Z152" i="19"/>
  <c r="AA152" i="19"/>
  <c r="X153" i="19"/>
  <c r="Y153" i="19"/>
  <c r="Z153" i="19"/>
  <c r="AA153" i="19"/>
  <c r="X154" i="19"/>
  <c r="Y154" i="19"/>
  <c r="Z154" i="19"/>
  <c r="AA154" i="19"/>
  <c r="X155" i="19"/>
  <c r="Y155" i="19"/>
  <c r="Z155" i="19"/>
  <c r="AA155" i="19"/>
  <c r="X156" i="19"/>
  <c r="Y156" i="19"/>
  <c r="Z156" i="19"/>
  <c r="AA156" i="19"/>
  <c r="X157" i="19"/>
  <c r="Y157" i="19"/>
  <c r="Z157" i="19"/>
  <c r="AA157" i="19"/>
  <c r="X158" i="19"/>
  <c r="Y158" i="19"/>
  <c r="Z158" i="19"/>
  <c r="AA158" i="19"/>
  <c r="X159" i="19"/>
  <c r="Y159" i="19"/>
  <c r="Z159" i="19"/>
  <c r="AA159" i="19"/>
  <c r="X160" i="19"/>
  <c r="Y160" i="19"/>
  <c r="Z160" i="19"/>
  <c r="AA160" i="19"/>
  <c r="X161" i="19"/>
  <c r="Y161" i="19"/>
  <c r="Z161" i="19"/>
  <c r="AA161" i="19"/>
  <c r="X162" i="19"/>
  <c r="Y162" i="19"/>
  <c r="Z162" i="19"/>
  <c r="AA162" i="19"/>
  <c r="X163" i="19"/>
  <c r="Y163" i="19"/>
  <c r="Z163" i="19"/>
  <c r="AA163" i="19"/>
  <c r="X164" i="19"/>
  <c r="Y164" i="19"/>
  <c r="Z164" i="19"/>
  <c r="AA164" i="19"/>
  <c r="X165" i="19"/>
  <c r="Y165" i="19"/>
  <c r="Z165" i="19"/>
  <c r="AA165" i="19"/>
  <c r="X166" i="19"/>
  <c r="Y166" i="19"/>
  <c r="Z166" i="19"/>
  <c r="AA166" i="19"/>
  <c r="X167" i="19"/>
  <c r="Y167" i="19"/>
  <c r="Z167" i="19"/>
  <c r="AA167" i="19"/>
  <c r="X168" i="19"/>
  <c r="Y168" i="19"/>
  <c r="Z168" i="19"/>
  <c r="AA168" i="19"/>
  <c r="X169" i="19"/>
  <c r="Y169" i="19"/>
  <c r="Z169" i="19"/>
  <c r="AA169" i="19"/>
  <c r="X170" i="19"/>
  <c r="Y170" i="19"/>
  <c r="Z170" i="19"/>
  <c r="AA170" i="19"/>
  <c r="X171" i="19"/>
  <c r="Y171" i="19"/>
  <c r="Z171" i="19"/>
  <c r="AA171" i="19"/>
  <c r="X172" i="19"/>
  <c r="Y172" i="19"/>
  <c r="Z172" i="19"/>
  <c r="AA172" i="19"/>
  <c r="X173" i="19"/>
  <c r="Y173" i="19"/>
  <c r="Z173" i="19"/>
  <c r="AA173" i="19"/>
  <c r="X174" i="19"/>
  <c r="Y174" i="19"/>
  <c r="Z174" i="19"/>
  <c r="AA174" i="19"/>
  <c r="X175" i="19"/>
  <c r="Y175" i="19"/>
  <c r="Z175" i="19"/>
  <c r="AA175" i="19"/>
  <c r="X176" i="19"/>
  <c r="Y176" i="19"/>
  <c r="Z176" i="19"/>
  <c r="AA176" i="19"/>
  <c r="X177" i="19"/>
  <c r="Y177" i="19"/>
  <c r="Z177" i="19"/>
  <c r="AA177" i="19"/>
  <c r="X178" i="19"/>
  <c r="Y178" i="19"/>
  <c r="Z178" i="19"/>
  <c r="AA178" i="19"/>
  <c r="X179" i="19"/>
  <c r="Y179" i="19"/>
  <c r="Z179" i="19"/>
  <c r="AA179" i="19"/>
  <c r="X180" i="19"/>
  <c r="Y180" i="19"/>
  <c r="Z180" i="19"/>
  <c r="AA180" i="19"/>
  <c r="X181" i="19"/>
  <c r="Y181" i="19"/>
  <c r="Z181" i="19"/>
  <c r="AA181" i="19"/>
  <c r="X182" i="19"/>
  <c r="Y182" i="19"/>
  <c r="Z182" i="19"/>
  <c r="AA182" i="19"/>
  <c r="X183" i="19"/>
  <c r="Y183" i="19"/>
  <c r="Z183" i="19"/>
  <c r="AA183" i="19"/>
  <c r="X184" i="19"/>
  <c r="Y184" i="19"/>
  <c r="Z184" i="19"/>
  <c r="AA184" i="19"/>
  <c r="X185" i="19"/>
  <c r="Y185" i="19"/>
  <c r="Z185" i="19"/>
  <c r="AA185" i="19"/>
  <c r="X186" i="19"/>
  <c r="Y186" i="19"/>
  <c r="Z186" i="19"/>
  <c r="AA186" i="19"/>
  <c r="X187" i="19"/>
  <c r="Y187" i="19"/>
  <c r="Z187" i="19"/>
  <c r="AA187" i="19"/>
  <c r="X188" i="19"/>
  <c r="Y188" i="19"/>
  <c r="Z188" i="19"/>
  <c r="AA188" i="19"/>
  <c r="X189" i="19"/>
  <c r="Y189" i="19"/>
  <c r="Z189" i="19"/>
  <c r="AA189" i="19"/>
  <c r="X190" i="19"/>
  <c r="Y190" i="19"/>
  <c r="Z190" i="19"/>
  <c r="AA190" i="19"/>
  <c r="X191" i="19"/>
  <c r="Y191" i="19"/>
  <c r="Z191" i="19"/>
  <c r="AA191" i="19"/>
  <c r="X192" i="19"/>
  <c r="Y192" i="19"/>
  <c r="Z192" i="19"/>
  <c r="AA192" i="19"/>
  <c r="X193" i="19"/>
  <c r="Y193" i="19"/>
  <c r="Z193" i="19"/>
  <c r="AA193" i="19"/>
  <c r="X194" i="19"/>
  <c r="Y194" i="19"/>
  <c r="Z194" i="19"/>
  <c r="AA194" i="19"/>
  <c r="X195" i="19"/>
  <c r="Y195" i="19"/>
  <c r="Z195" i="19"/>
  <c r="AA195" i="19"/>
  <c r="X196" i="19"/>
  <c r="Y196" i="19"/>
  <c r="Z196" i="19"/>
  <c r="AA196" i="19"/>
  <c r="X197" i="19"/>
  <c r="Y197" i="19"/>
  <c r="Z197" i="19"/>
  <c r="AA197" i="19"/>
  <c r="X198" i="19"/>
  <c r="Y198" i="19"/>
  <c r="Z198" i="19"/>
  <c r="AA198" i="19"/>
  <c r="X199" i="19"/>
  <c r="Y199" i="19"/>
  <c r="Z199" i="19"/>
  <c r="AA199" i="19"/>
  <c r="X200" i="19"/>
  <c r="Y200" i="19"/>
  <c r="Z200" i="19"/>
  <c r="AA200" i="19"/>
  <c r="X201" i="19"/>
  <c r="Y201" i="19"/>
  <c r="Z201" i="19"/>
  <c r="AA201" i="19"/>
  <c r="X202" i="19"/>
  <c r="Y202" i="19"/>
  <c r="Z202" i="19"/>
  <c r="AA202" i="19"/>
  <c r="X203" i="19"/>
  <c r="Y203" i="19"/>
  <c r="Z203" i="19"/>
  <c r="AA203" i="19"/>
  <c r="X204" i="19"/>
  <c r="Y204" i="19"/>
  <c r="Z204" i="19"/>
  <c r="AA204" i="19"/>
  <c r="X205" i="19"/>
  <c r="Y205" i="19"/>
  <c r="Z205" i="19"/>
  <c r="AA205" i="19"/>
  <c r="X206" i="19"/>
  <c r="Y206" i="19"/>
  <c r="Z206" i="19"/>
  <c r="AA206" i="19"/>
  <c r="X207" i="19"/>
  <c r="Y207" i="19"/>
  <c r="Z207" i="19"/>
  <c r="AA207" i="19"/>
  <c r="X208" i="19"/>
  <c r="Y208" i="19"/>
  <c r="Z208" i="19"/>
  <c r="AA208" i="19"/>
  <c r="X209" i="19"/>
  <c r="Y209" i="19"/>
  <c r="Z209" i="19"/>
  <c r="AA209" i="19"/>
  <c r="X210" i="19"/>
  <c r="Y210" i="19"/>
  <c r="Z210" i="19"/>
  <c r="AA210" i="19"/>
  <c r="X211" i="19"/>
  <c r="Y211" i="19"/>
  <c r="Z211" i="19"/>
  <c r="AA211" i="19"/>
  <c r="X212" i="19"/>
  <c r="Y212" i="19"/>
  <c r="Z212" i="19"/>
  <c r="AA212" i="19"/>
  <c r="X213" i="19"/>
  <c r="Y213" i="19"/>
  <c r="Z213" i="19"/>
  <c r="AA213" i="19"/>
  <c r="X214" i="19"/>
  <c r="Y214" i="19"/>
  <c r="Z214" i="19"/>
  <c r="AA214" i="19"/>
  <c r="X215" i="19"/>
  <c r="Y215" i="19"/>
  <c r="Z215" i="19"/>
  <c r="AA215" i="19"/>
  <c r="X216" i="19"/>
  <c r="Y216" i="19"/>
  <c r="Z216" i="19"/>
  <c r="AA216" i="19"/>
  <c r="X217" i="19"/>
  <c r="Y217" i="19"/>
  <c r="Z217" i="19"/>
  <c r="AA217" i="19"/>
  <c r="X218" i="19"/>
  <c r="Y218" i="19"/>
  <c r="Z218" i="19"/>
  <c r="AA218" i="19"/>
  <c r="X219" i="19"/>
  <c r="Y219" i="19"/>
  <c r="Z219" i="19"/>
  <c r="AA219" i="19"/>
  <c r="X220" i="19"/>
  <c r="Y220" i="19"/>
  <c r="Z220" i="19"/>
  <c r="AA220" i="19"/>
  <c r="X221" i="19"/>
  <c r="Y221" i="19"/>
  <c r="Z221" i="19"/>
  <c r="AA221" i="19"/>
  <c r="X222" i="19"/>
  <c r="Y222" i="19"/>
  <c r="Z222" i="19"/>
  <c r="AA222" i="19"/>
  <c r="X223" i="19"/>
  <c r="Y223" i="19"/>
  <c r="Z223" i="19"/>
  <c r="AA223" i="19"/>
  <c r="X224" i="19"/>
  <c r="Y224" i="19"/>
  <c r="Z224" i="19"/>
  <c r="AA224" i="19"/>
  <c r="X225" i="19"/>
  <c r="Y225" i="19"/>
  <c r="Z225" i="19"/>
  <c r="AA225" i="19"/>
  <c r="X226" i="19"/>
  <c r="Y226" i="19"/>
  <c r="Z226" i="19"/>
  <c r="AA226" i="19"/>
  <c r="X227" i="19"/>
  <c r="Y227" i="19"/>
  <c r="Z227" i="19"/>
  <c r="AA227" i="19"/>
  <c r="X228" i="19"/>
  <c r="Y228" i="19"/>
  <c r="Z228" i="19"/>
  <c r="AA228" i="19"/>
  <c r="X229" i="19"/>
  <c r="Y229" i="19"/>
  <c r="Z229" i="19"/>
  <c r="AA229" i="19"/>
  <c r="X230" i="19"/>
  <c r="Y230" i="19"/>
  <c r="Z230" i="19"/>
  <c r="AA230" i="19"/>
  <c r="X231" i="19"/>
  <c r="Y231" i="19"/>
  <c r="Z231" i="19"/>
  <c r="AA231" i="19"/>
  <c r="X232" i="19"/>
  <c r="Y232" i="19"/>
  <c r="Z232" i="19"/>
  <c r="AA232" i="19"/>
  <c r="X233" i="19"/>
  <c r="Y233" i="19"/>
  <c r="Z233" i="19"/>
  <c r="AA233" i="19"/>
  <c r="X234" i="19"/>
  <c r="Y234" i="19"/>
  <c r="Z234" i="19"/>
  <c r="AA234" i="19"/>
  <c r="X235" i="19"/>
  <c r="Y235" i="19"/>
  <c r="Z235" i="19"/>
  <c r="AA235" i="19"/>
  <c r="X236" i="19"/>
  <c r="Y236" i="19"/>
  <c r="Z236" i="19"/>
  <c r="AA236" i="19"/>
  <c r="X237" i="19"/>
  <c r="Y237" i="19"/>
  <c r="Z237" i="19"/>
  <c r="AA237" i="19"/>
  <c r="X238" i="19"/>
  <c r="Y238" i="19"/>
  <c r="Z238" i="19"/>
  <c r="AA238" i="19"/>
  <c r="X239" i="19"/>
  <c r="Y239" i="19"/>
  <c r="Z239" i="19"/>
  <c r="AA239" i="19"/>
  <c r="X240" i="19"/>
  <c r="Y240" i="19"/>
  <c r="Z240" i="19"/>
  <c r="AA240" i="19"/>
  <c r="X241" i="19"/>
  <c r="Y241" i="19"/>
  <c r="Z241" i="19"/>
  <c r="AA241" i="19"/>
  <c r="X242" i="19"/>
  <c r="Y242" i="19"/>
  <c r="Z242" i="19"/>
  <c r="AA242" i="19"/>
  <c r="X243" i="19"/>
  <c r="Y243" i="19"/>
  <c r="Z243" i="19"/>
  <c r="AA243" i="19"/>
  <c r="S244" i="19"/>
  <c r="T244" i="19"/>
  <c r="U244" i="19"/>
  <c r="V244" i="19"/>
  <c r="S245" i="19"/>
  <c r="T245" i="19"/>
  <c r="U245" i="19"/>
  <c r="V245" i="19"/>
  <c r="S246" i="19"/>
  <c r="T246" i="19"/>
  <c r="U246" i="19"/>
  <c r="V246" i="19"/>
  <c r="S247" i="19"/>
  <c r="T247" i="19"/>
  <c r="U247" i="19"/>
  <c r="V247" i="19"/>
  <c r="S248" i="19"/>
  <c r="T248" i="19"/>
  <c r="U248" i="19"/>
  <c r="V248" i="19"/>
  <c r="S249" i="19"/>
  <c r="T249" i="19"/>
  <c r="U249" i="19"/>
  <c r="V249" i="19"/>
  <c r="S250" i="19"/>
  <c r="T250" i="19"/>
  <c r="U250" i="19"/>
  <c r="V250" i="19"/>
  <c r="S251" i="19"/>
  <c r="T251" i="19"/>
  <c r="U251" i="19"/>
  <c r="V251" i="19"/>
  <c r="S252" i="19"/>
  <c r="T252" i="19"/>
  <c r="U252" i="19"/>
  <c r="V252" i="19"/>
  <c r="S253" i="19"/>
  <c r="T253" i="19"/>
  <c r="U253" i="19"/>
  <c r="V253" i="19"/>
  <c r="S254" i="19"/>
  <c r="T254" i="19"/>
  <c r="U254" i="19"/>
  <c r="V254" i="19"/>
  <c r="S255" i="19"/>
  <c r="T255" i="19"/>
  <c r="U255" i="19"/>
  <c r="V255" i="19"/>
  <c r="S256" i="19"/>
  <c r="T256" i="19"/>
  <c r="U256" i="19"/>
  <c r="V256" i="19"/>
  <c r="S257" i="19"/>
  <c r="T257" i="19"/>
  <c r="U257" i="19"/>
  <c r="V257" i="19"/>
  <c r="S258" i="19"/>
  <c r="T258" i="19"/>
  <c r="U258" i="19"/>
  <c r="V258" i="19"/>
  <c r="S259" i="19"/>
  <c r="T259" i="19"/>
  <c r="U259" i="19"/>
  <c r="V259" i="19"/>
  <c r="S260" i="19"/>
  <c r="T260" i="19"/>
  <c r="U260" i="19"/>
  <c r="V260" i="19"/>
  <c r="S261" i="19"/>
  <c r="T261" i="19"/>
  <c r="U261" i="19"/>
  <c r="V261" i="19"/>
  <c r="S262" i="19"/>
  <c r="T262" i="19"/>
  <c r="U262" i="19"/>
  <c r="V262" i="19"/>
  <c r="S263" i="19"/>
  <c r="T263" i="19"/>
  <c r="U263" i="19"/>
  <c r="V263" i="19"/>
  <c r="S264" i="19"/>
  <c r="T264" i="19"/>
  <c r="U264" i="19"/>
  <c r="V264" i="19"/>
  <c r="S265" i="19"/>
  <c r="T265" i="19"/>
  <c r="U265" i="19"/>
  <c r="V265" i="19"/>
  <c r="S266" i="19"/>
  <c r="T266" i="19"/>
  <c r="U266" i="19"/>
  <c r="V266" i="19"/>
  <c r="S267" i="19"/>
  <c r="T267" i="19"/>
  <c r="U267" i="19"/>
  <c r="V267" i="19"/>
  <c r="S268" i="19"/>
  <c r="T268" i="19"/>
  <c r="U268" i="19"/>
  <c r="V268" i="19"/>
  <c r="S269" i="19"/>
  <c r="T269" i="19"/>
  <c r="U269" i="19"/>
  <c r="V269" i="19"/>
  <c r="S270" i="19"/>
  <c r="T270" i="19"/>
  <c r="U270" i="19"/>
  <c r="V270" i="19"/>
  <c r="S271" i="19"/>
  <c r="T271" i="19"/>
  <c r="U271" i="19"/>
  <c r="V271" i="19"/>
  <c r="S272" i="19"/>
  <c r="T272" i="19"/>
  <c r="U272" i="19"/>
  <c r="V272" i="19"/>
  <c r="S273" i="19"/>
  <c r="T273" i="19"/>
  <c r="U273" i="19"/>
  <c r="V273" i="19"/>
  <c r="S274" i="19"/>
  <c r="T274" i="19"/>
  <c r="U274" i="19"/>
  <c r="V274" i="19"/>
  <c r="S275" i="19"/>
  <c r="T275" i="19"/>
  <c r="U275" i="19"/>
  <c r="V275" i="19"/>
  <c r="S276" i="19"/>
  <c r="T276" i="19"/>
  <c r="U276" i="19"/>
  <c r="V276" i="19"/>
  <c r="S277" i="19"/>
  <c r="T277" i="19"/>
  <c r="U277" i="19"/>
  <c r="V277" i="19"/>
  <c r="S278" i="19"/>
  <c r="T278" i="19"/>
  <c r="U278" i="19"/>
  <c r="V278" i="19"/>
  <c r="S279" i="19"/>
  <c r="T279" i="19"/>
  <c r="U279" i="19"/>
  <c r="V279" i="19"/>
  <c r="S280" i="19"/>
  <c r="T280" i="19"/>
  <c r="U280" i="19"/>
  <c r="V280" i="19"/>
  <c r="S281" i="19"/>
  <c r="T281" i="19"/>
  <c r="U281" i="19"/>
  <c r="V281" i="19"/>
  <c r="S282" i="19"/>
  <c r="T282" i="19"/>
  <c r="U282" i="19"/>
  <c r="V282" i="19"/>
  <c r="S283" i="19"/>
  <c r="T283" i="19"/>
  <c r="U283" i="19"/>
  <c r="V283" i="19"/>
  <c r="S284" i="19"/>
  <c r="T284" i="19"/>
  <c r="U284" i="19"/>
  <c r="V284" i="19"/>
  <c r="S285" i="19"/>
  <c r="T285" i="19"/>
  <c r="U285" i="19"/>
  <c r="V285" i="19"/>
  <c r="S286" i="19"/>
  <c r="T286" i="19"/>
  <c r="U286" i="19"/>
  <c r="V286" i="19"/>
  <c r="S287" i="19"/>
  <c r="T287" i="19"/>
  <c r="U287" i="19"/>
  <c r="V287" i="19"/>
  <c r="S288" i="19"/>
  <c r="T288" i="19"/>
  <c r="U288" i="19"/>
  <c r="V288" i="19"/>
  <c r="S289" i="19"/>
  <c r="T289" i="19"/>
  <c r="U289" i="19"/>
  <c r="V289" i="19"/>
  <c r="S290" i="19"/>
  <c r="T290" i="19"/>
  <c r="U290" i="19"/>
  <c r="V290" i="19"/>
  <c r="S291" i="19"/>
  <c r="T291" i="19"/>
  <c r="U291" i="19"/>
  <c r="V291" i="19"/>
  <c r="S292" i="19"/>
  <c r="T292" i="19"/>
  <c r="U292" i="19"/>
  <c r="V292" i="19"/>
  <c r="S293" i="19"/>
  <c r="T293" i="19"/>
  <c r="U293" i="19"/>
  <c r="V293" i="19"/>
  <c r="S294" i="19"/>
  <c r="T294" i="19"/>
  <c r="U294" i="19"/>
  <c r="V294" i="19"/>
  <c r="S295" i="19"/>
  <c r="T295" i="19"/>
  <c r="U295" i="19"/>
  <c r="V295" i="19"/>
  <c r="S296" i="19"/>
  <c r="T296" i="19"/>
  <c r="U296" i="19"/>
  <c r="V296" i="19"/>
  <c r="S297" i="19"/>
  <c r="T297" i="19"/>
  <c r="U297" i="19"/>
  <c r="V297" i="19"/>
  <c r="S298" i="19"/>
  <c r="T298" i="19"/>
  <c r="U298" i="19"/>
  <c r="V298" i="19"/>
  <c r="S299" i="19"/>
  <c r="T299" i="19"/>
  <c r="U299" i="19"/>
  <c r="V299" i="19"/>
  <c r="S300" i="19"/>
  <c r="T300" i="19"/>
  <c r="U300" i="19"/>
  <c r="V300" i="19"/>
  <c r="S301" i="19"/>
  <c r="T301" i="19"/>
  <c r="U301" i="19"/>
  <c r="V301" i="19"/>
  <c r="S302" i="19"/>
  <c r="T302" i="19"/>
  <c r="U302" i="19"/>
  <c r="V302" i="19"/>
  <c r="S303" i="19"/>
  <c r="T303" i="19"/>
  <c r="U303" i="19"/>
  <c r="V303" i="19"/>
  <c r="S304" i="19"/>
  <c r="T304" i="19"/>
  <c r="U304" i="19"/>
  <c r="V304" i="19"/>
  <c r="S305" i="19"/>
  <c r="T305" i="19"/>
  <c r="U305" i="19"/>
  <c r="V305" i="19"/>
  <c r="S306" i="19"/>
  <c r="T306" i="19"/>
  <c r="U306" i="19"/>
  <c r="V306" i="19"/>
  <c r="S307" i="19"/>
  <c r="T307" i="19"/>
  <c r="U307" i="19"/>
  <c r="V307" i="19"/>
  <c r="S308" i="19"/>
  <c r="T308" i="19"/>
  <c r="U308" i="19"/>
  <c r="V308" i="19"/>
  <c r="S309" i="19"/>
  <c r="T309" i="19"/>
  <c r="U309" i="19"/>
  <c r="V309" i="19"/>
  <c r="S310" i="19"/>
  <c r="T310" i="19"/>
  <c r="U310" i="19"/>
  <c r="V310" i="19"/>
  <c r="S311" i="19"/>
  <c r="T311" i="19"/>
  <c r="U311" i="19"/>
  <c r="V311" i="19"/>
  <c r="S312" i="19"/>
  <c r="T312" i="19"/>
  <c r="U312" i="19"/>
  <c r="V312" i="19"/>
  <c r="S313" i="19"/>
  <c r="T313" i="19"/>
  <c r="U313" i="19"/>
  <c r="V313" i="19"/>
  <c r="S314" i="19"/>
  <c r="T314" i="19"/>
  <c r="U314" i="19"/>
  <c r="V314" i="19"/>
  <c r="S315" i="19"/>
  <c r="T315" i="19"/>
  <c r="U315" i="19"/>
  <c r="V315" i="19"/>
  <c r="S316" i="19"/>
  <c r="T316" i="19"/>
  <c r="U316" i="19"/>
  <c r="V316" i="19"/>
  <c r="S317" i="19"/>
  <c r="T317" i="19"/>
  <c r="U317" i="19"/>
  <c r="V317" i="19"/>
  <c r="S318" i="19"/>
  <c r="T318" i="19"/>
  <c r="U318" i="19"/>
  <c r="V318" i="19"/>
  <c r="S319" i="19"/>
  <c r="T319" i="19"/>
  <c r="U319" i="19"/>
  <c r="V319" i="19"/>
  <c r="S320" i="19"/>
  <c r="T320" i="19"/>
  <c r="U320" i="19"/>
  <c r="V320" i="19"/>
  <c r="S321" i="19"/>
  <c r="T321" i="19"/>
  <c r="U321" i="19"/>
  <c r="V321" i="19"/>
  <c r="S322" i="19"/>
  <c r="T322" i="19"/>
  <c r="U322" i="19"/>
  <c r="V322" i="19"/>
  <c r="S323" i="19"/>
  <c r="T323" i="19"/>
  <c r="U323" i="19"/>
  <c r="V323" i="19"/>
  <c r="S324" i="19"/>
  <c r="T324" i="19"/>
  <c r="U324" i="19"/>
  <c r="V324" i="19"/>
  <c r="S325" i="19"/>
  <c r="T325" i="19"/>
  <c r="U325" i="19"/>
  <c r="V325" i="19"/>
  <c r="S326" i="19"/>
  <c r="T326" i="19"/>
  <c r="U326" i="19"/>
  <c r="V326" i="19"/>
  <c r="S327" i="19"/>
  <c r="T327" i="19"/>
  <c r="U327" i="19"/>
  <c r="V327" i="19"/>
  <c r="S328" i="19"/>
  <c r="T328" i="19"/>
  <c r="U328" i="19"/>
  <c r="V328" i="19"/>
  <c r="S329" i="19"/>
  <c r="T329" i="19"/>
  <c r="U329" i="19"/>
  <c r="V329" i="19"/>
  <c r="S330" i="19"/>
  <c r="T330" i="19"/>
  <c r="U330" i="19"/>
  <c r="V330" i="19"/>
  <c r="S331" i="19"/>
  <c r="T331" i="19"/>
  <c r="U331" i="19"/>
  <c r="V331" i="19"/>
  <c r="S332" i="19"/>
  <c r="T332" i="19"/>
  <c r="U332" i="19"/>
  <c r="V332" i="19"/>
  <c r="S333" i="19"/>
  <c r="T333" i="19"/>
  <c r="U333" i="19"/>
  <c r="V333" i="19"/>
  <c r="S334" i="19"/>
  <c r="T334" i="19"/>
  <c r="U334" i="19"/>
  <c r="V334" i="19"/>
  <c r="S335" i="19"/>
  <c r="T335" i="19"/>
  <c r="U335" i="19"/>
  <c r="V335" i="19"/>
  <c r="S336" i="19"/>
  <c r="T336" i="19"/>
  <c r="U336" i="19"/>
  <c r="V336" i="19"/>
  <c r="S337" i="19"/>
  <c r="T337" i="19"/>
  <c r="U337" i="19"/>
  <c r="V337" i="19"/>
  <c r="S338" i="19"/>
  <c r="T338" i="19"/>
  <c r="U338" i="19"/>
  <c r="V338" i="19"/>
  <c r="S339" i="19"/>
  <c r="T339" i="19"/>
  <c r="U339" i="19"/>
  <c r="V339" i="19"/>
  <c r="S340" i="19"/>
  <c r="T340" i="19"/>
  <c r="U340" i="19"/>
  <c r="V340" i="19"/>
  <c r="S341" i="19"/>
  <c r="T341" i="19"/>
  <c r="U341" i="19"/>
  <c r="V341" i="19"/>
  <c r="S342" i="19"/>
  <c r="T342" i="19"/>
  <c r="U342" i="19"/>
  <c r="V342" i="19"/>
  <c r="S343" i="19"/>
  <c r="T343" i="19"/>
  <c r="U343" i="19"/>
  <c r="V343" i="19"/>
  <c r="S344" i="19"/>
  <c r="T344" i="19"/>
  <c r="U344" i="19"/>
  <c r="V344" i="19"/>
  <c r="S345" i="19"/>
  <c r="T345" i="19"/>
  <c r="U345" i="19"/>
  <c r="V345" i="19"/>
  <c r="S346" i="19"/>
  <c r="T346" i="19"/>
  <c r="U346" i="19"/>
  <c r="V346" i="19"/>
  <c r="S347" i="19"/>
  <c r="T347" i="19"/>
  <c r="U347" i="19"/>
  <c r="V347" i="19"/>
  <c r="S348" i="19"/>
  <c r="T348" i="19"/>
  <c r="U348" i="19"/>
  <c r="V348" i="19"/>
  <c r="S349" i="19"/>
  <c r="T349" i="19"/>
  <c r="U349" i="19"/>
  <c r="V349" i="19"/>
  <c r="S350" i="19"/>
  <c r="T350" i="19"/>
  <c r="U350" i="19"/>
  <c r="V350" i="19"/>
  <c r="S351" i="19"/>
  <c r="T351" i="19"/>
  <c r="U351" i="19"/>
  <c r="V351" i="19"/>
  <c r="S352" i="19"/>
  <c r="T352" i="19"/>
  <c r="U352" i="19"/>
  <c r="V352" i="19"/>
  <c r="S353" i="19"/>
  <c r="T353" i="19"/>
  <c r="U353" i="19"/>
  <c r="V353" i="19"/>
  <c r="S354" i="19"/>
  <c r="T354" i="19"/>
  <c r="U354" i="19"/>
  <c r="V354" i="19"/>
  <c r="S355" i="19"/>
  <c r="T355" i="19"/>
  <c r="U355" i="19"/>
  <c r="V355" i="19"/>
  <c r="S356" i="19"/>
  <c r="T356" i="19"/>
  <c r="U356" i="19"/>
  <c r="V356" i="19"/>
  <c r="S357" i="19"/>
  <c r="T357" i="19"/>
  <c r="U357" i="19"/>
  <c r="V357" i="19"/>
  <c r="S358" i="19"/>
  <c r="T358" i="19"/>
  <c r="U358" i="19"/>
  <c r="V358" i="19"/>
  <c r="S359" i="19"/>
  <c r="T359" i="19"/>
  <c r="U359" i="19"/>
  <c r="V359" i="19"/>
  <c r="S360" i="19"/>
  <c r="T360" i="19"/>
  <c r="U360" i="19"/>
  <c r="V360" i="19"/>
  <c r="S361" i="19"/>
  <c r="T361" i="19"/>
  <c r="U361" i="19"/>
  <c r="V361" i="19"/>
  <c r="S362" i="19"/>
  <c r="T362" i="19"/>
  <c r="U362" i="19"/>
  <c r="V362" i="19"/>
  <c r="S363" i="19"/>
  <c r="T363" i="19"/>
  <c r="U363" i="19"/>
  <c r="V363" i="19"/>
  <c r="S364" i="19"/>
  <c r="T364" i="19"/>
  <c r="U364" i="19"/>
  <c r="V364" i="19"/>
  <c r="S365" i="19"/>
  <c r="T365" i="19"/>
  <c r="U365" i="19"/>
  <c r="V365" i="19"/>
  <c r="S366" i="19"/>
  <c r="T366" i="19"/>
  <c r="U366" i="19"/>
  <c r="V366" i="19"/>
  <c r="S367" i="19"/>
  <c r="T367" i="19"/>
  <c r="U367" i="19"/>
  <c r="V367" i="19"/>
  <c r="S368" i="19"/>
  <c r="T368" i="19"/>
  <c r="U368" i="19"/>
  <c r="V368" i="19"/>
  <c r="S369" i="19"/>
  <c r="T369" i="19"/>
  <c r="U369" i="19"/>
  <c r="V369" i="19"/>
  <c r="S370" i="19"/>
  <c r="T370" i="19"/>
  <c r="U370" i="19"/>
  <c r="V370" i="19"/>
  <c r="S371" i="19"/>
  <c r="T371" i="19"/>
  <c r="U371" i="19"/>
  <c r="V371" i="19"/>
  <c r="S372" i="19"/>
  <c r="T372" i="19"/>
  <c r="U372" i="19"/>
  <c r="V372" i="19"/>
  <c r="S373" i="19"/>
  <c r="T373" i="19"/>
  <c r="U373" i="19"/>
  <c r="V373" i="19"/>
  <c r="S374" i="19"/>
  <c r="T374" i="19"/>
  <c r="U374" i="19"/>
  <c r="V374" i="19"/>
  <c r="S375" i="19"/>
  <c r="T375" i="19"/>
  <c r="U375" i="19"/>
  <c r="V375" i="19"/>
  <c r="S376" i="19"/>
  <c r="T376" i="19"/>
  <c r="U376" i="19"/>
  <c r="V376" i="19"/>
  <c r="S377" i="19"/>
  <c r="T377" i="19"/>
  <c r="U377" i="19"/>
  <c r="V377" i="19"/>
  <c r="S378" i="19"/>
  <c r="T378" i="19"/>
  <c r="U378" i="19"/>
  <c r="V378" i="19"/>
  <c r="S379" i="19"/>
  <c r="T379" i="19"/>
  <c r="U379" i="19"/>
  <c r="V379" i="19"/>
  <c r="S380" i="19"/>
  <c r="T380" i="19"/>
  <c r="U380" i="19"/>
  <c r="V380" i="19"/>
  <c r="S381" i="19"/>
  <c r="T381" i="19"/>
  <c r="U381" i="19"/>
  <c r="V381" i="19"/>
  <c r="S382" i="19"/>
  <c r="T382" i="19"/>
  <c r="U382" i="19"/>
  <c r="V382" i="19"/>
  <c r="S383" i="19"/>
  <c r="T383" i="19"/>
  <c r="U383" i="19"/>
  <c r="V383" i="19"/>
  <c r="S384" i="19"/>
  <c r="T384" i="19"/>
  <c r="U384" i="19"/>
  <c r="V384" i="19"/>
  <c r="S385" i="19"/>
  <c r="T385" i="19"/>
  <c r="U385" i="19"/>
  <c r="V385" i="19"/>
  <c r="S386" i="19"/>
  <c r="T386" i="19"/>
  <c r="U386" i="19"/>
  <c r="V386" i="19"/>
  <c r="S387" i="19"/>
  <c r="T387" i="19"/>
  <c r="U387" i="19"/>
  <c r="V387" i="19"/>
  <c r="S388" i="19"/>
  <c r="T388" i="19"/>
  <c r="U388" i="19"/>
  <c r="V388" i="19"/>
  <c r="S389" i="19"/>
  <c r="T389" i="19"/>
  <c r="U389" i="19"/>
  <c r="V389" i="19"/>
  <c r="S390" i="19"/>
  <c r="T390" i="19"/>
  <c r="U390" i="19"/>
  <c r="V390" i="19"/>
  <c r="S391" i="19"/>
  <c r="T391" i="19"/>
  <c r="U391" i="19"/>
  <c r="V391" i="19"/>
  <c r="S392" i="19"/>
  <c r="T392" i="19"/>
  <c r="U392" i="19"/>
  <c r="V392" i="19"/>
  <c r="S393" i="19"/>
  <c r="T393" i="19"/>
  <c r="U393" i="19"/>
  <c r="V393" i="19"/>
  <c r="S394" i="19"/>
  <c r="T394" i="19"/>
  <c r="U394" i="19"/>
  <c r="V394" i="19"/>
  <c r="S395" i="19"/>
  <c r="T395" i="19"/>
  <c r="U395" i="19"/>
  <c r="V395" i="19"/>
  <c r="S396" i="19"/>
  <c r="T396" i="19"/>
  <c r="U396" i="19"/>
  <c r="V396" i="19"/>
  <c r="S397" i="19"/>
  <c r="T397" i="19"/>
  <c r="U397" i="19"/>
  <c r="V397" i="19"/>
  <c r="S398" i="19"/>
  <c r="T398" i="19"/>
  <c r="U398" i="19"/>
  <c r="V398" i="19"/>
  <c r="S399" i="19"/>
  <c r="T399" i="19"/>
  <c r="U399" i="19"/>
  <c r="V399" i="19"/>
  <c r="S400" i="19"/>
  <c r="T400" i="19"/>
  <c r="U400" i="19"/>
  <c r="V400" i="19"/>
  <c r="S401" i="19"/>
  <c r="T401" i="19"/>
  <c r="U401" i="19"/>
  <c r="V401" i="19"/>
  <c r="S402" i="19"/>
  <c r="T402" i="19"/>
  <c r="U402" i="19"/>
  <c r="V402" i="19"/>
  <c r="S403" i="19"/>
  <c r="T403" i="19"/>
  <c r="U403" i="19"/>
  <c r="V403" i="19"/>
  <c r="S5" i="19"/>
  <c r="T5" i="19"/>
  <c r="U5" i="19"/>
  <c r="V5" i="19"/>
  <c r="S6" i="19"/>
  <c r="T6" i="19"/>
  <c r="U6" i="19"/>
  <c r="V6" i="19"/>
  <c r="S7" i="19"/>
  <c r="T7" i="19"/>
  <c r="U7" i="19"/>
  <c r="V7" i="19"/>
  <c r="S8" i="19"/>
  <c r="T8" i="19"/>
  <c r="U8" i="19"/>
  <c r="V8" i="19"/>
  <c r="S9" i="19"/>
  <c r="T9" i="19"/>
  <c r="U9" i="19"/>
  <c r="V9" i="19"/>
  <c r="S10" i="19"/>
  <c r="T10" i="19"/>
  <c r="U10" i="19"/>
  <c r="V10" i="19"/>
  <c r="S11" i="19"/>
  <c r="T11" i="19"/>
  <c r="U11" i="19"/>
  <c r="V11" i="19"/>
  <c r="S12" i="19"/>
  <c r="T12" i="19"/>
  <c r="U12" i="19"/>
  <c r="V12" i="19"/>
  <c r="S13" i="19"/>
  <c r="T13" i="19"/>
  <c r="U13" i="19"/>
  <c r="V13" i="19"/>
  <c r="S14" i="19"/>
  <c r="T14" i="19"/>
  <c r="U14" i="19"/>
  <c r="V14" i="19"/>
  <c r="S15" i="19"/>
  <c r="T15" i="19"/>
  <c r="U15" i="19"/>
  <c r="V15" i="19"/>
  <c r="S16" i="19"/>
  <c r="T16" i="19"/>
  <c r="U16" i="19"/>
  <c r="V16" i="19"/>
  <c r="S17" i="19"/>
  <c r="T17" i="19"/>
  <c r="U17" i="19"/>
  <c r="V17" i="19"/>
  <c r="S18" i="19"/>
  <c r="T18" i="19"/>
  <c r="U18" i="19"/>
  <c r="V18" i="19"/>
  <c r="S19" i="19"/>
  <c r="T19" i="19"/>
  <c r="U19" i="19"/>
  <c r="V19" i="19"/>
  <c r="S20" i="19"/>
  <c r="T20" i="19"/>
  <c r="U20" i="19"/>
  <c r="V20" i="19"/>
  <c r="S21" i="19"/>
  <c r="T21" i="19"/>
  <c r="U21" i="19"/>
  <c r="V21" i="19"/>
  <c r="S22" i="19"/>
  <c r="T22" i="19"/>
  <c r="U22" i="19"/>
  <c r="V22" i="19"/>
  <c r="S23" i="19"/>
  <c r="T23" i="19"/>
  <c r="U23" i="19"/>
  <c r="V23" i="19"/>
  <c r="S24" i="19"/>
  <c r="T24" i="19"/>
  <c r="U24" i="19"/>
  <c r="V24" i="19"/>
  <c r="S25" i="19"/>
  <c r="T25" i="19"/>
  <c r="U25" i="19"/>
  <c r="V25" i="19"/>
  <c r="S26" i="19"/>
  <c r="T26" i="19"/>
  <c r="U26" i="19"/>
  <c r="V26" i="19"/>
  <c r="S27" i="19"/>
  <c r="T27" i="19"/>
  <c r="U27" i="19"/>
  <c r="V27" i="19"/>
  <c r="S28" i="19"/>
  <c r="T28" i="19"/>
  <c r="U28" i="19"/>
  <c r="V28" i="19"/>
  <c r="S29" i="19"/>
  <c r="T29" i="19"/>
  <c r="U29" i="19"/>
  <c r="V29" i="19"/>
  <c r="S30" i="19"/>
  <c r="T30" i="19"/>
  <c r="U30" i="19"/>
  <c r="V30" i="19"/>
  <c r="S31" i="19"/>
  <c r="T31" i="19"/>
  <c r="U31" i="19"/>
  <c r="V31" i="19"/>
  <c r="S32" i="19"/>
  <c r="T32" i="19"/>
  <c r="U32" i="19"/>
  <c r="V32" i="19"/>
  <c r="S33" i="19"/>
  <c r="T33" i="19"/>
  <c r="U33" i="19"/>
  <c r="V33" i="19"/>
  <c r="S34" i="19"/>
  <c r="T34" i="19"/>
  <c r="U34" i="19"/>
  <c r="V34" i="19"/>
  <c r="S35" i="19"/>
  <c r="T35" i="19"/>
  <c r="U35" i="19"/>
  <c r="V35" i="19"/>
  <c r="S36" i="19"/>
  <c r="T36" i="19"/>
  <c r="U36" i="19"/>
  <c r="V36" i="19"/>
  <c r="S37" i="19"/>
  <c r="T37" i="19"/>
  <c r="U37" i="19"/>
  <c r="V37" i="19"/>
  <c r="S38" i="19"/>
  <c r="T38" i="19"/>
  <c r="U38" i="19"/>
  <c r="V38" i="19"/>
  <c r="S39" i="19"/>
  <c r="T39" i="19"/>
  <c r="U39" i="19"/>
  <c r="V39" i="19"/>
  <c r="S40" i="19"/>
  <c r="T40" i="19"/>
  <c r="U40" i="19"/>
  <c r="V40" i="19"/>
  <c r="S41" i="19"/>
  <c r="T41" i="19"/>
  <c r="U41" i="19"/>
  <c r="V41" i="19"/>
  <c r="S42" i="19"/>
  <c r="T42" i="19"/>
  <c r="U42" i="19"/>
  <c r="V42" i="19"/>
  <c r="S43" i="19"/>
  <c r="T43" i="19"/>
  <c r="U43" i="19"/>
  <c r="V43" i="19"/>
  <c r="S44" i="19"/>
  <c r="T44" i="19"/>
  <c r="U44" i="19"/>
  <c r="V44" i="19"/>
  <c r="S45" i="19"/>
  <c r="T45" i="19"/>
  <c r="U45" i="19"/>
  <c r="V45" i="19"/>
  <c r="S46" i="19"/>
  <c r="T46" i="19"/>
  <c r="U46" i="19"/>
  <c r="V46" i="19"/>
  <c r="S47" i="19"/>
  <c r="T47" i="19"/>
  <c r="U47" i="19"/>
  <c r="V47" i="19"/>
  <c r="S48" i="19"/>
  <c r="T48" i="19"/>
  <c r="U48" i="19"/>
  <c r="V48" i="19"/>
  <c r="S49" i="19"/>
  <c r="T49" i="19"/>
  <c r="U49" i="19"/>
  <c r="V49" i="19"/>
  <c r="S50" i="19"/>
  <c r="T50" i="19"/>
  <c r="U50" i="19"/>
  <c r="V50" i="19"/>
  <c r="S51" i="19"/>
  <c r="T51" i="19"/>
  <c r="U51" i="19"/>
  <c r="V51" i="19"/>
  <c r="S52" i="19"/>
  <c r="T52" i="19"/>
  <c r="U52" i="19"/>
  <c r="V52" i="19"/>
  <c r="S53" i="19"/>
  <c r="T53" i="19"/>
  <c r="U53" i="19"/>
  <c r="V53" i="19"/>
  <c r="S54" i="19"/>
  <c r="T54" i="19"/>
  <c r="U54" i="19"/>
  <c r="V54" i="19"/>
  <c r="S55" i="19"/>
  <c r="T55" i="19"/>
  <c r="U55" i="19"/>
  <c r="V55" i="19"/>
  <c r="S56" i="19"/>
  <c r="T56" i="19"/>
  <c r="U56" i="19"/>
  <c r="V56" i="19"/>
  <c r="S57" i="19"/>
  <c r="T57" i="19"/>
  <c r="U57" i="19"/>
  <c r="V57" i="19"/>
  <c r="S58" i="19"/>
  <c r="T58" i="19"/>
  <c r="U58" i="19"/>
  <c r="V58" i="19"/>
  <c r="S59" i="19"/>
  <c r="T59" i="19"/>
  <c r="U59" i="19"/>
  <c r="V59" i="19"/>
  <c r="S60" i="19"/>
  <c r="T60" i="19"/>
  <c r="U60" i="19"/>
  <c r="V60" i="19"/>
  <c r="S61" i="19"/>
  <c r="T61" i="19"/>
  <c r="U61" i="19"/>
  <c r="V61" i="19"/>
  <c r="S62" i="19"/>
  <c r="T62" i="19"/>
  <c r="U62" i="19"/>
  <c r="V62" i="19"/>
  <c r="S63" i="19"/>
  <c r="T63" i="19"/>
  <c r="U63" i="19"/>
  <c r="V63" i="19"/>
  <c r="S64" i="19"/>
  <c r="T64" i="19"/>
  <c r="U64" i="19"/>
  <c r="V64" i="19"/>
  <c r="S65" i="19"/>
  <c r="T65" i="19"/>
  <c r="U65" i="19"/>
  <c r="V65" i="19"/>
  <c r="S66" i="19"/>
  <c r="T66" i="19"/>
  <c r="U66" i="19"/>
  <c r="V66" i="19"/>
  <c r="S67" i="19"/>
  <c r="T67" i="19"/>
  <c r="U67" i="19"/>
  <c r="V67" i="19"/>
  <c r="S68" i="19"/>
  <c r="T68" i="19"/>
  <c r="U68" i="19"/>
  <c r="V68" i="19"/>
  <c r="S69" i="19"/>
  <c r="T69" i="19"/>
  <c r="U69" i="19"/>
  <c r="V69" i="19"/>
  <c r="S70" i="19"/>
  <c r="T70" i="19"/>
  <c r="U70" i="19"/>
  <c r="V70" i="19"/>
  <c r="S71" i="19"/>
  <c r="T71" i="19"/>
  <c r="U71" i="19"/>
  <c r="V71" i="19"/>
  <c r="S72" i="19"/>
  <c r="T72" i="19"/>
  <c r="U72" i="19"/>
  <c r="V72" i="19"/>
  <c r="S73" i="19"/>
  <c r="T73" i="19"/>
  <c r="U73" i="19"/>
  <c r="V73" i="19"/>
  <c r="S74" i="19"/>
  <c r="T74" i="19"/>
  <c r="U74" i="19"/>
  <c r="V74" i="19"/>
  <c r="S75" i="19"/>
  <c r="T75" i="19"/>
  <c r="U75" i="19"/>
  <c r="V75" i="19"/>
  <c r="S76" i="19"/>
  <c r="T76" i="19"/>
  <c r="U76" i="19"/>
  <c r="V76" i="19"/>
  <c r="S77" i="19"/>
  <c r="T77" i="19"/>
  <c r="U77" i="19"/>
  <c r="V77" i="19"/>
  <c r="S78" i="19"/>
  <c r="T78" i="19"/>
  <c r="U78" i="19"/>
  <c r="V78" i="19"/>
  <c r="S79" i="19"/>
  <c r="T79" i="19"/>
  <c r="U79" i="19"/>
  <c r="V79" i="19"/>
  <c r="S80" i="19"/>
  <c r="T80" i="19"/>
  <c r="U80" i="19"/>
  <c r="V80" i="19"/>
  <c r="S81" i="19"/>
  <c r="T81" i="19"/>
  <c r="U81" i="19"/>
  <c r="V81" i="19"/>
  <c r="S82" i="19"/>
  <c r="T82" i="19"/>
  <c r="U82" i="19"/>
  <c r="V82" i="19"/>
  <c r="S83" i="19"/>
  <c r="T83" i="19"/>
  <c r="U83" i="19"/>
  <c r="V83" i="19"/>
  <c r="S84" i="19"/>
  <c r="T84" i="19"/>
  <c r="U84" i="19"/>
  <c r="V84" i="19"/>
  <c r="S85" i="19"/>
  <c r="T85" i="19"/>
  <c r="U85" i="19"/>
  <c r="V85" i="19"/>
  <c r="S86" i="19"/>
  <c r="T86" i="19"/>
  <c r="U86" i="19"/>
  <c r="V86" i="19"/>
  <c r="S87" i="19"/>
  <c r="T87" i="19"/>
  <c r="U87" i="19"/>
  <c r="V87" i="19"/>
  <c r="S88" i="19"/>
  <c r="T88" i="19"/>
  <c r="U88" i="19"/>
  <c r="V88" i="19"/>
  <c r="S89" i="19"/>
  <c r="T89" i="19"/>
  <c r="U89" i="19"/>
  <c r="V89" i="19"/>
  <c r="S90" i="19"/>
  <c r="T90" i="19"/>
  <c r="U90" i="19"/>
  <c r="V90" i="19"/>
  <c r="S91" i="19"/>
  <c r="T91" i="19"/>
  <c r="U91" i="19"/>
  <c r="V91" i="19"/>
  <c r="S92" i="19"/>
  <c r="T92" i="19"/>
  <c r="U92" i="19"/>
  <c r="V92" i="19"/>
  <c r="S93" i="19"/>
  <c r="T93" i="19"/>
  <c r="U93" i="19"/>
  <c r="V93" i="19"/>
  <c r="S94" i="19"/>
  <c r="T94" i="19"/>
  <c r="U94" i="19"/>
  <c r="V94" i="19"/>
  <c r="S95" i="19"/>
  <c r="T95" i="19"/>
  <c r="U95" i="19"/>
  <c r="V95" i="19"/>
  <c r="S96" i="19"/>
  <c r="T96" i="19"/>
  <c r="U96" i="19"/>
  <c r="V96" i="19"/>
  <c r="S97" i="19"/>
  <c r="T97" i="19"/>
  <c r="U97" i="19"/>
  <c r="V97" i="19"/>
  <c r="S98" i="19"/>
  <c r="T98" i="19"/>
  <c r="U98" i="19"/>
  <c r="V98" i="19"/>
  <c r="S99" i="19"/>
  <c r="T99" i="19"/>
  <c r="U99" i="19"/>
  <c r="V99" i="19"/>
  <c r="S100" i="19"/>
  <c r="T100" i="19"/>
  <c r="U100" i="19"/>
  <c r="V100" i="19"/>
  <c r="S101" i="19"/>
  <c r="T101" i="19"/>
  <c r="U101" i="19"/>
  <c r="V101" i="19"/>
  <c r="S102" i="19"/>
  <c r="T102" i="19"/>
  <c r="U102" i="19"/>
  <c r="V102" i="19"/>
  <c r="S103" i="19"/>
  <c r="T103" i="19"/>
  <c r="U103" i="19"/>
  <c r="V103" i="19"/>
  <c r="S104" i="19"/>
  <c r="T104" i="19"/>
  <c r="U104" i="19"/>
  <c r="V104" i="19"/>
  <c r="S105" i="19"/>
  <c r="T105" i="19"/>
  <c r="U105" i="19"/>
  <c r="V105" i="19"/>
  <c r="S106" i="19"/>
  <c r="T106" i="19"/>
  <c r="U106" i="19"/>
  <c r="V106" i="19"/>
  <c r="S107" i="19"/>
  <c r="T107" i="19"/>
  <c r="U107" i="19"/>
  <c r="V107" i="19"/>
  <c r="S108" i="19"/>
  <c r="T108" i="19"/>
  <c r="U108" i="19"/>
  <c r="V108" i="19"/>
  <c r="S109" i="19"/>
  <c r="T109" i="19"/>
  <c r="U109" i="19"/>
  <c r="V109" i="19"/>
  <c r="S110" i="19"/>
  <c r="T110" i="19"/>
  <c r="U110" i="19"/>
  <c r="V110" i="19"/>
  <c r="S111" i="19"/>
  <c r="T111" i="19"/>
  <c r="U111" i="19"/>
  <c r="V111" i="19"/>
  <c r="S112" i="19"/>
  <c r="T112" i="19"/>
  <c r="U112" i="19"/>
  <c r="V112" i="19"/>
  <c r="S113" i="19"/>
  <c r="T113" i="19"/>
  <c r="U113" i="19"/>
  <c r="V113" i="19"/>
  <c r="S114" i="19"/>
  <c r="T114" i="19"/>
  <c r="U114" i="19"/>
  <c r="V114" i="19"/>
  <c r="S115" i="19"/>
  <c r="T115" i="19"/>
  <c r="U115" i="19"/>
  <c r="V115" i="19"/>
  <c r="S116" i="19"/>
  <c r="T116" i="19"/>
  <c r="U116" i="19"/>
  <c r="V116" i="19"/>
  <c r="S117" i="19"/>
  <c r="T117" i="19"/>
  <c r="U117" i="19"/>
  <c r="V117" i="19"/>
  <c r="S118" i="19"/>
  <c r="T118" i="19"/>
  <c r="U118" i="19"/>
  <c r="V118" i="19"/>
  <c r="S119" i="19"/>
  <c r="T119" i="19"/>
  <c r="U119" i="19"/>
  <c r="V119" i="19"/>
  <c r="S120" i="19"/>
  <c r="T120" i="19"/>
  <c r="U120" i="19"/>
  <c r="V120" i="19"/>
  <c r="S121" i="19"/>
  <c r="T121" i="19"/>
  <c r="U121" i="19"/>
  <c r="V121" i="19"/>
  <c r="S122" i="19"/>
  <c r="T122" i="19"/>
  <c r="U122" i="19"/>
  <c r="V122" i="19"/>
  <c r="S123" i="19"/>
  <c r="T123" i="19"/>
  <c r="U123" i="19"/>
  <c r="V123" i="19"/>
  <c r="S124" i="19"/>
  <c r="T124" i="19"/>
  <c r="U124" i="19"/>
  <c r="V124" i="19"/>
  <c r="S125" i="19"/>
  <c r="T125" i="19"/>
  <c r="U125" i="19"/>
  <c r="V125" i="19"/>
  <c r="S126" i="19"/>
  <c r="T126" i="19"/>
  <c r="U126" i="19"/>
  <c r="V126" i="19"/>
  <c r="S127" i="19"/>
  <c r="T127" i="19"/>
  <c r="U127" i="19"/>
  <c r="V127" i="19"/>
  <c r="S128" i="19"/>
  <c r="T128" i="19"/>
  <c r="U128" i="19"/>
  <c r="V128" i="19"/>
  <c r="S129" i="19"/>
  <c r="T129" i="19"/>
  <c r="U129" i="19"/>
  <c r="V129" i="19"/>
  <c r="S130" i="19"/>
  <c r="T130" i="19"/>
  <c r="U130" i="19"/>
  <c r="V130" i="19"/>
  <c r="S131" i="19"/>
  <c r="T131" i="19"/>
  <c r="U131" i="19"/>
  <c r="V131" i="19"/>
  <c r="S132" i="19"/>
  <c r="T132" i="19"/>
  <c r="U132" i="19"/>
  <c r="V132" i="19"/>
  <c r="S133" i="19"/>
  <c r="T133" i="19"/>
  <c r="U133" i="19"/>
  <c r="V133" i="19"/>
  <c r="S134" i="19"/>
  <c r="T134" i="19"/>
  <c r="U134" i="19"/>
  <c r="V134" i="19"/>
  <c r="S135" i="19"/>
  <c r="T135" i="19"/>
  <c r="U135" i="19"/>
  <c r="V135" i="19"/>
  <c r="S136" i="19"/>
  <c r="T136" i="19"/>
  <c r="U136" i="19"/>
  <c r="V136" i="19"/>
  <c r="S137" i="19"/>
  <c r="T137" i="19"/>
  <c r="U137" i="19"/>
  <c r="V137" i="19"/>
  <c r="S138" i="19"/>
  <c r="T138" i="19"/>
  <c r="U138" i="19"/>
  <c r="V138" i="19"/>
  <c r="S139" i="19"/>
  <c r="T139" i="19"/>
  <c r="U139" i="19"/>
  <c r="V139" i="19"/>
  <c r="S140" i="19"/>
  <c r="T140" i="19"/>
  <c r="U140" i="19"/>
  <c r="V140" i="19"/>
  <c r="S141" i="19"/>
  <c r="T141" i="19"/>
  <c r="U141" i="19"/>
  <c r="V141" i="19"/>
  <c r="S142" i="19"/>
  <c r="T142" i="19"/>
  <c r="U142" i="19"/>
  <c r="V142" i="19"/>
  <c r="S143" i="19"/>
  <c r="T143" i="19"/>
  <c r="U143" i="19"/>
  <c r="V143" i="19"/>
  <c r="S144" i="19"/>
  <c r="T144" i="19"/>
  <c r="U144" i="19"/>
  <c r="V144" i="19"/>
  <c r="S145" i="19"/>
  <c r="T145" i="19"/>
  <c r="U145" i="19"/>
  <c r="V145" i="19"/>
  <c r="S146" i="19"/>
  <c r="T146" i="19"/>
  <c r="U146" i="19"/>
  <c r="V146" i="19"/>
  <c r="S147" i="19"/>
  <c r="T147" i="19"/>
  <c r="U147" i="19"/>
  <c r="V147" i="19"/>
  <c r="S148" i="19"/>
  <c r="T148" i="19"/>
  <c r="U148" i="19"/>
  <c r="V148" i="19"/>
  <c r="S149" i="19"/>
  <c r="T149" i="19"/>
  <c r="U149" i="19"/>
  <c r="V149" i="19"/>
  <c r="S150" i="19"/>
  <c r="T150" i="19"/>
  <c r="U150" i="19"/>
  <c r="V150" i="19"/>
  <c r="S151" i="19"/>
  <c r="T151" i="19"/>
  <c r="U151" i="19"/>
  <c r="V151" i="19"/>
  <c r="S152" i="19"/>
  <c r="T152" i="19"/>
  <c r="U152" i="19"/>
  <c r="V152" i="19"/>
  <c r="S153" i="19"/>
  <c r="T153" i="19"/>
  <c r="U153" i="19"/>
  <c r="V153" i="19"/>
  <c r="S154" i="19"/>
  <c r="T154" i="19"/>
  <c r="U154" i="19"/>
  <c r="V154" i="19"/>
  <c r="S155" i="19"/>
  <c r="T155" i="19"/>
  <c r="U155" i="19"/>
  <c r="V155" i="19"/>
  <c r="S156" i="19"/>
  <c r="T156" i="19"/>
  <c r="U156" i="19"/>
  <c r="V156" i="19"/>
  <c r="S157" i="19"/>
  <c r="T157" i="19"/>
  <c r="U157" i="19"/>
  <c r="V157" i="19"/>
  <c r="S158" i="19"/>
  <c r="T158" i="19"/>
  <c r="U158" i="19"/>
  <c r="V158" i="19"/>
  <c r="S159" i="19"/>
  <c r="T159" i="19"/>
  <c r="U159" i="19"/>
  <c r="V159" i="19"/>
  <c r="S160" i="19"/>
  <c r="T160" i="19"/>
  <c r="U160" i="19"/>
  <c r="V160" i="19"/>
  <c r="S161" i="19"/>
  <c r="T161" i="19"/>
  <c r="U161" i="19"/>
  <c r="V161" i="19"/>
  <c r="S162" i="19"/>
  <c r="T162" i="19"/>
  <c r="U162" i="19"/>
  <c r="V162" i="19"/>
  <c r="S163" i="19"/>
  <c r="T163" i="19"/>
  <c r="U163" i="19"/>
  <c r="V163" i="19"/>
  <c r="S164" i="19"/>
  <c r="T164" i="19"/>
  <c r="U164" i="19"/>
  <c r="V164" i="19"/>
  <c r="S165" i="19"/>
  <c r="T165" i="19"/>
  <c r="U165" i="19"/>
  <c r="V165" i="19"/>
  <c r="S166" i="19"/>
  <c r="T166" i="19"/>
  <c r="U166" i="19"/>
  <c r="V166" i="19"/>
  <c r="S167" i="19"/>
  <c r="T167" i="19"/>
  <c r="U167" i="19"/>
  <c r="V167" i="19"/>
  <c r="S168" i="19"/>
  <c r="T168" i="19"/>
  <c r="U168" i="19"/>
  <c r="V168" i="19"/>
  <c r="S169" i="19"/>
  <c r="T169" i="19"/>
  <c r="U169" i="19"/>
  <c r="V169" i="19"/>
  <c r="S170" i="19"/>
  <c r="T170" i="19"/>
  <c r="U170" i="19"/>
  <c r="V170" i="19"/>
  <c r="S171" i="19"/>
  <c r="T171" i="19"/>
  <c r="U171" i="19"/>
  <c r="V171" i="19"/>
  <c r="S172" i="19"/>
  <c r="T172" i="19"/>
  <c r="U172" i="19"/>
  <c r="V172" i="19"/>
  <c r="S173" i="19"/>
  <c r="T173" i="19"/>
  <c r="U173" i="19"/>
  <c r="V173" i="19"/>
  <c r="S174" i="19"/>
  <c r="T174" i="19"/>
  <c r="U174" i="19"/>
  <c r="V174" i="19"/>
  <c r="S175" i="19"/>
  <c r="T175" i="19"/>
  <c r="U175" i="19"/>
  <c r="V175" i="19"/>
  <c r="S176" i="19"/>
  <c r="T176" i="19"/>
  <c r="U176" i="19"/>
  <c r="V176" i="19"/>
  <c r="S177" i="19"/>
  <c r="T177" i="19"/>
  <c r="U177" i="19"/>
  <c r="V177" i="19"/>
  <c r="S178" i="19"/>
  <c r="T178" i="19"/>
  <c r="U178" i="19"/>
  <c r="V178" i="19"/>
  <c r="S179" i="19"/>
  <c r="T179" i="19"/>
  <c r="U179" i="19"/>
  <c r="V179" i="19"/>
  <c r="S180" i="19"/>
  <c r="T180" i="19"/>
  <c r="U180" i="19"/>
  <c r="V180" i="19"/>
  <c r="S181" i="19"/>
  <c r="T181" i="19"/>
  <c r="U181" i="19"/>
  <c r="V181" i="19"/>
  <c r="S182" i="19"/>
  <c r="T182" i="19"/>
  <c r="U182" i="19"/>
  <c r="V182" i="19"/>
  <c r="S183" i="19"/>
  <c r="T183" i="19"/>
  <c r="U183" i="19"/>
  <c r="V183" i="19"/>
  <c r="S184" i="19"/>
  <c r="T184" i="19"/>
  <c r="U184" i="19"/>
  <c r="V184" i="19"/>
  <c r="S185" i="19"/>
  <c r="T185" i="19"/>
  <c r="U185" i="19"/>
  <c r="V185" i="19"/>
  <c r="S186" i="19"/>
  <c r="T186" i="19"/>
  <c r="U186" i="19"/>
  <c r="V186" i="19"/>
  <c r="S187" i="19"/>
  <c r="T187" i="19"/>
  <c r="U187" i="19"/>
  <c r="V187" i="19"/>
  <c r="S188" i="19"/>
  <c r="T188" i="19"/>
  <c r="U188" i="19"/>
  <c r="V188" i="19"/>
  <c r="S189" i="19"/>
  <c r="T189" i="19"/>
  <c r="U189" i="19"/>
  <c r="V189" i="19"/>
  <c r="S190" i="19"/>
  <c r="T190" i="19"/>
  <c r="U190" i="19"/>
  <c r="V190" i="19"/>
  <c r="S191" i="19"/>
  <c r="T191" i="19"/>
  <c r="U191" i="19"/>
  <c r="V191" i="19"/>
  <c r="S192" i="19"/>
  <c r="T192" i="19"/>
  <c r="U192" i="19"/>
  <c r="V192" i="19"/>
  <c r="S193" i="19"/>
  <c r="T193" i="19"/>
  <c r="U193" i="19"/>
  <c r="V193" i="19"/>
  <c r="S194" i="19"/>
  <c r="T194" i="19"/>
  <c r="U194" i="19"/>
  <c r="V194" i="19"/>
  <c r="S195" i="19"/>
  <c r="T195" i="19"/>
  <c r="U195" i="19"/>
  <c r="V195" i="19"/>
  <c r="S196" i="19"/>
  <c r="T196" i="19"/>
  <c r="U196" i="19"/>
  <c r="V196" i="19"/>
  <c r="S197" i="19"/>
  <c r="T197" i="19"/>
  <c r="U197" i="19"/>
  <c r="V197" i="19"/>
  <c r="S198" i="19"/>
  <c r="T198" i="19"/>
  <c r="U198" i="19"/>
  <c r="V198" i="19"/>
  <c r="S199" i="19"/>
  <c r="T199" i="19"/>
  <c r="U199" i="19"/>
  <c r="V199" i="19"/>
  <c r="S200" i="19"/>
  <c r="T200" i="19"/>
  <c r="U200" i="19"/>
  <c r="V200" i="19"/>
  <c r="S201" i="19"/>
  <c r="T201" i="19"/>
  <c r="U201" i="19"/>
  <c r="V201" i="19"/>
  <c r="S202" i="19"/>
  <c r="T202" i="19"/>
  <c r="U202" i="19"/>
  <c r="V202" i="19"/>
  <c r="S203" i="19"/>
  <c r="T203" i="19"/>
  <c r="U203" i="19"/>
  <c r="V203" i="19"/>
  <c r="S204" i="19"/>
  <c r="T204" i="19"/>
  <c r="U204" i="19"/>
  <c r="V204" i="19"/>
  <c r="S205" i="19"/>
  <c r="T205" i="19"/>
  <c r="U205" i="19"/>
  <c r="V205" i="19"/>
  <c r="S206" i="19"/>
  <c r="T206" i="19"/>
  <c r="U206" i="19"/>
  <c r="V206" i="19"/>
  <c r="S207" i="19"/>
  <c r="T207" i="19"/>
  <c r="U207" i="19"/>
  <c r="V207" i="19"/>
  <c r="S208" i="19"/>
  <c r="T208" i="19"/>
  <c r="U208" i="19"/>
  <c r="V208" i="19"/>
  <c r="S209" i="19"/>
  <c r="T209" i="19"/>
  <c r="U209" i="19"/>
  <c r="V209" i="19"/>
  <c r="S210" i="19"/>
  <c r="T210" i="19"/>
  <c r="U210" i="19"/>
  <c r="V210" i="19"/>
  <c r="S211" i="19"/>
  <c r="T211" i="19"/>
  <c r="U211" i="19"/>
  <c r="V211" i="19"/>
  <c r="S212" i="19"/>
  <c r="T212" i="19"/>
  <c r="U212" i="19"/>
  <c r="V212" i="19"/>
  <c r="S213" i="19"/>
  <c r="T213" i="19"/>
  <c r="U213" i="19"/>
  <c r="V213" i="19"/>
  <c r="S214" i="19"/>
  <c r="T214" i="19"/>
  <c r="U214" i="19"/>
  <c r="V214" i="19"/>
  <c r="S215" i="19"/>
  <c r="T215" i="19"/>
  <c r="U215" i="19"/>
  <c r="V215" i="19"/>
  <c r="S216" i="19"/>
  <c r="T216" i="19"/>
  <c r="U216" i="19"/>
  <c r="V216" i="19"/>
  <c r="S217" i="19"/>
  <c r="T217" i="19"/>
  <c r="U217" i="19"/>
  <c r="V217" i="19"/>
  <c r="S218" i="19"/>
  <c r="T218" i="19"/>
  <c r="U218" i="19"/>
  <c r="V218" i="19"/>
  <c r="S219" i="19"/>
  <c r="T219" i="19"/>
  <c r="U219" i="19"/>
  <c r="V219" i="19"/>
  <c r="S220" i="19"/>
  <c r="T220" i="19"/>
  <c r="U220" i="19"/>
  <c r="V220" i="19"/>
  <c r="S221" i="19"/>
  <c r="T221" i="19"/>
  <c r="U221" i="19"/>
  <c r="V221" i="19"/>
  <c r="S222" i="19"/>
  <c r="T222" i="19"/>
  <c r="U222" i="19"/>
  <c r="V222" i="19"/>
  <c r="S223" i="19"/>
  <c r="T223" i="19"/>
  <c r="U223" i="19"/>
  <c r="V223" i="19"/>
  <c r="S224" i="19"/>
  <c r="T224" i="19"/>
  <c r="U224" i="19"/>
  <c r="V224" i="19"/>
  <c r="S225" i="19"/>
  <c r="T225" i="19"/>
  <c r="U225" i="19"/>
  <c r="V225" i="19"/>
  <c r="S226" i="19"/>
  <c r="T226" i="19"/>
  <c r="U226" i="19"/>
  <c r="V226" i="19"/>
  <c r="S227" i="19"/>
  <c r="T227" i="19"/>
  <c r="U227" i="19"/>
  <c r="V227" i="19"/>
  <c r="S228" i="19"/>
  <c r="T228" i="19"/>
  <c r="U228" i="19"/>
  <c r="V228" i="19"/>
  <c r="S229" i="19"/>
  <c r="T229" i="19"/>
  <c r="U229" i="19"/>
  <c r="V229" i="19"/>
  <c r="S230" i="19"/>
  <c r="T230" i="19"/>
  <c r="U230" i="19"/>
  <c r="V230" i="19"/>
  <c r="S231" i="19"/>
  <c r="T231" i="19"/>
  <c r="U231" i="19"/>
  <c r="V231" i="19"/>
  <c r="S232" i="19"/>
  <c r="T232" i="19"/>
  <c r="U232" i="19"/>
  <c r="V232" i="19"/>
  <c r="S233" i="19"/>
  <c r="T233" i="19"/>
  <c r="U233" i="19"/>
  <c r="V233" i="19"/>
  <c r="S234" i="19"/>
  <c r="T234" i="19"/>
  <c r="U234" i="19"/>
  <c r="V234" i="19"/>
  <c r="S235" i="19"/>
  <c r="T235" i="19"/>
  <c r="U235" i="19"/>
  <c r="V235" i="19"/>
  <c r="S236" i="19"/>
  <c r="T236" i="19"/>
  <c r="U236" i="19"/>
  <c r="V236" i="19"/>
  <c r="S237" i="19"/>
  <c r="T237" i="19"/>
  <c r="U237" i="19"/>
  <c r="V237" i="19"/>
  <c r="S238" i="19"/>
  <c r="T238" i="19"/>
  <c r="U238" i="19"/>
  <c r="V238" i="19"/>
  <c r="S239" i="19"/>
  <c r="T239" i="19"/>
  <c r="U239" i="19"/>
  <c r="V239" i="19"/>
  <c r="S240" i="19"/>
  <c r="T240" i="19"/>
  <c r="U240" i="19"/>
  <c r="V240" i="19"/>
  <c r="S241" i="19"/>
  <c r="T241" i="19"/>
  <c r="U241" i="19"/>
  <c r="V241" i="19"/>
  <c r="S242" i="19"/>
  <c r="T242" i="19"/>
  <c r="U242" i="19"/>
  <c r="V242" i="19"/>
  <c r="S243" i="19"/>
  <c r="T243" i="19"/>
  <c r="U243" i="19"/>
  <c r="V243" i="19"/>
  <c r="P244" i="19"/>
  <c r="Q244" i="19"/>
  <c r="P245" i="19"/>
  <c r="Q245" i="19"/>
  <c r="P246" i="19"/>
  <c r="Q246" i="19"/>
  <c r="P247" i="19"/>
  <c r="Q247" i="19"/>
  <c r="P248" i="19"/>
  <c r="Q248" i="19"/>
  <c r="P249" i="19"/>
  <c r="Q249" i="19"/>
  <c r="P250" i="19"/>
  <c r="Q250" i="19"/>
  <c r="P251" i="19"/>
  <c r="Q251" i="19"/>
  <c r="P252" i="19"/>
  <c r="Q252" i="19"/>
  <c r="P253" i="19"/>
  <c r="Q253" i="19"/>
  <c r="P254" i="19"/>
  <c r="Q254" i="19"/>
  <c r="P255" i="19"/>
  <c r="Q255" i="19"/>
  <c r="P256" i="19"/>
  <c r="Q256" i="19"/>
  <c r="P257" i="19"/>
  <c r="Q257" i="19"/>
  <c r="P258" i="19"/>
  <c r="Q258" i="19"/>
  <c r="P259" i="19"/>
  <c r="Q259" i="19"/>
  <c r="P260" i="19"/>
  <c r="Q260" i="19"/>
  <c r="P261" i="19"/>
  <c r="Q261" i="19"/>
  <c r="P262" i="19"/>
  <c r="Q262" i="19"/>
  <c r="P263" i="19"/>
  <c r="Q263" i="19"/>
  <c r="P264" i="19"/>
  <c r="Q264" i="19"/>
  <c r="P265" i="19"/>
  <c r="Q265" i="19"/>
  <c r="P266" i="19"/>
  <c r="Q266" i="19"/>
  <c r="P267" i="19"/>
  <c r="Q267" i="19"/>
  <c r="P268" i="19"/>
  <c r="Q268" i="19"/>
  <c r="P269" i="19"/>
  <c r="Q269" i="19"/>
  <c r="P270" i="19"/>
  <c r="Q270" i="19"/>
  <c r="P271" i="19"/>
  <c r="Q271" i="19"/>
  <c r="P272" i="19"/>
  <c r="Q272" i="19"/>
  <c r="P273" i="19"/>
  <c r="Q273" i="19"/>
  <c r="P274" i="19"/>
  <c r="Q274" i="19"/>
  <c r="P275" i="19"/>
  <c r="Q275" i="19"/>
  <c r="P276" i="19"/>
  <c r="Q276" i="19"/>
  <c r="P277" i="19"/>
  <c r="Q277" i="19"/>
  <c r="P278" i="19"/>
  <c r="Q278" i="19"/>
  <c r="P279" i="19"/>
  <c r="Q279" i="19"/>
  <c r="P280" i="19"/>
  <c r="Q280" i="19"/>
  <c r="P281" i="19"/>
  <c r="Q281" i="19"/>
  <c r="P282" i="19"/>
  <c r="Q282" i="19"/>
  <c r="P283" i="19"/>
  <c r="Q283" i="19"/>
  <c r="P284" i="19"/>
  <c r="Q284" i="19"/>
  <c r="P285" i="19"/>
  <c r="Q285" i="19"/>
  <c r="P286" i="19"/>
  <c r="Q286" i="19"/>
  <c r="P287" i="19"/>
  <c r="Q287" i="19"/>
  <c r="P288" i="19"/>
  <c r="Q288" i="19"/>
  <c r="P289" i="19"/>
  <c r="Q289" i="19"/>
  <c r="P290" i="19"/>
  <c r="Q290" i="19"/>
  <c r="P291" i="19"/>
  <c r="Q291" i="19"/>
  <c r="P292" i="19"/>
  <c r="Q292" i="19"/>
  <c r="P293" i="19"/>
  <c r="Q293" i="19"/>
  <c r="P294" i="19"/>
  <c r="Q294" i="19"/>
  <c r="P295" i="19"/>
  <c r="Q295" i="19"/>
  <c r="P296" i="19"/>
  <c r="Q296" i="19"/>
  <c r="P297" i="19"/>
  <c r="Q297" i="19"/>
  <c r="P298" i="19"/>
  <c r="Q298" i="19"/>
  <c r="P299" i="19"/>
  <c r="Q299" i="19"/>
  <c r="P300" i="19"/>
  <c r="Q300" i="19"/>
  <c r="P301" i="19"/>
  <c r="Q301" i="19"/>
  <c r="P302" i="19"/>
  <c r="Q302" i="19"/>
  <c r="P303" i="19"/>
  <c r="Q303" i="19"/>
  <c r="P304" i="19"/>
  <c r="Q304" i="19"/>
  <c r="P305" i="19"/>
  <c r="Q305" i="19"/>
  <c r="P306" i="19"/>
  <c r="Q306" i="19"/>
  <c r="P307" i="19"/>
  <c r="Q307" i="19"/>
  <c r="P308" i="19"/>
  <c r="Q308" i="19"/>
  <c r="P309" i="19"/>
  <c r="Q309" i="19"/>
  <c r="P310" i="19"/>
  <c r="Q310" i="19"/>
  <c r="P311" i="19"/>
  <c r="Q311" i="19"/>
  <c r="P312" i="19"/>
  <c r="Q312" i="19"/>
  <c r="P313" i="19"/>
  <c r="Q313" i="19"/>
  <c r="P314" i="19"/>
  <c r="Q314" i="19"/>
  <c r="P315" i="19"/>
  <c r="Q315" i="19"/>
  <c r="P316" i="19"/>
  <c r="Q316" i="19"/>
  <c r="P317" i="19"/>
  <c r="Q317" i="19"/>
  <c r="P318" i="19"/>
  <c r="Q318" i="19"/>
  <c r="P319" i="19"/>
  <c r="Q319" i="19"/>
  <c r="P320" i="19"/>
  <c r="Q320" i="19"/>
  <c r="P321" i="19"/>
  <c r="Q321" i="19"/>
  <c r="P322" i="19"/>
  <c r="Q322" i="19"/>
  <c r="P323" i="19"/>
  <c r="Q323" i="19"/>
  <c r="P324" i="19"/>
  <c r="Q324" i="19"/>
  <c r="P325" i="19"/>
  <c r="Q325" i="19"/>
  <c r="P326" i="19"/>
  <c r="Q326" i="19"/>
  <c r="P327" i="19"/>
  <c r="Q327" i="19"/>
  <c r="P328" i="19"/>
  <c r="Q328" i="19"/>
  <c r="P329" i="19"/>
  <c r="Q329" i="19"/>
  <c r="P330" i="19"/>
  <c r="Q330" i="19"/>
  <c r="P331" i="19"/>
  <c r="Q331" i="19"/>
  <c r="P332" i="19"/>
  <c r="Q332" i="19"/>
  <c r="P333" i="19"/>
  <c r="Q333" i="19"/>
  <c r="P334" i="19"/>
  <c r="Q334" i="19"/>
  <c r="P335" i="19"/>
  <c r="Q335" i="19"/>
  <c r="P336" i="19"/>
  <c r="Q336" i="19"/>
  <c r="P337" i="19"/>
  <c r="Q337" i="19"/>
  <c r="P338" i="19"/>
  <c r="Q338" i="19"/>
  <c r="P339" i="19"/>
  <c r="Q339" i="19"/>
  <c r="P340" i="19"/>
  <c r="Q340" i="19"/>
  <c r="P341" i="19"/>
  <c r="Q341" i="19"/>
  <c r="P342" i="19"/>
  <c r="Q342" i="19"/>
  <c r="P343" i="19"/>
  <c r="Q343" i="19"/>
  <c r="P344" i="19"/>
  <c r="Q344" i="19"/>
  <c r="P345" i="19"/>
  <c r="Q345" i="19"/>
  <c r="P346" i="19"/>
  <c r="Q346" i="19"/>
  <c r="P347" i="19"/>
  <c r="Q347" i="19"/>
  <c r="P348" i="19"/>
  <c r="Q348" i="19"/>
  <c r="P349" i="19"/>
  <c r="Q349" i="19"/>
  <c r="P350" i="19"/>
  <c r="Q350" i="19"/>
  <c r="P351" i="19"/>
  <c r="Q351" i="19"/>
  <c r="P352" i="19"/>
  <c r="Q352" i="19"/>
  <c r="P353" i="19"/>
  <c r="Q353" i="19"/>
  <c r="P354" i="19"/>
  <c r="Q354" i="19"/>
  <c r="P355" i="19"/>
  <c r="Q355" i="19"/>
  <c r="P356" i="19"/>
  <c r="Q356" i="19"/>
  <c r="P357" i="19"/>
  <c r="Q357" i="19"/>
  <c r="P358" i="19"/>
  <c r="Q358" i="19"/>
  <c r="P359" i="19"/>
  <c r="Q359" i="19"/>
  <c r="P360" i="19"/>
  <c r="Q360" i="19"/>
  <c r="P361" i="19"/>
  <c r="Q361" i="19"/>
  <c r="P362" i="19"/>
  <c r="Q362" i="19"/>
  <c r="P363" i="19"/>
  <c r="Q363" i="19"/>
  <c r="P364" i="19"/>
  <c r="Q364" i="19"/>
  <c r="P365" i="19"/>
  <c r="Q365" i="19"/>
  <c r="P366" i="19"/>
  <c r="Q366" i="19"/>
  <c r="P367" i="19"/>
  <c r="Q367" i="19"/>
  <c r="P368" i="19"/>
  <c r="Q368" i="19"/>
  <c r="P369" i="19"/>
  <c r="Q369" i="19"/>
  <c r="P370" i="19"/>
  <c r="Q370" i="19"/>
  <c r="P371" i="19"/>
  <c r="Q371" i="19"/>
  <c r="P372" i="19"/>
  <c r="Q372" i="19"/>
  <c r="P373" i="19"/>
  <c r="Q373" i="19"/>
  <c r="P374" i="19"/>
  <c r="Q374" i="19"/>
  <c r="P375" i="19"/>
  <c r="Q375" i="19"/>
  <c r="P376" i="19"/>
  <c r="Q376" i="19"/>
  <c r="P377" i="19"/>
  <c r="Q377" i="19"/>
  <c r="P378" i="19"/>
  <c r="Q378" i="19"/>
  <c r="P379" i="19"/>
  <c r="Q379" i="19"/>
  <c r="P380" i="19"/>
  <c r="Q380" i="19"/>
  <c r="P381" i="19"/>
  <c r="Q381" i="19"/>
  <c r="P382" i="19"/>
  <c r="Q382" i="19"/>
  <c r="P383" i="19"/>
  <c r="Q383" i="19"/>
  <c r="P384" i="19"/>
  <c r="Q384" i="19"/>
  <c r="P385" i="19"/>
  <c r="Q385" i="19"/>
  <c r="P386" i="19"/>
  <c r="Q386" i="19"/>
  <c r="P387" i="19"/>
  <c r="Q387" i="19"/>
  <c r="P388" i="19"/>
  <c r="Q388" i="19"/>
  <c r="P389" i="19"/>
  <c r="Q389" i="19"/>
  <c r="P390" i="19"/>
  <c r="Q390" i="19"/>
  <c r="P391" i="19"/>
  <c r="Q391" i="19"/>
  <c r="P392" i="19"/>
  <c r="Q392" i="19"/>
  <c r="P393" i="19"/>
  <c r="Q393" i="19"/>
  <c r="P394" i="19"/>
  <c r="Q394" i="19"/>
  <c r="P395" i="19"/>
  <c r="Q395" i="19"/>
  <c r="P396" i="19"/>
  <c r="Q396" i="19"/>
  <c r="P397" i="19"/>
  <c r="Q397" i="19"/>
  <c r="P398" i="19"/>
  <c r="Q398" i="19"/>
  <c r="P399" i="19"/>
  <c r="Q399" i="19"/>
  <c r="P400" i="19"/>
  <c r="Q400" i="19"/>
  <c r="P401" i="19"/>
  <c r="Q401" i="19"/>
  <c r="P402" i="19"/>
  <c r="Q402" i="19"/>
  <c r="P403" i="19"/>
  <c r="Q403" i="19"/>
  <c r="Q5" i="19"/>
  <c r="Q6" i="19"/>
  <c r="Q7" i="19"/>
  <c r="Q8" i="19"/>
  <c r="Q9" i="19"/>
  <c r="Q10" i="19"/>
  <c r="Q11" i="19"/>
  <c r="Q12" i="19"/>
  <c r="Q13" i="19"/>
  <c r="Q14" i="19"/>
  <c r="Q15" i="19"/>
  <c r="Q16" i="19"/>
  <c r="Q17" i="19"/>
  <c r="Q18" i="19"/>
  <c r="Q19" i="19"/>
  <c r="Q20" i="19"/>
  <c r="Q21" i="19"/>
  <c r="Q22" i="19"/>
  <c r="Q23" i="19"/>
  <c r="Q24" i="19"/>
  <c r="Q25" i="19"/>
  <c r="Q26" i="19"/>
  <c r="Q27" i="19"/>
  <c r="Q28" i="19"/>
  <c r="Q29" i="19"/>
  <c r="Q30" i="19"/>
  <c r="Q31" i="19"/>
  <c r="Q32" i="19"/>
  <c r="Q33" i="19"/>
  <c r="Q34" i="19"/>
  <c r="Q35" i="19"/>
  <c r="Q36" i="19"/>
  <c r="Q37" i="19"/>
  <c r="Q38" i="19"/>
  <c r="Q39" i="19"/>
  <c r="Q40" i="19"/>
  <c r="Q41" i="19"/>
  <c r="Q42" i="19"/>
  <c r="Q43" i="19"/>
  <c r="Q44" i="19"/>
  <c r="Q45" i="19"/>
  <c r="Q46" i="19"/>
  <c r="Q47" i="19"/>
  <c r="Q48" i="19"/>
  <c r="Q49" i="19"/>
  <c r="Q50" i="19"/>
  <c r="Q51" i="19"/>
  <c r="Q52" i="19"/>
  <c r="Q53" i="19"/>
  <c r="Q54" i="19"/>
  <c r="Q55" i="19"/>
  <c r="Q56" i="19"/>
  <c r="Q57" i="19"/>
  <c r="Q58" i="19"/>
  <c r="Q59" i="19"/>
  <c r="Q60" i="19"/>
  <c r="Q61" i="19"/>
  <c r="Q62" i="19"/>
  <c r="Q63" i="19"/>
  <c r="Q64" i="19"/>
  <c r="Q65" i="19"/>
  <c r="Q66" i="19"/>
  <c r="Q67" i="19"/>
  <c r="Q68" i="19"/>
  <c r="Q69" i="19"/>
  <c r="Q70" i="19"/>
  <c r="Q71" i="19"/>
  <c r="Q72" i="19"/>
  <c r="Q73" i="19"/>
  <c r="Q74" i="19"/>
  <c r="Q75" i="19"/>
  <c r="Q76" i="19"/>
  <c r="Q77" i="19"/>
  <c r="Q78" i="19"/>
  <c r="Q79" i="19"/>
  <c r="Q80" i="19"/>
  <c r="Q81" i="19"/>
  <c r="Q82" i="19"/>
  <c r="Q83" i="19"/>
  <c r="Q84" i="19"/>
  <c r="Q85" i="19"/>
  <c r="Q86" i="19"/>
  <c r="Q87" i="19"/>
  <c r="Q88" i="19"/>
  <c r="Q89" i="19"/>
  <c r="Q90" i="19"/>
  <c r="Q91" i="19"/>
  <c r="Q92" i="19"/>
  <c r="Q93" i="19"/>
  <c r="Q94" i="19"/>
  <c r="Q95" i="19"/>
  <c r="Q96" i="19"/>
  <c r="Q97" i="19"/>
  <c r="Q98" i="19"/>
  <c r="Q99" i="19"/>
  <c r="Q100" i="19"/>
  <c r="Q101" i="19"/>
  <c r="Q102" i="19"/>
  <c r="Q103" i="19"/>
  <c r="Q104" i="19"/>
  <c r="Q105" i="19"/>
  <c r="Q106" i="19"/>
  <c r="Q107" i="19"/>
  <c r="Q108" i="19"/>
  <c r="Q109" i="19"/>
  <c r="Q110" i="19"/>
  <c r="Q111" i="19"/>
  <c r="Q112" i="19"/>
  <c r="Q113" i="19"/>
  <c r="Q114" i="19"/>
  <c r="Q115" i="19"/>
  <c r="Q116" i="19"/>
  <c r="Q117" i="19"/>
  <c r="Q118" i="19"/>
  <c r="Q119" i="19"/>
  <c r="Q120" i="19"/>
  <c r="Q121" i="19"/>
  <c r="Q122" i="19"/>
  <c r="Q123" i="19"/>
  <c r="Q124" i="19"/>
  <c r="Q125" i="19"/>
  <c r="Q126" i="19"/>
  <c r="Q127" i="19"/>
  <c r="Q128" i="19"/>
  <c r="Q129" i="19"/>
  <c r="Q130" i="19"/>
  <c r="Q131" i="19"/>
  <c r="Q132" i="19"/>
  <c r="Q133" i="19"/>
  <c r="Q134" i="19"/>
  <c r="Q135" i="19"/>
  <c r="Q136" i="19"/>
  <c r="Q137" i="19"/>
  <c r="Q138" i="19"/>
  <c r="Q139" i="19"/>
  <c r="Q140" i="19"/>
  <c r="Q141" i="19"/>
  <c r="Q142" i="19"/>
  <c r="Q143" i="19"/>
  <c r="Q144" i="19"/>
  <c r="Q145" i="19"/>
  <c r="Q146" i="19"/>
  <c r="Q147" i="19"/>
  <c r="Q148" i="19"/>
  <c r="Q149" i="19"/>
  <c r="Q150" i="19"/>
  <c r="Q151" i="19"/>
  <c r="Q152" i="19"/>
  <c r="Q153" i="19"/>
  <c r="Q154" i="19"/>
  <c r="Q155" i="19"/>
  <c r="Q156" i="19"/>
  <c r="Q157" i="19"/>
  <c r="Q158" i="19"/>
  <c r="Q159" i="19"/>
  <c r="Q160" i="19"/>
  <c r="Q161" i="19"/>
  <c r="Q162" i="19"/>
  <c r="Q163" i="19"/>
  <c r="Q164" i="19"/>
  <c r="Q165" i="19"/>
  <c r="Q166" i="19"/>
  <c r="Q167" i="19"/>
  <c r="Q168" i="19"/>
  <c r="Q169" i="19"/>
  <c r="Q170" i="19"/>
  <c r="Q171" i="19"/>
  <c r="Q172" i="19"/>
  <c r="Q173" i="19"/>
  <c r="Q174" i="19"/>
  <c r="Q175" i="19"/>
  <c r="Q176" i="19"/>
  <c r="Q177" i="19"/>
  <c r="Q178" i="19"/>
  <c r="Q179" i="19"/>
  <c r="Q180" i="19"/>
  <c r="Q181" i="19"/>
  <c r="Q182" i="19"/>
  <c r="Q183" i="19"/>
  <c r="Q184" i="19"/>
  <c r="Q185" i="19"/>
  <c r="Q186" i="19"/>
  <c r="Q187" i="19"/>
  <c r="Q188" i="19"/>
  <c r="Q189" i="19"/>
  <c r="Q190" i="19"/>
  <c r="Q191" i="19"/>
  <c r="Q192" i="19"/>
  <c r="Q193" i="19"/>
  <c r="Q194" i="19"/>
  <c r="Q195" i="19"/>
  <c r="Q196" i="19"/>
  <c r="Q197" i="19"/>
  <c r="Q198" i="19"/>
  <c r="Q199" i="19"/>
  <c r="Q200" i="19"/>
  <c r="Q201" i="19"/>
  <c r="Q202" i="19"/>
  <c r="Q203" i="19"/>
  <c r="Q204" i="19"/>
  <c r="Q205" i="19"/>
  <c r="Q206" i="19"/>
  <c r="Q207" i="19"/>
  <c r="Q208" i="19"/>
  <c r="Q209" i="19"/>
  <c r="Q210" i="19"/>
  <c r="Q211" i="19"/>
  <c r="Q212" i="19"/>
  <c r="Q213" i="19"/>
  <c r="Q214" i="19"/>
  <c r="Q215" i="19"/>
  <c r="Q216" i="19"/>
  <c r="Q217" i="19"/>
  <c r="Q218" i="19"/>
  <c r="Q219" i="19"/>
  <c r="Q220" i="19"/>
  <c r="Q221" i="19"/>
  <c r="Q222" i="19"/>
  <c r="Q223" i="19"/>
  <c r="Q224" i="19"/>
  <c r="Q225" i="19"/>
  <c r="Q226" i="19"/>
  <c r="Q227" i="19"/>
  <c r="Q228" i="19"/>
  <c r="Q229" i="19"/>
  <c r="Q230" i="19"/>
  <c r="Q231" i="19"/>
  <c r="Q232" i="19"/>
  <c r="Q233" i="19"/>
  <c r="Q234" i="19"/>
  <c r="Q235" i="19"/>
  <c r="Q236" i="19"/>
  <c r="Q237" i="19"/>
  <c r="Q238" i="19"/>
  <c r="Q239" i="19"/>
  <c r="Q240" i="19"/>
  <c r="Q241" i="19"/>
  <c r="Q242" i="19"/>
  <c r="Q243" i="19"/>
  <c r="Q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37" i="19"/>
  <c r="P38" i="19"/>
  <c r="P39" i="19"/>
  <c r="P40" i="19"/>
  <c r="P41" i="19"/>
  <c r="P42" i="19"/>
  <c r="P43" i="19"/>
  <c r="P44" i="19"/>
  <c r="P45" i="19"/>
  <c r="P46" i="19"/>
  <c r="P47" i="19"/>
  <c r="P48" i="19"/>
  <c r="P49" i="19"/>
  <c r="P50" i="19"/>
  <c r="P51" i="19"/>
  <c r="P52" i="19"/>
  <c r="P53" i="19"/>
  <c r="P54" i="19"/>
  <c r="P55" i="19"/>
  <c r="P56" i="19"/>
  <c r="P57" i="19"/>
  <c r="P58" i="19"/>
  <c r="P59" i="19"/>
  <c r="P60" i="19"/>
  <c r="P61" i="19"/>
  <c r="P62" i="19"/>
  <c r="P63" i="19"/>
  <c r="P64" i="19"/>
  <c r="P65" i="19"/>
  <c r="P66" i="19"/>
  <c r="P67" i="19"/>
  <c r="P68" i="19"/>
  <c r="P69" i="19"/>
  <c r="P70" i="19"/>
  <c r="P71" i="19"/>
  <c r="P72" i="19"/>
  <c r="P73" i="19"/>
  <c r="P74" i="19"/>
  <c r="P75" i="19"/>
  <c r="P76" i="19"/>
  <c r="P77" i="19"/>
  <c r="P78" i="19"/>
  <c r="P79" i="19"/>
  <c r="P80" i="19"/>
  <c r="P81" i="19"/>
  <c r="P82" i="19"/>
  <c r="P83" i="19"/>
  <c r="P84" i="19"/>
  <c r="P85" i="19"/>
  <c r="P86" i="19"/>
  <c r="P87" i="19"/>
  <c r="P88" i="19"/>
  <c r="P89" i="19"/>
  <c r="P90" i="19"/>
  <c r="P91" i="19"/>
  <c r="P92" i="19"/>
  <c r="P93" i="19"/>
  <c r="P94" i="19"/>
  <c r="P95" i="19"/>
  <c r="P96" i="19"/>
  <c r="P97" i="19"/>
  <c r="P98" i="19"/>
  <c r="P99" i="19"/>
  <c r="P100" i="19"/>
  <c r="P101" i="19"/>
  <c r="P102" i="19"/>
  <c r="P103" i="19"/>
  <c r="P104" i="19"/>
  <c r="P105" i="19"/>
  <c r="P106" i="19"/>
  <c r="P107" i="19"/>
  <c r="P108" i="19"/>
  <c r="P109" i="19"/>
  <c r="P110" i="19"/>
  <c r="P111" i="19"/>
  <c r="P112" i="19"/>
  <c r="P113" i="19"/>
  <c r="P114" i="19"/>
  <c r="P115" i="19"/>
  <c r="P116" i="19"/>
  <c r="P117" i="19"/>
  <c r="P118" i="19"/>
  <c r="P119" i="19"/>
  <c r="P120" i="19"/>
  <c r="P121" i="19"/>
  <c r="P122" i="19"/>
  <c r="P123" i="19"/>
  <c r="P124" i="19"/>
  <c r="P125" i="19"/>
  <c r="P126" i="19"/>
  <c r="P127" i="19"/>
  <c r="P128" i="19"/>
  <c r="P129" i="19"/>
  <c r="P130" i="19"/>
  <c r="P131" i="19"/>
  <c r="P132" i="19"/>
  <c r="P133" i="19"/>
  <c r="P134" i="19"/>
  <c r="P135" i="19"/>
  <c r="P136" i="19"/>
  <c r="P137" i="19"/>
  <c r="P138" i="19"/>
  <c r="P139" i="19"/>
  <c r="P140" i="19"/>
  <c r="P141" i="19"/>
  <c r="P142" i="19"/>
  <c r="P143" i="19"/>
  <c r="P144" i="19"/>
  <c r="P145" i="19"/>
  <c r="P146" i="19"/>
  <c r="P147" i="19"/>
  <c r="P148" i="19"/>
  <c r="P149" i="19"/>
  <c r="P150" i="19"/>
  <c r="P151" i="19"/>
  <c r="P152" i="19"/>
  <c r="P153" i="19"/>
  <c r="P154" i="19"/>
  <c r="P155" i="19"/>
  <c r="P156" i="19"/>
  <c r="P157" i="19"/>
  <c r="P158" i="19"/>
  <c r="P159" i="19"/>
  <c r="P160" i="19"/>
  <c r="P161" i="19"/>
  <c r="P162" i="19"/>
  <c r="P163" i="19"/>
  <c r="P164" i="19"/>
  <c r="P165" i="19"/>
  <c r="P166" i="19"/>
  <c r="P167" i="19"/>
  <c r="P168" i="19"/>
  <c r="P169" i="19"/>
  <c r="P170" i="19"/>
  <c r="P171" i="19"/>
  <c r="P172" i="19"/>
  <c r="P173" i="19"/>
  <c r="P174" i="19"/>
  <c r="P175" i="19"/>
  <c r="P176" i="19"/>
  <c r="P177" i="19"/>
  <c r="P178" i="19"/>
  <c r="P179" i="19"/>
  <c r="P180" i="19"/>
  <c r="P181" i="19"/>
  <c r="P182" i="19"/>
  <c r="P183" i="19"/>
  <c r="P184" i="19"/>
  <c r="P185" i="19"/>
  <c r="P186" i="19"/>
  <c r="P187" i="19"/>
  <c r="P188" i="19"/>
  <c r="P189" i="19"/>
  <c r="P190" i="19"/>
  <c r="P191" i="19"/>
  <c r="P192" i="19"/>
  <c r="P193" i="19"/>
  <c r="P194" i="19"/>
  <c r="P195" i="19"/>
  <c r="P196" i="19"/>
  <c r="P197" i="19"/>
  <c r="P198" i="19"/>
  <c r="P199" i="19"/>
  <c r="P200" i="19"/>
  <c r="P201" i="19"/>
  <c r="P202" i="19"/>
  <c r="P203" i="19"/>
  <c r="P204" i="19"/>
  <c r="P205" i="19"/>
  <c r="P206" i="19"/>
  <c r="P207" i="19"/>
  <c r="P208" i="19"/>
  <c r="P209" i="19"/>
  <c r="P210" i="19"/>
  <c r="P211" i="19"/>
  <c r="P212" i="19"/>
  <c r="P213" i="19"/>
  <c r="P214" i="19"/>
  <c r="P215" i="19"/>
  <c r="P216" i="19"/>
  <c r="P217" i="19"/>
  <c r="P218" i="19"/>
  <c r="P219" i="19"/>
  <c r="P220" i="19"/>
  <c r="P221" i="19"/>
  <c r="P222" i="19"/>
  <c r="P223" i="19"/>
  <c r="P224" i="19"/>
  <c r="P225" i="19"/>
  <c r="P226" i="19"/>
  <c r="P227" i="19"/>
  <c r="P228" i="19"/>
  <c r="P229" i="19"/>
  <c r="P230" i="19"/>
  <c r="P231" i="19"/>
  <c r="P232" i="19"/>
  <c r="P233" i="19"/>
  <c r="P234" i="19"/>
  <c r="P235" i="19"/>
  <c r="P236" i="19"/>
  <c r="P237" i="19"/>
  <c r="P238" i="19"/>
  <c r="P239" i="19"/>
  <c r="P240" i="19"/>
  <c r="P241" i="19"/>
  <c r="P242" i="19"/>
  <c r="P243" i="19"/>
  <c r="P4" i="19"/>
  <c r="B13" i="19"/>
  <c r="B23" i="19" s="1"/>
  <c r="B33" i="19" s="1"/>
  <c r="B43" i="19" s="1"/>
  <c r="B53" i="19" s="1"/>
  <c r="B63" i="19" s="1"/>
  <c r="B73" i="19" s="1"/>
  <c r="B83" i="19" s="1"/>
  <c r="B93" i="19" s="1"/>
  <c r="B103" i="19" s="1"/>
  <c r="B113" i="19" s="1"/>
  <c r="B123" i="19" s="1"/>
  <c r="B133" i="19" s="1"/>
  <c r="B143" i="19" s="1"/>
  <c r="B153" i="19" s="1"/>
  <c r="B163" i="19" s="1"/>
  <c r="B173" i="19" s="1"/>
  <c r="B183" i="19" s="1"/>
  <c r="B193" i="19" s="1"/>
  <c r="B203" i="19" s="1"/>
  <c r="B213" i="19" s="1"/>
  <c r="B223" i="19" s="1"/>
  <c r="B233" i="19" s="1"/>
  <c r="B243" i="19" s="1"/>
  <c r="B253" i="19" s="1"/>
  <c r="B263" i="19" s="1"/>
  <c r="B273" i="19" s="1"/>
  <c r="B283" i="19" s="1"/>
  <c r="B293" i="19" s="1"/>
  <c r="B303" i="19" s="1"/>
  <c r="B313" i="19" s="1"/>
  <c r="B323" i="19" s="1"/>
  <c r="B333" i="19" s="1"/>
  <c r="B343" i="19" s="1"/>
  <c r="B353" i="19" s="1"/>
  <c r="B363" i="19" s="1"/>
  <c r="B373" i="19" s="1"/>
  <c r="B383" i="19" s="1"/>
  <c r="B393" i="19" s="1"/>
  <c r="B403" i="19" s="1"/>
  <c r="B12" i="19"/>
  <c r="B22" i="19" s="1"/>
  <c r="B32" i="19" s="1"/>
  <c r="B42" i="19" s="1"/>
  <c r="B52" i="19" s="1"/>
  <c r="B62" i="19" s="1"/>
  <c r="B72" i="19" s="1"/>
  <c r="B82" i="19" s="1"/>
  <c r="B92" i="19" s="1"/>
  <c r="B102" i="19" s="1"/>
  <c r="B112" i="19" s="1"/>
  <c r="B122" i="19" s="1"/>
  <c r="B132" i="19" s="1"/>
  <c r="B142" i="19" s="1"/>
  <c r="B152" i="19" s="1"/>
  <c r="B162" i="19" s="1"/>
  <c r="B172" i="19" s="1"/>
  <c r="B182" i="19" s="1"/>
  <c r="B192" i="19" s="1"/>
  <c r="B202" i="19" s="1"/>
  <c r="B212" i="19" s="1"/>
  <c r="B222" i="19" s="1"/>
  <c r="B232" i="19" s="1"/>
  <c r="B242" i="19" s="1"/>
  <c r="B252" i="19" s="1"/>
  <c r="B262" i="19" s="1"/>
  <c r="B272" i="19" s="1"/>
  <c r="B282" i="19" s="1"/>
  <c r="B292" i="19" s="1"/>
  <c r="B302" i="19" s="1"/>
  <c r="B312" i="19" s="1"/>
  <c r="B322" i="19" s="1"/>
  <c r="B332" i="19" s="1"/>
  <c r="B342" i="19" s="1"/>
  <c r="B352" i="19" s="1"/>
  <c r="B362" i="19" s="1"/>
  <c r="B372" i="19" s="1"/>
  <c r="B382" i="19" s="1"/>
  <c r="B392" i="19" s="1"/>
  <c r="B402" i="19" s="1"/>
  <c r="B11" i="19"/>
  <c r="B21" i="19" s="1"/>
  <c r="B31" i="19" s="1"/>
  <c r="B41" i="19" s="1"/>
  <c r="B51" i="19" s="1"/>
  <c r="B61" i="19" s="1"/>
  <c r="B71" i="19" s="1"/>
  <c r="B81" i="19" s="1"/>
  <c r="B91" i="19" s="1"/>
  <c r="B101" i="19" s="1"/>
  <c r="B111" i="19" s="1"/>
  <c r="B121" i="19" s="1"/>
  <c r="B131" i="19" s="1"/>
  <c r="B141" i="19" s="1"/>
  <c r="B151" i="19" s="1"/>
  <c r="B161" i="19" s="1"/>
  <c r="B171" i="19" s="1"/>
  <c r="B181" i="19" s="1"/>
  <c r="B191" i="19" s="1"/>
  <c r="B201" i="19" s="1"/>
  <c r="B211" i="19" s="1"/>
  <c r="B221" i="19" s="1"/>
  <c r="B231" i="19" s="1"/>
  <c r="B241" i="19" s="1"/>
  <c r="B251" i="19" s="1"/>
  <c r="B261" i="19" s="1"/>
  <c r="B271" i="19" s="1"/>
  <c r="B281" i="19" s="1"/>
  <c r="B291" i="19" s="1"/>
  <c r="B301" i="19" s="1"/>
  <c r="B311" i="19" s="1"/>
  <c r="B321" i="19" s="1"/>
  <c r="B331" i="19" s="1"/>
  <c r="B341" i="19" s="1"/>
  <c r="B351" i="19" s="1"/>
  <c r="B361" i="19" s="1"/>
  <c r="B371" i="19" s="1"/>
  <c r="B381" i="19" s="1"/>
  <c r="B391" i="19" s="1"/>
  <c r="B401" i="19" s="1"/>
  <c r="B10" i="19"/>
  <c r="B20" i="19" s="1"/>
  <c r="B30" i="19" s="1"/>
  <c r="B40" i="19" s="1"/>
  <c r="B50" i="19" s="1"/>
  <c r="B60" i="19" s="1"/>
  <c r="B70" i="19" s="1"/>
  <c r="B80" i="19" s="1"/>
  <c r="B90" i="19" s="1"/>
  <c r="B100" i="19" s="1"/>
  <c r="B110" i="19" s="1"/>
  <c r="B120" i="19" s="1"/>
  <c r="B130" i="19" s="1"/>
  <c r="B140" i="19" s="1"/>
  <c r="B150" i="19" s="1"/>
  <c r="B160" i="19" s="1"/>
  <c r="B170" i="19" s="1"/>
  <c r="B180" i="19" s="1"/>
  <c r="B190" i="19" s="1"/>
  <c r="B200" i="19" s="1"/>
  <c r="B210" i="19" s="1"/>
  <c r="B220" i="19" s="1"/>
  <c r="B230" i="19" s="1"/>
  <c r="B240" i="19" s="1"/>
  <c r="B250" i="19" s="1"/>
  <c r="B260" i="19" s="1"/>
  <c r="B270" i="19" s="1"/>
  <c r="B280" i="19" s="1"/>
  <c r="B290" i="19" s="1"/>
  <c r="B300" i="19" s="1"/>
  <c r="B310" i="19" s="1"/>
  <c r="B320" i="19" s="1"/>
  <c r="B330" i="19" s="1"/>
  <c r="B340" i="19" s="1"/>
  <c r="B350" i="19" s="1"/>
  <c r="B360" i="19" s="1"/>
  <c r="B370" i="19" s="1"/>
  <c r="B380" i="19" s="1"/>
  <c r="B390" i="19" s="1"/>
  <c r="B400" i="19" s="1"/>
  <c r="B9" i="19"/>
  <c r="B19" i="19" s="1"/>
  <c r="B29" i="19" s="1"/>
  <c r="B39" i="19" s="1"/>
  <c r="B49" i="19" s="1"/>
  <c r="B59" i="19" s="1"/>
  <c r="B69" i="19" s="1"/>
  <c r="B79" i="19" s="1"/>
  <c r="B89" i="19" s="1"/>
  <c r="B99" i="19" s="1"/>
  <c r="B109" i="19" s="1"/>
  <c r="B119" i="19" s="1"/>
  <c r="B129" i="19" s="1"/>
  <c r="B139" i="19" s="1"/>
  <c r="B149" i="19" s="1"/>
  <c r="B159" i="19" s="1"/>
  <c r="B169" i="19" s="1"/>
  <c r="B179" i="19" s="1"/>
  <c r="B189" i="19" s="1"/>
  <c r="B199" i="19" s="1"/>
  <c r="B209" i="19" s="1"/>
  <c r="B219" i="19" s="1"/>
  <c r="B229" i="19" s="1"/>
  <c r="B239" i="19" s="1"/>
  <c r="B249" i="19" s="1"/>
  <c r="B259" i="19" s="1"/>
  <c r="B269" i="19" s="1"/>
  <c r="B279" i="19" s="1"/>
  <c r="B289" i="19" s="1"/>
  <c r="B299" i="19" s="1"/>
  <c r="B309" i="19" s="1"/>
  <c r="B319" i="19" s="1"/>
  <c r="B329" i="19" s="1"/>
  <c r="B339" i="19" s="1"/>
  <c r="B349" i="19" s="1"/>
  <c r="B359" i="19" s="1"/>
  <c r="B369" i="19" s="1"/>
  <c r="B379" i="19" s="1"/>
  <c r="B389" i="19" s="1"/>
  <c r="B399" i="19" s="1"/>
  <c r="B8" i="19"/>
  <c r="B18" i="19" s="1"/>
  <c r="B28" i="19" s="1"/>
  <c r="B38" i="19" s="1"/>
  <c r="B48" i="19" s="1"/>
  <c r="B58" i="19" s="1"/>
  <c r="B68" i="19" s="1"/>
  <c r="B78" i="19" s="1"/>
  <c r="B88" i="19" s="1"/>
  <c r="B98" i="19" s="1"/>
  <c r="B108" i="19" s="1"/>
  <c r="B118" i="19" s="1"/>
  <c r="B128" i="19" s="1"/>
  <c r="B138" i="19" s="1"/>
  <c r="B148" i="19" s="1"/>
  <c r="B158" i="19" s="1"/>
  <c r="B168" i="19" s="1"/>
  <c r="B178" i="19" s="1"/>
  <c r="B188" i="19" s="1"/>
  <c r="B198" i="19" s="1"/>
  <c r="B208" i="19" s="1"/>
  <c r="B218" i="19" s="1"/>
  <c r="B228" i="19" s="1"/>
  <c r="B238" i="19" s="1"/>
  <c r="B248" i="19" s="1"/>
  <c r="B258" i="19" s="1"/>
  <c r="B268" i="19" s="1"/>
  <c r="B278" i="19" s="1"/>
  <c r="B288" i="19" s="1"/>
  <c r="B298" i="19" s="1"/>
  <c r="B308" i="19" s="1"/>
  <c r="B318" i="19" s="1"/>
  <c r="B328" i="19" s="1"/>
  <c r="B338" i="19" s="1"/>
  <c r="B348" i="19" s="1"/>
  <c r="B358" i="19" s="1"/>
  <c r="B368" i="19" s="1"/>
  <c r="B378" i="19" s="1"/>
  <c r="B388" i="19" s="1"/>
  <c r="B398" i="19" s="1"/>
  <c r="B7" i="19"/>
  <c r="B17" i="19" s="1"/>
  <c r="B27" i="19" s="1"/>
  <c r="B37" i="19" s="1"/>
  <c r="B47" i="19" s="1"/>
  <c r="B57" i="19" s="1"/>
  <c r="B67" i="19" s="1"/>
  <c r="B77" i="19" s="1"/>
  <c r="B87" i="19" s="1"/>
  <c r="B97" i="19" s="1"/>
  <c r="B107" i="19" s="1"/>
  <c r="B117" i="19" s="1"/>
  <c r="B127" i="19" s="1"/>
  <c r="B137" i="19" s="1"/>
  <c r="B147" i="19" s="1"/>
  <c r="B157" i="19" s="1"/>
  <c r="B167" i="19" s="1"/>
  <c r="B177" i="19" s="1"/>
  <c r="B187" i="19" s="1"/>
  <c r="B197" i="19" s="1"/>
  <c r="B207" i="19" s="1"/>
  <c r="B217" i="19" s="1"/>
  <c r="B227" i="19" s="1"/>
  <c r="B237" i="19" s="1"/>
  <c r="B247" i="19" s="1"/>
  <c r="B257" i="19" s="1"/>
  <c r="B267" i="19" s="1"/>
  <c r="B277" i="19" s="1"/>
  <c r="B287" i="19" s="1"/>
  <c r="B297" i="19" s="1"/>
  <c r="B307" i="19" s="1"/>
  <c r="B317" i="19" s="1"/>
  <c r="B327" i="19" s="1"/>
  <c r="B337" i="19" s="1"/>
  <c r="B347" i="19" s="1"/>
  <c r="B357" i="19" s="1"/>
  <c r="B367" i="19" s="1"/>
  <c r="B377" i="19" s="1"/>
  <c r="B387" i="19" s="1"/>
  <c r="B397" i="19" s="1"/>
  <c r="B6" i="19"/>
  <c r="B16" i="19" s="1"/>
  <c r="B26" i="19" s="1"/>
  <c r="B36" i="19" s="1"/>
  <c r="B46" i="19" s="1"/>
  <c r="B56" i="19" s="1"/>
  <c r="B66" i="19" s="1"/>
  <c r="B76" i="19" s="1"/>
  <c r="B86" i="19" s="1"/>
  <c r="B96" i="19" s="1"/>
  <c r="B106" i="19" s="1"/>
  <c r="B116" i="19" s="1"/>
  <c r="B126" i="19" s="1"/>
  <c r="B136" i="19" s="1"/>
  <c r="B146" i="19" s="1"/>
  <c r="B156" i="19" s="1"/>
  <c r="B166" i="19" s="1"/>
  <c r="B176" i="19" s="1"/>
  <c r="B186" i="19" s="1"/>
  <c r="B196" i="19" s="1"/>
  <c r="B206" i="19" s="1"/>
  <c r="B216" i="19" s="1"/>
  <c r="B226" i="19" s="1"/>
  <c r="B236" i="19" s="1"/>
  <c r="B246" i="19" s="1"/>
  <c r="B256" i="19" s="1"/>
  <c r="B266" i="19" s="1"/>
  <c r="B276" i="19" s="1"/>
  <c r="B286" i="19" s="1"/>
  <c r="B296" i="19" s="1"/>
  <c r="B306" i="19" s="1"/>
  <c r="B316" i="19" s="1"/>
  <c r="B326" i="19" s="1"/>
  <c r="B336" i="19" s="1"/>
  <c r="B346" i="19" s="1"/>
  <c r="B356" i="19" s="1"/>
  <c r="B366" i="19" s="1"/>
  <c r="B376" i="19" s="1"/>
  <c r="B386" i="19" s="1"/>
  <c r="B396" i="19" s="1"/>
  <c r="B5" i="19"/>
  <c r="B15" i="19" s="1"/>
  <c r="B25" i="19" s="1"/>
  <c r="B35" i="19" s="1"/>
  <c r="B45" i="19" s="1"/>
  <c r="B55" i="19" s="1"/>
  <c r="B65" i="19" s="1"/>
  <c r="B75" i="19" s="1"/>
  <c r="B85" i="19" s="1"/>
  <c r="B95" i="19" s="1"/>
  <c r="B105" i="19" s="1"/>
  <c r="B115" i="19" s="1"/>
  <c r="B125" i="19" s="1"/>
  <c r="B135" i="19" s="1"/>
  <c r="B145" i="19" s="1"/>
  <c r="B155" i="19" s="1"/>
  <c r="B165" i="19" s="1"/>
  <c r="B175" i="19" s="1"/>
  <c r="B185" i="19" s="1"/>
  <c r="B195" i="19" s="1"/>
  <c r="B205" i="19" s="1"/>
  <c r="B215" i="19" s="1"/>
  <c r="B225" i="19" s="1"/>
  <c r="B235" i="19" s="1"/>
  <c r="B245" i="19" s="1"/>
  <c r="B255" i="19" s="1"/>
  <c r="B265" i="19" s="1"/>
  <c r="B275" i="19" s="1"/>
  <c r="B285" i="19" s="1"/>
  <c r="B295" i="19" s="1"/>
  <c r="B305" i="19" s="1"/>
  <c r="B315" i="19" s="1"/>
  <c r="B325" i="19" s="1"/>
  <c r="B335" i="19" s="1"/>
  <c r="B345" i="19" s="1"/>
  <c r="B355" i="19" s="1"/>
  <c r="B365" i="19" s="1"/>
  <c r="B375" i="19" s="1"/>
  <c r="B385" i="19" s="1"/>
  <c r="B395" i="19" s="1"/>
  <c r="B4" i="19"/>
  <c r="B14" i="19" s="1"/>
  <c r="B24" i="19" s="1"/>
  <c r="B34" i="19" s="1"/>
  <c r="B44" i="19" s="1"/>
  <c r="B54" i="19" s="1"/>
  <c r="B64" i="19" s="1"/>
  <c r="B74" i="19" s="1"/>
  <c r="B84" i="19" s="1"/>
  <c r="B94" i="19" s="1"/>
  <c r="B104" i="19" s="1"/>
  <c r="B114" i="19" s="1"/>
  <c r="B124" i="19" s="1"/>
  <c r="B134" i="19" s="1"/>
  <c r="B144" i="19" s="1"/>
  <c r="B154" i="19" s="1"/>
  <c r="B164" i="19" s="1"/>
  <c r="B174" i="19" s="1"/>
  <c r="B184" i="19" s="1"/>
  <c r="B194" i="19" s="1"/>
  <c r="B204" i="19" s="1"/>
  <c r="B214" i="19" s="1"/>
  <c r="B224" i="19" s="1"/>
  <c r="B234" i="19" s="1"/>
  <c r="B244" i="19" s="1"/>
  <c r="B254" i="19" s="1"/>
  <c r="B264" i="19" s="1"/>
  <c r="B274" i="19" s="1"/>
  <c r="B284" i="19" s="1"/>
  <c r="B294" i="19" s="1"/>
  <c r="B304" i="19" s="1"/>
  <c r="B314" i="19" s="1"/>
  <c r="B324" i="19" s="1"/>
  <c r="B334" i="19" s="1"/>
  <c r="B344" i="19" s="1"/>
  <c r="B354" i="19" s="1"/>
  <c r="B364" i="19" s="1"/>
  <c r="B374" i="19" s="1"/>
  <c r="B384" i="19" s="1"/>
  <c r="B394" i="19" s="1"/>
  <c r="A14" i="19"/>
  <c r="A24" i="19" s="1"/>
  <c r="A34" i="19"/>
  <c r="A44" i="19" s="1"/>
  <c r="A54" i="19" s="1"/>
  <c r="A64" i="19" s="1"/>
  <c r="A74" i="19" s="1"/>
  <c r="A84" i="19" s="1"/>
  <c r="A94" i="19" s="1"/>
  <c r="A104" i="19" s="1"/>
  <c r="A114" i="19"/>
  <c r="A124" i="19" s="1"/>
  <c r="A134" i="19" s="1"/>
  <c r="A144" i="19" s="1"/>
  <c r="A154" i="19" s="1"/>
  <c r="A164" i="19" s="1"/>
  <c r="A174" i="19" s="1"/>
  <c r="A184" i="19" s="1"/>
  <c r="A194" i="19"/>
  <c r="A204" i="19" s="1"/>
  <c r="A214" i="19" s="1"/>
  <c r="A224" i="19" s="1"/>
  <c r="A234" i="19" s="1"/>
  <c r="A244" i="19" s="1"/>
  <c r="A254" i="19" s="1"/>
  <c r="A264" i="19" s="1"/>
  <c r="A274" i="19" s="1"/>
  <c r="A284" i="19" s="1"/>
  <c r="A294" i="19" s="1"/>
  <c r="A304" i="19" s="1"/>
  <c r="A314" i="19" s="1"/>
  <c r="A324" i="19" s="1"/>
  <c r="A334" i="19" s="1"/>
  <c r="A344" i="19" s="1"/>
  <c r="A354" i="19" s="1"/>
  <c r="A364" i="19" s="1"/>
  <c r="A374" i="19" s="1"/>
  <c r="A384" i="19" s="1"/>
  <c r="A394" i="19" s="1"/>
  <c r="X5" i="24"/>
  <c r="Y5" i="24"/>
  <c r="Z5" i="24"/>
  <c r="AA5" i="24"/>
  <c r="X6" i="24"/>
  <c r="Y6" i="24"/>
  <c r="Z6" i="24"/>
  <c r="AA6" i="24"/>
  <c r="X7" i="24"/>
  <c r="Y7" i="24"/>
  <c r="Z7" i="24"/>
  <c r="AA7" i="24"/>
  <c r="X8" i="24"/>
  <c r="Y8" i="24"/>
  <c r="Z8" i="24"/>
  <c r="AA8" i="24"/>
  <c r="X9" i="24"/>
  <c r="Y9" i="24"/>
  <c r="Z9" i="24"/>
  <c r="AA9" i="24"/>
  <c r="X10" i="24"/>
  <c r="Y10" i="24"/>
  <c r="Z10" i="24"/>
  <c r="AA10" i="24"/>
  <c r="X11" i="24"/>
  <c r="Y11" i="24"/>
  <c r="Z11" i="24"/>
  <c r="AA11" i="24"/>
  <c r="X12" i="24"/>
  <c r="Y12" i="24"/>
  <c r="Z12" i="24"/>
  <c r="AA12" i="24"/>
  <c r="X13" i="24"/>
  <c r="Y13" i="24"/>
  <c r="Z13" i="24"/>
  <c r="AA13" i="24"/>
  <c r="X14" i="24"/>
  <c r="Y14" i="24"/>
  <c r="Z14" i="24"/>
  <c r="AA14" i="24"/>
  <c r="X15" i="24"/>
  <c r="Y15" i="24"/>
  <c r="Z15" i="24"/>
  <c r="AA15" i="24"/>
  <c r="X16" i="24"/>
  <c r="Y16" i="24"/>
  <c r="Z16" i="24"/>
  <c r="AA16" i="24"/>
  <c r="X17" i="24"/>
  <c r="Y17" i="24"/>
  <c r="Z17" i="24"/>
  <c r="AA17" i="24"/>
  <c r="X18" i="24"/>
  <c r="Y18" i="24"/>
  <c r="Z18" i="24"/>
  <c r="AA18" i="24"/>
  <c r="X19" i="24"/>
  <c r="Y19" i="24"/>
  <c r="Z19" i="24"/>
  <c r="AA19" i="24"/>
  <c r="X20" i="24"/>
  <c r="Y20" i="24"/>
  <c r="Z20" i="24"/>
  <c r="AA20" i="24"/>
  <c r="X21" i="24"/>
  <c r="Y21" i="24"/>
  <c r="Z21" i="24"/>
  <c r="AA21" i="24"/>
  <c r="X22" i="24"/>
  <c r="Y22" i="24"/>
  <c r="Z22" i="24"/>
  <c r="AA22" i="24"/>
  <c r="X23" i="24"/>
  <c r="Y23" i="24"/>
  <c r="Z23" i="24"/>
  <c r="AA23" i="24"/>
  <c r="X24" i="24"/>
  <c r="Y24" i="24"/>
  <c r="Z24" i="24"/>
  <c r="AA24" i="24"/>
  <c r="X25" i="24"/>
  <c r="Y25" i="24"/>
  <c r="Z25" i="24"/>
  <c r="AA25" i="24"/>
  <c r="X26" i="24"/>
  <c r="Y26" i="24"/>
  <c r="Z26" i="24"/>
  <c r="AA26" i="24"/>
  <c r="X27" i="24"/>
  <c r="Y27" i="24"/>
  <c r="Z27" i="24"/>
  <c r="AA27" i="24"/>
  <c r="X28" i="24"/>
  <c r="Y28" i="24"/>
  <c r="Z28" i="24"/>
  <c r="AA28" i="24"/>
  <c r="X29" i="24"/>
  <c r="Y29" i="24"/>
  <c r="Z29" i="24"/>
  <c r="AA29" i="24"/>
  <c r="X30" i="24"/>
  <c r="Y30" i="24"/>
  <c r="Z30" i="24"/>
  <c r="AA30" i="24"/>
  <c r="X31" i="24"/>
  <c r="Y31" i="24"/>
  <c r="Z31" i="24"/>
  <c r="AA31" i="24"/>
  <c r="X32" i="24"/>
  <c r="Y32" i="24"/>
  <c r="Z32" i="24"/>
  <c r="AA32" i="24"/>
  <c r="X33" i="24"/>
  <c r="Y33" i="24"/>
  <c r="Z33" i="24"/>
  <c r="AA33" i="24"/>
  <c r="X34" i="24"/>
  <c r="Y34" i="24"/>
  <c r="Z34" i="24"/>
  <c r="AA34" i="24"/>
  <c r="X35" i="24"/>
  <c r="Y35" i="24"/>
  <c r="Z35" i="24"/>
  <c r="AA35" i="24"/>
  <c r="X36" i="24"/>
  <c r="Y36" i="24"/>
  <c r="Z36" i="24"/>
  <c r="AA36" i="24"/>
  <c r="X37" i="24"/>
  <c r="Y37" i="24"/>
  <c r="Z37" i="24"/>
  <c r="AA37" i="24"/>
  <c r="X38" i="24"/>
  <c r="Y38" i="24"/>
  <c r="Z38" i="24"/>
  <c r="AA38" i="24"/>
  <c r="X39" i="24"/>
  <c r="Y39" i="24"/>
  <c r="Z39" i="24"/>
  <c r="AA39" i="24"/>
  <c r="X40" i="24"/>
  <c r="Y40" i="24"/>
  <c r="Z40" i="24"/>
  <c r="AA40" i="24"/>
  <c r="X41" i="24"/>
  <c r="Y41" i="24"/>
  <c r="Z41" i="24"/>
  <c r="AA41" i="24"/>
  <c r="X42" i="24"/>
  <c r="Y42" i="24"/>
  <c r="Z42" i="24"/>
  <c r="AA42" i="24"/>
  <c r="X43" i="24"/>
  <c r="Y43" i="24"/>
  <c r="Z43" i="24"/>
  <c r="AA43" i="24"/>
  <c r="X44" i="24"/>
  <c r="Y44" i="24"/>
  <c r="Z44" i="24"/>
  <c r="AA44" i="24"/>
  <c r="X45" i="24"/>
  <c r="Y45" i="24"/>
  <c r="Z45" i="24"/>
  <c r="AA45" i="24"/>
  <c r="X46" i="24"/>
  <c r="Y46" i="24"/>
  <c r="Z46" i="24"/>
  <c r="AA46" i="24"/>
  <c r="X47" i="24"/>
  <c r="Y47" i="24"/>
  <c r="Z47" i="24"/>
  <c r="AA47" i="24"/>
  <c r="X48" i="24"/>
  <c r="Y48" i="24"/>
  <c r="Z48" i="24"/>
  <c r="AA48" i="24"/>
  <c r="X49" i="24"/>
  <c r="Y49" i="24"/>
  <c r="Z49" i="24"/>
  <c r="AA49" i="24"/>
  <c r="X50" i="24"/>
  <c r="Y50" i="24"/>
  <c r="Z50" i="24"/>
  <c r="AA50" i="24"/>
  <c r="X51" i="24"/>
  <c r="Y51" i="24"/>
  <c r="Z51" i="24"/>
  <c r="AA51" i="24"/>
  <c r="X52" i="24"/>
  <c r="Y52" i="24"/>
  <c r="Z52" i="24"/>
  <c r="AA52" i="24"/>
  <c r="X53" i="24"/>
  <c r="Y53" i="24"/>
  <c r="Z53" i="24"/>
  <c r="AA53" i="24"/>
  <c r="X54" i="24"/>
  <c r="Y54" i="24"/>
  <c r="Z54" i="24"/>
  <c r="AA54" i="24"/>
  <c r="X55" i="24"/>
  <c r="Y55" i="24"/>
  <c r="Z55" i="24"/>
  <c r="AA55" i="24"/>
  <c r="X56" i="24"/>
  <c r="Y56" i="24"/>
  <c r="Z56" i="24"/>
  <c r="AA56" i="24"/>
  <c r="X57" i="24"/>
  <c r="Y57" i="24"/>
  <c r="Z57" i="24"/>
  <c r="AA57" i="24"/>
  <c r="X58" i="24"/>
  <c r="Y58" i="24"/>
  <c r="Z58" i="24"/>
  <c r="AA58" i="24"/>
  <c r="X59" i="24"/>
  <c r="Y59" i="24"/>
  <c r="Z59" i="24"/>
  <c r="AA59" i="24"/>
  <c r="X60" i="24"/>
  <c r="Y60" i="24"/>
  <c r="Z60" i="24"/>
  <c r="AA60" i="24"/>
  <c r="X61" i="24"/>
  <c r="Y61" i="24"/>
  <c r="Z61" i="24"/>
  <c r="AA61" i="24"/>
  <c r="X62" i="24"/>
  <c r="Y62" i="24"/>
  <c r="Z62" i="24"/>
  <c r="AA62" i="24"/>
  <c r="X63" i="24"/>
  <c r="Y63" i="24"/>
  <c r="Z63" i="24"/>
  <c r="AA63" i="24"/>
  <c r="X64" i="24"/>
  <c r="Y64" i="24"/>
  <c r="Z64" i="24"/>
  <c r="AA64" i="24"/>
  <c r="X65" i="24"/>
  <c r="Y65" i="24"/>
  <c r="Z65" i="24"/>
  <c r="AA65" i="24"/>
  <c r="X66" i="24"/>
  <c r="Y66" i="24"/>
  <c r="Z66" i="24"/>
  <c r="AA66" i="24"/>
  <c r="X67" i="24"/>
  <c r="Y67" i="24"/>
  <c r="Z67" i="24"/>
  <c r="AA67" i="24"/>
  <c r="X68" i="24"/>
  <c r="Y68" i="24"/>
  <c r="Z68" i="24"/>
  <c r="AA68" i="24"/>
  <c r="X69" i="24"/>
  <c r="Y69" i="24"/>
  <c r="Z69" i="24"/>
  <c r="AA69" i="24"/>
  <c r="X70" i="24"/>
  <c r="Y70" i="24"/>
  <c r="Z70" i="24"/>
  <c r="AA70" i="24"/>
  <c r="X71" i="24"/>
  <c r="Y71" i="24"/>
  <c r="Z71" i="24"/>
  <c r="AA71" i="24"/>
  <c r="X72" i="24"/>
  <c r="Y72" i="24"/>
  <c r="Z72" i="24"/>
  <c r="AA72" i="24"/>
  <c r="X73" i="24"/>
  <c r="Y73" i="24"/>
  <c r="Z73" i="24"/>
  <c r="AA73" i="24"/>
  <c r="X74" i="24"/>
  <c r="Y74" i="24"/>
  <c r="Z74" i="24"/>
  <c r="AA74" i="24"/>
  <c r="X75" i="24"/>
  <c r="Y75" i="24"/>
  <c r="Z75" i="24"/>
  <c r="AA75" i="24"/>
  <c r="X76" i="24"/>
  <c r="Y76" i="24"/>
  <c r="Z76" i="24"/>
  <c r="AA76" i="24"/>
  <c r="X77" i="24"/>
  <c r="Y77" i="24"/>
  <c r="Z77" i="24"/>
  <c r="AA77" i="24"/>
  <c r="X78" i="24"/>
  <c r="Y78" i="24"/>
  <c r="Z78" i="24"/>
  <c r="AA78" i="24"/>
  <c r="X79" i="24"/>
  <c r="Y79" i="24"/>
  <c r="Z79" i="24"/>
  <c r="AA79" i="24"/>
  <c r="X80" i="24"/>
  <c r="Y80" i="24"/>
  <c r="Z80" i="24"/>
  <c r="AA80" i="24"/>
  <c r="X81" i="24"/>
  <c r="Y81" i="24"/>
  <c r="Z81" i="24"/>
  <c r="AA81" i="24"/>
  <c r="X82" i="24"/>
  <c r="Y82" i="24"/>
  <c r="Z82" i="24"/>
  <c r="AA82" i="24"/>
  <c r="X83" i="24"/>
  <c r="Y83" i="24"/>
  <c r="Z83" i="24"/>
  <c r="AA83" i="24"/>
  <c r="X84" i="24"/>
  <c r="Y84" i="24"/>
  <c r="Z84" i="24"/>
  <c r="AA84" i="24"/>
  <c r="X85" i="24"/>
  <c r="Y85" i="24"/>
  <c r="Z85" i="24"/>
  <c r="AA85" i="24"/>
  <c r="X86" i="24"/>
  <c r="Y86" i="24"/>
  <c r="Z86" i="24"/>
  <c r="AA86" i="24"/>
  <c r="X87" i="24"/>
  <c r="Y87" i="24"/>
  <c r="Z87" i="24"/>
  <c r="AA87" i="24"/>
  <c r="X88" i="24"/>
  <c r="Y88" i="24"/>
  <c r="Z88" i="24"/>
  <c r="AA88" i="24"/>
  <c r="X89" i="24"/>
  <c r="Y89" i="24"/>
  <c r="Z89" i="24"/>
  <c r="AA89" i="24"/>
  <c r="X90" i="24"/>
  <c r="Y90" i="24"/>
  <c r="Z90" i="24"/>
  <c r="AA90" i="24"/>
  <c r="X91" i="24"/>
  <c r="Y91" i="24"/>
  <c r="Z91" i="24"/>
  <c r="AA91" i="24"/>
  <c r="X92" i="24"/>
  <c r="Y92" i="24"/>
  <c r="Z92" i="24"/>
  <c r="AA92" i="24"/>
  <c r="X93" i="24"/>
  <c r="Y93" i="24"/>
  <c r="Z93" i="24"/>
  <c r="AA93" i="24"/>
  <c r="X94" i="24"/>
  <c r="Y94" i="24"/>
  <c r="Z94" i="24"/>
  <c r="AA94" i="24"/>
  <c r="X95" i="24"/>
  <c r="Y95" i="24"/>
  <c r="Z95" i="24"/>
  <c r="AA95" i="24"/>
  <c r="X96" i="24"/>
  <c r="Y96" i="24"/>
  <c r="Z96" i="24"/>
  <c r="AA96" i="24"/>
  <c r="X97" i="24"/>
  <c r="Y97" i="24"/>
  <c r="Z97" i="24"/>
  <c r="AA97" i="24"/>
  <c r="X98" i="24"/>
  <c r="Y98" i="24"/>
  <c r="Z98" i="24"/>
  <c r="AA98" i="24"/>
  <c r="X99" i="24"/>
  <c r="Y99" i="24"/>
  <c r="Z99" i="24"/>
  <c r="AA99" i="24"/>
  <c r="X100" i="24"/>
  <c r="Y100" i="24"/>
  <c r="Z100" i="24"/>
  <c r="AA100" i="24"/>
  <c r="X101" i="24"/>
  <c r="Y101" i="24"/>
  <c r="Z101" i="24"/>
  <c r="AA101" i="24"/>
  <c r="X102" i="24"/>
  <c r="Y102" i="24"/>
  <c r="Z102" i="24"/>
  <c r="AA102" i="24"/>
  <c r="X103" i="24"/>
  <c r="Y103" i="24"/>
  <c r="Z103" i="24"/>
  <c r="AA103" i="24"/>
  <c r="X104" i="24"/>
  <c r="Y104" i="24"/>
  <c r="Z104" i="24"/>
  <c r="AA104" i="24"/>
  <c r="X105" i="24"/>
  <c r="Y105" i="24"/>
  <c r="Z105" i="24"/>
  <c r="AA105" i="24"/>
  <c r="X106" i="24"/>
  <c r="Y106" i="24"/>
  <c r="Z106" i="24"/>
  <c r="AA106" i="24"/>
  <c r="X107" i="24"/>
  <c r="Y107" i="24"/>
  <c r="Z107" i="24"/>
  <c r="AA107" i="24"/>
  <c r="X108" i="24"/>
  <c r="Y108" i="24"/>
  <c r="Z108" i="24"/>
  <c r="AA108" i="24"/>
  <c r="X109" i="24"/>
  <c r="Y109" i="24"/>
  <c r="Z109" i="24"/>
  <c r="AA109" i="24"/>
  <c r="X110" i="24"/>
  <c r="Y110" i="24"/>
  <c r="Z110" i="24"/>
  <c r="AA110" i="24"/>
  <c r="X111" i="24"/>
  <c r="Y111" i="24"/>
  <c r="Z111" i="24"/>
  <c r="AA111" i="24"/>
  <c r="X112" i="24"/>
  <c r="Y112" i="24"/>
  <c r="Z112" i="24"/>
  <c r="AA112" i="24"/>
  <c r="X113" i="24"/>
  <c r="Y113" i="24"/>
  <c r="Z113" i="24"/>
  <c r="AA113" i="24"/>
  <c r="X114" i="24"/>
  <c r="Y114" i="24"/>
  <c r="Z114" i="24"/>
  <c r="AA114" i="24"/>
  <c r="X115" i="24"/>
  <c r="Y115" i="24"/>
  <c r="Z115" i="24"/>
  <c r="AA115" i="24"/>
  <c r="X116" i="24"/>
  <c r="Y116" i="24"/>
  <c r="Z116" i="24"/>
  <c r="AA116" i="24"/>
  <c r="X117" i="24"/>
  <c r="Y117" i="24"/>
  <c r="Z117" i="24"/>
  <c r="AA117" i="24"/>
  <c r="X118" i="24"/>
  <c r="Y118" i="24"/>
  <c r="Z118" i="24"/>
  <c r="AA118" i="24"/>
  <c r="X119" i="24"/>
  <c r="Y119" i="24"/>
  <c r="Z119" i="24"/>
  <c r="AA119" i="24"/>
  <c r="X120" i="24"/>
  <c r="Y120" i="24"/>
  <c r="Z120" i="24"/>
  <c r="AA120" i="24"/>
  <c r="X121" i="24"/>
  <c r="Y121" i="24"/>
  <c r="Z121" i="24"/>
  <c r="AA121" i="24"/>
  <c r="X122" i="24"/>
  <c r="Y122" i="24"/>
  <c r="Z122" i="24"/>
  <c r="AA122" i="24"/>
  <c r="X123" i="24"/>
  <c r="Y123" i="24"/>
  <c r="Z123" i="24"/>
  <c r="AA123" i="24"/>
  <c r="X124" i="24"/>
  <c r="Y124" i="24"/>
  <c r="Z124" i="24"/>
  <c r="AA124" i="24"/>
  <c r="X125" i="24"/>
  <c r="Y125" i="24"/>
  <c r="Z125" i="24"/>
  <c r="AA125" i="24"/>
  <c r="X126" i="24"/>
  <c r="Y126" i="24"/>
  <c r="Z126" i="24"/>
  <c r="AA126" i="24"/>
  <c r="X127" i="24"/>
  <c r="Y127" i="24"/>
  <c r="Z127" i="24"/>
  <c r="AA127" i="24"/>
  <c r="X128" i="24"/>
  <c r="Y128" i="24"/>
  <c r="Z128" i="24"/>
  <c r="AA128" i="24"/>
  <c r="X129" i="24"/>
  <c r="Y129" i="24"/>
  <c r="Z129" i="24"/>
  <c r="AA129" i="24"/>
  <c r="X130" i="24"/>
  <c r="Y130" i="24"/>
  <c r="Z130" i="24"/>
  <c r="AA130" i="24"/>
  <c r="X131" i="24"/>
  <c r="Y131" i="24"/>
  <c r="Z131" i="24"/>
  <c r="AA131" i="24"/>
  <c r="X132" i="24"/>
  <c r="Y132" i="24"/>
  <c r="Z132" i="24"/>
  <c r="AA132" i="24"/>
  <c r="X133" i="24"/>
  <c r="Y133" i="24"/>
  <c r="Z133" i="24"/>
  <c r="AA133" i="24"/>
  <c r="X134" i="24"/>
  <c r="Y134" i="24"/>
  <c r="Z134" i="24"/>
  <c r="AA134" i="24"/>
  <c r="X135" i="24"/>
  <c r="Y135" i="24"/>
  <c r="Z135" i="24"/>
  <c r="AA135" i="24"/>
  <c r="X136" i="24"/>
  <c r="Y136" i="24"/>
  <c r="Z136" i="24"/>
  <c r="AA136" i="24"/>
  <c r="X137" i="24"/>
  <c r="Y137" i="24"/>
  <c r="Z137" i="24"/>
  <c r="AA137" i="24"/>
  <c r="X138" i="24"/>
  <c r="Y138" i="24"/>
  <c r="Z138" i="24"/>
  <c r="AA138" i="24"/>
  <c r="X139" i="24"/>
  <c r="Y139" i="24"/>
  <c r="Z139" i="24"/>
  <c r="AA139" i="24"/>
  <c r="X140" i="24"/>
  <c r="Y140" i="24"/>
  <c r="Z140" i="24"/>
  <c r="AA140" i="24"/>
  <c r="X141" i="24"/>
  <c r="Y141" i="24"/>
  <c r="Z141" i="24"/>
  <c r="AA141" i="24"/>
  <c r="X142" i="24"/>
  <c r="Y142" i="24"/>
  <c r="Z142" i="24"/>
  <c r="AA142" i="24"/>
  <c r="X143" i="24"/>
  <c r="Y143" i="24"/>
  <c r="Z143" i="24"/>
  <c r="AA143" i="24"/>
  <c r="X144" i="24"/>
  <c r="Y144" i="24"/>
  <c r="Z144" i="24"/>
  <c r="AA144" i="24"/>
  <c r="X145" i="24"/>
  <c r="Y145" i="24"/>
  <c r="Z145" i="24"/>
  <c r="AA145" i="24"/>
  <c r="X146" i="24"/>
  <c r="Y146" i="24"/>
  <c r="Z146" i="24"/>
  <c r="AA146" i="24"/>
  <c r="X147" i="24"/>
  <c r="Y147" i="24"/>
  <c r="Z147" i="24"/>
  <c r="AA147" i="24"/>
  <c r="X148" i="24"/>
  <c r="Y148" i="24"/>
  <c r="Z148" i="24"/>
  <c r="AA148" i="24"/>
  <c r="X149" i="24"/>
  <c r="Y149" i="24"/>
  <c r="Z149" i="24"/>
  <c r="AA149" i="24"/>
  <c r="X150" i="24"/>
  <c r="Y150" i="24"/>
  <c r="Z150" i="24"/>
  <c r="AA150" i="24"/>
  <c r="X151" i="24"/>
  <c r="Y151" i="24"/>
  <c r="Z151" i="24"/>
  <c r="AA151" i="24"/>
  <c r="X152" i="24"/>
  <c r="Y152" i="24"/>
  <c r="Z152" i="24"/>
  <c r="AA152" i="24"/>
  <c r="X153" i="24"/>
  <c r="Y153" i="24"/>
  <c r="Z153" i="24"/>
  <c r="AA153" i="24"/>
  <c r="X154" i="24"/>
  <c r="Y154" i="24"/>
  <c r="Z154" i="24"/>
  <c r="AA154" i="24"/>
  <c r="X155" i="24"/>
  <c r="Y155" i="24"/>
  <c r="Z155" i="24"/>
  <c r="AA155" i="24"/>
  <c r="X156" i="24"/>
  <c r="Y156" i="24"/>
  <c r="Z156" i="24"/>
  <c r="AA156" i="24"/>
  <c r="X157" i="24"/>
  <c r="Y157" i="24"/>
  <c r="Z157" i="24"/>
  <c r="AA157" i="24"/>
  <c r="X158" i="24"/>
  <c r="Y158" i="24"/>
  <c r="Z158" i="24"/>
  <c r="AA158" i="24"/>
  <c r="X159" i="24"/>
  <c r="Y159" i="24"/>
  <c r="Z159" i="24"/>
  <c r="AA159" i="24"/>
  <c r="X160" i="24"/>
  <c r="Y160" i="24"/>
  <c r="Z160" i="24"/>
  <c r="AA160" i="24"/>
  <c r="X161" i="24"/>
  <c r="Y161" i="24"/>
  <c r="Z161" i="24"/>
  <c r="AA161" i="24"/>
  <c r="X162" i="24"/>
  <c r="Y162" i="24"/>
  <c r="Z162" i="24"/>
  <c r="AA162" i="24"/>
  <c r="X163" i="24"/>
  <c r="Y163" i="24"/>
  <c r="Z163" i="24"/>
  <c r="AA163" i="24"/>
  <c r="X164" i="24"/>
  <c r="Y164" i="24"/>
  <c r="Z164" i="24"/>
  <c r="AA164" i="24"/>
  <c r="X165" i="24"/>
  <c r="Y165" i="24"/>
  <c r="Z165" i="24"/>
  <c r="AA165" i="24"/>
  <c r="X166" i="24"/>
  <c r="Y166" i="24"/>
  <c r="Z166" i="24"/>
  <c r="AA166" i="24"/>
  <c r="X167" i="24"/>
  <c r="Y167" i="24"/>
  <c r="Z167" i="24"/>
  <c r="AA167" i="24"/>
  <c r="X168" i="24"/>
  <c r="Y168" i="24"/>
  <c r="Z168" i="24"/>
  <c r="AA168" i="24"/>
  <c r="X169" i="24"/>
  <c r="Y169" i="24"/>
  <c r="Z169" i="24"/>
  <c r="AA169" i="24"/>
  <c r="X170" i="24"/>
  <c r="Y170" i="24"/>
  <c r="Z170" i="24"/>
  <c r="AA170" i="24"/>
  <c r="X171" i="24"/>
  <c r="Y171" i="24"/>
  <c r="Z171" i="24"/>
  <c r="AA171" i="24"/>
  <c r="X172" i="24"/>
  <c r="Y172" i="24"/>
  <c r="Z172" i="24"/>
  <c r="AA172" i="24"/>
  <c r="X173" i="24"/>
  <c r="Y173" i="24"/>
  <c r="Z173" i="24"/>
  <c r="AA173" i="24"/>
  <c r="X174" i="24"/>
  <c r="Y174" i="24"/>
  <c r="Z174" i="24"/>
  <c r="AA174" i="24"/>
  <c r="X175" i="24"/>
  <c r="Y175" i="24"/>
  <c r="Z175" i="24"/>
  <c r="AA175" i="24"/>
  <c r="X176" i="24"/>
  <c r="Y176" i="24"/>
  <c r="Z176" i="24"/>
  <c r="AA176" i="24"/>
  <c r="X177" i="24"/>
  <c r="Y177" i="24"/>
  <c r="Z177" i="24"/>
  <c r="AA177" i="24"/>
  <c r="X178" i="24"/>
  <c r="Y178" i="24"/>
  <c r="Z178" i="24"/>
  <c r="AA178" i="24"/>
  <c r="X179" i="24"/>
  <c r="Y179" i="24"/>
  <c r="Z179" i="24"/>
  <c r="AA179" i="24"/>
  <c r="X180" i="24"/>
  <c r="Y180" i="24"/>
  <c r="Z180" i="24"/>
  <c r="AA180" i="24"/>
  <c r="X181" i="24"/>
  <c r="Y181" i="24"/>
  <c r="Z181" i="24"/>
  <c r="AA181" i="24"/>
  <c r="X182" i="24"/>
  <c r="Y182" i="24"/>
  <c r="Z182" i="24"/>
  <c r="AA182" i="24"/>
  <c r="X183" i="24"/>
  <c r="Y183" i="24"/>
  <c r="Z183" i="24"/>
  <c r="AA183" i="24"/>
  <c r="X184" i="24"/>
  <c r="Y184" i="24"/>
  <c r="Z184" i="24"/>
  <c r="AA184" i="24"/>
  <c r="X185" i="24"/>
  <c r="Y185" i="24"/>
  <c r="Z185" i="24"/>
  <c r="AA185" i="24"/>
  <c r="X186" i="24"/>
  <c r="Y186" i="24"/>
  <c r="Z186" i="24"/>
  <c r="AA186" i="24"/>
  <c r="X187" i="24"/>
  <c r="Y187" i="24"/>
  <c r="Z187" i="24"/>
  <c r="AA187" i="24"/>
  <c r="X188" i="24"/>
  <c r="Y188" i="24"/>
  <c r="Z188" i="24"/>
  <c r="AA188" i="24"/>
  <c r="X189" i="24"/>
  <c r="Y189" i="24"/>
  <c r="Z189" i="24"/>
  <c r="AA189" i="24"/>
  <c r="X190" i="24"/>
  <c r="Y190" i="24"/>
  <c r="Z190" i="24"/>
  <c r="AA190" i="24"/>
  <c r="X191" i="24"/>
  <c r="Y191" i="24"/>
  <c r="Z191" i="24"/>
  <c r="AA191" i="24"/>
  <c r="X192" i="24"/>
  <c r="Y192" i="24"/>
  <c r="Z192" i="24"/>
  <c r="AA192" i="24"/>
  <c r="X193" i="24"/>
  <c r="Y193" i="24"/>
  <c r="Z193" i="24"/>
  <c r="AA193" i="24"/>
  <c r="X194" i="24"/>
  <c r="Y194" i="24"/>
  <c r="Z194" i="24"/>
  <c r="AA194" i="24"/>
  <c r="X195" i="24"/>
  <c r="Y195" i="24"/>
  <c r="Z195" i="24"/>
  <c r="AA195" i="24"/>
  <c r="X196" i="24"/>
  <c r="Y196" i="24"/>
  <c r="Z196" i="24"/>
  <c r="AA196" i="24"/>
  <c r="X197" i="24"/>
  <c r="Y197" i="24"/>
  <c r="Z197" i="24"/>
  <c r="AA197" i="24"/>
  <c r="X198" i="24"/>
  <c r="Y198" i="24"/>
  <c r="Z198" i="24"/>
  <c r="AA198" i="24"/>
  <c r="X199" i="24"/>
  <c r="Y199" i="24"/>
  <c r="Z199" i="24"/>
  <c r="AA199" i="24"/>
  <c r="X200" i="24"/>
  <c r="Y200" i="24"/>
  <c r="Z200" i="24"/>
  <c r="AA200" i="24"/>
  <c r="X201" i="24"/>
  <c r="Y201" i="24"/>
  <c r="Z201" i="24"/>
  <c r="AA201" i="24"/>
  <c r="X202" i="24"/>
  <c r="Y202" i="24"/>
  <c r="Z202" i="24"/>
  <c r="AA202" i="24"/>
  <c r="X203" i="24"/>
  <c r="Y203" i="24"/>
  <c r="Z203" i="24"/>
  <c r="AA203" i="24"/>
  <c r="X204" i="24"/>
  <c r="Y204" i="24"/>
  <c r="Z204" i="24"/>
  <c r="AA204" i="24"/>
  <c r="X205" i="24"/>
  <c r="Y205" i="24"/>
  <c r="Z205" i="24"/>
  <c r="AA205" i="24"/>
  <c r="X206" i="24"/>
  <c r="Y206" i="24"/>
  <c r="Z206" i="24"/>
  <c r="AA206" i="24"/>
  <c r="X207" i="24"/>
  <c r="Y207" i="24"/>
  <c r="Z207" i="24"/>
  <c r="AA207" i="24"/>
  <c r="X208" i="24"/>
  <c r="Y208" i="24"/>
  <c r="Z208" i="24"/>
  <c r="AA208" i="24"/>
  <c r="X209" i="24"/>
  <c r="Y209" i="24"/>
  <c r="Z209" i="24"/>
  <c r="AA209" i="24"/>
  <c r="X210" i="24"/>
  <c r="Y210" i="24"/>
  <c r="Z210" i="24"/>
  <c r="AA210" i="24"/>
  <c r="X211" i="24"/>
  <c r="Y211" i="24"/>
  <c r="Z211" i="24"/>
  <c r="AA211" i="24"/>
  <c r="X212" i="24"/>
  <c r="Y212" i="24"/>
  <c r="Z212" i="24"/>
  <c r="AA212" i="24"/>
  <c r="X213" i="24"/>
  <c r="Y213" i="24"/>
  <c r="Z213" i="24"/>
  <c r="AA213" i="24"/>
  <c r="X214" i="24"/>
  <c r="Y214" i="24"/>
  <c r="Z214" i="24"/>
  <c r="AA214" i="24"/>
  <c r="X215" i="24"/>
  <c r="Y215" i="24"/>
  <c r="Z215" i="24"/>
  <c r="AA215" i="24"/>
  <c r="X216" i="24"/>
  <c r="Y216" i="24"/>
  <c r="Z216" i="24"/>
  <c r="AA216" i="24"/>
  <c r="X217" i="24"/>
  <c r="Y217" i="24"/>
  <c r="Z217" i="24"/>
  <c r="AA217" i="24"/>
  <c r="X218" i="24"/>
  <c r="Y218" i="24"/>
  <c r="Z218" i="24"/>
  <c r="AA218" i="24"/>
  <c r="X219" i="24"/>
  <c r="Y219" i="24"/>
  <c r="Z219" i="24"/>
  <c r="AA219" i="24"/>
  <c r="X220" i="24"/>
  <c r="Y220" i="24"/>
  <c r="Z220" i="24"/>
  <c r="AA220" i="24"/>
  <c r="X221" i="24"/>
  <c r="Y221" i="24"/>
  <c r="Z221" i="24"/>
  <c r="AA221" i="24"/>
  <c r="X222" i="24"/>
  <c r="Y222" i="24"/>
  <c r="Z222" i="24"/>
  <c r="AA222" i="24"/>
  <c r="X223" i="24"/>
  <c r="Y223" i="24"/>
  <c r="Z223" i="24"/>
  <c r="AA223" i="24"/>
  <c r="X224" i="24"/>
  <c r="Y224" i="24"/>
  <c r="Z224" i="24"/>
  <c r="AA224" i="24"/>
  <c r="X225" i="24"/>
  <c r="Y225" i="24"/>
  <c r="Z225" i="24"/>
  <c r="AA225" i="24"/>
  <c r="X226" i="24"/>
  <c r="Y226" i="24"/>
  <c r="Z226" i="24"/>
  <c r="AA226" i="24"/>
  <c r="X227" i="24"/>
  <c r="Y227" i="24"/>
  <c r="Z227" i="24"/>
  <c r="AA227" i="24"/>
  <c r="X228" i="24"/>
  <c r="Y228" i="24"/>
  <c r="Z228" i="24"/>
  <c r="AA228" i="24"/>
  <c r="X229" i="24"/>
  <c r="Y229" i="24"/>
  <c r="Z229" i="24"/>
  <c r="AA229" i="24"/>
  <c r="X230" i="24"/>
  <c r="Y230" i="24"/>
  <c r="Z230" i="24"/>
  <c r="AA230" i="24"/>
  <c r="X231" i="24"/>
  <c r="Y231" i="24"/>
  <c r="Z231" i="24"/>
  <c r="AA231" i="24"/>
  <c r="X232" i="24"/>
  <c r="Y232" i="24"/>
  <c r="Z232" i="24"/>
  <c r="AA232" i="24"/>
  <c r="X233" i="24"/>
  <c r="Y233" i="24"/>
  <c r="Z233" i="24"/>
  <c r="AA233" i="24"/>
  <c r="X234" i="24"/>
  <c r="Y234" i="24"/>
  <c r="Z234" i="24"/>
  <c r="AA234" i="24"/>
  <c r="X235" i="24"/>
  <c r="Y235" i="24"/>
  <c r="Z235" i="24"/>
  <c r="AA235" i="24"/>
  <c r="X236" i="24"/>
  <c r="Y236" i="24"/>
  <c r="Z236" i="24"/>
  <c r="AA236" i="24"/>
  <c r="X237" i="24"/>
  <c r="Y237" i="24"/>
  <c r="Z237" i="24"/>
  <c r="AA237" i="24"/>
  <c r="X238" i="24"/>
  <c r="Y238" i="24"/>
  <c r="Z238" i="24"/>
  <c r="AA238" i="24"/>
  <c r="X239" i="24"/>
  <c r="Y239" i="24"/>
  <c r="Z239" i="24"/>
  <c r="AA239" i="24"/>
  <c r="X240" i="24"/>
  <c r="Y240" i="24"/>
  <c r="Z240" i="24"/>
  <c r="AA240" i="24"/>
  <c r="X241" i="24"/>
  <c r="Y241" i="24"/>
  <c r="Z241" i="24"/>
  <c r="AA241" i="24"/>
  <c r="X242" i="24"/>
  <c r="Y242" i="24"/>
  <c r="Z242" i="24"/>
  <c r="AA242" i="24"/>
  <c r="X243" i="24"/>
  <c r="Y243" i="24"/>
  <c r="Z243" i="24"/>
  <c r="AA243" i="24"/>
  <c r="X244" i="24"/>
  <c r="Y244" i="24"/>
  <c r="Z244" i="24"/>
  <c r="AA244" i="24"/>
  <c r="X245" i="24"/>
  <c r="Y245" i="24"/>
  <c r="Z245" i="24"/>
  <c r="AA245" i="24"/>
  <c r="X246" i="24"/>
  <c r="Y246" i="24"/>
  <c r="Z246" i="24"/>
  <c r="AA246" i="24"/>
  <c r="X247" i="24"/>
  <c r="Y247" i="24"/>
  <c r="Z247" i="24"/>
  <c r="AA247" i="24"/>
  <c r="X248" i="24"/>
  <c r="Y248" i="24"/>
  <c r="Z248" i="24"/>
  <c r="AA248" i="24"/>
  <c r="X249" i="24"/>
  <c r="Y249" i="24"/>
  <c r="Z249" i="24"/>
  <c r="AA249" i="24"/>
  <c r="X250" i="24"/>
  <c r="Y250" i="24"/>
  <c r="Z250" i="24"/>
  <c r="AA250" i="24"/>
  <c r="X251" i="24"/>
  <c r="Y251" i="24"/>
  <c r="Z251" i="24"/>
  <c r="AA251" i="24"/>
  <c r="X252" i="24"/>
  <c r="Y252" i="24"/>
  <c r="Z252" i="24"/>
  <c r="AA252" i="24"/>
  <c r="X253" i="24"/>
  <c r="Y253" i="24"/>
  <c r="Z253" i="24"/>
  <c r="AA253" i="24"/>
  <c r="X254" i="24"/>
  <c r="Y254" i="24"/>
  <c r="Z254" i="24"/>
  <c r="AA254" i="24"/>
  <c r="X255" i="24"/>
  <c r="Y255" i="24"/>
  <c r="Z255" i="24"/>
  <c r="AA255" i="24"/>
  <c r="X256" i="24"/>
  <c r="Y256" i="24"/>
  <c r="Z256" i="24"/>
  <c r="AA256" i="24"/>
  <c r="X257" i="24"/>
  <c r="Y257" i="24"/>
  <c r="Z257" i="24"/>
  <c r="AA257" i="24"/>
  <c r="X258" i="24"/>
  <c r="Y258" i="24"/>
  <c r="Z258" i="24"/>
  <c r="AA258" i="24"/>
  <c r="X259" i="24"/>
  <c r="Y259" i="24"/>
  <c r="Z259" i="24"/>
  <c r="AA259" i="24"/>
  <c r="X260" i="24"/>
  <c r="Y260" i="24"/>
  <c r="Z260" i="24"/>
  <c r="AA260" i="24"/>
  <c r="X261" i="24"/>
  <c r="Y261" i="24"/>
  <c r="Z261" i="24"/>
  <c r="AA261" i="24"/>
  <c r="X262" i="24"/>
  <c r="Y262" i="24"/>
  <c r="Z262" i="24"/>
  <c r="AA262" i="24"/>
  <c r="X263" i="24"/>
  <c r="Y263" i="24"/>
  <c r="Z263" i="24"/>
  <c r="AA263" i="24"/>
  <c r="X264" i="24"/>
  <c r="Y264" i="24"/>
  <c r="Z264" i="24"/>
  <c r="AA264" i="24"/>
  <c r="X265" i="24"/>
  <c r="Y265" i="24"/>
  <c r="Z265" i="24"/>
  <c r="AA265" i="24"/>
  <c r="X266" i="24"/>
  <c r="Y266" i="24"/>
  <c r="Z266" i="24"/>
  <c r="AA266" i="24"/>
  <c r="X267" i="24"/>
  <c r="Y267" i="24"/>
  <c r="Z267" i="24"/>
  <c r="AA267" i="24"/>
  <c r="X268" i="24"/>
  <c r="Y268" i="24"/>
  <c r="Z268" i="24"/>
  <c r="AA268" i="24"/>
  <c r="X269" i="24"/>
  <c r="Y269" i="24"/>
  <c r="Z269" i="24"/>
  <c r="AA269" i="24"/>
  <c r="X270" i="24"/>
  <c r="Y270" i="24"/>
  <c r="Z270" i="24"/>
  <c r="AA270" i="24"/>
  <c r="X271" i="24"/>
  <c r="Y271" i="24"/>
  <c r="Z271" i="24"/>
  <c r="AA271" i="24"/>
  <c r="X272" i="24"/>
  <c r="Y272" i="24"/>
  <c r="Z272" i="24"/>
  <c r="AA272" i="24"/>
  <c r="X273" i="24"/>
  <c r="Y273" i="24"/>
  <c r="Z273" i="24"/>
  <c r="AA273" i="24"/>
  <c r="X274" i="24"/>
  <c r="Y274" i="24"/>
  <c r="Z274" i="24"/>
  <c r="AA274" i="24"/>
  <c r="X275" i="24"/>
  <c r="Y275" i="24"/>
  <c r="Z275" i="24"/>
  <c r="AA275" i="24"/>
  <c r="X276" i="24"/>
  <c r="Y276" i="24"/>
  <c r="Z276" i="24"/>
  <c r="AA276" i="24"/>
  <c r="X277" i="24"/>
  <c r="Y277" i="24"/>
  <c r="Z277" i="24"/>
  <c r="AA277" i="24"/>
  <c r="X278" i="24"/>
  <c r="Y278" i="24"/>
  <c r="Z278" i="24"/>
  <c r="AA278" i="24"/>
  <c r="X279" i="24"/>
  <c r="Y279" i="24"/>
  <c r="Z279" i="24"/>
  <c r="AA279" i="24"/>
  <c r="X280" i="24"/>
  <c r="Y280" i="24"/>
  <c r="Z280" i="24"/>
  <c r="AA280" i="24"/>
  <c r="X281" i="24"/>
  <c r="Y281" i="24"/>
  <c r="Z281" i="24"/>
  <c r="AA281" i="24"/>
  <c r="X282" i="24"/>
  <c r="Y282" i="24"/>
  <c r="Z282" i="24"/>
  <c r="AA282" i="24"/>
  <c r="X283" i="24"/>
  <c r="Y283" i="24"/>
  <c r="Z283" i="24"/>
  <c r="AA283" i="24"/>
  <c r="X284" i="24"/>
  <c r="Y284" i="24"/>
  <c r="Z284" i="24"/>
  <c r="AA284" i="24"/>
  <c r="X285" i="24"/>
  <c r="Y285" i="24"/>
  <c r="Z285" i="24"/>
  <c r="AA285" i="24"/>
  <c r="X286" i="24"/>
  <c r="Y286" i="24"/>
  <c r="Z286" i="24"/>
  <c r="AA286" i="24"/>
  <c r="X287" i="24"/>
  <c r="Y287" i="24"/>
  <c r="Z287" i="24"/>
  <c r="AA287" i="24"/>
  <c r="X288" i="24"/>
  <c r="Y288" i="24"/>
  <c r="Z288" i="24"/>
  <c r="AA288" i="24"/>
  <c r="X289" i="24"/>
  <c r="Y289" i="24"/>
  <c r="Z289" i="24"/>
  <c r="AA289" i="24"/>
  <c r="X290" i="24"/>
  <c r="Y290" i="24"/>
  <c r="Z290" i="24"/>
  <c r="AA290" i="24"/>
  <c r="X291" i="24"/>
  <c r="Y291" i="24"/>
  <c r="Z291" i="24"/>
  <c r="AA291" i="24"/>
  <c r="X292" i="24"/>
  <c r="Y292" i="24"/>
  <c r="Z292" i="24"/>
  <c r="AA292" i="24"/>
  <c r="X293" i="24"/>
  <c r="Y293" i="24"/>
  <c r="Z293" i="24"/>
  <c r="AA293" i="24"/>
  <c r="X294" i="24"/>
  <c r="Y294" i="24"/>
  <c r="Z294" i="24"/>
  <c r="AA294" i="24"/>
  <c r="X295" i="24"/>
  <c r="Y295" i="24"/>
  <c r="Z295" i="24"/>
  <c r="AA295" i="24"/>
  <c r="X296" i="24"/>
  <c r="Y296" i="24"/>
  <c r="Z296" i="24"/>
  <c r="AA296" i="24"/>
  <c r="X297" i="24"/>
  <c r="Y297" i="24"/>
  <c r="Z297" i="24"/>
  <c r="AA297" i="24"/>
  <c r="X298" i="24"/>
  <c r="Y298" i="24"/>
  <c r="Z298" i="24"/>
  <c r="AA298" i="24"/>
  <c r="X299" i="24"/>
  <c r="Y299" i="24"/>
  <c r="Z299" i="24"/>
  <c r="AA299" i="24"/>
  <c r="X300" i="24"/>
  <c r="Y300" i="24"/>
  <c r="Z300" i="24"/>
  <c r="AA300" i="24"/>
  <c r="X301" i="24"/>
  <c r="Y301" i="24"/>
  <c r="Z301" i="24"/>
  <c r="AA301" i="24"/>
  <c r="X302" i="24"/>
  <c r="Y302" i="24"/>
  <c r="Z302" i="24"/>
  <c r="AA302" i="24"/>
  <c r="X303" i="24"/>
  <c r="Y303" i="24"/>
  <c r="Z303" i="24"/>
  <c r="AA303" i="24"/>
  <c r="X304" i="24"/>
  <c r="Y304" i="24"/>
  <c r="Z304" i="24"/>
  <c r="AA304" i="24"/>
  <c r="X305" i="24"/>
  <c r="Y305" i="24"/>
  <c r="Z305" i="24"/>
  <c r="AA305" i="24"/>
  <c r="X306" i="24"/>
  <c r="Y306" i="24"/>
  <c r="Z306" i="24"/>
  <c r="AA306" i="24"/>
  <c r="X307" i="24"/>
  <c r="Y307" i="24"/>
  <c r="Z307" i="24"/>
  <c r="AA307" i="24"/>
  <c r="X308" i="24"/>
  <c r="Y308" i="24"/>
  <c r="Z308" i="24"/>
  <c r="AA308" i="24"/>
  <c r="X309" i="24"/>
  <c r="Y309" i="24"/>
  <c r="Z309" i="24"/>
  <c r="AA309" i="24"/>
  <c r="X310" i="24"/>
  <c r="Y310" i="24"/>
  <c r="Z310" i="24"/>
  <c r="AA310" i="24"/>
  <c r="X311" i="24"/>
  <c r="Y311" i="24"/>
  <c r="Z311" i="24"/>
  <c r="AA311" i="24"/>
  <c r="X312" i="24"/>
  <c r="Y312" i="24"/>
  <c r="Z312" i="24"/>
  <c r="AA312" i="24"/>
  <c r="X313" i="24"/>
  <c r="Y313" i="24"/>
  <c r="Z313" i="24"/>
  <c r="AA313" i="24"/>
  <c r="X314" i="24"/>
  <c r="Y314" i="24"/>
  <c r="Z314" i="24"/>
  <c r="AA314" i="24"/>
  <c r="X315" i="24"/>
  <c r="Y315" i="24"/>
  <c r="Z315" i="24"/>
  <c r="AA315" i="24"/>
  <c r="X316" i="24"/>
  <c r="Y316" i="24"/>
  <c r="Z316" i="24"/>
  <c r="AA316" i="24"/>
  <c r="X317" i="24"/>
  <c r="Y317" i="24"/>
  <c r="Z317" i="24"/>
  <c r="AA317" i="24"/>
  <c r="X318" i="24"/>
  <c r="Y318" i="24"/>
  <c r="Z318" i="24"/>
  <c r="AA318" i="24"/>
  <c r="X319" i="24"/>
  <c r="Y319" i="24"/>
  <c r="Z319" i="24"/>
  <c r="AA319" i="24"/>
  <c r="X320" i="24"/>
  <c r="Y320" i="24"/>
  <c r="Z320" i="24"/>
  <c r="AA320" i="24"/>
  <c r="X321" i="24"/>
  <c r="Y321" i="24"/>
  <c r="Z321" i="24"/>
  <c r="AA321" i="24"/>
  <c r="X322" i="24"/>
  <c r="Y322" i="24"/>
  <c r="Z322" i="24"/>
  <c r="AA322" i="24"/>
  <c r="X323" i="24"/>
  <c r="Y323" i="24"/>
  <c r="Z323" i="24"/>
  <c r="AA323" i="24"/>
  <c r="X324" i="24"/>
  <c r="Y324" i="24"/>
  <c r="Z324" i="24"/>
  <c r="AA324" i="24"/>
  <c r="X325" i="24"/>
  <c r="Y325" i="24"/>
  <c r="Z325" i="24"/>
  <c r="AA325" i="24"/>
  <c r="X326" i="24"/>
  <c r="Y326" i="24"/>
  <c r="Z326" i="24"/>
  <c r="AA326" i="24"/>
  <c r="X327" i="24"/>
  <c r="Y327" i="24"/>
  <c r="Z327" i="24"/>
  <c r="AA327" i="24"/>
  <c r="X328" i="24"/>
  <c r="Y328" i="24"/>
  <c r="Z328" i="24"/>
  <c r="AA328" i="24"/>
  <c r="X329" i="24"/>
  <c r="Y329" i="24"/>
  <c r="Z329" i="24"/>
  <c r="AA329" i="24"/>
  <c r="X330" i="24"/>
  <c r="Y330" i="24"/>
  <c r="Z330" i="24"/>
  <c r="AA330" i="24"/>
  <c r="X331" i="24"/>
  <c r="Y331" i="24"/>
  <c r="Z331" i="24"/>
  <c r="AA331" i="24"/>
  <c r="X332" i="24"/>
  <c r="Y332" i="24"/>
  <c r="Z332" i="24"/>
  <c r="AA332" i="24"/>
  <c r="X333" i="24"/>
  <c r="Y333" i="24"/>
  <c r="Z333" i="24"/>
  <c r="AA333" i="24"/>
  <c r="X334" i="24"/>
  <c r="Y334" i="24"/>
  <c r="Z334" i="24"/>
  <c r="AA334" i="24"/>
  <c r="X335" i="24"/>
  <c r="Y335" i="24"/>
  <c r="Z335" i="24"/>
  <c r="AA335" i="24"/>
  <c r="X336" i="24"/>
  <c r="Y336" i="24"/>
  <c r="Z336" i="24"/>
  <c r="AA336" i="24"/>
  <c r="X337" i="24"/>
  <c r="Y337" i="24"/>
  <c r="Z337" i="24"/>
  <c r="AA337" i="24"/>
  <c r="X338" i="24"/>
  <c r="Y338" i="24"/>
  <c r="Z338" i="24"/>
  <c r="AA338" i="24"/>
  <c r="X339" i="24"/>
  <c r="Y339" i="24"/>
  <c r="Z339" i="24"/>
  <c r="AA339" i="24"/>
  <c r="X340" i="24"/>
  <c r="Y340" i="24"/>
  <c r="Z340" i="24"/>
  <c r="AA340" i="24"/>
  <c r="X341" i="24"/>
  <c r="Y341" i="24"/>
  <c r="Z341" i="24"/>
  <c r="AA341" i="24"/>
  <c r="X342" i="24"/>
  <c r="Y342" i="24"/>
  <c r="Z342" i="24"/>
  <c r="AA342" i="24"/>
  <c r="X343" i="24"/>
  <c r="Y343" i="24"/>
  <c r="Z343" i="24"/>
  <c r="AA343" i="24"/>
  <c r="X344" i="24"/>
  <c r="Y344" i="24"/>
  <c r="Z344" i="24"/>
  <c r="AA344" i="24"/>
  <c r="X345" i="24"/>
  <c r="Y345" i="24"/>
  <c r="Z345" i="24"/>
  <c r="AA345" i="24"/>
  <c r="X346" i="24"/>
  <c r="Y346" i="24"/>
  <c r="Z346" i="24"/>
  <c r="AA346" i="24"/>
  <c r="X347" i="24"/>
  <c r="Y347" i="24"/>
  <c r="Z347" i="24"/>
  <c r="AA347" i="24"/>
  <c r="X348" i="24"/>
  <c r="Y348" i="24"/>
  <c r="Z348" i="24"/>
  <c r="AA348" i="24"/>
  <c r="X349" i="24"/>
  <c r="Y349" i="24"/>
  <c r="Z349" i="24"/>
  <c r="AA349" i="24"/>
  <c r="X350" i="24"/>
  <c r="Y350" i="24"/>
  <c r="Z350" i="24"/>
  <c r="AA350" i="24"/>
  <c r="X351" i="24"/>
  <c r="Y351" i="24"/>
  <c r="Z351" i="24"/>
  <c r="AA351" i="24"/>
  <c r="X352" i="24"/>
  <c r="Y352" i="24"/>
  <c r="Z352" i="24"/>
  <c r="AA352" i="24"/>
  <c r="X353" i="24"/>
  <c r="Y353" i="24"/>
  <c r="Z353" i="24"/>
  <c r="AA353" i="24"/>
  <c r="X354" i="24"/>
  <c r="Y354" i="24"/>
  <c r="Z354" i="24"/>
  <c r="AA354" i="24"/>
  <c r="X355" i="24"/>
  <c r="Y355" i="24"/>
  <c r="Z355" i="24"/>
  <c r="AA355" i="24"/>
  <c r="X356" i="24"/>
  <c r="Y356" i="24"/>
  <c r="Z356" i="24"/>
  <c r="AA356" i="24"/>
  <c r="X357" i="24"/>
  <c r="Y357" i="24"/>
  <c r="Z357" i="24"/>
  <c r="AA357" i="24"/>
  <c r="X358" i="24"/>
  <c r="Y358" i="24"/>
  <c r="Z358" i="24"/>
  <c r="AA358" i="24"/>
  <c r="X359" i="24"/>
  <c r="Y359" i="24"/>
  <c r="Z359" i="24"/>
  <c r="AA359" i="24"/>
  <c r="X360" i="24"/>
  <c r="Y360" i="24"/>
  <c r="Z360" i="24"/>
  <c r="AA360" i="24"/>
  <c r="X361" i="24"/>
  <c r="Y361" i="24"/>
  <c r="Z361" i="24"/>
  <c r="AA361" i="24"/>
  <c r="X362" i="24"/>
  <c r="Y362" i="24"/>
  <c r="Z362" i="24"/>
  <c r="AA362" i="24"/>
  <c r="X363" i="24"/>
  <c r="Y363" i="24"/>
  <c r="Z363" i="24"/>
  <c r="AA363" i="24"/>
  <c r="X364" i="24"/>
  <c r="Y364" i="24"/>
  <c r="Z364" i="24"/>
  <c r="AA364" i="24"/>
  <c r="X365" i="24"/>
  <c r="Y365" i="24"/>
  <c r="Z365" i="24"/>
  <c r="AA365" i="24"/>
  <c r="X366" i="24"/>
  <c r="Y366" i="24"/>
  <c r="Z366" i="24"/>
  <c r="AA366" i="24"/>
  <c r="X367" i="24"/>
  <c r="Y367" i="24"/>
  <c r="Z367" i="24"/>
  <c r="AA367" i="24"/>
  <c r="X368" i="24"/>
  <c r="Y368" i="24"/>
  <c r="Z368" i="24"/>
  <c r="AA368" i="24"/>
  <c r="X369" i="24"/>
  <c r="Y369" i="24"/>
  <c r="Z369" i="24"/>
  <c r="AA369" i="24"/>
  <c r="X370" i="24"/>
  <c r="Y370" i="24"/>
  <c r="Z370" i="24"/>
  <c r="AA370" i="24"/>
  <c r="X371" i="24"/>
  <c r="Y371" i="24"/>
  <c r="Z371" i="24"/>
  <c r="AA371" i="24"/>
  <c r="X372" i="24"/>
  <c r="Y372" i="24"/>
  <c r="Z372" i="24"/>
  <c r="AA372" i="24"/>
  <c r="X373" i="24"/>
  <c r="Y373" i="24"/>
  <c r="Z373" i="24"/>
  <c r="AA373" i="24"/>
  <c r="X374" i="24"/>
  <c r="Y374" i="24"/>
  <c r="Z374" i="24"/>
  <c r="AA374" i="24"/>
  <c r="X375" i="24"/>
  <c r="Y375" i="24"/>
  <c r="Z375" i="24"/>
  <c r="AA375" i="24"/>
  <c r="X376" i="24"/>
  <c r="Y376" i="24"/>
  <c r="Z376" i="24"/>
  <c r="AA376" i="24"/>
  <c r="X377" i="24"/>
  <c r="Y377" i="24"/>
  <c r="Z377" i="24"/>
  <c r="AA377" i="24"/>
  <c r="X378" i="24"/>
  <c r="Y378" i="24"/>
  <c r="Z378" i="24"/>
  <c r="AA378" i="24"/>
  <c r="X379" i="24"/>
  <c r="Y379" i="24"/>
  <c r="Z379" i="24"/>
  <c r="AA379" i="24"/>
  <c r="X380" i="24"/>
  <c r="Y380" i="24"/>
  <c r="Z380" i="24"/>
  <c r="AA380" i="24"/>
  <c r="X381" i="24"/>
  <c r="Y381" i="24"/>
  <c r="Z381" i="24"/>
  <c r="AA381" i="24"/>
  <c r="X382" i="24"/>
  <c r="Y382" i="24"/>
  <c r="Z382" i="24"/>
  <c r="AA382" i="24"/>
  <c r="X383" i="24"/>
  <c r="Y383" i="24"/>
  <c r="Z383" i="24"/>
  <c r="AA383" i="24"/>
  <c r="X384" i="24"/>
  <c r="Y384" i="24"/>
  <c r="Z384" i="24"/>
  <c r="AA384" i="24"/>
  <c r="X385" i="24"/>
  <c r="Y385" i="24"/>
  <c r="Z385" i="24"/>
  <c r="AA385" i="24"/>
  <c r="X386" i="24"/>
  <c r="Y386" i="24"/>
  <c r="Z386" i="24"/>
  <c r="AA386" i="24"/>
  <c r="X387" i="24"/>
  <c r="Y387" i="24"/>
  <c r="Z387" i="24"/>
  <c r="AA387" i="24"/>
  <c r="X388" i="24"/>
  <c r="Y388" i="24"/>
  <c r="Z388" i="24"/>
  <c r="AA388" i="24"/>
  <c r="X389" i="24"/>
  <c r="Y389" i="24"/>
  <c r="Z389" i="24"/>
  <c r="AA389" i="24"/>
  <c r="X390" i="24"/>
  <c r="Y390" i="24"/>
  <c r="Z390" i="24"/>
  <c r="AA390" i="24"/>
  <c r="X391" i="24"/>
  <c r="Y391" i="24"/>
  <c r="Z391" i="24"/>
  <c r="AA391" i="24"/>
  <c r="X392" i="24"/>
  <c r="Y392" i="24"/>
  <c r="Z392" i="24"/>
  <c r="AA392" i="24"/>
  <c r="X393" i="24"/>
  <c r="Y393" i="24"/>
  <c r="Z393" i="24"/>
  <c r="AA393" i="24"/>
  <c r="X394" i="24"/>
  <c r="Y394" i="24"/>
  <c r="Z394" i="24"/>
  <c r="AA394" i="24"/>
  <c r="X395" i="24"/>
  <c r="Y395" i="24"/>
  <c r="Z395" i="24"/>
  <c r="AA395" i="24"/>
  <c r="X396" i="24"/>
  <c r="Y396" i="24"/>
  <c r="Z396" i="24"/>
  <c r="AA396" i="24"/>
  <c r="X397" i="24"/>
  <c r="Y397" i="24"/>
  <c r="Z397" i="24"/>
  <c r="AA397" i="24"/>
  <c r="X398" i="24"/>
  <c r="Y398" i="24"/>
  <c r="Z398" i="24"/>
  <c r="AA398" i="24"/>
  <c r="X399" i="24"/>
  <c r="Y399" i="24"/>
  <c r="Z399" i="24"/>
  <c r="AA399" i="24"/>
  <c r="X400" i="24"/>
  <c r="Y400" i="24"/>
  <c r="Z400" i="24"/>
  <c r="AA400" i="24"/>
  <c r="X401" i="24"/>
  <c r="Y401" i="24"/>
  <c r="Z401" i="24"/>
  <c r="AA401" i="24"/>
  <c r="X402" i="24"/>
  <c r="Y402" i="24"/>
  <c r="Z402" i="24"/>
  <c r="AA402" i="24"/>
  <c r="X403" i="24"/>
  <c r="Y403" i="24"/>
  <c r="Z403" i="24"/>
  <c r="AA403" i="24"/>
  <c r="T256" i="24"/>
  <c r="U256" i="24"/>
  <c r="V256" i="24"/>
  <c r="T257" i="24"/>
  <c r="U257" i="24"/>
  <c r="V257" i="24"/>
  <c r="T258" i="24"/>
  <c r="U258" i="24"/>
  <c r="V258" i="24"/>
  <c r="T259" i="24"/>
  <c r="U259" i="24"/>
  <c r="V259" i="24"/>
  <c r="T260" i="24"/>
  <c r="U260" i="24"/>
  <c r="V260" i="24"/>
  <c r="T261" i="24"/>
  <c r="U261" i="24"/>
  <c r="V261" i="24"/>
  <c r="T262" i="24"/>
  <c r="U262" i="24"/>
  <c r="V262" i="24"/>
  <c r="T263" i="24"/>
  <c r="U263" i="24"/>
  <c r="V263" i="24"/>
  <c r="T264" i="24"/>
  <c r="U264" i="24"/>
  <c r="V264" i="24"/>
  <c r="T265" i="24"/>
  <c r="U265" i="24"/>
  <c r="V265" i="24"/>
  <c r="T266" i="24"/>
  <c r="U266" i="24"/>
  <c r="V266" i="24"/>
  <c r="T267" i="24"/>
  <c r="U267" i="24"/>
  <c r="V267" i="24"/>
  <c r="T268" i="24"/>
  <c r="U268" i="24"/>
  <c r="V268" i="24"/>
  <c r="T269" i="24"/>
  <c r="U269" i="24"/>
  <c r="V269" i="24"/>
  <c r="T270" i="24"/>
  <c r="U270" i="24"/>
  <c r="V270" i="24"/>
  <c r="T271" i="24"/>
  <c r="U271" i="24"/>
  <c r="V271" i="24"/>
  <c r="T272" i="24"/>
  <c r="U272" i="24"/>
  <c r="V272" i="24"/>
  <c r="T273" i="24"/>
  <c r="U273" i="24"/>
  <c r="V273" i="24"/>
  <c r="T274" i="24"/>
  <c r="U274" i="24"/>
  <c r="V274" i="24"/>
  <c r="T275" i="24"/>
  <c r="U275" i="24"/>
  <c r="V275" i="24"/>
  <c r="T276" i="24"/>
  <c r="U276" i="24"/>
  <c r="V276" i="24"/>
  <c r="T277" i="24"/>
  <c r="U277" i="24"/>
  <c r="V277" i="24"/>
  <c r="T278" i="24"/>
  <c r="U278" i="24"/>
  <c r="V278" i="24"/>
  <c r="T279" i="24"/>
  <c r="U279" i="24"/>
  <c r="V279" i="24"/>
  <c r="T280" i="24"/>
  <c r="U280" i="24"/>
  <c r="V280" i="24"/>
  <c r="T281" i="24"/>
  <c r="U281" i="24"/>
  <c r="V281" i="24"/>
  <c r="T282" i="24"/>
  <c r="U282" i="24"/>
  <c r="V282" i="24"/>
  <c r="T283" i="24"/>
  <c r="U283" i="24"/>
  <c r="V283" i="24"/>
  <c r="T284" i="24"/>
  <c r="U284" i="24"/>
  <c r="V284" i="24"/>
  <c r="T285" i="24"/>
  <c r="U285" i="24"/>
  <c r="V285" i="24"/>
  <c r="T286" i="24"/>
  <c r="U286" i="24"/>
  <c r="V286" i="24"/>
  <c r="T287" i="24"/>
  <c r="U287" i="24"/>
  <c r="V287" i="24"/>
  <c r="T288" i="24"/>
  <c r="U288" i="24"/>
  <c r="V288" i="24"/>
  <c r="T289" i="24"/>
  <c r="U289" i="24"/>
  <c r="V289" i="24"/>
  <c r="T290" i="24"/>
  <c r="U290" i="24"/>
  <c r="V290" i="24"/>
  <c r="T291" i="24"/>
  <c r="U291" i="24"/>
  <c r="V291" i="24"/>
  <c r="T292" i="24"/>
  <c r="U292" i="24"/>
  <c r="V292" i="24"/>
  <c r="T293" i="24"/>
  <c r="U293" i="24"/>
  <c r="V293" i="24"/>
  <c r="T294" i="24"/>
  <c r="U294" i="24"/>
  <c r="V294" i="24"/>
  <c r="T295" i="24"/>
  <c r="U295" i="24"/>
  <c r="V295" i="24"/>
  <c r="T296" i="24"/>
  <c r="U296" i="24"/>
  <c r="V296" i="24"/>
  <c r="T297" i="24"/>
  <c r="U297" i="24"/>
  <c r="V297" i="24"/>
  <c r="T298" i="24"/>
  <c r="U298" i="24"/>
  <c r="V298" i="24"/>
  <c r="T299" i="24"/>
  <c r="U299" i="24"/>
  <c r="V299" i="24"/>
  <c r="T300" i="24"/>
  <c r="U300" i="24"/>
  <c r="V300" i="24"/>
  <c r="T301" i="24"/>
  <c r="U301" i="24"/>
  <c r="V301" i="24"/>
  <c r="T302" i="24"/>
  <c r="U302" i="24"/>
  <c r="V302" i="24"/>
  <c r="T303" i="24"/>
  <c r="U303" i="24"/>
  <c r="V303" i="24"/>
  <c r="T304" i="24"/>
  <c r="U304" i="24"/>
  <c r="V304" i="24"/>
  <c r="T305" i="24"/>
  <c r="U305" i="24"/>
  <c r="V305" i="24"/>
  <c r="T306" i="24"/>
  <c r="U306" i="24"/>
  <c r="V306" i="24"/>
  <c r="T307" i="24"/>
  <c r="U307" i="24"/>
  <c r="V307" i="24"/>
  <c r="T308" i="24"/>
  <c r="U308" i="24"/>
  <c r="V308" i="24"/>
  <c r="T309" i="24"/>
  <c r="U309" i="24"/>
  <c r="V309" i="24"/>
  <c r="T310" i="24"/>
  <c r="U310" i="24"/>
  <c r="V310" i="24"/>
  <c r="T311" i="24"/>
  <c r="U311" i="24"/>
  <c r="V311" i="24"/>
  <c r="T312" i="24"/>
  <c r="U312" i="24"/>
  <c r="V312" i="24"/>
  <c r="T313" i="24"/>
  <c r="U313" i="24"/>
  <c r="V313" i="24"/>
  <c r="T314" i="24"/>
  <c r="U314" i="24"/>
  <c r="V314" i="24"/>
  <c r="T315" i="24"/>
  <c r="U315" i="24"/>
  <c r="V315" i="24"/>
  <c r="T316" i="24"/>
  <c r="U316" i="24"/>
  <c r="V316" i="24"/>
  <c r="T317" i="24"/>
  <c r="U317" i="24"/>
  <c r="V317" i="24"/>
  <c r="T318" i="24"/>
  <c r="U318" i="24"/>
  <c r="V318" i="24"/>
  <c r="T319" i="24"/>
  <c r="U319" i="24"/>
  <c r="V319" i="24"/>
  <c r="T320" i="24"/>
  <c r="U320" i="24"/>
  <c r="V320" i="24"/>
  <c r="T321" i="24"/>
  <c r="U321" i="24"/>
  <c r="V321" i="24"/>
  <c r="T322" i="24"/>
  <c r="U322" i="24"/>
  <c r="V322" i="24"/>
  <c r="T323" i="24"/>
  <c r="U323" i="24"/>
  <c r="V323" i="24"/>
  <c r="T324" i="24"/>
  <c r="U324" i="24"/>
  <c r="V324" i="24"/>
  <c r="T325" i="24"/>
  <c r="U325" i="24"/>
  <c r="V325" i="24"/>
  <c r="T326" i="24"/>
  <c r="U326" i="24"/>
  <c r="V326" i="24"/>
  <c r="T327" i="24"/>
  <c r="U327" i="24"/>
  <c r="V327" i="24"/>
  <c r="T328" i="24"/>
  <c r="U328" i="24"/>
  <c r="V328" i="24"/>
  <c r="T329" i="24"/>
  <c r="U329" i="24"/>
  <c r="V329" i="24"/>
  <c r="T330" i="24"/>
  <c r="U330" i="24"/>
  <c r="V330" i="24"/>
  <c r="T331" i="24"/>
  <c r="U331" i="24"/>
  <c r="V331" i="24"/>
  <c r="T332" i="24"/>
  <c r="U332" i="24"/>
  <c r="V332" i="24"/>
  <c r="T333" i="24"/>
  <c r="U333" i="24"/>
  <c r="V333" i="24"/>
  <c r="T334" i="24"/>
  <c r="U334" i="24"/>
  <c r="V334" i="24"/>
  <c r="T335" i="24"/>
  <c r="U335" i="24"/>
  <c r="V335" i="24"/>
  <c r="T336" i="24"/>
  <c r="U336" i="24"/>
  <c r="V336" i="24"/>
  <c r="T337" i="24"/>
  <c r="U337" i="24"/>
  <c r="V337" i="24"/>
  <c r="T338" i="24"/>
  <c r="U338" i="24"/>
  <c r="V338" i="24"/>
  <c r="T339" i="24"/>
  <c r="U339" i="24"/>
  <c r="V339" i="24"/>
  <c r="T340" i="24"/>
  <c r="U340" i="24"/>
  <c r="V340" i="24"/>
  <c r="T341" i="24"/>
  <c r="U341" i="24"/>
  <c r="V341" i="24"/>
  <c r="T342" i="24"/>
  <c r="U342" i="24"/>
  <c r="V342" i="24"/>
  <c r="T343" i="24"/>
  <c r="U343" i="24"/>
  <c r="V343" i="24"/>
  <c r="T344" i="24"/>
  <c r="U344" i="24"/>
  <c r="V344" i="24"/>
  <c r="T345" i="24"/>
  <c r="U345" i="24"/>
  <c r="V345" i="24"/>
  <c r="T346" i="24"/>
  <c r="U346" i="24"/>
  <c r="V346" i="24"/>
  <c r="T347" i="24"/>
  <c r="U347" i="24"/>
  <c r="V347" i="24"/>
  <c r="T348" i="24"/>
  <c r="U348" i="24"/>
  <c r="V348" i="24"/>
  <c r="T349" i="24"/>
  <c r="U349" i="24"/>
  <c r="V349" i="24"/>
  <c r="T350" i="24"/>
  <c r="U350" i="24"/>
  <c r="V350" i="24"/>
  <c r="T351" i="24"/>
  <c r="U351" i="24"/>
  <c r="V351" i="24"/>
  <c r="T352" i="24"/>
  <c r="U352" i="24"/>
  <c r="V352" i="24"/>
  <c r="T353" i="24"/>
  <c r="U353" i="24"/>
  <c r="V353" i="24"/>
  <c r="T354" i="24"/>
  <c r="U354" i="24"/>
  <c r="V354" i="24"/>
  <c r="T355" i="24"/>
  <c r="U355" i="24"/>
  <c r="V355" i="24"/>
  <c r="T356" i="24"/>
  <c r="U356" i="24"/>
  <c r="V356" i="24"/>
  <c r="T357" i="24"/>
  <c r="U357" i="24"/>
  <c r="V357" i="24"/>
  <c r="T358" i="24"/>
  <c r="U358" i="24"/>
  <c r="V358" i="24"/>
  <c r="T359" i="24"/>
  <c r="U359" i="24"/>
  <c r="V359" i="24"/>
  <c r="T360" i="24"/>
  <c r="U360" i="24"/>
  <c r="V360" i="24"/>
  <c r="T361" i="24"/>
  <c r="U361" i="24"/>
  <c r="V361" i="24"/>
  <c r="T362" i="24"/>
  <c r="U362" i="24"/>
  <c r="V362" i="24"/>
  <c r="T363" i="24"/>
  <c r="U363" i="24"/>
  <c r="V363" i="24"/>
  <c r="T364" i="24"/>
  <c r="U364" i="24"/>
  <c r="V364" i="24"/>
  <c r="T365" i="24"/>
  <c r="U365" i="24"/>
  <c r="V365" i="24"/>
  <c r="T366" i="24"/>
  <c r="U366" i="24"/>
  <c r="V366" i="24"/>
  <c r="T367" i="24"/>
  <c r="U367" i="24"/>
  <c r="V367" i="24"/>
  <c r="T368" i="24"/>
  <c r="U368" i="24"/>
  <c r="V368" i="24"/>
  <c r="T369" i="24"/>
  <c r="U369" i="24"/>
  <c r="V369" i="24"/>
  <c r="T370" i="24"/>
  <c r="U370" i="24"/>
  <c r="V370" i="24"/>
  <c r="T371" i="24"/>
  <c r="U371" i="24"/>
  <c r="V371" i="24"/>
  <c r="T372" i="24"/>
  <c r="U372" i="24"/>
  <c r="V372" i="24"/>
  <c r="T373" i="24"/>
  <c r="U373" i="24"/>
  <c r="V373" i="24"/>
  <c r="T374" i="24"/>
  <c r="U374" i="24"/>
  <c r="V374" i="24"/>
  <c r="T375" i="24"/>
  <c r="U375" i="24"/>
  <c r="V375" i="24"/>
  <c r="T376" i="24"/>
  <c r="U376" i="24"/>
  <c r="V376" i="24"/>
  <c r="T377" i="24"/>
  <c r="U377" i="24"/>
  <c r="V377" i="24"/>
  <c r="T378" i="24"/>
  <c r="U378" i="24"/>
  <c r="V378" i="24"/>
  <c r="T379" i="24"/>
  <c r="U379" i="24"/>
  <c r="V379" i="24"/>
  <c r="T380" i="24"/>
  <c r="U380" i="24"/>
  <c r="V380" i="24"/>
  <c r="T381" i="24"/>
  <c r="U381" i="24"/>
  <c r="V381" i="24"/>
  <c r="T382" i="24"/>
  <c r="U382" i="24"/>
  <c r="V382" i="24"/>
  <c r="T383" i="24"/>
  <c r="U383" i="24"/>
  <c r="V383" i="24"/>
  <c r="T384" i="24"/>
  <c r="U384" i="24"/>
  <c r="V384" i="24"/>
  <c r="T385" i="24"/>
  <c r="U385" i="24"/>
  <c r="V385" i="24"/>
  <c r="T386" i="24"/>
  <c r="U386" i="24"/>
  <c r="V386" i="24"/>
  <c r="T387" i="24"/>
  <c r="U387" i="24"/>
  <c r="V387" i="24"/>
  <c r="T388" i="24"/>
  <c r="U388" i="24"/>
  <c r="V388" i="24"/>
  <c r="T389" i="24"/>
  <c r="U389" i="24"/>
  <c r="V389" i="24"/>
  <c r="T390" i="24"/>
  <c r="U390" i="24"/>
  <c r="V390" i="24"/>
  <c r="T391" i="24"/>
  <c r="U391" i="24"/>
  <c r="V391" i="24"/>
  <c r="T392" i="24"/>
  <c r="U392" i="24"/>
  <c r="V392" i="24"/>
  <c r="T393" i="24"/>
  <c r="U393" i="24"/>
  <c r="V393" i="24"/>
  <c r="T394" i="24"/>
  <c r="U394" i="24"/>
  <c r="V394" i="24"/>
  <c r="T395" i="24"/>
  <c r="U395" i="24"/>
  <c r="V395" i="24"/>
  <c r="T396" i="24"/>
  <c r="U396" i="24"/>
  <c r="V396" i="24"/>
  <c r="T397" i="24"/>
  <c r="U397" i="24"/>
  <c r="V397" i="24"/>
  <c r="T398" i="24"/>
  <c r="U398" i="24"/>
  <c r="V398" i="24"/>
  <c r="T399" i="24"/>
  <c r="U399" i="24"/>
  <c r="V399" i="24"/>
  <c r="T400" i="24"/>
  <c r="U400" i="24"/>
  <c r="V400" i="24"/>
  <c r="T401" i="24"/>
  <c r="U401" i="24"/>
  <c r="V401" i="24"/>
  <c r="T402" i="24"/>
  <c r="U402" i="24"/>
  <c r="V402" i="24"/>
  <c r="T403" i="24"/>
  <c r="U403" i="24"/>
  <c r="V403" i="24"/>
  <c r="AA4" i="24"/>
  <c r="Z4" i="24"/>
  <c r="X4" i="24"/>
  <c r="V5" i="24"/>
  <c r="V6" i="24"/>
  <c r="V7" i="24"/>
  <c r="V8" i="24"/>
  <c r="V9" i="24"/>
  <c r="V10" i="24"/>
  <c r="V11" i="24"/>
  <c r="V12" i="24"/>
  <c r="V13" i="24"/>
  <c r="V14" i="24"/>
  <c r="V15" i="24"/>
  <c r="V16" i="24"/>
  <c r="V17" i="24"/>
  <c r="V18" i="24"/>
  <c r="V19" i="24"/>
  <c r="V20" i="24"/>
  <c r="V21" i="24"/>
  <c r="V22" i="24"/>
  <c r="V23" i="24"/>
  <c r="V24" i="24"/>
  <c r="V25" i="24"/>
  <c r="V26" i="24"/>
  <c r="V27" i="24"/>
  <c r="V28" i="24"/>
  <c r="V29" i="24"/>
  <c r="V30" i="24"/>
  <c r="V31" i="24"/>
  <c r="V32" i="24"/>
  <c r="V33" i="24"/>
  <c r="V34" i="24"/>
  <c r="V35" i="24"/>
  <c r="V36" i="24"/>
  <c r="V37" i="24"/>
  <c r="V38" i="24"/>
  <c r="V39" i="24"/>
  <c r="V40" i="24"/>
  <c r="V41" i="24"/>
  <c r="V42" i="24"/>
  <c r="V43" i="24"/>
  <c r="V44" i="24"/>
  <c r="V45" i="24"/>
  <c r="V46" i="24"/>
  <c r="V47" i="24"/>
  <c r="V48" i="24"/>
  <c r="V49" i="24"/>
  <c r="V50" i="24"/>
  <c r="V51" i="24"/>
  <c r="V52" i="24"/>
  <c r="V53" i="24"/>
  <c r="V54" i="24"/>
  <c r="V55" i="24"/>
  <c r="V56" i="24"/>
  <c r="V57" i="24"/>
  <c r="V58" i="24"/>
  <c r="V59" i="24"/>
  <c r="V60" i="24"/>
  <c r="V61" i="24"/>
  <c r="V62" i="24"/>
  <c r="V63" i="24"/>
  <c r="V64" i="24"/>
  <c r="V65" i="24"/>
  <c r="V66" i="24"/>
  <c r="V67" i="24"/>
  <c r="V68" i="24"/>
  <c r="V69" i="24"/>
  <c r="V70" i="24"/>
  <c r="V71" i="24"/>
  <c r="V72" i="24"/>
  <c r="V73" i="24"/>
  <c r="V74" i="24"/>
  <c r="V75" i="24"/>
  <c r="V76" i="24"/>
  <c r="V77" i="24"/>
  <c r="V78" i="24"/>
  <c r="V79" i="24"/>
  <c r="V80" i="24"/>
  <c r="V81" i="24"/>
  <c r="V82" i="24"/>
  <c r="V83" i="24"/>
  <c r="V84" i="24"/>
  <c r="V85" i="24"/>
  <c r="V86" i="24"/>
  <c r="V87" i="24"/>
  <c r="V88" i="24"/>
  <c r="V89" i="24"/>
  <c r="V90" i="24"/>
  <c r="V91" i="24"/>
  <c r="V92" i="24"/>
  <c r="V93" i="24"/>
  <c r="V94" i="24"/>
  <c r="V95" i="24"/>
  <c r="V96" i="24"/>
  <c r="V97" i="24"/>
  <c r="V98" i="24"/>
  <c r="V99" i="24"/>
  <c r="V100" i="24"/>
  <c r="V101" i="24"/>
  <c r="V102" i="24"/>
  <c r="V103" i="24"/>
  <c r="V104" i="24"/>
  <c r="V105" i="24"/>
  <c r="V106" i="24"/>
  <c r="V107" i="24"/>
  <c r="V108" i="24"/>
  <c r="V109" i="24"/>
  <c r="V110" i="24"/>
  <c r="V111" i="24"/>
  <c r="V112" i="24"/>
  <c r="V113" i="24"/>
  <c r="V114" i="24"/>
  <c r="V115" i="24"/>
  <c r="V116" i="24"/>
  <c r="V117" i="24"/>
  <c r="V118" i="24"/>
  <c r="V119" i="24"/>
  <c r="V120" i="24"/>
  <c r="V121" i="24"/>
  <c r="V122" i="24"/>
  <c r="V123" i="24"/>
  <c r="V124" i="24"/>
  <c r="V125" i="24"/>
  <c r="V126" i="24"/>
  <c r="V127" i="24"/>
  <c r="V128" i="24"/>
  <c r="V129" i="24"/>
  <c r="V130" i="24"/>
  <c r="V131" i="24"/>
  <c r="V132" i="24"/>
  <c r="V133" i="24"/>
  <c r="V134" i="24"/>
  <c r="V135" i="24"/>
  <c r="V136" i="24"/>
  <c r="V137" i="24"/>
  <c r="V138" i="24"/>
  <c r="V139" i="24"/>
  <c r="V140" i="24"/>
  <c r="V141" i="24"/>
  <c r="V142" i="24"/>
  <c r="V143" i="24"/>
  <c r="V144" i="24"/>
  <c r="V145" i="24"/>
  <c r="V146" i="24"/>
  <c r="V147" i="24"/>
  <c r="V148" i="24"/>
  <c r="V149" i="24"/>
  <c r="V150" i="24"/>
  <c r="V151" i="24"/>
  <c r="V152" i="24"/>
  <c r="V153" i="24"/>
  <c r="V154" i="24"/>
  <c r="V155" i="24"/>
  <c r="V156" i="24"/>
  <c r="V157" i="24"/>
  <c r="V158" i="24"/>
  <c r="V159" i="24"/>
  <c r="V160" i="24"/>
  <c r="V161" i="24"/>
  <c r="V162" i="24"/>
  <c r="V163" i="24"/>
  <c r="V164" i="24"/>
  <c r="V165" i="24"/>
  <c r="V166" i="24"/>
  <c r="V167" i="24"/>
  <c r="V168" i="24"/>
  <c r="V169" i="24"/>
  <c r="V170" i="24"/>
  <c r="V171" i="24"/>
  <c r="V172" i="24"/>
  <c r="V173" i="24"/>
  <c r="V174" i="24"/>
  <c r="V175" i="24"/>
  <c r="V176" i="24"/>
  <c r="V177" i="24"/>
  <c r="V178" i="24"/>
  <c r="V179" i="24"/>
  <c r="V180" i="24"/>
  <c r="V181" i="24"/>
  <c r="V182" i="24"/>
  <c r="V183" i="24"/>
  <c r="V184" i="24"/>
  <c r="V185" i="24"/>
  <c r="V186" i="24"/>
  <c r="V187" i="24"/>
  <c r="V188" i="24"/>
  <c r="V189" i="24"/>
  <c r="V190" i="24"/>
  <c r="V191" i="24"/>
  <c r="V192" i="24"/>
  <c r="V193" i="24"/>
  <c r="V194" i="24"/>
  <c r="V195" i="24"/>
  <c r="V196" i="24"/>
  <c r="V197" i="24"/>
  <c r="V198" i="24"/>
  <c r="V199" i="24"/>
  <c r="V200" i="24"/>
  <c r="V201" i="24"/>
  <c r="V202" i="24"/>
  <c r="V203" i="24"/>
  <c r="V204" i="24"/>
  <c r="V205" i="24"/>
  <c r="V206" i="24"/>
  <c r="V207" i="24"/>
  <c r="V208" i="24"/>
  <c r="V209" i="24"/>
  <c r="V210" i="24"/>
  <c r="V211" i="24"/>
  <c r="V212" i="24"/>
  <c r="V213" i="24"/>
  <c r="V214" i="24"/>
  <c r="V215" i="24"/>
  <c r="V216" i="24"/>
  <c r="V217" i="24"/>
  <c r="V218" i="24"/>
  <c r="V219" i="24"/>
  <c r="V220" i="24"/>
  <c r="V221" i="24"/>
  <c r="V222" i="24"/>
  <c r="V223" i="24"/>
  <c r="V224" i="24"/>
  <c r="V225" i="24"/>
  <c r="V226" i="24"/>
  <c r="V227" i="24"/>
  <c r="V228" i="24"/>
  <c r="V229" i="24"/>
  <c r="V230" i="24"/>
  <c r="V231" i="24"/>
  <c r="V232" i="24"/>
  <c r="V233" i="24"/>
  <c r="V234" i="24"/>
  <c r="V235" i="24"/>
  <c r="V236" i="24"/>
  <c r="V237" i="24"/>
  <c r="V238" i="24"/>
  <c r="V239" i="24"/>
  <c r="V240" i="24"/>
  <c r="V241" i="24"/>
  <c r="V242" i="24"/>
  <c r="V243" i="24"/>
  <c r="V244" i="24"/>
  <c r="V245" i="24"/>
  <c r="V246" i="24"/>
  <c r="V247" i="24"/>
  <c r="V248" i="24"/>
  <c r="V249" i="24"/>
  <c r="V250" i="24"/>
  <c r="V251" i="24"/>
  <c r="V252" i="24"/>
  <c r="V253" i="24"/>
  <c r="V254" i="24"/>
  <c r="V255" i="24"/>
  <c r="V4" i="24"/>
  <c r="U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4" i="24"/>
  <c r="T5" i="24"/>
  <c r="T6" i="24"/>
  <c r="T7" i="24"/>
  <c r="T8" i="24"/>
  <c r="T9" i="24"/>
  <c r="T10" i="24"/>
  <c r="T11" i="24"/>
  <c r="T12" i="24"/>
  <c r="T13" i="24"/>
  <c r="T14" i="24"/>
  <c r="T15" i="24"/>
  <c r="T16" i="24"/>
  <c r="T17" i="24"/>
  <c r="T18" i="24"/>
  <c r="T19" i="24"/>
  <c r="T20" i="24"/>
  <c r="T21" i="24"/>
  <c r="T22"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2" i="24"/>
  <c r="T63" i="24"/>
  <c r="T64" i="24"/>
  <c r="T65" i="24"/>
  <c r="T66" i="24"/>
  <c r="T67" i="24"/>
  <c r="T68" i="24"/>
  <c r="T69" i="24"/>
  <c r="T70" i="24"/>
  <c r="T71" i="24"/>
  <c r="T72" i="24"/>
  <c r="T73" i="24"/>
  <c r="T74" i="24"/>
  <c r="T75" i="24"/>
  <c r="T76" i="24"/>
  <c r="T77" i="24"/>
  <c r="T78" i="24"/>
  <c r="T79" i="24"/>
  <c r="T80" i="24"/>
  <c r="T81" i="24"/>
  <c r="T82" i="24"/>
  <c r="T83" i="24"/>
  <c r="T84" i="24"/>
  <c r="T85" i="24"/>
  <c r="T86" i="24"/>
  <c r="T87" i="24"/>
  <c r="T88" i="24"/>
  <c r="T89" i="24"/>
  <c r="T90" i="24"/>
  <c r="T91"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5"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59" i="24"/>
  <c r="T160" i="24"/>
  <c r="T161" i="24"/>
  <c r="T162" i="24"/>
  <c r="T163" i="24"/>
  <c r="T164" i="24"/>
  <c r="T165" i="24"/>
  <c r="T166" i="24"/>
  <c r="T167" i="24"/>
  <c r="T168" i="24"/>
  <c r="T169" i="24"/>
  <c r="T170" i="24"/>
  <c r="T171" i="24"/>
  <c r="T172" i="24"/>
  <c r="T173" i="24"/>
  <c r="T174" i="24"/>
  <c r="T175" i="24"/>
  <c r="T176" i="24"/>
  <c r="T177" i="24"/>
  <c r="T178"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1" i="24"/>
  <c r="T242" i="24"/>
  <c r="T243" i="24"/>
  <c r="T244" i="24"/>
  <c r="T245" i="24"/>
  <c r="T246" i="24"/>
  <c r="T247" i="24"/>
  <c r="T248" i="24"/>
  <c r="T249" i="24"/>
  <c r="T250" i="24"/>
  <c r="T251" i="24"/>
  <c r="T252" i="24"/>
  <c r="T253" i="24"/>
  <c r="T254" i="24"/>
  <c r="T255" i="24"/>
  <c r="T4" i="24"/>
  <c r="S13" i="24"/>
  <c r="S5" i="24"/>
  <c r="S6" i="24"/>
  <c r="S7" i="24"/>
  <c r="S8" i="24"/>
  <c r="S9" i="24"/>
  <c r="S10" i="24"/>
  <c r="S11" i="24"/>
  <c r="S12"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 i="24"/>
  <c r="C37" i="23"/>
  <c r="AG2" i="24"/>
  <c r="C11" i="23" s="1"/>
  <c r="C36" i="23" s="1"/>
  <c r="N28" i="24"/>
  <c r="N29" i="24"/>
  <c r="N58" i="24"/>
  <c r="N59" i="24"/>
  <c r="N68" i="24"/>
  <c r="N69" i="24"/>
  <c r="N78" i="24"/>
  <c r="N79" i="24"/>
  <c r="N88" i="24"/>
  <c r="N89" i="24"/>
  <c r="N98" i="24"/>
  <c r="N99" i="24"/>
  <c r="N108" i="24"/>
  <c r="N109" i="24"/>
  <c r="N118" i="24"/>
  <c r="N119" i="24"/>
  <c r="N45" i="24"/>
  <c r="N46" i="24"/>
  <c r="N35" i="24"/>
  <c r="N36" i="24"/>
  <c r="N25" i="24"/>
  <c r="N26" i="24"/>
  <c r="N5" i="24"/>
  <c r="N6" i="24"/>
  <c r="N155" i="24"/>
  <c r="N156" i="24"/>
  <c r="N166" i="24"/>
  <c r="N266" i="24"/>
  <c r="N256" i="24"/>
  <c r="N276" i="24"/>
  <c r="N285" i="24"/>
  <c r="N296" i="24"/>
  <c r="N4" i="24"/>
  <c r="N7" i="24"/>
  <c r="N8" i="24"/>
  <c r="N9" i="24"/>
  <c r="N14" i="24"/>
  <c r="N15" i="24"/>
  <c r="N16" i="24"/>
  <c r="N17" i="24"/>
  <c r="N18" i="24"/>
  <c r="N19" i="24"/>
  <c r="N24" i="24"/>
  <c r="N27" i="24"/>
  <c r="N34" i="24"/>
  <c r="N37" i="24"/>
  <c r="N38" i="24"/>
  <c r="N39" i="24"/>
  <c r="N44" i="24"/>
  <c r="N47" i="24"/>
  <c r="N48" i="24"/>
  <c r="N49" i="24"/>
  <c r="N54" i="24"/>
  <c r="N55" i="24"/>
  <c r="N56" i="24"/>
  <c r="N57" i="24"/>
  <c r="N64" i="24"/>
  <c r="N65" i="24"/>
  <c r="N66" i="24"/>
  <c r="N67" i="24"/>
  <c r="N74" i="24"/>
  <c r="N75" i="24"/>
  <c r="N76" i="24"/>
  <c r="N77" i="24"/>
  <c r="N84" i="24"/>
  <c r="N85" i="24"/>
  <c r="N86" i="24"/>
  <c r="N87" i="24"/>
  <c r="N94" i="24"/>
  <c r="N95" i="24"/>
  <c r="N96" i="24"/>
  <c r="N97" i="24"/>
  <c r="N104" i="24"/>
  <c r="N105" i="24"/>
  <c r="N106" i="24"/>
  <c r="N107" i="24"/>
  <c r="N114" i="24"/>
  <c r="N115" i="24"/>
  <c r="N116" i="24"/>
  <c r="N117" i="24"/>
  <c r="N124" i="24"/>
  <c r="N125" i="24"/>
  <c r="N126" i="24"/>
  <c r="N127" i="24"/>
  <c r="N128" i="24"/>
  <c r="N129" i="24"/>
  <c r="N134" i="24"/>
  <c r="N135" i="24"/>
  <c r="N136" i="24"/>
  <c r="N137" i="24"/>
  <c r="N138" i="24"/>
  <c r="N139" i="24"/>
  <c r="N144" i="24"/>
  <c r="N145" i="24"/>
  <c r="N146" i="24"/>
  <c r="N148" i="24"/>
  <c r="N149" i="24"/>
  <c r="N154" i="24"/>
  <c r="N157" i="24"/>
  <c r="N158" i="24"/>
  <c r="N159" i="24"/>
  <c r="N164" i="24"/>
  <c r="N165" i="24"/>
  <c r="N167" i="24"/>
  <c r="N168" i="24"/>
  <c r="N169" i="24"/>
  <c r="N174" i="24"/>
  <c r="N175" i="24"/>
  <c r="N176" i="24"/>
  <c r="N177" i="24"/>
  <c r="N178" i="24"/>
  <c r="N179" i="24"/>
  <c r="N184" i="24"/>
  <c r="N185" i="24"/>
  <c r="N186" i="24"/>
  <c r="N187" i="24"/>
  <c r="N188" i="24"/>
  <c r="N189" i="24"/>
  <c r="N194" i="24"/>
  <c r="N195" i="24"/>
  <c r="N196" i="24"/>
  <c r="N197" i="24"/>
  <c r="N198" i="24"/>
  <c r="N199" i="24"/>
  <c r="N205" i="24"/>
  <c r="N206" i="24"/>
  <c r="N207" i="24"/>
  <c r="N208" i="24"/>
  <c r="N209" i="24"/>
  <c r="N214" i="24"/>
  <c r="N215" i="24"/>
  <c r="N216" i="24"/>
  <c r="N217" i="24"/>
  <c r="N218" i="24"/>
  <c r="N219" i="24"/>
  <c r="N224" i="24"/>
  <c r="N225" i="24"/>
  <c r="N226" i="24"/>
  <c r="N227" i="24"/>
  <c r="N228" i="24"/>
  <c r="N229" i="24"/>
  <c r="N234" i="24"/>
  <c r="N235" i="24"/>
  <c r="N236" i="24"/>
  <c r="N237" i="24"/>
  <c r="N238" i="24"/>
  <c r="N239" i="24"/>
  <c r="N244" i="24"/>
  <c r="N245" i="24"/>
  <c r="N246" i="24"/>
  <c r="N247" i="24"/>
  <c r="N248" i="24"/>
  <c r="N249" i="24"/>
  <c r="N254" i="24"/>
  <c r="N255" i="24"/>
  <c r="N257" i="24"/>
  <c r="N258" i="24"/>
  <c r="N259" i="24"/>
  <c r="N264" i="24"/>
  <c r="N265" i="24"/>
  <c r="N267" i="24"/>
  <c r="N268" i="24"/>
  <c r="N269" i="24"/>
  <c r="N274" i="24"/>
  <c r="N275" i="24"/>
  <c r="N277" i="24"/>
  <c r="N278" i="24"/>
  <c r="N279" i="24"/>
  <c r="N284" i="24"/>
  <c r="N286" i="24"/>
  <c r="N287" i="24"/>
  <c r="N288" i="24"/>
  <c r="N289" i="24"/>
  <c r="N294" i="24"/>
  <c r="N295" i="24"/>
  <c r="N297" i="24"/>
  <c r="N298" i="24"/>
  <c r="N299" i="24"/>
  <c r="N304" i="24"/>
  <c r="N305" i="24"/>
  <c r="N306" i="24"/>
  <c r="N307" i="24"/>
  <c r="N308" i="24"/>
  <c r="N309" i="24"/>
  <c r="N314" i="24"/>
  <c r="N315" i="24"/>
  <c r="N316" i="24"/>
  <c r="N317" i="24"/>
  <c r="N318" i="24"/>
  <c r="N319" i="24"/>
  <c r="N324" i="24"/>
  <c r="N325" i="24"/>
  <c r="N326" i="24"/>
  <c r="N327" i="24"/>
  <c r="N328" i="24"/>
  <c r="N329" i="24"/>
  <c r="N334" i="24"/>
  <c r="N335" i="24"/>
  <c r="N336" i="24"/>
  <c r="N337" i="24"/>
  <c r="N338" i="24"/>
  <c r="N339" i="24"/>
  <c r="N344" i="24"/>
  <c r="N345" i="24"/>
  <c r="N346" i="24"/>
  <c r="N347" i="24"/>
  <c r="N348" i="24"/>
  <c r="N349" i="24"/>
  <c r="N354" i="24"/>
  <c r="N355" i="24"/>
  <c r="N356" i="24"/>
  <c r="N357" i="24"/>
  <c r="N358" i="24"/>
  <c r="N359" i="24"/>
  <c r="N364" i="24"/>
  <c r="N365" i="24"/>
  <c r="N366" i="24"/>
  <c r="N367" i="24"/>
  <c r="N368" i="24"/>
  <c r="N369" i="24"/>
  <c r="N374" i="24"/>
  <c r="N375" i="24"/>
  <c r="N376" i="24"/>
  <c r="N377" i="24"/>
  <c r="N378" i="24"/>
  <c r="N379" i="24"/>
  <c r="N384" i="24"/>
  <c r="N385" i="24"/>
  <c r="N386" i="24"/>
  <c r="N387" i="24"/>
  <c r="N388" i="24"/>
  <c r="N389" i="24"/>
  <c r="N394" i="24"/>
  <c r="N395" i="24"/>
  <c r="N396" i="24"/>
  <c r="N397" i="24"/>
  <c r="N398" i="24"/>
  <c r="N399" i="24"/>
  <c r="F3" i="8"/>
  <c r="F4" i="8"/>
  <c r="F5" i="8"/>
  <c r="F6" i="8"/>
  <c r="F7" i="8"/>
  <c r="F8" i="8"/>
  <c r="F9" i="8"/>
  <c r="F10" i="8"/>
  <c r="F11" i="8"/>
  <c r="F12" i="8"/>
  <c r="F13" i="8"/>
  <c r="F14" i="8"/>
  <c r="F15" i="8"/>
  <c r="F16" i="8"/>
  <c r="F17" i="8"/>
  <c r="F18" i="8"/>
  <c r="F19" i="8"/>
  <c r="M209" i="24"/>
  <c r="M208" i="24"/>
  <c r="M106" i="24"/>
  <c r="BF48" i="19"/>
  <c r="BA13" i="19"/>
  <c r="BA23" i="19"/>
  <c r="BA33" i="19" s="1"/>
  <c r="BA43" i="19" s="1"/>
  <c r="BA53" i="19" s="1"/>
  <c r="BA63" i="19"/>
  <c r="BA73" i="19" s="1"/>
  <c r="BA83" i="19" s="1"/>
  <c r="BA93" i="19" s="1"/>
  <c r="BA103" i="19"/>
  <c r="BA113" i="19" s="1"/>
  <c r="BA123" i="19" s="1"/>
  <c r="BA133" i="19" s="1"/>
  <c r="BA143" i="19" s="1"/>
  <c r="BA153" i="19" s="1"/>
  <c r="BA163" i="19" s="1"/>
  <c r="BA173" i="19" s="1"/>
  <c r="BA183" i="19" s="1"/>
  <c r="BA193" i="19" s="1"/>
  <c r="BA203" i="19" s="1"/>
  <c r="BA213" i="19" s="1"/>
  <c r="BA223" i="19" s="1"/>
  <c r="BA233" i="19" s="1"/>
  <c r="BA243" i="19" s="1"/>
  <c r="BA253" i="19" s="1"/>
  <c r="BA263" i="19" s="1"/>
  <c r="BA273" i="19" s="1"/>
  <c r="BA283" i="19" s="1"/>
  <c r="BA293" i="19" s="1"/>
  <c r="BA303" i="19" s="1"/>
  <c r="BA313" i="19" s="1"/>
  <c r="BA323" i="19" s="1"/>
  <c r="BA333" i="19" s="1"/>
  <c r="BA343" i="19" s="1"/>
  <c r="BA353" i="19" s="1"/>
  <c r="BA363" i="19" s="1"/>
  <c r="BA373" i="19" s="1"/>
  <c r="BA383" i="19" s="1"/>
  <c r="BA393" i="19" s="1"/>
  <c r="BA2" i="19"/>
  <c r="BF399" i="19"/>
  <c r="BF398" i="19"/>
  <c r="BF397" i="19"/>
  <c r="BF396" i="19"/>
  <c r="BF395" i="19"/>
  <c r="BF394" i="19"/>
  <c r="BF389" i="19"/>
  <c r="BF388" i="19"/>
  <c r="BF387" i="19"/>
  <c r="BF386" i="19"/>
  <c r="BF385" i="19"/>
  <c r="BF384" i="19"/>
  <c r="BF379" i="19"/>
  <c r="BF378" i="19"/>
  <c r="BF377" i="19"/>
  <c r="BF376" i="19"/>
  <c r="BF375" i="19"/>
  <c r="BF374" i="19"/>
  <c r="BF369" i="19"/>
  <c r="BF368" i="19"/>
  <c r="BF367" i="19"/>
  <c r="BF366" i="19"/>
  <c r="BF365" i="19"/>
  <c r="BF364" i="19"/>
  <c r="BF359" i="19"/>
  <c r="BF358" i="19"/>
  <c r="BF357" i="19"/>
  <c r="BF356" i="19"/>
  <c r="BF355" i="19"/>
  <c r="BF354" i="19"/>
  <c r="BF349" i="19"/>
  <c r="BF348" i="19"/>
  <c r="BF347" i="19"/>
  <c r="BF346" i="19"/>
  <c r="BF345" i="19"/>
  <c r="BF344" i="19"/>
  <c r="BF339" i="19"/>
  <c r="BF338" i="19"/>
  <c r="BF337" i="19"/>
  <c r="BF336" i="19"/>
  <c r="BF335" i="19"/>
  <c r="BF334" i="19"/>
  <c r="BF329" i="19"/>
  <c r="BF328" i="19"/>
  <c r="BF327" i="19"/>
  <c r="BF326" i="19"/>
  <c r="BF325" i="19"/>
  <c r="BF324" i="19"/>
  <c r="BF319" i="19"/>
  <c r="BF318" i="19"/>
  <c r="BF317" i="19"/>
  <c r="BF316" i="19"/>
  <c r="BF315" i="19"/>
  <c r="BF314" i="19"/>
  <c r="BF309" i="19"/>
  <c r="BF308" i="19"/>
  <c r="BF307" i="19"/>
  <c r="BF306" i="19"/>
  <c r="BF305" i="19"/>
  <c r="BF304" i="19"/>
  <c r="BF299" i="19"/>
  <c r="BF298" i="19"/>
  <c r="BF297" i="19"/>
  <c r="BF296" i="19"/>
  <c r="BF295" i="19"/>
  <c r="BF294" i="19"/>
  <c r="BF289" i="19"/>
  <c r="BF288" i="19"/>
  <c r="BF287" i="19"/>
  <c r="BF286" i="19"/>
  <c r="BF285" i="19"/>
  <c r="BF284" i="19"/>
  <c r="BF279" i="19"/>
  <c r="BF278" i="19"/>
  <c r="BF277" i="19"/>
  <c r="BF276" i="19"/>
  <c r="BF275" i="19"/>
  <c r="BF274" i="19"/>
  <c r="BF269" i="19"/>
  <c r="BF268" i="19"/>
  <c r="BF267" i="19"/>
  <c r="BF266" i="19"/>
  <c r="BF265" i="19"/>
  <c r="BF264" i="19"/>
  <c r="BF259" i="19"/>
  <c r="BF258" i="19"/>
  <c r="BF257" i="19"/>
  <c r="BF256" i="19"/>
  <c r="BF255" i="19"/>
  <c r="BF254" i="19"/>
  <c r="BF249" i="19"/>
  <c r="BF248" i="19"/>
  <c r="BF247" i="19"/>
  <c r="BF246" i="19"/>
  <c r="BF245" i="19"/>
  <c r="BF244" i="19"/>
  <c r="BF239" i="19"/>
  <c r="BF238" i="19"/>
  <c r="BF237" i="19"/>
  <c r="BF236" i="19"/>
  <c r="BF235" i="19"/>
  <c r="BF234" i="19"/>
  <c r="BF229" i="19"/>
  <c r="BF228" i="19"/>
  <c r="BF227" i="19"/>
  <c r="BF226" i="19"/>
  <c r="BF225" i="19"/>
  <c r="BF224" i="19"/>
  <c r="BF219" i="19"/>
  <c r="BF218" i="19"/>
  <c r="BF217" i="19"/>
  <c r="BF216" i="19"/>
  <c r="BF215" i="19"/>
  <c r="BF214" i="19"/>
  <c r="BF209" i="19"/>
  <c r="BF208" i="19"/>
  <c r="BF207" i="19"/>
  <c r="BF206" i="19"/>
  <c r="BF205" i="19"/>
  <c r="BF204" i="19"/>
  <c r="BF199" i="19"/>
  <c r="BF198" i="19"/>
  <c r="BF197" i="19"/>
  <c r="BF196" i="19"/>
  <c r="BF195" i="19"/>
  <c r="BF194" i="19"/>
  <c r="BF189" i="19"/>
  <c r="BF188" i="19"/>
  <c r="BF187" i="19"/>
  <c r="BF186" i="19"/>
  <c r="BF185" i="19"/>
  <c r="BF184" i="19"/>
  <c r="BF179" i="19"/>
  <c r="BF178" i="19"/>
  <c r="BF177" i="19"/>
  <c r="BF176" i="19"/>
  <c r="BF175" i="19"/>
  <c r="BF174" i="19"/>
  <c r="BF169" i="19"/>
  <c r="BF168" i="19"/>
  <c r="BF167" i="19"/>
  <c r="BF166" i="19"/>
  <c r="BF165" i="19"/>
  <c r="BF164" i="19"/>
  <c r="BF159" i="19"/>
  <c r="BF158" i="19"/>
  <c r="BF157" i="19"/>
  <c r="BF156" i="19"/>
  <c r="BF155" i="19"/>
  <c r="BF154" i="19"/>
  <c r="BF149" i="19"/>
  <c r="BF148" i="19"/>
  <c r="BF147" i="19"/>
  <c r="BF146" i="19"/>
  <c r="BF145" i="19"/>
  <c r="BF144" i="19"/>
  <c r="BF139" i="19"/>
  <c r="BF138" i="19"/>
  <c r="BF137" i="19"/>
  <c r="BF136" i="19"/>
  <c r="BF135" i="19"/>
  <c r="BF134" i="19"/>
  <c r="BF129" i="19"/>
  <c r="BF128" i="19"/>
  <c r="BF127" i="19"/>
  <c r="BF126" i="19"/>
  <c r="BF125" i="19"/>
  <c r="BF124" i="19"/>
  <c r="BF119" i="19"/>
  <c r="BF118" i="19"/>
  <c r="BF117" i="19"/>
  <c r="BF116" i="19"/>
  <c r="BF115" i="19"/>
  <c r="BF114" i="19"/>
  <c r="BF109" i="19"/>
  <c r="BF108" i="19"/>
  <c r="BF107" i="19"/>
  <c r="BF106" i="19"/>
  <c r="BF105" i="19"/>
  <c r="BF104" i="19"/>
  <c r="BF99" i="19"/>
  <c r="BF98" i="19"/>
  <c r="BF97" i="19"/>
  <c r="BF96" i="19"/>
  <c r="BF95" i="19"/>
  <c r="BF94" i="19"/>
  <c r="BF89" i="19"/>
  <c r="BF88" i="19"/>
  <c r="BF87" i="19"/>
  <c r="BF86" i="19"/>
  <c r="BF85" i="19"/>
  <c r="BF84" i="19"/>
  <c r="BF79" i="19"/>
  <c r="BF78" i="19"/>
  <c r="BF77" i="19"/>
  <c r="BF76" i="19"/>
  <c r="BF75" i="19"/>
  <c r="BF74" i="19"/>
  <c r="BF69" i="19"/>
  <c r="BF68" i="19"/>
  <c r="BF67" i="19"/>
  <c r="BF66" i="19"/>
  <c r="BF65" i="19"/>
  <c r="BF64" i="19"/>
  <c r="BF59" i="19"/>
  <c r="BF58" i="19"/>
  <c r="BF57" i="19"/>
  <c r="BF56" i="19"/>
  <c r="BF55" i="19"/>
  <c r="BF54" i="19"/>
  <c r="BF49" i="19"/>
  <c r="BF47" i="19"/>
  <c r="BF46" i="19"/>
  <c r="BF45" i="19"/>
  <c r="BF44" i="19"/>
  <c r="BF39" i="19"/>
  <c r="BF38" i="19"/>
  <c r="BF37" i="19"/>
  <c r="BF36" i="19"/>
  <c r="BF35" i="19"/>
  <c r="BF34" i="19"/>
  <c r="BF29" i="19"/>
  <c r="BF28" i="19"/>
  <c r="BF27" i="19"/>
  <c r="BF26" i="19"/>
  <c r="BF25" i="19"/>
  <c r="BF24" i="19"/>
  <c r="BF19" i="19"/>
  <c r="BF18" i="19"/>
  <c r="BF17" i="19"/>
  <c r="BF16" i="19"/>
  <c r="BF15" i="19"/>
  <c r="BF14" i="19"/>
  <c r="BF5" i="19"/>
  <c r="BF6" i="19"/>
  <c r="BF7" i="19"/>
  <c r="BF8" i="19"/>
  <c r="BF9" i="19"/>
  <c r="BF4" i="19"/>
  <c r="C43" i="23"/>
  <c r="C16" i="23"/>
  <c r="C42" i="23" s="1"/>
  <c r="A1683" i="20"/>
  <c r="A47" i="20"/>
  <c r="A90" i="20" s="1"/>
  <c r="A133" i="20" s="1"/>
  <c r="A176" i="20"/>
  <c r="A219" i="20" s="1"/>
  <c r="A262" i="20" s="1"/>
  <c r="A305" i="20" s="1"/>
  <c r="A348" i="20" s="1"/>
  <c r="A391" i="20" s="1"/>
  <c r="A434" i="20" s="1"/>
  <c r="A477" i="20" s="1"/>
  <c r="A520" i="20" s="1"/>
  <c r="A563" i="20" s="1"/>
  <c r="A606" i="20" s="1"/>
  <c r="A649" i="20" s="1"/>
  <c r="A692" i="20" s="1"/>
  <c r="A735" i="20" s="1"/>
  <c r="A778" i="20" s="1"/>
  <c r="A821" i="20" s="1"/>
  <c r="A864" i="20" s="1"/>
  <c r="A907" i="20" s="1"/>
  <c r="A950" i="20" s="1"/>
  <c r="A993" i="20" s="1"/>
  <c r="A1036" i="20" s="1"/>
  <c r="A1079" i="20" s="1"/>
  <c r="A1122" i="20" s="1"/>
  <c r="A1165" i="20" s="1"/>
  <c r="A1208" i="20" s="1"/>
  <c r="A1251" i="20" s="1"/>
  <c r="A1294" i="20" s="1"/>
  <c r="A1337" i="20" s="1"/>
  <c r="A1380" i="20" s="1"/>
  <c r="A1423" i="20" s="1"/>
  <c r="A1466" i="20" s="1"/>
  <c r="A1509" i="20" s="1"/>
  <c r="A1552" i="20" s="1"/>
  <c r="A1595" i="20" s="1"/>
  <c r="A1638" i="20" s="1"/>
  <c r="A1681" i="20" s="1"/>
  <c r="A1640" i="20"/>
  <c r="A1597" i="20"/>
  <c r="A1511" i="20"/>
  <c r="A1468" i="20"/>
  <c r="A1425" i="20"/>
  <c r="A1382" i="20"/>
  <c r="A1339" i="20"/>
  <c r="A1296" i="20"/>
  <c r="A1253" i="20"/>
  <c r="A1210" i="20"/>
  <c r="A1167" i="20"/>
  <c r="A1124" i="20"/>
  <c r="A1081" i="20"/>
  <c r="A1038" i="20"/>
  <c r="A995" i="20"/>
  <c r="A952" i="20"/>
  <c r="A909" i="20"/>
  <c r="A866" i="20"/>
  <c r="A823" i="20"/>
  <c r="A780" i="20"/>
  <c r="A737" i="20"/>
  <c r="A694" i="20"/>
  <c r="A651" i="20"/>
  <c r="A608" i="20"/>
  <c r="A565" i="20"/>
  <c r="A522" i="20"/>
  <c r="A479" i="20"/>
  <c r="A436" i="20"/>
  <c r="A393" i="20"/>
  <c r="A350" i="20"/>
  <c r="A307" i="20"/>
  <c r="A264" i="20"/>
  <c r="A221" i="20"/>
  <c r="A178" i="20"/>
  <c r="A135" i="20"/>
  <c r="A49" i="20"/>
  <c r="A6" i="20"/>
  <c r="M4" i="20"/>
  <c r="M5" i="20"/>
  <c r="M7" i="20"/>
  <c r="M8" i="20"/>
  <c r="M9" i="20"/>
  <c r="M10" i="20"/>
  <c r="M12" i="20"/>
  <c r="M13" i="20"/>
  <c r="M15" i="20"/>
  <c r="M16" i="20"/>
  <c r="M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7" i="20"/>
  <c r="M48" i="20"/>
  <c r="M51" i="20"/>
  <c r="M52" i="20"/>
  <c r="M55" i="20"/>
  <c r="M56" i="20"/>
  <c r="M58" i="20"/>
  <c r="M59" i="20"/>
  <c r="M63" i="20"/>
  <c r="M64" i="20"/>
  <c r="M65" i="20"/>
  <c r="M66" i="20"/>
  <c r="M67" i="20"/>
  <c r="M69" i="20"/>
  <c r="M70" i="20"/>
  <c r="M71" i="20"/>
  <c r="M72" i="20"/>
  <c r="M73" i="20"/>
  <c r="M74" i="20"/>
  <c r="M75" i="20"/>
  <c r="M76" i="20"/>
  <c r="M77" i="20"/>
  <c r="M78" i="20"/>
  <c r="M79" i="20"/>
  <c r="M80" i="20"/>
  <c r="M81" i="20"/>
  <c r="M82" i="20"/>
  <c r="M83" i="20"/>
  <c r="M84" i="20"/>
  <c r="M85" i="20"/>
  <c r="M86" i="20"/>
  <c r="M91" i="20"/>
  <c r="M92" i="20"/>
  <c r="M94" i="20"/>
  <c r="M95" i="20"/>
  <c r="M98" i="20"/>
  <c r="M99" i="20"/>
  <c r="M103" i="20"/>
  <c r="M104" i="20"/>
  <c r="M105" i="20"/>
  <c r="M106" i="20"/>
  <c r="M107" i="20"/>
  <c r="M108" i="20"/>
  <c r="M109" i="20"/>
  <c r="M110" i="20"/>
  <c r="M111" i="20"/>
  <c r="M112" i="20"/>
  <c r="M113" i="20"/>
  <c r="M114" i="20"/>
  <c r="M115" i="20"/>
  <c r="M116" i="20"/>
  <c r="M117" i="20"/>
  <c r="M118" i="20"/>
  <c r="M119" i="20"/>
  <c r="M120" i="20"/>
  <c r="M121" i="20"/>
  <c r="M122" i="20"/>
  <c r="M123" i="20"/>
  <c r="M124" i="20"/>
  <c r="M125" i="20"/>
  <c r="M126" i="20"/>
  <c r="M127" i="20"/>
  <c r="M128" i="20"/>
  <c r="M129" i="20"/>
  <c r="M135" i="20"/>
  <c r="M136" i="20"/>
  <c r="M137" i="20"/>
  <c r="M138" i="20"/>
  <c r="M139" i="20"/>
  <c r="M142" i="20"/>
  <c r="M143" i="20"/>
  <c r="M145" i="20"/>
  <c r="M146" i="20"/>
  <c r="M147" i="20"/>
  <c r="M148" i="20"/>
  <c r="M149" i="20"/>
  <c r="M150" i="20"/>
  <c r="M151" i="20"/>
  <c r="M152" i="20"/>
  <c r="M153" i="20"/>
  <c r="M154" i="20"/>
  <c r="M155" i="20"/>
  <c r="M156" i="20"/>
  <c r="M157" i="20"/>
  <c r="M158" i="20"/>
  <c r="M159" i="20"/>
  <c r="M160" i="20"/>
  <c r="M161" i="20"/>
  <c r="M162" i="20"/>
  <c r="M163" i="20"/>
  <c r="M164" i="20"/>
  <c r="M165" i="20"/>
  <c r="M166" i="20"/>
  <c r="M167" i="20"/>
  <c r="M169" i="20"/>
  <c r="M170" i="20"/>
  <c r="M171" i="20"/>
  <c r="M172" i="20"/>
  <c r="M176" i="20"/>
  <c r="M177" i="20"/>
  <c r="M178" i="20"/>
  <c r="M179" i="20"/>
  <c r="M180" i="20"/>
  <c r="M182" i="20"/>
  <c r="M183" i="20"/>
  <c r="M184" i="20"/>
  <c r="M185" i="20"/>
  <c r="M187" i="20"/>
  <c r="M188" i="20"/>
  <c r="M189" i="20"/>
  <c r="M192" i="20"/>
  <c r="M193" i="20"/>
  <c r="M194" i="20"/>
  <c r="M195" i="20"/>
  <c r="M197" i="20"/>
  <c r="M198" i="20"/>
  <c r="M199" i="20"/>
  <c r="M200" i="20"/>
  <c r="M201" i="20"/>
  <c r="M202" i="20"/>
  <c r="M203" i="20"/>
  <c r="M204" i="20"/>
  <c r="M205" i="20"/>
  <c r="M206" i="20"/>
  <c r="M207" i="20"/>
  <c r="M208" i="20"/>
  <c r="M209" i="20"/>
  <c r="M210" i="20"/>
  <c r="M211" i="20"/>
  <c r="M212" i="20"/>
  <c r="M213" i="20"/>
  <c r="M214" i="20"/>
  <c r="M215" i="20"/>
  <c r="M220" i="20"/>
  <c r="M222" i="20"/>
  <c r="M224" i="20"/>
  <c r="M227" i="20"/>
  <c r="M228" i="20"/>
  <c r="M230" i="20"/>
  <c r="M231" i="20"/>
  <c r="M236" i="20"/>
  <c r="M237" i="20"/>
  <c r="M238" i="20"/>
  <c r="M240" i="20"/>
  <c r="M241" i="20"/>
  <c r="M242" i="20"/>
  <c r="M243" i="20"/>
  <c r="M244" i="20"/>
  <c r="M245" i="20"/>
  <c r="M246" i="20"/>
  <c r="M247" i="20"/>
  <c r="M248" i="20"/>
  <c r="M249" i="20"/>
  <c r="M250" i="20"/>
  <c r="M251" i="20"/>
  <c r="M252" i="20"/>
  <c r="M253" i="20"/>
  <c r="M254" i="20"/>
  <c r="M255" i="20"/>
  <c r="M256" i="20"/>
  <c r="M257" i="20"/>
  <c r="M258" i="20"/>
  <c r="M262" i="20"/>
  <c r="M266" i="20"/>
  <c r="M268" i="20"/>
  <c r="M269" i="20"/>
  <c r="M273" i="20"/>
  <c r="M274" i="20"/>
  <c r="M277" i="20"/>
  <c r="M279" i="20"/>
  <c r="M280" i="20"/>
  <c r="M281" i="20"/>
  <c r="M282" i="20"/>
  <c r="M283" i="20"/>
  <c r="M284" i="20"/>
  <c r="M285" i="20"/>
  <c r="M286" i="20"/>
  <c r="M287" i="20"/>
  <c r="M288" i="20"/>
  <c r="M289" i="20"/>
  <c r="M290" i="20"/>
  <c r="M291" i="20"/>
  <c r="M292" i="20"/>
  <c r="M293" i="20"/>
  <c r="M294" i="20"/>
  <c r="M295" i="20"/>
  <c r="M296" i="20"/>
  <c r="M297" i="20"/>
  <c r="M298" i="20"/>
  <c r="M299" i="20"/>
  <c r="M300" i="20"/>
  <c r="M301" i="20"/>
  <c r="M305" i="20"/>
  <c r="M308" i="20"/>
  <c r="M311" i="20"/>
  <c r="M312" i="20"/>
  <c r="M316" i="20"/>
  <c r="M317" i="20"/>
  <c r="M319" i="20"/>
  <c r="M320" i="20"/>
  <c r="M322" i="20"/>
  <c r="M323" i="20"/>
  <c r="M324" i="20"/>
  <c r="M325" i="20"/>
  <c r="M326" i="20"/>
  <c r="M327" i="20"/>
  <c r="M328" i="20"/>
  <c r="M329" i="20"/>
  <c r="M330" i="20"/>
  <c r="M331" i="20"/>
  <c r="M332" i="20"/>
  <c r="M333" i="20"/>
  <c r="M334" i="20"/>
  <c r="M335" i="20"/>
  <c r="M336" i="20"/>
  <c r="M337" i="20"/>
  <c r="M338" i="20"/>
  <c r="M339" i="20"/>
  <c r="M340" i="20"/>
  <c r="M341" i="20"/>
  <c r="M342" i="20"/>
  <c r="M343" i="20"/>
  <c r="M344" i="20"/>
  <c r="M348" i="20"/>
  <c r="M349" i="20"/>
  <c r="M350" i="20"/>
  <c r="M352" i="20"/>
  <c r="M353" i="20"/>
  <c r="M356" i="20"/>
  <c r="M359" i="20"/>
  <c r="M360" i="20"/>
  <c r="M361" i="20"/>
  <c r="M362" i="20"/>
  <c r="M363" i="20"/>
  <c r="M364" i="20"/>
  <c r="M365" i="20"/>
  <c r="M368" i="20"/>
  <c r="M369" i="20"/>
  <c r="M370" i="20"/>
  <c r="M371" i="20"/>
  <c r="M372" i="20"/>
  <c r="M373" i="20"/>
  <c r="M374" i="20"/>
  <c r="M375" i="20"/>
  <c r="M376" i="20"/>
  <c r="M377" i="20"/>
  <c r="M378" i="20"/>
  <c r="M379" i="20"/>
  <c r="M380" i="20"/>
  <c r="M381" i="20"/>
  <c r="M382" i="20"/>
  <c r="M383" i="20"/>
  <c r="M384" i="20"/>
  <c r="M385" i="20"/>
  <c r="M386" i="20"/>
  <c r="M387" i="20"/>
  <c r="M391" i="20"/>
  <c r="M392" i="20"/>
  <c r="M393" i="20"/>
  <c r="M394" i="20"/>
  <c r="M396" i="20"/>
  <c r="M400" i="20"/>
  <c r="M402" i="20"/>
  <c r="M403" i="20"/>
  <c r="M404" i="20"/>
  <c r="M406" i="20"/>
  <c r="M408" i="20"/>
  <c r="M411" i="20"/>
  <c r="M412" i="20"/>
  <c r="M413" i="20"/>
  <c r="M414" i="20"/>
  <c r="M415" i="20"/>
  <c r="M416" i="20"/>
  <c r="M417" i="20"/>
  <c r="M418" i="20"/>
  <c r="M419" i="20"/>
  <c r="M420" i="20"/>
  <c r="M421" i="20"/>
  <c r="M422" i="20"/>
  <c r="M423" i="20"/>
  <c r="M424" i="20"/>
  <c r="M425" i="20"/>
  <c r="M426" i="20"/>
  <c r="M427" i="20"/>
  <c r="M428" i="20"/>
  <c r="M429" i="20"/>
  <c r="M430" i="20"/>
  <c r="M436" i="20"/>
  <c r="M437" i="20"/>
  <c r="M444" i="20"/>
  <c r="M446" i="20"/>
  <c r="M447" i="20"/>
  <c r="M449" i="20"/>
  <c r="M451" i="20"/>
  <c r="M452" i="20"/>
  <c r="M453" i="20"/>
  <c r="M454" i="20"/>
  <c r="M455" i="20"/>
  <c r="M456" i="20"/>
  <c r="M457" i="20"/>
  <c r="M458" i="20"/>
  <c r="M459" i="20"/>
  <c r="M460" i="20"/>
  <c r="M461" i="20"/>
  <c r="M462" i="20"/>
  <c r="M463" i="20"/>
  <c r="M464" i="20"/>
  <c r="M465" i="20"/>
  <c r="M466" i="20"/>
  <c r="M467" i="20"/>
  <c r="M468" i="20"/>
  <c r="M469" i="20"/>
  <c r="M470" i="20"/>
  <c r="M471" i="20"/>
  <c r="M472" i="20"/>
  <c r="M473" i="20"/>
  <c r="M477" i="20"/>
  <c r="M478" i="20"/>
  <c r="M479" i="20"/>
  <c r="M481" i="20"/>
  <c r="M482" i="20"/>
  <c r="M484" i="20"/>
  <c r="M485" i="20"/>
  <c r="M486" i="20"/>
  <c r="M487" i="20"/>
  <c r="M488" i="20"/>
  <c r="M489" i="20"/>
  <c r="M490" i="20"/>
  <c r="M491" i="20"/>
  <c r="M492" i="20"/>
  <c r="M493" i="20"/>
  <c r="M494" i="20"/>
  <c r="M496" i="20"/>
  <c r="M497" i="20"/>
  <c r="M498" i="20"/>
  <c r="M499" i="20"/>
  <c r="M500" i="20"/>
  <c r="M501" i="20"/>
  <c r="M502" i="20"/>
  <c r="M503" i="20"/>
  <c r="M504" i="20"/>
  <c r="M505" i="20"/>
  <c r="M506" i="20"/>
  <c r="M507" i="20"/>
  <c r="M508" i="20"/>
  <c r="M509" i="20"/>
  <c r="M510" i="20"/>
  <c r="M511" i="20"/>
  <c r="M512" i="20"/>
  <c r="M513" i="20"/>
  <c r="M514" i="20"/>
  <c r="M515" i="20"/>
  <c r="M516" i="20"/>
  <c r="M520" i="20"/>
  <c r="M521" i="20"/>
  <c r="M524" i="20"/>
  <c r="M525" i="20"/>
  <c r="M526" i="20"/>
  <c r="M527" i="20"/>
  <c r="M528" i="20"/>
  <c r="M529" i="20"/>
  <c r="M530" i="20"/>
  <c r="M531" i="20"/>
  <c r="M532" i="20"/>
  <c r="M533" i="20"/>
  <c r="M534" i="20"/>
  <c r="M535" i="20"/>
  <c r="M536" i="20"/>
  <c r="M537" i="20"/>
  <c r="M538" i="20"/>
  <c r="M539" i="20"/>
  <c r="M543" i="20"/>
  <c r="M544" i="20"/>
  <c r="M545" i="20"/>
  <c r="M546" i="20"/>
  <c r="M547" i="20"/>
  <c r="M548" i="20"/>
  <c r="M549" i="20"/>
  <c r="M550" i="20"/>
  <c r="M551" i="20"/>
  <c r="M552" i="20"/>
  <c r="M553" i="20"/>
  <c r="M554" i="20"/>
  <c r="M555" i="20"/>
  <c r="M556" i="20"/>
  <c r="M557" i="20"/>
  <c r="M558" i="20"/>
  <c r="M559" i="20"/>
  <c r="M563" i="20"/>
  <c r="M564" i="20"/>
  <c r="M565" i="20"/>
  <c r="M566" i="20"/>
  <c r="M567" i="20"/>
  <c r="M571" i="20"/>
  <c r="M572" i="20"/>
  <c r="M573" i="20"/>
  <c r="M574" i="20"/>
  <c r="M575" i="20"/>
  <c r="M576" i="20"/>
  <c r="M578" i="20"/>
  <c r="M579" i="20"/>
  <c r="M580" i="20"/>
  <c r="M581" i="20"/>
  <c r="M582" i="20"/>
  <c r="M583" i="20"/>
  <c r="M584" i="20"/>
  <c r="M586" i="20"/>
  <c r="M587" i="20"/>
  <c r="M588" i="20"/>
  <c r="M589" i="20"/>
  <c r="M590" i="20"/>
  <c r="M591" i="20"/>
  <c r="M592" i="20"/>
  <c r="M593" i="20"/>
  <c r="M594" i="20"/>
  <c r="M595" i="20"/>
  <c r="M596" i="20"/>
  <c r="M597" i="20"/>
  <c r="M598" i="20"/>
  <c r="M599" i="20"/>
  <c r="M600" i="20"/>
  <c r="M601" i="20"/>
  <c r="M602" i="20"/>
  <c r="M606" i="20"/>
  <c r="M607" i="20"/>
  <c r="M608" i="20"/>
  <c r="M609" i="20"/>
  <c r="M611" i="20"/>
  <c r="M614" i="20"/>
  <c r="M617" i="20"/>
  <c r="M618" i="20"/>
  <c r="M620" i="20"/>
  <c r="M622" i="20"/>
  <c r="M623" i="20"/>
  <c r="M624" i="20"/>
  <c r="M625" i="20"/>
  <c r="M627" i="20"/>
  <c r="M628" i="20"/>
  <c r="M631" i="20"/>
  <c r="M632" i="20"/>
  <c r="M633" i="20"/>
  <c r="M634" i="20"/>
  <c r="M635" i="20"/>
  <c r="M636" i="20"/>
  <c r="M637" i="20"/>
  <c r="M638" i="20"/>
  <c r="M639" i="20"/>
  <c r="M640" i="20"/>
  <c r="M641" i="20"/>
  <c r="M642" i="20"/>
  <c r="M643" i="20"/>
  <c r="M644" i="20"/>
  <c r="M645" i="20"/>
  <c r="M649" i="20"/>
  <c r="M651" i="20"/>
  <c r="M652" i="20"/>
  <c r="M654" i="20"/>
  <c r="M655" i="20"/>
  <c r="M656" i="20"/>
  <c r="M657" i="20"/>
  <c r="M658" i="20"/>
  <c r="M659" i="20"/>
  <c r="M660" i="20"/>
  <c r="M661" i="20"/>
  <c r="M662" i="20"/>
  <c r="M663" i="20"/>
  <c r="M664" i="20"/>
  <c r="M665" i="20"/>
  <c r="M666" i="20"/>
  <c r="M667" i="20"/>
  <c r="M668" i="20"/>
  <c r="M669" i="20"/>
  <c r="M670" i="20"/>
  <c r="M671" i="20"/>
  <c r="M672" i="20"/>
  <c r="M674" i="20"/>
  <c r="M675" i="20"/>
  <c r="M676" i="20"/>
  <c r="M677" i="20"/>
  <c r="M678" i="20"/>
  <c r="M679" i="20"/>
  <c r="M680" i="20"/>
  <c r="M681" i="20"/>
  <c r="M682" i="20"/>
  <c r="M683" i="20"/>
  <c r="M684" i="20"/>
  <c r="M685" i="20"/>
  <c r="M686" i="20"/>
  <c r="M687" i="20"/>
  <c r="M688" i="20"/>
  <c r="M692" i="20"/>
  <c r="M693" i="20"/>
  <c r="M694" i="20"/>
  <c r="M695" i="20"/>
  <c r="M696" i="20"/>
  <c r="M703" i="20"/>
  <c r="M704" i="20"/>
  <c r="M705" i="20"/>
  <c r="M706" i="20"/>
  <c r="M707" i="20"/>
  <c r="M708" i="20"/>
  <c r="M709" i="20"/>
  <c r="M710" i="20"/>
  <c r="M711" i="20"/>
  <c r="M712" i="20"/>
  <c r="M713" i="20"/>
  <c r="M714" i="20"/>
  <c r="M715" i="20"/>
  <c r="M716" i="20"/>
  <c r="M718" i="20"/>
  <c r="M719" i="20"/>
  <c r="M720" i="20"/>
  <c r="M721" i="20"/>
  <c r="M722" i="20"/>
  <c r="M723" i="20"/>
  <c r="M724" i="20"/>
  <c r="M725" i="20"/>
  <c r="M726" i="20"/>
  <c r="M727" i="20"/>
  <c r="M728" i="20"/>
  <c r="M729" i="20"/>
  <c r="M730" i="20"/>
  <c r="M731" i="20"/>
  <c r="M735" i="20"/>
  <c r="M736" i="20"/>
  <c r="M737" i="20"/>
  <c r="M738" i="20"/>
  <c r="M739" i="20"/>
  <c r="M740" i="20"/>
  <c r="M741" i="20"/>
  <c r="M742" i="20"/>
  <c r="M743" i="20"/>
  <c r="M745" i="20"/>
  <c r="M746" i="20"/>
  <c r="M747" i="20"/>
  <c r="M748" i="20"/>
  <c r="M749" i="20"/>
  <c r="M750" i="20"/>
  <c r="M751" i="20"/>
  <c r="M752" i="20"/>
  <c r="M753" i="20"/>
  <c r="M754" i="20"/>
  <c r="M755" i="20"/>
  <c r="M756" i="20"/>
  <c r="M757" i="20"/>
  <c r="M758" i="20"/>
  <c r="M759" i="20"/>
  <c r="M761" i="20"/>
  <c r="M762" i="20"/>
  <c r="M763" i="20"/>
  <c r="M764" i="20"/>
  <c r="M765" i="20"/>
  <c r="M766" i="20"/>
  <c r="M767" i="20"/>
  <c r="M768" i="20"/>
  <c r="M769" i="20"/>
  <c r="M770" i="20"/>
  <c r="M771" i="20"/>
  <c r="M772" i="20"/>
  <c r="M773" i="20"/>
  <c r="M774" i="20"/>
  <c r="M778" i="20"/>
  <c r="M779" i="20"/>
  <c r="M780" i="20"/>
  <c r="M781" i="20"/>
  <c r="M782" i="20"/>
  <c r="M783" i="20"/>
  <c r="M784" i="20"/>
  <c r="M785" i="20"/>
  <c r="M786" i="20"/>
  <c r="M789" i="20"/>
  <c r="M790" i="20"/>
  <c r="M791" i="20"/>
  <c r="M792" i="20"/>
  <c r="M793" i="20"/>
  <c r="M794" i="20"/>
  <c r="M795" i="20"/>
  <c r="M796" i="20"/>
  <c r="M797" i="20"/>
  <c r="M798" i="20"/>
  <c r="M799" i="20"/>
  <c r="M800" i="20"/>
  <c r="M801" i="20"/>
  <c r="M802" i="20"/>
  <c r="M803" i="20"/>
  <c r="M804" i="20"/>
  <c r="M805" i="20"/>
  <c r="M806" i="20"/>
  <c r="M807" i="20"/>
  <c r="M808" i="20"/>
  <c r="M809" i="20"/>
  <c r="M810" i="20"/>
  <c r="M811" i="20"/>
  <c r="M812" i="20"/>
  <c r="M813" i="20"/>
  <c r="M814" i="20"/>
  <c r="M815" i="20"/>
  <c r="M816" i="20"/>
  <c r="M817" i="20"/>
  <c r="M821" i="20"/>
  <c r="M822" i="20"/>
  <c r="M823" i="20"/>
  <c r="M824" i="20"/>
  <c r="M825" i="20"/>
  <c r="M826" i="20"/>
  <c r="M827" i="20"/>
  <c r="M828" i="20"/>
  <c r="M829" i="20"/>
  <c r="M832" i="20"/>
  <c r="M833" i="20"/>
  <c r="M834" i="20"/>
  <c r="M835" i="20"/>
  <c r="M836" i="20"/>
  <c r="M837" i="20"/>
  <c r="M838" i="20"/>
  <c r="M840" i="20"/>
  <c r="M841" i="20"/>
  <c r="M842" i="20"/>
  <c r="M843" i="20"/>
  <c r="M844" i="20"/>
  <c r="M845" i="20"/>
  <c r="M848" i="20"/>
  <c r="M849" i="20"/>
  <c r="M850" i="20"/>
  <c r="M851" i="20"/>
  <c r="M852" i="20"/>
  <c r="M853" i="20"/>
  <c r="M854" i="20"/>
  <c r="M855" i="20"/>
  <c r="M856" i="20"/>
  <c r="M857" i="20"/>
  <c r="M858" i="20"/>
  <c r="M859" i="20"/>
  <c r="M860" i="20"/>
  <c r="M864" i="20"/>
  <c r="M865" i="20"/>
  <c r="M866" i="20"/>
  <c r="M867" i="20"/>
  <c r="M868" i="20"/>
  <c r="M869" i="20"/>
  <c r="M870" i="20"/>
  <c r="M871" i="20"/>
  <c r="M872" i="20"/>
  <c r="M873" i="20"/>
  <c r="M874" i="20"/>
  <c r="M875" i="20"/>
  <c r="M876" i="20"/>
  <c r="M877" i="20"/>
  <c r="M879" i="20"/>
  <c r="M880" i="20"/>
  <c r="M881" i="20"/>
  <c r="M882" i="20"/>
  <c r="M883" i="20"/>
  <c r="M884" i="20"/>
  <c r="M885" i="20"/>
  <c r="M886" i="20"/>
  <c r="M887" i="20"/>
  <c r="M888" i="20"/>
  <c r="M889" i="20"/>
  <c r="M890" i="20"/>
  <c r="M891" i="20"/>
  <c r="M892" i="20"/>
  <c r="M893" i="20"/>
  <c r="M894" i="20"/>
  <c r="M895" i="20"/>
  <c r="M896" i="20"/>
  <c r="M897" i="20"/>
  <c r="M898" i="20"/>
  <c r="M899" i="20"/>
  <c r="M900" i="20"/>
  <c r="M901" i="20"/>
  <c r="M902" i="20"/>
  <c r="M903" i="20"/>
  <c r="M907" i="20"/>
  <c r="M908" i="20"/>
  <c r="M909" i="20"/>
  <c r="M910" i="20"/>
  <c r="M911" i="20"/>
  <c r="M912" i="20"/>
  <c r="M913" i="20"/>
  <c r="M914" i="20"/>
  <c r="M915" i="20"/>
  <c r="M916" i="20"/>
  <c r="M917" i="20"/>
  <c r="M918" i="20"/>
  <c r="M920" i="20"/>
  <c r="M921" i="20"/>
  <c r="M922" i="20"/>
  <c r="M923" i="20"/>
  <c r="M924" i="20"/>
  <c r="M925" i="20"/>
  <c r="M926" i="20"/>
  <c r="M927" i="20"/>
  <c r="M928" i="20"/>
  <c r="M929" i="20"/>
  <c r="M930" i="20"/>
  <c r="M931" i="20"/>
  <c r="M932" i="20"/>
  <c r="M933" i="20"/>
  <c r="M934" i="20"/>
  <c r="M936" i="20"/>
  <c r="M937" i="20"/>
  <c r="M938" i="20"/>
  <c r="M939" i="20"/>
  <c r="M940" i="20"/>
  <c r="M941" i="20"/>
  <c r="M942" i="20"/>
  <c r="M944" i="20"/>
  <c r="M945" i="20"/>
  <c r="M946" i="20"/>
  <c r="M950" i="20"/>
  <c r="M951" i="20"/>
  <c r="M952" i="20"/>
  <c r="M953" i="20"/>
  <c r="M954" i="20"/>
  <c r="M956" i="20"/>
  <c r="M957" i="20"/>
  <c r="M958" i="20"/>
  <c r="M959" i="20"/>
  <c r="M960" i="20"/>
  <c r="M961" i="20"/>
  <c r="M964" i="20"/>
  <c r="M965" i="20"/>
  <c r="M966" i="20"/>
  <c r="M967" i="20"/>
  <c r="M968" i="20"/>
  <c r="M969" i="20"/>
  <c r="M970" i="20"/>
  <c r="M971" i="20"/>
  <c r="M972" i="20"/>
  <c r="M973" i="20"/>
  <c r="M974" i="20"/>
  <c r="M975" i="20"/>
  <c r="M976" i="20"/>
  <c r="M977" i="20"/>
  <c r="M980" i="20"/>
  <c r="M981" i="20"/>
  <c r="M982" i="20"/>
  <c r="M983" i="20"/>
  <c r="M984" i="20"/>
  <c r="M985" i="20"/>
  <c r="M987" i="20"/>
  <c r="M988" i="20"/>
  <c r="M989" i="20"/>
  <c r="M993" i="20"/>
  <c r="M994" i="20"/>
  <c r="M995" i="20"/>
  <c r="M996" i="20"/>
  <c r="M997" i="20"/>
  <c r="M998" i="20"/>
  <c r="M999" i="20"/>
  <c r="M1000" i="20"/>
  <c r="M1001" i="20"/>
  <c r="M1002" i="20"/>
  <c r="M1003" i="20"/>
  <c r="M1004" i="20"/>
  <c r="M1005" i="20"/>
  <c r="M1008" i="20"/>
  <c r="M1009" i="20"/>
  <c r="M1010" i="20"/>
  <c r="M1011" i="20"/>
  <c r="M1012" i="20"/>
  <c r="M1013" i="20"/>
  <c r="M1014" i="20"/>
  <c r="M1015" i="20"/>
  <c r="M1016" i="20"/>
  <c r="M1017" i="20"/>
  <c r="M1018" i="20"/>
  <c r="M1019" i="20"/>
  <c r="M1020" i="20"/>
  <c r="M1021" i="20"/>
  <c r="M1022" i="20"/>
  <c r="M1023" i="20"/>
  <c r="M1024" i="20"/>
  <c r="M1025" i="20"/>
  <c r="M1026" i="20"/>
  <c r="M1027" i="20"/>
  <c r="M1028" i="20"/>
  <c r="M1029" i="20"/>
  <c r="M1030" i="20"/>
  <c r="M1031" i="20"/>
  <c r="M1032" i="20"/>
  <c r="M1036" i="20"/>
  <c r="M1037" i="20"/>
  <c r="M1038" i="20"/>
  <c r="M1039" i="20"/>
  <c r="M1040" i="20"/>
  <c r="M1041" i="20"/>
  <c r="M1042" i="20"/>
  <c r="M1043" i="20"/>
  <c r="M1044" i="20"/>
  <c r="M1045" i="20"/>
  <c r="M1046" i="20"/>
  <c r="M1047" i="20"/>
  <c r="M1048" i="20"/>
  <c r="M1049" i="20"/>
  <c r="M1052" i="20"/>
  <c r="M1053" i="20"/>
  <c r="M1054" i="20"/>
  <c r="M1055" i="20"/>
  <c r="M1056" i="20"/>
  <c r="M1057" i="20"/>
  <c r="M1058" i="20"/>
  <c r="M1059" i="20"/>
  <c r="M1060" i="20"/>
  <c r="M1061" i="20"/>
  <c r="M1062" i="20"/>
  <c r="M1063" i="20"/>
  <c r="M1064" i="20"/>
  <c r="M1065" i="20"/>
  <c r="M1066" i="20"/>
  <c r="M1067" i="20"/>
  <c r="M1068" i="20"/>
  <c r="M1069" i="20"/>
  <c r="M1070" i="20"/>
  <c r="M1071" i="20"/>
  <c r="M1072" i="20"/>
  <c r="M1073" i="20"/>
  <c r="M1074" i="20"/>
  <c r="M1075" i="20"/>
  <c r="M1079" i="20"/>
  <c r="M1080" i="20"/>
  <c r="M1081" i="20"/>
  <c r="M1082" i="20"/>
  <c r="M1083" i="20"/>
  <c r="M1084" i="20"/>
  <c r="M1085" i="20"/>
  <c r="M1086" i="20"/>
  <c r="M1087" i="20"/>
  <c r="M1088" i="20"/>
  <c r="M1089" i="20"/>
  <c r="M1090" i="20"/>
  <c r="M1091" i="20"/>
  <c r="M1092" i="20"/>
  <c r="M1093" i="20"/>
  <c r="M1094" i="20"/>
  <c r="M1095" i="20"/>
  <c r="M1096" i="20"/>
  <c r="M1097" i="20"/>
  <c r="M1099" i="20"/>
  <c r="M1100" i="20"/>
  <c r="M1101" i="20"/>
  <c r="M1102" i="20"/>
  <c r="M1103" i="20"/>
  <c r="M1104" i="20"/>
  <c r="M1105" i="20"/>
  <c r="M1106" i="20"/>
  <c r="M1107" i="20"/>
  <c r="M1108" i="20"/>
  <c r="M1109" i="20"/>
  <c r="M1110" i="20"/>
  <c r="M1111" i="20"/>
  <c r="M1112" i="20"/>
  <c r="M1113" i="20"/>
  <c r="M1114" i="20"/>
  <c r="M1115" i="20"/>
  <c r="M1116" i="20"/>
  <c r="M1117" i="20"/>
  <c r="M1118" i="20"/>
  <c r="M1122" i="20"/>
  <c r="M1123" i="20"/>
  <c r="M1124" i="20"/>
  <c r="M1125" i="20"/>
  <c r="M1126" i="20"/>
  <c r="M1127" i="20"/>
  <c r="M1128" i="20"/>
  <c r="M1129" i="20"/>
  <c r="M1130" i="20"/>
  <c r="M1131" i="20"/>
  <c r="M1132" i="20"/>
  <c r="M1133" i="20"/>
  <c r="M1134" i="20"/>
  <c r="M1135" i="20"/>
  <c r="M1136" i="20"/>
  <c r="M1137" i="20"/>
  <c r="M1139" i="20"/>
  <c r="M1140" i="20"/>
  <c r="M1142" i="20"/>
  <c r="M1143" i="20"/>
  <c r="M1144" i="20"/>
  <c r="M1145" i="20"/>
  <c r="M1146" i="20"/>
  <c r="M1147" i="20"/>
  <c r="M1148" i="20"/>
  <c r="M1149" i="20"/>
  <c r="M1150" i="20"/>
  <c r="M1151" i="20"/>
  <c r="M1152" i="20"/>
  <c r="M1153" i="20"/>
  <c r="M1154" i="20"/>
  <c r="M1155" i="20"/>
  <c r="M1156" i="20"/>
  <c r="M1157" i="20"/>
  <c r="M1158" i="20"/>
  <c r="M1159" i="20"/>
  <c r="M1160" i="20"/>
  <c r="M1161" i="20"/>
  <c r="M1165" i="20"/>
  <c r="M1166" i="20"/>
  <c r="M1167" i="20"/>
  <c r="M1168" i="20"/>
  <c r="M1169" i="20"/>
  <c r="M1170" i="20"/>
  <c r="M1171" i="20"/>
  <c r="M1172" i="20"/>
  <c r="M1173" i="20"/>
  <c r="M1174" i="20"/>
  <c r="M1175" i="20"/>
  <c r="M1176" i="20"/>
  <c r="M1177" i="20"/>
  <c r="M1178" i="20"/>
  <c r="M1179" i="20"/>
  <c r="M1180" i="20"/>
  <c r="M1182" i="20"/>
  <c r="M1183" i="20"/>
  <c r="M1185" i="20"/>
  <c r="M1186" i="20"/>
  <c r="M1187" i="20"/>
  <c r="M1188" i="20"/>
  <c r="M1189" i="20"/>
  <c r="M1190" i="20"/>
  <c r="M1191" i="20"/>
  <c r="M1192" i="20"/>
  <c r="M1193" i="20"/>
  <c r="M1194" i="20"/>
  <c r="M1195" i="20"/>
  <c r="M1196" i="20"/>
  <c r="M1197" i="20"/>
  <c r="M1198" i="20"/>
  <c r="M1199" i="20"/>
  <c r="M1200" i="20"/>
  <c r="M1201" i="20"/>
  <c r="M1202" i="20"/>
  <c r="M1203" i="20"/>
  <c r="M1204" i="20"/>
  <c r="M1208" i="20"/>
  <c r="M1209" i="20"/>
  <c r="M1210" i="20"/>
  <c r="M1211" i="20"/>
  <c r="M1212" i="20"/>
  <c r="M1213" i="20"/>
  <c r="M1214" i="20"/>
  <c r="M1215" i="20"/>
  <c r="M1216" i="20"/>
  <c r="M1217" i="20"/>
  <c r="M1218" i="20"/>
  <c r="M1219" i="20"/>
  <c r="M1220" i="20"/>
  <c r="M1221" i="20"/>
  <c r="M1222" i="20"/>
  <c r="M1223" i="20"/>
  <c r="M1224" i="20"/>
  <c r="M1225" i="20"/>
  <c r="M1226" i="20"/>
  <c r="M1227" i="20"/>
  <c r="M1229" i="20"/>
  <c r="M1230" i="20"/>
  <c r="M1231" i="20"/>
  <c r="M1232" i="20"/>
  <c r="M1233" i="20"/>
  <c r="M1234" i="20"/>
  <c r="M1236" i="20"/>
  <c r="M1237" i="20"/>
  <c r="M1238" i="20"/>
  <c r="M1239" i="20"/>
  <c r="M1240" i="20"/>
  <c r="M1241" i="20"/>
  <c r="M1242" i="20"/>
  <c r="M1243" i="20"/>
  <c r="M1244" i="20"/>
  <c r="M1245" i="20"/>
  <c r="M1246" i="20"/>
  <c r="M1247" i="20"/>
  <c r="M1251" i="20"/>
  <c r="M1252" i="20"/>
  <c r="M1253" i="20"/>
  <c r="M1254" i="20"/>
  <c r="M1255" i="20"/>
  <c r="M1256" i="20"/>
  <c r="M1257" i="20"/>
  <c r="M1258" i="20"/>
  <c r="M1259" i="20"/>
  <c r="M1260" i="20"/>
  <c r="M1261" i="20"/>
  <c r="M1262" i="20"/>
  <c r="M1263" i="20"/>
  <c r="M1264" i="20"/>
  <c r="M1265" i="20"/>
  <c r="M1266" i="20"/>
  <c r="M1267" i="20"/>
  <c r="M1268" i="20"/>
  <c r="M1269" i="20"/>
  <c r="M1270" i="20"/>
  <c r="M1271" i="20"/>
  <c r="M1272" i="20"/>
  <c r="M1273" i="20"/>
  <c r="M1274" i="20"/>
  <c r="M1275" i="20"/>
  <c r="M1276" i="20"/>
  <c r="M1277" i="20"/>
  <c r="M1278" i="20"/>
  <c r="M1279" i="20"/>
  <c r="M1280" i="20"/>
  <c r="M1281" i="20"/>
  <c r="M1282" i="20"/>
  <c r="M1283" i="20"/>
  <c r="M1284" i="20"/>
  <c r="M1285" i="20"/>
  <c r="M1286" i="20"/>
  <c r="M1287" i="20"/>
  <c r="M1288" i="20"/>
  <c r="M1289" i="20"/>
  <c r="M1290" i="20"/>
  <c r="M1294" i="20"/>
  <c r="M1295" i="20"/>
  <c r="M1296" i="20"/>
  <c r="M1297" i="20"/>
  <c r="M1298" i="20"/>
  <c r="M1299" i="20"/>
  <c r="M1300" i="20"/>
  <c r="M1301" i="20"/>
  <c r="M1302" i="20"/>
  <c r="M1303" i="20"/>
  <c r="M1304" i="20"/>
  <c r="M1305" i="20"/>
  <c r="M1306" i="20"/>
  <c r="M1307" i="20"/>
  <c r="M1308" i="20"/>
  <c r="M1309" i="20"/>
  <c r="M1310" i="20"/>
  <c r="M1311" i="20"/>
  <c r="M1312" i="20"/>
  <c r="M1313" i="20"/>
  <c r="M1314" i="20"/>
  <c r="M1315" i="20"/>
  <c r="M1316" i="20"/>
  <c r="M1319" i="20"/>
  <c r="M1320" i="20"/>
  <c r="M1322" i="20"/>
  <c r="M1323" i="20"/>
  <c r="M1324" i="20"/>
  <c r="M1325" i="20"/>
  <c r="M1326" i="20"/>
  <c r="M1327" i="20"/>
  <c r="M1328" i="20"/>
  <c r="M1329" i="20"/>
  <c r="M1330" i="20"/>
  <c r="M1331" i="20"/>
  <c r="M1332" i="20"/>
  <c r="M1333" i="20"/>
  <c r="M1337" i="20"/>
  <c r="M1338" i="20"/>
  <c r="M1339" i="20"/>
  <c r="M1340" i="20"/>
  <c r="M1341" i="20"/>
  <c r="M1342" i="20"/>
  <c r="M1343" i="20"/>
  <c r="M1344" i="20"/>
  <c r="M1345" i="20"/>
  <c r="M1346" i="20"/>
  <c r="M1347" i="20"/>
  <c r="M1348" i="20"/>
  <c r="M1349" i="20"/>
  <c r="M1350" i="20"/>
  <c r="M1351" i="20"/>
  <c r="M1352" i="20"/>
  <c r="M1353" i="20"/>
  <c r="M1354" i="20"/>
  <c r="M1355" i="20"/>
  <c r="M1356" i="20"/>
  <c r="M1357" i="20"/>
  <c r="M1358" i="20"/>
  <c r="M1359" i="20"/>
  <c r="M1360" i="20"/>
  <c r="M1361" i="20"/>
  <c r="M1362" i="20"/>
  <c r="M1363" i="20"/>
  <c r="M1364" i="20"/>
  <c r="M1365" i="20"/>
  <c r="M1366" i="20"/>
  <c r="M1367" i="20"/>
  <c r="M1368" i="20"/>
  <c r="M1369" i="20"/>
  <c r="M1370" i="20"/>
  <c r="M1371" i="20"/>
  <c r="M1372" i="20"/>
  <c r="M1373" i="20"/>
  <c r="M1374" i="20"/>
  <c r="M1375" i="20"/>
  <c r="M1376" i="20"/>
  <c r="M1380" i="20"/>
  <c r="M1381" i="20"/>
  <c r="M1382" i="20"/>
  <c r="M1383" i="20"/>
  <c r="M1384" i="20"/>
  <c r="M1385" i="20"/>
  <c r="M1386" i="20"/>
  <c r="M1387" i="20"/>
  <c r="M1388" i="20"/>
  <c r="M1389" i="20"/>
  <c r="M1390" i="20"/>
  <c r="M1391" i="20"/>
  <c r="M1392" i="20"/>
  <c r="M1393" i="20"/>
  <c r="M1394" i="20"/>
  <c r="M1395" i="20"/>
  <c r="M1396" i="20"/>
  <c r="M1397" i="20"/>
  <c r="M1398" i="20"/>
  <c r="M1399" i="20"/>
  <c r="M1400" i="20"/>
  <c r="M1401" i="20"/>
  <c r="M1402" i="20"/>
  <c r="M1403" i="20"/>
  <c r="M1404" i="20"/>
  <c r="M1405" i="20"/>
  <c r="M1406" i="20"/>
  <c r="M1407" i="20"/>
  <c r="M1408" i="20"/>
  <c r="M1409" i="20"/>
  <c r="M1410" i="20"/>
  <c r="M1411" i="20"/>
  <c r="M1412" i="20"/>
  <c r="M1413" i="20"/>
  <c r="M1414" i="20"/>
  <c r="M1415" i="20"/>
  <c r="M1416" i="20"/>
  <c r="M1417" i="20"/>
  <c r="M1418" i="20"/>
  <c r="M1419" i="20"/>
  <c r="M1423" i="20"/>
  <c r="M1424" i="20"/>
  <c r="M1425" i="20"/>
  <c r="M1426" i="20"/>
  <c r="M1427" i="20"/>
  <c r="M1428" i="20"/>
  <c r="M1429" i="20"/>
  <c r="M1430" i="20"/>
  <c r="M1431" i="20"/>
  <c r="M1432" i="20"/>
  <c r="M1433" i="20"/>
  <c r="M1434" i="20"/>
  <c r="M1435" i="20"/>
  <c r="M1436" i="20"/>
  <c r="M1437" i="20"/>
  <c r="M1438" i="20"/>
  <c r="M1439" i="20"/>
  <c r="M1440" i="20"/>
  <c r="M1441" i="20"/>
  <c r="M1442" i="20"/>
  <c r="M1443" i="20"/>
  <c r="M1444" i="20"/>
  <c r="M1445" i="20"/>
  <c r="M1446" i="20"/>
  <c r="M1447" i="20"/>
  <c r="M1448" i="20"/>
  <c r="M1449" i="20"/>
  <c r="M1450" i="20"/>
  <c r="M1451" i="20"/>
  <c r="M1452" i="20"/>
  <c r="M1453" i="20"/>
  <c r="M1454" i="20"/>
  <c r="M1455" i="20"/>
  <c r="M1456" i="20"/>
  <c r="M1457" i="20"/>
  <c r="M1458" i="20"/>
  <c r="M1459" i="20"/>
  <c r="M1460" i="20"/>
  <c r="M1461" i="20"/>
  <c r="M1462" i="20"/>
  <c r="M1466" i="20"/>
  <c r="M1467" i="20"/>
  <c r="M1468" i="20"/>
  <c r="M1469" i="20"/>
  <c r="M1470" i="20"/>
  <c r="M1471" i="20"/>
  <c r="M1472" i="20"/>
  <c r="M1473" i="20"/>
  <c r="M1474" i="20"/>
  <c r="M1475" i="20"/>
  <c r="M1476" i="20"/>
  <c r="M1477" i="20"/>
  <c r="M1478" i="20"/>
  <c r="M1479" i="20"/>
  <c r="M1480" i="20"/>
  <c r="M1481" i="20"/>
  <c r="M1482" i="20"/>
  <c r="M1483" i="20"/>
  <c r="M1484" i="20"/>
  <c r="M1485" i="20"/>
  <c r="M1486" i="20"/>
  <c r="M1487" i="20"/>
  <c r="M1488" i="20"/>
  <c r="M1489" i="20"/>
  <c r="M1490" i="20"/>
  <c r="M1491" i="20"/>
  <c r="M1492" i="20"/>
  <c r="M1493" i="20"/>
  <c r="M1494" i="20"/>
  <c r="M1495" i="20"/>
  <c r="M1496" i="20"/>
  <c r="M1497" i="20"/>
  <c r="M1498" i="20"/>
  <c r="M1499" i="20"/>
  <c r="M1500" i="20"/>
  <c r="M1501" i="20"/>
  <c r="M1502" i="20"/>
  <c r="M1503" i="20"/>
  <c r="M1504" i="20"/>
  <c r="M1505" i="20"/>
  <c r="M1509" i="20"/>
  <c r="M1510" i="20"/>
  <c r="M1511" i="20"/>
  <c r="M1513" i="20"/>
  <c r="M1514" i="20"/>
  <c r="M1515" i="20"/>
  <c r="M1516" i="20"/>
  <c r="M1517" i="20"/>
  <c r="M1518" i="20"/>
  <c r="M1519" i="20"/>
  <c r="M1520" i="20"/>
  <c r="M1521" i="20"/>
  <c r="M1522" i="20"/>
  <c r="M1523" i="20"/>
  <c r="M1524" i="20"/>
  <c r="M1525" i="20"/>
  <c r="M1526" i="20"/>
  <c r="M1527" i="20"/>
  <c r="M1528" i="20"/>
  <c r="M1529" i="20"/>
  <c r="M1530" i="20"/>
  <c r="M1531" i="20"/>
  <c r="M1532" i="20"/>
  <c r="M1533" i="20"/>
  <c r="M1534" i="20"/>
  <c r="M1535" i="20"/>
  <c r="M1536" i="20"/>
  <c r="M1537" i="20"/>
  <c r="M1538" i="20"/>
  <c r="M1539" i="20"/>
  <c r="M1540" i="20"/>
  <c r="M1541" i="20"/>
  <c r="M1542" i="20"/>
  <c r="M1543" i="20"/>
  <c r="M1544" i="20"/>
  <c r="M1545" i="20"/>
  <c r="M1546" i="20"/>
  <c r="M1547" i="20"/>
  <c r="M1548" i="20"/>
  <c r="M1552" i="20"/>
  <c r="M1553" i="20"/>
  <c r="M1554" i="20"/>
  <c r="M1555" i="20"/>
  <c r="M1556" i="20"/>
  <c r="M1557" i="20"/>
  <c r="M1558" i="20"/>
  <c r="M1559" i="20"/>
  <c r="M1560" i="20"/>
  <c r="M1561" i="20"/>
  <c r="M1562" i="20"/>
  <c r="M1563" i="20"/>
  <c r="M1564" i="20"/>
  <c r="M1565" i="20"/>
  <c r="M1566" i="20"/>
  <c r="M1567" i="20"/>
  <c r="M1568" i="20"/>
  <c r="M1569" i="20"/>
  <c r="M1570" i="20"/>
  <c r="M1571" i="20"/>
  <c r="M1573" i="20"/>
  <c r="M1574" i="20"/>
  <c r="M1575" i="20"/>
  <c r="M1576" i="20"/>
  <c r="M1577" i="20"/>
  <c r="M1578" i="20"/>
  <c r="M1579" i="20"/>
  <c r="M1581" i="20"/>
  <c r="M1582" i="20"/>
  <c r="M1583" i="20"/>
  <c r="M1584" i="20"/>
  <c r="M1585" i="20"/>
  <c r="M1586" i="20"/>
  <c r="M1587" i="20"/>
  <c r="M1588" i="20"/>
  <c r="M1589" i="20"/>
  <c r="M1590" i="20"/>
  <c r="M1591" i="20"/>
  <c r="M1595" i="20"/>
  <c r="M1596" i="20"/>
  <c r="M1597" i="20"/>
  <c r="M1598" i="20"/>
  <c r="M1599" i="20"/>
  <c r="M1600" i="20"/>
  <c r="M1601" i="20"/>
  <c r="M1602" i="20"/>
  <c r="M1603" i="20"/>
  <c r="M1604" i="20"/>
  <c r="M1605" i="20"/>
  <c r="M1606" i="20"/>
  <c r="M1607" i="20"/>
  <c r="M1608" i="20"/>
  <c r="M1609" i="20"/>
  <c r="M1610" i="20"/>
  <c r="M1611" i="20"/>
  <c r="M1612" i="20"/>
  <c r="M1613" i="20"/>
  <c r="M1614" i="20"/>
  <c r="M1615" i="20"/>
  <c r="M1616" i="20"/>
  <c r="M1617" i="20"/>
  <c r="M1618" i="20"/>
  <c r="M1619" i="20"/>
  <c r="M1620" i="20"/>
  <c r="M1621" i="20"/>
  <c r="M1622" i="20"/>
  <c r="M1623" i="20"/>
  <c r="M1624" i="20"/>
  <c r="M1625" i="20"/>
  <c r="M1626" i="20"/>
  <c r="M1627" i="20"/>
  <c r="M1628" i="20"/>
  <c r="M1629" i="20"/>
  <c r="M1630" i="20"/>
  <c r="M1632" i="20"/>
  <c r="M1633" i="20"/>
  <c r="M1634" i="20"/>
  <c r="M1638" i="20"/>
  <c r="M1639" i="20"/>
  <c r="M1640" i="20"/>
  <c r="M1641" i="20"/>
  <c r="M1642" i="20"/>
  <c r="M1643" i="20"/>
  <c r="M1644" i="20"/>
  <c r="M1645" i="20"/>
  <c r="M1646" i="20"/>
  <c r="M1647" i="20"/>
  <c r="M1648" i="20"/>
  <c r="M1649" i="20"/>
  <c r="M1650" i="20"/>
  <c r="M1651" i="20"/>
  <c r="M1652" i="20"/>
  <c r="M1653" i="20"/>
  <c r="M1654" i="20"/>
  <c r="M1655" i="20"/>
  <c r="M1656" i="20"/>
  <c r="M1657" i="20"/>
  <c r="M1658" i="20"/>
  <c r="M1659" i="20"/>
  <c r="M1660" i="20"/>
  <c r="M1661" i="20"/>
  <c r="M1662" i="20"/>
  <c r="M1663" i="20"/>
  <c r="M1664" i="20"/>
  <c r="M1665" i="20"/>
  <c r="M1666" i="20"/>
  <c r="M1667" i="20"/>
  <c r="M1668" i="20"/>
  <c r="M1669" i="20"/>
  <c r="M1670" i="20"/>
  <c r="M1671" i="20"/>
  <c r="M1672" i="20"/>
  <c r="M1673" i="20"/>
  <c r="M1674" i="20"/>
  <c r="M1675" i="20"/>
  <c r="M1676" i="20"/>
  <c r="M1677" i="20"/>
  <c r="M1681" i="20"/>
  <c r="M1682" i="20"/>
  <c r="M1683" i="20"/>
  <c r="M1684" i="20"/>
  <c r="M1685" i="20"/>
  <c r="M1686" i="20"/>
  <c r="M1687" i="20"/>
  <c r="M1688" i="20"/>
  <c r="M1689" i="20"/>
  <c r="M1690" i="20"/>
  <c r="M1691" i="20"/>
  <c r="M1692" i="20"/>
  <c r="M1693" i="20"/>
  <c r="M1694" i="20"/>
  <c r="M1695" i="20"/>
  <c r="M1696" i="20"/>
  <c r="M1697" i="20"/>
  <c r="M1698" i="20"/>
  <c r="M1699" i="20"/>
  <c r="M1700" i="20"/>
  <c r="M1701" i="20"/>
  <c r="M1702" i="20"/>
  <c r="M1703" i="20"/>
  <c r="M1704" i="20"/>
  <c r="M1705" i="20"/>
  <c r="M1706" i="20"/>
  <c r="M1707" i="20"/>
  <c r="M1708" i="20"/>
  <c r="M1709" i="20"/>
  <c r="M1710" i="20"/>
  <c r="M1711" i="20"/>
  <c r="M1712" i="20"/>
  <c r="M1713" i="20"/>
  <c r="M1714" i="20"/>
  <c r="M1715" i="20"/>
  <c r="M1716" i="20"/>
  <c r="M1717" i="20"/>
  <c r="M1718" i="20"/>
  <c r="M1719" i="20"/>
  <c r="M1720" i="20"/>
  <c r="C41" i="23"/>
  <c r="AR3" i="20"/>
  <c r="M394" i="24"/>
  <c r="M384" i="24"/>
  <c r="M374" i="24"/>
  <c r="M364" i="24"/>
  <c r="M354" i="24"/>
  <c r="M344" i="24"/>
  <c r="M334" i="24"/>
  <c r="M324" i="24"/>
  <c r="M314" i="24"/>
  <c r="S4" i="20"/>
  <c r="S484" i="20"/>
  <c r="S46" i="20"/>
  <c r="T46" i="20"/>
  <c r="U46" i="20"/>
  <c r="V46" i="20"/>
  <c r="Y46" i="20"/>
  <c r="Z46" i="20"/>
  <c r="AA46" i="20"/>
  <c r="S47" i="20"/>
  <c r="T47" i="20"/>
  <c r="U47" i="20"/>
  <c r="V47" i="20"/>
  <c r="Y47" i="20"/>
  <c r="Z47" i="20"/>
  <c r="AA47" i="20"/>
  <c r="S48" i="20"/>
  <c r="T48" i="20"/>
  <c r="U48" i="20"/>
  <c r="V48" i="20"/>
  <c r="X48" i="20"/>
  <c r="Y48" i="20"/>
  <c r="Z48" i="20"/>
  <c r="AA48" i="20"/>
  <c r="S49" i="20"/>
  <c r="T49" i="20"/>
  <c r="U49" i="20"/>
  <c r="V49" i="20"/>
  <c r="X49" i="20"/>
  <c r="Y49" i="20"/>
  <c r="Z49" i="20"/>
  <c r="AA49" i="20"/>
  <c r="S50" i="20"/>
  <c r="T50" i="20"/>
  <c r="U50" i="20"/>
  <c r="V50" i="20"/>
  <c r="Y50" i="20"/>
  <c r="Z50" i="20"/>
  <c r="AA50" i="20"/>
  <c r="S51" i="20"/>
  <c r="T51" i="20"/>
  <c r="U51" i="20"/>
  <c r="V51" i="20"/>
  <c r="Y51" i="20"/>
  <c r="Z51" i="20"/>
  <c r="AA51" i="20"/>
  <c r="S52" i="20"/>
  <c r="T52" i="20"/>
  <c r="U52" i="20"/>
  <c r="V52" i="20"/>
  <c r="X52" i="20"/>
  <c r="Y52" i="20"/>
  <c r="Z52" i="20"/>
  <c r="AA52" i="20"/>
  <c r="S53" i="20"/>
  <c r="T53" i="20"/>
  <c r="U53" i="20"/>
  <c r="V53" i="20"/>
  <c r="X53" i="20"/>
  <c r="Y53" i="20"/>
  <c r="Z53" i="20"/>
  <c r="AA53" i="20"/>
  <c r="S54" i="20"/>
  <c r="T54" i="20"/>
  <c r="U54" i="20"/>
  <c r="V54" i="20"/>
  <c r="Y54" i="20"/>
  <c r="Z54" i="20"/>
  <c r="AA54" i="20"/>
  <c r="S55" i="20"/>
  <c r="T55" i="20"/>
  <c r="U55" i="20"/>
  <c r="V55" i="20"/>
  <c r="X55" i="20"/>
  <c r="Y55" i="20"/>
  <c r="Z55" i="20"/>
  <c r="AA55" i="20"/>
  <c r="S56" i="20"/>
  <c r="T56" i="20"/>
  <c r="U56" i="20"/>
  <c r="V56" i="20"/>
  <c r="X56" i="20"/>
  <c r="Y56" i="20"/>
  <c r="Z56" i="20"/>
  <c r="AA56" i="20"/>
  <c r="S57" i="20"/>
  <c r="T57" i="20"/>
  <c r="U57" i="20"/>
  <c r="V57" i="20"/>
  <c r="X57" i="20"/>
  <c r="Y57" i="20"/>
  <c r="Z57" i="20"/>
  <c r="AA57" i="20"/>
  <c r="S58" i="20"/>
  <c r="T58" i="20"/>
  <c r="U58" i="20"/>
  <c r="V58" i="20"/>
  <c r="Y58" i="20"/>
  <c r="Z58" i="20"/>
  <c r="AA58" i="20"/>
  <c r="S59" i="20"/>
  <c r="T59" i="20"/>
  <c r="U59" i="20"/>
  <c r="V59" i="20"/>
  <c r="X59" i="20"/>
  <c r="Y59" i="20"/>
  <c r="Z59" i="20"/>
  <c r="AA59" i="20"/>
  <c r="S60" i="20"/>
  <c r="T60" i="20"/>
  <c r="U60" i="20"/>
  <c r="V60" i="20"/>
  <c r="X60" i="20"/>
  <c r="Y60" i="20"/>
  <c r="Z60" i="20"/>
  <c r="AA60" i="20"/>
  <c r="S61" i="20"/>
  <c r="T61" i="20"/>
  <c r="U61" i="20"/>
  <c r="V61" i="20"/>
  <c r="X61" i="20"/>
  <c r="Y61" i="20"/>
  <c r="Z61" i="20"/>
  <c r="AA61" i="20"/>
  <c r="S62" i="20"/>
  <c r="T62" i="20"/>
  <c r="U62" i="20"/>
  <c r="V62" i="20"/>
  <c r="X62" i="20"/>
  <c r="Y62" i="20"/>
  <c r="Z62" i="20"/>
  <c r="AA62" i="20"/>
  <c r="S63" i="20"/>
  <c r="T63" i="20"/>
  <c r="U63" i="20"/>
  <c r="V63" i="20"/>
  <c r="X63" i="20"/>
  <c r="Y63" i="20"/>
  <c r="Z63" i="20"/>
  <c r="AA63" i="20"/>
  <c r="S64" i="20"/>
  <c r="T64" i="20"/>
  <c r="U64" i="20"/>
  <c r="V64" i="20"/>
  <c r="X64" i="20"/>
  <c r="Y64" i="20"/>
  <c r="Z64" i="20"/>
  <c r="AA64" i="20"/>
  <c r="S65" i="20"/>
  <c r="T65" i="20"/>
  <c r="U65" i="20"/>
  <c r="V65" i="20"/>
  <c r="X65" i="20"/>
  <c r="Y65" i="20"/>
  <c r="Z65" i="20"/>
  <c r="AA65" i="20"/>
  <c r="S66" i="20"/>
  <c r="T66" i="20"/>
  <c r="U66" i="20"/>
  <c r="V66" i="20"/>
  <c r="X66" i="20"/>
  <c r="Y66" i="20"/>
  <c r="Z66" i="20"/>
  <c r="AA66" i="20"/>
  <c r="S67" i="20"/>
  <c r="T67" i="20"/>
  <c r="U67" i="20"/>
  <c r="V67" i="20"/>
  <c r="X67" i="20"/>
  <c r="Y67" i="20"/>
  <c r="Z67" i="20"/>
  <c r="AA67" i="20"/>
  <c r="S68" i="20"/>
  <c r="T68" i="20"/>
  <c r="U68" i="20"/>
  <c r="V68" i="20"/>
  <c r="X68" i="20"/>
  <c r="Y68" i="20"/>
  <c r="Z68" i="20"/>
  <c r="AA68" i="20"/>
  <c r="S69" i="20"/>
  <c r="T69" i="20"/>
  <c r="U69" i="20"/>
  <c r="V69" i="20"/>
  <c r="X69" i="20"/>
  <c r="Y69" i="20"/>
  <c r="Z69" i="20"/>
  <c r="AA69" i="20"/>
  <c r="S70" i="20"/>
  <c r="T70" i="20"/>
  <c r="U70" i="20"/>
  <c r="V70" i="20"/>
  <c r="X70" i="20"/>
  <c r="Y70" i="20"/>
  <c r="Z70" i="20"/>
  <c r="AA70" i="20"/>
  <c r="S71" i="20"/>
  <c r="T71" i="20"/>
  <c r="U71" i="20"/>
  <c r="V71" i="20"/>
  <c r="X71" i="20"/>
  <c r="Y71" i="20"/>
  <c r="Z71" i="20"/>
  <c r="AA71" i="20"/>
  <c r="S72" i="20"/>
  <c r="T72" i="20"/>
  <c r="U72" i="20"/>
  <c r="V72" i="20"/>
  <c r="X72" i="20"/>
  <c r="Y72" i="20"/>
  <c r="Z72" i="20"/>
  <c r="AA72" i="20"/>
  <c r="S73" i="20"/>
  <c r="T73" i="20"/>
  <c r="U73" i="20"/>
  <c r="V73" i="20"/>
  <c r="X73" i="20"/>
  <c r="Y73" i="20"/>
  <c r="Z73" i="20"/>
  <c r="AA73" i="20"/>
  <c r="S74" i="20"/>
  <c r="T74" i="20"/>
  <c r="U74" i="20"/>
  <c r="V74" i="20"/>
  <c r="X74" i="20"/>
  <c r="Y74" i="20"/>
  <c r="Z74" i="20"/>
  <c r="AA74" i="20"/>
  <c r="S75" i="20"/>
  <c r="T75" i="20"/>
  <c r="U75" i="20"/>
  <c r="V75" i="20"/>
  <c r="X75" i="20"/>
  <c r="Y75" i="20"/>
  <c r="Z75" i="20"/>
  <c r="AA75" i="20"/>
  <c r="S76" i="20"/>
  <c r="T76" i="20"/>
  <c r="U76" i="20"/>
  <c r="V76" i="20"/>
  <c r="X76" i="20"/>
  <c r="Y76" i="20"/>
  <c r="Z76" i="20"/>
  <c r="AA76" i="20"/>
  <c r="S77" i="20"/>
  <c r="T77" i="20"/>
  <c r="U77" i="20"/>
  <c r="V77" i="20"/>
  <c r="X77" i="20"/>
  <c r="Y77" i="20"/>
  <c r="Z77" i="20"/>
  <c r="AA77" i="20"/>
  <c r="S78" i="20"/>
  <c r="T78" i="20"/>
  <c r="U78" i="20"/>
  <c r="V78" i="20"/>
  <c r="X78" i="20"/>
  <c r="Y78" i="20"/>
  <c r="Z78" i="20"/>
  <c r="AA78" i="20"/>
  <c r="S79" i="20"/>
  <c r="T79" i="20"/>
  <c r="U79" i="20"/>
  <c r="V79" i="20"/>
  <c r="X79" i="20"/>
  <c r="Y79" i="20"/>
  <c r="Z79" i="20"/>
  <c r="AA79" i="20"/>
  <c r="S80" i="20"/>
  <c r="T80" i="20"/>
  <c r="U80" i="20"/>
  <c r="V80" i="20"/>
  <c r="X80" i="20"/>
  <c r="Y80" i="20"/>
  <c r="Z80" i="20"/>
  <c r="AA80" i="20"/>
  <c r="S81" i="20"/>
  <c r="T81" i="20"/>
  <c r="U81" i="20"/>
  <c r="V81" i="20"/>
  <c r="X81" i="20"/>
  <c r="Y81" i="20"/>
  <c r="Z81" i="20"/>
  <c r="AA81" i="20"/>
  <c r="S82" i="20"/>
  <c r="T82" i="20"/>
  <c r="U82" i="20"/>
  <c r="V82" i="20"/>
  <c r="X82" i="20"/>
  <c r="Y82" i="20"/>
  <c r="Z82" i="20"/>
  <c r="AA82" i="20"/>
  <c r="S83" i="20"/>
  <c r="T83" i="20"/>
  <c r="U83" i="20"/>
  <c r="V83" i="20"/>
  <c r="X83" i="20"/>
  <c r="Y83" i="20"/>
  <c r="Z83" i="20"/>
  <c r="AA83" i="20"/>
  <c r="S84" i="20"/>
  <c r="T84" i="20"/>
  <c r="U84" i="20"/>
  <c r="V84" i="20"/>
  <c r="Y84" i="20"/>
  <c r="Z84" i="20"/>
  <c r="AA84" i="20"/>
  <c r="S85" i="20"/>
  <c r="T85" i="20"/>
  <c r="U85" i="20"/>
  <c r="V85" i="20"/>
  <c r="X85" i="20"/>
  <c r="Y85" i="20"/>
  <c r="Z85" i="20"/>
  <c r="AA85" i="20"/>
  <c r="S86" i="20"/>
  <c r="T86" i="20"/>
  <c r="U86" i="20"/>
  <c r="V86" i="20"/>
  <c r="X86" i="20"/>
  <c r="Y86" i="20"/>
  <c r="Z86" i="20"/>
  <c r="AA86" i="20"/>
  <c r="S87" i="20"/>
  <c r="T87" i="20"/>
  <c r="U87" i="20"/>
  <c r="V87" i="20"/>
  <c r="Y87" i="20"/>
  <c r="Z87" i="20"/>
  <c r="AA87" i="20"/>
  <c r="S88" i="20"/>
  <c r="T88" i="20"/>
  <c r="U88" i="20"/>
  <c r="V88" i="20"/>
  <c r="X88" i="20"/>
  <c r="Y88" i="20"/>
  <c r="Z88" i="20"/>
  <c r="AA88" i="20"/>
  <c r="S89" i="20"/>
  <c r="T89" i="20"/>
  <c r="U89" i="20"/>
  <c r="V89" i="20"/>
  <c r="X89" i="20"/>
  <c r="Y89" i="20"/>
  <c r="Z89" i="20"/>
  <c r="AA89" i="20"/>
  <c r="S90" i="20"/>
  <c r="T90" i="20"/>
  <c r="U90" i="20"/>
  <c r="V90" i="20"/>
  <c r="Y90" i="20"/>
  <c r="Z90" i="20"/>
  <c r="AA90" i="20"/>
  <c r="S91" i="20"/>
  <c r="T91" i="20"/>
  <c r="U91" i="20"/>
  <c r="V91" i="20"/>
  <c r="Y91" i="20"/>
  <c r="Z91" i="20"/>
  <c r="AA91" i="20"/>
  <c r="S92" i="20"/>
  <c r="T92" i="20"/>
  <c r="U92" i="20"/>
  <c r="V92" i="20"/>
  <c r="X92" i="20"/>
  <c r="Y92" i="20"/>
  <c r="Z92" i="20"/>
  <c r="AA92" i="20"/>
  <c r="S93" i="20"/>
  <c r="T93" i="20"/>
  <c r="U93" i="20"/>
  <c r="V93" i="20"/>
  <c r="X93" i="20"/>
  <c r="Y93" i="20"/>
  <c r="Z93" i="20"/>
  <c r="AA93" i="20"/>
  <c r="S94" i="20"/>
  <c r="T94" i="20"/>
  <c r="U94" i="20"/>
  <c r="V94" i="20"/>
  <c r="X94" i="20"/>
  <c r="Y94" i="20"/>
  <c r="Z94" i="20"/>
  <c r="AA94" i="20"/>
  <c r="S95" i="20"/>
  <c r="T95" i="20"/>
  <c r="U95" i="20"/>
  <c r="V95" i="20"/>
  <c r="Y95" i="20"/>
  <c r="Z95" i="20"/>
  <c r="AA95" i="20"/>
  <c r="S96" i="20"/>
  <c r="T96" i="20"/>
  <c r="U96" i="20"/>
  <c r="V96" i="20"/>
  <c r="Y96" i="20"/>
  <c r="Z96" i="20"/>
  <c r="AA96" i="20"/>
  <c r="S97" i="20"/>
  <c r="T97" i="20"/>
  <c r="U97" i="20"/>
  <c r="V97" i="20"/>
  <c r="X97" i="20"/>
  <c r="Y97" i="20"/>
  <c r="Z97" i="20"/>
  <c r="AA97" i="20"/>
  <c r="S98" i="20"/>
  <c r="T98" i="20"/>
  <c r="U98" i="20"/>
  <c r="V98" i="20"/>
  <c r="X98" i="20"/>
  <c r="Y98" i="20"/>
  <c r="Z98" i="20"/>
  <c r="AA98" i="20"/>
  <c r="S99" i="20"/>
  <c r="T99" i="20"/>
  <c r="U99" i="20"/>
  <c r="V99" i="20"/>
  <c r="X99" i="20"/>
  <c r="Y99" i="20"/>
  <c r="Z99" i="20"/>
  <c r="AA99" i="20"/>
  <c r="S100" i="20"/>
  <c r="T100" i="20"/>
  <c r="U100" i="20"/>
  <c r="V100" i="20"/>
  <c r="X100" i="20"/>
  <c r="Y100" i="20"/>
  <c r="Z100" i="20"/>
  <c r="AA100" i="20"/>
  <c r="S101" i="20"/>
  <c r="T101" i="20"/>
  <c r="U101" i="20"/>
  <c r="V101" i="20"/>
  <c r="X101" i="20"/>
  <c r="Y101" i="20"/>
  <c r="Z101" i="20"/>
  <c r="AA101" i="20"/>
  <c r="S102" i="20"/>
  <c r="T102" i="20"/>
  <c r="U102" i="20"/>
  <c r="V102" i="20"/>
  <c r="X102" i="20"/>
  <c r="Y102" i="20"/>
  <c r="Z102" i="20"/>
  <c r="AA102" i="20"/>
  <c r="S103" i="20"/>
  <c r="T103" i="20"/>
  <c r="U103" i="20"/>
  <c r="V103" i="20"/>
  <c r="X103" i="20"/>
  <c r="Y103" i="20"/>
  <c r="Z103" i="20"/>
  <c r="AA103" i="20"/>
  <c r="S104" i="20"/>
  <c r="T104" i="20"/>
  <c r="U104" i="20"/>
  <c r="V104" i="20"/>
  <c r="X104" i="20"/>
  <c r="Y104" i="20"/>
  <c r="Z104" i="20"/>
  <c r="AA104" i="20"/>
  <c r="S105" i="20"/>
  <c r="T105" i="20"/>
  <c r="U105" i="20"/>
  <c r="V105" i="20"/>
  <c r="X105" i="20"/>
  <c r="Y105" i="20"/>
  <c r="Z105" i="20"/>
  <c r="AA105" i="20"/>
  <c r="S106" i="20"/>
  <c r="T106" i="20"/>
  <c r="U106" i="20"/>
  <c r="V106" i="20"/>
  <c r="X106" i="20"/>
  <c r="Y106" i="20"/>
  <c r="Z106" i="20"/>
  <c r="AA106" i="20"/>
  <c r="S107" i="20"/>
  <c r="T107" i="20"/>
  <c r="U107" i="20"/>
  <c r="V107" i="20"/>
  <c r="X107" i="20"/>
  <c r="Y107" i="20"/>
  <c r="Z107" i="20"/>
  <c r="AA107" i="20"/>
  <c r="S108" i="20"/>
  <c r="T108" i="20"/>
  <c r="U108" i="20"/>
  <c r="V108" i="20"/>
  <c r="X108" i="20"/>
  <c r="Y108" i="20"/>
  <c r="Z108" i="20"/>
  <c r="AA108" i="20"/>
  <c r="S109" i="20"/>
  <c r="T109" i="20"/>
  <c r="U109" i="20"/>
  <c r="V109" i="20"/>
  <c r="X109" i="20"/>
  <c r="Y109" i="20"/>
  <c r="Z109" i="20"/>
  <c r="AA109" i="20"/>
  <c r="S110" i="20"/>
  <c r="T110" i="20"/>
  <c r="U110" i="20"/>
  <c r="V110" i="20"/>
  <c r="X110" i="20"/>
  <c r="Y110" i="20"/>
  <c r="Z110" i="20"/>
  <c r="AA110" i="20"/>
  <c r="S111" i="20"/>
  <c r="T111" i="20"/>
  <c r="U111" i="20"/>
  <c r="V111" i="20"/>
  <c r="X111" i="20"/>
  <c r="Y111" i="20"/>
  <c r="Z111" i="20"/>
  <c r="AA111" i="20"/>
  <c r="S112" i="20"/>
  <c r="T112" i="20"/>
  <c r="U112" i="20"/>
  <c r="V112" i="20"/>
  <c r="X112" i="20"/>
  <c r="Y112" i="20"/>
  <c r="Z112" i="20"/>
  <c r="AA112" i="20"/>
  <c r="S113" i="20"/>
  <c r="T113" i="20"/>
  <c r="U113" i="20"/>
  <c r="V113" i="20"/>
  <c r="X113" i="20"/>
  <c r="Y113" i="20"/>
  <c r="Z113" i="20"/>
  <c r="AA113" i="20"/>
  <c r="S114" i="20"/>
  <c r="T114" i="20"/>
  <c r="U114" i="20"/>
  <c r="V114" i="20"/>
  <c r="X114" i="20"/>
  <c r="Y114" i="20"/>
  <c r="Z114" i="20"/>
  <c r="AA114" i="20"/>
  <c r="S115" i="20"/>
  <c r="T115" i="20"/>
  <c r="U115" i="20"/>
  <c r="V115" i="20"/>
  <c r="X115" i="20"/>
  <c r="Y115" i="20"/>
  <c r="Z115" i="20"/>
  <c r="AA115" i="20"/>
  <c r="S116" i="20"/>
  <c r="T116" i="20"/>
  <c r="U116" i="20"/>
  <c r="V116" i="20"/>
  <c r="X116" i="20"/>
  <c r="Y116" i="20"/>
  <c r="Z116" i="20"/>
  <c r="AA116" i="20"/>
  <c r="S117" i="20"/>
  <c r="T117" i="20"/>
  <c r="U117" i="20"/>
  <c r="V117" i="20"/>
  <c r="X117" i="20"/>
  <c r="Y117" i="20"/>
  <c r="Z117" i="20"/>
  <c r="AA117" i="20"/>
  <c r="S118" i="20"/>
  <c r="T118" i="20"/>
  <c r="U118" i="20"/>
  <c r="V118" i="20"/>
  <c r="X118" i="20"/>
  <c r="Y118" i="20"/>
  <c r="Z118" i="20"/>
  <c r="AA118" i="20"/>
  <c r="S119" i="20"/>
  <c r="T119" i="20"/>
  <c r="U119" i="20"/>
  <c r="V119" i="20"/>
  <c r="X119" i="20"/>
  <c r="Y119" i="20"/>
  <c r="Z119" i="20"/>
  <c r="AA119" i="20"/>
  <c r="S120" i="20"/>
  <c r="T120" i="20"/>
  <c r="U120" i="20"/>
  <c r="V120" i="20"/>
  <c r="X120" i="20"/>
  <c r="Y120" i="20"/>
  <c r="Z120" i="20"/>
  <c r="AA120" i="20"/>
  <c r="S121" i="20"/>
  <c r="T121" i="20"/>
  <c r="U121" i="20"/>
  <c r="V121" i="20"/>
  <c r="X121" i="20"/>
  <c r="Y121" i="20"/>
  <c r="Z121" i="20"/>
  <c r="AA121" i="20"/>
  <c r="S122" i="20"/>
  <c r="T122" i="20"/>
  <c r="U122" i="20"/>
  <c r="V122" i="20"/>
  <c r="X122" i="20"/>
  <c r="Y122" i="20"/>
  <c r="Z122" i="20"/>
  <c r="AA122" i="20"/>
  <c r="S123" i="20"/>
  <c r="T123" i="20"/>
  <c r="U123" i="20"/>
  <c r="V123" i="20"/>
  <c r="X123" i="20"/>
  <c r="Y123" i="20"/>
  <c r="Z123" i="20"/>
  <c r="AA123" i="20"/>
  <c r="S124" i="20"/>
  <c r="T124" i="20"/>
  <c r="U124" i="20"/>
  <c r="V124" i="20"/>
  <c r="Y124" i="20"/>
  <c r="Z124" i="20"/>
  <c r="AA124" i="20"/>
  <c r="S125" i="20"/>
  <c r="T125" i="20"/>
  <c r="U125" i="20"/>
  <c r="V125" i="20"/>
  <c r="Y125" i="20"/>
  <c r="Z125" i="20"/>
  <c r="AA125" i="20"/>
  <c r="S126" i="20"/>
  <c r="T126" i="20"/>
  <c r="U126" i="20"/>
  <c r="V126" i="20"/>
  <c r="X126" i="20"/>
  <c r="Y126" i="20"/>
  <c r="Z126" i="20"/>
  <c r="AA126" i="20"/>
  <c r="S127" i="20"/>
  <c r="T127" i="20"/>
  <c r="U127" i="20"/>
  <c r="V127" i="20"/>
  <c r="X127" i="20"/>
  <c r="Y127" i="20"/>
  <c r="Z127" i="20"/>
  <c r="AA127" i="20"/>
  <c r="S128" i="20"/>
  <c r="T128" i="20"/>
  <c r="U128" i="20"/>
  <c r="V128" i="20"/>
  <c r="X128" i="20"/>
  <c r="Y128" i="20"/>
  <c r="Z128" i="20"/>
  <c r="AA128" i="20"/>
  <c r="S129" i="20"/>
  <c r="T129" i="20"/>
  <c r="U129" i="20"/>
  <c r="V129" i="20"/>
  <c r="X129" i="20"/>
  <c r="Y129" i="20"/>
  <c r="Z129" i="20"/>
  <c r="AA129" i="20"/>
  <c r="S130" i="20"/>
  <c r="T130" i="20"/>
  <c r="U130" i="20"/>
  <c r="V130" i="20"/>
  <c r="X130" i="20"/>
  <c r="Y130" i="20"/>
  <c r="Z130" i="20"/>
  <c r="AA130" i="20"/>
  <c r="S131" i="20"/>
  <c r="T131" i="20"/>
  <c r="U131" i="20"/>
  <c r="V131" i="20"/>
  <c r="Y131" i="20"/>
  <c r="Z131" i="20"/>
  <c r="AA131" i="20"/>
  <c r="S132" i="20"/>
  <c r="T132" i="20"/>
  <c r="U132" i="20"/>
  <c r="V132" i="20"/>
  <c r="Y132" i="20"/>
  <c r="Z132" i="20"/>
  <c r="AA132" i="20"/>
  <c r="S133" i="20"/>
  <c r="T133" i="20"/>
  <c r="U133" i="20"/>
  <c r="V133" i="20"/>
  <c r="X133" i="20"/>
  <c r="Y133" i="20"/>
  <c r="Z133" i="20"/>
  <c r="AA133" i="20"/>
  <c r="S134" i="20"/>
  <c r="T134" i="20"/>
  <c r="U134" i="20"/>
  <c r="V134" i="20"/>
  <c r="X134" i="20"/>
  <c r="Y134" i="20"/>
  <c r="Z134" i="20"/>
  <c r="AA134" i="20"/>
  <c r="S135" i="20"/>
  <c r="T135" i="20"/>
  <c r="U135" i="20"/>
  <c r="V135" i="20"/>
  <c r="Y135" i="20"/>
  <c r="Z135" i="20"/>
  <c r="AA135" i="20"/>
  <c r="S136" i="20"/>
  <c r="T136" i="20"/>
  <c r="U136" i="20"/>
  <c r="V136" i="20"/>
  <c r="X136" i="20"/>
  <c r="Y136" i="20"/>
  <c r="Z136" i="20"/>
  <c r="AA136" i="20"/>
  <c r="S137" i="20"/>
  <c r="T137" i="20"/>
  <c r="U137" i="20"/>
  <c r="V137" i="20"/>
  <c r="X137" i="20"/>
  <c r="Y137" i="20"/>
  <c r="Z137" i="20"/>
  <c r="AA137" i="20"/>
  <c r="S138" i="20"/>
  <c r="T138" i="20"/>
  <c r="U138" i="20"/>
  <c r="V138" i="20"/>
  <c r="X138" i="20"/>
  <c r="Y138" i="20"/>
  <c r="Z138" i="20"/>
  <c r="AA138" i="20"/>
  <c r="S139" i="20"/>
  <c r="T139" i="20"/>
  <c r="U139" i="20"/>
  <c r="V139" i="20"/>
  <c r="X139" i="20"/>
  <c r="Y139" i="20"/>
  <c r="Z139" i="20"/>
  <c r="AA139" i="20"/>
  <c r="S140" i="20"/>
  <c r="T140" i="20"/>
  <c r="U140" i="20"/>
  <c r="V140" i="20"/>
  <c r="X140" i="20"/>
  <c r="Y140" i="20"/>
  <c r="Z140" i="20"/>
  <c r="AA140" i="20"/>
  <c r="S141" i="20"/>
  <c r="T141" i="20"/>
  <c r="U141" i="20"/>
  <c r="V141" i="20"/>
  <c r="X141" i="20"/>
  <c r="Y141" i="20"/>
  <c r="Z141" i="20"/>
  <c r="AA141" i="20"/>
  <c r="S142" i="20"/>
  <c r="T142" i="20"/>
  <c r="U142" i="20"/>
  <c r="V142" i="20"/>
  <c r="X142" i="20"/>
  <c r="Y142" i="20"/>
  <c r="Z142" i="20"/>
  <c r="AA142" i="20"/>
  <c r="S143" i="20"/>
  <c r="T143" i="20"/>
  <c r="U143" i="20"/>
  <c r="V143" i="20"/>
  <c r="X143" i="20"/>
  <c r="Y143" i="20"/>
  <c r="Z143" i="20"/>
  <c r="AA143" i="20"/>
  <c r="S144" i="20"/>
  <c r="T144" i="20"/>
  <c r="U144" i="20"/>
  <c r="V144" i="20"/>
  <c r="X144" i="20"/>
  <c r="Y144" i="20"/>
  <c r="Z144" i="20"/>
  <c r="AA144" i="20"/>
  <c r="S145" i="20"/>
  <c r="T145" i="20"/>
  <c r="U145" i="20"/>
  <c r="V145" i="20"/>
  <c r="X145" i="20"/>
  <c r="Y145" i="20"/>
  <c r="Z145" i="20"/>
  <c r="AA145" i="20"/>
  <c r="S146" i="20"/>
  <c r="T146" i="20"/>
  <c r="U146" i="20"/>
  <c r="V146" i="20"/>
  <c r="X146" i="20"/>
  <c r="Y146" i="20"/>
  <c r="Z146" i="20"/>
  <c r="AA146" i="20"/>
  <c r="S147" i="20"/>
  <c r="T147" i="20"/>
  <c r="U147" i="20"/>
  <c r="V147" i="20"/>
  <c r="X147" i="20"/>
  <c r="Y147" i="20"/>
  <c r="Z147" i="20"/>
  <c r="AA147" i="20"/>
  <c r="S148" i="20"/>
  <c r="T148" i="20"/>
  <c r="U148" i="20"/>
  <c r="V148" i="20"/>
  <c r="X148" i="20"/>
  <c r="Y148" i="20"/>
  <c r="Z148" i="20"/>
  <c r="AA148" i="20"/>
  <c r="S149" i="20"/>
  <c r="T149" i="20"/>
  <c r="U149" i="20"/>
  <c r="V149" i="20"/>
  <c r="X149" i="20"/>
  <c r="Y149" i="20"/>
  <c r="Z149" i="20"/>
  <c r="AA149" i="20"/>
  <c r="S150" i="20"/>
  <c r="T150" i="20"/>
  <c r="U150" i="20"/>
  <c r="V150" i="20"/>
  <c r="X150" i="20"/>
  <c r="Y150" i="20"/>
  <c r="Z150" i="20"/>
  <c r="AA150" i="20"/>
  <c r="S151" i="20"/>
  <c r="T151" i="20"/>
  <c r="U151" i="20"/>
  <c r="V151" i="20"/>
  <c r="X151" i="20"/>
  <c r="Y151" i="20"/>
  <c r="Z151" i="20"/>
  <c r="AA151" i="20"/>
  <c r="S152" i="20"/>
  <c r="T152" i="20"/>
  <c r="U152" i="20"/>
  <c r="V152" i="20"/>
  <c r="X152" i="20"/>
  <c r="Y152" i="20"/>
  <c r="Z152" i="20"/>
  <c r="AA152" i="20"/>
  <c r="S153" i="20"/>
  <c r="T153" i="20"/>
  <c r="U153" i="20"/>
  <c r="V153" i="20"/>
  <c r="X153" i="20"/>
  <c r="Y153" i="20"/>
  <c r="Z153" i="20"/>
  <c r="AA153" i="20"/>
  <c r="S154" i="20"/>
  <c r="T154" i="20"/>
  <c r="U154" i="20"/>
  <c r="V154" i="20"/>
  <c r="X154" i="20"/>
  <c r="Y154" i="20"/>
  <c r="Z154" i="20"/>
  <c r="AA154" i="20"/>
  <c r="S155" i="20"/>
  <c r="T155" i="20"/>
  <c r="U155" i="20"/>
  <c r="V155" i="20"/>
  <c r="X155" i="20"/>
  <c r="Y155" i="20"/>
  <c r="Z155" i="20"/>
  <c r="AA155" i="20"/>
  <c r="S156" i="20"/>
  <c r="T156" i="20"/>
  <c r="U156" i="20"/>
  <c r="V156" i="20"/>
  <c r="X156" i="20"/>
  <c r="Y156" i="20"/>
  <c r="Z156" i="20"/>
  <c r="AA156" i="20"/>
  <c r="S157" i="20"/>
  <c r="T157" i="20"/>
  <c r="U157" i="20"/>
  <c r="V157" i="20"/>
  <c r="X157" i="20"/>
  <c r="Y157" i="20"/>
  <c r="Z157" i="20"/>
  <c r="AA157" i="20"/>
  <c r="S158" i="20"/>
  <c r="T158" i="20"/>
  <c r="U158" i="20"/>
  <c r="V158" i="20"/>
  <c r="X158" i="20"/>
  <c r="Y158" i="20"/>
  <c r="Z158" i="20"/>
  <c r="AA158" i="20"/>
  <c r="S159" i="20"/>
  <c r="T159" i="20"/>
  <c r="U159" i="20"/>
  <c r="V159" i="20"/>
  <c r="Y159" i="20"/>
  <c r="Z159" i="20"/>
  <c r="AA159" i="20"/>
  <c r="S160" i="20"/>
  <c r="T160" i="20"/>
  <c r="U160" i="20"/>
  <c r="V160" i="20"/>
  <c r="X160" i="20"/>
  <c r="Y160" i="20"/>
  <c r="Z160" i="20"/>
  <c r="AA160" i="20"/>
  <c r="S161" i="20"/>
  <c r="T161" i="20"/>
  <c r="U161" i="20"/>
  <c r="V161" i="20"/>
  <c r="X161" i="20"/>
  <c r="Y161" i="20"/>
  <c r="Z161" i="20"/>
  <c r="AA161" i="20"/>
  <c r="S162" i="20"/>
  <c r="T162" i="20"/>
  <c r="U162" i="20"/>
  <c r="V162" i="20"/>
  <c r="X162" i="20"/>
  <c r="Y162" i="20"/>
  <c r="Z162" i="20"/>
  <c r="AA162" i="20"/>
  <c r="S163" i="20"/>
  <c r="T163" i="20"/>
  <c r="U163" i="20"/>
  <c r="V163" i="20"/>
  <c r="X163" i="20"/>
  <c r="Y163" i="20"/>
  <c r="Z163" i="20"/>
  <c r="AA163" i="20"/>
  <c r="S164" i="20"/>
  <c r="T164" i="20"/>
  <c r="U164" i="20"/>
  <c r="V164" i="20"/>
  <c r="X164" i="20"/>
  <c r="Y164" i="20"/>
  <c r="Z164" i="20"/>
  <c r="AA164" i="20"/>
  <c r="S165" i="20"/>
  <c r="T165" i="20"/>
  <c r="U165" i="20"/>
  <c r="V165" i="20"/>
  <c r="X165" i="20"/>
  <c r="Y165" i="20"/>
  <c r="Z165" i="20"/>
  <c r="AA165" i="20"/>
  <c r="S166" i="20"/>
  <c r="T166" i="20"/>
  <c r="U166" i="20"/>
  <c r="V166" i="20"/>
  <c r="X166" i="20"/>
  <c r="Y166" i="20"/>
  <c r="Z166" i="20"/>
  <c r="AA166" i="20"/>
  <c r="S167" i="20"/>
  <c r="T167" i="20"/>
  <c r="U167" i="20"/>
  <c r="V167" i="20"/>
  <c r="X167" i="20"/>
  <c r="Y167" i="20"/>
  <c r="Z167" i="20"/>
  <c r="AA167" i="20"/>
  <c r="S168" i="20"/>
  <c r="T168" i="20"/>
  <c r="U168" i="20"/>
  <c r="V168" i="20"/>
  <c r="X168" i="20"/>
  <c r="Y168" i="20"/>
  <c r="Z168" i="20"/>
  <c r="AA168" i="20"/>
  <c r="S169" i="20"/>
  <c r="T169" i="20"/>
  <c r="U169" i="20"/>
  <c r="V169" i="20"/>
  <c r="Y169" i="20"/>
  <c r="Z169" i="20"/>
  <c r="AA169" i="20"/>
  <c r="S170" i="20"/>
  <c r="T170" i="20"/>
  <c r="U170" i="20"/>
  <c r="V170" i="20"/>
  <c r="X170" i="20"/>
  <c r="Y170" i="20"/>
  <c r="Z170" i="20"/>
  <c r="AA170" i="20"/>
  <c r="S171" i="20"/>
  <c r="T171" i="20"/>
  <c r="U171" i="20"/>
  <c r="V171" i="20"/>
  <c r="X171" i="20"/>
  <c r="Y171" i="20"/>
  <c r="Z171" i="20"/>
  <c r="AA171" i="20"/>
  <c r="S172" i="20"/>
  <c r="T172" i="20"/>
  <c r="U172" i="20"/>
  <c r="V172" i="20"/>
  <c r="X172" i="20"/>
  <c r="Y172" i="20"/>
  <c r="Z172" i="20"/>
  <c r="AA172" i="20"/>
  <c r="S173" i="20"/>
  <c r="T173" i="20"/>
  <c r="U173" i="20"/>
  <c r="V173" i="20"/>
  <c r="X173" i="20"/>
  <c r="Y173" i="20"/>
  <c r="Z173" i="20"/>
  <c r="AA173" i="20"/>
  <c r="S174" i="20"/>
  <c r="T174" i="20"/>
  <c r="U174" i="20"/>
  <c r="V174" i="20"/>
  <c r="Y174" i="20"/>
  <c r="Z174" i="20"/>
  <c r="AA174" i="20"/>
  <c r="S175" i="20"/>
  <c r="T175" i="20"/>
  <c r="U175" i="20"/>
  <c r="V175" i="20"/>
  <c r="X175" i="20"/>
  <c r="Y175" i="20"/>
  <c r="Z175" i="20"/>
  <c r="AA175" i="20"/>
  <c r="S176" i="20"/>
  <c r="T176" i="20"/>
  <c r="U176" i="20"/>
  <c r="V176" i="20"/>
  <c r="X176" i="20"/>
  <c r="Y176" i="20"/>
  <c r="Z176" i="20"/>
  <c r="AA176" i="20"/>
  <c r="S177" i="20"/>
  <c r="T177" i="20"/>
  <c r="U177" i="20"/>
  <c r="V177" i="20"/>
  <c r="X177" i="20"/>
  <c r="Y177" i="20"/>
  <c r="Z177" i="20"/>
  <c r="AA177" i="20"/>
  <c r="S178" i="20"/>
  <c r="T178" i="20"/>
  <c r="U178" i="20"/>
  <c r="V178" i="20"/>
  <c r="X178" i="20"/>
  <c r="Y178" i="20"/>
  <c r="Z178" i="20"/>
  <c r="AA178" i="20"/>
  <c r="S179" i="20"/>
  <c r="T179" i="20"/>
  <c r="U179" i="20"/>
  <c r="V179" i="20"/>
  <c r="Y179" i="20"/>
  <c r="Z179" i="20"/>
  <c r="AA179" i="20"/>
  <c r="S180" i="20"/>
  <c r="T180" i="20"/>
  <c r="U180" i="20"/>
  <c r="V180" i="20"/>
  <c r="X180" i="20"/>
  <c r="Y180" i="20"/>
  <c r="Z180" i="20"/>
  <c r="AA180" i="20"/>
  <c r="S181" i="20"/>
  <c r="T181" i="20"/>
  <c r="U181" i="20"/>
  <c r="V181" i="20"/>
  <c r="X181" i="20"/>
  <c r="Y181" i="20"/>
  <c r="Z181" i="20"/>
  <c r="AA181" i="20"/>
  <c r="S182" i="20"/>
  <c r="T182" i="20"/>
  <c r="U182" i="20"/>
  <c r="V182" i="20"/>
  <c r="X182" i="20"/>
  <c r="Y182" i="20"/>
  <c r="Z182" i="20"/>
  <c r="AA182" i="20"/>
  <c r="S183" i="20"/>
  <c r="T183" i="20"/>
  <c r="U183" i="20"/>
  <c r="V183" i="20"/>
  <c r="X183" i="20"/>
  <c r="Y183" i="20"/>
  <c r="Z183" i="20"/>
  <c r="AA183" i="20"/>
  <c r="S184" i="20"/>
  <c r="T184" i="20"/>
  <c r="U184" i="20"/>
  <c r="V184" i="20"/>
  <c r="Y184" i="20"/>
  <c r="Z184" i="20"/>
  <c r="AA184" i="20"/>
  <c r="S185" i="20"/>
  <c r="T185" i="20"/>
  <c r="U185" i="20"/>
  <c r="V185" i="20"/>
  <c r="X185" i="20"/>
  <c r="Y185" i="20"/>
  <c r="Z185" i="20"/>
  <c r="AA185" i="20"/>
  <c r="S186" i="20"/>
  <c r="T186" i="20"/>
  <c r="U186" i="20"/>
  <c r="V186" i="20"/>
  <c r="X186" i="20"/>
  <c r="Y186" i="20"/>
  <c r="Z186" i="20"/>
  <c r="AA186" i="20"/>
  <c r="S187" i="20"/>
  <c r="T187" i="20"/>
  <c r="U187" i="20"/>
  <c r="V187" i="20"/>
  <c r="X187" i="20"/>
  <c r="Y187" i="20"/>
  <c r="Z187" i="20"/>
  <c r="AA187" i="20"/>
  <c r="S188" i="20"/>
  <c r="T188" i="20"/>
  <c r="U188" i="20"/>
  <c r="V188" i="20"/>
  <c r="X188" i="20"/>
  <c r="Y188" i="20"/>
  <c r="Z188" i="20"/>
  <c r="AA188" i="20"/>
  <c r="S189" i="20"/>
  <c r="T189" i="20"/>
  <c r="U189" i="20"/>
  <c r="V189" i="20"/>
  <c r="X189" i="20"/>
  <c r="Y189" i="20"/>
  <c r="Z189" i="20"/>
  <c r="AA189" i="20"/>
  <c r="S190" i="20"/>
  <c r="T190" i="20"/>
  <c r="U190" i="20"/>
  <c r="V190" i="20"/>
  <c r="X190" i="20"/>
  <c r="Y190" i="20"/>
  <c r="Z190" i="20"/>
  <c r="AA190" i="20"/>
  <c r="S191" i="20"/>
  <c r="T191" i="20"/>
  <c r="U191" i="20"/>
  <c r="V191" i="20"/>
  <c r="X191" i="20"/>
  <c r="Y191" i="20"/>
  <c r="Z191" i="20"/>
  <c r="AA191" i="20"/>
  <c r="S192" i="20"/>
  <c r="T192" i="20"/>
  <c r="U192" i="20"/>
  <c r="V192" i="20"/>
  <c r="X192" i="20"/>
  <c r="Y192" i="20"/>
  <c r="Z192" i="20"/>
  <c r="AA192" i="20"/>
  <c r="S193" i="20"/>
  <c r="T193" i="20"/>
  <c r="U193" i="20"/>
  <c r="V193" i="20"/>
  <c r="X193" i="20"/>
  <c r="Y193" i="20"/>
  <c r="Z193" i="20"/>
  <c r="AA193" i="20"/>
  <c r="S194" i="20"/>
  <c r="T194" i="20"/>
  <c r="U194" i="20"/>
  <c r="V194" i="20"/>
  <c r="X194" i="20"/>
  <c r="Y194" i="20"/>
  <c r="Z194" i="20"/>
  <c r="AA194" i="20"/>
  <c r="S195" i="20"/>
  <c r="T195" i="20"/>
  <c r="U195" i="20"/>
  <c r="V195" i="20"/>
  <c r="X195" i="20"/>
  <c r="Y195" i="20"/>
  <c r="Z195" i="20"/>
  <c r="AA195" i="20"/>
  <c r="S196" i="20"/>
  <c r="T196" i="20"/>
  <c r="U196" i="20"/>
  <c r="V196" i="20"/>
  <c r="X196" i="20"/>
  <c r="Y196" i="20"/>
  <c r="Z196" i="20"/>
  <c r="AA196" i="20"/>
  <c r="S197" i="20"/>
  <c r="T197" i="20"/>
  <c r="U197" i="20"/>
  <c r="V197" i="20"/>
  <c r="X197" i="20"/>
  <c r="Y197" i="20"/>
  <c r="Z197" i="20"/>
  <c r="AA197" i="20"/>
  <c r="S198" i="20"/>
  <c r="T198" i="20"/>
  <c r="U198" i="20"/>
  <c r="V198" i="20"/>
  <c r="X198" i="20"/>
  <c r="Y198" i="20"/>
  <c r="Z198" i="20"/>
  <c r="AA198" i="20"/>
  <c r="S199" i="20"/>
  <c r="T199" i="20"/>
  <c r="U199" i="20"/>
  <c r="V199" i="20"/>
  <c r="X199" i="20"/>
  <c r="Y199" i="20"/>
  <c r="Z199" i="20"/>
  <c r="AA199" i="20"/>
  <c r="S200" i="20"/>
  <c r="T200" i="20"/>
  <c r="U200" i="20"/>
  <c r="V200" i="20"/>
  <c r="X200" i="20"/>
  <c r="Y200" i="20"/>
  <c r="Z200" i="20"/>
  <c r="AA200" i="20"/>
  <c r="S201" i="20"/>
  <c r="T201" i="20"/>
  <c r="U201" i="20"/>
  <c r="V201" i="20"/>
  <c r="X201" i="20"/>
  <c r="Y201" i="20"/>
  <c r="Z201" i="20"/>
  <c r="AA201" i="20"/>
  <c r="S202" i="20"/>
  <c r="T202" i="20"/>
  <c r="U202" i="20"/>
  <c r="V202" i="20"/>
  <c r="X202" i="20"/>
  <c r="Y202" i="20"/>
  <c r="Z202" i="20"/>
  <c r="AA202" i="20"/>
  <c r="S203" i="20"/>
  <c r="T203" i="20"/>
  <c r="U203" i="20"/>
  <c r="V203" i="20"/>
  <c r="X203" i="20"/>
  <c r="Y203" i="20"/>
  <c r="Z203" i="20"/>
  <c r="AA203" i="20"/>
  <c r="S204" i="20"/>
  <c r="T204" i="20"/>
  <c r="U204" i="20"/>
  <c r="V204" i="20"/>
  <c r="Y204" i="20"/>
  <c r="Z204" i="20"/>
  <c r="AA204" i="20"/>
  <c r="S205" i="20"/>
  <c r="T205" i="20"/>
  <c r="U205" i="20"/>
  <c r="V205" i="20"/>
  <c r="X205" i="20"/>
  <c r="Y205" i="20"/>
  <c r="Z205" i="20"/>
  <c r="AA205" i="20"/>
  <c r="S206" i="20"/>
  <c r="T206" i="20"/>
  <c r="U206" i="20"/>
  <c r="V206" i="20"/>
  <c r="X206" i="20"/>
  <c r="Y206" i="20"/>
  <c r="Z206" i="20"/>
  <c r="AA206" i="20"/>
  <c r="S207" i="20"/>
  <c r="T207" i="20"/>
  <c r="U207" i="20"/>
  <c r="V207" i="20"/>
  <c r="X207" i="20"/>
  <c r="Y207" i="20"/>
  <c r="Z207" i="20"/>
  <c r="AA207" i="20"/>
  <c r="S208" i="20"/>
  <c r="T208" i="20"/>
  <c r="U208" i="20"/>
  <c r="V208" i="20"/>
  <c r="Y208" i="20"/>
  <c r="Z208" i="20"/>
  <c r="AA208" i="20"/>
  <c r="S209" i="20"/>
  <c r="T209" i="20"/>
  <c r="U209" i="20"/>
  <c r="V209" i="20"/>
  <c r="X209" i="20"/>
  <c r="Y209" i="20"/>
  <c r="Z209" i="20"/>
  <c r="AA209" i="20"/>
  <c r="S210" i="20"/>
  <c r="T210" i="20"/>
  <c r="U210" i="20"/>
  <c r="V210" i="20"/>
  <c r="X210" i="20"/>
  <c r="Y210" i="20"/>
  <c r="Z210" i="20"/>
  <c r="AA210" i="20"/>
  <c r="S211" i="20"/>
  <c r="T211" i="20"/>
  <c r="U211" i="20"/>
  <c r="V211" i="20"/>
  <c r="Y211" i="20"/>
  <c r="Z211" i="20"/>
  <c r="AA211" i="20"/>
  <c r="S212" i="20"/>
  <c r="T212" i="20"/>
  <c r="U212" i="20"/>
  <c r="V212" i="20"/>
  <c r="X212" i="20"/>
  <c r="Y212" i="20"/>
  <c r="Z212" i="20"/>
  <c r="AA212" i="20"/>
  <c r="S213" i="20"/>
  <c r="T213" i="20"/>
  <c r="U213" i="20"/>
  <c r="V213" i="20"/>
  <c r="X213" i="20"/>
  <c r="Y213" i="20"/>
  <c r="Z213" i="20"/>
  <c r="AA213" i="20"/>
  <c r="S214" i="20"/>
  <c r="T214" i="20"/>
  <c r="U214" i="20"/>
  <c r="V214" i="20"/>
  <c r="Y214" i="20"/>
  <c r="Z214" i="20"/>
  <c r="AA214" i="20"/>
  <c r="S215" i="20"/>
  <c r="T215" i="20"/>
  <c r="U215" i="20"/>
  <c r="V215" i="20"/>
  <c r="X215" i="20"/>
  <c r="Y215" i="20"/>
  <c r="Z215" i="20"/>
  <c r="AA215" i="20"/>
  <c r="S216" i="20"/>
  <c r="T216" i="20"/>
  <c r="U216" i="20"/>
  <c r="V216" i="20"/>
  <c r="X216" i="20"/>
  <c r="Y216" i="20"/>
  <c r="Z216" i="20"/>
  <c r="AA216" i="20"/>
  <c r="S217" i="20"/>
  <c r="T217" i="20"/>
  <c r="U217" i="20"/>
  <c r="V217" i="20"/>
  <c r="Y217" i="20"/>
  <c r="Z217" i="20"/>
  <c r="AA217" i="20"/>
  <c r="S218" i="20"/>
  <c r="T218" i="20"/>
  <c r="U218" i="20"/>
  <c r="V218" i="20"/>
  <c r="X218" i="20"/>
  <c r="Y218" i="20"/>
  <c r="Z218" i="20"/>
  <c r="AA218" i="20"/>
  <c r="S219" i="20"/>
  <c r="T219" i="20"/>
  <c r="U219" i="20"/>
  <c r="V219" i="20"/>
  <c r="Y219" i="20"/>
  <c r="Z219" i="20"/>
  <c r="AA219" i="20"/>
  <c r="S220" i="20"/>
  <c r="T220" i="20"/>
  <c r="U220" i="20"/>
  <c r="V220" i="20"/>
  <c r="Y220" i="20"/>
  <c r="Z220" i="20"/>
  <c r="AA220" i="20"/>
  <c r="S221" i="20"/>
  <c r="T221" i="20"/>
  <c r="U221" i="20"/>
  <c r="V221" i="20"/>
  <c r="X221" i="20"/>
  <c r="Y221" i="20"/>
  <c r="Z221" i="20"/>
  <c r="AA221" i="20"/>
  <c r="S222" i="20"/>
  <c r="T222" i="20"/>
  <c r="U222" i="20"/>
  <c r="V222" i="20"/>
  <c r="X222" i="20"/>
  <c r="Y222" i="20"/>
  <c r="Z222" i="20"/>
  <c r="AA222" i="20"/>
  <c r="S223" i="20"/>
  <c r="T223" i="20"/>
  <c r="U223" i="20"/>
  <c r="V223" i="20"/>
  <c r="X223" i="20"/>
  <c r="Y223" i="20"/>
  <c r="Z223" i="20"/>
  <c r="AA223" i="20"/>
  <c r="S224" i="20"/>
  <c r="T224" i="20"/>
  <c r="U224" i="20"/>
  <c r="V224" i="20"/>
  <c r="Y224" i="20"/>
  <c r="Z224" i="20"/>
  <c r="AA224" i="20"/>
  <c r="S225" i="20"/>
  <c r="T225" i="20"/>
  <c r="U225" i="20"/>
  <c r="V225" i="20"/>
  <c r="X225" i="20"/>
  <c r="Y225" i="20"/>
  <c r="Z225" i="20"/>
  <c r="AA225" i="20"/>
  <c r="S226" i="20"/>
  <c r="T226" i="20"/>
  <c r="U226" i="20"/>
  <c r="V226" i="20"/>
  <c r="X226" i="20"/>
  <c r="Y226" i="20"/>
  <c r="Z226" i="20"/>
  <c r="AA226" i="20"/>
  <c r="S227" i="20"/>
  <c r="T227" i="20"/>
  <c r="U227" i="20"/>
  <c r="V227" i="20"/>
  <c r="X227" i="20"/>
  <c r="Y227" i="20"/>
  <c r="Z227" i="20"/>
  <c r="AA227" i="20"/>
  <c r="S228" i="20"/>
  <c r="T228" i="20"/>
  <c r="U228" i="20"/>
  <c r="V228" i="20"/>
  <c r="X228" i="20"/>
  <c r="Y228" i="20"/>
  <c r="Z228" i="20"/>
  <c r="AA228" i="20"/>
  <c r="S229" i="20"/>
  <c r="T229" i="20"/>
  <c r="U229" i="20"/>
  <c r="V229" i="20"/>
  <c r="X229" i="20"/>
  <c r="Y229" i="20"/>
  <c r="Z229" i="20"/>
  <c r="AA229" i="20"/>
  <c r="S230" i="20"/>
  <c r="T230" i="20"/>
  <c r="U230" i="20"/>
  <c r="V230" i="20"/>
  <c r="X230" i="20"/>
  <c r="Y230" i="20"/>
  <c r="Z230" i="20"/>
  <c r="AA230" i="20"/>
  <c r="S231" i="20"/>
  <c r="T231" i="20"/>
  <c r="U231" i="20"/>
  <c r="V231" i="20"/>
  <c r="X231" i="20"/>
  <c r="Y231" i="20"/>
  <c r="Z231" i="20"/>
  <c r="AA231" i="20"/>
  <c r="S232" i="20"/>
  <c r="T232" i="20"/>
  <c r="U232" i="20"/>
  <c r="V232" i="20"/>
  <c r="X232" i="20"/>
  <c r="Y232" i="20"/>
  <c r="Z232" i="20"/>
  <c r="AA232" i="20"/>
  <c r="S233" i="20"/>
  <c r="T233" i="20"/>
  <c r="U233" i="20"/>
  <c r="V233" i="20"/>
  <c r="X233" i="20"/>
  <c r="Y233" i="20"/>
  <c r="Z233" i="20"/>
  <c r="AA233" i="20"/>
  <c r="S234" i="20"/>
  <c r="T234" i="20"/>
  <c r="U234" i="20"/>
  <c r="V234" i="20"/>
  <c r="X234" i="20"/>
  <c r="Y234" i="20"/>
  <c r="Z234" i="20"/>
  <c r="AA234" i="20"/>
  <c r="S235" i="20"/>
  <c r="T235" i="20"/>
  <c r="U235" i="20"/>
  <c r="V235" i="20"/>
  <c r="X235" i="20"/>
  <c r="Y235" i="20"/>
  <c r="Z235" i="20"/>
  <c r="AA235" i="20"/>
  <c r="S236" i="20"/>
  <c r="T236" i="20"/>
  <c r="U236" i="20"/>
  <c r="V236" i="20"/>
  <c r="X236" i="20"/>
  <c r="Y236" i="20"/>
  <c r="Z236" i="20"/>
  <c r="AA236" i="20"/>
  <c r="S237" i="20"/>
  <c r="T237" i="20"/>
  <c r="U237" i="20"/>
  <c r="V237" i="20"/>
  <c r="X237" i="20"/>
  <c r="Y237" i="20"/>
  <c r="Z237" i="20"/>
  <c r="AA237" i="20"/>
  <c r="S238" i="20"/>
  <c r="T238" i="20"/>
  <c r="U238" i="20"/>
  <c r="V238" i="20"/>
  <c r="X238" i="20"/>
  <c r="Y238" i="20"/>
  <c r="Z238" i="20"/>
  <c r="AA238" i="20"/>
  <c r="S239" i="20"/>
  <c r="T239" i="20"/>
  <c r="U239" i="20"/>
  <c r="V239" i="20"/>
  <c r="X239" i="20"/>
  <c r="Y239" i="20"/>
  <c r="Z239" i="20"/>
  <c r="AA239" i="20"/>
  <c r="S240" i="20"/>
  <c r="T240" i="20"/>
  <c r="U240" i="20"/>
  <c r="V240" i="20"/>
  <c r="X240" i="20"/>
  <c r="Y240" i="20"/>
  <c r="Z240" i="20"/>
  <c r="AA240" i="20"/>
  <c r="S241" i="20"/>
  <c r="T241" i="20"/>
  <c r="U241" i="20"/>
  <c r="V241" i="20"/>
  <c r="X241" i="20"/>
  <c r="Y241" i="20"/>
  <c r="Z241" i="20"/>
  <c r="AA241" i="20"/>
  <c r="S242" i="20"/>
  <c r="T242" i="20"/>
  <c r="U242" i="20"/>
  <c r="V242" i="20"/>
  <c r="X242" i="20"/>
  <c r="Y242" i="20"/>
  <c r="Z242" i="20"/>
  <c r="AA242" i="20"/>
  <c r="S243" i="20"/>
  <c r="T243" i="20"/>
  <c r="U243" i="20"/>
  <c r="V243" i="20"/>
  <c r="X243" i="20"/>
  <c r="Y243" i="20"/>
  <c r="Z243" i="20"/>
  <c r="AA243" i="20"/>
  <c r="S244" i="20"/>
  <c r="T244" i="20"/>
  <c r="U244" i="20"/>
  <c r="V244" i="20"/>
  <c r="X244" i="20"/>
  <c r="Y244" i="20"/>
  <c r="Z244" i="20"/>
  <c r="AA244" i="20"/>
  <c r="S245" i="20"/>
  <c r="T245" i="20"/>
  <c r="U245" i="20"/>
  <c r="V245" i="20"/>
  <c r="Y245" i="20"/>
  <c r="Z245" i="20"/>
  <c r="AA245" i="20"/>
  <c r="S246" i="20"/>
  <c r="T246" i="20"/>
  <c r="U246" i="20"/>
  <c r="V246" i="20"/>
  <c r="Y246" i="20"/>
  <c r="Z246" i="20"/>
  <c r="AA246" i="20"/>
  <c r="S247" i="20"/>
  <c r="T247" i="20"/>
  <c r="U247" i="20"/>
  <c r="V247" i="20"/>
  <c r="Y247" i="20"/>
  <c r="Z247" i="20"/>
  <c r="AA247" i="20"/>
  <c r="S248" i="20"/>
  <c r="T248" i="20"/>
  <c r="U248" i="20"/>
  <c r="V248" i="20"/>
  <c r="X248" i="20"/>
  <c r="Y248" i="20"/>
  <c r="Z248" i="20"/>
  <c r="AA248" i="20"/>
  <c r="S249" i="20"/>
  <c r="T249" i="20"/>
  <c r="U249" i="20"/>
  <c r="V249" i="20"/>
  <c r="Y249" i="20"/>
  <c r="Z249" i="20"/>
  <c r="AA249" i="20"/>
  <c r="S250" i="20"/>
  <c r="T250" i="20"/>
  <c r="U250" i="20"/>
  <c r="V250" i="20"/>
  <c r="X250" i="20"/>
  <c r="Y250" i="20"/>
  <c r="Z250" i="20"/>
  <c r="AA250" i="20"/>
  <c r="S251" i="20"/>
  <c r="T251" i="20"/>
  <c r="U251" i="20"/>
  <c r="V251" i="20"/>
  <c r="X251" i="20"/>
  <c r="Y251" i="20"/>
  <c r="Z251" i="20"/>
  <c r="AA251" i="20"/>
  <c r="S252" i="20"/>
  <c r="T252" i="20"/>
  <c r="U252" i="20"/>
  <c r="V252" i="20"/>
  <c r="Y252" i="20"/>
  <c r="Z252" i="20"/>
  <c r="AA252" i="20"/>
  <c r="S253" i="20"/>
  <c r="T253" i="20"/>
  <c r="U253" i="20"/>
  <c r="V253" i="20"/>
  <c r="Y253" i="20"/>
  <c r="Z253" i="20"/>
  <c r="AA253" i="20"/>
  <c r="S254" i="20"/>
  <c r="T254" i="20"/>
  <c r="U254" i="20"/>
  <c r="V254" i="20"/>
  <c r="X254" i="20"/>
  <c r="Y254" i="20"/>
  <c r="Z254" i="20"/>
  <c r="AA254" i="20"/>
  <c r="S255" i="20"/>
  <c r="T255" i="20"/>
  <c r="U255" i="20"/>
  <c r="V255" i="20"/>
  <c r="X255" i="20"/>
  <c r="Y255" i="20"/>
  <c r="Z255" i="20"/>
  <c r="AA255" i="20"/>
  <c r="S256" i="20"/>
  <c r="T256" i="20"/>
  <c r="U256" i="20"/>
  <c r="V256" i="20"/>
  <c r="X256" i="20"/>
  <c r="Y256" i="20"/>
  <c r="Z256" i="20"/>
  <c r="AA256" i="20"/>
  <c r="S257" i="20"/>
  <c r="T257" i="20"/>
  <c r="U257" i="20"/>
  <c r="V257" i="20"/>
  <c r="Y257" i="20"/>
  <c r="Z257" i="20"/>
  <c r="AA257" i="20"/>
  <c r="S258" i="20"/>
  <c r="T258" i="20"/>
  <c r="U258" i="20"/>
  <c r="V258" i="20"/>
  <c r="X258" i="20"/>
  <c r="Y258" i="20"/>
  <c r="Z258" i="20"/>
  <c r="AA258" i="20"/>
  <c r="S259" i="20"/>
  <c r="T259" i="20"/>
  <c r="U259" i="20"/>
  <c r="V259" i="20"/>
  <c r="X259" i="20"/>
  <c r="Y259" i="20"/>
  <c r="Z259" i="20"/>
  <c r="AA259" i="20"/>
  <c r="S260" i="20"/>
  <c r="T260" i="20"/>
  <c r="U260" i="20"/>
  <c r="V260" i="20"/>
  <c r="Y260" i="20"/>
  <c r="Z260" i="20"/>
  <c r="AA260" i="20"/>
  <c r="S261" i="20"/>
  <c r="T261" i="20"/>
  <c r="U261" i="20"/>
  <c r="V261" i="20"/>
  <c r="X261" i="20"/>
  <c r="Y261" i="20"/>
  <c r="Z261" i="20"/>
  <c r="AA261" i="20"/>
  <c r="S262" i="20"/>
  <c r="T262" i="20"/>
  <c r="U262" i="20"/>
  <c r="V262" i="20"/>
  <c r="X262" i="20"/>
  <c r="Y262" i="20"/>
  <c r="Z262" i="20"/>
  <c r="AA262" i="20"/>
  <c r="S263" i="20"/>
  <c r="T263" i="20"/>
  <c r="U263" i="20"/>
  <c r="V263" i="20"/>
  <c r="X263" i="20"/>
  <c r="Y263" i="20"/>
  <c r="Z263" i="20"/>
  <c r="AA263" i="20"/>
  <c r="S264" i="20"/>
  <c r="T264" i="20"/>
  <c r="U264" i="20"/>
  <c r="V264" i="20"/>
  <c r="X264" i="20"/>
  <c r="Y264" i="20"/>
  <c r="Z264" i="20"/>
  <c r="AA264" i="20"/>
  <c r="S265" i="20"/>
  <c r="T265" i="20"/>
  <c r="U265" i="20"/>
  <c r="V265" i="20"/>
  <c r="X265" i="20"/>
  <c r="Y265" i="20"/>
  <c r="Z265" i="20"/>
  <c r="AA265" i="20"/>
  <c r="S266" i="20"/>
  <c r="T266" i="20"/>
  <c r="U266" i="20"/>
  <c r="V266" i="20"/>
  <c r="X266" i="20"/>
  <c r="Y266" i="20"/>
  <c r="Z266" i="20"/>
  <c r="AA266" i="20"/>
  <c r="S267" i="20"/>
  <c r="T267" i="20"/>
  <c r="U267" i="20"/>
  <c r="V267" i="20"/>
  <c r="X267" i="20"/>
  <c r="Y267" i="20"/>
  <c r="Z267" i="20"/>
  <c r="AA267" i="20"/>
  <c r="S268" i="20"/>
  <c r="T268" i="20"/>
  <c r="U268" i="20"/>
  <c r="V268" i="20"/>
  <c r="X268" i="20"/>
  <c r="Y268" i="20"/>
  <c r="Z268" i="20"/>
  <c r="AA268" i="20"/>
  <c r="S269" i="20"/>
  <c r="T269" i="20"/>
  <c r="U269" i="20"/>
  <c r="V269" i="20"/>
  <c r="X269" i="20"/>
  <c r="Y269" i="20"/>
  <c r="Z269" i="20"/>
  <c r="AA269" i="20"/>
  <c r="S270" i="20"/>
  <c r="T270" i="20"/>
  <c r="U270" i="20"/>
  <c r="V270" i="20"/>
  <c r="X270" i="20"/>
  <c r="Y270" i="20"/>
  <c r="Z270" i="20"/>
  <c r="AA270" i="20"/>
  <c r="S271" i="20"/>
  <c r="T271" i="20"/>
  <c r="U271" i="20"/>
  <c r="V271" i="20"/>
  <c r="X271" i="20"/>
  <c r="Y271" i="20"/>
  <c r="Z271" i="20"/>
  <c r="AA271" i="20"/>
  <c r="S272" i="20"/>
  <c r="T272" i="20"/>
  <c r="U272" i="20"/>
  <c r="V272" i="20"/>
  <c r="X272" i="20"/>
  <c r="Y272" i="20"/>
  <c r="Z272" i="20"/>
  <c r="AA272" i="20"/>
  <c r="S273" i="20"/>
  <c r="T273" i="20"/>
  <c r="U273" i="20"/>
  <c r="V273" i="20"/>
  <c r="X273" i="20"/>
  <c r="Y273" i="20"/>
  <c r="Z273" i="20"/>
  <c r="AA273" i="20"/>
  <c r="S274" i="20"/>
  <c r="T274" i="20"/>
  <c r="U274" i="20"/>
  <c r="V274" i="20"/>
  <c r="X274" i="20"/>
  <c r="Y274" i="20"/>
  <c r="Z274" i="20"/>
  <c r="AA274" i="20"/>
  <c r="S275" i="20"/>
  <c r="T275" i="20"/>
  <c r="U275" i="20"/>
  <c r="V275" i="20"/>
  <c r="X275" i="20"/>
  <c r="Y275" i="20"/>
  <c r="Z275" i="20"/>
  <c r="AA275" i="20"/>
  <c r="S276" i="20"/>
  <c r="T276" i="20"/>
  <c r="U276" i="20"/>
  <c r="V276" i="20"/>
  <c r="X276" i="20"/>
  <c r="Y276" i="20"/>
  <c r="Z276" i="20"/>
  <c r="AA276" i="20"/>
  <c r="S277" i="20"/>
  <c r="T277" i="20"/>
  <c r="U277" i="20"/>
  <c r="V277" i="20"/>
  <c r="X277" i="20"/>
  <c r="Y277" i="20"/>
  <c r="Z277" i="20"/>
  <c r="AA277" i="20"/>
  <c r="S278" i="20"/>
  <c r="T278" i="20"/>
  <c r="U278" i="20"/>
  <c r="V278" i="20"/>
  <c r="X278" i="20"/>
  <c r="Y278" i="20"/>
  <c r="Z278" i="20"/>
  <c r="AA278" i="20"/>
  <c r="S279" i="20"/>
  <c r="T279" i="20"/>
  <c r="U279" i="20"/>
  <c r="V279" i="20"/>
  <c r="X279" i="20"/>
  <c r="Y279" i="20"/>
  <c r="Z279" i="20"/>
  <c r="AA279" i="20"/>
  <c r="S280" i="20"/>
  <c r="T280" i="20"/>
  <c r="U280" i="20"/>
  <c r="V280" i="20"/>
  <c r="X280" i="20"/>
  <c r="Y280" i="20"/>
  <c r="Z280" i="20"/>
  <c r="AA280" i="20"/>
  <c r="S281" i="20"/>
  <c r="T281" i="20"/>
  <c r="U281" i="20"/>
  <c r="V281" i="20"/>
  <c r="X281" i="20"/>
  <c r="Y281" i="20"/>
  <c r="Z281" i="20"/>
  <c r="AA281" i="20"/>
  <c r="S282" i="20"/>
  <c r="T282" i="20"/>
  <c r="U282" i="20"/>
  <c r="V282" i="20"/>
  <c r="X282" i="20"/>
  <c r="Y282" i="20"/>
  <c r="Z282" i="20"/>
  <c r="AA282" i="20"/>
  <c r="S283" i="20"/>
  <c r="T283" i="20"/>
  <c r="U283" i="20"/>
  <c r="V283" i="20"/>
  <c r="X283" i="20"/>
  <c r="Y283" i="20"/>
  <c r="Z283" i="20"/>
  <c r="AA283" i="20"/>
  <c r="S284" i="20"/>
  <c r="T284" i="20"/>
  <c r="U284" i="20"/>
  <c r="V284" i="20"/>
  <c r="X284" i="20"/>
  <c r="Y284" i="20"/>
  <c r="Z284" i="20"/>
  <c r="AA284" i="20"/>
  <c r="S285" i="20"/>
  <c r="T285" i="20"/>
  <c r="U285" i="20"/>
  <c r="V285" i="20"/>
  <c r="Y285" i="20"/>
  <c r="Z285" i="20"/>
  <c r="AA285" i="20"/>
  <c r="S286" i="20"/>
  <c r="T286" i="20"/>
  <c r="U286" i="20"/>
  <c r="V286" i="20"/>
  <c r="Y286" i="20"/>
  <c r="Z286" i="20"/>
  <c r="AA286" i="20"/>
  <c r="S287" i="20"/>
  <c r="T287" i="20"/>
  <c r="U287" i="20"/>
  <c r="V287" i="20"/>
  <c r="X287" i="20"/>
  <c r="Y287" i="20"/>
  <c r="Z287" i="20"/>
  <c r="AA287" i="20"/>
  <c r="S288" i="20"/>
  <c r="T288" i="20"/>
  <c r="U288" i="20"/>
  <c r="V288" i="20"/>
  <c r="Y288" i="20"/>
  <c r="Z288" i="20"/>
  <c r="AA288" i="20"/>
  <c r="S289" i="20"/>
  <c r="T289" i="20"/>
  <c r="U289" i="20"/>
  <c r="V289" i="20"/>
  <c r="Y289" i="20"/>
  <c r="Z289" i="20"/>
  <c r="AA289" i="20"/>
  <c r="S290" i="20"/>
  <c r="T290" i="20"/>
  <c r="U290" i="20"/>
  <c r="V290" i="20"/>
  <c r="X290" i="20"/>
  <c r="Y290" i="20"/>
  <c r="Z290" i="20"/>
  <c r="AA290" i="20"/>
  <c r="S291" i="20"/>
  <c r="T291" i="20"/>
  <c r="U291" i="20"/>
  <c r="V291" i="20"/>
  <c r="X291" i="20"/>
  <c r="Y291" i="20"/>
  <c r="Z291" i="20"/>
  <c r="AA291" i="20"/>
  <c r="S292" i="20"/>
  <c r="T292" i="20"/>
  <c r="U292" i="20"/>
  <c r="V292" i="20"/>
  <c r="Y292" i="20"/>
  <c r="Z292" i="20"/>
  <c r="AA292" i="20"/>
  <c r="S293" i="20"/>
  <c r="T293" i="20"/>
  <c r="U293" i="20"/>
  <c r="V293" i="20"/>
  <c r="Y293" i="20"/>
  <c r="Z293" i="20"/>
  <c r="AA293" i="20"/>
  <c r="S294" i="20"/>
  <c r="T294" i="20"/>
  <c r="U294" i="20"/>
  <c r="V294" i="20"/>
  <c r="Y294" i="20"/>
  <c r="Z294" i="20"/>
  <c r="AA294" i="20"/>
  <c r="S295" i="20"/>
  <c r="T295" i="20"/>
  <c r="U295" i="20"/>
  <c r="V295" i="20"/>
  <c r="X295" i="20"/>
  <c r="Y295" i="20"/>
  <c r="Z295" i="20"/>
  <c r="AA295" i="20"/>
  <c r="S296" i="20"/>
  <c r="T296" i="20"/>
  <c r="U296" i="20"/>
  <c r="V296" i="20"/>
  <c r="X296" i="20"/>
  <c r="Y296" i="20"/>
  <c r="Z296" i="20"/>
  <c r="AA296" i="20"/>
  <c r="S297" i="20"/>
  <c r="T297" i="20"/>
  <c r="U297" i="20"/>
  <c r="V297" i="20"/>
  <c r="Y297" i="20"/>
  <c r="Z297" i="20"/>
  <c r="AA297" i="20"/>
  <c r="S298" i="20"/>
  <c r="T298" i="20"/>
  <c r="U298" i="20"/>
  <c r="V298" i="20"/>
  <c r="Y298" i="20"/>
  <c r="Z298" i="20"/>
  <c r="AA298" i="20"/>
  <c r="S299" i="20"/>
  <c r="T299" i="20"/>
  <c r="U299" i="20"/>
  <c r="V299" i="20"/>
  <c r="X299" i="20"/>
  <c r="Y299" i="20"/>
  <c r="Z299" i="20"/>
  <c r="AA299" i="20"/>
  <c r="S300" i="20"/>
  <c r="T300" i="20"/>
  <c r="U300" i="20"/>
  <c r="V300" i="20"/>
  <c r="Y300" i="20"/>
  <c r="Z300" i="20"/>
  <c r="AA300" i="20"/>
  <c r="S301" i="20"/>
  <c r="T301" i="20"/>
  <c r="U301" i="20"/>
  <c r="V301" i="20"/>
  <c r="X301" i="20"/>
  <c r="Y301" i="20"/>
  <c r="Z301" i="20"/>
  <c r="AA301" i="20"/>
  <c r="S302" i="20"/>
  <c r="T302" i="20"/>
  <c r="U302" i="20"/>
  <c r="V302" i="20"/>
  <c r="X302" i="20"/>
  <c r="Y302" i="20"/>
  <c r="Z302" i="20"/>
  <c r="AA302" i="20"/>
  <c r="S303" i="20"/>
  <c r="T303" i="20"/>
  <c r="U303" i="20"/>
  <c r="V303" i="20"/>
  <c r="X303" i="20"/>
  <c r="Y303" i="20"/>
  <c r="Z303" i="20"/>
  <c r="AA303" i="20"/>
  <c r="S304" i="20"/>
  <c r="T304" i="20"/>
  <c r="U304" i="20"/>
  <c r="V304" i="20"/>
  <c r="X304" i="20"/>
  <c r="Y304" i="20"/>
  <c r="Z304" i="20"/>
  <c r="AA304" i="20"/>
  <c r="S305" i="20"/>
  <c r="T305" i="20"/>
  <c r="U305" i="20"/>
  <c r="V305" i="20"/>
  <c r="X305" i="20"/>
  <c r="Y305" i="20"/>
  <c r="Z305" i="20"/>
  <c r="AA305" i="20"/>
  <c r="S306" i="20"/>
  <c r="T306" i="20"/>
  <c r="U306" i="20"/>
  <c r="V306" i="20"/>
  <c r="X306" i="20"/>
  <c r="Y306" i="20"/>
  <c r="Z306" i="20"/>
  <c r="AA306" i="20"/>
  <c r="S307" i="20"/>
  <c r="T307" i="20"/>
  <c r="U307" i="20"/>
  <c r="V307" i="20"/>
  <c r="X307" i="20"/>
  <c r="Y307" i="20"/>
  <c r="Z307" i="20"/>
  <c r="AA307" i="20"/>
  <c r="S308" i="20"/>
  <c r="T308" i="20"/>
  <c r="U308" i="20"/>
  <c r="V308" i="20"/>
  <c r="X308" i="20"/>
  <c r="Y308" i="20"/>
  <c r="Z308" i="20"/>
  <c r="AA308" i="20"/>
  <c r="S309" i="20"/>
  <c r="T309" i="20"/>
  <c r="U309" i="20"/>
  <c r="V309" i="20"/>
  <c r="X309" i="20"/>
  <c r="Y309" i="20"/>
  <c r="Z309" i="20"/>
  <c r="AA309" i="20"/>
  <c r="S310" i="20"/>
  <c r="T310" i="20"/>
  <c r="U310" i="20"/>
  <c r="V310" i="20"/>
  <c r="X310" i="20"/>
  <c r="Y310" i="20"/>
  <c r="Z310" i="20"/>
  <c r="AA310" i="20"/>
  <c r="S311" i="20"/>
  <c r="T311" i="20"/>
  <c r="U311" i="20"/>
  <c r="V311" i="20"/>
  <c r="X311" i="20"/>
  <c r="Y311" i="20"/>
  <c r="Z311" i="20"/>
  <c r="AA311" i="20"/>
  <c r="S312" i="20"/>
  <c r="T312" i="20"/>
  <c r="U312" i="20"/>
  <c r="V312" i="20"/>
  <c r="X312" i="20"/>
  <c r="Y312" i="20"/>
  <c r="Z312" i="20"/>
  <c r="AA312" i="20"/>
  <c r="S313" i="20"/>
  <c r="T313" i="20"/>
  <c r="U313" i="20"/>
  <c r="V313" i="20"/>
  <c r="X313" i="20"/>
  <c r="Y313" i="20"/>
  <c r="Z313" i="20"/>
  <c r="AA313" i="20"/>
  <c r="S314" i="20"/>
  <c r="T314" i="20"/>
  <c r="U314" i="20"/>
  <c r="V314" i="20"/>
  <c r="X314" i="20"/>
  <c r="Y314" i="20"/>
  <c r="Z314" i="20"/>
  <c r="AA314" i="20"/>
  <c r="S315" i="20"/>
  <c r="T315" i="20"/>
  <c r="U315" i="20"/>
  <c r="V315" i="20"/>
  <c r="X315" i="20"/>
  <c r="Y315" i="20"/>
  <c r="Z315" i="20"/>
  <c r="AA315" i="20"/>
  <c r="S316" i="20"/>
  <c r="T316" i="20"/>
  <c r="U316" i="20"/>
  <c r="V316" i="20"/>
  <c r="X316" i="20"/>
  <c r="Y316" i="20"/>
  <c r="Z316" i="20"/>
  <c r="AA316" i="20"/>
  <c r="S317" i="20"/>
  <c r="T317" i="20"/>
  <c r="U317" i="20"/>
  <c r="V317" i="20"/>
  <c r="X317" i="20"/>
  <c r="Y317" i="20"/>
  <c r="Z317" i="20"/>
  <c r="AA317" i="20"/>
  <c r="S318" i="20"/>
  <c r="T318" i="20"/>
  <c r="U318" i="20"/>
  <c r="V318" i="20"/>
  <c r="X318" i="20"/>
  <c r="Y318" i="20"/>
  <c r="Z318" i="20"/>
  <c r="AA318" i="20"/>
  <c r="S319" i="20"/>
  <c r="T319" i="20"/>
  <c r="U319" i="20"/>
  <c r="V319" i="20"/>
  <c r="X319" i="20"/>
  <c r="Y319" i="20"/>
  <c r="Z319" i="20"/>
  <c r="AA319" i="20"/>
  <c r="S320" i="20"/>
  <c r="T320" i="20"/>
  <c r="U320" i="20"/>
  <c r="V320" i="20"/>
  <c r="X320" i="20"/>
  <c r="Y320" i="20"/>
  <c r="Z320" i="20"/>
  <c r="AA320" i="20"/>
  <c r="S321" i="20"/>
  <c r="T321" i="20"/>
  <c r="U321" i="20"/>
  <c r="V321" i="20"/>
  <c r="X321" i="20"/>
  <c r="Y321" i="20"/>
  <c r="Z321" i="20"/>
  <c r="AA321" i="20"/>
  <c r="S322" i="20"/>
  <c r="T322" i="20"/>
  <c r="U322" i="20"/>
  <c r="V322" i="20"/>
  <c r="X322" i="20"/>
  <c r="Y322" i="20"/>
  <c r="Z322" i="20"/>
  <c r="AA322" i="20"/>
  <c r="S323" i="20"/>
  <c r="T323" i="20"/>
  <c r="U323" i="20"/>
  <c r="V323" i="20"/>
  <c r="X323" i="20"/>
  <c r="Y323" i="20"/>
  <c r="Z323" i="20"/>
  <c r="AA323" i="20"/>
  <c r="S324" i="20"/>
  <c r="T324" i="20"/>
  <c r="U324" i="20"/>
  <c r="V324" i="20"/>
  <c r="X324" i="20"/>
  <c r="Y324" i="20"/>
  <c r="Z324" i="20"/>
  <c r="AA324" i="20"/>
  <c r="S325" i="20"/>
  <c r="T325" i="20"/>
  <c r="U325" i="20"/>
  <c r="V325" i="20"/>
  <c r="X325" i="20"/>
  <c r="Y325" i="20"/>
  <c r="Z325" i="20"/>
  <c r="AA325" i="20"/>
  <c r="S326" i="20"/>
  <c r="T326" i="20"/>
  <c r="U326" i="20"/>
  <c r="V326" i="20"/>
  <c r="X326" i="20"/>
  <c r="Y326" i="20"/>
  <c r="Z326" i="20"/>
  <c r="AA326" i="20"/>
  <c r="S327" i="20"/>
  <c r="T327" i="20"/>
  <c r="U327" i="20"/>
  <c r="V327" i="20"/>
  <c r="Y327" i="20"/>
  <c r="Z327" i="20"/>
  <c r="AA327" i="20"/>
  <c r="S328" i="20"/>
  <c r="T328" i="20"/>
  <c r="U328" i="20"/>
  <c r="V328" i="20"/>
  <c r="X328" i="20"/>
  <c r="Y328" i="20"/>
  <c r="Z328" i="20"/>
  <c r="AA328" i="20"/>
  <c r="S329" i="20"/>
  <c r="T329" i="20"/>
  <c r="U329" i="20"/>
  <c r="V329" i="20"/>
  <c r="X329" i="20"/>
  <c r="Y329" i="20"/>
  <c r="Z329" i="20"/>
  <c r="AA329" i="20"/>
  <c r="S330" i="20"/>
  <c r="T330" i="20"/>
  <c r="U330" i="20"/>
  <c r="V330" i="20"/>
  <c r="Y330" i="20"/>
  <c r="Z330" i="20"/>
  <c r="AA330" i="20"/>
  <c r="S331" i="20"/>
  <c r="T331" i="20"/>
  <c r="U331" i="20"/>
  <c r="V331" i="20"/>
  <c r="Y331" i="20"/>
  <c r="Z331" i="20"/>
  <c r="AA331" i="20"/>
  <c r="S332" i="20"/>
  <c r="T332" i="20"/>
  <c r="U332" i="20"/>
  <c r="V332" i="20"/>
  <c r="X332" i="20"/>
  <c r="Y332" i="20"/>
  <c r="Z332" i="20"/>
  <c r="AA332" i="20"/>
  <c r="S333" i="20"/>
  <c r="T333" i="20"/>
  <c r="U333" i="20"/>
  <c r="V333" i="20"/>
  <c r="Y333" i="20"/>
  <c r="Z333" i="20"/>
  <c r="AA333" i="20"/>
  <c r="S334" i="20"/>
  <c r="T334" i="20"/>
  <c r="U334" i="20"/>
  <c r="V334" i="20"/>
  <c r="Y334" i="20"/>
  <c r="Z334" i="20"/>
  <c r="AA334" i="20"/>
  <c r="S335" i="20"/>
  <c r="T335" i="20"/>
  <c r="U335" i="20"/>
  <c r="V335" i="20"/>
  <c r="X335" i="20"/>
  <c r="Y335" i="20"/>
  <c r="Z335" i="20"/>
  <c r="AA335" i="20"/>
  <c r="S336" i="20"/>
  <c r="T336" i="20"/>
  <c r="U336" i="20"/>
  <c r="V336" i="20"/>
  <c r="X336" i="20"/>
  <c r="Y336" i="20"/>
  <c r="Z336" i="20"/>
  <c r="AA336" i="20"/>
  <c r="S337" i="20"/>
  <c r="T337" i="20"/>
  <c r="U337" i="20"/>
  <c r="V337" i="20"/>
  <c r="X337" i="20"/>
  <c r="Y337" i="20"/>
  <c r="Z337" i="20"/>
  <c r="AA337" i="20"/>
  <c r="S338" i="20"/>
  <c r="T338" i="20"/>
  <c r="U338" i="20"/>
  <c r="V338" i="20"/>
  <c r="X338" i="20"/>
  <c r="Y338" i="20"/>
  <c r="Z338" i="20"/>
  <c r="AA338" i="20"/>
  <c r="S339" i="20"/>
  <c r="T339" i="20"/>
  <c r="U339" i="20"/>
  <c r="V339" i="20"/>
  <c r="X339" i="20"/>
  <c r="Y339" i="20"/>
  <c r="Z339" i="20"/>
  <c r="AA339" i="20"/>
  <c r="S340" i="20"/>
  <c r="T340" i="20"/>
  <c r="U340" i="20"/>
  <c r="V340" i="20"/>
  <c r="X340" i="20"/>
  <c r="Y340" i="20"/>
  <c r="Z340" i="20"/>
  <c r="AA340" i="20"/>
  <c r="S341" i="20"/>
  <c r="T341" i="20"/>
  <c r="U341" i="20"/>
  <c r="V341" i="20"/>
  <c r="X341" i="20"/>
  <c r="Y341" i="20"/>
  <c r="Z341" i="20"/>
  <c r="AA341" i="20"/>
  <c r="S342" i="20"/>
  <c r="T342" i="20"/>
  <c r="U342" i="20"/>
  <c r="V342" i="20"/>
  <c r="Y342" i="20"/>
  <c r="Z342" i="20"/>
  <c r="AA342" i="20"/>
  <c r="S343" i="20"/>
  <c r="T343" i="20"/>
  <c r="U343" i="20"/>
  <c r="V343" i="20"/>
  <c r="Y343" i="20"/>
  <c r="Z343" i="20"/>
  <c r="AA343" i="20"/>
  <c r="S344" i="20"/>
  <c r="T344" i="20"/>
  <c r="U344" i="20"/>
  <c r="V344" i="20"/>
  <c r="X344" i="20"/>
  <c r="Y344" i="20"/>
  <c r="Z344" i="20"/>
  <c r="AA344" i="20"/>
  <c r="S345" i="20"/>
  <c r="T345" i="20"/>
  <c r="U345" i="20"/>
  <c r="V345" i="20"/>
  <c r="X345" i="20"/>
  <c r="Y345" i="20"/>
  <c r="Z345" i="20"/>
  <c r="AA345" i="20"/>
  <c r="S346" i="20"/>
  <c r="T346" i="20"/>
  <c r="U346" i="20"/>
  <c r="V346" i="20"/>
  <c r="X346" i="20"/>
  <c r="Y346" i="20"/>
  <c r="Z346" i="20"/>
  <c r="AA346" i="20"/>
  <c r="S347" i="20"/>
  <c r="T347" i="20"/>
  <c r="U347" i="20"/>
  <c r="V347" i="20"/>
  <c r="X347" i="20"/>
  <c r="Y347" i="20"/>
  <c r="Z347" i="20"/>
  <c r="AA347" i="20"/>
  <c r="S348" i="20"/>
  <c r="T348" i="20"/>
  <c r="U348" i="20"/>
  <c r="V348" i="20"/>
  <c r="X348" i="20"/>
  <c r="Y348" i="20"/>
  <c r="Z348" i="20"/>
  <c r="AA348" i="20"/>
  <c r="S349" i="20"/>
  <c r="T349" i="20"/>
  <c r="U349" i="20"/>
  <c r="V349" i="20"/>
  <c r="X349" i="20"/>
  <c r="Y349" i="20"/>
  <c r="Z349" i="20"/>
  <c r="AA349" i="20"/>
  <c r="S350" i="20"/>
  <c r="T350" i="20"/>
  <c r="U350" i="20"/>
  <c r="V350" i="20"/>
  <c r="X350" i="20"/>
  <c r="Y350" i="20"/>
  <c r="Z350" i="20"/>
  <c r="AA350" i="20"/>
  <c r="S351" i="20"/>
  <c r="T351" i="20"/>
  <c r="U351" i="20"/>
  <c r="V351" i="20"/>
  <c r="X351" i="20"/>
  <c r="Y351" i="20"/>
  <c r="Z351" i="20"/>
  <c r="AA351" i="20"/>
  <c r="S352" i="20"/>
  <c r="T352" i="20"/>
  <c r="U352" i="20"/>
  <c r="V352" i="20"/>
  <c r="X352" i="20"/>
  <c r="Y352" i="20"/>
  <c r="Z352" i="20"/>
  <c r="AA352" i="20"/>
  <c r="S353" i="20"/>
  <c r="T353" i="20"/>
  <c r="U353" i="20"/>
  <c r="V353" i="20"/>
  <c r="X353" i="20"/>
  <c r="Y353" i="20"/>
  <c r="Z353" i="20"/>
  <c r="AA353" i="20"/>
  <c r="S354" i="20"/>
  <c r="T354" i="20"/>
  <c r="U354" i="20"/>
  <c r="V354" i="20"/>
  <c r="X354" i="20"/>
  <c r="Y354" i="20"/>
  <c r="Z354" i="20"/>
  <c r="AA354" i="20"/>
  <c r="S355" i="20"/>
  <c r="T355" i="20"/>
  <c r="U355" i="20"/>
  <c r="V355" i="20"/>
  <c r="X355" i="20"/>
  <c r="Y355" i="20"/>
  <c r="Z355" i="20"/>
  <c r="AA355" i="20"/>
  <c r="S356" i="20"/>
  <c r="T356" i="20"/>
  <c r="U356" i="20"/>
  <c r="V356" i="20"/>
  <c r="X356" i="20"/>
  <c r="Y356" i="20"/>
  <c r="Z356" i="20"/>
  <c r="AA356" i="20"/>
  <c r="S357" i="20"/>
  <c r="T357" i="20"/>
  <c r="U357" i="20"/>
  <c r="V357" i="20"/>
  <c r="X357" i="20"/>
  <c r="Y357" i="20"/>
  <c r="Z357" i="20"/>
  <c r="AA357" i="20"/>
  <c r="S358" i="20"/>
  <c r="T358" i="20"/>
  <c r="U358" i="20"/>
  <c r="V358" i="20"/>
  <c r="X358" i="20"/>
  <c r="Y358" i="20"/>
  <c r="Z358" i="20"/>
  <c r="AA358" i="20"/>
  <c r="S359" i="20"/>
  <c r="T359" i="20"/>
  <c r="U359" i="20"/>
  <c r="V359" i="20"/>
  <c r="X359" i="20"/>
  <c r="Y359" i="20"/>
  <c r="Z359" i="20"/>
  <c r="AA359" i="20"/>
  <c r="S360" i="20"/>
  <c r="T360" i="20"/>
  <c r="U360" i="20"/>
  <c r="V360" i="20"/>
  <c r="X360" i="20"/>
  <c r="Y360" i="20"/>
  <c r="Z360" i="20"/>
  <c r="AA360" i="20"/>
  <c r="S361" i="20"/>
  <c r="T361" i="20"/>
  <c r="U361" i="20"/>
  <c r="V361" i="20"/>
  <c r="X361" i="20"/>
  <c r="Y361" i="20"/>
  <c r="Z361" i="20"/>
  <c r="AA361" i="20"/>
  <c r="S362" i="20"/>
  <c r="T362" i="20"/>
  <c r="U362" i="20"/>
  <c r="V362" i="20"/>
  <c r="X362" i="20"/>
  <c r="Y362" i="20"/>
  <c r="Z362" i="20"/>
  <c r="AA362" i="20"/>
  <c r="S363" i="20"/>
  <c r="T363" i="20"/>
  <c r="U363" i="20"/>
  <c r="V363" i="20"/>
  <c r="X363" i="20"/>
  <c r="Y363" i="20"/>
  <c r="Z363" i="20"/>
  <c r="AA363" i="20"/>
  <c r="S364" i="20"/>
  <c r="T364" i="20"/>
  <c r="U364" i="20"/>
  <c r="V364" i="20"/>
  <c r="X364" i="20"/>
  <c r="Y364" i="20"/>
  <c r="Z364" i="20"/>
  <c r="AA364" i="20"/>
  <c r="S365" i="20"/>
  <c r="T365" i="20"/>
  <c r="U365" i="20"/>
  <c r="V365" i="20"/>
  <c r="X365" i="20"/>
  <c r="Y365" i="20"/>
  <c r="Z365" i="20"/>
  <c r="AA365" i="20"/>
  <c r="S366" i="20"/>
  <c r="T366" i="20"/>
  <c r="U366" i="20"/>
  <c r="V366" i="20"/>
  <c r="X366" i="20"/>
  <c r="Y366" i="20"/>
  <c r="Z366" i="20"/>
  <c r="AA366" i="20"/>
  <c r="S367" i="20"/>
  <c r="T367" i="20"/>
  <c r="U367" i="20"/>
  <c r="V367" i="20"/>
  <c r="X367" i="20"/>
  <c r="Y367" i="20"/>
  <c r="Z367" i="20"/>
  <c r="AA367" i="20"/>
  <c r="S368" i="20"/>
  <c r="T368" i="20"/>
  <c r="U368" i="20"/>
  <c r="V368" i="20"/>
  <c r="Y368" i="20"/>
  <c r="Z368" i="20"/>
  <c r="AA368" i="20"/>
  <c r="S369" i="20"/>
  <c r="T369" i="20"/>
  <c r="U369" i="20"/>
  <c r="V369" i="20"/>
  <c r="X369" i="20"/>
  <c r="Y369" i="20"/>
  <c r="Z369" i="20"/>
  <c r="AA369" i="20"/>
  <c r="S370" i="20"/>
  <c r="T370" i="20"/>
  <c r="U370" i="20"/>
  <c r="V370" i="20"/>
  <c r="Y370" i="20"/>
  <c r="Z370" i="20"/>
  <c r="AA370" i="20"/>
  <c r="S371" i="20"/>
  <c r="T371" i="20"/>
  <c r="U371" i="20"/>
  <c r="V371" i="20"/>
  <c r="Y371" i="20"/>
  <c r="Z371" i="20"/>
  <c r="AA371" i="20"/>
  <c r="S372" i="20"/>
  <c r="T372" i="20"/>
  <c r="U372" i="20"/>
  <c r="V372" i="20"/>
  <c r="Y372" i="20"/>
  <c r="Z372" i="20"/>
  <c r="AA372" i="20"/>
  <c r="S373" i="20"/>
  <c r="T373" i="20"/>
  <c r="U373" i="20"/>
  <c r="V373" i="20"/>
  <c r="X373" i="20"/>
  <c r="Y373" i="20"/>
  <c r="Z373" i="20"/>
  <c r="AA373" i="20"/>
  <c r="S374" i="20"/>
  <c r="T374" i="20"/>
  <c r="U374" i="20"/>
  <c r="V374" i="20"/>
  <c r="Y374" i="20"/>
  <c r="Z374" i="20"/>
  <c r="AA374" i="20"/>
  <c r="S375" i="20"/>
  <c r="T375" i="20"/>
  <c r="U375" i="20"/>
  <c r="V375" i="20"/>
  <c r="X375" i="20"/>
  <c r="Y375" i="20"/>
  <c r="Z375" i="20"/>
  <c r="AA375" i="20"/>
  <c r="S376" i="20"/>
  <c r="T376" i="20"/>
  <c r="U376" i="20"/>
  <c r="V376" i="20"/>
  <c r="X376" i="20"/>
  <c r="Y376" i="20"/>
  <c r="Z376" i="20"/>
  <c r="AA376" i="20"/>
  <c r="S377" i="20"/>
  <c r="T377" i="20"/>
  <c r="U377" i="20"/>
  <c r="V377" i="20"/>
  <c r="X377" i="20"/>
  <c r="Y377" i="20"/>
  <c r="Z377" i="20"/>
  <c r="AA377" i="20"/>
  <c r="S378" i="20"/>
  <c r="T378" i="20"/>
  <c r="U378" i="20"/>
  <c r="V378" i="20"/>
  <c r="Y378" i="20"/>
  <c r="Z378" i="20"/>
  <c r="AA378" i="20"/>
  <c r="S379" i="20"/>
  <c r="T379" i="20"/>
  <c r="U379" i="20"/>
  <c r="V379" i="20"/>
  <c r="X379" i="20"/>
  <c r="Y379" i="20"/>
  <c r="Z379" i="20"/>
  <c r="AA379" i="20"/>
  <c r="S380" i="20"/>
  <c r="T380" i="20"/>
  <c r="U380" i="20"/>
  <c r="V380" i="20"/>
  <c r="Y380" i="20"/>
  <c r="Z380" i="20"/>
  <c r="AA380" i="20"/>
  <c r="S381" i="20"/>
  <c r="T381" i="20"/>
  <c r="U381" i="20"/>
  <c r="V381" i="20"/>
  <c r="X381" i="20"/>
  <c r="Y381" i="20"/>
  <c r="Z381" i="20"/>
  <c r="AA381" i="20"/>
  <c r="S382" i="20"/>
  <c r="T382" i="20"/>
  <c r="U382" i="20"/>
  <c r="V382" i="20"/>
  <c r="X382" i="20"/>
  <c r="Y382" i="20"/>
  <c r="Z382" i="20"/>
  <c r="AA382" i="20"/>
  <c r="S383" i="20"/>
  <c r="T383" i="20"/>
  <c r="U383" i="20"/>
  <c r="V383" i="20"/>
  <c r="Y383" i="20"/>
  <c r="Z383" i="20"/>
  <c r="AA383" i="20"/>
  <c r="S384" i="20"/>
  <c r="T384" i="20"/>
  <c r="U384" i="20"/>
  <c r="V384" i="20"/>
  <c r="X384" i="20"/>
  <c r="Y384" i="20"/>
  <c r="Z384" i="20"/>
  <c r="AA384" i="20"/>
  <c r="S385" i="20"/>
  <c r="T385" i="20"/>
  <c r="U385" i="20"/>
  <c r="V385" i="20"/>
  <c r="X385" i="20"/>
  <c r="Y385" i="20"/>
  <c r="Z385" i="20"/>
  <c r="AA385" i="20"/>
  <c r="S386" i="20"/>
  <c r="T386" i="20"/>
  <c r="U386" i="20"/>
  <c r="V386" i="20"/>
  <c r="X386" i="20"/>
  <c r="Y386" i="20"/>
  <c r="Z386" i="20"/>
  <c r="AA386" i="20"/>
  <c r="S387" i="20"/>
  <c r="T387" i="20"/>
  <c r="U387" i="20"/>
  <c r="V387" i="20"/>
  <c r="X387" i="20"/>
  <c r="Y387" i="20"/>
  <c r="Z387" i="20"/>
  <c r="AA387" i="20"/>
  <c r="S388" i="20"/>
  <c r="T388" i="20"/>
  <c r="U388" i="20"/>
  <c r="V388" i="20"/>
  <c r="X388" i="20"/>
  <c r="Y388" i="20"/>
  <c r="Z388" i="20"/>
  <c r="AA388" i="20"/>
  <c r="S389" i="20"/>
  <c r="T389" i="20"/>
  <c r="U389" i="20"/>
  <c r="V389" i="20"/>
  <c r="X389" i="20"/>
  <c r="Y389" i="20"/>
  <c r="Z389" i="20"/>
  <c r="AA389" i="20"/>
  <c r="S390" i="20"/>
  <c r="T390" i="20"/>
  <c r="U390" i="20"/>
  <c r="V390" i="20"/>
  <c r="X390" i="20"/>
  <c r="Y390" i="20"/>
  <c r="Z390" i="20"/>
  <c r="AA390" i="20"/>
  <c r="S391" i="20"/>
  <c r="T391" i="20"/>
  <c r="U391" i="20"/>
  <c r="V391" i="20"/>
  <c r="X391" i="20"/>
  <c r="Y391" i="20"/>
  <c r="Z391" i="20"/>
  <c r="AA391" i="20"/>
  <c r="S392" i="20"/>
  <c r="T392" i="20"/>
  <c r="U392" i="20"/>
  <c r="V392" i="20"/>
  <c r="X392" i="20"/>
  <c r="Y392" i="20"/>
  <c r="Z392" i="20"/>
  <c r="AA392" i="20"/>
  <c r="S393" i="20"/>
  <c r="T393" i="20"/>
  <c r="U393" i="20"/>
  <c r="V393" i="20"/>
  <c r="X393" i="20"/>
  <c r="Y393" i="20"/>
  <c r="Z393" i="20"/>
  <c r="AA393" i="20"/>
  <c r="S394" i="20"/>
  <c r="T394" i="20"/>
  <c r="U394" i="20"/>
  <c r="V394" i="20"/>
  <c r="X394" i="20"/>
  <c r="Y394" i="20"/>
  <c r="Z394" i="20"/>
  <c r="AA394" i="20"/>
  <c r="S395" i="20"/>
  <c r="T395" i="20"/>
  <c r="U395" i="20"/>
  <c r="V395" i="20"/>
  <c r="X395" i="20"/>
  <c r="Y395" i="20"/>
  <c r="Z395" i="20"/>
  <c r="AA395" i="20"/>
  <c r="S396" i="20"/>
  <c r="T396" i="20"/>
  <c r="U396" i="20"/>
  <c r="V396" i="20"/>
  <c r="X396" i="20"/>
  <c r="Y396" i="20"/>
  <c r="Z396" i="20"/>
  <c r="AA396" i="20"/>
  <c r="S397" i="20"/>
  <c r="T397" i="20"/>
  <c r="U397" i="20"/>
  <c r="V397" i="20"/>
  <c r="X397" i="20"/>
  <c r="Y397" i="20"/>
  <c r="Z397" i="20"/>
  <c r="AA397" i="20"/>
  <c r="S398" i="20"/>
  <c r="T398" i="20"/>
  <c r="U398" i="20"/>
  <c r="V398" i="20"/>
  <c r="X398" i="20"/>
  <c r="Y398" i="20"/>
  <c r="Z398" i="20"/>
  <c r="AA398" i="20"/>
  <c r="S399" i="20"/>
  <c r="T399" i="20"/>
  <c r="U399" i="20"/>
  <c r="V399" i="20"/>
  <c r="X399" i="20"/>
  <c r="Y399" i="20"/>
  <c r="Z399" i="20"/>
  <c r="AA399" i="20"/>
  <c r="S400" i="20"/>
  <c r="T400" i="20"/>
  <c r="U400" i="20"/>
  <c r="V400" i="20"/>
  <c r="X400" i="20"/>
  <c r="Y400" i="20"/>
  <c r="Z400" i="20"/>
  <c r="AA400" i="20"/>
  <c r="S401" i="20"/>
  <c r="T401" i="20"/>
  <c r="U401" i="20"/>
  <c r="V401" i="20"/>
  <c r="X401" i="20"/>
  <c r="Y401" i="20"/>
  <c r="Z401" i="20"/>
  <c r="AA401" i="20"/>
  <c r="S402" i="20"/>
  <c r="T402" i="20"/>
  <c r="U402" i="20"/>
  <c r="V402" i="20"/>
  <c r="X402" i="20"/>
  <c r="Y402" i="20"/>
  <c r="Z402" i="20"/>
  <c r="AA402" i="20"/>
  <c r="S403" i="20"/>
  <c r="T403" i="20"/>
  <c r="U403" i="20"/>
  <c r="V403" i="20"/>
  <c r="X403" i="20"/>
  <c r="Y403" i="20"/>
  <c r="Z403" i="20"/>
  <c r="AA403" i="20"/>
  <c r="S404" i="20"/>
  <c r="T404" i="20"/>
  <c r="U404" i="20"/>
  <c r="V404" i="20"/>
  <c r="Y404" i="20"/>
  <c r="Z404" i="20"/>
  <c r="AA404" i="20"/>
  <c r="S405" i="20"/>
  <c r="T405" i="20"/>
  <c r="U405" i="20"/>
  <c r="V405" i="20"/>
  <c r="X405" i="20"/>
  <c r="Y405" i="20"/>
  <c r="Z405" i="20"/>
  <c r="AA405" i="20"/>
  <c r="S406" i="20"/>
  <c r="T406" i="20"/>
  <c r="U406" i="20"/>
  <c r="V406" i="20"/>
  <c r="X406" i="20"/>
  <c r="Y406" i="20"/>
  <c r="Z406" i="20"/>
  <c r="AA406" i="20"/>
  <c r="S407" i="20"/>
  <c r="T407" i="20"/>
  <c r="U407" i="20"/>
  <c r="V407" i="20"/>
  <c r="X407" i="20"/>
  <c r="Y407" i="20"/>
  <c r="Z407" i="20"/>
  <c r="AA407" i="20"/>
  <c r="S408" i="20"/>
  <c r="T408" i="20"/>
  <c r="U408" i="20"/>
  <c r="V408" i="20"/>
  <c r="X408" i="20"/>
  <c r="Y408" i="20"/>
  <c r="Z408" i="20"/>
  <c r="AA408" i="20"/>
  <c r="S409" i="20"/>
  <c r="T409" i="20"/>
  <c r="U409" i="20"/>
  <c r="V409" i="20"/>
  <c r="Y409" i="20"/>
  <c r="Z409" i="20"/>
  <c r="AA409" i="20"/>
  <c r="S410" i="20"/>
  <c r="T410" i="20"/>
  <c r="U410" i="20"/>
  <c r="V410" i="20"/>
  <c r="Y410" i="20"/>
  <c r="Z410" i="20"/>
  <c r="AA410" i="20"/>
  <c r="S411" i="20"/>
  <c r="T411" i="20"/>
  <c r="U411" i="20"/>
  <c r="V411" i="20"/>
  <c r="Y411" i="20"/>
  <c r="Z411" i="20"/>
  <c r="AA411" i="20"/>
  <c r="S412" i="20"/>
  <c r="T412" i="20"/>
  <c r="U412" i="20"/>
  <c r="V412" i="20"/>
  <c r="Y412" i="20"/>
  <c r="Z412" i="20"/>
  <c r="AA412" i="20"/>
  <c r="S413" i="20"/>
  <c r="T413" i="20"/>
  <c r="U413" i="20"/>
  <c r="V413" i="20"/>
  <c r="Y413" i="20"/>
  <c r="Z413" i="20"/>
  <c r="AA413" i="20"/>
  <c r="S414" i="20"/>
  <c r="T414" i="20"/>
  <c r="U414" i="20"/>
  <c r="V414" i="20"/>
  <c r="X414" i="20"/>
  <c r="Y414" i="20"/>
  <c r="Z414" i="20"/>
  <c r="AA414" i="20"/>
  <c r="S415" i="20"/>
  <c r="T415" i="20"/>
  <c r="U415" i="20"/>
  <c r="V415" i="20"/>
  <c r="Y415" i="20"/>
  <c r="Z415" i="20"/>
  <c r="AA415" i="20"/>
  <c r="S416" i="20"/>
  <c r="T416" i="20"/>
  <c r="U416" i="20"/>
  <c r="V416" i="20"/>
  <c r="X416" i="20"/>
  <c r="Y416" i="20"/>
  <c r="Z416" i="20"/>
  <c r="AA416" i="20"/>
  <c r="S417" i="20"/>
  <c r="T417" i="20"/>
  <c r="U417" i="20"/>
  <c r="V417" i="20"/>
  <c r="X417" i="20"/>
  <c r="Y417" i="20"/>
  <c r="Z417" i="20"/>
  <c r="AA417" i="20"/>
  <c r="S418" i="20"/>
  <c r="T418" i="20"/>
  <c r="U418" i="20"/>
  <c r="V418" i="20"/>
  <c r="Y418" i="20"/>
  <c r="Z418" i="20"/>
  <c r="AA418" i="20"/>
  <c r="S419" i="20"/>
  <c r="T419" i="20"/>
  <c r="U419" i="20"/>
  <c r="V419" i="20"/>
  <c r="X419" i="20"/>
  <c r="Y419" i="20"/>
  <c r="Z419" i="20"/>
  <c r="AA419" i="20"/>
  <c r="S420" i="20"/>
  <c r="T420" i="20"/>
  <c r="U420" i="20"/>
  <c r="V420" i="20"/>
  <c r="Y420" i="20"/>
  <c r="Z420" i="20"/>
  <c r="AA420" i="20"/>
  <c r="S421" i="20"/>
  <c r="T421" i="20"/>
  <c r="U421" i="20"/>
  <c r="V421" i="20"/>
  <c r="X421" i="20"/>
  <c r="Y421" i="20"/>
  <c r="Z421" i="20"/>
  <c r="AA421" i="20"/>
  <c r="S422" i="20"/>
  <c r="T422" i="20"/>
  <c r="U422" i="20"/>
  <c r="V422" i="20"/>
  <c r="X422" i="20"/>
  <c r="Y422" i="20"/>
  <c r="Z422" i="20"/>
  <c r="AA422" i="20"/>
  <c r="S423" i="20"/>
  <c r="T423" i="20"/>
  <c r="U423" i="20"/>
  <c r="V423" i="20"/>
  <c r="X423" i="20"/>
  <c r="Y423" i="20"/>
  <c r="Z423" i="20"/>
  <c r="AA423" i="20"/>
  <c r="S424" i="20"/>
  <c r="T424" i="20"/>
  <c r="U424" i="20"/>
  <c r="V424" i="20"/>
  <c r="X424" i="20"/>
  <c r="Y424" i="20"/>
  <c r="Z424" i="20"/>
  <c r="AA424" i="20"/>
  <c r="S425" i="20"/>
  <c r="T425" i="20"/>
  <c r="U425" i="20"/>
  <c r="V425" i="20"/>
  <c r="X425" i="20"/>
  <c r="Y425" i="20"/>
  <c r="Z425" i="20"/>
  <c r="AA425" i="20"/>
  <c r="S426" i="20"/>
  <c r="T426" i="20"/>
  <c r="U426" i="20"/>
  <c r="V426" i="20"/>
  <c r="X426" i="20"/>
  <c r="Y426" i="20"/>
  <c r="Z426" i="20"/>
  <c r="AA426" i="20"/>
  <c r="S427" i="20"/>
  <c r="T427" i="20"/>
  <c r="U427" i="20"/>
  <c r="V427" i="20"/>
  <c r="X427" i="20"/>
  <c r="Y427" i="20"/>
  <c r="Z427" i="20"/>
  <c r="AA427" i="20"/>
  <c r="S428" i="20"/>
  <c r="T428" i="20"/>
  <c r="U428" i="20"/>
  <c r="V428" i="20"/>
  <c r="X428" i="20"/>
  <c r="Y428" i="20"/>
  <c r="Z428" i="20"/>
  <c r="AA428" i="20"/>
  <c r="S429" i="20"/>
  <c r="T429" i="20"/>
  <c r="U429" i="20"/>
  <c r="V429" i="20"/>
  <c r="X429" i="20"/>
  <c r="Y429" i="20"/>
  <c r="Z429" i="20"/>
  <c r="AA429" i="20"/>
  <c r="S430" i="20"/>
  <c r="T430" i="20"/>
  <c r="U430" i="20"/>
  <c r="V430" i="20"/>
  <c r="X430" i="20"/>
  <c r="Y430" i="20"/>
  <c r="Z430" i="20"/>
  <c r="AA430" i="20"/>
  <c r="S431" i="20"/>
  <c r="T431" i="20"/>
  <c r="U431" i="20"/>
  <c r="V431" i="20"/>
  <c r="X431" i="20"/>
  <c r="Y431" i="20"/>
  <c r="Z431" i="20"/>
  <c r="AA431" i="20"/>
  <c r="S432" i="20"/>
  <c r="T432" i="20"/>
  <c r="U432" i="20"/>
  <c r="V432" i="20"/>
  <c r="X432" i="20"/>
  <c r="Y432" i="20"/>
  <c r="Z432" i="20"/>
  <c r="AA432" i="20"/>
  <c r="S433" i="20"/>
  <c r="T433" i="20"/>
  <c r="U433" i="20"/>
  <c r="V433" i="20"/>
  <c r="X433" i="20"/>
  <c r="Y433" i="20"/>
  <c r="Z433" i="20"/>
  <c r="AA433" i="20"/>
  <c r="S434" i="20"/>
  <c r="T434" i="20"/>
  <c r="U434" i="20"/>
  <c r="V434" i="20"/>
  <c r="X434" i="20"/>
  <c r="Y434" i="20"/>
  <c r="Z434" i="20"/>
  <c r="AA434" i="20"/>
  <c r="S435" i="20"/>
  <c r="T435" i="20"/>
  <c r="U435" i="20"/>
  <c r="V435" i="20"/>
  <c r="X435" i="20"/>
  <c r="Y435" i="20"/>
  <c r="Z435" i="20"/>
  <c r="AA435" i="20"/>
  <c r="S436" i="20"/>
  <c r="T436" i="20"/>
  <c r="U436" i="20"/>
  <c r="V436" i="20"/>
  <c r="X436" i="20"/>
  <c r="Y436" i="20"/>
  <c r="Z436" i="20"/>
  <c r="AA436" i="20"/>
  <c r="S437" i="20"/>
  <c r="T437" i="20"/>
  <c r="U437" i="20"/>
  <c r="V437" i="20"/>
  <c r="X437" i="20"/>
  <c r="Y437" i="20"/>
  <c r="Z437" i="20"/>
  <c r="AA437" i="20"/>
  <c r="S438" i="20"/>
  <c r="T438" i="20"/>
  <c r="U438" i="20"/>
  <c r="V438" i="20"/>
  <c r="X438" i="20"/>
  <c r="Y438" i="20"/>
  <c r="Z438" i="20"/>
  <c r="AA438" i="20"/>
  <c r="S439" i="20"/>
  <c r="T439" i="20"/>
  <c r="U439" i="20"/>
  <c r="V439" i="20"/>
  <c r="X439" i="20"/>
  <c r="Y439" i="20"/>
  <c r="Z439" i="20"/>
  <c r="AA439" i="20"/>
  <c r="S440" i="20"/>
  <c r="T440" i="20"/>
  <c r="U440" i="20"/>
  <c r="V440" i="20"/>
  <c r="X440" i="20"/>
  <c r="Y440" i="20"/>
  <c r="Z440" i="20"/>
  <c r="AA440" i="20"/>
  <c r="S441" i="20"/>
  <c r="T441" i="20"/>
  <c r="U441" i="20"/>
  <c r="V441" i="20"/>
  <c r="X441" i="20"/>
  <c r="Y441" i="20"/>
  <c r="Z441" i="20"/>
  <c r="AA441" i="20"/>
  <c r="S442" i="20"/>
  <c r="T442" i="20"/>
  <c r="U442" i="20"/>
  <c r="V442" i="20"/>
  <c r="X442" i="20"/>
  <c r="Y442" i="20"/>
  <c r="Z442" i="20"/>
  <c r="AA442" i="20"/>
  <c r="S443" i="20"/>
  <c r="T443" i="20"/>
  <c r="U443" i="20"/>
  <c r="V443" i="20"/>
  <c r="X443" i="20"/>
  <c r="Y443" i="20"/>
  <c r="Z443" i="20"/>
  <c r="AA443" i="20"/>
  <c r="S444" i="20"/>
  <c r="T444" i="20"/>
  <c r="U444" i="20"/>
  <c r="V444" i="20"/>
  <c r="X444" i="20"/>
  <c r="Y444" i="20"/>
  <c r="Z444" i="20"/>
  <c r="AA444" i="20"/>
  <c r="S445" i="20"/>
  <c r="T445" i="20"/>
  <c r="U445" i="20"/>
  <c r="V445" i="20"/>
  <c r="X445" i="20"/>
  <c r="Y445" i="20"/>
  <c r="Z445" i="20"/>
  <c r="AA445" i="20"/>
  <c r="S446" i="20"/>
  <c r="T446" i="20"/>
  <c r="U446" i="20"/>
  <c r="V446" i="20"/>
  <c r="X446" i="20"/>
  <c r="Y446" i="20"/>
  <c r="Z446" i="20"/>
  <c r="AA446" i="20"/>
  <c r="S447" i="20"/>
  <c r="T447" i="20"/>
  <c r="U447" i="20"/>
  <c r="V447" i="20"/>
  <c r="Y447" i="20"/>
  <c r="Z447" i="20"/>
  <c r="AA447" i="20"/>
  <c r="S448" i="20"/>
  <c r="T448" i="20"/>
  <c r="U448" i="20"/>
  <c r="V448" i="20"/>
  <c r="X448" i="20"/>
  <c r="Y448" i="20"/>
  <c r="Z448" i="20"/>
  <c r="AA448" i="20"/>
  <c r="S449" i="20"/>
  <c r="T449" i="20"/>
  <c r="U449" i="20"/>
  <c r="V449" i="20"/>
  <c r="X449" i="20"/>
  <c r="Y449" i="20"/>
  <c r="Z449" i="20"/>
  <c r="AA449" i="20"/>
  <c r="S450" i="20"/>
  <c r="T450" i="20"/>
  <c r="U450" i="20"/>
  <c r="V450" i="20"/>
  <c r="Y450" i="20"/>
  <c r="Z450" i="20"/>
  <c r="AA450" i="20"/>
  <c r="S451" i="20"/>
  <c r="T451" i="20"/>
  <c r="U451" i="20"/>
  <c r="V451" i="20"/>
  <c r="X451" i="20"/>
  <c r="Y451" i="20"/>
  <c r="Z451" i="20"/>
  <c r="AA451" i="20"/>
  <c r="S452" i="20"/>
  <c r="T452" i="20"/>
  <c r="U452" i="20"/>
  <c r="V452" i="20"/>
  <c r="X452" i="20"/>
  <c r="Y452" i="20"/>
  <c r="Z452" i="20"/>
  <c r="AA452" i="20"/>
  <c r="S453" i="20"/>
  <c r="T453" i="20"/>
  <c r="U453" i="20"/>
  <c r="V453" i="20"/>
  <c r="X453" i="20"/>
  <c r="Y453" i="20"/>
  <c r="Z453" i="20"/>
  <c r="AA453" i="20"/>
  <c r="S454" i="20"/>
  <c r="T454" i="20"/>
  <c r="U454" i="20"/>
  <c r="V454" i="20"/>
  <c r="Y454" i="20"/>
  <c r="Z454" i="20"/>
  <c r="AA454" i="20"/>
  <c r="S455" i="20"/>
  <c r="T455" i="20"/>
  <c r="U455" i="20"/>
  <c r="V455" i="20"/>
  <c r="X455" i="20"/>
  <c r="Y455" i="20"/>
  <c r="Z455" i="20"/>
  <c r="AA455" i="20"/>
  <c r="S456" i="20"/>
  <c r="T456" i="20"/>
  <c r="U456" i="20"/>
  <c r="V456" i="20"/>
  <c r="X456" i="20"/>
  <c r="Y456" i="20"/>
  <c r="Z456" i="20"/>
  <c r="AA456" i="20"/>
  <c r="S457" i="20"/>
  <c r="T457" i="20"/>
  <c r="U457" i="20"/>
  <c r="V457" i="20"/>
  <c r="X457" i="20"/>
  <c r="Y457" i="20"/>
  <c r="Z457" i="20"/>
  <c r="AA457" i="20"/>
  <c r="S458" i="20"/>
  <c r="T458" i="20"/>
  <c r="U458" i="20"/>
  <c r="V458" i="20"/>
  <c r="X458" i="20"/>
  <c r="Y458" i="20"/>
  <c r="Z458" i="20"/>
  <c r="AA458" i="20"/>
  <c r="S459" i="20"/>
  <c r="T459" i="20"/>
  <c r="U459" i="20"/>
  <c r="V459" i="20"/>
  <c r="X459" i="20"/>
  <c r="Y459" i="20"/>
  <c r="Z459" i="20"/>
  <c r="AA459" i="20"/>
  <c r="S460" i="20"/>
  <c r="T460" i="20"/>
  <c r="U460" i="20"/>
  <c r="V460" i="20"/>
  <c r="X460" i="20"/>
  <c r="Y460" i="20"/>
  <c r="Z460" i="20"/>
  <c r="AA460" i="20"/>
  <c r="S461" i="20"/>
  <c r="T461" i="20"/>
  <c r="U461" i="20"/>
  <c r="V461" i="20"/>
  <c r="X461" i="20"/>
  <c r="Y461" i="20"/>
  <c r="Z461" i="20"/>
  <c r="AA461" i="20"/>
  <c r="S462" i="20"/>
  <c r="T462" i="20"/>
  <c r="U462" i="20"/>
  <c r="V462" i="20"/>
  <c r="Y462" i="20"/>
  <c r="Z462" i="20"/>
  <c r="AA462" i="20"/>
  <c r="S463" i="20"/>
  <c r="T463" i="20"/>
  <c r="U463" i="20"/>
  <c r="V463" i="20"/>
  <c r="X463" i="20"/>
  <c r="Y463" i="20"/>
  <c r="Z463" i="20"/>
  <c r="AA463" i="20"/>
  <c r="S464" i="20"/>
  <c r="T464" i="20"/>
  <c r="U464" i="20"/>
  <c r="V464" i="20"/>
  <c r="X464" i="20"/>
  <c r="Y464" i="20"/>
  <c r="Z464" i="20"/>
  <c r="AA464" i="20"/>
  <c r="S465" i="20"/>
  <c r="T465" i="20"/>
  <c r="U465" i="20"/>
  <c r="V465" i="20"/>
  <c r="X465" i="20"/>
  <c r="Y465" i="20"/>
  <c r="Z465" i="20"/>
  <c r="AA465" i="20"/>
  <c r="S466" i="20"/>
  <c r="T466" i="20"/>
  <c r="U466" i="20"/>
  <c r="V466" i="20"/>
  <c r="X466" i="20"/>
  <c r="Y466" i="20"/>
  <c r="Z466" i="20"/>
  <c r="AA466" i="20"/>
  <c r="S467" i="20"/>
  <c r="T467" i="20"/>
  <c r="U467" i="20"/>
  <c r="V467" i="20"/>
  <c r="X467" i="20"/>
  <c r="Y467" i="20"/>
  <c r="Z467" i="20"/>
  <c r="AA467" i="20"/>
  <c r="S468" i="20"/>
  <c r="T468" i="20"/>
  <c r="U468" i="20"/>
  <c r="V468" i="20"/>
  <c r="X468" i="20"/>
  <c r="Y468" i="20"/>
  <c r="Z468" i="20"/>
  <c r="AA468" i="20"/>
  <c r="S469" i="20"/>
  <c r="T469" i="20"/>
  <c r="U469" i="20"/>
  <c r="V469" i="20"/>
  <c r="X469" i="20"/>
  <c r="Y469" i="20"/>
  <c r="Z469" i="20"/>
  <c r="AA469" i="20"/>
  <c r="S470" i="20"/>
  <c r="T470" i="20"/>
  <c r="U470" i="20"/>
  <c r="V470" i="20"/>
  <c r="X470" i="20"/>
  <c r="Y470" i="20"/>
  <c r="Z470" i="20"/>
  <c r="AA470" i="20"/>
  <c r="S471" i="20"/>
  <c r="T471" i="20"/>
  <c r="U471" i="20"/>
  <c r="V471" i="20"/>
  <c r="X471" i="20"/>
  <c r="Y471" i="20"/>
  <c r="Z471" i="20"/>
  <c r="AA471" i="20"/>
  <c r="S472" i="20"/>
  <c r="T472" i="20"/>
  <c r="U472" i="20"/>
  <c r="V472" i="20"/>
  <c r="X472" i="20"/>
  <c r="Y472" i="20"/>
  <c r="Z472" i="20"/>
  <c r="AA472" i="20"/>
  <c r="S473" i="20"/>
  <c r="T473" i="20"/>
  <c r="U473" i="20"/>
  <c r="V473" i="20"/>
  <c r="X473" i="20"/>
  <c r="Y473" i="20"/>
  <c r="Z473" i="20"/>
  <c r="AA473" i="20"/>
  <c r="S474" i="20"/>
  <c r="T474" i="20"/>
  <c r="U474" i="20"/>
  <c r="V474" i="20"/>
  <c r="X474" i="20"/>
  <c r="Y474" i="20"/>
  <c r="Z474" i="20"/>
  <c r="AA474" i="20"/>
  <c r="S475" i="20"/>
  <c r="T475" i="20"/>
  <c r="U475" i="20"/>
  <c r="V475" i="20"/>
  <c r="X475" i="20"/>
  <c r="Y475" i="20"/>
  <c r="Z475" i="20"/>
  <c r="AA475" i="20"/>
  <c r="S476" i="20"/>
  <c r="T476" i="20"/>
  <c r="U476" i="20"/>
  <c r="V476" i="20"/>
  <c r="X476" i="20"/>
  <c r="Y476" i="20"/>
  <c r="Z476" i="20"/>
  <c r="AA476" i="20"/>
  <c r="S477" i="20"/>
  <c r="T477" i="20"/>
  <c r="U477" i="20"/>
  <c r="V477" i="20"/>
  <c r="X477" i="20"/>
  <c r="Y477" i="20"/>
  <c r="Z477" i="20"/>
  <c r="AA477" i="20"/>
  <c r="S478" i="20"/>
  <c r="T478" i="20"/>
  <c r="U478" i="20"/>
  <c r="V478" i="20"/>
  <c r="X478" i="20"/>
  <c r="Y478" i="20"/>
  <c r="Z478" i="20"/>
  <c r="AA478" i="20"/>
  <c r="S479" i="20"/>
  <c r="T479" i="20"/>
  <c r="U479" i="20"/>
  <c r="V479" i="20"/>
  <c r="X479" i="20"/>
  <c r="Y479" i="20"/>
  <c r="Z479" i="20"/>
  <c r="AA479" i="20"/>
  <c r="S480" i="20"/>
  <c r="T480" i="20"/>
  <c r="U480" i="20"/>
  <c r="V480" i="20"/>
  <c r="X480" i="20"/>
  <c r="Y480" i="20"/>
  <c r="Z480" i="20"/>
  <c r="AA480" i="20"/>
  <c r="S481" i="20"/>
  <c r="T481" i="20"/>
  <c r="U481" i="20"/>
  <c r="V481" i="20"/>
  <c r="X481" i="20"/>
  <c r="Y481" i="20"/>
  <c r="Z481" i="20"/>
  <c r="AA481" i="20"/>
  <c r="S482" i="20"/>
  <c r="T482" i="20"/>
  <c r="U482" i="20"/>
  <c r="V482" i="20"/>
  <c r="X482" i="20"/>
  <c r="Y482" i="20"/>
  <c r="Z482" i="20"/>
  <c r="AA482" i="20"/>
  <c r="S483" i="20"/>
  <c r="T483" i="20"/>
  <c r="U483" i="20"/>
  <c r="V483" i="20"/>
  <c r="X483" i="20"/>
  <c r="Y483" i="20"/>
  <c r="Z483" i="20"/>
  <c r="AA483" i="20"/>
  <c r="T484" i="20"/>
  <c r="U484" i="20"/>
  <c r="V484" i="20"/>
  <c r="X484" i="20"/>
  <c r="Y484" i="20"/>
  <c r="Z484" i="20"/>
  <c r="AA484" i="20"/>
  <c r="S485" i="20"/>
  <c r="T485" i="20"/>
  <c r="U485" i="20"/>
  <c r="V485" i="20"/>
  <c r="X485" i="20"/>
  <c r="Y485" i="20"/>
  <c r="Z485" i="20"/>
  <c r="AA485" i="20"/>
  <c r="S486" i="20"/>
  <c r="T486" i="20"/>
  <c r="U486" i="20"/>
  <c r="V486" i="20"/>
  <c r="Y486" i="20"/>
  <c r="Z486" i="20"/>
  <c r="AA486" i="20"/>
  <c r="S487" i="20"/>
  <c r="T487" i="20"/>
  <c r="U487" i="20"/>
  <c r="V487" i="20"/>
  <c r="Y487" i="20"/>
  <c r="Z487" i="20"/>
  <c r="AA487" i="20"/>
  <c r="S488" i="20"/>
  <c r="T488" i="20"/>
  <c r="U488" i="20"/>
  <c r="V488" i="20"/>
  <c r="X488" i="20"/>
  <c r="Y488" i="20"/>
  <c r="Z488" i="20"/>
  <c r="AA488" i="20"/>
  <c r="S489" i="20"/>
  <c r="T489" i="20"/>
  <c r="U489" i="20"/>
  <c r="V489" i="20"/>
  <c r="X489" i="20"/>
  <c r="Y489" i="20"/>
  <c r="Z489" i="20"/>
  <c r="AA489" i="20"/>
  <c r="S490" i="20"/>
  <c r="T490" i="20"/>
  <c r="U490" i="20"/>
  <c r="V490" i="20"/>
  <c r="X490" i="20"/>
  <c r="Y490" i="20"/>
  <c r="Z490" i="20"/>
  <c r="AA490" i="20"/>
  <c r="S491" i="20"/>
  <c r="T491" i="20"/>
  <c r="U491" i="20"/>
  <c r="V491" i="20"/>
  <c r="X491" i="20"/>
  <c r="Y491" i="20"/>
  <c r="Z491" i="20"/>
  <c r="AA491" i="20"/>
  <c r="S492" i="20"/>
  <c r="T492" i="20"/>
  <c r="U492" i="20"/>
  <c r="V492" i="20"/>
  <c r="X492" i="20"/>
  <c r="Y492" i="20"/>
  <c r="Z492" i="20"/>
  <c r="AA492" i="20"/>
  <c r="S493" i="20"/>
  <c r="T493" i="20"/>
  <c r="U493" i="20"/>
  <c r="V493" i="20"/>
  <c r="X493" i="20"/>
  <c r="Y493" i="20"/>
  <c r="Z493" i="20"/>
  <c r="AA493" i="20"/>
  <c r="S494" i="20"/>
  <c r="T494" i="20"/>
  <c r="U494" i="20"/>
  <c r="V494" i="20"/>
  <c r="X494" i="20"/>
  <c r="Y494" i="20"/>
  <c r="Z494" i="20"/>
  <c r="AA494" i="20"/>
  <c r="S495" i="20"/>
  <c r="T495" i="20"/>
  <c r="U495" i="20"/>
  <c r="V495" i="20"/>
  <c r="X495" i="20"/>
  <c r="Y495" i="20"/>
  <c r="Z495" i="20"/>
  <c r="AA495" i="20"/>
  <c r="S496" i="20"/>
  <c r="T496" i="20"/>
  <c r="U496" i="20"/>
  <c r="V496" i="20"/>
  <c r="X496" i="20"/>
  <c r="Y496" i="20"/>
  <c r="Z496" i="20"/>
  <c r="AA496" i="20"/>
  <c r="S497" i="20"/>
  <c r="T497" i="20"/>
  <c r="U497" i="20"/>
  <c r="V497" i="20"/>
  <c r="X497" i="20"/>
  <c r="Y497" i="20"/>
  <c r="Z497" i="20"/>
  <c r="AA497" i="20"/>
  <c r="S498" i="20"/>
  <c r="T498" i="20"/>
  <c r="U498" i="20"/>
  <c r="V498" i="20"/>
  <c r="X498" i="20"/>
  <c r="Y498" i="20"/>
  <c r="Z498" i="20"/>
  <c r="AA498" i="20"/>
  <c r="S499" i="20"/>
  <c r="T499" i="20"/>
  <c r="U499" i="20"/>
  <c r="V499" i="20"/>
  <c r="X499" i="20"/>
  <c r="Y499" i="20"/>
  <c r="Z499" i="20"/>
  <c r="AA499" i="20"/>
  <c r="S500" i="20"/>
  <c r="T500" i="20"/>
  <c r="U500" i="20"/>
  <c r="V500" i="20"/>
  <c r="X500" i="20"/>
  <c r="Y500" i="20"/>
  <c r="Z500" i="20"/>
  <c r="AA500" i="20"/>
  <c r="S501" i="20"/>
  <c r="T501" i="20"/>
  <c r="U501" i="20"/>
  <c r="V501" i="20"/>
  <c r="X501" i="20"/>
  <c r="Y501" i="20"/>
  <c r="Z501" i="20"/>
  <c r="AA501" i="20"/>
  <c r="S502" i="20"/>
  <c r="T502" i="20"/>
  <c r="U502" i="20"/>
  <c r="V502" i="20"/>
  <c r="X502" i="20"/>
  <c r="Y502" i="20"/>
  <c r="Z502" i="20"/>
  <c r="AA502" i="20"/>
  <c r="S503" i="20"/>
  <c r="T503" i="20"/>
  <c r="U503" i="20"/>
  <c r="V503" i="20"/>
  <c r="X503" i="20"/>
  <c r="Y503" i="20"/>
  <c r="Z503" i="20"/>
  <c r="AA503" i="20"/>
  <c r="S504" i="20"/>
  <c r="T504" i="20"/>
  <c r="U504" i="20"/>
  <c r="V504" i="20"/>
  <c r="X504" i="20"/>
  <c r="Y504" i="20"/>
  <c r="Z504" i="20"/>
  <c r="AA504" i="20"/>
  <c r="S505" i="20"/>
  <c r="T505" i="20"/>
  <c r="U505" i="20"/>
  <c r="V505" i="20"/>
  <c r="Y505" i="20"/>
  <c r="Z505" i="20"/>
  <c r="AA505" i="20"/>
  <c r="S506" i="20"/>
  <c r="T506" i="20"/>
  <c r="U506" i="20"/>
  <c r="V506" i="20"/>
  <c r="X506" i="20"/>
  <c r="Y506" i="20"/>
  <c r="Z506" i="20"/>
  <c r="AA506" i="20"/>
  <c r="S507" i="20"/>
  <c r="T507" i="20"/>
  <c r="U507" i="20"/>
  <c r="V507" i="20"/>
  <c r="X507" i="20"/>
  <c r="Y507" i="20"/>
  <c r="Z507" i="20"/>
  <c r="AA507" i="20"/>
  <c r="S508" i="20"/>
  <c r="T508" i="20"/>
  <c r="U508" i="20"/>
  <c r="V508" i="20"/>
  <c r="X508" i="20"/>
  <c r="Y508" i="20"/>
  <c r="Z508" i="20"/>
  <c r="AA508" i="20"/>
  <c r="S509" i="20"/>
  <c r="T509" i="20"/>
  <c r="U509" i="20"/>
  <c r="V509" i="20"/>
  <c r="X509" i="20"/>
  <c r="Y509" i="20"/>
  <c r="Z509" i="20"/>
  <c r="AA509" i="20"/>
  <c r="S510" i="20"/>
  <c r="T510" i="20"/>
  <c r="U510" i="20"/>
  <c r="V510" i="20"/>
  <c r="X510" i="20"/>
  <c r="Y510" i="20"/>
  <c r="Z510" i="20"/>
  <c r="AA510" i="20"/>
  <c r="S511" i="20"/>
  <c r="T511" i="20"/>
  <c r="U511" i="20"/>
  <c r="V511" i="20"/>
  <c r="X511" i="20"/>
  <c r="Y511" i="20"/>
  <c r="Z511" i="20"/>
  <c r="AA511" i="20"/>
  <c r="S512" i="20"/>
  <c r="T512" i="20"/>
  <c r="U512" i="20"/>
  <c r="V512" i="20"/>
  <c r="X512" i="20"/>
  <c r="Y512" i="20"/>
  <c r="Z512" i="20"/>
  <c r="AA512" i="20"/>
  <c r="S513" i="20"/>
  <c r="T513" i="20"/>
  <c r="U513" i="20"/>
  <c r="V513" i="20"/>
  <c r="X513" i="20"/>
  <c r="Y513" i="20"/>
  <c r="Z513" i="20"/>
  <c r="AA513" i="20"/>
  <c r="S514" i="20"/>
  <c r="T514" i="20"/>
  <c r="U514" i="20"/>
  <c r="V514" i="20"/>
  <c r="X514" i="20"/>
  <c r="Y514" i="20"/>
  <c r="Z514" i="20"/>
  <c r="AA514" i="20"/>
  <c r="S515" i="20"/>
  <c r="T515" i="20"/>
  <c r="U515" i="20"/>
  <c r="V515" i="20"/>
  <c r="X515" i="20"/>
  <c r="Y515" i="20"/>
  <c r="Z515" i="20"/>
  <c r="AA515" i="20"/>
  <c r="S516" i="20"/>
  <c r="T516" i="20"/>
  <c r="U516" i="20"/>
  <c r="V516" i="20"/>
  <c r="X516" i="20"/>
  <c r="Y516" i="20"/>
  <c r="Z516" i="20"/>
  <c r="AA516" i="20"/>
  <c r="S517" i="20"/>
  <c r="T517" i="20"/>
  <c r="U517" i="20"/>
  <c r="V517" i="20"/>
  <c r="X517" i="20"/>
  <c r="Y517" i="20"/>
  <c r="Z517" i="20"/>
  <c r="AA517" i="20"/>
  <c r="S518" i="20"/>
  <c r="T518" i="20"/>
  <c r="U518" i="20"/>
  <c r="V518" i="20"/>
  <c r="X518" i="20"/>
  <c r="Y518" i="20"/>
  <c r="Z518" i="20"/>
  <c r="AA518" i="20"/>
  <c r="S519" i="20"/>
  <c r="T519" i="20"/>
  <c r="U519" i="20"/>
  <c r="V519" i="20"/>
  <c r="X519" i="20"/>
  <c r="Y519" i="20"/>
  <c r="Z519" i="20"/>
  <c r="AA519" i="20"/>
  <c r="S520" i="20"/>
  <c r="T520" i="20"/>
  <c r="U520" i="20"/>
  <c r="V520" i="20"/>
  <c r="X520" i="20"/>
  <c r="Y520" i="20"/>
  <c r="Z520" i="20"/>
  <c r="AA520" i="20"/>
  <c r="S521" i="20"/>
  <c r="T521" i="20"/>
  <c r="U521" i="20"/>
  <c r="V521" i="20"/>
  <c r="X521" i="20"/>
  <c r="Y521" i="20"/>
  <c r="Z521" i="20"/>
  <c r="AA521" i="20"/>
  <c r="S522" i="20"/>
  <c r="T522" i="20"/>
  <c r="U522" i="20"/>
  <c r="V522" i="20"/>
  <c r="X522" i="20"/>
  <c r="Y522" i="20"/>
  <c r="Z522" i="20"/>
  <c r="AA522" i="20"/>
  <c r="S523" i="20"/>
  <c r="T523" i="20"/>
  <c r="U523" i="20"/>
  <c r="V523" i="20"/>
  <c r="X523" i="20"/>
  <c r="Y523" i="20"/>
  <c r="Z523" i="20"/>
  <c r="AA523" i="20"/>
  <c r="S524" i="20"/>
  <c r="T524" i="20"/>
  <c r="U524" i="20"/>
  <c r="V524" i="20"/>
  <c r="X524" i="20"/>
  <c r="Y524" i="20"/>
  <c r="Z524" i="20"/>
  <c r="AA524" i="20"/>
  <c r="S525" i="20"/>
  <c r="T525" i="20"/>
  <c r="U525" i="20"/>
  <c r="V525" i="20"/>
  <c r="X525" i="20"/>
  <c r="Y525" i="20"/>
  <c r="Z525" i="20"/>
  <c r="AA525" i="20"/>
  <c r="S526" i="20"/>
  <c r="T526" i="20"/>
  <c r="U526" i="20"/>
  <c r="V526" i="20"/>
  <c r="X526" i="20"/>
  <c r="Y526" i="20"/>
  <c r="Z526" i="20"/>
  <c r="AA526" i="20"/>
  <c r="S527" i="20"/>
  <c r="T527" i="20"/>
  <c r="U527" i="20"/>
  <c r="V527" i="20"/>
  <c r="X527" i="20"/>
  <c r="Y527" i="20"/>
  <c r="Z527" i="20"/>
  <c r="AA527" i="20"/>
  <c r="S528" i="20"/>
  <c r="T528" i="20"/>
  <c r="U528" i="20"/>
  <c r="V528" i="20"/>
  <c r="X528" i="20"/>
  <c r="Y528" i="20"/>
  <c r="Z528" i="20"/>
  <c r="AA528" i="20"/>
  <c r="S529" i="20"/>
  <c r="T529" i="20"/>
  <c r="U529" i="20"/>
  <c r="V529" i="20"/>
  <c r="Y529" i="20"/>
  <c r="Z529" i="20"/>
  <c r="AA529" i="20"/>
  <c r="S530" i="20"/>
  <c r="T530" i="20"/>
  <c r="U530" i="20"/>
  <c r="V530" i="20"/>
  <c r="Y530" i="20"/>
  <c r="Z530" i="20"/>
  <c r="AA530" i="20"/>
  <c r="S531" i="20"/>
  <c r="T531" i="20"/>
  <c r="U531" i="20"/>
  <c r="V531" i="20"/>
  <c r="Y531" i="20"/>
  <c r="Z531" i="20"/>
  <c r="AA531" i="20"/>
  <c r="S532" i="20"/>
  <c r="T532" i="20"/>
  <c r="U532" i="20"/>
  <c r="V532" i="20"/>
  <c r="X532" i="20"/>
  <c r="Y532" i="20"/>
  <c r="Z532" i="20"/>
  <c r="AA532" i="20"/>
  <c r="S533" i="20"/>
  <c r="T533" i="20"/>
  <c r="U533" i="20"/>
  <c r="V533" i="20"/>
  <c r="X533" i="20"/>
  <c r="Y533" i="20"/>
  <c r="Z533" i="20"/>
  <c r="AA533" i="20"/>
  <c r="S534" i="20"/>
  <c r="T534" i="20"/>
  <c r="U534" i="20"/>
  <c r="V534" i="20"/>
  <c r="X534" i="20"/>
  <c r="Y534" i="20"/>
  <c r="Z534" i="20"/>
  <c r="AA534" i="20"/>
  <c r="S535" i="20"/>
  <c r="T535" i="20"/>
  <c r="U535" i="20"/>
  <c r="V535" i="20"/>
  <c r="X535" i="20"/>
  <c r="Y535" i="20"/>
  <c r="Z535" i="20"/>
  <c r="AA535" i="20"/>
  <c r="S536" i="20"/>
  <c r="T536" i="20"/>
  <c r="U536" i="20"/>
  <c r="V536" i="20"/>
  <c r="X536" i="20"/>
  <c r="Y536" i="20"/>
  <c r="Z536" i="20"/>
  <c r="AA536" i="20"/>
  <c r="S537" i="20"/>
  <c r="T537" i="20"/>
  <c r="U537" i="20"/>
  <c r="V537" i="20"/>
  <c r="X537" i="20"/>
  <c r="Y537" i="20"/>
  <c r="Z537" i="20"/>
  <c r="AA537" i="20"/>
  <c r="S538" i="20"/>
  <c r="T538" i="20"/>
  <c r="U538" i="20"/>
  <c r="V538" i="20"/>
  <c r="Y538" i="20"/>
  <c r="Z538" i="20"/>
  <c r="AA538" i="20"/>
  <c r="S539" i="20"/>
  <c r="T539" i="20"/>
  <c r="U539" i="20"/>
  <c r="V539" i="20"/>
  <c r="X539" i="20"/>
  <c r="Y539" i="20"/>
  <c r="Z539" i="20"/>
  <c r="AA539" i="20"/>
  <c r="S540" i="20"/>
  <c r="T540" i="20"/>
  <c r="U540" i="20"/>
  <c r="V540" i="20"/>
  <c r="X540" i="20"/>
  <c r="Y540" i="20"/>
  <c r="Z540" i="20"/>
  <c r="AA540" i="20"/>
  <c r="S541" i="20"/>
  <c r="T541" i="20"/>
  <c r="U541" i="20"/>
  <c r="V541" i="20"/>
  <c r="X541" i="20"/>
  <c r="Y541" i="20"/>
  <c r="Z541" i="20"/>
  <c r="AA541" i="20"/>
  <c r="S542" i="20"/>
  <c r="T542" i="20"/>
  <c r="U542" i="20"/>
  <c r="V542" i="20"/>
  <c r="X542" i="20"/>
  <c r="Y542" i="20"/>
  <c r="Z542" i="20"/>
  <c r="AA542" i="20"/>
  <c r="S543" i="20"/>
  <c r="T543" i="20"/>
  <c r="U543" i="20"/>
  <c r="V543" i="20"/>
  <c r="X543" i="20"/>
  <c r="Y543" i="20"/>
  <c r="Z543" i="20"/>
  <c r="AA543" i="20"/>
  <c r="S544" i="20"/>
  <c r="T544" i="20"/>
  <c r="U544" i="20"/>
  <c r="V544" i="20"/>
  <c r="X544" i="20"/>
  <c r="Y544" i="20"/>
  <c r="Z544" i="20"/>
  <c r="AA544" i="20"/>
  <c r="S545" i="20"/>
  <c r="T545" i="20"/>
  <c r="U545" i="20"/>
  <c r="V545" i="20"/>
  <c r="X545" i="20"/>
  <c r="Y545" i="20"/>
  <c r="Z545" i="20"/>
  <c r="AA545" i="20"/>
  <c r="S546" i="20"/>
  <c r="T546" i="20"/>
  <c r="U546" i="20"/>
  <c r="V546" i="20"/>
  <c r="Y546" i="20"/>
  <c r="Z546" i="20"/>
  <c r="AA546" i="20"/>
  <c r="S547" i="20"/>
  <c r="T547" i="20"/>
  <c r="U547" i="20"/>
  <c r="V547" i="20"/>
  <c r="Y547" i="20"/>
  <c r="Z547" i="20"/>
  <c r="AA547" i="20"/>
  <c r="S548" i="20"/>
  <c r="T548" i="20"/>
  <c r="U548" i="20"/>
  <c r="V548" i="20"/>
  <c r="X548" i="20"/>
  <c r="Y548" i="20"/>
  <c r="Z548" i="20"/>
  <c r="AA548" i="20"/>
  <c r="S549" i="20"/>
  <c r="T549" i="20"/>
  <c r="U549" i="20"/>
  <c r="V549" i="20"/>
  <c r="X549" i="20"/>
  <c r="Y549" i="20"/>
  <c r="Z549" i="20"/>
  <c r="AA549" i="20"/>
  <c r="S550" i="20"/>
  <c r="T550" i="20"/>
  <c r="U550" i="20"/>
  <c r="V550" i="20"/>
  <c r="X550" i="20"/>
  <c r="Y550" i="20"/>
  <c r="Z550" i="20"/>
  <c r="AA550" i="20"/>
  <c r="S551" i="20"/>
  <c r="T551" i="20"/>
  <c r="U551" i="20"/>
  <c r="V551" i="20"/>
  <c r="X551" i="20"/>
  <c r="Y551" i="20"/>
  <c r="Z551" i="20"/>
  <c r="AA551" i="20"/>
  <c r="S552" i="20"/>
  <c r="T552" i="20"/>
  <c r="U552" i="20"/>
  <c r="V552" i="20"/>
  <c r="X552" i="20"/>
  <c r="Y552" i="20"/>
  <c r="Z552" i="20"/>
  <c r="AA552" i="20"/>
  <c r="S553" i="20"/>
  <c r="T553" i="20"/>
  <c r="U553" i="20"/>
  <c r="V553" i="20"/>
  <c r="X553" i="20"/>
  <c r="Y553" i="20"/>
  <c r="Z553" i="20"/>
  <c r="AA553" i="20"/>
  <c r="S554" i="20"/>
  <c r="T554" i="20"/>
  <c r="U554" i="20"/>
  <c r="V554" i="20"/>
  <c r="X554" i="20"/>
  <c r="Y554" i="20"/>
  <c r="Z554" i="20"/>
  <c r="AA554" i="20"/>
  <c r="S555" i="20"/>
  <c r="T555" i="20"/>
  <c r="U555" i="20"/>
  <c r="V555" i="20"/>
  <c r="X555" i="20"/>
  <c r="Y555" i="20"/>
  <c r="Z555" i="20"/>
  <c r="AA555" i="20"/>
  <c r="S556" i="20"/>
  <c r="T556" i="20"/>
  <c r="U556" i="20"/>
  <c r="V556" i="20"/>
  <c r="X556" i="20"/>
  <c r="Y556" i="20"/>
  <c r="Z556" i="20"/>
  <c r="AA556" i="20"/>
  <c r="S557" i="20"/>
  <c r="T557" i="20"/>
  <c r="U557" i="20"/>
  <c r="V557" i="20"/>
  <c r="X557" i="20"/>
  <c r="Y557" i="20"/>
  <c r="Z557" i="20"/>
  <c r="AA557" i="20"/>
  <c r="S558" i="20"/>
  <c r="T558" i="20"/>
  <c r="U558" i="20"/>
  <c r="V558" i="20"/>
  <c r="X558" i="20"/>
  <c r="Y558" i="20"/>
  <c r="Z558" i="20"/>
  <c r="AA558" i="20"/>
  <c r="S559" i="20"/>
  <c r="T559" i="20"/>
  <c r="U559" i="20"/>
  <c r="V559" i="20"/>
  <c r="X559" i="20"/>
  <c r="Y559" i="20"/>
  <c r="Z559" i="20"/>
  <c r="AA559" i="20"/>
  <c r="S560" i="20"/>
  <c r="T560" i="20"/>
  <c r="U560" i="20"/>
  <c r="V560" i="20"/>
  <c r="X560" i="20"/>
  <c r="Y560" i="20"/>
  <c r="Z560" i="20"/>
  <c r="AA560" i="20"/>
  <c r="T561" i="20"/>
  <c r="U561" i="20"/>
  <c r="V561" i="20"/>
  <c r="X561" i="20"/>
  <c r="Y561" i="20"/>
  <c r="Z561" i="20"/>
  <c r="AA561" i="20"/>
  <c r="S562" i="20"/>
  <c r="T562" i="20"/>
  <c r="U562" i="20"/>
  <c r="V562" i="20"/>
  <c r="X562" i="20"/>
  <c r="Y562" i="20"/>
  <c r="Z562" i="20"/>
  <c r="AA562" i="20"/>
  <c r="S563" i="20"/>
  <c r="T563" i="20"/>
  <c r="U563" i="20"/>
  <c r="V563" i="20"/>
  <c r="X563" i="20"/>
  <c r="Y563" i="20"/>
  <c r="Z563" i="20"/>
  <c r="AA563" i="20"/>
  <c r="S564" i="20"/>
  <c r="T564" i="20"/>
  <c r="U564" i="20"/>
  <c r="V564" i="20"/>
  <c r="X564" i="20"/>
  <c r="Y564" i="20"/>
  <c r="Z564" i="20"/>
  <c r="AA564" i="20"/>
  <c r="S565" i="20"/>
  <c r="T565" i="20"/>
  <c r="U565" i="20"/>
  <c r="V565" i="20"/>
  <c r="X565" i="20"/>
  <c r="Y565" i="20"/>
  <c r="Z565" i="20"/>
  <c r="AA565" i="20"/>
  <c r="S566" i="20"/>
  <c r="T566" i="20"/>
  <c r="U566" i="20"/>
  <c r="V566" i="20"/>
  <c r="X566" i="20"/>
  <c r="Y566" i="20"/>
  <c r="Z566" i="20"/>
  <c r="AA566" i="20"/>
  <c r="S567" i="20"/>
  <c r="T567" i="20"/>
  <c r="U567" i="20"/>
  <c r="V567" i="20"/>
  <c r="X567" i="20"/>
  <c r="Y567" i="20"/>
  <c r="Z567" i="20"/>
  <c r="AA567" i="20"/>
  <c r="S568" i="20"/>
  <c r="T568" i="20"/>
  <c r="U568" i="20"/>
  <c r="V568" i="20"/>
  <c r="Y568" i="20"/>
  <c r="Z568" i="20"/>
  <c r="AA568" i="20"/>
  <c r="S569" i="20"/>
  <c r="T569" i="20"/>
  <c r="U569" i="20"/>
  <c r="V569" i="20"/>
  <c r="X569" i="20"/>
  <c r="Y569" i="20"/>
  <c r="Z569" i="20"/>
  <c r="AA569" i="20"/>
  <c r="S570" i="20"/>
  <c r="T570" i="20"/>
  <c r="U570" i="20"/>
  <c r="V570" i="20"/>
  <c r="Y570" i="20"/>
  <c r="Z570" i="20"/>
  <c r="AA570" i="20"/>
  <c r="S571" i="20"/>
  <c r="T571" i="20"/>
  <c r="U571" i="20"/>
  <c r="V571" i="20"/>
  <c r="Y571" i="20"/>
  <c r="Z571" i="20"/>
  <c r="AA571" i="20"/>
  <c r="S572" i="20"/>
  <c r="T572" i="20"/>
  <c r="U572" i="20"/>
  <c r="V572" i="20"/>
  <c r="X572" i="20"/>
  <c r="Y572" i="20"/>
  <c r="Z572" i="20"/>
  <c r="AA572" i="20"/>
  <c r="S573" i="20"/>
  <c r="T573" i="20"/>
  <c r="U573" i="20"/>
  <c r="V573" i="20"/>
  <c r="X573" i="20"/>
  <c r="Y573" i="20"/>
  <c r="Z573" i="20"/>
  <c r="AA573" i="20"/>
  <c r="S574" i="20"/>
  <c r="T574" i="20"/>
  <c r="U574" i="20"/>
  <c r="V574" i="20"/>
  <c r="Y574" i="20"/>
  <c r="Z574" i="20"/>
  <c r="AA574" i="20"/>
  <c r="S575" i="20"/>
  <c r="T575" i="20"/>
  <c r="U575" i="20"/>
  <c r="V575" i="20"/>
  <c r="X575" i="20"/>
  <c r="Y575" i="20"/>
  <c r="Z575" i="20"/>
  <c r="AA575" i="20"/>
  <c r="S576" i="20"/>
  <c r="T576" i="20"/>
  <c r="U576" i="20"/>
  <c r="V576" i="20"/>
  <c r="X576" i="20"/>
  <c r="Y576" i="20"/>
  <c r="Z576" i="20"/>
  <c r="AA576" i="20"/>
  <c r="S577" i="20"/>
  <c r="T577" i="20"/>
  <c r="U577" i="20"/>
  <c r="V577" i="20"/>
  <c r="Y577" i="20"/>
  <c r="Z577" i="20"/>
  <c r="AA577" i="20"/>
  <c r="S578" i="20"/>
  <c r="T578" i="20"/>
  <c r="U578" i="20"/>
  <c r="V578" i="20"/>
  <c r="X578" i="20"/>
  <c r="Y578" i="20"/>
  <c r="Z578" i="20"/>
  <c r="AA578" i="20"/>
  <c r="S579" i="20"/>
  <c r="T579" i="20"/>
  <c r="U579" i="20"/>
  <c r="V579" i="20"/>
  <c r="Y579" i="20"/>
  <c r="Z579" i="20"/>
  <c r="AA579" i="20"/>
  <c r="S580" i="20"/>
  <c r="T580" i="20"/>
  <c r="U580" i="20"/>
  <c r="V580" i="20"/>
  <c r="Y580" i="20"/>
  <c r="Z580" i="20"/>
  <c r="AA580" i="20"/>
  <c r="S581" i="20"/>
  <c r="T581" i="20"/>
  <c r="U581" i="20"/>
  <c r="V581" i="20"/>
  <c r="X581" i="20"/>
  <c r="Y581" i="20"/>
  <c r="Z581" i="20"/>
  <c r="AA581" i="20"/>
  <c r="S582" i="20"/>
  <c r="T582" i="20"/>
  <c r="U582" i="20"/>
  <c r="V582" i="20"/>
  <c r="X582" i="20"/>
  <c r="Y582" i="20"/>
  <c r="Z582" i="20"/>
  <c r="AA582" i="20"/>
  <c r="S583" i="20"/>
  <c r="T583" i="20"/>
  <c r="U583" i="20"/>
  <c r="V583" i="20"/>
  <c r="X583" i="20"/>
  <c r="Y583" i="20"/>
  <c r="Z583" i="20"/>
  <c r="AA583" i="20"/>
  <c r="S584" i="20"/>
  <c r="T584" i="20"/>
  <c r="U584" i="20"/>
  <c r="V584" i="20"/>
  <c r="X584" i="20"/>
  <c r="Y584" i="20"/>
  <c r="Z584" i="20"/>
  <c r="AA584" i="20"/>
  <c r="S585" i="20"/>
  <c r="T585" i="20"/>
  <c r="U585" i="20"/>
  <c r="V585" i="20"/>
  <c r="X585" i="20"/>
  <c r="Y585" i="20"/>
  <c r="Z585" i="20"/>
  <c r="AA585" i="20"/>
  <c r="S586" i="20"/>
  <c r="T586" i="20"/>
  <c r="U586" i="20"/>
  <c r="V586" i="20"/>
  <c r="X586" i="20"/>
  <c r="Y586" i="20"/>
  <c r="Z586" i="20"/>
  <c r="AA586" i="20"/>
  <c r="S587" i="20"/>
  <c r="T587" i="20"/>
  <c r="U587" i="20"/>
  <c r="V587" i="20"/>
  <c r="Y587" i="20"/>
  <c r="Z587" i="20"/>
  <c r="AA587" i="20"/>
  <c r="S588" i="20"/>
  <c r="T588" i="20"/>
  <c r="U588" i="20"/>
  <c r="V588" i="20"/>
  <c r="Y588" i="20"/>
  <c r="Z588" i="20"/>
  <c r="AA588" i="20"/>
  <c r="S589" i="20"/>
  <c r="T589" i="20"/>
  <c r="U589" i="20"/>
  <c r="V589" i="20"/>
  <c r="X589" i="20"/>
  <c r="Y589" i="20"/>
  <c r="Z589" i="20"/>
  <c r="AA589" i="20"/>
  <c r="S590" i="20"/>
  <c r="T590" i="20"/>
  <c r="U590" i="20"/>
  <c r="V590" i="20"/>
  <c r="X590" i="20"/>
  <c r="Y590" i="20"/>
  <c r="Z590" i="20"/>
  <c r="AA590" i="20"/>
  <c r="S591" i="20"/>
  <c r="T591" i="20"/>
  <c r="U591" i="20"/>
  <c r="V591" i="20"/>
  <c r="X591" i="20"/>
  <c r="Y591" i="20"/>
  <c r="Z591" i="20"/>
  <c r="AA591" i="20"/>
  <c r="S592" i="20"/>
  <c r="T592" i="20"/>
  <c r="U592" i="20"/>
  <c r="V592" i="20"/>
  <c r="X592" i="20"/>
  <c r="Y592" i="20"/>
  <c r="Z592" i="20"/>
  <c r="AA592" i="20"/>
  <c r="S593" i="20"/>
  <c r="T593" i="20"/>
  <c r="U593" i="20"/>
  <c r="V593" i="20"/>
  <c r="X593" i="20"/>
  <c r="Y593" i="20"/>
  <c r="Z593" i="20"/>
  <c r="AA593" i="20"/>
  <c r="S594" i="20"/>
  <c r="T594" i="20"/>
  <c r="U594" i="20"/>
  <c r="V594" i="20"/>
  <c r="X594" i="20"/>
  <c r="Y594" i="20"/>
  <c r="Z594" i="20"/>
  <c r="AA594" i="20"/>
  <c r="S595" i="20"/>
  <c r="T595" i="20"/>
  <c r="U595" i="20"/>
  <c r="V595" i="20"/>
  <c r="X595" i="20"/>
  <c r="Y595" i="20"/>
  <c r="Z595" i="20"/>
  <c r="AA595" i="20"/>
  <c r="S596" i="20"/>
  <c r="T596" i="20"/>
  <c r="U596" i="20"/>
  <c r="V596" i="20"/>
  <c r="X596" i="20"/>
  <c r="Y596" i="20"/>
  <c r="Z596" i="20"/>
  <c r="AA596" i="20"/>
  <c r="S597" i="20"/>
  <c r="T597" i="20"/>
  <c r="U597" i="20"/>
  <c r="V597" i="20"/>
  <c r="X597" i="20"/>
  <c r="Y597" i="20"/>
  <c r="Z597" i="20"/>
  <c r="AA597" i="20"/>
  <c r="S598" i="20"/>
  <c r="T598" i="20"/>
  <c r="U598" i="20"/>
  <c r="V598" i="20"/>
  <c r="X598" i="20"/>
  <c r="Y598" i="20"/>
  <c r="Z598" i="20"/>
  <c r="AA598" i="20"/>
  <c r="S599" i="20"/>
  <c r="T599" i="20"/>
  <c r="U599" i="20"/>
  <c r="V599" i="20"/>
  <c r="X599" i="20"/>
  <c r="Y599" i="20"/>
  <c r="Z599" i="20"/>
  <c r="AA599" i="20"/>
  <c r="S600" i="20"/>
  <c r="T600" i="20"/>
  <c r="U600" i="20"/>
  <c r="V600" i="20"/>
  <c r="X600" i="20"/>
  <c r="Y600" i="20"/>
  <c r="Z600" i="20"/>
  <c r="AA600" i="20"/>
  <c r="S601" i="20"/>
  <c r="T601" i="20"/>
  <c r="U601" i="20"/>
  <c r="V601" i="20"/>
  <c r="X601" i="20"/>
  <c r="Y601" i="20"/>
  <c r="Z601" i="20"/>
  <c r="AA601" i="20"/>
  <c r="S602" i="20"/>
  <c r="T602" i="20"/>
  <c r="U602" i="20"/>
  <c r="V602" i="20"/>
  <c r="X602" i="20"/>
  <c r="Y602" i="20"/>
  <c r="Z602" i="20"/>
  <c r="AA602" i="20"/>
  <c r="S603" i="20"/>
  <c r="T603" i="20"/>
  <c r="U603" i="20"/>
  <c r="V603" i="20"/>
  <c r="X603" i="20"/>
  <c r="Y603" i="20"/>
  <c r="Z603" i="20"/>
  <c r="AA603" i="20"/>
  <c r="S604" i="20"/>
  <c r="T604" i="20"/>
  <c r="U604" i="20"/>
  <c r="V604" i="20"/>
  <c r="X604" i="20"/>
  <c r="Y604" i="20"/>
  <c r="Z604" i="20"/>
  <c r="AA604" i="20"/>
  <c r="S605" i="20"/>
  <c r="T605" i="20"/>
  <c r="U605" i="20"/>
  <c r="V605" i="20"/>
  <c r="Y605" i="20"/>
  <c r="Z605" i="20"/>
  <c r="AA605" i="20"/>
  <c r="S606" i="20"/>
  <c r="T606" i="20"/>
  <c r="U606" i="20"/>
  <c r="V606" i="20"/>
  <c r="X606" i="20"/>
  <c r="Y606" i="20"/>
  <c r="Z606" i="20"/>
  <c r="AA606" i="20"/>
  <c r="S607" i="20"/>
  <c r="T607" i="20"/>
  <c r="U607" i="20"/>
  <c r="V607" i="20"/>
  <c r="X607" i="20"/>
  <c r="Y607" i="20"/>
  <c r="Z607" i="20"/>
  <c r="AA607" i="20"/>
  <c r="S608" i="20"/>
  <c r="T608" i="20"/>
  <c r="U608" i="20"/>
  <c r="V608" i="20"/>
  <c r="X608" i="20"/>
  <c r="Y608" i="20"/>
  <c r="Z608" i="20"/>
  <c r="AA608" i="20"/>
  <c r="S609" i="20"/>
  <c r="T609" i="20"/>
  <c r="U609" i="20"/>
  <c r="V609" i="20"/>
  <c r="X609" i="20"/>
  <c r="Y609" i="20"/>
  <c r="Z609" i="20"/>
  <c r="AA609" i="20"/>
  <c r="S610" i="20"/>
  <c r="T610" i="20"/>
  <c r="U610" i="20"/>
  <c r="V610" i="20"/>
  <c r="X610" i="20"/>
  <c r="Y610" i="20"/>
  <c r="Z610" i="20"/>
  <c r="AA610" i="20"/>
  <c r="S611" i="20"/>
  <c r="T611" i="20"/>
  <c r="U611" i="20"/>
  <c r="V611" i="20"/>
  <c r="X611" i="20"/>
  <c r="Y611" i="20"/>
  <c r="Z611" i="20"/>
  <c r="AA611" i="20"/>
  <c r="S612" i="20"/>
  <c r="T612" i="20"/>
  <c r="U612" i="20"/>
  <c r="V612" i="20"/>
  <c r="X612" i="20"/>
  <c r="Y612" i="20"/>
  <c r="Z612" i="20"/>
  <c r="AA612" i="20"/>
  <c r="S613" i="20"/>
  <c r="T613" i="20"/>
  <c r="U613" i="20"/>
  <c r="V613" i="20"/>
  <c r="X613" i="20"/>
  <c r="Y613" i="20"/>
  <c r="Z613" i="20"/>
  <c r="AA613" i="20"/>
  <c r="S614" i="20"/>
  <c r="T614" i="20"/>
  <c r="U614" i="20"/>
  <c r="V614" i="20"/>
  <c r="X614" i="20"/>
  <c r="Y614" i="20"/>
  <c r="Z614" i="20"/>
  <c r="AA614" i="20"/>
  <c r="S615" i="20"/>
  <c r="T615" i="20"/>
  <c r="U615" i="20"/>
  <c r="V615" i="20"/>
  <c r="X615" i="20"/>
  <c r="Y615" i="20"/>
  <c r="Z615" i="20"/>
  <c r="AA615" i="20"/>
  <c r="S616" i="20"/>
  <c r="T616" i="20"/>
  <c r="U616" i="20"/>
  <c r="V616" i="20"/>
  <c r="X616" i="20"/>
  <c r="Y616" i="20"/>
  <c r="Z616" i="20"/>
  <c r="AA616" i="20"/>
  <c r="S617" i="20"/>
  <c r="T617" i="20"/>
  <c r="U617" i="20"/>
  <c r="V617" i="20"/>
  <c r="X617" i="20"/>
  <c r="Y617" i="20"/>
  <c r="Z617" i="20"/>
  <c r="AA617" i="20"/>
  <c r="S618" i="20"/>
  <c r="T618" i="20"/>
  <c r="U618" i="20"/>
  <c r="V618" i="20"/>
  <c r="X618" i="20"/>
  <c r="Y618" i="20"/>
  <c r="Z618" i="20"/>
  <c r="AA618" i="20"/>
  <c r="S619" i="20"/>
  <c r="T619" i="20"/>
  <c r="U619" i="20"/>
  <c r="V619" i="20"/>
  <c r="X619" i="20"/>
  <c r="Y619" i="20"/>
  <c r="Z619" i="20"/>
  <c r="AA619" i="20"/>
  <c r="S620" i="20"/>
  <c r="T620" i="20"/>
  <c r="U620" i="20"/>
  <c r="V620" i="20"/>
  <c r="X620" i="20"/>
  <c r="Y620" i="20"/>
  <c r="Z620" i="20"/>
  <c r="AA620" i="20"/>
  <c r="S621" i="20"/>
  <c r="T621" i="20"/>
  <c r="U621" i="20"/>
  <c r="V621" i="20"/>
  <c r="X621" i="20"/>
  <c r="Y621" i="20"/>
  <c r="Z621" i="20"/>
  <c r="AA621" i="20"/>
  <c r="S622" i="20"/>
  <c r="T622" i="20"/>
  <c r="U622" i="20"/>
  <c r="V622" i="20"/>
  <c r="X622" i="20"/>
  <c r="Y622" i="20"/>
  <c r="Z622" i="20"/>
  <c r="AA622" i="20"/>
  <c r="S623" i="20"/>
  <c r="T623" i="20"/>
  <c r="U623" i="20"/>
  <c r="V623" i="20"/>
  <c r="X623" i="20"/>
  <c r="Y623" i="20"/>
  <c r="Z623" i="20"/>
  <c r="AA623" i="20"/>
  <c r="S624" i="20"/>
  <c r="T624" i="20"/>
  <c r="U624" i="20"/>
  <c r="V624" i="20"/>
  <c r="X624" i="20"/>
  <c r="Y624" i="20"/>
  <c r="Z624" i="20"/>
  <c r="AA624" i="20"/>
  <c r="S625" i="20"/>
  <c r="T625" i="20"/>
  <c r="U625" i="20"/>
  <c r="V625" i="20"/>
  <c r="X625" i="20"/>
  <c r="Y625" i="20"/>
  <c r="Z625" i="20"/>
  <c r="AA625" i="20"/>
  <c r="S626" i="20"/>
  <c r="T626" i="20"/>
  <c r="U626" i="20"/>
  <c r="V626" i="20"/>
  <c r="X626" i="20"/>
  <c r="Y626" i="20"/>
  <c r="Z626" i="20"/>
  <c r="AA626" i="20"/>
  <c r="S627" i="20"/>
  <c r="T627" i="20"/>
  <c r="U627" i="20"/>
  <c r="V627" i="20"/>
  <c r="X627" i="20"/>
  <c r="Y627" i="20"/>
  <c r="Z627" i="20"/>
  <c r="AA627" i="20"/>
  <c r="S628" i="20"/>
  <c r="T628" i="20"/>
  <c r="U628" i="20"/>
  <c r="V628" i="20"/>
  <c r="Y628" i="20"/>
  <c r="Z628" i="20"/>
  <c r="AA628" i="20"/>
  <c r="S629" i="20"/>
  <c r="T629" i="20"/>
  <c r="U629" i="20"/>
  <c r="V629" i="20"/>
  <c r="X629" i="20"/>
  <c r="Y629" i="20"/>
  <c r="Z629" i="20"/>
  <c r="AA629" i="20"/>
  <c r="S630" i="20"/>
  <c r="T630" i="20"/>
  <c r="U630" i="20"/>
  <c r="V630" i="20"/>
  <c r="X630" i="20"/>
  <c r="Y630" i="20"/>
  <c r="Z630" i="20"/>
  <c r="AA630" i="20"/>
  <c r="S631" i="20"/>
  <c r="T631" i="20"/>
  <c r="U631" i="20"/>
  <c r="V631" i="20"/>
  <c r="X631" i="20"/>
  <c r="Y631" i="20"/>
  <c r="Z631" i="20"/>
  <c r="AA631" i="20"/>
  <c r="S632" i="20"/>
  <c r="T632" i="20"/>
  <c r="U632" i="20"/>
  <c r="V632" i="20"/>
  <c r="X632" i="20"/>
  <c r="Y632" i="20"/>
  <c r="Z632" i="20"/>
  <c r="AA632" i="20"/>
  <c r="S633" i="20"/>
  <c r="T633" i="20"/>
  <c r="U633" i="20"/>
  <c r="V633" i="20"/>
  <c r="X633" i="20"/>
  <c r="Y633" i="20"/>
  <c r="Z633" i="20"/>
  <c r="AA633" i="20"/>
  <c r="S634" i="20"/>
  <c r="T634" i="20"/>
  <c r="U634" i="20"/>
  <c r="V634" i="20"/>
  <c r="X634" i="20"/>
  <c r="Y634" i="20"/>
  <c r="Z634" i="20"/>
  <c r="AA634" i="20"/>
  <c r="S635" i="20"/>
  <c r="T635" i="20"/>
  <c r="U635" i="20"/>
  <c r="V635" i="20"/>
  <c r="X635" i="20"/>
  <c r="Y635" i="20"/>
  <c r="Z635" i="20"/>
  <c r="AA635" i="20"/>
  <c r="S636" i="20"/>
  <c r="T636" i="20"/>
  <c r="U636" i="20"/>
  <c r="V636" i="20"/>
  <c r="X636" i="20"/>
  <c r="Y636" i="20"/>
  <c r="Z636" i="20"/>
  <c r="AA636" i="20"/>
  <c r="S637" i="20"/>
  <c r="T637" i="20"/>
  <c r="U637" i="20"/>
  <c r="V637" i="20"/>
  <c r="X637" i="20"/>
  <c r="Y637" i="20"/>
  <c r="Z637" i="20"/>
  <c r="AA637" i="20"/>
  <c r="S638" i="20"/>
  <c r="T638" i="20"/>
  <c r="U638" i="20"/>
  <c r="V638" i="20"/>
  <c r="X638" i="20"/>
  <c r="Y638" i="20"/>
  <c r="Z638" i="20"/>
  <c r="AA638" i="20"/>
  <c r="S639" i="20"/>
  <c r="T639" i="20"/>
  <c r="U639" i="20"/>
  <c r="V639" i="20"/>
  <c r="X639" i="20"/>
  <c r="Y639" i="20"/>
  <c r="Z639" i="20"/>
  <c r="AA639" i="20"/>
  <c r="S640" i="20"/>
  <c r="T640" i="20"/>
  <c r="U640" i="20"/>
  <c r="V640" i="20"/>
  <c r="X640" i="20"/>
  <c r="Y640" i="20"/>
  <c r="Z640" i="20"/>
  <c r="AA640" i="20"/>
  <c r="S641" i="20"/>
  <c r="T641" i="20"/>
  <c r="U641" i="20"/>
  <c r="V641" i="20"/>
  <c r="X641" i="20"/>
  <c r="Y641" i="20"/>
  <c r="Z641" i="20"/>
  <c r="AA641" i="20"/>
  <c r="S642" i="20"/>
  <c r="T642" i="20"/>
  <c r="U642" i="20"/>
  <c r="V642" i="20"/>
  <c r="X642" i="20"/>
  <c r="Y642" i="20"/>
  <c r="Z642" i="20"/>
  <c r="AA642" i="20"/>
  <c r="S643" i="20"/>
  <c r="T643" i="20"/>
  <c r="U643" i="20"/>
  <c r="V643" i="20"/>
  <c r="X643" i="20"/>
  <c r="Y643" i="20"/>
  <c r="Z643" i="20"/>
  <c r="AA643" i="20"/>
  <c r="S644" i="20"/>
  <c r="T644" i="20"/>
  <c r="U644" i="20"/>
  <c r="V644" i="20"/>
  <c r="X644" i="20"/>
  <c r="Y644" i="20"/>
  <c r="Z644" i="20"/>
  <c r="AA644" i="20"/>
  <c r="S645" i="20"/>
  <c r="T645" i="20"/>
  <c r="U645" i="20"/>
  <c r="V645" i="20"/>
  <c r="X645" i="20"/>
  <c r="Y645" i="20"/>
  <c r="Z645" i="20"/>
  <c r="AA645" i="20"/>
  <c r="S646" i="20"/>
  <c r="T646" i="20"/>
  <c r="U646" i="20"/>
  <c r="V646" i="20"/>
  <c r="X646" i="20"/>
  <c r="Y646" i="20"/>
  <c r="Z646" i="20"/>
  <c r="AA646" i="20"/>
  <c r="S647" i="20"/>
  <c r="T647" i="20"/>
  <c r="U647" i="20"/>
  <c r="V647" i="20"/>
  <c r="X647" i="20"/>
  <c r="Y647" i="20"/>
  <c r="Z647" i="20"/>
  <c r="AA647" i="20"/>
  <c r="S648" i="20"/>
  <c r="T648" i="20"/>
  <c r="U648" i="20"/>
  <c r="V648" i="20"/>
  <c r="X648" i="20"/>
  <c r="Y648" i="20"/>
  <c r="Z648" i="20"/>
  <c r="AA648" i="20"/>
  <c r="S649" i="20"/>
  <c r="T649" i="20"/>
  <c r="U649" i="20"/>
  <c r="V649" i="20"/>
  <c r="Y649" i="20"/>
  <c r="Z649" i="20"/>
  <c r="AA649" i="20"/>
  <c r="S650" i="20"/>
  <c r="T650" i="20"/>
  <c r="U650" i="20"/>
  <c r="V650" i="20"/>
  <c r="Y650" i="20"/>
  <c r="Z650" i="20"/>
  <c r="AA650" i="20"/>
  <c r="S651" i="20"/>
  <c r="T651" i="20"/>
  <c r="U651" i="20"/>
  <c r="V651" i="20"/>
  <c r="Y651" i="20"/>
  <c r="Z651" i="20"/>
  <c r="AA651" i="20"/>
  <c r="S652" i="20"/>
  <c r="T652" i="20"/>
  <c r="U652" i="20"/>
  <c r="V652" i="20"/>
  <c r="Y652" i="20"/>
  <c r="Z652" i="20"/>
  <c r="AA652" i="20"/>
  <c r="S653" i="20"/>
  <c r="T653" i="20"/>
  <c r="U653" i="20"/>
  <c r="V653" i="20"/>
  <c r="Y653" i="20"/>
  <c r="Z653" i="20"/>
  <c r="AA653" i="20"/>
  <c r="S654" i="20"/>
  <c r="T654" i="20"/>
  <c r="U654" i="20"/>
  <c r="V654" i="20"/>
  <c r="Y654" i="20"/>
  <c r="Z654" i="20"/>
  <c r="AA654" i="20"/>
  <c r="S655" i="20"/>
  <c r="T655" i="20"/>
  <c r="U655" i="20"/>
  <c r="V655" i="20"/>
  <c r="X655" i="20"/>
  <c r="Y655" i="20"/>
  <c r="Z655" i="20"/>
  <c r="AA655" i="20"/>
  <c r="S656" i="20"/>
  <c r="T656" i="20"/>
  <c r="U656" i="20"/>
  <c r="V656" i="20"/>
  <c r="X656" i="20"/>
  <c r="Y656" i="20"/>
  <c r="Z656" i="20"/>
  <c r="AA656" i="20"/>
  <c r="S657" i="20"/>
  <c r="T657" i="20"/>
  <c r="U657" i="20"/>
  <c r="V657" i="20"/>
  <c r="X657" i="20"/>
  <c r="Y657" i="20"/>
  <c r="Z657" i="20"/>
  <c r="AA657" i="20"/>
  <c r="S658" i="20"/>
  <c r="T658" i="20"/>
  <c r="U658" i="20"/>
  <c r="V658" i="20"/>
  <c r="X658" i="20"/>
  <c r="Y658" i="20"/>
  <c r="Z658" i="20"/>
  <c r="AA658" i="20"/>
  <c r="S659" i="20"/>
  <c r="T659" i="20"/>
  <c r="U659" i="20"/>
  <c r="V659" i="20"/>
  <c r="X659" i="20"/>
  <c r="Y659" i="20"/>
  <c r="Z659" i="20"/>
  <c r="AA659" i="20"/>
  <c r="S660" i="20"/>
  <c r="T660" i="20"/>
  <c r="U660" i="20"/>
  <c r="V660" i="20"/>
  <c r="X660" i="20"/>
  <c r="Y660" i="20"/>
  <c r="Z660" i="20"/>
  <c r="AA660" i="20"/>
  <c r="S661" i="20"/>
  <c r="T661" i="20"/>
  <c r="U661" i="20"/>
  <c r="V661" i="20"/>
  <c r="X661" i="20"/>
  <c r="Y661" i="20"/>
  <c r="Z661" i="20"/>
  <c r="AA661" i="20"/>
  <c r="S662" i="20"/>
  <c r="T662" i="20"/>
  <c r="U662" i="20"/>
  <c r="V662" i="20"/>
  <c r="X662" i="20"/>
  <c r="Y662" i="20"/>
  <c r="Z662" i="20"/>
  <c r="AA662" i="20"/>
  <c r="S663" i="20"/>
  <c r="T663" i="20"/>
  <c r="U663" i="20"/>
  <c r="V663" i="20"/>
  <c r="X663" i="20"/>
  <c r="Y663" i="20"/>
  <c r="Z663" i="20"/>
  <c r="AA663" i="20"/>
  <c r="S664" i="20"/>
  <c r="T664" i="20"/>
  <c r="U664" i="20"/>
  <c r="V664" i="20"/>
  <c r="X664" i="20"/>
  <c r="Y664" i="20"/>
  <c r="Z664" i="20"/>
  <c r="AA664" i="20"/>
  <c r="S665" i="20"/>
  <c r="T665" i="20"/>
  <c r="U665" i="20"/>
  <c r="V665" i="20"/>
  <c r="X665" i="20"/>
  <c r="Y665" i="20"/>
  <c r="Z665" i="20"/>
  <c r="AA665" i="20"/>
  <c r="S666" i="20"/>
  <c r="T666" i="20"/>
  <c r="U666" i="20"/>
  <c r="V666" i="20"/>
  <c r="X666" i="20"/>
  <c r="Y666" i="20"/>
  <c r="Z666" i="20"/>
  <c r="AA666" i="20"/>
  <c r="S667" i="20"/>
  <c r="T667" i="20"/>
  <c r="U667" i="20"/>
  <c r="V667" i="20"/>
  <c r="X667" i="20"/>
  <c r="Y667" i="20"/>
  <c r="Z667" i="20"/>
  <c r="AA667" i="20"/>
  <c r="S668" i="20"/>
  <c r="T668" i="20"/>
  <c r="U668" i="20"/>
  <c r="V668" i="20"/>
  <c r="X668" i="20"/>
  <c r="Y668" i="20"/>
  <c r="Z668" i="20"/>
  <c r="AA668" i="20"/>
  <c r="S669" i="20"/>
  <c r="T669" i="20"/>
  <c r="U669" i="20"/>
  <c r="V669" i="20"/>
  <c r="X669" i="20"/>
  <c r="Y669" i="20"/>
  <c r="Z669" i="20"/>
  <c r="AA669" i="20"/>
  <c r="S670" i="20"/>
  <c r="T670" i="20"/>
  <c r="U670" i="20"/>
  <c r="V670" i="20"/>
  <c r="X670" i="20"/>
  <c r="Y670" i="20"/>
  <c r="Z670" i="20"/>
  <c r="AA670" i="20"/>
  <c r="S671" i="20"/>
  <c r="T671" i="20"/>
  <c r="U671" i="20"/>
  <c r="V671" i="20"/>
  <c r="X671" i="20"/>
  <c r="Y671" i="20"/>
  <c r="Z671" i="20"/>
  <c r="AA671" i="20"/>
  <c r="S672" i="20"/>
  <c r="T672" i="20"/>
  <c r="U672" i="20"/>
  <c r="V672" i="20"/>
  <c r="X672" i="20"/>
  <c r="Y672" i="20"/>
  <c r="Z672" i="20"/>
  <c r="AA672" i="20"/>
  <c r="S673" i="20"/>
  <c r="T673" i="20"/>
  <c r="U673" i="20"/>
  <c r="V673" i="20"/>
  <c r="X673" i="20"/>
  <c r="Y673" i="20"/>
  <c r="Z673" i="20"/>
  <c r="AA673" i="20"/>
  <c r="S674" i="20"/>
  <c r="T674" i="20"/>
  <c r="U674" i="20"/>
  <c r="V674" i="20"/>
  <c r="X674" i="20"/>
  <c r="Y674" i="20"/>
  <c r="Z674" i="20"/>
  <c r="AA674" i="20"/>
  <c r="S675" i="20"/>
  <c r="T675" i="20"/>
  <c r="U675" i="20"/>
  <c r="V675" i="20"/>
  <c r="X675" i="20"/>
  <c r="Y675" i="20"/>
  <c r="Z675" i="20"/>
  <c r="AA675" i="20"/>
  <c r="S676" i="20"/>
  <c r="T676" i="20"/>
  <c r="U676" i="20"/>
  <c r="V676" i="20"/>
  <c r="X676" i="20"/>
  <c r="Y676" i="20"/>
  <c r="Z676" i="20"/>
  <c r="AA676" i="20"/>
  <c r="S677" i="20"/>
  <c r="T677" i="20"/>
  <c r="U677" i="20"/>
  <c r="V677" i="20"/>
  <c r="X677" i="20"/>
  <c r="Y677" i="20"/>
  <c r="Z677" i="20"/>
  <c r="AA677" i="20"/>
  <c r="S678" i="20"/>
  <c r="T678" i="20"/>
  <c r="U678" i="20"/>
  <c r="V678" i="20"/>
  <c r="X678" i="20"/>
  <c r="Y678" i="20"/>
  <c r="Z678" i="20"/>
  <c r="AA678" i="20"/>
  <c r="S679" i="20"/>
  <c r="T679" i="20"/>
  <c r="U679" i="20"/>
  <c r="V679" i="20"/>
  <c r="X679" i="20"/>
  <c r="Y679" i="20"/>
  <c r="Z679" i="20"/>
  <c r="AA679" i="20"/>
  <c r="S680" i="20"/>
  <c r="T680" i="20"/>
  <c r="U680" i="20"/>
  <c r="V680" i="20"/>
  <c r="X680" i="20"/>
  <c r="Y680" i="20"/>
  <c r="Z680" i="20"/>
  <c r="AA680" i="20"/>
  <c r="S681" i="20"/>
  <c r="T681" i="20"/>
  <c r="U681" i="20"/>
  <c r="V681" i="20"/>
  <c r="X681" i="20"/>
  <c r="Y681" i="20"/>
  <c r="Z681" i="20"/>
  <c r="AA681" i="20"/>
  <c r="S682" i="20"/>
  <c r="T682" i="20"/>
  <c r="U682" i="20"/>
  <c r="V682" i="20"/>
  <c r="X682" i="20"/>
  <c r="Y682" i="20"/>
  <c r="Z682" i="20"/>
  <c r="AA682" i="20"/>
  <c r="S683" i="20"/>
  <c r="T683" i="20"/>
  <c r="U683" i="20"/>
  <c r="V683" i="20"/>
  <c r="X683" i="20"/>
  <c r="Y683" i="20"/>
  <c r="Z683" i="20"/>
  <c r="AA683" i="20"/>
  <c r="S684" i="20"/>
  <c r="T684" i="20"/>
  <c r="U684" i="20"/>
  <c r="V684" i="20"/>
  <c r="X684" i="20"/>
  <c r="Y684" i="20"/>
  <c r="Z684" i="20"/>
  <c r="AA684" i="20"/>
  <c r="S685" i="20"/>
  <c r="T685" i="20"/>
  <c r="U685" i="20"/>
  <c r="V685" i="20"/>
  <c r="X685" i="20"/>
  <c r="Y685" i="20"/>
  <c r="Z685" i="20"/>
  <c r="AA685" i="20"/>
  <c r="S686" i="20"/>
  <c r="T686" i="20"/>
  <c r="U686" i="20"/>
  <c r="V686" i="20"/>
  <c r="X686" i="20"/>
  <c r="Y686" i="20"/>
  <c r="Z686" i="20"/>
  <c r="AA686" i="20"/>
  <c r="S687" i="20"/>
  <c r="T687" i="20"/>
  <c r="U687" i="20"/>
  <c r="V687" i="20"/>
  <c r="X687" i="20"/>
  <c r="Y687" i="20"/>
  <c r="Z687" i="20"/>
  <c r="AA687" i="20"/>
  <c r="S688" i="20"/>
  <c r="T688" i="20"/>
  <c r="U688" i="20"/>
  <c r="V688" i="20"/>
  <c r="X688" i="20"/>
  <c r="Y688" i="20"/>
  <c r="Z688" i="20"/>
  <c r="AA688" i="20"/>
  <c r="S689" i="20"/>
  <c r="T689" i="20"/>
  <c r="U689" i="20"/>
  <c r="V689" i="20"/>
  <c r="X689" i="20"/>
  <c r="Y689" i="20"/>
  <c r="Z689" i="20"/>
  <c r="AA689" i="20"/>
  <c r="S690" i="20"/>
  <c r="T690" i="20"/>
  <c r="U690" i="20"/>
  <c r="V690" i="20"/>
  <c r="X690" i="20"/>
  <c r="Y690" i="20"/>
  <c r="Z690" i="20"/>
  <c r="AA690" i="20"/>
  <c r="S691" i="20"/>
  <c r="T691" i="20"/>
  <c r="U691" i="20"/>
  <c r="V691" i="20"/>
  <c r="X691" i="20"/>
  <c r="Y691" i="20"/>
  <c r="Z691" i="20"/>
  <c r="AA691" i="20"/>
  <c r="S692" i="20"/>
  <c r="T692" i="20"/>
  <c r="U692" i="20"/>
  <c r="V692" i="20"/>
  <c r="X692" i="20"/>
  <c r="Y692" i="20"/>
  <c r="Z692" i="20"/>
  <c r="AA692" i="20"/>
  <c r="S693" i="20"/>
  <c r="T693" i="20"/>
  <c r="U693" i="20"/>
  <c r="V693" i="20"/>
  <c r="Y693" i="20"/>
  <c r="Z693" i="20"/>
  <c r="AA693" i="20"/>
  <c r="S694" i="20"/>
  <c r="T694" i="20"/>
  <c r="U694" i="20"/>
  <c r="V694" i="20"/>
  <c r="X694" i="20"/>
  <c r="Y694" i="20"/>
  <c r="Z694" i="20"/>
  <c r="AA694" i="20"/>
  <c r="S695" i="20"/>
  <c r="T695" i="20"/>
  <c r="U695" i="20"/>
  <c r="V695" i="20"/>
  <c r="X695" i="20"/>
  <c r="Y695" i="20"/>
  <c r="Z695" i="20"/>
  <c r="AA695" i="20"/>
  <c r="S696" i="20"/>
  <c r="T696" i="20"/>
  <c r="U696" i="20"/>
  <c r="V696" i="20"/>
  <c r="X696" i="20"/>
  <c r="Y696" i="20"/>
  <c r="Z696" i="20"/>
  <c r="AA696" i="20"/>
  <c r="S697" i="20"/>
  <c r="T697" i="20"/>
  <c r="U697" i="20"/>
  <c r="V697" i="20"/>
  <c r="X697" i="20"/>
  <c r="Y697" i="20"/>
  <c r="Z697" i="20"/>
  <c r="AA697" i="20"/>
  <c r="S698" i="20"/>
  <c r="T698" i="20"/>
  <c r="U698" i="20"/>
  <c r="V698" i="20"/>
  <c r="X698" i="20"/>
  <c r="Y698" i="20"/>
  <c r="Z698" i="20"/>
  <c r="AA698" i="20"/>
  <c r="S699" i="20"/>
  <c r="T699" i="20"/>
  <c r="U699" i="20"/>
  <c r="V699" i="20"/>
  <c r="X699" i="20"/>
  <c r="Y699" i="20"/>
  <c r="Z699" i="20"/>
  <c r="AA699" i="20"/>
  <c r="S700" i="20"/>
  <c r="T700" i="20"/>
  <c r="U700" i="20"/>
  <c r="V700" i="20"/>
  <c r="X700" i="20"/>
  <c r="Y700" i="20"/>
  <c r="Z700" i="20"/>
  <c r="AA700" i="20"/>
  <c r="S701" i="20"/>
  <c r="T701" i="20"/>
  <c r="U701" i="20"/>
  <c r="V701" i="20"/>
  <c r="X701" i="20"/>
  <c r="Y701" i="20"/>
  <c r="Z701" i="20"/>
  <c r="AA701" i="20"/>
  <c r="S702" i="20"/>
  <c r="T702" i="20"/>
  <c r="U702" i="20"/>
  <c r="V702" i="20"/>
  <c r="X702" i="20"/>
  <c r="Y702" i="20"/>
  <c r="Z702" i="20"/>
  <c r="AA702" i="20"/>
  <c r="S703" i="20"/>
  <c r="T703" i="20"/>
  <c r="U703" i="20"/>
  <c r="V703" i="20"/>
  <c r="X703" i="20"/>
  <c r="Y703" i="20"/>
  <c r="Z703" i="20"/>
  <c r="AA703" i="20"/>
  <c r="S704" i="20"/>
  <c r="T704" i="20"/>
  <c r="U704" i="20"/>
  <c r="V704" i="20"/>
  <c r="X704" i="20"/>
  <c r="Y704" i="20"/>
  <c r="Z704" i="20"/>
  <c r="AA704" i="20"/>
  <c r="S705" i="20"/>
  <c r="T705" i="20"/>
  <c r="U705" i="20"/>
  <c r="V705" i="20"/>
  <c r="X705" i="20"/>
  <c r="Y705" i="20"/>
  <c r="Z705" i="20"/>
  <c r="AA705" i="20"/>
  <c r="S706" i="20"/>
  <c r="T706" i="20"/>
  <c r="U706" i="20"/>
  <c r="V706" i="20"/>
  <c r="X706" i="20"/>
  <c r="Y706" i="20"/>
  <c r="Z706" i="20"/>
  <c r="AA706" i="20"/>
  <c r="S707" i="20"/>
  <c r="T707" i="20"/>
  <c r="U707" i="20"/>
  <c r="V707" i="20"/>
  <c r="X707" i="20"/>
  <c r="Y707" i="20"/>
  <c r="Z707" i="20"/>
  <c r="AA707" i="20"/>
  <c r="S708" i="20"/>
  <c r="T708" i="20"/>
  <c r="U708" i="20"/>
  <c r="V708" i="20"/>
  <c r="X708" i="20"/>
  <c r="Y708" i="20"/>
  <c r="Z708" i="20"/>
  <c r="AA708" i="20"/>
  <c r="S709" i="20"/>
  <c r="T709" i="20"/>
  <c r="U709" i="20"/>
  <c r="V709" i="20"/>
  <c r="Y709" i="20"/>
  <c r="Z709" i="20"/>
  <c r="AA709" i="20"/>
  <c r="S710" i="20"/>
  <c r="T710" i="20"/>
  <c r="U710" i="20"/>
  <c r="V710" i="20"/>
  <c r="Y710" i="20"/>
  <c r="Z710" i="20"/>
  <c r="AA710" i="20"/>
  <c r="S711" i="20"/>
  <c r="T711" i="20"/>
  <c r="U711" i="20"/>
  <c r="V711" i="20"/>
  <c r="X711" i="20"/>
  <c r="Y711" i="20"/>
  <c r="Z711" i="20"/>
  <c r="AA711" i="20"/>
  <c r="S712" i="20"/>
  <c r="T712" i="20"/>
  <c r="U712" i="20"/>
  <c r="V712" i="20"/>
  <c r="X712" i="20"/>
  <c r="Y712" i="20"/>
  <c r="Z712" i="20"/>
  <c r="AA712" i="20"/>
  <c r="S713" i="20"/>
  <c r="T713" i="20"/>
  <c r="U713" i="20"/>
  <c r="V713" i="20"/>
  <c r="X713" i="20"/>
  <c r="Y713" i="20"/>
  <c r="Z713" i="20"/>
  <c r="AA713" i="20"/>
  <c r="S714" i="20"/>
  <c r="T714" i="20"/>
  <c r="U714" i="20"/>
  <c r="V714" i="20"/>
  <c r="X714" i="20"/>
  <c r="Y714" i="20"/>
  <c r="Z714" i="20"/>
  <c r="AA714" i="20"/>
  <c r="S715" i="20"/>
  <c r="T715" i="20"/>
  <c r="U715" i="20"/>
  <c r="V715" i="20"/>
  <c r="X715" i="20"/>
  <c r="Y715" i="20"/>
  <c r="Z715" i="20"/>
  <c r="AA715" i="20"/>
  <c r="S716" i="20"/>
  <c r="T716" i="20"/>
  <c r="U716" i="20"/>
  <c r="V716" i="20"/>
  <c r="X716" i="20"/>
  <c r="Y716" i="20"/>
  <c r="Z716" i="20"/>
  <c r="AA716" i="20"/>
  <c r="S717" i="20"/>
  <c r="T717" i="20"/>
  <c r="U717" i="20"/>
  <c r="V717" i="20"/>
  <c r="X717" i="20"/>
  <c r="Y717" i="20"/>
  <c r="Z717" i="20"/>
  <c r="AA717" i="20"/>
  <c r="S718" i="20"/>
  <c r="T718" i="20"/>
  <c r="U718" i="20"/>
  <c r="V718" i="20"/>
  <c r="X718" i="20"/>
  <c r="Y718" i="20"/>
  <c r="Z718" i="20"/>
  <c r="AA718" i="20"/>
  <c r="S719" i="20"/>
  <c r="T719" i="20"/>
  <c r="U719" i="20"/>
  <c r="V719" i="20"/>
  <c r="X719" i="20"/>
  <c r="Y719" i="20"/>
  <c r="Z719" i="20"/>
  <c r="AA719" i="20"/>
  <c r="S720" i="20"/>
  <c r="T720" i="20"/>
  <c r="U720" i="20"/>
  <c r="V720" i="20"/>
  <c r="X720" i="20"/>
  <c r="Y720" i="20"/>
  <c r="Z720" i="20"/>
  <c r="AA720" i="20"/>
  <c r="S721" i="20"/>
  <c r="T721" i="20"/>
  <c r="U721" i="20"/>
  <c r="V721" i="20"/>
  <c r="X721" i="20"/>
  <c r="Y721" i="20"/>
  <c r="Z721" i="20"/>
  <c r="AA721" i="20"/>
  <c r="S722" i="20"/>
  <c r="T722" i="20"/>
  <c r="U722" i="20"/>
  <c r="V722" i="20"/>
  <c r="X722" i="20"/>
  <c r="Y722" i="20"/>
  <c r="Z722" i="20"/>
  <c r="AA722" i="20"/>
  <c r="S723" i="20"/>
  <c r="T723" i="20"/>
  <c r="U723" i="20"/>
  <c r="V723" i="20"/>
  <c r="X723" i="20"/>
  <c r="Y723" i="20"/>
  <c r="Z723" i="20"/>
  <c r="AA723" i="20"/>
  <c r="S724" i="20"/>
  <c r="T724" i="20"/>
  <c r="U724" i="20"/>
  <c r="V724" i="20"/>
  <c r="X724" i="20"/>
  <c r="Y724" i="20"/>
  <c r="Z724" i="20"/>
  <c r="AA724" i="20"/>
  <c r="S725" i="20"/>
  <c r="T725" i="20"/>
  <c r="U725" i="20"/>
  <c r="V725" i="20"/>
  <c r="X725" i="20"/>
  <c r="Y725" i="20"/>
  <c r="Z725" i="20"/>
  <c r="AA725" i="20"/>
  <c r="S726" i="20"/>
  <c r="T726" i="20"/>
  <c r="U726" i="20"/>
  <c r="V726" i="20"/>
  <c r="X726" i="20"/>
  <c r="Y726" i="20"/>
  <c r="Z726" i="20"/>
  <c r="AA726" i="20"/>
  <c r="S727" i="20"/>
  <c r="T727" i="20"/>
  <c r="U727" i="20"/>
  <c r="V727" i="20"/>
  <c r="X727" i="20"/>
  <c r="Y727" i="20"/>
  <c r="Z727" i="20"/>
  <c r="AA727" i="20"/>
  <c r="S728" i="20"/>
  <c r="T728" i="20"/>
  <c r="U728" i="20"/>
  <c r="V728" i="20"/>
  <c r="X728" i="20"/>
  <c r="Y728" i="20"/>
  <c r="Z728" i="20"/>
  <c r="AA728" i="20"/>
  <c r="S729" i="20"/>
  <c r="T729" i="20"/>
  <c r="U729" i="20"/>
  <c r="V729" i="20"/>
  <c r="X729" i="20"/>
  <c r="Y729" i="20"/>
  <c r="Z729" i="20"/>
  <c r="AA729" i="20"/>
  <c r="S730" i="20"/>
  <c r="T730" i="20"/>
  <c r="U730" i="20"/>
  <c r="V730" i="20"/>
  <c r="X730" i="20"/>
  <c r="Y730" i="20"/>
  <c r="Z730" i="20"/>
  <c r="AA730" i="20"/>
  <c r="S731" i="20"/>
  <c r="T731" i="20"/>
  <c r="U731" i="20"/>
  <c r="V731" i="20"/>
  <c r="X731" i="20"/>
  <c r="Y731" i="20"/>
  <c r="Z731" i="20"/>
  <c r="AA731" i="20"/>
  <c r="S732" i="20"/>
  <c r="T732" i="20"/>
  <c r="U732" i="20"/>
  <c r="V732" i="20"/>
  <c r="X732" i="20"/>
  <c r="Y732" i="20"/>
  <c r="Z732" i="20"/>
  <c r="AA732" i="20"/>
  <c r="S733" i="20"/>
  <c r="T733" i="20"/>
  <c r="U733" i="20"/>
  <c r="V733" i="20"/>
  <c r="Y733" i="20"/>
  <c r="Z733" i="20"/>
  <c r="AA733" i="20"/>
  <c r="S734" i="20"/>
  <c r="T734" i="20"/>
  <c r="U734" i="20"/>
  <c r="V734" i="20"/>
  <c r="X734" i="20"/>
  <c r="Y734" i="20"/>
  <c r="Z734" i="20"/>
  <c r="AA734" i="20"/>
  <c r="S735" i="20"/>
  <c r="T735" i="20"/>
  <c r="U735" i="20"/>
  <c r="V735" i="20"/>
  <c r="X735" i="20"/>
  <c r="Y735" i="20"/>
  <c r="Z735" i="20"/>
  <c r="AA735" i="20"/>
  <c r="S736" i="20"/>
  <c r="T736" i="20"/>
  <c r="U736" i="20"/>
  <c r="V736" i="20"/>
  <c r="X736" i="20"/>
  <c r="Y736" i="20"/>
  <c r="Z736" i="20"/>
  <c r="AA736" i="20"/>
  <c r="S737" i="20"/>
  <c r="T737" i="20"/>
  <c r="U737" i="20"/>
  <c r="V737" i="20"/>
  <c r="X737" i="20"/>
  <c r="Y737" i="20"/>
  <c r="Z737" i="20"/>
  <c r="AA737" i="20"/>
  <c r="S738" i="20"/>
  <c r="T738" i="20"/>
  <c r="U738" i="20"/>
  <c r="V738" i="20"/>
  <c r="X738" i="20"/>
  <c r="Y738" i="20"/>
  <c r="Z738" i="20"/>
  <c r="AA738" i="20"/>
  <c r="S739" i="20"/>
  <c r="T739" i="20"/>
  <c r="U739" i="20"/>
  <c r="V739" i="20"/>
  <c r="X739" i="20"/>
  <c r="Y739" i="20"/>
  <c r="Z739" i="20"/>
  <c r="AA739" i="20"/>
  <c r="S740" i="20"/>
  <c r="T740" i="20"/>
  <c r="U740" i="20"/>
  <c r="V740" i="20"/>
  <c r="X740" i="20"/>
  <c r="Y740" i="20"/>
  <c r="Z740" i="20"/>
  <c r="AA740" i="20"/>
  <c r="S741" i="20"/>
  <c r="T741" i="20"/>
  <c r="U741" i="20"/>
  <c r="V741" i="20"/>
  <c r="X741" i="20"/>
  <c r="Y741" i="20"/>
  <c r="Z741" i="20"/>
  <c r="AA741" i="20"/>
  <c r="S742" i="20"/>
  <c r="T742" i="20"/>
  <c r="U742" i="20"/>
  <c r="V742" i="20"/>
  <c r="X742" i="20"/>
  <c r="Y742" i="20"/>
  <c r="Z742" i="20"/>
  <c r="AA742" i="20"/>
  <c r="S743" i="20"/>
  <c r="T743" i="20"/>
  <c r="U743" i="20"/>
  <c r="V743" i="20"/>
  <c r="X743" i="20"/>
  <c r="Y743" i="20"/>
  <c r="Z743" i="20"/>
  <c r="AA743" i="20"/>
  <c r="S744" i="20"/>
  <c r="T744" i="20"/>
  <c r="U744" i="20"/>
  <c r="V744" i="20"/>
  <c r="X744" i="20"/>
  <c r="Y744" i="20"/>
  <c r="Z744" i="20"/>
  <c r="AA744" i="20"/>
  <c r="S745" i="20"/>
  <c r="T745" i="20"/>
  <c r="U745" i="20"/>
  <c r="V745" i="20"/>
  <c r="X745" i="20"/>
  <c r="Y745" i="20"/>
  <c r="Z745" i="20"/>
  <c r="AA745" i="20"/>
  <c r="S746" i="20"/>
  <c r="T746" i="20"/>
  <c r="U746" i="20"/>
  <c r="V746" i="20"/>
  <c r="X746" i="20"/>
  <c r="Y746" i="20"/>
  <c r="Z746" i="20"/>
  <c r="AA746" i="20"/>
  <c r="S747" i="20"/>
  <c r="T747" i="20"/>
  <c r="U747" i="20"/>
  <c r="V747" i="20"/>
  <c r="X747" i="20"/>
  <c r="Y747" i="20"/>
  <c r="Z747" i="20"/>
  <c r="AA747" i="20"/>
  <c r="S748" i="20"/>
  <c r="T748" i="20"/>
  <c r="U748" i="20"/>
  <c r="V748" i="20"/>
  <c r="X748" i="20"/>
  <c r="Y748" i="20"/>
  <c r="Z748" i="20"/>
  <c r="AA748" i="20"/>
  <c r="S749" i="20"/>
  <c r="T749" i="20"/>
  <c r="U749" i="20"/>
  <c r="V749" i="20"/>
  <c r="X749" i="20"/>
  <c r="Y749" i="20"/>
  <c r="Z749" i="20"/>
  <c r="AA749" i="20"/>
  <c r="S750" i="20"/>
  <c r="T750" i="20"/>
  <c r="U750" i="20"/>
  <c r="V750" i="20"/>
  <c r="X750" i="20"/>
  <c r="Y750" i="20"/>
  <c r="Z750" i="20"/>
  <c r="AA750" i="20"/>
  <c r="S751" i="20"/>
  <c r="T751" i="20"/>
  <c r="U751" i="20"/>
  <c r="V751" i="20"/>
  <c r="X751" i="20"/>
  <c r="Y751" i="20"/>
  <c r="Z751" i="20"/>
  <c r="AA751" i="20"/>
  <c r="S752" i="20"/>
  <c r="T752" i="20"/>
  <c r="U752" i="20"/>
  <c r="V752" i="20"/>
  <c r="X752" i="20"/>
  <c r="Y752" i="20"/>
  <c r="Z752" i="20"/>
  <c r="AA752" i="20"/>
  <c r="S753" i="20"/>
  <c r="T753" i="20"/>
  <c r="U753" i="20"/>
  <c r="V753" i="20"/>
  <c r="X753" i="20"/>
  <c r="Y753" i="20"/>
  <c r="Z753" i="20"/>
  <c r="AA753" i="20"/>
  <c r="S754" i="20"/>
  <c r="T754" i="20"/>
  <c r="U754" i="20"/>
  <c r="V754" i="20"/>
  <c r="X754" i="20"/>
  <c r="Y754" i="20"/>
  <c r="Z754" i="20"/>
  <c r="AA754" i="20"/>
  <c r="S755" i="20"/>
  <c r="T755" i="20"/>
  <c r="U755" i="20"/>
  <c r="V755" i="20"/>
  <c r="X755" i="20"/>
  <c r="Y755" i="20"/>
  <c r="Z755" i="20"/>
  <c r="AA755" i="20"/>
  <c r="S756" i="20"/>
  <c r="T756" i="20"/>
  <c r="U756" i="20"/>
  <c r="V756" i="20"/>
  <c r="X756" i="20"/>
  <c r="Y756" i="20"/>
  <c r="Z756" i="20"/>
  <c r="AA756" i="20"/>
  <c r="S757" i="20"/>
  <c r="T757" i="20"/>
  <c r="U757" i="20"/>
  <c r="V757" i="20"/>
  <c r="X757" i="20"/>
  <c r="Y757" i="20"/>
  <c r="Z757" i="20"/>
  <c r="AA757" i="20"/>
  <c r="S758" i="20"/>
  <c r="T758" i="20"/>
  <c r="U758" i="20"/>
  <c r="V758" i="20"/>
  <c r="X758" i="20"/>
  <c r="Y758" i="20"/>
  <c r="Z758" i="20"/>
  <c r="AA758" i="20"/>
  <c r="S759" i="20"/>
  <c r="T759" i="20"/>
  <c r="U759" i="20"/>
  <c r="V759" i="20"/>
  <c r="X759" i="20"/>
  <c r="Y759" i="20"/>
  <c r="Z759" i="20"/>
  <c r="AA759" i="20"/>
  <c r="S760" i="20"/>
  <c r="T760" i="20"/>
  <c r="U760" i="20"/>
  <c r="V760" i="20"/>
  <c r="X760" i="20"/>
  <c r="Y760" i="20"/>
  <c r="Z760" i="20"/>
  <c r="AA760" i="20"/>
  <c r="S761" i="20"/>
  <c r="T761" i="20"/>
  <c r="U761" i="20"/>
  <c r="V761" i="20"/>
  <c r="X761" i="20"/>
  <c r="Y761" i="20"/>
  <c r="Z761" i="20"/>
  <c r="AA761" i="20"/>
  <c r="S762" i="20"/>
  <c r="T762" i="20"/>
  <c r="U762" i="20"/>
  <c r="V762" i="20"/>
  <c r="X762" i="20"/>
  <c r="Y762" i="20"/>
  <c r="Z762" i="20"/>
  <c r="AA762" i="20"/>
  <c r="S763" i="20"/>
  <c r="T763" i="20"/>
  <c r="U763" i="20"/>
  <c r="V763" i="20"/>
  <c r="X763" i="20"/>
  <c r="Y763" i="20"/>
  <c r="Z763" i="20"/>
  <c r="AA763" i="20"/>
  <c r="S764" i="20"/>
  <c r="T764" i="20"/>
  <c r="U764" i="20"/>
  <c r="V764" i="20"/>
  <c r="X764" i="20"/>
  <c r="Y764" i="20"/>
  <c r="Z764" i="20"/>
  <c r="AA764" i="20"/>
  <c r="S765" i="20"/>
  <c r="T765" i="20"/>
  <c r="U765" i="20"/>
  <c r="V765" i="20"/>
  <c r="X765" i="20"/>
  <c r="Y765" i="20"/>
  <c r="Z765" i="20"/>
  <c r="AA765" i="20"/>
  <c r="S766" i="20"/>
  <c r="T766" i="20"/>
  <c r="U766" i="20"/>
  <c r="V766" i="20"/>
  <c r="X766" i="20"/>
  <c r="Y766" i="20"/>
  <c r="Z766" i="20"/>
  <c r="AA766" i="20"/>
  <c r="S767" i="20"/>
  <c r="T767" i="20"/>
  <c r="U767" i="20"/>
  <c r="V767" i="20"/>
  <c r="X767" i="20"/>
  <c r="Y767" i="20"/>
  <c r="Z767" i="20"/>
  <c r="AA767" i="20"/>
  <c r="S768" i="20"/>
  <c r="T768" i="20"/>
  <c r="U768" i="20"/>
  <c r="V768" i="20"/>
  <c r="X768" i="20"/>
  <c r="Y768" i="20"/>
  <c r="Z768" i="20"/>
  <c r="AA768" i="20"/>
  <c r="S769" i="20"/>
  <c r="T769" i="20"/>
  <c r="U769" i="20"/>
  <c r="V769" i="20"/>
  <c r="X769" i="20"/>
  <c r="Y769" i="20"/>
  <c r="Z769" i="20"/>
  <c r="AA769" i="20"/>
  <c r="S770" i="20"/>
  <c r="T770" i="20"/>
  <c r="U770" i="20"/>
  <c r="V770" i="20"/>
  <c r="X770" i="20"/>
  <c r="Y770" i="20"/>
  <c r="Z770" i="20"/>
  <c r="AA770" i="20"/>
  <c r="S771" i="20"/>
  <c r="T771" i="20"/>
  <c r="U771" i="20"/>
  <c r="V771" i="20"/>
  <c r="X771" i="20"/>
  <c r="Y771" i="20"/>
  <c r="Z771" i="20"/>
  <c r="AA771" i="20"/>
  <c r="S772" i="20"/>
  <c r="T772" i="20"/>
  <c r="U772" i="20"/>
  <c r="V772" i="20"/>
  <c r="X772" i="20"/>
  <c r="Y772" i="20"/>
  <c r="Z772" i="20"/>
  <c r="AA772" i="20"/>
  <c r="S773" i="20"/>
  <c r="T773" i="20"/>
  <c r="U773" i="20"/>
  <c r="V773" i="20"/>
  <c r="Y773" i="20"/>
  <c r="Z773" i="20"/>
  <c r="AA773" i="20"/>
  <c r="S774" i="20"/>
  <c r="T774" i="20"/>
  <c r="U774" i="20"/>
  <c r="V774" i="20"/>
  <c r="X774" i="20"/>
  <c r="Y774" i="20"/>
  <c r="Z774" i="20"/>
  <c r="AA774" i="20"/>
  <c r="S775" i="20"/>
  <c r="T775" i="20"/>
  <c r="U775" i="20"/>
  <c r="V775" i="20"/>
  <c r="X775" i="20"/>
  <c r="Y775" i="20"/>
  <c r="Z775" i="20"/>
  <c r="AA775" i="20"/>
  <c r="S776" i="20"/>
  <c r="T776" i="20"/>
  <c r="U776" i="20"/>
  <c r="V776" i="20"/>
  <c r="X776" i="20"/>
  <c r="Y776" i="20"/>
  <c r="Z776" i="20"/>
  <c r="AA776" i="20"/>
  <c r="S777" i="20"/>
  <c r="T777" i="20"/>
  <c r="U777" i="20"/>
  <c r="V777" i="20"/>
  <c r="X777" i="20"/>
  <c r="Y777" i="20"/>
  <c r="Z777" i="20"/>
  <c r="AA777" i="20"/>
  <c r="S778" i="20"/>
  <c r="T778" i="20"/>
  <c r="U778" i="20"/>
  <c r="V778" i="20"/>
  <c r="X778" i="20"/>
  <c r="Y778" i="20"/>
  <c r="Z778" i="20"/>
  <c r="AA778" i="20"/>
  <c r="S779" i="20"/>
  <c r="T779" i="20"/>
  <c r="U779" i="20"/>
  <c r="V779" i="20"/>
  <c r="X779" i="20"/>
  <c r="Y779" i="20"/>
  <c r="Z779" i="20"/>
  <c r="AA779" i="20"/>
  <c r="S780" i="20"/>
  <c r="T780" i="20"/>
  <c r="U780" i="20"/>
  <c r="V780" i="20"/>
  <c r="X780" i="20"/>
  <c r="Y780" i="20"/>
  <c r="Z780" i="20"/>
  <c r="AA780" i="20"/>
  <c r="S781" i="20"/>
  <c r="T781" i="20"/>
  <c r="U781" i="20"/>
  <c r="V781" i="20"/>
  <c r="X781" i="20"/>
  <c r="Y781" i="20"/>
  <c r="Z781" i="20"/>
  <c r="AA781" i="20"/>
  <c r="S782" i="20"/>
  <c r="T782" i="20"/>
  <c r="U782" i="20"/>
  <c r="V782" i="20"/>
  <c r="X782" i="20"/>
  <c r="Y782" i="20"/>
  <c r="Z782" i="20"/>
  <c r="AA782" i="20"/>
  <c r="S783" i="20"/>
  <c r="T783" i="20"/>
  <c r="U783" i="20"/>
  <c r="V783" i="20"/>
  <c r="X783" i="20"/>
  <c r="Y783" i="20"/>
  <c r="Z783" i="20"/>
  <c r="AA783" i="20"/>
  <c r="S784" i="20"/>
  <c r="T784" i="20"/>
  <c r="U784" i="20"/>
  <c r="V784" i="20"/>
  <c r="X784" i="20"/>
  <c r="Y784" i="20"/>
  <c r="Z784" i="20"/>
  <c r="AA784" i="20"/>
  <c r="S785" i="20"/>
  <c r="T785" i="20"/>
  <c r="U785" i="20"/>
  <c r="V785" i="20"/>
  <c r="X785" i="20"/>
  <c r="Y785" i="20"/>
  <c r="Z785" i="20"/>
  <c r="AA785" i="20"/>
  <c r="S786" i="20"/>
  <c r="T786" i="20"/>
  <c r="U786" i="20"/>
  <c r="V786" i="20"/>
  <c r="X786" i="20"/>
  <c r="Y786" i="20"/>
  <c r="Z786" i="20"/>
  <c r="AA786" i="20"/>
  <c r="S787" i="20"/>
  <c r="T787" i="20"/>
  <c r="U787" i="20"/>
  <c r="V787" i="20"/>
  <c r="X787" i="20"/>
  <c r="Y787" i="20"/>
  <c r="Z787" i="20"/>
  <c r="AA787" i="20"/>
  <c r="S788" i="20"/>
  <c r="T788" i="20"/>
  <c r="U788" i="20"/>
  <c r="V788" i="20"/>
  <c r="X788" i="20"/>
  <c r="Y788" i="20"/>
  <c r="Z788" i="20"/>
  <c r="AA788" i="20"/>
  <c r="S789" i="20"/>
  <c r="T789" i="20"/>
  <c r="U789" i="20"/>
  <c r="V789" i="20"/>
  <c r="Y789" i="20"/>
  <c r="Z789" i="20"/>
  <c r="AA789" i="20"/>
  <c r="S790" i="20"/>
  <c r="T790" i="20"/>
  <c r="U790" i="20"/>
  <c r="V790" i="20"/>
  <c r="X790" i="20"/>
  <c r="Y790" i="20"/>
  <c r="Z790" i="20"/>
  <c r="AA790" i="20"/>
  <c r="S791" i="20"/>
  <c r="T791" i="20"/>
  <c r="U791" i="20"/>
  <c r="V791" i="20"/>
  <c r="X791" i="20"/>
  <c r="Y791" i="20"/>
  <c r="Z791" i="20"/>
  <c r="AA791" i="20"/>
  <c r="S792" i="20"/>
  <c r="T792" i="20"/>
  <c r="U792" i="20"/>
  <c r="V792" i="20"/>
  <c r="X792" i="20"/>
  <c r="Y792" i="20"/>
  <c r="Z792" i="20"/>
  <c r="AA792" i="20"/>
  <c r="S793" i="20"/>
  <c r="T793" i="20"/>
  <c r="U793" i="20"/>
  <c r="V793" i="20"/>
  <c r="X793" i="20"/>
  <c r="Y793" i="20"/>
  <c r="Z793" i="20"/>
  <c r="AA793" i="20"/>
  <c r="S794" i="20"/>
  <c r="T794" i="20"/>
  <c r="U794" i="20"/>
  <c r="V794" i="20"/>
  <c r="X794" i="20"/>
  <c r="Y794" i="20"/>
  <c r="Z794" i="20"/>
  <c r="AA794" i="20"/>
  <c r="S795" i="20"/>
  <c r="T795" i="20"/>
  <c r="U795" i="20"/>
  <c r="V795" i="20"/>
  <c r="X795" i="20"/>
  <c r="Y795" i="20"/>
  <c r="Z795" i="20"/>
  <c r="AA795" i="20"/>
  <c r="S796" i="20"/>
  <c r="T796" i="20"/>
  <c r="U796" i="20"/>
  <c r="V796" i="20"/>
  <c r="X796" i="20"/>
  <c r="Y796" i="20"/>
  <c r="Z796" i="20"/>
  <c r="AA796" i="20"/>
  <c r="S797" i="20"/>
  <c r="T797" i="20"/>
  <c r="U797" i="20"/>
  <c r="V797" i="20"/>
  <c r="X797" i="20"/>
  <c r="Y797" i="20"/>
  <c r="Z797" i="20"/>
  <c r="AA797" i="20"/>
  <c r="S798" i="20"/>
  <c r="T798" i="20"/>
  <c r="U798" i="20"/>
  <c r="V798" i="20"/>
  <c r="X798" i="20"/>
  <c r="Y798" i="20"/>
  <c r="Z798" i="20"/>
  <c r="AA798" i="20"/>
  <c r="S799" i="20"/>
  <c r="T799" i="20"/>
  <c r="U799" i="20"/>
  <c r="V799" i="20"/>
  <c r="X799" i="20"/>
  <c r="Y799" i="20"/>
  <c r="Z799" i="20"/>
  <c r="AA799" i="20"/>
  <c r="S800" i="20"/>
  <c r="T800" i="20"/>
  <c r="U800" i="20"/>
  <c r="V800" i="20"/>
  <c r="X800" i="20"/>
  <c r="Y800" i="20"/>
  <c r="Z800" i="20"/>
  <c r="AA800" i="20"/>
  <c r="S801" i="20"/>
  <c r="T801" i="20"/>
  <c r="U801" i="20"/>
  <c r="V801" i="20"/>
  <c r="X801" i="20"/>
  <c r="Y801" i="20"/>
  <c r="Z801" i="20"/>
  <c r="AA801" i="20"/>
  <c r="S802" i="20"/>
  <c r="T802" i="20"/>
  <c r="U802" i="20"/>
  <c r="V802" i="20"/>
  <c r="X802" i="20"/>
  <c r="Y802" i="20"/>
  <c r="Z802" i="20"/>
  <c r="AA802" i="20"/>
  <c r="S803" i="20"/>
  <c r="T803" i="20"/>
  <c r="U803" i="20"/>
  <c r="V803" i="20"/>
  <c r="X803" i="20"/>
  <c r="Y803" i="20"/>
  <c r="Z803" i="20"/>
  <c r="AA803" i="20"/>
  <c r="S804" i="20"/>
  <c r="T804" i="20"/>
  <c r="U804" i="20"/>
  <c r="V804" i="20"/>
  <c r="X804" i="20"/>
  <c r="Y804" i="20"/>
  <c r="Z804" i="20"/>
  <c r="AA804" i="20"/>
  <c r="S805" i="20"/>
  <c r="T805" i="20"/>
  <c r="U805" i="20"/>
  <c r="V805" i="20"/>
  <c r="X805" i="20"/>
  <c r="Y805" i="20"/>
  <c r="Z805" i="20"/>
  <c r="AA805" i="20"/>
  <c r="S806" i="20"/>
  <c r="T806" i="20"/>
  <c r="U806" i="20"/>
  <c r="V806" i="20"/>
  <c r="X806" i="20"/>
  <c r="Y806" i="20"/>
  <c r="Z806" i="20"/>
  <c r="AA806" i="20"/>
  <c r="S807" i="20"/>
  <c r="T807" i="20"/>
  <c r="U807" i="20"/>
  <c r="V807" i="20"/>
  <c r="X807" i="20"/>
  <c r="Y807" i="20"/>
  <c r="Z807" i="20"/>
  <c r="AA807" i="20"/>
  <c r="S808" i="20"/>
  <c r="T808" i="20"/>
  <c r="U808" i="20"/>
  <c r="V808" i="20"/>
  <c r="X808" i="20"/>
  <c r="Y808" i="20"/>
  <c r="Z808" i="20"/>
  <c r="AA808" i="20"/>
  <c r="S809" i="20"/>
  <c r="T809" i="20"/>
  <c r="U809" i="20"/>
  <c r="V809" i="20"/>
  <c r="X809" i="20"/>
  <c r="Y809" i="20"/>
  <c r="Z809" i="20"/>
  <c r="AA809" i="20"/>
  <c r="S810" i="20"/>
  <c r="T810" i="20"/>
  <c r="U810" i="20"/>
  <c r="V810" i="20"/>
  <c r="X810" i="20"/>
  <c r="Y810" i="20"/>
  <c r="Z810" i="20"/>
  <c r="AA810" i="20"/>
  <c r="S811" i="20"/>
  <c r="T811" i="20"/>
  <c r="U811" i="20"/>
  <c r="V811" i="20"/>
  <c r="X811" i="20"/>
  <c r="Y811" i="20"/>
  <c r="Z811" i="20"/>
  <c r="AA811" i="20"/>
  <c r="S812" i="20"/>
  <c r="T812" i="20"/>
  <c r="U812" i="20"/>
  <c r="V812" i="20"/>
  <c r="X812" i="20"/>
  <c r="Y812" i="20"/>
  <c r="Z812" i="20"/>
  <c r="AA812" i="20"/>
  <c r="S813" i="20"/>
  <c r="T813" i="20"/>
  <c r="U813" i="20"/>
  <c r="V813" i="20"/>
  <c r="X813" i="20"/>
  <c r="Y813" i="20"/>
  <c r="Z813" i="20"/>
  <c r="AA813" i="20"/>
  <c r="S814" i="20"/>
  <c r="T814" i="20"/>
  <c r="U814" i="20"/>
  <c r="V814" i="20"/>
  <c r="X814" i="20"/>
  <c r="Y814" i="20"/>
  <c r="Z814" i="20"/>
  <c r="AA814" i="20"/>
  <c r="S815" i="20"/>
  <c r="T815" i="20"/>
  <c r="U815" i="20"/>
  <c r="V815" i="20"/>
  <c r="X815" i="20"/>
  <c r="Y815" i="20"/>
  <c r="Z815" i="20"/>
  <c r="AA815" i="20"/>
  <c r="S816" i="20"/>
  <c r="T816" i="20"/>
  <c r="U816" i="20"/>
  <c r="V816" i="20"/>
  <c r="X816" i="20"/>
  <c r="Y816" i="20"/>
  <c r="Z816" i="20"/>
  <c r="AA816" i="20"/>
  <c r="S817" i="20"/>
  <c r="T817" i="20"/>
  <c r="U817" i="20"/>
  <c r="V817" i="20"/>
  <c r="X817" i="20"/>
  <c r="Y817" i="20"/>
  <c r="Z817" i="20"/>
  <c r="AA817" i="20"/>
  <c r="S818" i="20"/>
  <c r="T818" i="20"/>
  <c r="U818" i="20"/>
  <c r="V818" i="20"/>
  <c r="Y818" i="20"/>
  <c r="Z818" i="20"/>
  <c r="AA818" i="20"/>
  <c r="S819" i="20"/>
  <c r="T819" i="20"/>
  <c r="U819" i="20"/>
  <c r="V819" i="20"/>
  <c r="X819" i="20"/>
  <c r="Y819" i="20"/>
  <c r="Z819" i="20"/>
  <c r="AA819" i="20"/>
  <c r="S820" i="20"/>
  <c r="T820" i="20"/>
  <c r="U820" i="20"/>
  <c r="V820" i="20"/>
  <c r="X820" i="20"/>
  <c r="Y820" i="20"/>
  <c r="Z820" i="20"/>
  <c r="AA820" i="20"/>
  <c r="S821" i="20"/>
  <c r="T821" i="20"/>
  <c r="U821" i="20"/>
  <c r="V821" i="20"/>
  <c r="X821" i="20"/>
  <c r="Y821" i="20"/>
  <c r="Z821" i="20"/>
  <c r="AA821" i="20"/>
  <c r="S822" i="20"/>
  <c r="T822" i="20"/>
  <c r="U822" i="20"/>
  <c r="V822" i="20"/>
  <c r="X822" i="20"/>
  <c r="Y822" i="20"/>
  <c r="Z822" i="20"/>
  <c r="AA822" i="20"/>
  <c r="S823" i="20"/>
  <c r="T823" i="20"/>
  <c r="U823" i="20"/>
  <c r="V823" i="20"/>
  <c r="X823" i="20"/>
  <c r="Y823" i="20"/>
  <c r="Z823" i="20"/>
  <c r="AA823" i="20"/>
  <c r="S824" i="20"/>
  <c r="T824" i="20"/>
  <c r="U824" i="20"/>
  <c r="V824" i="20"/>
  <c r="X824" i="20"/>
  <c r="Y824" i="20"/>
  <c r="Z824" i="20"/>
  <c r="AA824" i="20"/>
  <c r="S825" i="20"/>
  <c r="T825" i="20"/>
  <c r="U825" i="20"/>
  <c r="V825" i="20"/>
  <c r="X825" i="20"/>
  <c r="Y825" i="20"/>
  <c r="Z825" i="20"/>
  <c r="AA825" i="20"/>
  <c r="S826" i="20"/>
  <c r="T826" i="20"/>
  <c r="U826" i="20"/>
  <c r="V826" i="20"/>
  <c r="X826" i="20"/>
  <c r="Y826" i="20"/>
  <c r="Z826" i="20"/>
  <c r="AA826" i="20"/>
  <c r="S827" i="20"/>
  <c r="T827" i="20"/>
  <c r="U827" i="20"/>
  <c r="V827" i="20"/>
  <c r="X827" i="20"/>
  <c r="Y827" i="20"/>
  <c r="Z827" i="20"/>
  <c r="AA827" i="20"/>
  <c r="S828" i="20"/>
  <c r="T828" i="20"/>
  <c r="U828" i="20"/>
  <c r="V828" i="20"/>
  <c r="X828" i="20"/>
  <c r="Y828" i="20"/>
  <c r="Z828" i="20"/>
  <c r="AA828" i="20"/>
  <c r="S829" i="20"/>
  <c r="T829" i="20"/>
  <c r="U829" i="20"/>
  <c r="V829" i="20"/>
  <c r="X829" i="20"/>
  <c r="Y829" i="20"/>
  <c r="Z829" i="20"/>
  <c r="AA829" i="20"/>
  <c r="S830" i="20"/>
  <c r="T830" i="20"/>
  <c r="U830" i="20"/>
  <c r="V830" i="20"/>
  <c r="X830" i="20"/>
  <c r="Y830" i="20"/>
  <c r="Z830" i="20"/>
  <c r="AA830" i="20"/>
  <c r="S831" i="20"/>
  <c r="T831" i="20"/>
  <c r="U831" i="20"/>
  <c r="V831" i="20"/>
  <c r="X831" i="20"/>
  <c r="Y831" i="20"/>
  <c r="Z831" i="20"/>
  <c r="AA831" i="20"/>
  <c r="S832" i="20"/>
  <c r="T832" i="20"/>
  <c r="U832" i="20"/>
  <c r="V832" i="20"/>
  <c r="X832" i="20"/>
  <c r="Y832" i="20"/>
  <c r="Z832" i="20"/>
  <c r="AA832" i="20"/>
  <c r="S833" i="20"/>
  <c r="T833" i="20"/>
  <c r="U833" i="20"/>
  <c r="V833" i="20"/>
  <c r="X833" i="20"/>
  <c r="Y833" i="20"/>
  <c r="Z833" i="20"/>
  <c r="AA833" i="20"/>
  <c r="S834" i="20"/>
  <c r="T834" i="20"/>
  <c r="U834" i="20"/>
  <c r="V834" i="20"/>
  <c r="X834" i="20"/>
  <c r="Y834" i="20"/>
  <c r="Z834" i="20"/>
  <c r="AA834" i="20"/>
  <c r="S835" i="20"/>
  <c r="T835" i="20"/>
  <c r="U835" i="20"/>
  <c r="V835" i="20"/>
  <c r="X835" i="20"/>
  <c r="Y835" i="20"/>
  <c r="Z835" i="20"/>
  <c r="AA835" i="20"/>
  <c r="S836" i="20"/>
  <c r="T836" i="20"/>
  <c r="U836" i="20"/>
  <c r="V836" i="20"/>
  <c r="X836" i="20"/>
  <c r="Y836" i="20"/>
  <c r="Z836" i="20"/>
  <c r="AA836" i="20"/>
  <c r="S837" i="20"/>
  <c r="T837" i="20"/>
  <c r="U837" i="20"/>
  <c r="V837" i="20"/>
  <c r="X837" i="20"/>
  <c r="Y837" i="20"/>
  <c r="Z837" i="20"/>
  <c r="AA837" i="20"/>
  <c r="S838" i="20"/>
  <c r="T838" i="20"/>
  <c r="U838" i="20"/>
  <c r="V838" i="20"/>
  <c r="X838" i="20"/>
  <c r="Y838" i="20"/>
  <c r="Z838" i="20"/>
  <c r="AA838" i="20"/>
  <c r="S839" i="20"/>
  <c r="T839" i="20"/>
  <c r="U839" i="20"/>
  <c r="V839" i="20"/>
  <c r="X839" i="20"/>
  <c r="Y839" i="20"/>
  <c r="Z839" i="20"/>
  <c r="AA839" i="20"/>
  <c r="S840" i="20"/>
  <c r="T840" i="20"/>
  <c r="U840" i="20"/>
  <c r="V840" i="20"/>
  <c r="X840" i="20"/>
  <c r="Y840" i="20"/>
  <c r="Z840" i="20"/>
  <c r="AA840" i="20"/>
  <c r="S841" i="20"/>
  <c r="T841" i="20"/>
  <c r="U841" i="20"/>
  <c r="V841" i="20"/>
  <c r="X841" i="20"/>
  <c r="Y841" i="20"/>
  <c r="Z841" i="20"/>
  <c r="AA841" i="20"/>
  <c r="S842" i="20"/>
  <c r="T842" i="20"/>
  <c r="U842" i="20"/>
  <c r="V842" i="20"/>
  <c r="X842" i="20"/>
  <c r="Y842" i="20"/>
  <c r="Z842" i="20"/>
  <c r="AA842" i="20"/>
  <c r="S843" i="20"/>
  <c r="T843" i="20"/>
  <c r="U843" i="20"/>
  <c r="V843" i="20"/>
  <c r="X843" i="20"/>
  <c r="Y843" i="20"/>
  <c r="Z843" i="20"/>
  <c r="AA843" i="20"/>
  <c r="S844" i="20"/>
  <c r="T844" i="20"/>
  <c r="U844" i="20"/>
  <c r="V844" i="20"/>
  <c r="X844" i="20"/>
  <c r="Y844" i="20"/>
  <c r="Z844" i="20"/>
  <c r="AA844" i="20"/>
  <c r="S845" i="20"/>
  <c r="T845" i="20"/>
  <c r="U845" i="20"/>
  <c r="V845" i="20"/>
  <c r="X845" i="20"/>
  <c r="Y845" i="20"/>
  <c r="Z845" i="20"/>
  <c r="AA845" i="20"/>
  <c r="S846" i="20"/>
  <c r="T846" i="20"/>
  <c r="U846" i="20"/>
  <c r="V846" i="20"/>
  <c r="X846" i="20"/>
  <c r="Y846" i="20"/>
  <c r="Z846" i="20"/>
  <c r="AA846" i="20"/>
  <c r="S847" i="20"/>
  <c r="T847" i="20"/>
  <c r="U847" i="20"/>
  <c r="V847" i="20"/>
  <c r="X847" i="20"/>
  <c r="Y847" i="20"/>
  <c r="Z847" i="20"/>
  <c r="AA847" i="20"/>
  <c r="S848" i="20"/>
  <c r="T848" i="20"/>
  <c r="U848" i="20"/>
  <c r="V848" i="20"/>
  <c r="X848" i="20"/>
  <c r="Y848" i="20"/>
  <c r="Z848" i="20"/>
  <c r="AA848" i="20"/>
  <c r="S849" i="20"/>
  <c r="T849" i="20"/>
  <c r="U849" i="20"/>
  <c r="V849" i="20"/>
  <c r="X849" i="20"/>
  <c r="Y849" i="20"/>
  <c r="Z849" i="20"/>
  <c r="AA849" i="20"/>
  <c r="S850" i="20"/>
  <c r="T850" i="20"/>
  <c r="U850" i="20"/>
  <c r="V850" i="20"/>
  <c r="X850" i="20"/>
  <c r="Y850" i="20"/>
  <c r="Z850" i="20"/>
  <c r="AA850" i="20"/>
  <c r="S851" i="20"/>
  <c r="T851" i="20"/>
  <c r="U851" i="20"/>
  <c r="V851" i="20"/>
  <c r="X851" i="20"/>
  <c r="Y851" i="20"/>
  <c r="Z851" i="20"/>
  <c r="AA851" i="20"/>
  <c r="S852" i="20"/>
  <c r="T852" i="20"/>
  <c r="U852" i="20"/>
  <c r="V852" i="20"/>
  <c r="X852" i="20"/>
  <c r="Y852" i="20"/>
  <c r="Z852" i="20"/>
  <c r="AA852" i="20"/>
  <c r="S853" i="20"/>
  <c r="T853" i="20"/>
  <c r="U853" i="20"/>
  <c r="V853" i="20"/>
  <c r="X853" i="20"/>
  <c r="Y853" i="20"/>
  <c r="Z853" i="20"/>
  <c r="AA853" i="20"/>
  <c r="S854" i="20"/>
  <c r="T854" i="20"/>
  <c r="U854" i="20"/>
  <c r="V854" i="20"/>
  <c r="X854" i="20"/>
  <c r="Y854" i="20"/>
  <c r="Z854" i="20"/>
  <c r="AA854" i="20"/>
  <c r="S855" i="20"/>
  <c r="T855" i="20"/>
  <c r="U855" i="20"/>
  <c r="V855" i="20"/>
  <c r="X855" i="20"/>
  <c r="Y855" i="20"/>
  <c r="Z855" i="20"/>
  <c r="AA855" i="20"/>
  <c r="S856" i="20"/>
  <c r="T856" i="20"/>
  <c r="U856" i="20"/>
  <c r="V856" i="20"/>
  <c r="Y856" i="20"/>
  <c r="Z856" i="20"/>
  <c r="AA856" i="20"/>
  <c r="S857" i="20"/>
  <c r="T857" i="20"/>
  <c r="U857" i="20"/>
  <c r="V857" i="20"/>
  <c r="X857" i="20"/>
  <c r="Y857" i="20"/>
  <c r="Z857" i="20"/>
  <c r="AA857" i="20"/>
  <c r="S858" i="20"/>
  <c r="T858" i="20"/>
  <c r="U858" i="20"/>
  <c r="V858" i="20"/>
  <c r="X858" i="20"/>
  <c r="Y858" i="20"/>
  <c r="Z858" i="20"/>
  <c r="AA858" i="20"/>
  <c r="S859" i="20"/>
  <c r="T859" i="20"/>
  <c r="U859" i="20"/>
  <c r="V859" i="20"/>
  <c r="X859" i="20"/>
  <c r="Y859" i="20"/>
  <c r="Z859" i="20"/>
  <c r="AA859" i="20"/>
  <c r="S860" i="20"/>
  <c r="T860" i="20"/>
  <c r="U860" i="20"/>
  <c r="V860" i="20"/>
  <c r="X860" i="20"/>
  <c r="Y860" i="20"/>
  <c r="Z860" i="20"/>
  <c r="AA860" i="20"/>
  <c r="S861" i="20"/>
  <c r="T861" i="20"/>
  <c r="U861" i="20"/>
  <c r="V861" i="20"/>
  <c r="X861" i="20"/>
  <c r="Y861" i="20"/>
  <c r="Z861" i="20"/>
  <c r="AA861" i="20"/>
  <c r="S862" i="20"/>
  <c r="T862" i="20"/>
  <c r="U862" i="20"/>
  <c r="V862" i="20"/>
  <c r="X862" i="20"/>
  <c r="Y862" i="20"/>
  <c r="Z862" i="20"/>
  <c r="AA862" i="20"/>
  <c r="S863" i="20"/>
  <c r="T863" i="20"/>
  <c r="U863" i="20"/>
  <c r="V863" i="20"/>
  <c r="X863" i="20"/>
  <c r="Y863" i="20"/>
  <c r="Z863" i="20"/>
  <c r="AA863" i="20"/>
  <c r="S864" i="20"/>
  <c r="T864" i="20"/>
  <c r="U864" i="20"/>
  <c r="V864" i="20"/>
  <c r="X864" i="20"/>
  <c r="Y864" i="20"/>
  <c r="Z864" i="20"/>
  <c r="AA864" i="20"/>
  <c r="S865" i="20"/>
  <c r="T865" i="20"/>
  <c r="U865" i="20"/>
  <c r="V865" i="20"/>
  <c r="X865" i="20"/>
  <c r="Y865" i="20"/>
  <c r="Z865" i="20"/>
  <c r="AA865" i="20"/>
  <c r="S866" i="20"/>
  <c r="T866" i="20"/>
  <c r="U866" i="20"/>
  <c r="V866" i="20"/>
  <c r="X866" i="20"/>
  <c r="Y866" i="20"/>
  <c r="Z866" i="20"/>
  <c r="AA866" i="20"/>
  <c r="S867" i="20"/>
  <c r="T867" i="20"/>
  <c r="U867" i="20"/>
  <c r="V867" i="20"/>
  <c r="X867" i="20"/>
  <c r="Y867" i="20"/>
  <c r="Z867" i="20"/>
  <c r="AA867" i="20"/>
  <c r="S868" i="20"/>
  <c r="T868" i="20"/>
  <c r="U868" i="20"/>
  <c r="V868" i="20"/>
  <c r="X868" i="20"/>
  <c r="Y868" i="20"/>
  <c r="Z868" i="20"/>
  <c r="AA868" i="20"/>
  <c r="S869" i="20"/>
  <c r="T869" i="20"/>
  <c r="U869" i="20"/>
  <c r="V869" i="20"/>
  <c r="X869" i="20"/>
  <c r="Y869" i="20"/>
  <c r="Z869" i="20"/>
  <c r="AA869" i="20"/>
  <c r="S870" i="20"/>
  <c r="T870" i="20"/>
  <c r="U870" i="20"/>
  <c r="V870" i="20"/>
  <c r="X870" i="20"/>
  <c r="Y870" i="20"/>
  <c r="Z870" i="20"/>
  <c r="AA870" i="20"/>
  <c r="S871" i="20"/>
  <c r="T871" i="20"/>
  <c r="U871" i="20"/>
  <c r="V871" i="20"/>
  <c r="X871" i="20"/>
  <c r="Y871" i="20"/>
  <c r="Z871" i="20"/>
  <c r="AA871" i="20"/>
  <c r="S872" i="20"/>
  <c r="T872" i="20"/>
  <c r="U872" i="20"/>
  <c r="V872" i="20"/>
  <c r="Y872" i="20"/>
  <c r="Z872" i="20"/>
  <c r="AA872" i="20"/>
  <c r="S873" i="20"/>
  <c r="T873" i="20"/>
  <c r="U873" i="20"/>
  <c r="V873" i="20"/>
  <c r="X873" i="20"/>
  <c r="Y873" i="20"/>
  <c r="Z873" i="20"/>
  <c r="AA873" i="20"/>
  <c r="S874" i="20"/>
  <c r="T874" i="20"/>
  <c r="U874" i="20"/>
  <c r="V874" i="20"/>
  <c r="X874" i="20"/>
  <c r="Y874" i="20"/>
  <c r="Z874" i="20"/>
  <c r="AA874" i="20"/>
  <c r="S875" i="20"/>
  <c r="T875" i="20"/>
  <c r="U875" i="20"/>
  <c r="V875" i="20"/>
  <c r="X875" i="20"/>
  <c r="Y875" i="20"/>
  <c r="Z875" i="20"/>
  <c r="AA875" i="20"/>
  <c r="S876" i="20"/>
  <c r="T876" i="20"/>
  <c r="U876" i="20"/>
  <c r="V876" i="20"/>
  <c r="X876" i="20"/>
  <c r="Y876" i="20"/>
  <c r="Z876" i="20"/>
  <c r="AA876" i="20"/>
  <c r="S877" i="20"/>
  <c r="T877" i="20"/>
  <c r="U877" i="20"/>
  <c r="V877" i="20"/>
  <c r="X877" i="20"/>
  <c r="Y877" i="20"/>
  <c r="Z877" i="20"/>
  <c r="AA877" i="20"/>
  <c r="S878" i="20"/>
  <c r="T878" i="20"/>
  <c r="U878" i="20"/>
  <c r="V878" i="20"/>
  <c r="X878" i="20"/>
  <c r="Y878" i="20"/>
  <c r="Z878" i="20"/>
  <c r="AA878" i="20"/>
  <c r="S879" i="20"/>
  <c r="T879" i="20"/>
  <c r="U879" i="20"/>
  <c r="V879" i="20"/>
  <c r="X879" i="20"/>
  <c r="Y879" i="20"/>
  <c r="Z879" i="20"/>
  <c r="AA879" i="20"/>
  <c r="S880" i="20"/>
  <c r="T880" i="20"/>
  <c r="U880" i="20"/>
  <c r="V880" i="20"/>
  <c r="Y880" i="20"/>
  <c r="Z880" i="20"/>
  <c r="AA880" i="20"/>
  <c r="S881" i="20"/>
  <c r="T881" i="20"/>
  <c r="U881" i="20"/>
  <c r="V881" i="20"/>
  <c r="X881" i="20"/>
  <c r="Y881" i="20"/>
  <c r="Z881" i="20"/>
  <c r="AA881" i="20"/>
  <c r="S882" i="20"/>
  <c r="T882" i="20"/>
  <c r="U882" i="20"/>
  <c r="V882" i="20"/>
  <c r="X882" i="20"/>
  <c r="Y882" i="20"/>
  <c r="Z882" i="20"/>
  <c r="AA882" i="20"/>
  <c r="S883" i="20"/>
  <c r="T883" i="20"/>
  <c r="U883" i="20"/>
  <c r="V883" i="20"/>
  <c r="X883" i="20"/>
  <c r="Y883" i="20"/>
  <c r="Z883" i="20"/>
  <c r="AA883" i="20"/>
  <c r="S884" i="20"/>
  <c r="T884" i="20"/>
  <c r="U884" i="20"/>
  <c r="V884" i="20"/>
  <c r="X884" i="20"/>
  <c r="Y884" i="20"/>
  <c r="Z884" i="20"/>
  <c r="AA884" i="20"/>
  <c r="S885" i="20"/>
  <c r="T885" i="20"/>
  <c r="U885" i="20"/>
  <c r="V885" i="20"/>
  <c r="X885" i="20"/>
  <c r="Y885" i="20"/>
  <c r="Z885" i="20"/>
  <c r="AA885" i="20"/>
  <c r="S886" i="20"/>
  <c r="T886" i="20"/>
  <c r="U886" i="20"/>
  <c r="V886" i="20"/>
  <c r="X886" i="20"/>
  <c r="Y886" i="20"/>
  <c r="Z886" i="20"/>
  <c r="AA886" i="20"/>
  <c r="S887" i="20"/>
  <c r="T887" i="20"/>
  <c r="U887" i="20"/>
  <c r="V887" i="20"/>
  <c r="X887" i="20"/>
  <c r="Y887" i="20"/>
  <c r="Z887" i="20"/>
  <c r="AA887" i="20"/>
  <c r="S888" i="20"/>
  <c r="T888" i="20"/>
  <c r="U888" i="20"/>
  <c r="V888" i="20"/>
  <c r="X888" i="20"/>
  <c r="Y888" i="20"/>
  <c r="Z888" i="20"/>
  <c r="AA888" i="20"/>
  <c r="S889" i="20"/>
  <c r="T889" i="20"/>
  <c r="U889" i="20"/>
  <c r="V889" i="20"/>
  <c r="Y889" i="20"/>
  <c r="Z889" i="20"/>
  <c r="AA889" i="20"/>
  <c r="S890" i="20"/>
  <c r="T890" i="20"/>
  <c r="U890" i="20"/>
  <c r="V890" i="20"/>
  <c r="X890" i="20"/>
  <c r="Y890" i="20"/>
  <c r="Z890" i="20"/>
  <c r="AA890" i="20"/>
  <c r="S891" i="20"/>
  <c r="T891" i="20"/>
  <c r="U891" i="20"/>
  <c r="V891" i="20"/>
  <c r="X891" i="20"/>
  <c r="Y891" i="20"/>
  <c r="Z891" i="20"/>
  <c r="AA891" i="20"/>
  <c r="S892" i="20"/>
  <c r="T892" i="20"/>
  <c r="U892" i="20"/>
  <c r="V892" i="20"/>
  <c r="X892" i="20"/>
  <c r="Y892" i="20"/>
  <c r="Z892" i="20"/>
  <c r="AA892" i="20"/>
  <c r="S893" i="20"/>
  <c r="T893" i="20"/>
  <c r="U893" i="20"/>
  <c r="V893" i="20"/>
  <c r="X893" i="20"/>
  <c r="Y893" i="20"/>
  <c r="Z893" i="20"/>
  <c r="AA893" i="20"/>
  <c r="S894" i="20"/>
  <c r="T894" i="20"/>
  <c r="U894" i="20"/>
  <c r="V894" i="20"/>
  <c r="X894" i="20"/>
  <c r="Y894" i="20"/>
  <c r="Z894" i="20"/>
  <c r="AA894" i="20"/>
  <c r="S895" i="20"/>
  <c r="T895" i="20"/>
  <c r="U895" i="20"/>
  <c r="V895" i="20"/>
  <c r="X895" i="20"/>
  <c r="Y895" i="20"/>
  <c r="Z895" i="20"/>
  <c r="AA895" i="20"/>
  <c r="S896" i="20"/>
  <c r="T896" i="20"/>
  <c r="U896" i="20"/>
  <c r="V896" i="20"/>
  <c r="Y896" i="20"/>
  <c r="Z896" i="20"/>
  <c r="AA896" i="20"/>
  <c r="S897" i="20"/>
  <c r="T897" i="20"/>
  <c r="U897" i="20"/>
  <c r="V897" i="20"/>
  <c r="X897" i="20"/>
  <c r="Y897" i="20"/>
  <c r="Z897" i="20"/>
  <c r="AA897" i="20"/>
  <c r="S898" i="20"/>
  <c r="T898" i="20"/>
  <c r="U898" i="20"/>
  <c r="V898" i="20"/>
  <c r="X898" i="20"/>
  <c r="Y898" i="20"/>
  <c r="Z898" i="20"/>
  <c r="AA898" i="20"/>
  <c r="S899" i="20"/>
  <c r="T899" i="20"/>
  <c r="U899" i="20"/>
  <c r="V899" i="20"/>
  <c r="X899" i="20"/>
  <c r="Y899" i="20"/>
  <c r="Z899" i="20"/>
  <c r="AA899" i="20"/>
  <c r="S900" i="20"/>
  <c r="T900" i="20"/>
  <c r="U900" i="20"/>
  <c r="V900" i="20"/>
  <c r="X900" i="20"/>
  <c r="Y900" i="20"/>
  <c r="Z900" i="20"/>
  <c r="AA900" i="20"/>
  <c r="S901" i="20"/>
  <c r="T901" i="20"/>
  <c r="U901" i="20"/>
  <c r="V901" i="20"/>
  <c r="X901" i="20"/>
  <c r="Y901" i="20"/>
  <c r="Z901" i="20"/>
  <c r="AA901" i="20"/>
  <c r="S902" i="20"/>
  <c r="T902" i="20"/>
  <c r="U902" i="20"/>
  <c r="V902" i="20"/>
  <c r="X902" i="20"/>
  <c r="Y902" i="20"/>
  <c r="Z902" i="20"/>
  <c r="AA902" i="20"/>
  <c r="S903" i="20"/>
  <c r="T903" i="20"/>
  <c r="U903" i="20"/>
  <c r="V903" i="20"/>
  <c r="X903" i="20"/>
  <c r="Y903" i="20"/>
  <c r="Z903" i="20"/>
  <c r="AA903" i="20"/>
  <c r="S904" i="20"/>
  <c r="T904" i="20"/>
  <c r="U904" i="20"/>
  <c r="V904" i="20"/>
  <c r="X904" i="20"/>
  <c r="Y904" i="20"/>
  <c r="Z904" i="20"/>
  <c r="AA904" i="20"/>
  <c r="S905" i="20"/>
  <c r="T905" i="20"/>
  <c r="U905" i="20"/>
  <c r="V905" i="20"/>
  <c r="X905" i="20"/>
  <c r="Y905" i="20"/>
  <c r="Z905" i="20"/>
  <c r="AA905" i="20"/>
  <c r="S906" i="20"/>
  <c r="T906" i="20"/>
  <c r="U906" i="20"/>
  <c r="V906" i="20"/>
  <c r="X906" i="20"/>
  <c r="Y906" i="20"/>
  <c r="Z906" i="20"/>
  <c r="AA906" i="20"/>
  <c r="S907" i="20"/>
  <c r="T907" i="20"/>
  <c r="U907" i="20"/>
  <c r="V907" i="20"/>
  <c r="X907" i="20"/>
  <c r="Y907" i="20"/>
  <c r="Z907" i="20"/>
  <c r="AA907" i="20"/>
  <c r="S908" i="20"/>
  <c r="T908" i="20"/>
  <c r="U908" i="20"/>
  <c r="V908" i="20"/>
  <c r="X908" i="20"/>
  <c r="Y908" i="20"/>
  <c r="Z908" i="20"/>
  <c r="AA908" i="20"/>
  <c r="S909" i="20"/>
  <c r="T909" i="20"/>
  <c r="U909" i="20"/>
  <c r="V909" i="20"/>
  <c r="X909" i="20"/>
  <c r="Y909" i="20"/>
  <c r="Z909" i="20"/>
  <c r="AA909" i="20"/>
  <c r="S910" i="20"/>
  <c r="T910" i="20"/>
  <c r="U910" i="20"/>
  <c r="V910" i="20"/>
  <c r="X910" i="20"/>
  <c r="Y910" i="20"/>
  <c r="Z910" i="20"/>
  <c r="AA910" i="20"/>
  <c r="S911" i="20"/>
  <c r="T911" i="20"/>
  <c r="U911" i="20"/>
  <c r="V911" i="20"/>
  <c r="X911" i="20"/>
  <c r="Y911" i="20"/>
  <c r="Z911" i="20"/>
  <c r="AA911" i="20"/>
  <c r="S912" i="20"/>
  <c r="T912" i="20"/>
  <c r="U912" i="20"/>
  <c r="V912" i="20"/>
  <c r="Y912" i="20"/>
  <c r="Z912" i="20"/>
  <c r="AA912" i="20"/>
  <c r="S913" i="20"/>
  <c r="T913" i="20"/>
  <c r="U913" i="20"/>
  <c r="V913" i="20"/>
  <c r="X913" i="20"/>
  <c r="Y913" i="20"/>
  <c r="Z913" i="20"/>
  <c r="AA913" i="20"/>
  <c r="S914" i="20"/>
  <c r="T914" i="20"/>
  <c r="U914" i="20"/>
  <c r="V914" i="20"/>
  <c r="X914" i="20"/>
  <c r="Y914" i="20"/>
  <c r="Z914" i="20"/>
  <c r="AA914" i="20"/>
  <c r="S915" i="20"/>
  <c r="T915" i="20"/>
  <c r="U915" i="20"/>
  <c r="V915" i="20"/>
  <c r="X915" i="20"/>
  <c r="Y915" i="20"/>
  <c r="Z915" i="20"/>
  <c r="AA915" i="20"/>
  <c r="S916" i="20"/>
  <c r="T916" i="20"/>
  <c r="U916" i="20"/>
  <c r="V916" i="20"/>
  <c r="X916" i="20"/>
  <c r="Y916" i="20"/>
  <c r="Z916" i="20"/>
  <c r="AA916" i="20"/>
  <c r="S917" i="20"/>
  <c r="T917" i="20"/>
  <c r="U917" i="20"/>
  <c r="V917" i="20"/>
  <c r="X917" i="20"/>
  <c r="Y917" i="20"/>
  <c r="Z917" i="20"/>
  <c r="AA917" i="20"/>
  <c r="S918" i="20"/>
  <c r="T918" i="20"/>
  <c r="U918" i="20"/>
  <c r="V918" i="20"/>
  <c r="X918" i="20"/>
  <c r="Y918" i="20"/>
  <c r="Z918" i="20"/>
  <c r="AA918" i="20"/>
  <c r="S919" i="20"/>
  <c r="T919" i="20"/>
  <c r="U919" i="20"/>
  <c r="V919" i="20"/>
  <c r="X919" i="20"/>
  <c r="Y919" i="20"/>
  <c r="Z919" i="20"/>
  <c r="AA919" i="20"/>
  <c r="S920" i="20"/>
  <c r="T920" i="20"/>
  <c r="U920" i="20"/>
  <c r="V920" i="20"/>
  <c r="Y920" i="20"/>
  <c r="Z920" i="20"/>
  <c r="AA920" i="20"/>
  <c r="S921" i="20"/>
  <c r="T921" i="20"/>
  <c r="U921" i="20"/>
  <c r="V921" i="20"/>
  <c r="X921" i="20"/>
  <c r="Y921" i="20"/>
  <c r="Z921" i="20"/>
  <c r="AA921" i="20"/>
  <c r="S922" i="20"/>
  <c r="T922" i="20"/>
  <c r="U922" i="20"/>
  <c r="V922" i="20"/>
  <c r="X922" i="20"/>
  <c r="Y922" i="20"/>
  <c r="Z922" i="20"/>
  <c r="AA922" i="20"/>
  <c r="S923" i="20"/>
  <c r="T923" i="20"/>
  <c r="U923" i="20"/>
  <c r="V923" i="20"/>
  <c r="X923" i="20"/>
  <c r="Y923" i="20"/>
  <c r="Z923" i="20"/>
  <c r="AA923" i="20"/>
  <c r="S924" i="20"/>
  <c r="T924" i="20"/>
  <c r="U924" i="20"/>
  <c r="V924" i="20"/>
  <c r="X924" i="20"/>
  <c r="Y924" i="20"/>
  <c r="Z924" i="20"/>
  <c r="AA924" i="20"/>
  <c r="S925" i="20"/>
  <c r="T925" i="20"/>
  <c r="U925" i="20"/>
  <c r="V925" i="20"/>
  <c r="X925" i="20"/>
  <c r="Y925" i="20"/>
  <c r="Z925" i="20"/>
  <c r="AA925" i="20"/>
  <c r="S926" i="20"/>
  <c r="T926" i="20"/>
  <c r="U926" i="20"/>
  <c r="V926" i="20"/>
  <c r="X926" i="20"/>
  <c r="Y926" i="20"/>
  <c r="Z926" i="20"/>
  <c r="AA926" i="20"/>
  <c r="S927" i="20"/>
  <c r="T927" i="20"/>
  <c r="U927" i="20"/>
  <c r="V927" i="20"/>
  <c r="X927" i="20"/>
  <c r="Y927" i="20"/>
  <c r="Z927" i="20"/>
  <c r="AA927" i="20"/>
  <c r="S928" i="20"/>
  <c r="T928" i="20"/>
  <c r="U928" i="20"/>
  <c r="V928" i="20"/>
  <c r="X928" i="20"/>
  <c r="Y928" i="20"/>
  <c r="Z928" i="20"/>
  <c r="AA928" i="20"/>
  <c r="S929" i="20"/>
  <c r="T929" i="20"/>
  <c r="U929" i="20"/>
  <c r="V929" i="20"/>
  <c r="X929" i="20"/>
  <c r="Y929" i="20"/>
  <c r="Z929" i="20"/>
  <c r="AA929" i="20"/>
  <c r="S930" i="20"/>
  <c r="T930" i="20"/>
  <c r="U930" i="20"/>
  <c r="V930" i="20"/>
  <c r="X930" i="20"/>
  <c r="Y930" i="20"/>
  <c r="Z930" i="20"/>
  <c r="AA930" i="20"/>
  <c r="S931" i="20"/>
  <c r="T931" i="20"/>
  <c r="U931" i="20"/>
  <c r="V931" i="20"/>
  <c r="X931" i="20"/>
  <c r="Y931" i="20"/>
  <c r="Z931" i="20"/>
  <c r="AA931" i="20"/>
  <c r="S932" i="20"/>
  <c r="T932" i="20"/>
  <c r="U932" i="20"/>
  <c r="V932" i="20"/>
  <c r="X932" i="20"/>
  <c r="Y932" i="20"/>
  <c r="Z932" i="20"/>
  <c r="AA932" i="20"/>
  <c r="S933" i="20"/>
  <c r="T933" i="20"/>
  <c r="U933" i="20"/>
  <c r="V933" i="20"/>
  <c r="X933" i="20"/>
  <c r="Y933" i="20"/>
  <c r="Z933" i="20"/>
  <c r="AA933" i="20"/>
  <c r="S934" i="20"/>
  <c r="T934" i="20"/>
  <c r="U934" i="20"/>
  <c r="V934" i="20"/>
  <c r="X934" i="20"/>
  <c r="Y934" i="20"/>
  <c r="Z934" i="20"/>
  <c r="AA934" i="20"/>
  <c r="S935" i="20"/>
  <c r="T935" i="20"/>
  <c r="U935" i="20"/>
  <c r="V935" i="20"/>
  <c r="X935" i="20"/>
  <c r="Y935" i="20"/>
  <c r="Z935" i="20"/>
  <c r="AA935" i="20"/>
  <c r="S936" i="20"/>
  <c r="T936" i="20"/>
  <c r="U936" i="20"/>
  <c r="V936" i="20"/>
  <c r="X936" i="20"/>
  <c r="Y936" i="20"/>
  <c r="Z936" i="20"/>
  <c r="AA936" i="20"/>
  <c r="S937" i="20"/>
  <c r="T937" i="20"/>
  <c r="U937" i="20"/>
  <c r="V937" i="20"/>
  <c r="Y937" i="20"/>
  <c r="Z937" i="20"/>
  <c r="AA937" i="20"/>
  <c r="S938" i="20"/>
  <c r="T938" i="20"/>
  <c r="U938" i="20"/>
  <c r="V938" i="20"/>
  <c r="Y938" i="20"/>
  <c r="Z938" i="20"/>
  <c r="AA938" i="20"/>
  <c r="S939" i="20"/>
  <c r="T939" i="20"/>
  <c r="U939" i="20"/>
  <c r="V939" i="20"/>
  <c r="X939" i="20"/>
  <c r="Y939" i="20"/>
  <c r="Z939" i="20"/>
  <c r="AA939" i="20"/>
  <c r="S940" i="20"/>
  <c r="T940" i="20"/>
  <c r="U940" i="20"/>
  <c r="V940" i="20"/>
  <c r="X940" i="20"/>
  <c r="Y940" i="20"/>
  <c r="Z940" i="20"/>
  <c r="AA940" i="20"/>
  <c r="S941" i="20"/>
  <c r="T941" i="20"/>
  <c r="U941" i="20"/>
  <c r="V941" i="20"/>
  <c r="X941" i="20"/>
  <c r="Y941" i="20"/>
  <c r="Z941" i="20"/>
  <c r="AA941" i="20"/>
  <c r="S942" i="20"/>
  <c r="T942" i="20"/>
  <c r="U942" i="20"/>
  <c r="V942" i="20"/>
  <c r="X942" i="20"/>
  <c r="Y942" i="20"/>
  <c r="Z942" i="20"/>
  <c r="AA942" i="20"/>
  <c r="S943" i="20"/>
  <c r="T943" i="20"/>
  <c r="U943" i="20"/>
  <c r="V943" i="20"/>
  <c r="X943" i="20"/>
  <c r="Y943" i="20"/>
  <c r="Z943" i="20"/>
  <c r="AA943" i="20"/>
  <c r="S944" i="20"/>
  <c r="T944" i="20"/>
  <c r="U944" i="20"/>
  <c r="V944" i="20"/>
  <c r="X944" i="20"/>
  <c r="Y944" i="20"/>
  <c r="Z944" i="20"/>
  <c r="AA944" i="20"/>
  <c r="S945" i="20"/>
  <c r="T945" i="20"/>
  <c r="U945" i="20"/>
  <c r="V945" i="20"/>
  <c r="X945" i="20"/>
  <c r="Y945" i="20"/>
  <c r="Z945" i="20"/>
  <c r="AA945" i="20"/>
  <c r="S946" i="20"/>
  <c r="T946" i="20"/>
  <c r="U946" i="20"/>
  <c r="V946" i="20"/>
  <c r="X946" i="20"/>
  <c r="Y946" i="20"/>
  <c r="Z946" i="20"/>
  <c r="AA946" i="20"/>
  <c r="S947" i="20"/>
  <c r="T947" i="20"/>
  <c r="U947" i="20"/>
  <c r="V947" i="20"/>
  <c r="X947" i="20"/>
  <c r="Y947" i="20"/>
  <c r="Z947" i="20"/>
  <c r="AA947" i="20"/>
  <c r="S948" i="20"/>
  <c r="T948" i="20"/>
  <c r="U948" i="20"/>
  <c r="V948" i="20"/>
  <c r="X948" i="20"/>
  <c r="Y948" i="20"/>
  <c r="Z948" i="20"/>
  <c r="AA948" i="20"/>
  <c r="S949" i="20"/>
  <c r="T949" i="20"/>
  <c r="U949" i="20"/>
  <c r="V949" i="20"/>
  <c r="X949" i="20"/>
  <c r="Y949" i="20"/>
  <c r="Z949" i="20"/>
  <c r="AA949" i="20"/>
  <c r="S950" i="20"/>
  <c r="T950" i="20"/>
  <c r="U950" i="20"/>
  <c r="V950" i="20"/>
  <c r="X950" i="20"/>
  <c r="Y950" i="20"/>
  <c r="Z950" i="20"/>
  <c r="AA950" i="20"/>
  <c r="S951" i="20"/>
  <c r="T951" i="20"/>
  <c r="U951" i="20"/>
  <c r="V951" i="20"/>
  <c r="X951" i="20"/>
  <c r="Y951" i="20"/>
  <c r="Z951" i="20"/>
  <c r="AA951" i="20"/>
  <c r="S952" i="20"/>
  <c r="T952" i="20"/>
  <c r="U952" i="20"/>
  <c r="V952" i="20"/>
  <c r="X952" i="20"/>
  <c r="Y952" i="20"/>
  <c r="Z952" i="20"/>
  <c r="AA952" i="20"/>
  <c r="S953" i="20"/>
  <c r="T953" i="20"/>
  <c r="U953" i="20"/>
  <c r="V953" i="20"/>
  <c r="X953" i="20"/>
  <c r="Y953" i="20"/>
  <c r="Z953" i="20"/>
  <c r="AA953" i="20"/>
  <c r="S954" i="20"/>
  <c r="T954" i="20"/>
  <c r="U954" i="20"/>
  <c r="V954" i="20"/>
  <c r="X954" i="20"/>
  <c r="Y954" i="20"/>
  <c r="Z954" i="20"/>
  <c r="AA954" i="20"/>
  <c r="S955" i="20"/>
  <c r="T955" i="20"/>
  <c r="U955" i="20"/>
  <c r="V955" i="20"/>
  <c r="X955" i="20"/>
  <c r="Y955" i="20"/>
  <c r="Z955" i="20"/>
  <c r="AA955" i="20"/>
  <c r="S956" i="20"/>
  <c r="T956" i="20"/>
  <c r="U956" i="20"/>
  <c r="V956" i="20"/>
  <c r="X956" i="20"/>
  <c r="Y956" i="20"/>
  <c r="Z956" i="20"/>
  <c r="AA956" i="20"/>
  <c r="S957" i="20"/>
  <c r="T957" i="20"/>
  <c r="U957" i="20"/>
  <c r="V957" i="20"/>
  <c r="X957" i="20"/>
  <c r="Y957" i="20"/>
  <c r="Z957" i="20"/>
  <c r="AA957" i="20"/>
  <c r="S958" i="20"/>
  <c r="T958" i="20"/>
  <c r="U958" i="20"/>
  <c r="V958" i="20"/>
  <c r="X958" i="20"/>
  <c r="Y958" i="20"/>
  <c r="Z958" i="20"/>
  <c r="AA958" i="20"/>
  <c r="S959" i="20"/>
  <c r="T959" i="20"/>
  <c r="U959" i="20"/>
  <c r="V959" i="20"/>
  <c r="X959" i="20"/>
  <c r="Y959" i="20"/>
  <c r="Z959" i="20"/>
  <c r="AA959" i="20"/>
  <c r="S960" i="20"/>
  <c r="T960" i="20"/>
  <c r="U960" i="20"/>
  <c r="V960" i="20"/>
  <c r="X960" i="20"/>
  <c r="Y960" i="20"/>
  <c r="Z960" i="20"/>
  <c r="AA960" i="20"/>
  <c r="S961" i="20"/>
  <c r="T961" i="20"/>
  <c r="U961" i="20"/>
  <c r="V961" i="20"/>
  <c r="X961" i="20"/>
  <c r="Y961" i="20"/>
  <c r="Z961" i="20"/>
  <c r="AA961" i="20"/>
  <c r="S962" i="20"/>
  <c r="T962" i="20"/>
  <c r="U962" i="20"/>
  <c r="V962" i="20"/>
  <c r="X962" i="20"/>
  <c r="Y962" i="20"/>
  <c r="Z962" i="20"/>
  <c r="AA962" i="20"/>
  <c r="S963" i="20"/>
  <c r="T963" i="20"/>
  <c r="U963" i="20"/>
  <c r="V963" i="20"/>
  <c r="X963" i="20"/>
  <c r="Y963" i="20"/>
  <c r="Z963" i="20"/>
  <c r="AA963" i="20"/>
  <c r="S964" i="20"/>
  <c r="T964" i="20"/>
  <c r="U964" i="20"/>
  <c r="V964" i="20"/>
  <c r="X964" i="20"/>
  <c r="Y964" i="20"/>
  <c r="Z964" i="20"/>
  <c r="AA964" i="20"/>
  <c r="S965" i="20"/>
  <c r="T965" i="20"/>
  <c r="U965" i="20"/>
  <c r="V965" i="20"/>
  <c r="X965" i="20"/>
  <c r="Y965" i="20"/>
  <c r="Z965" i="20"/>
  <c r="AA965" i="20"/>
  <c r="S966" i="20"/>
  <c r="T966" i="20"/>
  <c r="U966" i="20"/>
  <c r="V966" i="20"/>
  <c r="X966" i="20"/>
  <c r="Y966" i="20"/>
  <c r="Z966" i="20"/>
  <c r="AA966" i="20"/>
  <c r="S967" i="20"/>
  <c r="T967" i="20"/>
  <c r="U967" i="20"/>
  <c r="V967" i="20"/>
  <c r="X967" i="20"/>
  <c r="Y967" i="20"/>
  <c r="Z967" i="20"/>
  <c r="AA967" i="20"/>
  <c r="S968" i="20"/>
  <c r="T968" i="20"/>
  <c r="U968" i="20"/>
  <c r="V968" i="20"/>
  <c r="X968" i="20"/>
  <c r="Y968" i="20"/>
  <c r="Z968" i="20"/>
  <c r="AA968" i="20"/>
  <c r="S969" i="20"/>
  <c r="T969" i="20"/>
  <c r="U969" i="20"/>
  <c r="V969" i="20"/>
  <c r="X969" i="20"/>
  <c r="Y969" i="20"/>
  <c r="Z969" i="20"/>
  <c r="AA969" i="20"/>
  <c r="S970" i="20"/>
  <c r="T970" i="20"/>
  <c r="U970" i="20"/>
  <c r="V970" i="20"/>
  <c r="X970" i="20"/>
  <c r="Y970" i="20"/>
  <c r="Z970" i="20"/>
  <c r="AA970" i="20"/>
  <c r="S971" i="20"/>
  <c r="T971" i="20"/>
  <c r="U971" i="20"/>
  <c r="V971" i="20"/>
  <c r="X971" i="20"/>
  <c r="Y971" i="20"/>
  <c r="Z971" i="20"/>
  <c r="AA971" i="20"/>
  <c r="S972" i="20"/>
  <c r="T972" i="20"/>
  <c r="U972" i="20"/>
  <c r="V972" i="20"/>
  <c r="X972" i="20"/>
  <c r="Y972" i="20"/>
  <c r="Z972" i="20"/>
  <c r="AA972" i="20"/>
  <c r="S973" i="20"/>
  <c r="T973" i="20"/>
  <c r="U973" i="20"/>
  <c r="V973" i="20"/>
  <c r="X973" i="20"/>
  <c r="Y973" i="20"/>
  <c r="Z973" i="20"/>
  <c r="AA973" i="20"/>
  <c r="S974" i="20"/>
  <c r="T974" i="20"/>
  <c r="U974" i="20"/>
  <c r="V974" i="20"/>
  <c r="X974" i="20"/>
  <c r="Y974" i="20"/>
  <c r="Z974" i="20"/>
  <c r="AA974" i="20"/>
  <c r="S975" i="20"/>
  <c r="T975" i="20"/>
  <c r="U975" i="20"/>
  <c r="V975" i="20"/>
  <c r="X975" i="20"/>
  <c r="Y975" i="20"/>
  <c r="Z975" i="20"/>
  <c r="AA975" i="20"/>
  <c r="S976" i="20"/>
  <c r="T976" i="20"/>
  <c r="U976" i="20"/>
  <c r="V976" i="20"/>
  <c r="X976" i="20"/>
  <c r="Y976" i="20"/>
  <c r="Z976" i="20"/>
  <c r="AA976" i="20"/>
  <c r="S977" i="20"/>
  <c r="T977" i="20"/>
  <c r="U977" i="20"/>
  <c r="V977" i="20"/>
  <c r="X977" i="20"/>
  <c r="Y977" i="20"/>
  <c r="Z977" i="20"/>
  <c r="AA977" i="20"/>
  <c r="S978" i="20"/>
  <c r="T978" i="20"/>
  <c r="U978" i="20"/>
  <c r="V978" i="20"/>
  <c r="Y978" i="20"/>
  <c r="Z978" i="20"/>
  <c r="AA978" i="20"/>
  <c r="S979" i="20"/>
  <c r="T979" i="20"/>
  <c r="U979" i="20"/>
  <c r="V979" i="20"/>
  <c r="X979" i="20"/>
  <c r="Y979" i="20"/>
  <c r="Z979" i="20"/>
  <c r="AA979" i="20"/>
  <c r="S980" i="20"/>
  <c r="T980" i="20"/>
  <c r="U980" i="20"/>
  <c r="V980" i="20"/>
  <c r="X980" i="20"/>
  <c r="Y980" i="20"/>
  <c r="Z980" i="20"/>
  <c r="AA980" i="20"/>
  <c r="S981" i="20"/>
  <c r="T981" i="20"/>
  <c r="U981" i="20"/>
  <c r="V981" i="20"/>
  <c r="X981" i="20"/>
  <c r="Y981" i="20"/>
  <c r="Z981" i="20"/>
  <c r="AA981" i="20"/>
  <c r="S982" i="20"/>
  <c r="T982" i="20"/>
  <c r="U982" i="20"/>
  <c r="V982" i="20"/>
  <c r="X982" i="20"/>
  <c r="Y982" i="20"/>
  <c r="Z982" i="20"/>
  <c r="AA982" i="20"/>
  <c r="S983" i="20"/>
  <c r="T983" i="20"/>
  <c r="U983" i="20"/>
  <c r="V983" i="20"/>
  <c r="X983" i="20"/>
  <c r="Y983" i="20"/>
  <c r="Z983" i="20"/>
  <c r="AA983" i="20"/>
  <c r="S984" i="20"/>
  <c r="T984" i="20"/>
  <c r="U984" i="20"/>
  <c r="V984" i="20"/>
  <c r="X984" i="20"/>
  <c r="Y984" i="20"/>
  <c r="Z984" i="20"/>
  <c r="AA984" i="20"/>
  <c r="S985" i="20"/>
  <c r="T985" i="20"/>
  <c r="U985" i="20"/>
  <c r="V985" i="20"/>
  <c r="X985" i="20"/>
  <c r="Y985" i="20"/>
  <c r="Z985" i="20"/>
  <c r="AA985" i="20"/>
  <c r="S986" i="20"/>
  <c r="T986" i="20"/>
  <c r="U986" i="20"/>
  <c r="V986" i="20"/>
  <c r="X986" i="20"/>
  <c r="Y986" i="20"/>
  <c r="Z986" i="20"/>
  <c r="AA986" i="20"/>
  <c r="S987" i="20"/>
  <c r="T987" i="20"/>
  <c r="U987" i="20"/>
  <c r="V987" i="20"/>
  <c r="X987" i="20"/>
  <c r="Y987" i="20"/>
  <c r="Z987" i="20"/>
  <c r="AA987" i="20"/>
  <c r="S988" i="20"/>
  <c r="T988" i="20"/>
  <c r="U988" i="20"/>
  <c r="V988" i="20"/>
  <c r="X988" i="20"/>
  <c r="Y988" i="20"/>
  <c r="Z988" i="20"/>
  <c r="AA988" i="20"/>
  <c r="S989" i="20"/>
  <c r="T989" i="20"/>
  <c r="U989" i="20"/>
  <c r="V989" i="20"/>
  <c r="X989" i="20"/>
  <c r="Y989" i="20"/>
  <c r="Z989" i="20"/>
  <c r="AA989" i="20"/>
  <c r="S990" i="20"/>
  <c r="T990" i="20"/>
  <c r="U990" i="20"/>
  <c r="V990" i="20"/>
  <c r="X990" i="20"/>
  <c r="Y990" i="20"/>
  <c r="Z990" i="20"/>
  <c r="AA990" i="20"/>
  <c r="S991" i="20"/>
  <c r="T991" i="20"/>
  <c r="U991" i="20"/>
  <c r="V991" i="20"/>
  <c r="X991" i="20"/>
  <c r="Y991" i="20"/>
  <c r="Z991" i="20"/>
  <c r="AA991" i="20"/>
  <c r="S992" i="20"/>
  <c r="T992" i="20"/>
  <c r="U992" i="20"/>
  <c r="V992" i="20"/>
  <c r="X992" i="20"/>
  <c r="Y992" i="20"/>
  <c r="Z992" i="20"/>
  <c r="AA992" i="20"/>
  <c r="S993" i="20"/>
  <c r="T993" i="20"/>
  <c r="U993" i="20"/>
  <c r="V993" i="20"/>
  <c r="X993" i="20"/>
  <c r="Y993" i="20"/>
  <c r="Z993" i="20"/>
  <c r="AA993" i="20"/>
  <c r="S994" i="20"/>
  <c r="T994" i="20"/>
  <c r="U994" i="20"/>
  <c r="V994" i="20"/>
  <c r="X994" i="20"/>
  <c r="Y994" i="20"/>
  <c r="Z994" i="20"/>
  <c r="AA994" i="20"/>
  <c r="S995" i="20"/>
  <c r="T995" i="20"/>
  <c r="U995" i="20"/>
  <c r="V995" i="20"/>
  <c r="X995" i="20"/>
  <c r="Y995" i="20"/>
  <c r="Z995" i="20"/>
  <c r="AA995" i="20"/>
  <c r="S996" i="20"/>
  <c r="T996" i="20"/>
  <c r="U996" i="20"/>
  <c r="V996" i="20"/>
  <c r="X996" i="20"/>
  <c r="Y996" i="20"/>
  <c r="Z996" i="20"/>
  <c r="AA996" i="20"/>
  <c r="S997" i="20"/>
  <c r="T997" i="20"/>
  <c r="U997" i="20"/>
  <c r="V997" i="20"/>
  <c r="X997" i="20"/>
  <c r="Y997" i="20"/>
  <c r="Z997" i="20"/>
  <c r="AA997" i="20"/>
  <c r="S998" i="20"/>
  <c r="T998" i="20"/>
  <c r="U998" i="20"/>
  <c r="V998" i="20"/>
  <c r="X998" i="20"/>
  <c r="Y998" i="20"/>
  <c r="Z998" i="20"/>
  <c r="AA998" i="20"/>
  <c r="S999" i="20"/>
  <c r="T999" i="20"/>
  <c r="U999" i="20"/>
  <c r="V999" i="20"/>
  <c r="X999" i="20"/>
  <c r="Y999" i="20"/>
  <c r="Z999" i="20"/>
  <c r="AA999" i="20"/>
  <c r="S1000" i="20"/>
  <c r="T1000" i="20"/>
  <c r="U1000" i="20"/>
  <c r="V1000" i="20"/>
  <c r="X1000" i="20"/>
  <c r="Y1000" i="20"/>
  <c r="Z1000" i="20"/>
  <c r="AA1000" i="20"/>
  <c r="S1001" i="20"/>
  <c r="T1001" i="20"/>
  <c r="U1001" i="20"/>
  <c r="V1001" i="20"/>
  <c r="X1001" i="20"/>
  <c r="Y1001" i="20"/>
  <c r="Z1001" i="20"/>
  <c r="AA1001" i="20"/>
  <c r="S1002" i="20"/>
  <c r="T1002" i="20"/>
  <c r="U1002" i="20"/>
  <c r="V1002" i="20"/>
  <c r="X1002" i="20"/>
  <c r="Y1002" i="20"/>
  <c r="Z1002" i="20"/>
  <c r="AA1002" i="20"/>
  <c r="S1003" i="20"/>
  <c r="T1003" i="20"/>
  <c r="U1003" i="20"/>
  <c r="V1003" i="20"/>
  <c r="X1003" i="20"/>
  <c r="Y1003" i="20"/>
  <c r="Z1003" i="20"/>
  <c r="AA1003" i="20"/>
  <c r="S1004" i="20"/>
  <c r="T1004" i="20"/>
  <c r="U1004" i="20"/>
  <c r="V1004" i="20"/>
  <c r="X1004" i="20"/>
  <c r="Y1004" i="20"/>
  <c r="Z1004" i="20"/>
  <c r="AA1004" i="20"/>
  <c r="S1005" i="20"/>
  <c r="T1005" i="20"/>
  <c r="U1005" i="20"/>
  <c r="V1005" i="20"/>
  <c r="X1005" i="20"/>
  <c r="Y1005" i="20"/>
  <c r="Z1005" i="20"/>
  <c r="AA1005" i="20"/>
  <c r="S1006" i="20"/>
  <c r="T1006" i="20"/>
  <c r="U1006" i="20"/>
  <c r="V1006" i="20"/>
  <c r="X1006" i="20"/>
  <c r="Y1006" i="20"/>
  <c r="Z1006" i="20"/>
  <c r="AA1006" i="20"/>
  <c r="S1007" i="20"/>
  <c r="T1007" i="20"/>
  <c r="U1007" i="20"/>
  <c r="V1007" i="20"/>
  <c r="X1007" i="20"/>
  <c r="Y1007" i="20"/>
  <c r="Z1007" i="20"/>
  <c r="AA1007" i="20"/>
  <c r="S1008" i="20"/>
  <c r="T1008" i="20"/>
  <c r="U1008" i="20"/>
  <c r="V1008" i="20"/>
  <c r="X1008" i="20"/>
  <c r="Y1008" i="20"/>
  <c r="Z1008" i="20"/>
  <c r="AA1008" i="20"/>
  <c r="S1009" i="20"/>
  <c r="T1009" i="20"/>
  <c r="U1009" i="20"/>
  <c r="V1009" i="20"/>
  <c r="X1009" i="20"/>
  <c r="Y1009" i="20"/>
  <c r="Z1009" i="20"/>
  <c r="AA1009" i="20"/>
  <c r="S1010" i="20"/>
  <c r="T1010" i="20"/>
  <c r="U1010" i="20"/>
  <c r="V1010" i="20"/>
  <c r="X1010" i="20"/>
  <c r="Y1010" i="20"/>
  <c r="Z1010" i="20"/>
  <c r="AA1010" i="20"/>
  <c r="S1011" i="20"/>
  <c r="T1011" i="20"/>
  <c r="U1011" i="20"/>
  <c r="V1011" i="20"/>
  <c r="X1011" i="20"/>
  <c r="Y1011" i="20"/>
  <c r="Z1011" i="20"/>
  <c r="AA1011" i="20"/>
  <c r="S1012" i="20"/>
  <c r="T1012" i="20"/>
  <c r="U1012" i="20"/>
  <c r="V1012" i="20"/>
  <c r="X1012" i="20"/>
  <c r="Y1012" i="20"/>
  <c r="Z1012" i="20"/>
  <c r="AA1012" i="20"/>
  <c r="S1013" i="20"/>
  <c r="T1013" i="20"/>
  <c r="U1013" i="20"/>
  <c r="V1013" i="20"/>
  <c r="X1013" i="20"/>
  <c r="Y1013" i="20"/>
  <c r="Z1013" i="20"/>
  <c r="AA1013" i="20"/>
  <c r="S1014" i="20"/>
  <c r="T1014" i="20"/>
  <c r="U1014" i="20"/>
  <c r="V1014" i="20"/>
  <c r="X1014" i="20"/>
  <c r="Y1014" i="20"/>
  <c r="Z1014" i="20"/>
  <c r="AA1014" i="20"/>
  <c r="S1015" i="20"/>
  <c r="T1015" i="20"/>
  <c r="U1015" i="20"/>
  <c r="V1015" i="20"/>
  <c r="X1015" i="20"/>
  <c r="Y1015" i="20"/>
  <c r="Z1015" i="20"/>
  <c r="AA1015" i="20"/>
  <c r="S1016" i="20"/>
  <c r="T1016" i="20"/>
  <c r="U1016" i="20"/>
  <c r="V1016" i="20"/>
  <c r="X1016" i="20"/>
  <c r="Y1016" i="20"/>
  <c r="Z1016" i="20"/>
  <c r="AA1016" i="20"/>
  <c r="S1017" i="20"/>
  <c r="T1017" i="20"/>
  <c r="U1017" i="20"/>
  <c r="V1017" i="20"/>
  <c r="X1017" i="20"/>
  <c r="Y1017" i="20"/>
  <c r="Z1017" i="20"/>
  <c r="AA1017" i="20"/>
  <c r="S1018" i="20"/>
  <c r="T1018" i="20"/>
  <c r="U1018" i="20"/>
  <c r="V1018" i="20"/>
  <c r="X1018" i="20"/>
  <c r="Y1018" i="20"/>
  <c r="Z1018" i="20"/>
  <c r="AA1018" i="20"/>
  <c r="S1019" i="20"/>
  <c r="T1019" i="20"/>
  <c r="U1019" i="20"/>
  <c r="V1019" i="20"/>
  <c r="X1019" i="20"/>
  <c r="Y1019" i="20"/>
  <c r="Z1019" i="20"/>
  <c r="AA1019" i="20"/>
  <c r="S1020" i="20"/>
  <c r="T1020" i="20"/>
  <c r="U1020" i="20"/>
  <c r="V1020" i="20"/>
  <c r="X1020" i="20"/>
  <c r="Y1020" i="20"/>
  <c r="Z1020" i="20"/>
  <c r="AA1020" i="20"/>
  <c r="S1021" i="20"/>
  <c r="T1021" i="20"/>
  <c r="U1021" i="20"/>
  <c r="V1021" i="20"/>
  <c r="X1021" i="20"/>
  <c r="Y1021" i="20"/>
  <c r="Z1021" i="20"/>
  <c r="AA1021" i="20"/>
  <c r="S1022" i="20"/>
  <c r="T1022" i="20"/>
  <c r="U1022" i="20"/>
  <c r="V1022" i="20"/>
  <c r="X1022" i="20"/>
  <c r="Y1022" i="20"/>
  <c r="Z1022" i="20"/>
  <c r="AA1022" i="20"/>
  <c r="S1023" i="20"/>
  <c r="T1023" i="20"/>
  <c r="U1023" i="20"/>
  <c r="V1023" i="20"/>
  <c r="Y1023" i="20"/>
  <c r="Z1023" i="20"/>
  <c r="AA1023" i="20"/>
  <c r="S1024" i="20"/>
  <c r="T1024" i="20"/>
  <c r="U1024" i="20"/>
  <c r="V1024" i="20"/>
  <c r="X1024" i="20"/>
  <c r="Y1024" i="20"/>
  <c r="Z1024" i="20"/>
  <c r="AA1024" i="20"/>
  <c r="S1025" i="20"/>
  <c r="T1025" i="20"/>
  <c r="U1025" i="20"/>
  <c r="V1025" i="20"/>
  <c r="X1025" i="20"/>
  <c r="Y1025" i="20"/>
  <c r="Z1025" i="20"/>
  <c r="AA1025" i="20"/>
  <c r="S1026" i="20"/>
  <c r="T1026" i="20"/>
  <c r="U1026" i="20"/>
  <c r="V1026" i="20"/>
  <c r="X1026" i="20"/>
  <c r="Y1026" i="20"/>
  <c r="Z1026" i="20"/>
  <c r="AA1026" i="20"/>
  <c r="S1027" i="20"/>
  <c r="T1027" i="20"/>
  <c r="U1027" i="20"/>
  <c r="V1027" i="20"/>
  <c r="X1027" i="20"/>
  <c r="Y1027" i="20"/>
  <c r="Z1027" i="20"/>
  <c r="AA1027" i="20"/>
  <c r="S1028" i="20"/>
  <c r="T1028" i="20"/>
  <c r="U1028" i="20"/>
  <c r="V1028" i="20"/>
  <c r="X1028" i="20"/>
  <c r="Y1028" i="20"/>
  <c r="Z1028" i="20"/>
  <c r="AA1028" i="20"/>
  <c r="S1029" i="20"/>
  <c r="T1029" i="20"/>
  <c r="U1029" i="20"/>
  <c r="V1029" i="20"/>
  <c r="X1029" i="20"/>
  <c r="Y1029" i="20"/>
  <c r="Z1029" i="20"/>
  <c r="AA1029" i="20"/>
  <c r="S1030" i="20"/>
  <c r="T1030" i="20"/>
  <c r="U1030" i="20"/>
  <c r="V1030" i="20"/>
  <c r="X1030" i="20"/>
  <c r="Y1030" i="20"/>
  <c r="Z1030" i="20"/>
  <c r="AA1030" i="20"/>
  <c r="S1031" i="20"/>
  <c r="T1031" i="20"/>
  <c r="U1031" i="20"/>
  <c r="V1031" i="20"/>
  <c r="X1031" i="20"/>
  <c r="Y1031" i="20"/>
  <c r="Z1031" i="20"/>
  <c r="AA1031" i="20"/>
  <c r="S1032" i="20"/>
  <c r="T1032" i="20"/>
  <c r="U1032" i="20"/>
  <c r="V1032" i="20"/>
  <c r="X1032" i="20"/>
  <c r="Y1032" i="20"/>
  <c r="Z1032" i="20"/>
  <c r="AA1032" i="20"/>
  <c r="S1033" i="20"/>
  <c r="T1033" i="20"/>
  <c r="U1033" i="20"/>
  <c r="V1033" i="20"/>
  <c r="X1033" i="20"/>
  <c r="Y1033" i="20"/>
  <c r="Z1033" i="20"/>
  <c r="AA1033" i="20"/>
  <c r="S1034" i="20"/>
  <c r="T1034" i="20"/>
  <c r="U1034" i="20"/>
  <c r="V1034" i="20"/>
  <c r="X1034" i="20"/>
  <c r="Y1034" i="20"/>
  <c r="Z1034" i="20"/>
  <c r="AA1034" i="20"/>
  <c r="S1035" i="20"/>
  <c r="T1035" i="20"/>
  <c r="U1035" i="20"/>
  <c r="V1035" i="20"/>
  <c r="X1035" i="20"/>
  <c r="Y1035" i="20"/>
  <c r="Z1035" i="20"/>
  <c r="AA1035" i="20"/>
  <c r="S1036" i="20"/>
  <c r="T1036" i="20"/>
  <c r="U1036" i="20"/>
  <c r="V1036" i="20"/>
  <c r="X1036" i="20"/>
  <c r="Y1036" i="20"/>
  <c r="Z1036" i="20"/>
  <c r="AA1036" i="20"/>
  <c r="S1037" i="20"/>
  <c r="T1037" i="20"/>
  <c r="U1037" i="20"/>
  <c r="V1037" i="20"/>
  <c r="X1037" i="20"/>
  <c r="Y1037" i="20"/>
  <c r="Z1037" i="20"/>
  <c r="AA1037" i="20"/>
  <c r="S1038" i="20"/>
  <c r="T1038" i="20"/>
  <c r="U1038" i="20"/>
  <c r="V1038" i="20"/>
  <c r="X1038" i="20"/>
  <c r="Y1038" i="20"/>
  <c r="Z1038" i="20"/>
  <c r="AA1038" i="20"/>
  <c r="S1039" i="20"/>
  <c r="T1039" i="20"/>
  <c r="U1039" i="20"/>
  <c r="V1039" i="20"/>
  <c r="X1039" i="20"/>
  <c r="Y1039" i="20"/>
  <c r="Z1039" i="20"/>
  <c r="AA1039" i="20"/>
  <c r="S1040" i="20"/>
  <c r="T1040" i="20"/>
  <c r="U1040" i="20"/>
  <c r="V1040" i="20"/>
  <c r="X1040" i="20"/>
  <c r="Y1040" i="20"/>
  <c r="Z1040" i="20"/>
  <c r="AA1040" i="20"/>
  <c r="S1041" i="20"/>
  <c r="T1041" i="20"/>
  <c r="U1041" i="20"/>
  <c r="V1041" i="20"/>
  <c r="X1041" i="20"/>
  <c r="Y1041" i="20"/>
  <c r="Z1041" i="20"/>
  <c r="AA1041" i="20"/>
  <c r="S1042" i="20"/>
  <c r="T1042" i="20"/>
  <c r="U1042" i="20"/>
  <c r="V1042" i="20"/>
  <c r="X1042" i="20"/>
  <c r="Y1042" i="20"/>
  <c r="Z1042" i="20"/>
  <c r="AA1042" i="20"/>
  <c r="S1043" i="20"/>
  <c r="T1043" i="20"/>
  <c r="U1043" i="20"/>
  <c r="V1043" i="20"/>
  <c r="X1043" i="20"/>
  <c r="Y1043" i="20"/>
  <c r="Z1043" i="20"/>
  <c r="AA1043" i="20"/>
  <c r="S1044" i="20"/>
  <c r="T1044" i="20"/>
  <c r="U1044" i="20"/>
  <c r="V1044" i="20"/>
  <c r="X1044" i="20"/>
  <c r="Y1044" i="20"/>
  <c r="Z1044" i="20"/>
  <c r="AA1044" i="20"/>
  <c r="S1045" i="20"/>
  <c r="T1045" i="20"/>
  <c r="U1045" i="20"/>
  <c r="V1045" i="20"/>
  <c r="X1045" i="20"/>
  <c r="Y1045" i="20"/>
  <c r="Z1045" i="20"/>
  <c r="AA1045" i="20"/>
  <c r="S1046" i="20"/>
  <c r="T1046" i="20"/>
  <c r="U1046" i="20"/>
  <c r="V1046" i="20"/>
  <c r="X1046" i="20"/>
  <c r="Y1046" i="20"/>
  <c r="Z1046" i="20"/>
  <c r="AA1046" i="20"/>
  <c r="S1047" i="20"/>
  <c r="T1047" i="20"/>
  <c r="U1047" i="20"/>
  <c r="V1047" i="20"/>
  <c r="X1047" i="20"/>
  <c r="Y1047" i="20"/>
  <c r="Z1047" i="20"/>
  <c r="AA1047" i="20"/>
  <c r="S1048" i="20"/>
  <c r="T1048" i="20"/>
  <c r="U1048" i="20"/>
  <c r="V1048" i="20"/>
  <c r="X1048" i="20"/>
  <c r="Y1048" i="20"/>
  <c r="Z1048" i="20"/>
  <c r="AA1048" i="20"/>
  <c r="S1049" i="20"/>
  <c r="T1049" i="20"/>
  <c r="U1049" i="20"/>
  <c r="V1049" i="20"/>
  <c r="X1049" i="20"/>
  <c r="Y1049" i="20"/>
  <c r="Z1049" i="20"/>
  <c r="AA1049" i="20"/>
  <c r="S1050" i="20"/>
  <c r="T1050" i="20"/>
  <c r="U1050" i="20"/>
  <c r="V1050" i="20"/>
  <c r="X1050" i="20"/>
  <c r="Y1050" i="20"/>
  <c r="Z1050" i="20"/>
  <c r="AA1050" i="20"/>
  <c r="S1051" i="20"/>
  <c r="T1051" i="20"/>
  <c r="U1051" i="20"/>
  <c r="V1051" i="20"/>
  <c r="X1051" i="20"/>
  <c r="Y1051" i="20"/>
  <c r="Z1051" i="20"/>
  <c r="AA1051" i="20"/>
  <c r="S1052" i="20"/>
  <c r="T1052" i="20"/>
  <c r="U1052" i="20"/>
  <c r="V1052" i="20"/>
  <c r="X1052" i="20"/>
  <c r="Y1052" i="20"/>
  <c r="Z1052" i="20"/>
  <c r="AA1052" i="20"/>
  <c r="S1053" i="20"/>
  <c r="T1053" i="20"/>
  <c r="U1053" i="20"/>
  <c r="V1053" i="20"/>
  <c r="X1053" i="20"/>
  <c r="Y1053" i="20"/>
  <c r="Z1053" i="20"/>
  <c r="AA1053" i="20"/>
  <c r="S1054" i="20"/>
  <c r="T1054" i="20"/>
  <c r="U1054" i="20"/>
  <c r="V1054" i="20"/>
  <c r="X1054" i="20"/>
  <c r="Y1054" i="20"/>
  <c r="Z1054" i="20"/>
  <c r="AA1054" i="20"/>
  <c r="S1055" i="20"/>
  <c r="T1055" i="20"/>
  <c r="U1055" i="20"/>
  <c r="V1055" i="20"/>
  <c r="X1055" i="20"/>
  <c r="Y1055" i="20"/>
  <c r="Z1055" i="20"/>
  <c r="AA1055" i="20"/>
  <c r="S1056" i="20"/>
  <c r="T1056" i="20"/>
  <c r="U1056" i="20"/>
  <c r="V1056" i="20"/>
  <c r="X1056" i="20"/>
  <c r="Y1056" i="20"/>
  <c r="Z1056" i="20"/>
  <c r="AA1056" i="20"/>
  <c r="S1057" i="20"/>
  <c r="T1057" i="20"/>
  <c r="U1057" i="20"/>
  <c r="V1057" i="20"/>
  <c r="X1057" i="20"/>
  <c r="Y1057" i="20"/>
  <c r="Z1057" i="20"/>
  <c r="AA1057" i="20"/>
  <c r="S1058" i="20"/>
  <c r="T1058" i="20"/>
  <c r="U1058" i="20"/>
  <c r="V1058" i="20"/>
  <c r="X1058" i="20"/>
  <c r="Y1058" i="20"/>
  <c r="Z1058" i="20"/>
  <c r="AA1058" i="20"/>
  <c r="S1059" i="20"/>
  <c r="T1059" i="20"/>
  <c r="U1059" i="20"/>
  <c r="V1059" i="20"/>
  <c r="X1059" i="20"/>
  <c r="Y1059" i="20"/>
  <c r="Z1059" i="20"/>
  <c r="AA1059" i="20"/>
  <c r="S1060" i="20"/>
  <c r="T1060" i="20"/>
  <c r="U1060" i="20"/>
  <c r="V1060" i="20"/>
  <c r="X1060" i="20"/>
  <c r="Y1060" i="20"/>
  <c r="Z1060" i="20"/>
  <c r="AA1060" i="20"/>
  <c r="S1061" i="20"/>
  <c r="T1061" i="20"/>
  <c r="U1061" i="20"/>
  <c r="V1061" i="20"/>
  <c r="X1061" i="20"/>
  <c r="Y1061" i="20"/>
  <c r="Z1061" i="20"/>
  <c r="AA1061" i="20"/>
  <c r="S1062" i="20"/>
  <c r="T1062" i="20"/>
  <c r="U1062" i="20"/>
  <c r="V1062" i="20"/>
  <c r="X1062" i="20"/>
  <c r="Y1062" i="20"/>
  <c r="Z1062" i="20"/>
  <c r="AA1062" i="20"/>
  <c r="S1063" i="20"/>
  <c r="T1063" i="20"/>
  <c r="U1063" i="20"/>
  <c r="V1063" i="20"/>
  <c r="Y1063" i="20"/>
  <c r="Z1063" i="20"/>
  <c r="AA1063" i="20"/>
  <c r="S1064" i="20"/>
  <c r="T1064" i="20"/>
  <c r="U1064" i="20"/>
  <c r="V1064" i="20"/>
  <c r="X1064" i="20"/>
  <c r="Y1064" i="20"/>
  <c r="Z1064" i="20"/>
  <c r="AA1064" i="20"/>
  <c r="S1065" i="20"/>
  <c r="T1065" i="20"/>
  <c r="U1065" i="20"/>
  <c r="V1065" i="20"/>
  <c r="X1065" i="20"/>
  <c r="Y1065" i="20"/>
  <c r="Z1065" i="20"/>
  <c r="AA1065" i="20"/>
  <c r="S1066" i="20"/>
  <c r="T1066" i="20"/>
  <c r="U1066" i="20"/>
  <c r="V1066" i="20"/>
  <c r="X1066" i="20"/>
  <c r="Y1066" i="20"/>
  <c r="Z1066" i="20"/>
  <c r="AA1066" i="20"/>
  <c r="S1067" i="20"/>
  <c r="T1067" i="20"/>
  <c r="U1067" i="20"/>
  <c r="V1067" i="20"/>
  <c r="X1067" i="20"/>
  <c r="Y1067" i="20"/>
  <c r="Z1067" i="20"/>
  <c r="AA1067" i="20"/>
  <c r="S1068" i="20"/>
  <c r="T1068" i="20"/>
  <c r="U1068" i="20"/>
  <c r="V1068" i="20"/>
  <c r="X1068" i="20"/>
  <c r="Y1068" i="20"/>
  <c r="Z1068" i="20"/>
  <c r="AA1068" i="20"/>
  <c r="S1069" i="20"/>
  <c r="T1069" i="20"/>
  <c r="U1069" i="20"/>
  <c r="V1069" i="20"/>
  <c r="X1069" i="20"/>
  <c r="Y1069" i="20"/>
  <c r="Z1069" i="20"/>
  <c r="AA1069" i="20"/>
  <c r="S1070" i="20"/>
  <c r="T1070" i="20"/>
  <c r="U1070" i="20"/>
  <c r="V1070" i="20"/>
  <c r="X1070" i="20"/>
  <c r="Y1070" i="20"/>
  <c r="Z1070" i="20"/>
  <c r="AA1070" i="20"/>
  <c r="S1071" i="20"/>
  <c r="T1071" i="20"/>
  <c r="U1071" i="20"/>
  <c r="V1071" i="20"/>
  <c r="X1071" i="20"/>
  <c r="Y1071" i="20"/>
  <c r="Z1071" i="20"/>
  <c r="AA1071" i="20"/>
  <c r="S1072" i="20"/>
  <c r="T1072" i="20"/>
  <c r="U1072" i="20"/>
  <c r="V1072" i="20"/>
  <c r="X1072" i="20"/>
  <c r="Y1072" i="20"/>
  <c r="Z1072" i="20"/>
  <c r="AA1072" i="20"/>
  <c r="S1073" i="20"/>
  <c r="T1073" i="20"/>
  <c r="U1073" i="20"/>
  <c r="V1073" i="20"/>
  <c r="X1073" i="20"/>
  <c r="Y1073" i="20"/>
  <c r="Z1073" i="20"/>
  <c r="AA1073" i="20"/>
  <c r="S1074" i="20"/>
  <c r="T1074" i="20"/>
  <c r="U1074" i="20"/>
  <c r="V1074" i="20"/>
  <c r="X1074" i="20"/>
  <c r="Y1074" i="20"/>
  <c r="Z1074" i="20"/>
  <c r="AA1074" i="20"/>
  <c r="S1075" i="20"/>
  <c r="T1075" i="20"/>
  <c r="U1075" i="20"/>
  <c r="V1075" i="20"/>
  <c r="X1075" i="20"/>
  <c r="Y1075" i="20"/>
  <c r="Z1075" i="20"/>
  <c r="AA1075" i="20"/>
  <c r="S1076" i="20"/>
  <c r="T1076" i="20"/>
  <c r="U1076" i="20"/>
  <c r="V1076" i="20"/>
  <c r="X1076" i="20"/>
  <c r="Y1076" i="20"/>
  <c r="Z1076" i="20"/>
  <c r="AA1076" i="20"/>
  <c r="S1077" i="20"/>
  <c r="T1077" i="20"/>
  <c r="U1077" i="20"/>
  <c r="V1077" i="20"/>
  <c r="X1077" i="20"/>
  <c r="Y1077" i="20"/>
  <c r="Z1077" i="20"/>
  <c r="AA1077" i="20"/>
  <c r="S1078" i="20"/>
  <c r="T1078" i="20"/>
  <c r="U1078" i="20"/>
  <c r="V1078" i="20"/>
  <c r="X1078" i="20"/>
  <c r="Y1078" i="20"/>
  <c r="Z1078" i="20"/>
  <c r="AA1078" i="20"/>
  <c r="S1079" i="20"/>
  <c r="T1079" i="20"/>
  <c r="U1079" i="20"/>
  <c r="V1079" i="20"/>
  <c r="X1079" i="20"/>
  <c r="Y1079" i="20"/>
  <c r="Z1079" i="20"/>
  <c r="AA1079" i="20"/>
  <c r="S1080" i="20"/>
  <c r="T1080" i="20"/>
  <c r="U1080" i="20"/>
  <c r="V1080" i="20"/>
  <c r="X1080" i="20"/>
  <c r="Y1080" i="20"/>
  <c r="Z1080" i="20"/>
  <c r="AA1080" i="20"/>
  <c r="S1081" i="20"/>
  <c r="T1081" i="20"/>
  <c r="U1081" i="20"/>
  <c r="V1081" i="20"/>
  <c r="X1081" i="20"/>
  <c r="Y1081" i="20"/>
  <c r="Z1081" i="20"/>
  <c r="AA1081" i="20"/>
  <c r="S1082" i="20"/>
  <c r="T1082" i="20"/>
  <c r="U1082" i="20"/>
  <c r="V1082" i="20"/>
  <c r="X1082" i="20"/>
  <c r="Y1082" i="20"/>
  <c r="Z1082" i="20"/>
  <c r="AA1082" i="20"/>
  <c r="S1083" i="20"/>
  <c r="T1083" i="20"/>
  <c r="U1083" i="20"/>
  <c r="V1083" i="20"/>
  <c r="X1083" i="20"/>
  <c r="Y1083" i="20"/>
  <c r="Z1083" i="20"/>
  <c r="AA1083" i="20"/>
  <c r="S1084" i="20"/>
  <c r="T1084" i="20"/>
  <c r="U1084" i="20"/>
  <c r="V1084" i="20"/>
  <c r="X1084" i="20"/>
  <c r="Y1084" i="20"/>
  <c r="Z1084" i="20"/>
  <c r="AA1084" i="20"/>
  <c r="S1085" i="20"/>
  <c r="T1085" i="20"/>
  <c r="U1085" i="20"/>
  <c r="V1085" i="20"/>
  <c r="X1085" i="20"/>
  <c r="Y1085" i="20"/>
  <c r="Z1085" i="20"/>
  <c r="AA1085" i="20"/>
  <c r="S1086" i="20"/>
  <c r="T1086" i="20"/>
  <c r="U1086" i="20"/>
  <c r="V1086" i="20"/>
  <c r="X1086" i="20"/>
  <c r="Y1086" i="20"/>
  <c r="Z1086" i="20"/>
  <c r="AA1086" i="20"/>
  <c r="S1087" i="20"/>
  <c r="T1087" i="20"/>
  <c r="U1087" i="20"/>
  <c r="V1087" i="20"/>
  <c r="X1087" i="20"/>
  <c r="Y1087" i="20"/>
  <c r="Z1087" i="20"/>
  <c r="AA1087" i="20"/>
  <c r="S1088" i="20"/>
  <c r="T1088" i="20"/>
  <c r="U1088" i="20"/>
  <c r="V1088" i="20"/>
  <c r="X1088" i="20"/>
  <c r="Y1088" i="20"/>
  <c r="Z1088" i="20"/>
  <c r="AA1088" i="20"/>
  <c r="S1089" i="20"/>
  <c r="T1089" i="20"/>
  <c r="U1089" i="20"/>
  <c r="V1089" i="20"/>
  <c r="X1089" i="20"/>
  <c r="Y1089" i="20"/>
  <c r="Z1089" i="20"/>
  <c r="AA1089" i="20"/>
  <c r="S1090" i="20"/>
  <c r="T1090" i="20"/>
  <c r="U1090" i="20"/>
  <c r="V1090" i="20"/>
  <c r="X1090" i="20"/>
  <c r="Y1090" i="20"/>
  <c r="Z1090" i="20"/>
  <c r="AA1090" i="20"/>
  <c r="S1091" i="20"/>
  <c r="T1091" i="20"/>
  <c r="U1091" i="20"/>
  <c r="V1091" i="20"/>
  <c r="X1091" i="20"/>
  <c r="Y1091" i="20"/>
  <c r="Z1091" i="20"/>
  <c r="AA1091" i="20"/>
  <c r="S1092" i="20"/>
  <c r="T1092" i="20"/>
  <c r="U1092" i="20"/>
  <c r="V1092" i="20"/>
  <c r="X1092" i="20"/>
  <c r="Y1092" i="20"/>
  <c r="Z1092" i="20"/>
  <c r="AA1092" i="20"/>
  <c r="S1093" i="20"/>
  <c r="T1093" i="20"/>
  <c r="U1093" i="20"/>
  <c r="V1093" i="20"/>
  <c r="X1093" i="20"/>
  <c r="Y1093" i="20"/>
  <c r="Z1093" i="20"/>
  <c r="AA1093" i="20"/>
  <c r="S1094" i="20"/>
  <c r="T1094" i="20"/>
  <c r="U1094" i="20"/>
  <c r="V1094" i="20"/>
  <c r="X1094" i="20"/>
  <c r="Y1094" i="20"/>
  <c r="Z1094" i="20"/>
  <c r="AA1094" i="20"/>
  <c r="S1095" i="20"/>
  <c r="T1095" i="20"/>
  <c r="U1095" i="20"/>
  <c r="V1095" i="20"/>
  <c r="X1095" i="20"/>
  <c r="Y1095" i="20"/>
  <c r="Z1095" i="20"/>
  <c r="AA1095" i="20"/>
  <c r="S1096" i="20"/>
  <c r="T1096" i="20"/>
  <c r="U1096" i="20"/>
  <c r="V1096" i="20"/>
  <c r="X1096" i="20"/>
  <c r="Y1096" i="20"/>
  <c r="Z1096" i="20"/>
  <c r="AA1096" i="20"/>
  <c r="S1097" i="20"/>
  <c r="T1097" i="20"/>
  <c r="U1097" i="20"/>
  <c r="V1097" i="20"/>
  <c r="X1097" i="20"/>
  <c r="Y1097" i="20"/>
  <c r="Z1097" i="20"/>
  <c r="AA1097" i="20"/>
  <c r="S1098" i="20"/>
  <c r="T1098" i="20"/>
  <c r="U1098" i="20"/>
  <c r="V1098" i="20"/>
  <c r="X1098" i="20"/>
  <c r="Y1098" i="20"/>
  <c r="Z1098" i="20"/>
  <c r="AA1098" i="20"/>
  <c r="S1099" i="20"/>
  <c r="T1099" i="20"/>
  <c r="U1099" i="20"/>
  <c r="V1099" i="20"/>
  <c r="X1099" i="20"/>
  <c r="Y1099" i="20"/>
  <c r="Z1099" i="20"/>
  <c r="AA1099" i="20"/>
  <c r="S1100" i="20"/>
  <c r="T1100" i="20"/>
  <c r="U1100" i="20"/>
  <c r="V1100" i="20"/>
  <c r="X1100" i="20"/>
  <c r="Y1100" i="20"/>
  <c r="Z1100" i="20"/>
  <c r="AA1100" i="20"/>
  <c r="S1101" i="20"/>
  <c r="T1101" i="20"/>
  <c r="U1101" i="20"/>
  <c r="V1101" i="20"/>
  <c r="X1101" i="20"/>
  <c r="Y1101" i="20"/>
  <c r="Z1101" i="20"/>
  <c r="AA1101" i="20"/>
  <c r="S1102" i="20"/>
  <c r="T1102" i="20"/>
  <c r="U1102" i="20"/>
  <c r="V1102" i="20"/>
  <c r="X1102" i="20"/>
  <c r="Y1102" i="20"/>
  <c r="Z1102" i="20"/>
  <c r="AA1102" i="20"/>
  <c r="S1103" i="20"/>
  <c r="T1103" i="20"/>
  <c r="U1103" i="20"/>
  <c r="V1103" i="20"/>
  <c r="Y1103" i="20"/>
  <c r="Z1103" i="20"/>
  <c r="AA1103" i="20"/>
  <c r="S1104" i="20"/>
  <c r="T1104" i="20"/>
  <c r="U1104" i="20"/>
  <c r="V1104" i="20"/>
  <c r="X1104" i="20"/>
  <c r="Y1104" i="20"/>
  <c r="Z1104" i="20"/>
  <c r="AA1104" i="20"/>
  <c r="S1105" i="20"/>
  <c r="T1105" i="20"/>
  <c r="U1105" i="20"/>
  <c r="V1105" i="20"/>
  <c r="X1105" i="20"/>
  <c r="Y1105" i="20"/>
  <c r="Z1105" i="20"/>
  <c r="AA1105" i="20"/>
  <c r="S1106" i="20"/>
  <c r="T1106" i="20"/>
  <c r="U1106" i="20"/>
  <c r="V1106" i="20"/>
  <c r="X1106" i="20"/>
  <c r="Y1106" i="20"/>
  <c r="Z1106" i="20"/>
  <c r="AA1106" i="20"/>
  <c r="S1107" i="20"/>
  <c r="T1107" i="20"/>
  <c r="U1107" i="20"/>
  <c r="V1107" i="20"/>
  <c r="X1107" i="20"/>
  <c r="Y1107" i="20"/>
  <c r="Z1107" i="20"/>
  <c r="AA1107" i="20"/>
  <c r="S1108" i="20"/>
  <c r="T1108" i="20"/>
  <c r="U1108" i="20"/>
  <c r="V1108" i="20"/>
  <c r="X1108" i="20"/>
  <c r="Y1108" i="20"/>
  <c r="Z1108" i="20"/>
  <c r="AA1108" i="20"/>
  <c r="S1109" i="20"/>
  <c r="T1109" i="20"/>
  <c r="U1109" i="20"/>
  <c r="V1109" i="20"/>
  <c r="X1109" i="20"/>
  <c r="Y1109" i="20"/>
  <c r="Z1109" i="20"/>
  <c r="AA1109" i="20"/>
  <c r="S1110" i="20"/>
  <c r="T1110" i="20"/>
  <c r="U1110" i="20"/>
  <c r="V1110" i="20"/>
  <c r="X1110" i="20"/>
  <c r="Y1110" i="20"/>
  <c r="Z1110" i="20"/>
  <c r="AA1110" i="20"/>
  <c r="S1111" i="20"/>
  <c r="T1111" i="20"/>
  <c r="U1111" i="20"/>
  <c r="V1111" i="20"/>
  <c r="X1111" i="20"/>
  <c r="Y1111" i="20"/>
  <c r="Z1111" i="20"/>
  <c r="AA1111" i="20"/>
  <c r="S1112" i="20"/>
  <c r="T1112" i="20"/>
  <c r="U1112" i="20"/>
  <c r="V1112" i="20"/>
  <c r="X1112" i="20"/>
  <c r="Y1112" i="20"/>
  <c r="Z1112" i="20"/>
  <c r="AA1112" i="20"/>
  <c r="S1113" i="20"/>
  <c r="T1113" i="20"/>
  <c r="U1113" i="20"/>
  <c r="V1113" i="20"/>
  <c r="X1113" i="20"/>
  <c r="Y1113" i="20"/>
  <c r="Z1113" i="20"/>
  <c r="AA1113" i="20"/>
  <c r="S1114" i="20"/>
  <c r="T1114" i="20"/>
  <c r="U1114" i="20"/>
  <c r="V1114" i="20"/>
  <c r="X1114" i="20"/>
  <c r="Y1114" i="20"/>
  <c r="Z1114" i="20"/>
  <c r="AA1114" i="20"/>
  <c r="S1115" i="20"/>
  <c r="T1115" i="20"/>
  <c r="U1115" i="20"/>
  <c r="V1115" i="20"/>
  <c r="X1115" i="20"/>
  <c r="Y1115" i="20"/>
  <c r="Z1115" i="20"/>
  <c r="AA1115" i="20"/>
  <c r="S1116" i="20"/>
  <c r="T1116" i="20"/>
  <c r="U1116" i="20"/>
  <c r="V1116" i="20"/>
  <c r="X1116" i="20"/>
  <c r="Y1116" i="20"/>
  <c r="Z1116" i="20"/>
  <c r="AA1116" i="20"/>
  <c r="S1117" i="20"/>
  <c r="T1117" i="20"/>
  <c r="U1117" i="20"/>
  <c r="V1117" i="20"/>
  <c r="X1117" i="20"/>
  <c r="Y1117" i="20"/>
  <c r="Z1117" i="20"/>
  <c r="AA1117" i="20"/>
  <c r="S1118" i="20"/>
  <c r="T1118" i="20"/>
  <c r="U1118" i="20"/>
  <c r="V1118" i="20"/>
  <c r="X1118" i="20"/>
  <c r="Y1118" i="20"/>
  <c r="Z1118" i="20"/>
  <c r="AA1118" i="20"/>
  <c r="S1119" i="20"/>
  <c r="T1119" i="20"/>
  <c r="U1119" i="20"/>
  <c r="V1119" i="20"/>
  <c r="X1119" i="20"/>
  <c r="Y1119" i="20"/>
  <c r="Z1119" i="20"/>
  <c r="AA1119" i="20"/>
  <c r="S1120" i="20"/>
  <c r="T1120" i="20"/>
  <c r="U1120" i="20"/>
  <c r="V1120" i="20"/>
  <c r="X1120" i="20"/>
  <c r="Y1120" i="20"/>
  <c r="Z1120" i="20"/>
  <c r="AA1120" i="20"/>
  <c r="S1121" i="20"/>
  <c r="T1121" i="20"/>
  <c r="U1121" i="20"/>
  <c r="V1121" i="20"/>
  <c r="X1121" i="20"/>
  <c r="Y1121" i="20"/>
  <c r="Z1121" i="20"/>
  <c r="AA1121" i="20"/>
  <c r="S1122" i="20"/>
  <c r="T1122" i="20"/>
  <c r="U1122" i="20"/>
  <c r="V1122" i="20"/>
  <c r="X1122" i="20"/>
  <c r="Y1122" i="20"/>
  <c r="Z1122" i="20"/>
  <c r="AA1122" i="20"/>
  <c r="S1123" i="20"/>
  <c r="T1123" i="20"/>
  <c r="U1123" i="20"/>
  <c r="V1123" i="20"/>
  <c r="X1123" i="20"/>
  <c r="Y1123" i="20"/>
  <c r="Z1123" i="20"/>
  <c r="AA1123" i="20"/>
  <c r="S1124" i="20"/>
  <c r="T1124" i="20"/>
  <c r="U1124" i="20"/>
  <c r="V1124" i="20"/>
  <c r="X1124" i="20"/>
  <c r="Y1124" i="20"/>
  <c r="Z1124" i="20"/>
  <c r="AA1124" i="20"/>
  <c r="S1125" i="20"/>
  <c r="T1125" i="20"/>
  <c r="U1125" i="20"/>
  <c r="V1125" i="20"/>
  <c r="X1125" i="20"/>
  <c r="Y1125" i="20"/>
  <c r="Z1125" i="20"/>
  <c r="AA1125" i="20"/>
  <c r="S1126" i="20"/>
  <c r="T1126" i="20"/>
  <c r="U1126" i="20"/>
  <c r="V1126" i="20"/>
  <c r="X1126" i="20"/>
  <c r="Y1126" i="20"/>
  <c r="Z1126" i="20"/>
  <c r="AA1126" i="20"/>
  <c r="S1127" i="20"/>
  <c r="T1127" i="20"/>
  <c r="U1127" i="20"/>
  <c r="V1127" i="20"/>
  <c r="X1127" i="20"/>
  <c r="Y1127" i="20"/>
  <c r="Z1127" i="20"/>
  <c r="AA1127" i="20"/>
  <c r="S1128" i="20"/>
  <c r="T1128" i="20"/>
  <c r="U1128" i="20"/>
  <c r="V1128" i="20"/>
  <c r="X1128" i="20"/>
  <c r="Y1128" i="20"/>
  <c r="Z1128" i="20"/>
  <c r="AA1128" i="20"/>
  <c r="S1129" i="20"/>
  <c r="T1129" i="20"/>
  <c r="U1129" i="20"/>
  <c r="V1129" i="20"/>
  <c r="X1129" i="20"/>
  <c r="Y1129" i="20"/>
  <c r="Z1129" i="20"/>
  <c r="AA1129" i="20"/>
  <c r="S1130" i="20"/>
  <c r="T1130" i="20"/>
  <c r="U1130" i="20"/>
  <c r="V1130" i="20"/>
  <c r="X1130" i="20"/>
  <c r="Y1130" i="20"/>
  <c r="Z1130" i="20"/>
  <c r="AA1130" i="20"/>
  <c r="S1131" i="20"/>
  <c r="T1131" i="20"/>
  <c r="U1131" i="20"/>
  <c r="V1131" i="20"/>
  <c r="X1131" i="20"/>
  <c r="Y1131" i="20"/>
  <c r="Z1131" i="20"/>
  <c r="AA1131" i="20"/>
  <c r="S1132" i="20"/>
  <c r="T1132" i="20"/>
  <c r="U1132" i="20"/>
  <c r="V1132" i="20"/>
  <c r="X1132" i="20"/>
  <c r="Y1132" i="20"/>
  <c r="Z1132" i="20"/>
  <c r="AA1132" i="20"/>
  <c r="S1133" i="20"/>
  <c r="T1133" i="20"/>
  <c r="U1133" i="20"/>
  <c r="V1133" i="20"/>
  <c r="X1133" i="20"/>
  <c r="Y1133" i="20"/>
  <c r="Z1133" i="20"/>
  <c r="AA1133" i="20"/>
  <c r="S1134" i="20"/>
  <c r="T1134" i="20"/>
  <c r="U1134" i="20"/>
  <c r="V1134" i="20"/>
  <c r="X1134" i="20"/>
  <c r="Y1134" i="20"/>
  <c r="Z1134" i="20"/>
  <c r="AA1134" i="20"/>
  <c r="S1135" i="20"/>
  <c r="T1135" i="20"/>
  <c r="U1135" i="20"/>
  <c r="V1135" i="20"/>
  <c r="X1135" i="20"/>
  <c r="Y1135" i="20"/>
  <c r="Z1135" i="20"/>
  <c r="AA1135" i="20"/>
  <c r="S1136" i="20"/>
  <c r="T1136" i="20"/>
  <c r="U1136" i="20"/>
  <c r="V1136" i="20"/>
  <c r="X1136" i="20"/>
  <c r="Y1136" i="20"/>
  <c r="Z1136" i="20"/>
  <c r="AA1136" i="20"/>
  <c r="S1137" i="20"/>
  <c r="T1137" i="20"/>
  <c r="U1137" i="20"/>
  <c r="V1137" i="20"/>
  <c r="X1137" i="20"/>
  <c r="Y1137" i="20"/>
  <c r="Z1137" i="20"/>
  <c r="AA1137" i="20"/>
  <c r="S1138" i="20"/>
  <c r="T1138" i="20"/>
  <c r="U1138" i="20"/>
  <c r="V1138" i="20"/>
  <c r="X1138" i="20"/>
  <c r="Y1138" i="20"/>
  <c r="Z1138" i="20"/>
  <c r="AA1138" i="20"/>
  <c r="S1139" i="20"/>
  <c r="T1139" i="20"/>
  <c r="U1139" i="20"/>
  <c r="V1139" i="20"/>
  <c r="X1139" i="20"/>
  <c r="Y1139" i="20"/>
  <c r="Z1139" i="20"/>
  <c r="AA1139" i="20"/>
  <c r="S1140" i="20"/>
  <c r="T1140" i="20"/>
  <c r="U1140" i="20"/>
  <c r="V1140" i="20"/>
  <c r="X1140" i="20"/>
  <c r="Y1140" i="20"/>
  <c r="Z1140" i="20"/>
  <c r="AA1140" i="20"/>
  <c r="S1141" i="20"/>
  <c r="T1141" i="20"/>
  <c r="U1141" i="20"/>
  <c r="V1141" i="20"/>
  <c r="X1141" i="20"/>
  <c r="Y1141" i="20"/>
  <c r="Z1141" i="20"/>
  <c r="AA1141" i="20"/>
  <c r="S1142" i="20"/>
  <c r="T1142" i="20"/>
  <c r="U1142" i="20"/>
  <c r="V1142" i="20"/>
  <c r="X1142" i="20"/>
  <c r="Y1142" i="20"/>
  <c r="Z1142" i="20"/>
  <c r="AA1142" i="20"/>
  <c r="S1143" i="20"/>
  <c r="T1143" i="20"/>
  <c r="U1143" i="20"/>
  <c r="V1143" i="20"/>
  <c r="X1143" i="20"/>
  <c r="Y1143" i="20"/>
  <c r="Z1143" i="20"/>
  <c r="AA1143" i="20"/>
  <c r="S1144" i="20"/>
  <c r="T1144" i="20"/>
  <c r="U1144" i="20"/>
  <c r="V1144" i="20"/>
  <c r="X1144" i="20"/>
  <c r="Y1144" i="20"/>
  <c r="Z1144" i="20"/>
  <c r="AA1144" i="20"/>
  <c r="S1145" i="20"/>
  <c r="T1145" i="20"/>
  <c r="U1145" i="20"/>
  <c r="V1145" i="20"/>
  <c r="X1145" i="20"/>
  <c r="Y1145" i="20"/>
  <c r="Z1145" i="20"/>
  <c r="AA1145" i="20"/>
  <c r="S1146" i="20"/>
  <c r="T1146" i="20"/>
  <c r="U1146" i="20"/>
  <c r="V1146" i="20"/>
  <c r="X1146" i="20"/>
  <c r="Y1146" i="20"/>
  <c r="Z1146" i="20"/>
  <c r="AA1146" i="20"/>
  <c r="S1147" i="20"/>
  <c r="T1147" i="20"/>
  <c r="U1147" i="20"/>
  <c r="V1147" i="20"/>
  <c r="X1147" i="20"/>
  <c r="Y1147" i="20"/>
  <c r="Z1147" i="20"/>
  <c r="AA1147" i="20"/>
  <c r="S1148" i="20"/>
  <c r="T1148" i="20"/>
  <c r="U1148" i="20"/>
  <c r="V1148" i="20"/>
  <c r="X1148" i="20"/>
  <c r="Y1148" i="20"/>
  <c r="Z1148" i="20"/>
  <c r="AA1148" i="20"/>
  <c r="S1149" i="20"/>
  <c r="T1149" i="20"/>
  <c r="U1149" i="20"/>
  <c r="V1149" i="20"/>
  <c r="X1149" i="20"/>
  <c r="Y1149" i="20"/>
  <c r="Z1149" i="20"/>
  <c r="AA1149" i="20"/>
  <c r="S1150" i="20"/>
  <c r="T1150" i="20"/>
  <c r="U1150" i="20"/>
  <c r="V1150" i="20"/>
  <c r="X1150" i="20"/>
  <c r="Y1150" i="20"/>
  <c r="Z1150" i="20"/>
  <c r="AA1150" i="20"/>
  <c r="S1151" i="20"/>
  <c r="T1151" i="20"/>
  <c r="U1151" i="20"/>
  <c r="V1151" i="20"/>
  <c r="Y1151" i="20"/>
  <c r="Z1151" i="20"/>
  <c r="AA1151" i="20"/>
  <c r="S1152" i="20"/>
  <c r="T1152" i="20"/>
  <c r="U1152" i="20"/>
  <c r="V1152" i="20"/>
  <c r="X1152" i="20"/>
  <c r="Y1152" i="20"/>
  <c r="Z1152" i="20"/>
  <c r="AA1152" i="20"/>
  <c r="S1153" i="20"/>
  <c r="T1153" i="20"/>
  <c r="U1153" i="20"/>
  <c r="V1153" i="20"/>
  <c r="X1153" i="20"/>
  <c r="Y1153" i="20"/>
  <c r="Z1153" i="20"/>
  <c r="AA1153" i="20"/>
  <c r="S1154" i="20"/>
  <c r="T1154" i="20"/>
  <c r="U1154" i="20"/>
  <c r="V1154" i="20"/>
  <c r="X1154" i="20"/>
  <c r="Y1154" i="20"/>
  <c r="Z1154" i="20"/>
  <c r="AA1154" i="20"/>
  <c r="S1155" i="20"/>
  <c r="T1155" i="20"/>
  <c r="U1155" i="20"/>
  <c r="V1155" i="20"/>
  <c r="X1155" i="20"/>
  <c r="Y1155" i="20"/>
  <c r="Z1155" i="20"/>
  <c r="AA1155" i="20"/>
  <c r="S1156" i="20"/>
  <c r="T1156" i="20"/>
  <c r="U1156" i="20"/>
  <c r="V1156" i="20"/>
  <c r="X1156" i="20"/>
  <c r="Y1156" i="20"/>
  <c r="Z1156" i="20"/>
  <c r="AA1156" i="20"/>
  <c r="S1157" i="20"/>
  <c r="T1157" i="20"/>
  <c r="U1157" i="20"/>
  <c r="V1157" i="20"/>
  <c r="X1157" i="20"/>
  <c r="Y1157" i="20"/>
  <c r="Z1157" i="20"/>
  <c r="AA1157" i="20"/>
  <c r="S1158" i="20"/>
  <c r="T1158" i="20"/>
  <c r="U1158" i="20"/>
  <c r="V1158" i="20"/>
  <c r="X1158" i="20"/>
  <c r="Y1158" i="20"/>
  <c r="Z1158" i="20"/>
  <c r="AA1158" i="20"/>
  <c r="S1159" i="20"/>
  <c r="T1159" i="20"/>
  <c r="U1159" i="20"/>
  <c r="V1159" i="20"/>
  <c r="X1159" i="20"/>
  <c r="Y1159" i="20"/>
  <c r="Z1159" i="20"/>
  <c r="AA1159" i="20"/>
  <c r="S1160" i="20"/>
  <c r="T1160" i="20"/>
  <c r="U1160" i="20"/>
  <c r="V1160" i="20"/>
  <c r="X1160" i="20"/>
  <c r="Y1160" i="20"/>
  <c r="Z1160" i="20"/>
  <c r="AA1160" i="20"/>
  <c r="S1161" i="20"/>
  <c r="T1161" i="20"/>
  <c r="U1161" i="20"/>
  <c r="V1161" i="20"/>
  <c r="X1161" i="20"/>
  <c r="Y1161" i="20"/>
  <c r="Z1161" i="20"/>
  <c r="AA1161" i="20"/>
  <c r="S1162" i="20"/>
  <c r="T1162" i="20"/>
  <c r="U1162" i="20"/>
  <c r="V1162" i="20"/>
  <c r="X1162" i="20"/>
  <c r="Y1162" i="20"/>
  <c r="Z1162" i="20"/>
  <c r="AA1162" i="20"/>
  <c r="S1163" i="20"/>
  <c r="T1163" i="20"/>
  <c r="U1163" i="20"/>
  <c r="V1163" i="20"/>
  <c r="X1163" i="20"/>
  <c r="Y1163" i="20"/>
  <c r="Z1163" i="20"/>
  <c r="AA1163" i="20"/>
  <c r="S1164" i="20"/>
  <c r="T1164" i="20"/>
  <c r="U1164" i="20"/>
  <c r="V1164" i="20"/>
  <c r="X1164" i="20"/>
  <c r="Y1164" i="20"/>
  <c r="Z1164" i="20"/>
  <c r="AA1164" i="20"/>
  <c r="S1165" i="20"/>
  <c r="T1165" i="20"/>
  <c r="U1165" i="20"/>
  <c r="V1165" i="20"/>
  <c r="X1165" i="20"/>
  <c r="Y1165" i="20"/>
  <c r="Z1165" i="20"/>
  <c r="AA1165" i="20"/>
  <c r="S1166" i="20"/>
  <c r="T1166" i="20"/>
  <c r="U1166" i="20"/>
  <c r="V1166" i="20"/>
  <c r="X1166" i="20"/>
  <c r="Y1166" i="20"/>
  <c r="Z1166" i="20"/>
  <c r="AA1166" i="20"/>
  <c r="S1167" i="20"/>
  <c r="T1167" i="20"/>
  <c r="U1167" i="20"/>
  <c r="V1167" i="20"/>
  <c r="X1167" i="20"/>
  <c r="Y1167" i="20"/>
  <c r="Z1167" i="20"/>
  <c r="AA1167" i="20"/>
  <c r="S1168" i="20"/>
  <c r="T1168" i="20"/>
  <c r="U1168" i="20"/>
  <c r="V1168" i="20"/>
  <c r="X1168" i="20"/>
  <c r="Y1168" i="20"/>
  <c r="Z1168" i="20"/>
  <c r="AA1168" i="20"/>
  <c r="S1169" i="20"/>
  <c r="T1169" i="20"/>
  <c r="U1169" i="20"/>
  <c r="V1169" i="20"/>
  <c r="X1169" i="20"/>
  <c r="Y1169" i="20"/>
  <c r="Z1169" i="20"/>
  <c r="AA1169" i="20"/>
  <c r="S1170" i="20"/>
  <c r="T1170" i="20"/>
  <c r="U1170" i="20"/>
  <c r="V1170" i="20"/>
  <c r="X1170" i="20"/>
  <c r="Y1170" i="20"/>
  <c r="Z1170" i="20"/>
  <c r="AA1170" i="20"/>
  <c r="S1171" i="20"/>
  <c r="T1171" i="20"/>
  <c r="U1171" i="20"/>
  <c r="V1171" i="20"/>
  <c r="X1171" i="20"/>
  <c r="Y1171" i="20"/>
  <c r="Z1171" i="20"/>
  <c r="AA1171" i="20"/>
  <c r="S1172" i="20"/>
  <c r="T1172" i="20"/>
  <c r="U1172" i="20"/>
  <c r="V1172" i="20"/>
  <c r="X1172" i="20"/>
  <c r="Y1172" i="20"/>
  <c r="Z1172" i="20"/>
  <c r="AA1172" i="20"/>
  <c r="S1173" i="20"/>
  <c r="T1173" i="20"/>
  <c r="U1173" i="20"/>
  <c r="V1173" i="20"/>
  <c r="X1173" i="20"/>
  <c r="Y1173" i="20"/>
  <c r="Z1173" i="20"/>
  <c r="AA1173" i="20"/>
  <c r="S1174" i="20"/>
  <c r="T1174" i="20"/>
  <c r="U1174" i="20"/>
  <c r="V1174" i="20"/>
  <c r="X1174" i="20"/>
  <c r="Y1174" i="20"/>
  <c r="Z1174" i="20"/>
  <c r="AA1174" i="20"/>
  <c r="S1175" i="20"/>
  <c r="T1175" i="20"/>
  <c r="U1175" i="20"/>
  <c r="V1175" i="20"/>
  <c r="X1175" i="20"/>
  <c r="Y1175" i="20"/>
  <c r="Z1175" i="20"/>
  <c r="AA1175" i="20"/>
  <c r="S1176" i="20"/>
  <c r="T1176" i="20"/>
  <c r="U1176" i="20"/>
  <c r="V1176" i="20"/>
  <c r="X1176" i="20"/>
  <c r="Y1176" i="20"/>
  <c r="Z1176" i="20"/>
  <c r="AA1176" i="20"/>
  <c r="S1177" i="20"/>
  <c r="T1177" i="20"/>
  <c r="U1177" i="20"/>
  <c r="V1177" i="20"/>
  <c r="X1177" i="20"/>
  <c r="Y1177" i="20"/>
  <c r="Z1177" i="20"/>
  <c r="AA1177" i="20"/>
  <c r="S1178" i="20"/>
  <c r="T1178" i="20"/>
  <c r="U1178" i="20"/>
  <c r="V1178" i="20"/>
  <c r="X1178" i="20"/>
  <c r="Y1178" i="20"/>
  <c r="Z1178" i="20"/>
  <c r="AA1178" i="20"/>
  <c r="S1179" i="20"/>
  <c r="T1179" i="20"/>
  <c r="U1179" i="20"/>
  <c r="V1179" i="20"/>
  <c r="X1179" i="20"/>
  <c r="Y1179" i="20"/>
  <c r="Z1179" i="20"/>
  <c r="AA1179" i="20"/>
  <c r="S1180" i="20"/>
  <c r="T1180" i="20"/>
  <c r="U1180" i="20"/>
  <c r="V1180" i="20"/>
  <c r="X1180" i="20"/>
  <c r="Y1180" i="20"/>
  <c r="Z1180" i="20"/>
  <c r="AA1180" i="20"/>
  <c r="S1181" i="20"/>
  <c r="T1181" i="20"/>
  <c r="U1181" i="20"/>
  <c r="V1181" i="20"/>
  <c r="X1181" i="20"/>
  <c r="Y1181" i="20"/>
  <c r="Z1181" i="20"/>
  <c r="AA1181" i="20"/>
  <c r="S1182" i="20"/>
  <c r="T1182" i="20"/>
  <c r="U1182" i="20"/>
  <c r="V1182" i="20"/>
  <c r="X1182" i="20"/>
  <c r="Y1182" i="20"/>
  <c r="Z1182" i="20"/>
  <c r="AA1182" i="20"/>
  <c r="S1183" i="20"/>
  <c r="T1183" i="20"/>
  <c r="U1183" i="20"/>
  <c r="V1183" i="20"/>
  <c r="X1183" i="20"/>
  <c r="Y1183" i="20"/>
  <c r="Z1183" i="20"/>
  <c r="AA1183" i="20"/>
  <c r="S1184" i="20"/>
  <c r="T1184" i="20"/>
  <c r="U1184" i="20"/>
  <c r="V1184" i="20"/>
  <c r="X1184" i="20"/>
  <c r="Y1184" i="20"/>
  <c r="Z1184" i="20"/>
  <c r="AA1184" i="20"/>
  <c r="S1185" i="20"/>
  <c r="T1185" i="20"/>
  <c r="U1185" i="20"/>
  <c r="V1185" i="20"/>
  <c r="X1185" i="20"/>
  <c r="Y1185" i="20"/>
  <c r="Z1185" i="20"/>
  <c r="AA1185" i="20"/>
  <c r="S1186" i="20"/>
  <c r="T1186" i="20"/>
  <c r="U1186" i="20"/>
  <c r="V1186" i="20"/>
  <c r="X1186" i="20"/>
  <c r="Y1186" i="20"/>
  <c r="Z1186" i="20"/>
  <c r="AA1186" i="20"/>
  <c r="S1187" i="20"/>
  <c r="T1187" i="20"/>
  <c r="U1187" i="20"/>
  <c r="V1187" i="20"/>
  <c r="X1187" i="20"/>
  <c r="Y1187" i="20"/>
  <c r="Z1187" i="20"/>
  <c r="AA1187" i="20"/>
  <c r="S1188" i="20"/>
  <c r="T1188" i="20"/>
  <c r="U1188" i="20"/>
  <c r="V1188" i="20"/>
  <c r="X1188" i="20"/>
  <c r="Y1188" i="20"/>
  <c r="Z1188" i="20"/>
  <c r="AA1188" i="20"/>
  <c r="S1189" i="20"/>
  <c r="T1189" i="20"/>
  <c r="U1189" i="20"/>
  <c r="V1189" i="20"/>
  <c r="X1189" i="20"/>
  <c r="Y1189" i="20"/>
  <c r="Z1189" i="20"/>
  <c r="AA1189" i="20"/>
  <c r="S1190" i="20"/>
  <c r="T1190" i="20"/>
  <c r="U1190" i="20"/>
  <c r="V1190" i="20"/>
  <c r="X1190" i="20"/>
  <c r="Y1190" i="20"/>
  <c r="Z1190" i="20"/>
  <c r="AA1190" i="20"/>
  <c r="S1191" i="20"/>
  <c r="T1191" i="20"/>
  <c r="U1191" i="20"/>
  <c r="V1191" i="20"/>
  <c r="X1191" i="20"/>
  <c r="Y1191" i="20"/>
  <c r="Z1191" i="20"/>
  <c r="AA1191" i="20"/>
  <c r="S1192" i="20"/>
  <c r="T1192" i="20"/>
  <c r="U1192" i="20"/>
  <c r="V1192" i="20"/>
  <c r="X1192" i="20"/>
  <c r="Y1192" i="20"/>
  <c r="Z1192" i="20"/>
  <c r="AA1192" i="20"/>
  <c r="S1193" i="20"/>
  <c r="T1193" i="20"/>
  <c r="U1193" i="20"/>
  <c r="V1193" i="20"/>
  <c r="X1193" i="20"/>
  <c r="Y1193" i="20"/>
  <c r="Z1193" i="20"/>
  <c r="AA1193" i="20"/>
  <c r="S1194" i="20"/>
  <c r="T1194" i="20"/>
  <c r="U1194" i="20"/>
  <c r="V1194" i="20"/>
  <c r="X1194" i="20"/>
  <c r="Y1194" i="20"/>
  <c r="Z1194" i="20"/>
  <c r="AA1194" i="20"/>
  <c r="S1195" i="20"/>
  <c r="T1195" i="20"/>
  <c r="U1195" i="20"/>
  <c r="V1195" i="20"/>
  <c r="X1195" i="20"/>
  <c r="Y1195" i="20"/>
  <c r="Z1195" i="20"/>
  <c r="AA1195" i="20"/>
  <c r="S1196" i="20"/>
  <c r="T1196" i="20"/>
  <c r="U1196" i="20"/>
  <c r="V1196" i="20"/>
  <c r="X1196" i="20"/>
  <c r="Y1196" i="20"/>
  <c r="Z1196" i="20"/>
  <c r="AA1196" i="20"/>
  <c r="S1197" i="20"/>
  <c r="T1197" i="20"/>
  <c r="U1197" i="20"/>
  <c r="V1197" i="20"/>
  <c r="X1197" i="20"/>
  <c r="Y1197" i="20"/>
  <c r="Z1197" i="20"/>
  <c r="AA1197" i="20"/>
  <c r="S1198" i="20"/>
  <c r="T1198" i="20"/>
  <c r="U1198" i="20"/>
  <c r="V1198" i="20"/>
  <c r="X1198" i="20"/>
  <c r="Y1198" i="20"/>
  <c r="Z1198" i="20"/>
  <c r="AA1198" i="20"/>
  <c r="S1199" i="20"/>
  <c r="T1199" i="20"/>
  <c r="U1199" i="20"/>
  <c r="V1199" i="20"/>
  <c r="X1199" i="20"/>
  <c r="Y1199" i="20"/>
  <c r="Z1199" i="20"/>
  <c r="AA1199" i="20"/>
  <c r="S1200" i="20"/>
  <c r="T1200" i="20"/>
  <c r="U1200" i="20"/>
  <c r="V1200" i="20"/>
  <c r="X1200" i="20"/>
  <c r="Y1200" i="20"/>
  <c r="Z1200" i="20"/>
  <c r="AA1200" i="20"/>
  <c r="S1201" i="20"/>
  <c r="T1201" i="20"/>
  <c r="U1201" i="20"/>
  <c r="V1201" i="20"/>
  <c r="X1201" i="20"/>
  <c r="Y1201" i="20"/>
  <c r="Z1201" i="20"/>
  <c r="AA1201" i="20"/>
  <c r="S1202" i="20"/>
  <c r="T1202" i="20"/>
  <c r="U1202" i="20"/>
  <c r="V1202" i="20"/>
  <c r="X1202" i="20"/>
  <c r="Y1202" i="20"/>
  <c r="Z1202" i="20"/>
  <c r="AA1202" i="20"/>
  <c r="S1203" i="20"/>
  <c r="T1203" i="20"/>
  <c r="U1203" i="20"/>
  <c r="V1203" i="20"/>
  <c r="X1203" i="20"/>
  <c r="Y1203" i="20"/>
  <c r="Z1203" i="20"/>
  <c r="AA1203" i="20"/>
  <c r="S1204" i="20"/>
  <c r="T1204" i="20"/>
  <c r="U1204" i="20"/>
  <c r="V1204" i="20"/>
  <c r="X1204" i="20"/>
  <c r="Y1204" i="20"/>
  <c r="Z1204" i="20"/>
  <c r="AA1204" i="20"/>
  <c r="S1205" i="20"/>
  <c r="T1205" i="20"/>
  <c r="U1205" i="20"/>
  <c r="V1205" i="20"/>
  <c r="X1205" i="20"/>
  <c r="Y1205" i="20"/>
  <c r="Z1205" i="20"/>
  <c r="AA1205" i="20"/>
  <c r="S1206" i="20"/>
  <c r="T1206" i="20"/>
  <c r="U1206" i="20"/>
  <c r="V1206" i="20"/>
  <c r="X1206" i="20"/>
  <c r="Y1206" i="20"/>
  <c r="Z1206" i="20"/>
  <c r="AA1206" i="20"/>
  <c r="S1207" i="20"/>
  <c r="T1207" i="20"/>
  <c r="U1207" i="20"/>
  <c r="V1207" i="20"/>
  <c r="X1207" i="20"/>
  <c r="Y1207" i="20"/>
  <c r="Z1207" i="20"/>
  <c r="AA1207" i="20"/>
  <c r="S1208" i="20"/>
  <c r="T1208" i="20"/>
  <c r="U1208" i="20"/>
  <c r="V1208" i="20"/>
  <c r="X1208" i="20"/>
  <c r="Y1208" i="20"/>
  <c r="Z1208" i="20"/>
  <c r="AA1208" i="20"/>
  <c r="S1209" i="20"/>
  <c r="T1209" i="20"/>
  <c r="U1209" i="20"/>
  <c r="V1209" i="20"/>
  <c r="X1209" i="20"/>
  <c r="Y1209" i="20"/>
  <c r="Z1209" i="20"/>
  <c r="AA1209" i="20"/>
  <c r="S1210" i="20"/>
  <c r="T1210" i="20"/>
  <c r="U1210" i="20"/>
  <c r="V1210" i="20"/>
  <c r="X1210" i="20"/>
  <c r="Y1210" i="20"/>
  <c r="Z1210" i="20"/>
  <c r="AA1210" i="20"/>
  <c r="S1211" i="20"/>
  <c r="T1211" i="20"/>
  <c r="U1211" i="20"/>
  <c r="V1211" i="20"/>
  <c r="X1211" i="20"/>
  <c r="Y1211" i="20"/>
  <c r="Z1211" i="20"/>
  <c r="AA1211" i="20"/>
  <c r="S1212" i="20"/>
  <c r="T1212" i="20"/>
  <c r="U1212" i="20"/>
  <c r="V1212" i="20"/>
  <c r="X1212" i="20"/>
  <c r="Y1212" i="20"/>
  <c r="Z1212" i="20"/>
  <c r="AA1212" i="20"/>
  <c r="S1213" i="20"/>
  <c r="T1213" i="20"/>
  <c r="U1213" i="20"/>
  <c r="V1213" i="20"/>
  <c r="X1213" i="20"/>
  <c r="Y1213" i="20"/>
  <c r="Z1213" i="20"/>
  <c r="AA1213" i="20"/>
  <c r="S1214" i="20"/>
  <c r="T1214" i="20"/>
  <c r="U1214" i="20"/>
  <c r="V1214" i="20"/>
  <c r="X1214" i="20"/>
  <c r="Y1214" i="20"/>
  <c r="Z1214" i="20"/>
  <c r="AA1214" i="20"/>
  <c r="S1215" i="20"/>
  <c r="T1215" i="20"/>
  <c r="U1215" i="20"/>
  <c r="V1215" i="20"/>
  <c r="X1215" i="20"/>
  <c r="Y1215" i="20"/>
  <c r="Z1215" i="20"/>
  <c r="AA1215" i="20"/>
  <c r="S1216" i="20"/>
  <c r="T1216" i="20"/>
  <c r="U1216" i="20"/>
  <c r="V1216" i="20"/>
  <c r="X1216" i="20"/>
  <c r="Y1216" i="20"/>
  <c r="Z1216" i="20"/>
  <c r="AA1216" i="20"/>
  <c r="S1217" i="20"/>
  <c r="T1217" i="20"/>
  <c r="U1217" i="20"/>
  <c r="V1217" i="20"/>
  <c r="X1217" i="20"/>
  <c r="Y1217" i="20"/>
  <c r="Z1217" i="20"/>
  <c r="AA1217" i="20"/>
  <c r="S1218" i="20"/>
  <c r="T1218" i="20"/>
  <c r="U1218" i="20"/>
  <c r="V1218" i="20"/>
  <c r="X1218" i="20"/>
  <c r="Y1218" i="20"/>
  <c r="Z1218" i="20"/>
  <c r="AA1218" i="20"/>
  <c r="S1219" i="20"/>
  <c r="T1219" i="20"/>
  <c r="U1219" i="20"/>
  <c r="V1219" i="20"/>
  <c r="X1219" i="20"/>
  <c r="Y1219" i="20"/>
  <c r="Z1219" i="20"/>
  <c r="AA1219" i="20"/>
  <c r="S1220" i="20"/>
  <c r="T1220" i="20"/>
  <c r="U1220" i="20"/>
  <c r="V1220" i="20"/>
  <c r="X1220" i="20"/>
  <c r="Y1220" i="20"/>
  <c r="Z1220" i="20"/>
  <c r="AA1220" i="20"/>
  <c r="S1221" i="20"/>
  <c r="T1221" i="20"/>
  <c r="U1221" i="20"/>
  <c r="V1221" i="20"/>
  <c r="X1221" i="20"/>
  <c r="Y1221" i="20"/>
  <c r="Z1221" i="20"/>
  <c r="AA1221" i="20"/>
  <c r="S1222" i="20"/>
  <c r="T1222" i="20"/>
  <c r="U1222" i="20"/>
  <c r="V1222" i="20"/>
  <c r="X1222" i="20"/>
  <c r="Y1222" i="20"/>
  <c r="Z1222" i="20"/>
  <c r="AA1222" i="20"/>
  <c r="S1223" i="20"/>
  <c r="T1223" i="20"/>
  <c r="U1223" i="20"/>
  <c r="V1223" i="20"/>
  <c r="X1223" i="20"/>
  <c r="Y1223" i="20"/>
  <c r="Z1223" i="20"/>
  <c r="AA1223" i="20"/>
  <c r="S1224" i="20"/>
  <c r="T1224" i="20"/>
  <c r="U1224" i="20"/>
  <c r="V1224" i="20"/>
  <c r="X1224" i="20"/>
  <c r="Y1224" i="20"/>
  <c r="Z1224" i="20"/>
  <c r="AA1224" i="20"/>
  <c r="S1225" i="20"/>
  <c r="T1225" i="20"/>
  <c r="U1225" i="20"/>
  <c r="V1225" i="20"/>
  <c r="X1225" i="20"/>
  <c r="Y1225" i="20"/>
  <c r="Z1225" i="20"/>
  <c r="AA1225" i="20"/>
  <c r="S1226" i="20"/>
  <c r="T1226" i="20"/>
  <c r="U1226" i="20"/>
  <c r="V1226" i="20"/>
  <c r="X1226" i="20"/>
  <c r="Y1226" i="20"/>
  <c r="Z1226" i="20"/>
  <c r="AA1226" i="20"/>
  <c r="S1227" i="20"/>
  <c r="T1227" i="20"/>
  <c r="U1227" i="20"/>
  <c r="V1227" i="20"/>
  <c r="Y1227" i="20"/>
  <c r="Z1227" i="20"/>
  <c r="AA1227" i="20"/>
  <c r="S1228" i="20"/>
  <c r="T1228" i="20"/>
  <c r="U1228" i="20"/>
  <c r="V1228" i="20"/>
  <c r="X1228" i="20"/>
  <c r="Y1228" i="20"/>
  <c r="Z1228" i="20"/>
  <c r="AA1228" i="20"/>
  <c r="S1229" i="20"/>
  <c r="T1229" i="20"/>
  <c r="U1229" i="20"/>
  <c r="V1229" i="20"/>
  <c r="X1229" i="20"/>
  <c r="Y1229" i="20"/>
  <c r="Z1229" i="20"/>
  <c r="AA1229" i="20"/>
  <c r="S1230" i="20"/>
  <c r="T1230" i="20"/>
  <c r="U1230" i="20"/>
  <c r="V1230" i="20"/>
  <c r="X1230" i="20"/>
  <c r="Y1230" i="20"/>
  <c r="Z1230" i="20"/>
  <c r="AA1230" i="20"/>
  <c r="S1231" i="20"/>
  <c r="T1231" i="20"/>
  <c r="U1231" i="20"/>
  <c r="V1231" i="20"/>
  <c r="Y1231" i="20"/>
  <c r="Z1231" i="20"/>
  <c r="AA1231" i="20"/>
  <c r="S1232" i="20"/>
  <c r="T1232" i="20"/>
  <c r="U1232" i="20"/>
  <c r="V1232" i="20"/>
  <c r="X1232" i="20"/>
  <c r="Y1232" i="20"/>
  <c r="Z1232" i="20"/>
  <c r="AA1232" i="20"/>
  <c r="S1233" i="20"/>
  <c r="T1233" i="20"/>
  <c r="U1233" i="20"/>
  <c r="V1233" i="20"/>
  <c r="X1233" i="20"/>
  <c r="Y1233" i="20"/>
  <c r="Z1233" i="20"/>
  <c r="AA1233" i="20"/>
  <c r="S1234" i="20"/>
  <c r="T1234" i="20"/>
  <c r="U1234" i="20"/>
  <c r="V1234" i="20"/>
  <c r="X1234" i="20"/>
  <c r="Y1234" i="20"/>
  <c r="Z1234" i="20"/>
  <c r="AA1234" i="20"/>
  <c r="S1235" i="20"/>
  <c r="T1235" i="20"/>
  <c r="U1235" i="20"/>
  <c r="V1235" i="20"/>
  <c r="X1235" i="20"/>
  <c r="Y1235" i="20"/>
  <c r="Z1235" i="20"/>
  <c r="AA1235" i="20"/>
  <c r="S1236" i="20"/>
  <c r="T1236" i="20"/>
  <c r="U1236" i="20"/>
  <c r="V1236" i="20"/>
  <c r="X1236" i="20"/>
  <c r="Y1236" i="20"/>
  <c r="Z1236" i="20"/>
  <c r="AA1236" i="20"/>
  <c r="S1237" i="20"/>
  <c r="T1237" i="20"/>
  <c r="U1237" i="20"/>
  <c r="V1237" i="20"/>
  <c r="X1237" i="20"/>
  <c r="Y1237" i="20"/>
  <c r="Z1237" i="20"/>
  <c r="AA1237" i="20"/>
  <c r="S1238" i="20"/>
  <c r="T1238" i="20"/>
  <c r="U1238" i="20"/>
  <c r="V1238" i="20"/>
  <c r="X1238" i="20"/>
  <c r="Y1238" i="20"/>
  <c r="Z1238" i="20"/>
  <c r="AA1238" i="20"/>
  <c r="S1239" i="20"/>
  <c r="T1239" i="20"/>
  <c r="U1239" i="20"/>
  <c r="V1239" i="20"/>
  <c r="X1239" i="20"/>
  <c r="Y1239" i="20"/>
  <c r="Z1239" i="20"/>
  <c r="AA1239" i="20"/>
  <c r="S1240" i="20"/>
  <c r="T1240" i="20"/>
  <c r="U1240" i="20"/>
  <c r="V1240" i="20"/>
  <c r="X1240" i="20"/>
  <c r="Y1240" i="20"/>
  <c r="Z1240" i="20"/>
  <c r="AA1240" i="20"/>
  <c r="S1241" i="20"/>
  <c r="T1241" i="20"/>
  <c r="U1241" i="20"/>
  <c r="V1241" i="20"/>
  <c r="X1241" i="20"/>
  <c r="Y1241" i="20"/>
  <c r="Z1241" i="20"/>
  <c r="AA1241" i="20"/>
  <c r="S1242" i="20"/>
  <c r="T1242" i="20"/>
  <c r="U1242" i="20"/>
  <c r="V1242" i="20"/>
  <c r="X1242" i="20"/>
  <c r="Y1242" i="20"/>
  <c r="Z1242" i="20"/>
  <c r="AA1242" i="20"/>
  <c r="S1243" i="20"/>
  <c r="T1243" i="20"/>
  <c r="U1243" i="20"/>
  <c r="V1243" i="20"/>
  <c r="X1243" i="20"/>
  <c r="Y1243" i="20"/>
  <c r="Z1243" i="20"/>
  <c r="AA1243" i="20"/>
  <c r="S1244" i="20"/>
  <c r="T1244" i="20"/>
  <c r="U1244" i="20"/>
  <c r="V1244" i="20"/>
  <c r="X1244" i="20"/>
  <c r="Y1244" i="20"/>
  <c r="Z1244" i="20"/>
  <c r="AA1244" i="20"/>
  <c r="S1245" i="20"/>
  <c r="T1245" i="20"/>
  <c r="U1245" i="20"/>
  <c r="V1245" i="20"/>
  <c r="X1245" i="20"/>
  <c r="Y1245" i="20"/>
  <c r="Z1245" i="20"/>
  <c r="AA1245" i="20"/>
  <c r="S1246" i="20"/>
  <c r="T1246" i="20"/>
  <c r="U1246" i="20"/>
  <c r="V1246" i="20"/>
  <c r="X1246" i="20"/>
  <c r="Y1246" i="20"/>
  <c r="Z1246" i="20"/>
  <c r="AA1246" i="20"/>
  <c r="S1247" i="20"/>
  <c r="T1247" i="20"/>
  <c r="U1247" i="20"/>
  <c r="V1247" i="20"/>
  <c r="X1247" i="20"/>
  <c r="Y1247" i="20"/>
  <c r="Z1247" i="20"/>
  <c r="AA1247" i="20"/>
  <c r="S1248" i="20"/>
  <c r="T1248" i="20"/>
  <c r="U1248" i="20"/>
  <c r="V1248" i="20"/>
  <c r="X1248" i="20"/>
  <c r="Y1248" i="20"/>
  <c r="Z1248" i="20"/>
  <c r="AA1248" i="20"/>
  <c r="S1249" i="20"/>
  <c r="T1249" i="20"/>
  <c r="U1249" i="20"/>
  <c r="V1249" i="20"/>
  <c r="X1249" i="20"/>
  <c r="Y1249" i="20"/>
  <c r="Z1249" i="20"/>
  <c r="AA1249" i="20"/>
  <c r="S1250" i="20"/>
  <c r="T1250" i="20"/>
  <c r="U1250" i="20"/>
  <c r="V1250" i="20"/>
  <c r="X1250" i="20"/>
  <c r="Y1250" i="20"/>
  <c r="Z1250" i="20"/>
  <c r="AA1250" i="20"/>
  <c r="S1251" i="20"/>
  <c r="T1251" i="20"/>
  <c r="U1251" i="20"/>
  <c r="V1251" i="20"/>
  <c r="X1251" i="20"/>
  <c r="Y1251" i="20"/>
  <c r="Z1251" i="20"/>
  <c r="AA1251" i="20"/>
  <c r="S1252" i="20"/>
  <c r="T1252" i="20"/>
  <c r="U1252" i="20"/>
  <c r="V1252" i="20"/>
  <c r="X1252" i="20"/>
  <c r="Y1252" i="20"/>
  <c r="Z1252" i="20"/>
  <c r="AA1252" i="20"/>
  <c r="S1253" i="20"/>
  <c r="T1253" i="20"/>
  <c r="U1253" i="20"/>
  <c r="V1253" i="20"/>
  <c r="X1253" i="20"/>
  <c r="Y1253" i="20"/>
  <c r="Z1253" i="20"/>
  <c r="AA1253" i="20"/>
  <c r="S1254" i="20"/>
  <c r="T1254" i="20"/>
  <c r="U1254" i="20"/>
  <c r="V1254" i="20"/>
  <c r="X1254" i="20"/>
  <c r="Y1254" i="20"/>
  <c r="Z1254" i="20"/>
  <c r="AA1254" i="20"/>
  <c r="S1255" i="20"/>
  <c r="T1255" i="20"/>
  <c r="U1255" i="20"/>
  <c r="V1255" i="20"/>
  <c r="X1255" i="20"/>
  <c r="Y1255" i="20"/>
  <c r="Z1255" i="20"/>
  <c r="AA1255" i="20"/>
  <c r="S1256" i="20"/>
  <c r="T1256" i="20"/>
  <c r="U1256" i="20"/>
  <c r="V1256" i="20"/>
  <c r="X1256" i="20"/>
  <c r="Y1256" i="20"/>
  <c r="Z1256" i="20"/>
  <c r="AA1256" i="20"/>
  <c r="S1257" i="20"/>
  <c r="T1257" i="20"/>
  <c r="U1257" i="20"/>
  <c r="V1257" i="20"/>
  <c r="X1257" i="20"/>
  <c r="Y1257" i="20"/>
  <c r="Z1257" i="20"/>
  <c r="AA1257" i="20"/>
  <c r="S1258" i="20"/>
  <c r="T1258" i="20"/>
  <c r="U1258" i="20"/>
  <c r="V1258" i="20"/>
  <c r="X1258" i="20"/>
  <c r="Y1258" i="20"/>
  <c r="Z1258" i="20"/>
  <c r="AA1258" i="20"/>
  <c r="S1259" i="20"/>
  <c r="T1259" i="20"/>
  <c r="U1259" i="20"/>
  <c r="V1259" i="20"/>
  <c r="X1259" i="20"/>
  <c r="Y1259" i="20"/>
  <c r="Z1259" i="20"/>
  <c r="AA1259" i="20"/>
  <c r="S1260" i="20"/>
  <c r="T1260" i="20"/>
  <c r="U1260" i="20"/>
  <c r="V1260" i="20"/>
  <c r="X1260" i="20"/>
  <c r="Y1260" i="20"/>
  <c r="Z1260" i="20"/>
  <c r="AA1260" i="20"/>
  <c r="S1261" i="20"/>
  <c r="T1261" i="20"/>
  <c r="U1261" i="20"/>
  <c r="V1261" i="20"/>
  <c r="X1261" i="20"/>
  <c r="Y1261" i="20"/>
  <c r="Z1261" i="20"/>
  <c r="AA1261" i="20"/>
  <c r="S1262" i="20"/>
  <c r="T1262" i="20"/>
  <c r="U1262" i="20"/>
  <c r="V1262" i="20"/>
  <c r="X1262" i="20"/>
  <c r="Y1262" i="20"/>
  <c r="Z1262" i="20"/>
  <c r="AA1262" i="20"/>
  <c r="S1263" i="20"/>
  <c r="T1263" i="20"/>
  <c r="U1263" i="20"/>
  <c r="V1263" i="20"/>
  <c r="X1263" i="20"/>
  <c r="Y1263" i="20"/>
  <c r="Z1263" i="20"/>
  <c r="AA1263" i="20"/>
  <c r="S1264" i="20"/>
  <c r="T1264" i="20"/>
  <c r="U1264" i="20"/>
  <c r="V1264" i="20"/>
  <c r="X1264" i="20"/>
  <c r="Y1264" i="20"/>
  <c r="Z1264" i="20"/>
  <c r="AA1264" i="20"/>
  <c r="S1265" i="20"/>
  <c r="T1265" i="20"/>
  <c r="U1265" i="20"/>
  <c r="V1265" i="20"/>
  <c r="X1265" i="20"/>
  <c r="Y1265" i="20"/>
  <c r="Z1265" i="20"/>
  <c r="AA1265" i="20"/>
  <c r="S1266" i="20"/>
  <c r="T1266" i="20"/>
  <c r="U1266" i="20"/>
  <c r="V1266" i="20"/>
  <c r="X1266" i="20"/>
  <c r="Y1266" i="20"/>
  <c r="Z1266" i="20"/>
  <c r="AA1266" i="20"/>
  <c r="S1267" i="20"/>
  <c r="T1267" i="20"/>
  <c r="U1267" i="20"/>
  <c r="V1267" i="20"/>
  <c r="X1267" i="20"/>
  <c r="Y1267" i="20"/>
  <c r="Z1267" i="20"/>
  <c r="AA1267" i="20"/>
  <c r="S1268" i="20"/>
  <c r="T1268" i="20"/>
  <c r="U1268" i="20"/>
  <c r="V1268" i="20"/>
  <c r="X1268" i="20"/>
  <c r="Y1268" i="20"/>
  <c r="Z1268" i="20"/>
  <c r="AA1268" i="20"/>
  <c r="S1269" i="20"/>
  <c r="T1269" i="20"/>
  <c r="U1269" i="20"/>
  <c r="V1269" i="20"/>
  <c r="X1269" i="20"/>
  <c r="Y1269" i="20"/>
  <c r="Z1269" i="20"/>
  <c r="AA1269" i="20"/>
  <c r="S1270" i="20"/>
  <c r="T1270" i="20"/>
  <c r="U1270" i="20"/>
  <c r="V1270" i="20"/>
  <c r="X1270" i="20"/>
  <c r="Y1270" i="20"/>
  <c r="Z1270" i="20"/>
  <c r="AA1270" i="20"/>
  <c r="S1271" i="20"/>
  <c r="T1271" i="20"/>
  <c r="U1271" i="20"/>
  <c r="V1271" i="20"/>
  <c r="X1271" i="20"/>
  <c r="Y1271" i="20"/>
  <c r="Z1271" i="20"/>
  <c r="AA1271" i="20"/>
  <c r="S1272" i="20"/>
  <c r="T1272" i="20"/>
  <c r="U1272" i="20"/>
  <c r="V1272" i="20"/>
  <c r="X1272" i="20"/>
  <c r="Y1272" i="20"/>
  <c r="Z1272" i="20"/>
  <c r="AA1272" i="20"/>
  <c r="S1273" i="20"/>
  <c r="T1273" i="20"/>
  <c r="U1273" i="20"/>
  <c r="V1273" i="20"/>
  <c r="X1273" i="20"/>
  <c r="Y1273" i="20"/>
  <c r="Z1273" i="20"/>
  <c r="AA1273" i="20"/>
  <c r="S1274" i="20"/>
  <c r="T1274" i="20"/>
  <c r="U1274" i="20"/>
  <c r="V1274" i="20"/>
  <c r="X1274" i="20"/>
  <c r="Y1274" i="20"/>
  <c r="Z1274" i="20"/>
  <c r="AA1274" i="20"/>
  <c r="S1275" i="20"/>
  <c r="T1275" i="20"/>
  <c r="U1275" i="20"/>
  <c r="V1275" i="20"/>
  <c r="X1275" i="20"/>
  <c r="Y1275" i="20"/>
  <c r="Z1275" i="20"/>
  <c r="AA1275" i="20"/>
  <c r="S1276" i="20"/>
  <c r="T1276" i="20"/>
  <c r="U1276" i="20"/>
  <c r="V1276" i="20"/>
  <c r="X1276" i="20"/>
  <c r="Y1276" i="20"/>
  <c r="Z1276" i="20"/>
  <c r="AA1276" i="20"/>
  <c r="S1277" i="20"/>
  <c r="T1277" i="20"/>
  <c r="U1277" i="20"/>
  <c r="V1277" i="20"/>
  <c r="X1277" i="20"/>
  <c r="Y1277" i="20"/>
  <c r="Z1277" i="20"/>
  <c r="AA1277" i="20"/>
  <c r="S1278" i="20"/>
  <c r="T1278" i="20"/>
  <c r="U1278" i="20"/>
  <c r="V1278" i="20"/>
  <c r="X1278" i="20"/>
  <c r="Y1278" i="20"/>
  <c r="Z1278" i="20"/>
  <c r="AA1278" i="20"/>
  <c r="S1279" i="20"/>
  <c r="T1279" i="20"/>
  <c r="U1279" i="20"/>
  <c r="V1279" i="20"/>
  <c r="X1279" i="20"/>
  <c r="Y1279" i="20"/>
  <c r="Z1279" i="20"/>
  <c r="AA1279" i="20"/>
  <c r="S1280" i="20"/>
  <c r="T1280" i="20"/>
  <c r="U1280" i="20"/>
  <c r="V1280" i="20"/>
  <c r="X1280" i="20"/>
  <c r="Y1280" i="20"/>
  <c r="Z1280" i="20"/>
  <c r="AA1280" i="20"/>
  <c r="S1281" i="20"/>
  <c r="T1281" i="20"/>
  <c r="U1281" i="20"/>
  <c r="V1281" i="20"/>
  <c r="X1281" i="20"/>
  <c r="Y1281" i="20"/>
  <c r="Z1281" i="20"/>
  <c r="AA1281" i="20"/>
  <c r="S1282" i="20"/>
  <c r="T1282" i="20"/>
  <c r="U1282" i="20"/>
  <c r="V1282" i="20"/>
  <c r="X1282" i="20"/>
  <c r="Y1282" i="20"/>
  <c r="Z1282" i="20"/>
  <c r="AA1282" i="20"/>
  <c r="S1283" i="20"/>
  <c r="T1283" i="20"/>
  <c r="U1283" i="20"/>
  <c r="V1283" i="20"/>
  <c r="X1283" i="20"/>
  <c r="Y1283" i="20"/>
  <c r="Z1283" i="20"/>
  <c r="AA1283" i="20"/>
  <c r="S1284" i="20"/>
  <c r="T1284" i="20"/>
  <c r="U1284" i="20"/>
  <c r="V1284" i="20"/>
  <c r="X1284" i="20"/>
  <c r="Y1284" i="20"/>
  <c r="Z1284" i="20"/>
  <c r="AA1284" i="20"/>
  <c r="S1285" i="20"/>
  <c r="T1285" i="20"/>
  <c r="U1285" i="20"/>
  <c r="V1285" i="20"/>
  <c r="X1285" i="20"/>
  <c r="Y1285" i="20"/>
  <c r="Z1285" i="20"/>
  <c r="AA1285" i="20"/>
  <c r="S1286" i="20"/>
  <c r="T1286" i="20"/>
  <c r="U1286" i="20"/>
  <c r="V1286" i="20"/>
  <c r="X1286" i="20"/>
  <c r="Y1286" i="20"/>
  <c r="Z1286" i="20"/>
  <c r="AA1286" i="20"/>
  <c r="S1287" i="20"/>
  <c r="T1287" i="20"/>
  <c r="U1287" i="20"/>
  <c r="V1287" i="20"/>
  <c r="X1287" i="20"/>
  <c r="Y1287" i="20"/>
  <c r="Z1287" i="20"/>
  <c r="AA1287" i="20"/>
  <c r="S1288" i="20"/>
  <c r="T1288" i="20"/>
  <c r="U1288" i="20"/>
  <c r="V1288" i="20"/>
  <c r="X1288" i="20"/>
  <c r="Y1288" i="20"/>
  <c r="Z1288" i="20"/>
  <c r="AA1288" i="20"/>
  <c r="S1289" i="20"/>
  <c r="T1289" i="20"/>
  <c r="U1289" i="20"/>
  <c r="V1289" i="20"/>
  <c r="X1289" i="20"/>
  <c r="Y1289" i="20"/>
  <c r="Z1289" i="20"/>
  <c r="AA1289" i="20"/>
  <c r="S1290" i="20"/>
  <c r="T1290" i="20"/>
  <c r="U1290" i="20"/>
  <c r="V1290" i="20"/>
  <c r="X1290" i="20"/>
  <c r="Y1290" i="20"/>
  <c r="Z1290" i="20"/>
  <c r="AA1290" i="20"/>
  <c r="S1291" i="20"/>
  <c r="T1291" i="20"/>
  <c r="U1291" i="20"/>
  <c r="V1291" i="20"/>
  <c r="X1291" i="20"/>
  <c r="Y1291" i="20"/>
  <c r="Z1291" i="20"/>
  <c r="AA1291" i="20"/>
  <c r="S1292" i="20"/>
  <c r="T1292" i="20"/>
  <c r="U1292" i="20"/>
  <c r="V1292" i="20"/>
  <c r="X1292" i="20"/>
  <c r="Y1292" i="20"/>
  <c r="Z1292" i="20"/>
  <c r="AA1292" i="20"/>
  <c r="S1293" i="20"/>
  <c r="T1293" i="20"/>
  <c r="U1293" i="20"/>
  <c r="V1293" i="20"/>
  <c r="X1293" i="20"/>
  <c r="Y1293" i="20"/>
  <c r="Z1293" i="20"/>
  <c r="AA1293" i="20"/>
  <c r="S1294" i="20"/>
  <c r="T1294" i="20"/>
  <c r="U1294" i="20"/>
  <c r="V1294" i="20"/>
  <c r="X1294" i="20"/>
  <c r="Y1294" i="20"/>
  <c r="Z1294" i="20"/>
  <c r="AA1294" i="20"/>
  <c r="S1295" i="20"/>
  <c r="T1295" i="20"/>
  <c r="U1295" i="20"/>
  <c r="V1295" i="20"/>
  <c r="X1295" i="20"/>
  <c r="Y1295" i="20"/>
  <c r="Z1295" i="20"/>
  <c r="AA1295" i="20"/>
  <c r="S1296" i="20"/>
  <c r="T1296" i="20"/>
  <c r="U1296" i="20"/>
  <c r="V1296" i="20"/>
  <c r="X1296" i="20"/>
  <c r="Y1296" i="20"/>
  <c r="Z1296" i="20"/>
  <c r="AA1296" i="20"/>
  <c r="S1297" i="20"/>
  <c r="T1297" i="20"/>
  <c r="U1297" i="20"/>
  <c r="V1297" i="20"/>
  <c r="X1297" i="20"/>
  <c r="Y1297" i="20"/>
  <c r="Z1297" i="20"/>
  <c r="AA1297" i="20"/>
  <c r="S1298" i="20"/>
  <c r="T1298" i="20"/>
  <c r="U1298" i="20"/>
  <c r="V1298" i="20"/>
  <c r="X1298" i="20"/>
  <c r="Y1298" i="20"/>
  <c r="Z1298" i="20"/>
  <c r="AA1298" i="20"/>
  <c r="S1299" i="20"/>
  <c r="T1299" i="20"/>
  <c r="U1299" i="20"/>
  <c r="V1299" i="20"/>
  <c r="X1299" i="20"/>
  <c r="Y1299" i="20"/>
  <c r="Z1299" i="20"/>
  <c r="AA1299" i="20"/>
  <c r="S1300" i="20"/>
  <c r="T1300" i="20"/>
  <c r="U1300" i="20"/>
  <c r="V1300" i="20"/>
  <c r="X1300" i="20"/>
  <c r="Y1300" i="20"/>
  <c r="Z1300" i="20"/>
  <c r="AA1300" i="20"/>
  <c r="S1301" i="20"/>
  <c r="T1301" i="20"/>
  <c r="U1301" i="20"/>
  <c r="V1301" i="20"/>
  <c r="X1301" i="20"/>
  <c r="Y1301" i="20"/>
  <c r="Z1301" i="20"/>
  <c r="AA1301" i="20"/>
  <c r="S1302" i="20"/>
  <c r="T1302" i="20"/>
  <c r="U1302" i="20"/>
  <c r="V1302" i="20"/>
  <c r="X1302" i="20"/>
  <c r="Y1302" i="20"/>
  <c r="Z1302" i="20"/>
  <c r="AA1302" i="20"/>
  <c r="S1303" i="20"/>
  <c r="T1303" i="20"/>
  <c r="U1303" i="20"/>
  <c r="V1303" i="20"/>
  <c r="X1303" i="20"/>
  <c r="Y1303" i="20"/>
  <c r="Z1303" i="20"/>
  <c r="AA1303" i="20"/>
  <c r="S1304" i="20"/>
  <c r="T1304" i="20"/>
  <c r="U1304" i="20"/>
  <c r="V1304" i="20"/>
  <c r="X1304" i="20"/>
  <c r="Y1304" i="20"/>
  <c r="Z1304" i="20"/>
  <c r="AA1304" i="20"/>
  <c r="S1305" i="20"/>
  <c r="T1305" i="20"/>
  <c r="U1305" i="20"/>
  <c r="V1305" i="20"/>
  <c r="X1305" i="20"/>
  <c r="Y1305" i="20"/>
  <c r="Z1305" i="20"/>
  <c r="AA1305" i="20"/>
  <c r="S1306" i="20"/>
  <c r="T1306" i="20"/>
  <c r="U1306" i="20"/>
  <c r="V1306" i="20"/>
  <c r="X1306" i="20"/>
  <c r="Y1306" i="20"/>
  <c r="Z1306" i="20"/>
  <c r="AA1306" i="20"/>
  <c r="S1307" i="20"/>
  <c r="T1307" i="20"/>
  <c r="U1307" i="20"/>
  <c r="V1307" i="20"/>
  <c r="X1307" i="20"/>
  <c r="Y1307" i="20"/>
  <c r="Z1307" i="20"/>
  <c r="AA1307" i="20"/>
  <c r="S1308" i="20"/>
  <c r="T1308" i="20"/>
  <c r="U1308" i="20"/>
  <c r="V1308" i="20"/>
  <c r="X1308" i="20"/>
  <c r="Y1308" i="20"/>
  <c r="Z1308" i="20"/>
  <c r="AA1308" i="20"/>
  <c r="S1309" i="20"/>
  <c r="T1309" i="20"/>
  <c r="U1309" i="20"/>
  <c r="V1309" i="20"/>
  <c r="X1309" i="20"/>
  <c r="Y1309" i="20"/>
  <c r="Z1309" i="20"/>
  <c r="AA1309" i="20"/>
  <c r="S1310" i="20"/>
  <c r="T1310" i="20"/>
  <c r="U1310" i="20"/>
  <c r="V1310" i="20"/>
  <c r="X1310" i="20"/>
  <c r="Y1310" i="20"/>
  <c r="Z1310" i="20"/>
  <c r="AA1310" i="20"/>
  <c r="S1311" i="20"/>
  <c r="T1311" i="20"/>
  <c r="U1311" i="20"/>
  <c r="V1311" i="20"/>
  <c r="X1311" i="20"/>
  <c r="Y1311" i="20"/>
  <c r="Z1311" i="20"/>
  <c r="AA1311" i="20"/>
  <c r="S1312" i="20"/>
  <c r="T1312" i="20"/>
  <c r="U1312" i="20"/>
  <c r="V1312" i="20"/>
  <c r="X1312" i="20"/>
  <c r="Y1312" i="20"/>
  <c r="Z1312" i="20"/>
  <c r="AA1312" i="20"/>
  <c r="S1313" i="20"/>
  <c r="T1313" i="20"/>
  <c r="U1313" i="20"/>
  <c r="V1313" i="20"/>
  <c r="X1313" i="20"/>
  <c r="Y1313" i="20"/>
  <c r="Z1313" i="20"/>
  <c r="AA1313" i="20"/>
  <c r="S1314" i="20"/>
  <c r="T1314" i="20"/>
  <c r="U1314" i="20"/>
  <c r="V1314" i="20"/>
  <c r="X1314" i="20"/>
  <c r="Y1314" i="20"/>
  <c r="Z1314" i="20"/>
  <c r="AA1314" i="20"/>
  <c r="S1315" i="20"/>
  <c r="T1315" i="20"/>
  <c r="U1315" i="20"/>
  <c r="V1315" i="20"/>
  <c r="X1315" i="20"/>
  <c r="Y1315" i="20"/>
  <c r="Z1315" i="20"/>
  <c r="AA1315" i="20"/>
  <c r="S1316" i="20"/>
  <c r="T1316" i="20"/>
  <c r="U1316" i="20"/>
  <c r="V1316" i="20"/>
  <c r="X1316" i="20"/>
  <c r="Y1316" i="20"/>
  <c r="Z1316" i="20"/>
  <c r="AA1316" i="20"/>
  <c r="S1317" i="20"/>
  <c r="T1317" i="20"/>
  <c r="U1317" i="20"/>
  <c r="V1317" i="20"/>
  <c r="X1317" i="20"/>
  <c r="Y1317" i="20"/>
  <c r="Z1317" i="20"/>
  <c r="AA1317" i="20"/>
  <c r="S1318" i="20"/>
  <c r="T1318" i="20"/>
  <c r="U1318" i="20"/>
  <c r="V1318" i="20"/>
  <c r="X1318" i="20"/>
  <c r="Y1318" i="20"/>
  <c r="Z1318" i="20"/>
  <c r="AA1318" i="20"/>
  <c r="S1319" i="20"/>
  <c r="T1319" i="20"/>
  <c r="U1319" i="20"/>
  <c r="V1319" i="20"/>
  <c r="X1319" i="20"/>
  <c r="Y1319" i="20"/>
  <c r="Z1319" i="20"/>
  <c r="AA1319" i="20"/>
  <c r="S1320" i="20"/>
  <c r="T1320" i="20"/>
  <c r="U1320" i="20"/>
  <c r="V1320" i="20"/>
  <c r="X1320" i="20"/>
  <c r="Y1320" i="20"/>
  <c r="Z1320" i="20"/>
  <c r="AA1320" i="20"/>
  <c r="S1321" i="20"/>
  <c r="T1321" i="20"/>
  <c r="U1321" i="20"/>
  <c r="V1321" i="20"/>
  <c r="X1321" i="20"/>
  <c r="Y1321" i="20"/>
  <c r="Z1321" i="20"/>
  <c r="AA1321" i="20"/>
  <c r="S1322" i="20"/>
  <c r="T1322" i="20"/>
  <c r="U1322" i="20"/>
  <c r="V1322" i="20"/>
  <c r="X1322" i="20"/>
  <c r="Y1322" i="20"/>
  <c r="Z1322" i="20"/>
  <c r="AA1322" i="20"/>
  <c r="S1323" i="20"/>
  <c r="T1323" i="20"/>
  <c r="U1323" i="20"/>
  <c r="V1323" i="20"/>
  <c r="X1323" i="20"/>
  <c r="Y1323" i="20"/>
  <c r="Z1323" i="20"/>
  <c r="AA1323" i="20"/>
  <c r="S1324" i="20"/>
  <c r="T1324" i="20"/>
  <c r="U1324" i="20"/>
  <c r="V1324" i="20"/>
  <c r="X1324" i="20"/>
  <c r="Y1324" i="20"/>
  <c r="Z1324" i="20"/>
  <c r="AA1324" i="20"/>
  <c r="S1325" i="20"/>
  <c r="T1325" i="20"/>
  <c r="U1325" i="20"/>
  <c r="V1325" i="20"/>
  <c r="X1325" i="20"/>
  <c r="Y1325" i="20"/>
  <c r="Z1325" i="20"/>
  <c r="AA1325" i="20"/>
  <c r="S1326" i="20"/>
  <c r="T1326" i="20"/>
  <c r="U1326" i="20"/>
  <c r="V1326" i="20"/>
  <c r="X1326" i="20"/>
  <c r="Y1326" i="20"/>
  <c r="Z1326" i="20"/>
  <c r="AA1326" i="20"/>
  <c r="S1327" i="20"/>
  <c r="T1327" i="20"/>
  <c r="U1327" i="20"/>
  <c r="V1327" i="20"/>
  <c r="X1327" i="20"/>
  <c r="Y1327" i="20"/>
  <c r="Z1327" i="20"/>
  <c r="AA1327" i="20"/>
  <c r="S1328" i="20"/>
  <c r="T1328" i="20"/>
  <c r="U1328" i="20"/>
  <c r="V1328" i="20"/>
  <c r="X1328" i="20"/>
  <c r="Y1328" i="20"/>
  <c r="Z1328" i="20"/>
  <c r="AA1328" i="20"/>
  <c r="S1329" i="20"/>
  <c r="T1329" i="20"/>
  <c r="U1329" i="20"/>
  <c r="V1329" i="20"/>
  <c r="X1329" i="20"/>
  <c r="Y1329" i="20"/>
  <c r="Z1329" i="20"/>
  <c r="AA1329" i="20"/>
  <c r="S1330" i="20"/>
  <c r="T1330" i="20"/>
  <c r="U1330" i="20"/>
  <c r="V1330" i="20"/>
  <c r="X1330" i="20"/>
  <c r="Y1330" i="20"/>
  <c r="Z1330" i="20"/>
  <c r="AA1330" i="20"/>
  <c r="S1331" i="20"/>
  <c r="T1331" i="20"/>
  <c r="U1331" i="20"/>
  <c r="V1331" i="20"/>
  <c r="X1331" i="20"/>
  <c r="Y1331" i="20"/>
  <c r="Z1331" i="20"/>
  <c r="AA1331" i="20"/>
  <c r="S1332" i="20"/>
  <c r="T1332" i="20"/>
  <c r="U1332" i="20"/>
  <c r="V1332" i="20"/>
  <c r="X1332" i="20"/>
  <c r="Y1332" i="20"/>
  <c r="Z1332" i="20"/>
  <c r="AA1332" i="20"/>
  <c r="S1333" i="20"/>
  <c r="T1333" i="20"/>
  <c r="U1333" i="20"/>
  <c r="V1333" i="20"/>
  <c r="X1333" i="20"/>
  <c r="Y1333" i="20"/>
  <c r="Z1333" i="20"/>
  <c r="AA1333" i="20"/>
  <c r="S1334" i="20"/>
  <c r="T1334" i="20"/>
  <c r="U1334" i="20"/>
  <c r="V1334" i="20"/>
  <c r="X1334" i="20"/>
  <c r="Y1334" i="20"/>
  <c r="Z1334" i="20"/>
  <c r="AA1334" i="20"/>
  <c r="S1335" i="20"/>
  <c r="T1335" i="20"/>
  <c r="U1335" i="20"/>
  <c r="V1335" i="20"/>
  <c r="X1335" i="20"/>
  <c r="Y1335" i="20"/>
  <c r="Z1335" i="20"/>
  <c r="AA1335" i="20"/>
  <c r="S1336" i="20"/>
  <c r="T1336" i="20"/>
  <c r="U1336" i="20"/>
  <c r="V1336" i="20"/>
  <c r="X1336" i="20"/>
  <c r="Y1336" i="20"/>
  <c r="Z1336" i="20"/>
  <c r="AA1336" i="20"/>
  <c r="S1337" i="20"/>
  <c r="T1337" i="20"/>
  <c r="U1337" i="20"/>
  <c r="V1337" i="20"/>
  <c r="X1337" i="20"/>
  <c r="Y1337" i="20"/>
  <c r="Z1337" i="20"/>
  <c r="AA1337" i="20"/>
  <c r="S1338" i="20"/>
  <c r="T1338" i="20"/>
  <c r="U1338" i="20"/>
  <c r="V1338" i="20"/>
  <c r="X1338" i="20"/>
  <c r="Y1338" i="20"/>
  <c r="Z1338" i="20"/>
  <c r="AA1338" i="20"/>
  <c r="S1339" i="20"/>
  <c r="T1339" i="20"/>
  <c r="U1339" i="20"/>
  <c r="V1339" i="20"/>
  <c r="X1339" i="20"/>
  <c r="Y1339" i="20"/>
  <c r="Z1339" i="20"/>
  <c r="AA1339" i="20"/>
  <c r="S1340" i="20"/>
  <c r="T1340" i="20"/>
  <c r="U1340" i="20"/>
  <c r="V1340" i="20"/>
  <c r="X1340" i="20"/>
  <c r="Y1340" i="20"/>
  <c r="Z1340" i="20"/>
  <c r="AA1340" i="20"/>
  <c r="S1341" i="20"/>
  <c r="T1341" i="20"/>
  <c r="U1341" i="20"/>
  <c r="V1341" i="20"/>
  <c r="X1341" i="20"/>
  <c r="Y1341" i="20"/>
  <c r="Z1341" i="20"/>
  <c r="AA1341" i="20"/>
  <c r="S1342" i="20"/>
  <c r="T1342" i="20"/>
  <c r="U1342" i="20"/>
  <c r="V1342" i="20"/>
  <c r="X1342" i="20"/>
  <c r="Y1342" i="20"/>
  <c r="Z1342" i="20"/>
  <c r="AA1342" i="20"/>
  <c r="S1343" i="20"/>
  <c r="T1343" i="20"/>
  <c r="U1343" i="20"/>
  <c r="V1343" i="20"/>
  <c r="X1343" i="20"/>
  <c r="Y1343" i="20"/>
  <c r="Z1343" i="20"/>
  <c r="AA1343" i="20"/>
  <c r="S1344" i="20"/>
  <c r="T1344" i="20"/>
  <c r="U1344" i="20"/>
  <c r="V1344" i="20"/>
  <c r="X1344" i="20"/>
  <c r="Y1344" i="20"/>
  <c r="Z1344" i="20"/>
  <c r="AA1344" i="20"/>
  <c r="S1345" i="20"/>
  <c r="T1345" i="20"/>
  <c r="U1345" i="20"/>
  <c r="V1345" i="20"/>
  <c r="X1345" i="20"/>
  <c r="Y1345" i="20"/>
  <c r="Z1345" i="20"/>
  <c r="AA1345" i="20"/>
  <c r="S1346" i="20"/>
  <c r="T1346" i="20"/>
  <c r="U1346" i="20"/>
  <c r="V1346" i="20"/>
  <c r="X1346" i="20"/>
  <c r="Y1346" i="20"/>
  <c r="Z1346" i="20"/>
  <c r="AA1346" i="20"/>
  <c r="S1347" i="20"/>
  <c r="T1347" i="20"/>
  <c r="U1347" i="20"/>
  <c r="V1347" i="20"/>
  <c r="X1347" i="20"/>
  <c r="Y1347" i="20"/>
  <c r="Z1347" i="20"/>
  <c r="AA1347" i="20"/>
  <c r="S1348" i="20"/>
  <c r="T1348" i="20"/>
  <c r="U1348" i="20"/>
  <c r="V1348" i="20"/>
  <c r="X1348" i="20"/>
  <c r="Y1348" i="20"/>
  <c r="Z1348" i="20"/>
  <c r="AA1348" i="20"/>
  <c r="S1349" i="20"/>
  <c r="T1349" i="20"/>
  <c r="U1349" i="20"/>
  <c r="V1349" i="20"/>
  <c r="X1349" i="20"/>
  <c r="Y1349" i="20"/>
  <c r="Z1349" i="20"/>
  <c r="AA1349" i="20"/>
  <c r="S1350" i="20"/>
  <c r="T1350" i="20"/>
  <c r="U1350" i="20"/>
  <c r="V1350" i="20"/>
  <c r="X1350" i="20"/>
  <c r="Y1350" i="20"/>
  <c r="Z1350" i="20"/>
  <c r="AA1350" i="20"/>
  <c r="S1351" i="20"/>
  <c r="T1351" i="20"/>
  <c r="U1351" i="20"/>
  <c r="V1351" i="20"/>
  <c r="X1351" i="20"/>
  <c r="Y1351" i="20"/>
  <c r="Z1351" i="20"/>
  <c r="AA1351" i="20"/>
  <c r="S1352" i="20"/>
  <c r="T1352" i="20"/>
  <c r="U1352" i="20"/>
  <c r="V1352" i="20"/>
  <c r="X1352" i="20"/>
  <c r="Y1352" i="20"/>
  <c r="Z1352" i="20"/>
  <c r="AA1352" i="20"/>
  <c r="S1353" i="20"/>
  <c r="T1353" i="20"/>
  <c r="U1353" i="20"/>
  <c r="V1353" i="20"/>
  <c r="X1353" i="20"/>
  <c r="Y1353" i="20"/>
  <c r="Z1353" i="20"/>
  <c r="AA1353" i="20"/>
  <c r="S1354" i="20"/>
  <c r="T1354" i="20"/>
  <c r="U1354" i="20"/>
  <c r="V1354" i="20"/>
  <c r="X1354" i="20"/>
  <c r="Y1354" i="20"/>
  <c r="Z1354" i="20"/>
  <c r="AA1354" i="20"/>
  <c r="S1355" i="20"/>
  <c r="T1355" i="20"/>
  <c r="U1355" i="20"/>
  <c r="V1355" i="20"/>
  <c r="X1355" i="20"/>
  <c r="Y1355" i="20"/>
  <c r="Z1355" i="20"/>
  <c r="AA1355" i="20"/>
  <c r="S1356" i="20"/>
  <c r="T1356" i="20"/>
  <c r="U1356" i="20"/>
  <c r="V1356" i="20"/>
  <c r="X1356" i="20"/>
  <c r="Y1356" i="20"/>
  <c r="Z1356" i="20"/>
  <c r="AA1356" i="20"/>
  <c r="S1357" i="20"/>
  <c r="T1357" i="20"/>
  <c r="U1357" i="20"/>
  <c r="V1357" i="20"/>
  <c r="X1357" i="20"/>
  <c r="Y1357" i="20"/>
  <c r="Z1357" i="20"/>
  <c r="AA1357" i="20"/>
  <c r="S1358" i="20"/>
  <c r="T1358" i="20"/>
  <c r="U1358" i="20"/>
  <c r="V1358" i="20"/>
  <c r="X1358" i="20"/>
  <c r="Y1358" i="20"/>
  <c r="Z1358" i="20"/>
  <c r="AA1358" i="20"/>
  <c r="S1359" i="20"/>
  <c r="T1359" i="20"/>
  <c r="U1359" i="20"/>
  <c r="V1359" i="20"/>
  <c r="X1359" i="20"/>
  <c r="Y1359" i="20"/>
  <c r="Z1359" i="20"/>
  <c r="AA1359" i="20"/>
  <c r="S1360" i="20"/>
  <c r="T1360" i="20"/>
  <c r="U1360" i="20"/>
  <c r="V1360" i="20"/>
  <c r="X1360" i="20"/>
  <c r="Y1360" i="20"/>
  <c r="Z1360" i="20"/>
  <c r="AA1360" i="20"/>
  <c r="S1361" i="20"/>
  <c r="T1361" i="20"/>
  <c r="U1361" i="20"/>
  <c r="V1361" i="20"/>
  <c r="X1361" i="20"/>
  <c r="Y1361" i="20"/>
  <c r="Z1361" i="20"/>
  <c r="AA1361" i="20"/>
  <c r="S1362" i="20"/>
  <c r="T1362" i="20"/>
  <c r="U1362" i="20"/>
  <c r="V1362" i="20"/>
  <c r="X1362" i="20"/>
  <c r="Y1362" i="20"/>
  <c r="Z1362" i="20"/>
  <c r="AA1362" i="20"/>
  <c r="S1363" i="20"/>
  <c r="T1363" i="20"/>
  <c r="U1363" i="20"/>
  <c r="V1363" i="20"/>
  <c r="X1363" i="20"/>
  <c r="Y1363" i="20"/>
  <c r="Z1363" i="20"/>
  <c r="AA1363" i="20"/>
  <c r="S1364" i="20"/>
  <c r="T1364" i="20"/>
  <c r="U1364" i="20"/>
  <c r="V1364" i="20"/>
  <c r="X1364" i="20"/>
  <c r="Y1364" i="20"/>
  <c r="Z1364" i="20"/>
  <c r="AA1364" i="20"/>
  <c r="S1365" i="20"/>
  <c r="T1365" i="20"/>
  <c r="U1365" i="20"/>
  <c r="V1365" i="20"/>
  <c r="X1365" i="20"/>
  <c r="Y1365" i="20"/>
  <c r="Z1365" i="20"/>
  <c r="AA1365" i="20"/>
  <c r="S1366" i="20"/>
  <c r="T1366" i="20"/>
  <c r="U1366" i="20"/>
  <c r="V1366" i="20"/>
  <c r="X1366" i="20"/>
  <c r="Y1366" i="20"/>
  <c r="Z1366" i="20"/>
  <c r="AA1366" i="20"/>
  <c r="S1367" i="20"/>
  <c r="T1367" i="20"/>
  <c r="U1367" i="20"/>
  <c r="V1367" i="20"/>
  <c r="X1367" i="20"/>
  <c r="Y1367" i="20"/>
  <c r="Z1367" i="20"/>
  <c r="AA1367" i="20"/>
  <c r="S1368" i="20"/>
  <c r="T1368" i="20"/>
  <c r="U1368" i="20"/>
  <c r="V1368" i="20"/>
  <c r="X1368" i="20"/>
  <c r="Y1368" i="20"/>
  <c r="Z1368" i="20"/>
  <c r="AA1368" i="20"/>
  <c r="S1369" i="20"/>
  <c r="T1369" i="20"/>
  <c r="U1369" i="20"/>
  <c r="V1369" i="20"/>
  <c r="X1369" i="20"/>
  <c r="Y1369" i="20"/>
  <c r="Z1369" i="20"/>
  <c r="AA1369" i="20"/>
  <c r="S1370" i="20"/>
  <c r="T1370" i="20"/>
  <c r="U1370" i="20"/>
  <c r="V1370" i="20"/>
  <c r="X1370" i="20"/>
  <c r="Y1370" i="20"/>
  <c r="Z1370" i="20"/>
  <c r="AA1370" i="20"/>
  <c r="S1371" i="20"/>
  <c r="T1371" i="20"/>
  <c r="U1371" i="20"/>
  <c r="V1371" i="20"/>
  <c r="X1371" i="20"/>
  <c r="Y1371" i="20"/>
  <c r="Z1371" i="20"/>
  <c r="AA1371" i="20"/>
  <c r="S1372" i="20"/>
  <c r="T1372" i="20"/>
  <c r="U1372" i="20"/>
  <c r="V1372" i="20"/>
  <c r="X1372" i="20"/>
  <c r="Y1372" i="20"/>
  <c r="Z1372" i="20"/>
  <c r="AA1372" i="20"/>
  <c r="S1373" i="20"/>
  <c r="T1373" i="20"/>
  <c r="U1373" i="20"/>
  <c r="V1373" i="20"/>
  <c r="X1373" i="20"/>
  <c r="Y1373" i="20"/>
  <c r="Z1373" i="20"/>
  <c r="AA1373" i="20"/>
  <c r="S1374" i="20"/>
  <c r="T1374" i="20"/>
  <c r="U1374" i="20"/>
  <c r="V1374" i="20"/>
  <c r="X1374" i="20"/>
  <c r="Y1374" i="20"/>
  <c r="Z1374" i="20"/>
  <c r="AA1374" i="20"/>
  <c r="S1375" i="20"/>
  <c r="T1375" i="20"/>
  <c r="U1375" i="20"/>
  <c r="V1375" i="20"/>
  <c r="X1375" i="20"/>
  <c r="Y1375" i="20"/>
  <c r="Z1375" i="20"/>
  <c r="AA1375" i="20"/>
  <c r="S1376" i="20"/>
  <c r="T1376" i="20"/>
  <c r="U1376" i="20"/>
  <c r="V1376" i="20"/>
  <c r="X1376" i="20"/>
  <c r="Y1376" i="20"/>
  <c r="Z1376" i="20"/>
  <c r="AA1376" i="20"/>
  <c r="S1377" i="20"/>
  <c r="T1377" i="20"/>
  <c r="U1377" i="20"/>
  <c r="V1377" i="20"/>
  <c r="X1377" i="20"/>
  <c r="Y1377" i="20"/>
  <c r="Z1377" i="20"/>
  <c r="AA1377" i="20"/>
  <c r="S1378" i="20"/>
  <c r="T1378" i="20"/>
  <c r="U1378" i="20"/>
  <c r="V1378" i="20"/>
  <c r="X1378" i="20"/>
  <c r="Y1378" i="20"/>
  <c r="Z1378" i="20"/>
  <c r="AA1378" i="20"/>
  <c r="S1379" i="20"/>
  <c r="T1379" i="20"/>
  <c r="U1379" i="20"/>
  <c r="V1379" i="20"/>
  <c r="X1379" i="20"/>
  <c r="Y1379" i="20"/>
  <c r="Z1379" i="20"/>
  <c r="AA1379" i="20"/>
  <c r="S1380" i="20"/>
  <c r="T1380" i="20"/>
  <c r="U1380" i="20"/>
  <c r="V1380" i="20"/>
  <c r="X1380" i="20"/>
  <c r="Y1380" i="20"/>
  <c r="Z1380" i="20"/>
  <c r="AA1380" i="20"/>
  <c r="S1381" i="20"/>
  <c r="T1381" i="20"/>
  <c r="U1381" i="20"/>
  <c r="V1381" i="20"/>
  <c r="X1381" i="20"/>
  <c r="Y1381" i="20"/>
  <c r="Z1381" i="20"/>
  <c r="AA1381" i="20"/>
  <c r="S1382" i="20"/>
  <c r="T1382" i="20"/>
  <c r="U1382" i="20"/>
  <c r="V1382" i="20"/>
  <c r="X1382" i="20"/>
  <c r="Y1382" i="20"/>
  <c r="Z1382" i="20"/>
  <c r="AA1382" i="20"/>
  <c r="S1383" i="20"/>
  <c r="T1383" i="20"/>
  <c r="U1383" i="20"/>
  <c r="V1383" i="20"/>
  <c r="X1383" i="20"/>
  <c r="Y1383" i="20"/>
  <c r="Z1383" i="20"/>
  <c r="AA1383" i="20"/>
  <c r="S1384" i="20"/>
  <c r="T1384" i="20"/>
  <c r="U1384" i="20"/>
  <c r="V1384" i="20"/>
  <c r="X1384" i="20"/>
  <c r="Y1384" i="20"/>
  <c r="Z1384" i="20"/>
  <c r="AA1384" i="20"/>
  <c r="S1385" i="20"/>
  <c r="T1385" i="20"/>
  <c r="U1385" i="20"/>
  <c r="V1385" i="20"/>
  <c r="X1385" i="20"/>
  <c r="Y1385" i="20"/>
  <c r="Z1385" i="20"/>
  <c r="AA1385" i="20"/>
  <c r="S1386" i="20"/>
  <c r="T1386" i="20"/>
  <c r="U1386" i="20"/>
  <c r="V1386" i="20"/>
  <c r="X1386" i="20"/>
  <c r="Y1386" i="20"/>
  <c r="Z1386" i="20"/>
  <c r="AA1386" i="20"/>
  <c r="S1387" i="20"/>
  <c r="T1387" i="20"/>
  <c r="U1387" i="20"/>
  <c r="V1387" i="20"/>
  <c r="X1387" i="20"/>
  <c r="Y1387" i="20"/>
  <c r="Z1387" i="20"/>
  <c r="AA1387" i="20"/>
  <c r="S1388" i="20"/>
  <c r="T1388" i="20"/>
  <c r="U1388" i="20"/>
  <c r="V1388" i="20"/>
  <c r="X1388" i="20"/>
  <c r="Y1388" i="20"/>
  <c r="Z1388" i="20"/>
  <c r="AA1388" i="20"/>
  <c r="S1389" i="20"/>
  <c r="T1389" i="20"/>
  <c r="U1389" i="20"/>
  <c r="V1389" i="20"/>
  <c r="X1389" i="20"/>
  <c r="Y1389" i="20"/>
  <c r="Z1389" i="20"/>
  <c r="AA1389" i="20"/>
  <c r="S1390" i="20"/>
  <c r="T1390" i="20"/>
  <c r="U1390" i="20"/>
  <c r="V1390" i="20"/>
  <c r="X1390" i="20"/>
  <c r="Y1390" i="20"/>
  <c r="Z1390" i="20"/>
  <c r="AA1390" i="20"/>
  <c r="S1391" i="20"/>
  <c r="T1391" i="20"/>
  <c r="U1391" i="20"/>
  <c r="V1391" i="20"/>
  <c r="X1391" i="20"/>
  <c r="Y1391" i="20"/>
  <c r="Z1391" i="20"/>
  <c r="AA1391" i="20"/>
  <c r="S1392" i="20"/>
  <c r="T1392" i="20"/>
  <c r="U1392" i="20"/>
  <c r="V1392" i="20"/>
  <c r="X1392" i="20"/>
  <c r="Y1392" i="20"/>
  <c r="Z1392" i="20"/>
  <c r="AA1392" i="20"/>
  <c r="S1393" i="20"/>
  <c r="T1393" i="20"/>
  <c r="U1393" i="20"/>
  <c r="V1393" i="20"/>
  <c r="X1393" i="20"/>
  <c r="Y1393" i="20"/>
  <c r="Z1393" i="20"/>
  <c r="AA1393" i="20"/>
  <c r="S1394" i="20"/>
  <c r="T1394" i="20"/>
  <c r="U1394" i="20"/>
  <c r="V1394" i="20"/>
  <c r="X1394" i="20"/>
  <c r="Y1394" i="20"/>
  <c r="Z1394" i="20"/>
  <c r="AA1394" i="20"/>
  <c r="S1395" i="20"/>
  <c r="T1395" i="20"/>
  <c r="U1395" i="20"/>
  <c r="V1395" i="20"/>
  <c r="X1395" i="20"/>
  <c r="Y1395" i="20"/>
  <c r="Z1395" i="20"/>
  <c r="AA1395" i="20"/>
  <c r="S1396" i="20"/>
  <c r="T1396" i="20"/>
  <c r="U1396" i="20"/>
  <c r="V1396" i="20"/>
  <c r="X1396" i="20"/>
  <c r="Y1396" i="20"/>
  <c r="Z1396" i="20"/>
  <c r="AA1396" i="20"/>
  <c r="S1397" i="20"/>
  <c r="T1397" i="20"/>
  <c r="U1397" i="20"/>
  <c r="V1397" i="20"/>
  <c r="X1397" i="20"/>
  <c r="Y1397" i="20"/>
  <c r="Z1397" i="20"/>
  <c r="AA1397" i="20"/>
  <c r="S1398" i="20"/>
  <c r="T1398" i="20"/>
  <c r="U1398" i="20"/>
  <c r="V1398" i="20"/>
  <c r="X1398" i="20"/>
  <c r="Y1398" i="20"/>
  <c r="Z1398" i="20"/>
  <c r="AA1398" i="20"/>
  <c r="S1399" i="20"/>
  <c r="T1399" i="20"/>
  <c r="U1399" i="20"/>
  <c r="V1399" i="20"/>
  <c r="X1399" i="20"/>
  <c r="Y1399" i="20"/>
  <c r="Z1399" i="20"/>
  <c r="AA1399" i="20"/>
  <c r="S1400" i="20"/>
  <c r="T1400" i="20"/>
  <c r="U1400" i="20"/>
  <c r="V1400" i="20"/>
  <c r="X1400" i="20"/>
  <c r="Y1400" i="20"/>
  <c r="Z1400" i="20"/>
  <c r="AA1400" i="20"/>
  <c r="S1401" i="20"/>
  <c r="T1401" i="20"/>
  <c r="U1401" i="20"/>
  <c r="V1401" i="20"/>
  <c r="X1401" i="20"/>
  <c r="Y1401" i="20"/>
  <c r="Z1401" i="20"/>
  <c r="AA1401" i="20"/>
  <c r="S1402" i="20"/>
  <c r="T1402" i="20"/>
  <c r="U1402" i="20"/>
  <c r="V1402" i="20"/>
  <c r="X1402" i="20"/>
  <c r="Y1402" i="20"/>
  <c r="Z1402" i="20"/>
  <c r="AA1402" i="20"/>
  <c r="S1403" i="20"/>
  <c r="T1403" i="20"/>
  <c r="U1403" i="20"/>
  <c r="V1403" i="20"/>
  <c r="X1403" i="20"/>
  <c r="Y1403" i="20"/>
  <c r="Z1403" i="20"/>
  <c r="AA1403" i="20"/>
  <c r="S1404" i="20"/>
  <c r="T1404" i="20"/>
  <c r="U1404" i="20"/>
  <c r="V1404" i="20"/>
  <c r="X1404" i="20"/>
  <c r="Y1404" i="20"/>
  <c r="Z1404" i="20"/>
  <c r="AA1404" i="20"/>
  <c r="S1405" i="20"/>
  <c r="T1405" i="20"/>
  <c r="U1405" i="20"/>
  <c r="V1405" i="20"/>
  <c r="X1405" i="20"/>
  <c r="Y1405" i="20"/>
  <c r="Z1405" i="20"/>
  <c r="AA1405" i="20"/>
  <c r="S1406" i="20"/>
  <c r="T1406" i="20"/>
  <c r="U1406" i="20"/>
  <c r="V1406" i="20"/>
  <c r="X1406" i="20"/>
  <c r="Y1406" i="20"/>
  <c r="Z1406" i="20"/>
  <c r="AA1406" i="20"/>
  <c r="S1407" i="20"/>
  <c r="T1407" i="20"/>
  <c r="U1407" i="20"/>
  <c r="V1407" i="20"/>
  <c r="Y1407" i="20"/>
  <c r="Z1407" i="20"/>
  <c r="AA1407" i="20"/>
  <c r="S1408" i="20"/>
  <c r="T1408" i="20"/>
  <c r="U1408" i="20"/>
  <c r="V1408" i="20"/>
  <c r="X1408" i="20"/>
  <c r="Y1408" i="20"/>
  <c r="Z1408" i="20"/>
  <c r="AA1408" i="20"/>
  <c r="S1409" i="20"/>
  <c r="T1409" i="20"/>
  <c r="U1409" i="20"/>
  <c r="V1409" i="20"/>
  <c r="X1409" i="20"/>
  <c r="Y1409" i="20"/>
  <c r="Z1409" i="20"/>
  <c r="AA1409" i="20"/>
  <c r="S1410" i="20"/>
  <c r="T1410" i="20"/>
  <c r="U1410" i="20"/>
  <c r="V1410" i="20"/>
  <c r="X1410" i="20"/>
  <c r="Y1410" i="20"/>
  <c r="Z1410" i="20"/>
  <c r="AA1410" i="20"/>
  <c r="S1411" i="20"/>
  <c r="T1411" i="20"/>
  <c r="U1411" i="20"/>
  <c r="V1411" i="20"/>
  <c r="X1411" i="20"/>
  <c r="Y1411" i="20"/>
  <c r="Z1411" i="20"/>
  <c r="AA1411" i="20"/>
  <c r="S1412" i="20"/>
  <c r="T1412" i="20"/>
  <c r="U1412" i="20"/>
  <c r="V1412" i="20"/>
  <c r="X1412" i="20"/>
  <c r="Y1412" i="20"/>
  <c r="Z1412" i="20"/>
  <c r="AA1412" i="20"/>
  <c r="S1413" i="20"/>
  <c r="T1413" i="20"/>
  <c r="U1413" i="20"/>
  <c r="V1413" i="20"/>
  <c r="X1413" i="20"/>
  <c r="Y1413" i="20"/>
  <c r="Z1413" i="20"/>
  <c r="AA1413" i="20"/>
  <c r="S1414" i="20"/>
  <c r="T1414" i="20"/>
  <c r="U1414" i="20"/>
  <c r="V1414" i="20"/>
  <c r="X1414" i="20"/>
  <c r="Y1414" i="20"/>
  <c r="Z1414" i="20"/>
  <c r="AA1414" i="20"/>
  <c r="S1415" i="20"/>
  <c r="T1415" i="20"/>
  <c r="U1415" i="20"/>
  <c r="V1415" i="20"/>
  <c r="X1415" i="20"/>
  <c r="Y1415" i="20"/>
  <c r="Z1415" i="20"/>
  <c r="AA1415" i="20"/>
  <c r="S1416" i="20"/>
  <c r="T1416" i="20"/>
  <c r="U1416" i="20"/>
  <c r="V1416" i="20"/>
  <c r="X1416" i="20"/>
  <c r="Y1416" i="20"/>
  <c r="Z1416" i="20"/>
  <c r="AA1416" i="20"/>
  <c r="S1417" i="20"/>
  <c r="T1417" i="20"/>
  <c r="U1417" i="20"/>
  <c r="V1417" i="20"/>
  <c r="X1417" i="20"/>
  <c r="Y1417" i="20"/>
  <c r="Z1417" i="20"/>
  <c r="AA1417" i="20"/>
  <c r="S1418" i="20"/>
  <c r="T1418" i="20"/>
  <c r="U1418" i="20"/>
  <c r="V1418" i="20"/>
  <c r="X1418" i="20"/>
  <c r="Y1418" i="20"/>
  <c r="Z1418" i="20"/>
  <c r="AA1418" i="20"/>
  <c r="S1419" i="20"/>
  <c r="T1419" i="20"/>
  <c r="U1419" i="20"/>
  <c r="V1419" i="20"/>
  <c r="X1419" i="20"/>
  <c r="Y1419" i="20"/>
  <c r="Z1419" i="20"/>
  <c r="AA1419" i="20"/>
  <c r="S1420" i="20"/>
  <c r="T1420" i="20"/>
  <c r="U1420" i="20"/>
  <c r="V1420" i="20"/>
  <c r="X1420" i="20"/>
  <c r="Y1420" i="20"/>
  <c r="Z1420" i="20"/>
  <c r="AA1420" i="20"/>
  <c r="S1421" i="20"/>
  <c r="T1421" i="20"/>
  <c r="U1421" i="20"/>
  <c r="V1421" i="20"/>
  <c r="X1421" i="20"/>
  <c r="Y1421" i="20"/>
  <c r="Z1421" i="20"/>
  <c r="AA1421" i="20"/>
  <c r="S1422" i="20"/>
  <c r="T1422" i="20"/>
  <c r="U1422" i="20"/>
  <c r="V1422" i="20"/>
  <c r="X1422" i="20"/>
  <c r="Y1422" i="20"/>
  <c r="Z1422" i="20"/>
  <c r="AA1422" i="20"/>
  <c r="S1423" i="20"/>
  <c r="T1423" i="20"/>
  <c r="U1423" i="20"/>
  <c r="V1423" i="20"/>
  <c r="X1423" i="20"/>
  <c r="Y1423" i="20"/>
  <c r="Z1423" i="20"/>
  <c r="AA1423" i="20"/>
  <c r="S1424" i="20"/>
  <c r="T1424" i="20"/>
  <c r="U1424" i="20"/>
  <c r="V1424" i="20"/>
  <c r="X1424" i="20"/>
  <c r="Y1424" i="20"/>
  <c r="Z1424" i="20"/>
  <c r="AA1424" i="20"/>
  <c r="S1425" i="20"/>
  <c r="T1425" i="20"/>
  <c r="U1425" i="20"/>
  <c r="V1425" i="20"/>
  <c r="X1425" i="20"/>
  <c r="Y1425" i="20"/>
  <c r="Z1425" i="20"/>
  <c r="AA1425" i="20"/>
  <c r="S1426" i="20"/>
  <c r="T1426" i="20"/>
  <c r="U1426" i="20"/>
  <c r="V1426" i="20"/>
  <c r="X1426" i="20"/>
  <c r="Y1426" i="20"/>
  <c r="Z1426" i="20"/>
  <c r="AA1426" i="20"/>
  <c r="S1427" i="20"/>
  <c r="T1427" i="20"/>
  <c r="U1427" i="20"/>
  <c r="V1427" i="20"/>
  <c r="X1427" i="20"/>
  <c r="Y1427" i="20"/>
  <c r="Z1427" i="20"/>
  <c r="AA1427" i="20"/>
  <c r="S1428" i="20"/>
  <c r="T1428" i="20"/>
  <c r="U1428" i="20"/>
  <c r="V1428" i="20"/>
  <c r="X1428" i="20"/>
  <c r="Y1428" i="20"/>
  <c r="Z1428" i="20"/>
  <c r="AA1428" i="20"/>
  <c r="S1429" i="20"/>
  <c r="T1429" i="20"/>
  <c r="U1429" i="20"/>
  <c r="V1429" i="20"/>
  <c r="X1429" i="20"/>
  <c r="Y1429" i="20"/>
  <c r="Z1429" i="20"/>
  <c r="AA1429" i="20"/>
  <c r="S1430" i="20"/>
  <c r="T1430" i="20"/>
  <c r="U1430" i="20"/>
  <c r="V1430" i="20"/>
  <c r="X1430" i="20"/>
  <c r="Y1430" i="20"/>
  <c r="Z1430" i="20"/>
  <c r="AA1430" i="20"/>
  <c r="S1431" i="20"/>
  <c r="T1431" i="20"/>
  <c r="U1431" i="20"/>
  <c r="V1431" i="20"/>
  <c r="X1431" i="20"/>
  <c r="Y1431" i="20"/>
  <c r="Z1431" i="20"/>
  <c r="AA1431" i="20"/>
  <c r="S1432" i="20"/>
  <c r="T1432" i="20"/>
  <c r="U1432" i="20"/>
  <c r="V1432" i="20"/>
  <c r="X1432" i="20"/>
  <c r="Y1432" i="20"/>
  <c r="Z1432" i="20"/>
  <c r="AA1432" i="20"/>
  <c r="S1433" i="20"/>
  <c r="T1433" i="20"/>
  <c r="U1433" i="20"/>
  <c r="V1433" i="20"/>
  <c r="X1433" i="20"/>
  <c r="Y1433" i="20"/>
  <c r="Z1433" i="20"/>
  <c r="AA1433" i="20"/>
  <c r="S1434" i="20"/>
  <c r="T1434" i="20"/>
  <c r="U1434" i="20"/>
  <c r="V1434" i="20"/>
  <c r="X1434" i="20"/>
  <c r="Y1434" i="20"/>
  <c r="Z1434" i="20"/>
  <c r="AA1434" i="20"/>
  <c r="S1435" i="20"/>
  <c r="T1435" i="20"/>
  <c r="U1435" i="20"/>
  <c r="V1435" i="20"/>
  <c r="X1435" i="20"/>
  <c r="Y1435" i="20"/>
  <c r="Z1435" i="20"/>
  <c r="AA1435" i="20"/>
  <c r="S1436" i="20"/>
  <c r="T1436" i="20"/>
  <c r="U1436" i="20"/>
  <c r="V1436" i="20"/>
  <c r="X1436" i="20"/>
  <c r="Y1436" i="20"/>
  <c r="Z1436" i="20"/>
  <c r="AA1436" i="20"/>
  <c r="S1437" i="20"/>
  <c r="T1437" i="20"/>
  <c r="U1437" i="20"/>
  <c r="V1437" i="20"/>
  <c r="X1437" i="20"/>
  <c r="Y1437" i="20"/>
  <c r="Z1437" i="20"/>
  <c r="AA1437" i="20"/>
  <c r="S1438" i="20"/>
  <c r="T1438" i="20"/>
  <c r="U1438" i="20"/>
  <c r="V1438" i="20"/>
  <c r="X1438" i="20"/>
  <c r="Y1438" i="20"/>
  <c r="Z1438" i="20"/>
  <c r="AA1438" i="20"/>
  <c r="S1439" i="20"/>
  <c r="T1439" i="20"/>
  <c r="U1439" i="20"/>
  <c r="V1439" i="20"/>
  <c r="X1439" i="20"/>
  <c r="Y1439" i="20"/>
  <c r="Z1439" i="20"/>
  <c r="AA1439" i="20"/>
  <c r="S1440" i="20"/>
  <c r="T1440" i="20"/>
  <c r="U1440" i="20"/>
  <c r="V1440" i="20"/>
  <c r="X1440" i="20"/>
  <c r="Y1440" i="20"/>
  <c r="Z1440" i="20"/>
  <c r="AA1440" i="20"/>
  <c r="S1441" i="20"/>
  <c r="T1441" i="20"/>
  <c r="U1441" i="20"/>
  <c r="V1441" i="20"/>
  <c r="X1441" i="20"/>
  <c r="Y1441" i="20"/>
  <c r="Z1441" i="20"/>
  <c r="AA1441" i="20"/>
  <c r="S1442" i="20"/>
  <c r="T1442" i="20"/>
  <c r="U1442" i="20"/>
  <c r="V1442" i="20"/>
  <c r="X1442" i="20"/>
  <c r="Y1442" i="20"/>
  <c r="Z1442" i="20"/>
  <c r="AA1442" i="20"/>
  <c r="S1443" i="20"/>
  <c r="T1443" i="20"/>
  <c r="U1443" i="20"/>
  <c r="V1443" i="20"/>
  <c r="X1443" i="20"/>
  <c r="Y1443" i="20"/>
  <c r="Z1443" i="20"/>
  <c r="AA1443" i="20"/>
  <c r="S1444" i="20"/>
  <c r="T1444" i="20"/>
  <c r="U1444" i="20"/>
  <c r="V1444" i="20"/>
  <c r="X1444" i="20"/>
  <c r="Y1444" i="20"/>
  <c r="Z1444" i="20"/>
  <c r="AA1444" i="20"/>
  <c r="S1445" i="20"/>
  <c r="T1445" i="20"/>
  <c r="U1445" i="20"/>
  <c r="V1445" i="20"/>
  <c r="X1445" i="20"/>
  <c r="Y1445" i="20"/>
  <c r="Z1445" i="20"/>
  <c r="AA1445" i="20"/>
  <c r="S1446" i="20"/>
  <c r="T1446" i="20"/>
  <c r="U1446" i="20"/>
  <c r="V1446" i="20"/>
  <c r="X1446" i="20"/>
  <c r="Y1446" i="20"/>
  <c r="Z1446" i="20"/>
  <c r="AA1446" i="20"/>
  <c r="S1447" i="20"/>
  <c r="T1447" i="20"/>
  <c r="U1447" i="20"/>
  <c r="V1447" i="20"/>
  <c r="X1447" i="20"/>
  <c r="Y1447" i="20"/>
  <c r="Z1447" i="20"/>
  <c r="AA1447" i="20"/>
  <c r="S1448" i="20"/>
  <c r="T1448" i="20"/>
  <c r="U1448" i="20"/>
  <c r="V1448" i="20"/>
  <c r="X1448" i="20"/>
  <c r="Y1448" i="20"/>
  <c r="Z1448" i="20"/>
  <c r="AA1448" i="20"/>
  <c r="S1449" i="20"/>
  <c r="T1449" i="20"/>
  <c r="U1449" i="20"/>
  <c r="V1449" i="20"/>
  <c r="X1449" i="20"/>
  <c r="Y1449" i="20"/>
  <c r="Z1449" i="20"/>
  <c r="AA1449" i="20"/>
  <c r="S1450" i="20"/>
  <c r="T1450" i="20"/>
  <c r="U1450" i="20"/>
  <c r="V1450" i="20"/>
  <c r="X1450" i="20"/>
  <c r="Y1450" i="20"/>
  <c r="Z1450" i="20"/>
  <c r="AA1450" i="20"/>
  <c r="S1451" i="20"/>
  <c r="T1451" i="20"/>
  <c r="U1451" i="20"/>
  <c r="V1451" i="20"/>
  <c r="X1451" i="20"/>
  <c r="Y1451" i="20"/>
  <c r="Z1451" i="20"/>
  <c r="AA1451" i="20"/>
  <c r="S1452" i="20"/>
  <c r="T1452" i="20"/>
  <c r="U1452" i="20"/>
  <c r="V1452" i="20"/>
  <c r="X1452" i="20"/>
  <c r="Y1452" i="20"/>
  <c r="Z1452" i="20"/>
  <c r="AA1452" i="20"/>
  <c r="S1453" i="20"/>
  <c r="T1453" i="20"/>
  <c r="U1453" i="20"/>
  <c r="V1453" i="20"/>
  <c r="X1453" i="20"/>
  <c r="Y1453" i="20"/>
  <c r="Z1453" i="20"/>
  <c r="AA1453" i="20"/>
  <c r="S1454" i="20"/>
  <c r="T1454" i="20"/>
  <c r="U1454" i="20"/>
  <c r="V1454" i="20"/>
  <c r="X1454" i="20"/>
  <c r="Y1454" i="20"/>
  <c r="Z1454" i="20"/>
  <c r="AA1454" i="20"/>
  <c r="S1455" i="20"/>
  <c r="T1455" i="20"/>
  <c r="U1455" i="20"/>
  <c r="V1455" i="20"/>
  <c r="X1455" i="20"/>
  <c r="Y1455" i="20"/>
  <c r="Z1455" i="20"/>
  <c r="AA1455" i="20"/>
  <c r="S1456" i="20"/>
  <c r="T1456" i="20"/>
  <c r="U1456" i="20"/>
  <c r="V1456" i="20"/>
  <c r="X1456" i="20"/>
  <c r="Y1456" i="20"/>
  <c r="Z1456" i="20"/>
  <c r="AA1456" i="20"/>
  <c r="S1457" i="20"/>
  <c r="T1457" i="20"/>
  <c r="U1457" i="20"/>
  <c r="V1457" i="20"/>
  <c r="X1457" i="20"/>
  <c r="Y1457" i="20"/>
  <c r="Z1457" i="20"/>
  <c r="AA1457" i="20"/>
  <c r="S1458" i="20"/>
  <c r="T1458" i="20"/>
  <c r="U1458" i="20"/>
  <c r="V1458" i="20"/>
  <c r="X1458" i="20"/>
  <c r="Y1458" i="20"/>
  <c r="Z1458" i="20"/>
  <c r="AA1458" i="20"/>
  <c r="S1459" i="20"/>
  <c r="T1459" i="20"/>
  <c r="U1459" i="20"/>
  <c r="V1459" i="20"/>
  <c r="X1459" i="20"/>
  <c r="Y1459" i="20"/>
  <c r="Z1459" i="20"/>
  <c r="AA1459" i="20"/>
  <c r="S1460" i="20"/>
  <c r="T1460" i="20"/>
  <c r="U1460" i="20"/>
  <c r="V1460" i="20"/>
  <c r="X1460" i="20"/>
  <c r="Y1460" i="20"/>
  <c r="Z1460" i="20"/>
  <c r="AA1460" i="20"/>
  <c r="S1461" i="20"/>
  <c r="T1461" i="20"/>
  <c r="U1461" i="20"/>
  <c r="V1461" i="20"/>
  <c r="X1461" i="20"/>
  <c r="Y1461" i="20"/>
  <c r="Z1461" i="20"/>
  <c r="AA1461" i="20"/>
  <c r="S1462" i="20"/>
  <c r="T1462" i="20"/>
  <c r="U1462" i="20"/>
  <c r="V1462" i="20"/>
  <c r="X1462" i="20"/>
  <c r="Y1462" i="20"/>
  <c r="Z1462" i="20"/>
  <c r="AA1462" i="20"/>
  <c r="S1463" i="20"/>
  <c r="T1463" i="20"/>
  <c r="U1463" i="20"/>
  <c r="V1463" i="20"/>
  <c r="X1463" i="20"/>
  <c r="Y1463" i="20"/>
  <c r="Z1463" i="20"/>
  <c r="AA1463" i="20"/>
  <c r="S1464" i="20"/>
  <c r="T1464" i="20"/>
  <c r="U1464" i="20"/>
  <c r="V1464" i="20"/>
  <c r="X1464" i="20"/>
  <c r="Y1464" i="20"/>
  <c r="Z1464" i="20"/>
  <c r="AA1464" i="20"/>
  <c r="S1465" i="20"/>
  <c r="T1465" i="20"/>
  <c r="U1465" i="20"/>
  <c r="V1465" i="20"/>
  <c r="X1465" i="20"/>
  <c r="Y1465" i="20"/>
  <c r="Z1465" i="20"/>
  <c r="AA1465" i="20"/>
  <c r="S1466" i="20"/>
  <c r="T1466" i="20"/>
  <c r="U1466" i="20"/>
  <c r="V1466" i="20"/>
  <c r="X1466" i="20"/>
  <c r="Y1466" i="20"/>
  <c r="Z1466" i="20"/>
  <c r="AA1466" i="20"/>
  <c r="S1467" i="20"/>
  <c r="T1467" i="20"/>
  <c r="U1467" i="20"/>
  <c r="V1467" i="20"/>
  <c r="X1467" i="20"/>
  <c r="Y1467" i="20"/>
  <c r="Z1467" i="20"/>
  <c r="AA1467" i="20"/>
  <c r="S1468" i="20"/>
  <c r="T1468" i="20"/>
  <c r="U1468" i="20"/>
  <c r="V1468" i="20"/>
  <c r="X1468" i="20"/>
  <c r="Y1468" i="20"/>
  <c r="Z1468" i="20"/>
  <c r="AA1468" i="20"/>
  <c r="S1469" i="20"/>
  <c r="T1469" i="20"/>
  <c r="U1469" i="20"/>
  <c r="V1469" i="20"/>
  <c r="X1469" i="20"/>
  <c r="Y1469" i="20"/>
  <c r="Z1469" i="20"/>
  <c r="AA1469" i="20"/>
  <c r="S1470" i="20"/>
  <c r="T1470" i="20"/>
  <c r="U1470" i="20"/>
  <c r="V1470" i="20"/>
  <c r="X1470" i="20"/>
  <c r="Y1470" i="20"/>
  <c r="Z1470" i="20"/>
  <c r="AA1470" i="20"/>
  <c r="S1471" i="20"/>
  <c r="T1471" i="20"/>
  <c r="U1471" i="20"/>
  <c r="V1471" i="20"/>
  <c r="X1471" i="20"/>
  <c r="Y1471" i="20"/>
  <c r="Z1471" i="20"/>
  <c r="AA1471" i="20"/>
  <c r="S1472" i="20"/>
  <c r="T1472" i="20"/>
  <c r="U1472" i="20"/>
  <c r="V1472" i="20"/>
  <c r="X1472" i="20"/>
  <c r="Y1472" i="20"/>
  <c r="Z1472" i="20"/>
  <c r="AA1472" i="20"/>
  <c r="S1473" i="20"/>
  <c r="T1473" i="20"/>
  <c r="U1473" i="20"/>
  <c r="V1473" i="20"/>
  <c r="X1473" i="20"/>
  <c r="Y1473" i="20"/>
  <c r="Z1473" i="20"/>
  <c r="AA1473" i="20"/>
  <c r="S1474" i="20"/>
  <c r="T1474" i="20"/>
  <c r="U1474" i="20"/>
  <c r="V1474" i="20"/>
  <c r="X1474" i="20"/>
  <c r="Y1474" i="20"/>
  <c r="Z1474" i="20"/>
  <c r="AA1474" i="20"/>
  <c r="S1475" i="20"/>
  <c r="T1475" i="20"/>
  <c r="U1475" i="20"/>
  <c r="V1475" i="20"/>
  <c r="X1475" i="20"/>
  <c r="Y1475" i="20"/>
  <c r="Z1475" i="20"/>
  <c r="AA1475" i="20"/>
  <c r="S1476" i="20"/>
  <c r="T1476" i="20"/>
  <c r="U1476" i="20"/>
  <c r="V1476" i="20"/>
  <c r="X1476" i="20"/>
  <c r="Y1476" i="20"/>
  <c r="Z1476" i="20"/>
  <c r="AA1476" i="20"/>
  <c r="S1477" i="20"/>
  <c r="T1477" i="20"/>
  <c r="U1477" i="20"/>
  <c r="V1477" i="20"/>
  <c r="X1477" i="20"/>
  <c r="Y1477" i="20"/>
  <c r="Z1477" i="20"/>
  <c r="AA1477" i="20"/>
  <c r="S1478" i="20"/>
  <c r="T1478" i="20"/>
  <c r="U1478" i="20"/>
  <c r="V1478" i="20"/>
  <c r="X1478" i="20"/>
  <c r="Y1478" i="20"/>
  <c r="Z1478" i="20"/>
  <c r="AA1478" i="20"/>
  <c r="S1479" i="20"/>
  <c r="T1479" i="20"/>
  <c r="U1479" i="20"/>
  <c r="V1479" i="20"/>
  <c r="X1479" i="20"/>
  <c r="Y1479" i="20"/>
  <c r="Z1479" i="20"/>
  <c r="AA1479" i="20"/>
  <c r="S1480" i="20"/>
  <c r="T1480" i="20"/>
  <c r="U1480" i="20"/>
  <c r="V1480" i="20"/>
  <c r="X1480" i="20"/>
  <c r="Y1480" i="20"/>
  <c r="Z1480" i="20"/>
  <c r="AA1480" i="20"/>
  <c r="S1481" i="20"/>
  <c r="T1481" i="20"/>
  <c r="U1481" i="20"/>
  <c r="V1481" i="20"/>
  <c r="X1481" i="20"/>
  <c r="Y1481" i="20"/>
  <c r="Z1481" i="20"/>
  <c r="AA1481" i="20"/>
  <c r="S1482" i="20"/>
  <c r="T1482" i="20"/>
  <c r="U1482" i="20"/>
  <c r="V1482" i="20"/>
  <c r="X1482" i="20"/>
  <c r="Y1482" i="20"/>
  <c r="Z1482" i="20"/>
  <c r="AA1482" i="20"/>
  <c r="S1483" i="20"/>
  <c r="T1483" i="20"/>
  <c r="U1483" i="20"/>
  <c r="V1483" i="20"/>
  <c r="X1483" i="20"/>
  <c r="Y1483" i="20"/>
  <c r="Z1483" i="20"/>
  <c r="AA1483" i="20"/>
  <c r="S1484" i="20"/>
  <c r="T1484" i="20"/>
  <c r="U1484" i="20"/>
  <c r="V1484" i="20"/>
  <c r="X1484" i="20"/>
  <c r="Y1484" i="20"/>
  <c r="Z1484" i="20"/>
  <c r="AA1484" i="20"/>
  <c r="S1485" i="20"/>
  <c r="T1485" i="20"/>
  <c r="U1485" i="20"/>
  <c r="V1485" i="20"/>
  <c r="X1485" i="20"/>
  <c r="Y1485" i="20"/>
  <c r="Z1485" i="20"/>
  <c r="AA1485" i="20"/>
  <c r="S1486" i="20"/>
  <c r="T1486" i="20"/>
  <c r="U1486" i="20"/>
  <c r="V1486" i="20"/>
  <c r="X1486" i="20"/>
  <c r="Y1486" i="20"/>
  <c r="Z1486" i="20"/>
  <c r="AA1486" i="20"/>
  <c r="S1487" i="20"/>
  <c r="T1487" i="20"/>
  <c r="U1487" i="20"/>
  <c r="V1487" i="20"/>
  <c r="X1487" i="20"/>
  <c r="Y1487" i="20"/>
  <c r="Z1487" i="20"/>
  <c r="AA1487" i="20"/>
  <c r="S1488" i="20"/>
  <c r="T1488" i="20"/>
  <c r="U1488" i="20"/>
  <c r="V1488" i="20"/>
  <c r="X1488" i="20"/>
  <c r="Y1488" i="20"/>
  <c r="Z1488" i="20"/>
  <c r="AA1488" i="20"/>
  <c r="S1489" i="20"/>
  <c r="T1489" i="20"/>
  <c r="U1489" i="20"/>
  <c r="V1489" i="20"/>
  <c r="X1489" i="20"/>
  <c r="Y1489" i="20"/>
  <c r="Z1489" i="20"/>
  <c r="AA1489" i="20"/>
  <c r="S1490" i="20"/>
  <c r="T1490" i="20"/>
  <c r="U1490" i="20"/>
  <c r="V1490" i="20"/>
  <c r="X1490" i="20"/>
  <c r="Y1490" i="20"/>
  <c r="Z1490" i="20"/>
  <c r="AA1490" i="20"/>
  <c r="S1491" i="20"/>
  <c r="T1491" i="20"/>
  <c r="U1491" i="20"/>
  <c r="V1491" i="20"/>
  <c r="X1491" i="20"/>
  <c r="Y1491" i="20"/>
  <c r="Z1491" i="20"/>
  <c r="AA1491" i="20"/>
  <c r="S1492" i="20"/>
  <c r="T1492" i="20"/>
  <c r="U1492" i="20"/>
  <c r="V1492" i="20"/>
  <c r="X1492" i="20"/>
  <c r="Y1492" i="20"/>
  <c r="Z1492" i="20"/>
  <c r="AA1492" i="20"/>
  <c r="S1493" i="20"/>
  <c r="T1493" i="20"/>
  <c r="U1493" i="20"/>
  <c r="V1493" i="20"/>
  <c r="X1493" i="20"/>
  <c r="Y1493" i="20"/>
  <c r="Z1493" i="20"/>
  <c r="AA1493" i="20"/>
  <c r="S1494" i="20"/>
  <c r="T1494" i="20"/>
  <c r="U1494" i="20"/>
  <c r="V1494" i="20"/>
  <c r="X1494" i="20"/>
  <c r="Y1494" i="20"/>
  <c r="Z1494" i="20"/>
  <c r="AA1494" i="20"/>
  <c r="S1495" i="20"/>
  <c r="T1495" i="20"/>
  <c r="U1495" i="20"/>
  <c r="V1495" i="20"/>
  <c r="X1495" i="20"/>
  <c r="Y1495" i="20"/>
  <c r="Z1495" i="20"/>
  <c r="AA1495" i="20"/>
  <c r="S1496" i="20"/>
  <c r="T1496" i="20"/>
  <c r="U1496" i="20"/>
  <c r="V1496" i="20"/>
  <c r="X1496" i="20"/>
  <c r="Y1496" i="20"/>
  <c r="Z1496" i="20"/>
  <c r="AA1496" i="20"/>
  <c r="S1497" i="20"/>
  <c r="T1497" i="20"/>
  <c r="U1497" i="20"/>
  <c r="V1497" i="20"/>
  <c r="X1497" i="20"/>
  <c r="Y1497" i="20"/>
  <c r="Z1497" i="20"/>
  <c r="AA1497" i="20"/>
  <c r="S1498" i="20"/>
  <c r="T1498" i="20"/>
  <c r="U1498" i="20"/>
  <c r="V1498" i="20"/>
  <c r="X1498" i="20"/>
  <c r="Y1498" i="20"/>
  <c r="Z1498" i="20"/>
  <c r="AA1498" i="20"/>
  <c r="S1499" i="20"/>
  <c r="T1499" i="20"/>
  <c r="U1499" i="20"/>
  <c r="V1499" i="20"/>
  <c r="X1499" i="20"/>
  <c r="Y1499" i="20"/>
  <c r="Z1499" i="20"/>
  <c r="AA1499" i="20"/>
  <c r="S1500" i="20"/>
  <c r="T1500" i="20"/>
  <c r="U1500" i="20"/>
  <c r="V1500" i="20"/>
  <c r="X1500" i="20"/>
  <c r="Y1500" i="20"/>
  <c r="Z1500" i="20"/>
  <c r="AA1500" i="20"/>
  <c r="S1501" i="20"/>
  <c r="T1501" i="20"/>
  <c r="U1501" i="20"/>
  <c r="V1501" i="20"/>
  <c r="X1501" i="20"/>
  <c r="Y1501" i="20"/>
  <c r="Z1501" i="20"/>
  <c r="AA1501" i="20"/>
  <c r="S1502" i="20"/>
  <c r="T1502" i="20"/>
  <c r="U1502" i="20"/>
  <c r="V1502" i="20"/>
  <c r="X1502" i="20"/>
  <c r="Y1502" i="20"/>
  <c r="Z1502" i="20"/>
  <c r="AA1502" i="20"/>
  <c r="S1503" i="20"/>
  <c r="T1503" i="20"/>
  <c r="U1503" i="20"/>
  <c r="V1503" i="20"/>
  <c r="X1503" i="20"/>
  <c r="Y1503" i="20"/>
  <c r="Z1503" i="20"/>
  <c r="AA1503" i="20"/>
  <c r="S1504" i="20"/>
  <c r="T1504" i="20"/>
  <c r="U1504" i="20"/>
  <c r="V1504" i="20"/>
  <c r="X1504" i="20"/>
  <c r="Y1504" i="20"/>
  <c r="Z1504" i="20"/>
  <c r="AA1504" i="20"/>
  <c r="S1505" i="20"/>
  <c r="T1505" i="20"/>
  <c r="U1505" i="20"/>
  <c r="V1505" i="20"/>
  <c r="X1505" i="20"/>
  <c r="Y1505" i="20"/>
  <c r="Z1505" i="20"/>
  <c r="AA1505" i="20"/>
  <c r="S1506" i="20"/>
  <c r="T1506" i="20"/>
  <c r="U1506" i="20"/>
  <c r="V1506" i="20"/>
  <c r="X1506" i="20"/>
  <c r="Y1506" i="20"/>
  <c r="Z1506" i="20"/>
  <c r="AA1506" i="20"/>
  <c r="S1507" i="20"/>
  <c r="T1507" i="20"/>
  <c r="U1507" i="20"/>
  <c r="V1507" i="20"/>
  <c r="X1507" i="20"/>
  <c r="Y1507" i="20"/>
  <c r="Z1507" i="20"/>
  <c r="AA1507" i="20"/>
  <c r="S1508" i="20"/>
  <c r="T1508" i="20"/>
  <c r="U1508" i="20"/>
  <c r="V1508" i="20"/>
  <c r="X1508" i="20"/>
  <c r="Y1508" i="20"/>
  <c r="Z1508" i="20"/>
  <c r="AA1508" i="20"/>
  <c r="S1509" i="20"/>
  <c r="T1509" i="20"/>
  <c r="U1509" i="20"/>
  <c r="V1509" i="20"/>
  <c r="X1509" i="20"/>
  <c r="Y1509" i="20"/>
  <c r="Z1509" i="20"/>
  <c r="AA1509" i="20"/>
  <c r="S1510" i="20"/>
  <c r="T1510" i="20"/>
  <c r="U1510" i="20"/>
  <c r="V1510" i="20"/>
  <c r="X1510" i="20"/>
  <c r="Y1510" i="20"/>
  <c r="Z1510" i="20"/>
  <c r="AA1510" i="20"/>
  <c r="S1511" i="20"/>
  <c r="T1511" i="20"/>
  <c r="U1511" i="20"/>
  <c r="V1511" i="20"/>
  <c r="X1511" i="20"/>
  <c r="Y1511" i="20"/>
  <c r="Z1511" i="20"/>
  <c r="AA1511" i="20"/>
  <c r="S1512" i="20"/>
  <c r="T1512" i="20"/>
  <c r="U1512" i="20"/>
  <c r="V1512" i="20"/>
  <c r="X1512" i="20"/>
  <c r="Y1512" i="20"/>
  <c r="Z1512" i="20"/>
  <c r="AA1512" i="20"/>
  <c r="S1513" i="20"/>
  <c r="T1513" i="20"/>
  <c r="U1513" i="20"/>
  <c r="V1513" i="20"/>
  <c r="X1513" i="20"/>
  <c r="Y1513" i="20"/>
  <c r="Z1513" i="20"/>
  <c r="AA1513" i="20"/>
  <c r="S1514" i="20"/>
  <c r="T1514" i="20"/>
  <c r="U1514" i="20"/>
  <c r="V1514" i="20"/>
  <c r="X1514" i="20"/>
  <c r="Y1514" i="20"/>
  <c r="Z1514" i="20"/>
  <c r="AA1514" i="20"/>
  <c r="S1515" i="20"/>
  <c r="T1515" i="20"/>
  <c r="U1515" i="20"/>
  <c r="V1515" i="20"/>
  <c r="X1515" i="20"/>
  <c r="Y1515" i="20"/>
  <c r="Z1515" i="20"/>
  <c r="AA1515" i="20"/>
  <c r="S1516" i="20"/>
  <c r="T1516" i="20"/>
  <c r="U1516" i="20"/>
  <c r="V1516" i="20"/>
  <c r="X1516" i="20"/>
  <c r="Y1516" i="20"/>
  <c r="Z1516" i="20"/>
  <c r="AA1516" i="20"/>
  <c r="S1517" i="20"/>
  <c r="T1517" i="20"/>
  <c r="U1517" i="20"/>
  <c r="V1517" i="20"/>
  <c r="X1517" i="20"/>
  <c r="Y1517" i="20"/>
  <c r="Z1517" i="20"/>
  <c r="AA1517" i="20"/>
  <c r="S1518" i="20"/>
  <c r="T1518" i="20"/>
  <c r="U1518" i="20"/>
  <c r="V1518" i="20"/>
  <c r="X1518" i="20"/>
  <c r="Y1518" i="20"/>
  <c r="Z1518" i="20"/>
  <c r="AA1518" i="20"/>
  <c r="S1519" i="20"/>
  <c r="T1519" i="20"/>
  <c r="U1519" i="20"/>
  <c r="V1519" i="20"/>
  <c r="X1519" i="20"/>
  <c r="Y1519" i="20"/>
  <c r="Z1519" i="20"/>
  <c r="AA1519" i="20"/>
  <c r="S1520" i="20"/>
  <c r="T1520" i="20"/>
  <c r="U1520" i="20"/>
  <c r="V1520" i="20"/>
  <c r="X1520" i="20"/>
  <c r="Y1520" i="20"/>
  <c r="Z1520" i="20"/>
  <c r="AA1520" i="20"/>
  <c r="S1521" i="20"/>
  <c r="T1521" i="20"/>
  <c r="U1521" i="20"/>
  <c r="V1521" i="20"/>
  <c r="X1521" i="20"/>
  <c r="Y1521" i="20"/>
  <c r="Z1521" i="20"/>
  <c r="AA1521" i="20"/>
  <c r="S1522" i="20"/>
  <c r="T1522" i="20"/>
  <c r="U1522" i="20"/>
  <c r="V1522" i="20"/>
  <c r="X1522" i="20"/>
  <c r="Y1522" i="20"/>
  <c r="Z1522" i="20"/>
  <c r="AA1522" i="20"/>
  <c r="S1523" i="20"/>
  <c r="T1523" i="20"/>
  <c r="U1523" i="20"/>
  <c r="V1523" i="20"/>
  <c r="X1523" i="20"/>
  <c r="Y1523" i="20"/>
  <c r="Z1523" i="20"/>
  <c r="AA1523" i="20"/>
  <c r="S1524" i="20"/>
  <c r="T1524" i="20"/>
  <c r="U1524" i="20"/>
  <c r="V1524" i="20"/>
  <c r="X1524" i="20"/>
  <c r="Y1524" i="20"/>
  <c r="Z1524" i="20"/>
  <c r="AA1524" i="20"/>
  <c r="S1525" i="20"/>
  <c r="T1525" i="20"/>
  <c r="U1525" i="20"/>
  <c r="V1525" i="20"/>
  <c r="X1525" i="20"/>
  <c r="Y1525" i="20"/>
  <c r="Z1525" i="20"/>
  <c r="AA1525" i="20"/>
  <c r="S1526" i="20"/>
  <c r="T1526" i="20"/>
  <c r="U1526" i="20"/>
  <c r="V1526" i="20"/>
  <c r="X1526" i="20"/>
  <c r="Y1526" i="20"/>
  <c r="Z1526" i="20"/>
  <c r="AA1526" i="20"/>
  <c r="S1527" i="20"/>
  <c r="T1527" i="20"/>
  <c r="U1527" i="20"/>
  <c r="V1527" i="20"/>
  <c r="X1527" i="20"/>
  <c r="Y1527" i="20"/>
  <c r="Z1527" i="20"/>
  <c r="AA1527" i="20"/>
  <c r="S1528" i="20"/>
  <c r="T1528" i="20"/>
  <c r="U1528" i="20"/>
  <c r="V1528" i="20"/>
  <c r="X1528" i="20"/>
  <c r="Y1528" i="20"/>
  <c r="Z1528" i="20"/>
  <c r="AA1528" i="20"/>
  <c r="S1529" i="20"/>
  <c r="T1529" i="20"/>
  <c r="U1529" i="20"/>
  <c r="V1529" i="20"/>
  <c r="X1529" i="20"/>
  <c r="Y1529" i="20"/>
  <c r="Z1529" i="20"/>
  <c r="AA1529" i="20"/>
  <c r="S1530" i="20"/>
  <c r="T1530" i="20"/>
  <c r="U1530" i="20"/>
  <c r="V1530" i="20"/>
  <c r="X1530" i="20"/>
  <c r="Y1530" i="20"/>
  <c r="Z1530" i="20"/>
  <c r="AA1530" i="20"/>
  <c r="S1531" i="20"/>
  <c r="T1531" i="20"/>
  <c r="U1531" i="20"/>
  <c r="V1531" i="20"/>
  <c r="X1531" i="20"/>
  <c r="Y1531" i="20"/>
  <c r="Z1531" i="20"/>
  <c r="AA1531" i="20"/>
  <c r="S1532" i="20"/>
  <c r="T1532" i="20"/>
  <c r="U1532" i="20"/>
  <c r="V1532" i="20"/>
  <c r="X1532" i="20"/>
  <c r="Y1532" i="20"/>
  <c r="Z1532" i="20"/>
  <c r="AA1532" i="20"/>
  <c r="S1533" i="20"/>
  <c r="T1533" i="20"/>
  <c r="U1533" i="20"/>
  <c r="V1533" i="20"/>
  <c r="X1533" i="20"/>
  <c r="Y1533" i="20"/>
  <c r="Z1533" i="20"/>
  <c r="AA1533" i="20"/>
  <c r="S1534" i="20"/>
  <c r="T1534" i="20"/>
  <c r="U1534" i="20"/>
  <c r="V1534" i="20"/>
  <c r="X1534" i="20"/>
  <c r="Y1534" i="20"/>
  <c r="Z1534" i="20"/>
  <c r="AA1534" i="20"/>
  <c r="S1535" i="20"/>
  <c r="T1535" i="20"/>
  <c r="U1535" i="20"/>
  <c r="V1535" i="20"/>
  <c r="X1535" i="20"/>
  <c r="Y1535" i="20"/>
  <c r="Z1535" i="20"/>
  <c r="AA1535" i="20"/>
  <c r="S1536" i="20"/>
  <c r="T1536" i="20"/>
  <c r="U1536" i="20"/>
  <c r="V1536" i="20"/>
  <c r="X1536" i="20"/>
  <c r="Y1536" i="20"/>
  <c r="Z1536" i="20"/>
  <c r="AA1536" i="20"/>
  <c r="S1537" i="20"/>
  <c r="T1537" i="20"/>
  <c r="U1537" i="20"/>
  <c r="V1537" i="20"/>
  <c r="X1537" i="20"/>
  <c r="Y1537" i="20"/>
  <c r="Z1537" i="20"/>
  <c r="AA1537" i="20"/>
  <c r="S1538" i="20"/>
  <c r="T1538" i="20"/>
  <c r="U1538" i="20"/>
  <c r="V1538" i="20"/>
  <c r="X1538" i="20"/>
  <c r="Y1538" i="20"/>
  <c r="Z1538" i="20"/>
  <c r="AA1538" i="20"/>
  <c r="S1539" i="20"/>
  <c r="T1539" i="20"/>
  <c r="U1539" i="20"/>
  <c r="V1539" i="20"/>
  <c r="X1539" i="20"/>
  <c r="Y1539" i="20"/>
  <c r="Z1539" i="20"/>
  <c r="AA1539" i="20"/>
  <c r="S1540" i="20"/>
  <c r="T1540" i="20"/>
  <c r="U1540" i="20"/>
  <c r="V1540" i="20"/>
  <c r="X1540" i="20"/>
  <c r="Y1540" i="20"/>
  <c r="Z1540" i="20"/>
  <c r="AA1540" i="20"/>
  <c r="S1541" i="20"/>
  <c r="T1541" i="20"/>
  <c r="U1541" i="20"/>
  <c r="V1541" i="20"/>
  <c r="X1541" i="20"/>
  <c r="Y1541" i="20"/>
  <c r="Z1541" i="20"/>
  <c r="AA1541" i="20"/>
  <c r="S1542" i="20"/>
  <c r="T1542" i="20"/>
  <c r="U1542" i="20"/>
  <c r="V1542" i="20"/>
  <c r="X1542" i="20"/>
  <c r="Y1542" i="20"/>
  <c r="Z1542" i="20"/>
  <c r="AA1542" i="20"/>
  <c r="S1543" i="20"/>
  <c r="T1543" i="20"/>
  <c r="U1543" i="20"/>
  <c r="V1543" i="20"/>
  <c r="X1543" i="20"/>
  <c r="Y1543" i="20"/>
  <c r="Z1543" i="20"/>
  <c r="AA1543" i="20"/>
  <c r="S1544" i="20"/>
  <c r="T1544" i="20"/>
  <c r="U1544" i="20"/>
  <c r="V1544" i="20"/>
  <c r="X1544" i="20"/>
  <c r="Y1544" i="20"/>
  <c r="Z1544" i="20"/>
  <c r="AA1544" i="20"/>
  <c r="S1545" i="20"/>
  <c r="T1545" i="20"/>
  <c r="U1545" i="20"/>
  <c r="V1545" i="20"/>
  <c r="X1545" i="20"/>
  <c r="Y1545" i="20"/>
  <c r="Z1545" i="20"/>
  <c r="AA1545" i="20"/>
  <c r="S1546" i="20"/>
  <c r="T1546" i="20"/>
  <c r="U1546" i="20"/>
  <c r="V1546" i="20"/>
  <c r="X1546" i="20"/>
  <c r="Y1546" i="20"/>
  <c r="Z1546" i="20"/>
  <c r="AA1546" i="20"/>
  <c r="S1547" i="20"/>
  <c r="T1547" i="20"/>
  <c r="U1547" i="20"/>
  <c r="V1547" i="20"/>
  <c r="X1547" i="20"/>
  <c r="Y1547" i="20"/>
  <c r="Z1547" i="20"/>
  <c r="AA1547" i="20"/>
  <c r="S1548" i="20"/>
  <c r="T1548" i="20"/>
  <c r="U1548" i="20"/>
  <c r="V1548" i="20"/>
  <c r="X1548" i="20"/>
  <c r="Y1548" i="20"/>
  <c r="Z1548" i="20"/>
  <c r="AA1548" i="20"/>
  <c r="S1549" i="20"/>
  <c r="T1549" i="20"/>
  <c r="U1549" i="20"/>
  <c r="V1549" i="20"/>
  <c r="X1549" i="20"/>
  <c r="Y1549" i="20"/>
  <c r="Z1549" i="20"/>
  <c r="AA1549" i="20"/>
  <c r="S1550" i="20"/>
  <c r="T1550" i="20"/>
  <c r="U1550" i="20"/>
  <c r="V1550" i="20"/>
  <c r="X1550" i="20"/>
  <c r="Y1550" i="20"/>
  <c r="Z1550" i="20"/>
  <c r="AA1550" i="20"/>
  <c r="S1551" i="20"/>
  <c r="T1551" i="20"/>
  <c r="U1551" i="20"/>
  <c r="V1551" i="20"/>
  <c r="X1551" i="20"/>
  <c r="Y1551" i="20"/>
  <c r="Z1551" i="20"/>
  <c r="AA1551" i="20"/>
  <c r="S1552" i="20"/>
  <c r="T1552" i="20"/>
  <c r="U1552" i="20"/>
  <c r="V1552" i="20"/>
  <c r="X1552" i="20"/>
  <c r="Y1552" i="20"/>
  <c r="Z1552" i="20"/>
  <c r="AA1552" i="20"/>
  <c r="S1553" i="20"/>
  <c r="T1553" i="20"/>
  <c r="U1553" i="20"/>
  <c r="V1553" i="20"/>
  <c r="X1553" i="20"/>
  <c r="Y1553" i="20"/>
  <c r="Z1553" i="20"/>
  <c r="AA1553" i="20"/>
  <c r="S1554" i="20"/>
  <c r="T1554" i="20"/>
  <c r="U1554" i="20"/>
  <c r="V1554" i="20"/>
  <c r="X1554" i="20"/>
  <c r="Y1554" i="20"/>
  <c r="Z1554" i="20"/>
  <c r="AA1554" i="20"/>
  <c r="S1555" i="20"/>
  <c r="T1555" i="20"/>
  <c r="U1555" i="20"/>
  <c r="V1555" i="20"/>
  <c r="X1555" i="20"/>
  <c r="Y1555" i="20"/>
  <c r="Z1555" i="20"/>
  <c r="AA1555" i="20"/>
  <c r="S1556" i="20"/>
  <c r="T1556" i="20"/>
  <c r="U1556" i="20"/>
  <c r="V1556" i="20"/>
  <c r="X1556" i="20"/>
  <c r="Y1556" i="20"/>
  <c r="Z1556" i="20"/>
  <c r="AA1556" i="20"/>
  <c r="S1557" i="20"/>
  <c r="T1557" i="20"/>
  <c r="U1557" i="20"/>
  <c r="V1557" i="20"/>
  <c r="X1557" i="20"/>
  <c r="Y1557" i="20"/>
  <c r="Z1557" i="20"/>
  <c r="AA1557" i="20"/>
  <c r="S1558" i="20"/>
  <c r="T1558" i="20"/>
  <c r="U1558" i="20"/>
  <c r="V1558" i="20"/>
  <c r="X1558" i="20"/>
  <c r="Y1558" i="20"/>
  <c r="Z1558" i="20"/>
  <c r="AA1558" i="20"/>
  <c r="S1559" i="20"/>
  <c r="T1559" i="20"/>
  <c r="U1559" i="20"/>
  <c r="V1559" i="20"/>
  <c r="X1559" i="20"/>
  <c r="Y1559" i="20"/>
  <c r="Z1559" i="20"/>
  <c r="AA1559" i="20"/>
  <c r="S1560" i="20"/>
  <c r="T1560" i="20"/>
  <c r="U1560" i="20"/>
  <c r="V1560" i="20"/>
  <c r="X1560" i="20"/>
  <c r="Y1560" i="20"/>
  <c r="Z1560" i="20"/>
  <c r="AA1560" i="20"/>
  <c r="S1561" i="20"/>
  <c r="T1561" i="20"/>
  <c r="U1561" i="20"/>
  <c r="V1561" i="20"/>
  <c r="X1561" i="20"/>
  <c r="Y1561" i="20"/>
  <c r="Z1561" i="20"/>
  <c r="AA1561" i="20"/>
  <c r="S1562" i="20"/>
  <c r="T1562" i="20"/>
  <c r="U1562" i="20"/>
  <c r="V1562" i="20"/>
  <c r="X1562" i="20"/>
  <c r="Y1562" i="20"/>
  <c r="Z1562" i="20"/>
  <c r="AA1562" i="20"/>
  <c r="S1563" i="20"/>
  <c r="T1563" i="20"/>
  <c r="U1563" i="20"/>
  <c r="V1563" i="20"/>
  <c r="X1563" i="20"/>
  <c r="Y1563" i="20"/>
  <c r="Z1563" i="20"/>
  <c r="AA1563" i="20"/>
  <c r="S1564" i="20"/>
  <c r="T1564" i="20"/>
  <c r="U1564" i="20"/>
  <c r="V1564" i="20"/>
  <c r="X1564" i="20"/>
  <c r="Y1564" i="20"/>
  <c r="Z1564" i="20"/>
  <c r="AA1564" i="20"/>
  <c r="S1565" i="20"/>
  <c r="T1565" i="20"/>
  <c r="U1565" i="20"/>
  <c r="V1565" i="20"/>
  <c r="X1565" i="20"/>
  <c r="Y1565" i="20"/>
  <c r="Z1565" i="20"/>
  <c r="AA1565" i="20"/>
  <c r="S1566" i="20"/>
  <c r="T1566" i="20"/>
  <c r="U1566" i="20"/>
  <c r="V1566" i="20"/>
  <c r="X1566" i="20"/>
  <c r="Y1566" i="20"/>
  <c r="Z1566" i="20"/>
  <c r="AA1566" i="20"/>
  <c r="S1567" i="20"/>
  <c r="T1567" i="20"/>
  <c r="U1567" i="20"/>
  <c r="V1567" i="20"/>
  <c r="X1567" i="20"/>
  <c r="Y1567" i="20"/>
  <c r="Z1567" i="20"/>
  <c r="AA1567" i="20"/>
  <c r="S1568" i="20"/>
  <c r="T1568" i="20"/>
  <c r="U1568" i="20"/>
  <c r="V1568" i="20"/>
  <c r="X1568" i="20"/>
  <c r="Y1568" i="20"/>
  <c r="Z1568" i="20"/>
  <c r="AA1568" i="20"/>
  <c r="S1569" i="20"/>
  <c r="T1569" i="20"/>
  <c r="U1569" i="20"/>
  <c r="V1569" i="20"/>
  <c r="X1569" i="20"/>
  <c r="Y1569" i="20"/>
  <c r="Z1569" i="20"/>
  <c r="AA1569" i="20"/>
  <c r="S1570" i="20"/>
  <c r="T1570" i="20"/>
  <c r="U1570" i="20"/>
  <c r="V1570" i="20"/>
  <c r="X1570" i="20"/>
  <c r="Y1570" i="20"/>
  <c r="Z1570" i="20"/>
  <c r="AA1570" i="20"/>
  <c r="S1571" i="20"/>
  <c r="T1571" i="20"/>
  <c r="U1571" i="20"/>
  <c r="V1571" i="20"/>
  <c r="X1571" i="20"/>
  <c r="Y1571" i="20"/>
  <c r="Z1571" i="20"/>
  <c r="AA1571" i="20"/>
  <c r="S1572" i="20"/>
  <c r="T1572" i="20"/>
  <c r="U1572" i="20"/>
  <c r="V1572" i="20"/>
  <c r="X1572" i="20"/>
  <c r="Y1572" i="20"/>
  <c r="Z1572" i="20"/>
  <c r="AA1572" i="20"/>
  <c r="S1573" i="20"/>
  <c r="T1573" i="20"/>
  <c r="U1573" i="20"/>
  <c r="V1573" i="20"/>
  <c r="X1573" i="20"/>
  <c r="Y1573" i="20"/>
  <c r="Z1573" i="20"/>
  <c r="AA1573" i="20"/>
  <c r="S1574" i="20"/>
  <c r="T1574" i="20"/>
  <c r="U1574" i="20"/>
  <c r="V1574" i="20"/>
  <c r="X1574" i="20"/>
  <c r="Y1574" i="20"/>
  <c r="Z1574" i="20"/>
  <c r="AA1574" i="20"/>
  <c r="S1575" i="20"/>
  <c r="T1575" i="20"/>
  <c r="U1575" i="20"/>
  <c r="V1575" i="20"/>
  <c r="X1575" i="20"/>
  <c r="Y1575" i="20"/>
  <c r="Z1575" i="20"/>
  <c r="AA1575" i="20"/>
  <c r="S1576" i="20"/>
  <c r="T1576" i="20"/>
  <c r="U1576" i="20"/>
  <c r="V1576" i="20"/>
  <c r="X1576" i="20"/>
  <c r="Y1576" i="20"/>
  <c r="Z1576" i="20"/>
  <c r="AA1576" i="20"/>
  <c r="S1577" i="20"/>
  <c r="T1577" i="20"/>
  <c r="U1577" i="20"/>
  <c r="V1577" i="20"/>
  <c r="X1577" i="20"/>
  <c r="Y1577" i="20"/>
  <c r="Z1577" i="20"/>
  <c r="AA1577" i="20"/>
  <c r="S1578" i="20"/>
  <c r="T1578" i="20"/>
  <c r="U1578" i="20"/>
  <c r="V1578" i="20"/>
  <c r="X1578" i="20"/>
  <c r="Y1578" i="20"/>
  <c r="Z1578" i="20"/>
  <c r="AA1578" i="20"/>
  <c r="S1579" i="20"/>
  <c r="T1579" i="20"/>
  <c r="U1579" i="20"/>
  <c r="V1579" i="20"/>
  <c r="X1579" i="20"/>
  <c r="Y1579" i="20"/>
  <c r="Z1579" i="20"/>
  <c r="AA1579" i="20"/>
  <c r="S1580" i="20"/>
  <c r="T1580" i="20"/>
  <c r="U1580" i="20"/>
  <c r="V1580" i="20"/>
  <c r="X1580" i="20"/>
  <c r="Y1580" i="20"/>
  <c r="Z1580" i="20"/>
  <c r="AA1580" i="20"/>
  <c r="S1581" i="20"/>
  <c r="T1581" i="20"/>
  <c r="U1581" i="20"/>
  <c r="V1581" i="20"/>
  <c r="X1581" i="20"/>
  <c r="Y1581" i="20"/>
  <c r="Z1581" i="20"/>
  <c r="AA1581" i="20"/>
  <c r="S1582" i="20"/>
  <c r="T1582" i="20"/>
  <c r="U1582" i="20"/>
  <c r="V1582" i="20"/>
  <c r="X1582" i="20"/>
  <c r="Y1582" i="20"/>
  <c r="Z1582" i="20"/>
  <c r="AA1582" i="20"/>
  <c r="S1583" i="20"/>
  <c r="T1583" i="20"/>
  <c r="U1583" i="20"/>
  <c r="V1583" i="20"/>
  <c r="X1583" i="20"/>
  <c r="Y1583" i="20"/>
  <c r="Z1583" i="20"/>
  <c r="AA1583" i="20"/>
  <c r="S1584" i="20"/>
  <c r="T1584" i="20"/>
  <c r="U1584" i="20"/>
  <c r="V1584" i="20"/>
  <c r="X1584" i="20"/>
  <c r="Y1584" i="20"/>
  <c r="Z1584" i="20"/>
  <c r="AA1584" i="20"/>
  <c r="S1585" i="20"/>
  <c r="T1585" i="20"/>
  <c r="U1585" i="20"/>
  <c r="V1585" i="20"/>
  <c r="X1585" i="20"/>
  <c r="Y1585" i="20"/>
  <c r="Z1585" i="20"/>
  <c r="AA1585" i="20"/>
  <c r="S1586" i="20"/>
  <c r="T1586" i="20"/>
  <c r="U1586" i="20"/>
  <c r="V1586" i="20"/>
  <c r="X1586" i="20"/>
  <c r="Y1586" i="20"/>
  <c r="Z1586" i="20"/>
  <c r="AA1586" i="20"/>
  <c r="S1587" i="20"/>
  <c r="T1587" i="20"/>
  <c r="U1587" i="20"/>
  <c r="V1587" i="20"/>
  <c r="X1587" i="20"/>
  <c r="Y1587" i="20"/>
  <c r="Z1587" i="20"/>
  <c r="AA1587" i="20"/>
  <c r="S1588" i="20"/>
  <c r="T1588" i="20"/>
  <c r="U1588" i="20"/>
  <c r="V1588" i="20"/>
  <c r="X1588" i="20"/>
  <c r="Y1588" i="20"/>
  <c r="Z1588" i="20"/>
  <c r="AA1588" i="20"/>
  <c r="S1589" i="20"/>
  <c r="T1589" i="20"/>
  <c r="U1589" i="20"/>
  <c r="V1589" i="20"/>
  <c r="X1589" i="20"/>
  <c r="Y1589" i="20"/>
  <c r="Z1589" i="20"/>
  <c r="AA1589" i="20"/>
  <c r="S1590" i="20"/>
  <c r="T1590" i="20"/>
  <c r="U1590" i="20"/>
  <c r="V1590" i="20"/>
  <c r="X1590" i="20"/>
  <c r="Y1590" i="20"/>
  <c r="Z1590" i="20"/>
  <c r="AA1590" i="20"/>
  <c r="S1591" i="20"/>
  <c r="T1591" i="20"/>
  <c r="U1591" i="20"/>
  <c r="V1591" i="20"/>
  <c r="X1591" i="20"/>
  <c r="Y1591" i="20"/>
  <c r="Z1591" i="20"/>
  <c r="AA1591" i="20"/>
  <c r="S1592" i="20"/>
  <c r="T1592" i="20"/>
  <c r="U1592" i="20"/>
  <c r="V1592" i="20"/>
  <c r="X1592" i="20"/>
  <c r="Y1592" i="20"/>
  <c r="Z1592" i="20"/>
  <c r="AA1592" i="20"/>
  <c r="S1593" i="20"/>
  <c r="T1593" i="20"/>
  <c r="U1593" i="20"/>
  <c r="V1593" i="20"/>
  <c r="X1593" i="20"/>
  <c r="Y1593" i="20"/>
  <c r="Z1593" i="20"/>
  <c r="AA1593" i="20"/>
  <c r="S1594" i="20"/>
  <c r="T1594" i="20"/>
  <c r="U1594" i="20"/>
  <c r="V1594" i="20"/>
  <c r="X1594" i="20"/>
  <c r="Y1594" i="20"/>
  <c r="Z1594" i="20"/>
  <c r="AA1594" i="20"/>
  <c r="S1595" i="20"/>
  <c r="T1595" i="20"/>
  <c r="U1595" i="20"/>
  <c r="V1595" i="20"/>
  <c r="X1595" i="20"/>
  <c r="Y1595" i="20"/>
  <c r="Z1595" i="20"/>
  <c r="AA1595" i="20"/>
  <c r="S1596" i="20"/>
  <c r="T1596" i="20"/>
  <c r="U1596" i="20"/>
  <c r="V1596" i="20"/>
  <c r="X1596" i="20"/>
  <c r="Y1596" i="20"/>
  <c r="Z1596" i="20"/>
  <c r="AA1596" i="20"/>
  <c r="S1597" i="20"/>
  <c r="T1597" i="20"/>
  <c r="U1597" i="20"/>
  <c r="V1597" i="20"/>
  <c r="X1597" i="20"/>
  <c r="Y1597" i="20"/>
  <c r="Z1597" i="20"/>
  <c r="AA1597" i="20"/>
  <c r="S1598" i="20"/>
  <c r="T1598" i="20"/>
  <c r="U1598" i="20"/>
  <c r="V1598" i="20"/>
  <c r="X1598" i="20"/>
  <c r="Y1598" i="20"/>
  <c r="Z1598" i="20"/>
  <c r="AA1598" i="20"/>
  <c r="S1599" i="20"/>
  <c r="T1599" i="20"/>
  <c r="U1599" i="20"/>
  <c r="V1599" i="20"/>
  <c r="X1599" i="20"/>
  <c r="Y1599" i="20"/>
  <c r="Z1599" i="20"/>
  <c r="AA1599" i="20"/>
  <c r="S1600" i="20"/>
  <c r="T1600" i="20"/>
  <c r="U1600" i="20"/>
  <c r="V1600" i="20"/>
  <c r="X1600" i="20"/>
  <c r="Y1600" i="20"/>
  <c r="Z1600" i="20"/>
  <c r="AA1600" i="20"/>
  <c r="S1601" i="20"/>
  <c r="T1601" i="20"/>
  <c r="U1601" i="20"/>
  <c r="V1601" i="20"/>
  <c r="X1601" i="20"/>
  <c r="Y1601" i="20"/>
  <c r="Z1601" i="20"/>
  <c r="AA1601" i="20"/>
  <c r="S1602" i="20"/>
  <c r="T1602" i="20"/>
  <c r="U1602" i="20"/>
  <c r="V1602" i="20"/>
  <c r="X1602" i="20"/>
  <c r="Y1602" i="20"/>
  <c r="Z1602" i="20"/>
  <c r="AA1602" i="20"/>
  <c r="S1603" i="20"/>
  <c r="T1603" i="20"/>
  <c r="U1603" i="20"/>
  <c r="X1603" i="20"/>
  <c r="Y1603" i="20"/>
  <c r="Z1603" i="20"/>
  <c r="AA1603" i="20"/>
  <c r="S30" i="20"/>
  <c r="T30" i="20"/>
  <c r="U30" i="20"/>
  <c r="V30" i="20"/>
  <c r="X30" i="20"/>
  <c r="Y30" i="20"/>
  <c r="Z30" i="20"/>
  <c r="AA30" i="20"/>
  <c r="S31" i="20"/>
  <c r="T31" i="20"/>
  <c r="U31" i="20"/>
  <c r="V31" i="20"/>
  <c r="X31" i="20"/>
  <c r="Y31" i="20"/>
  <c r="Z31" i="20"/>
  <c r="AA31" i="20"/>
  <c r="S32" i="20"/>
  <c r="T32" i="20"/>
  <c r="U32" i="20"/>
  <c r="V32" i="20"/>
  <c r="X32" i="20"/>
  <c r="Y32" i="20"/>
  <c r="Z32" i="20"/>
  <c r="AA32" i="20"/>
  <c r="S33" i="20"/>
  <c r="T33" i="20"/>
  <c r="U33" i="20"/>
  <c r="V33" i="20"/>
  <c r="X33" i="20"/>
  <c r="Y33" i="20"/>
  <c r="Z33" i="20"/>
  <c r="AA33" i="20"/>
  <c r="S34" i="20"/>
  <c r="T34" i="20"/>
  <c r="U34" i="20"/>
  <c r="V34" i="20"/>
  <c r="X34" i="20"/>
  <c r="Y34" i="20"/>
  <c r="Z34" i="20"/>
  <c r="AA34" i="20"/>
  <c r="S35" i="20"/>
  <c r="T35" i="20"/>
  <c r="U35" i="20"/>
  <c r="V35" i="20"/>
  <c r="X35" i="20"/>
  <c r="Y35" i="20"/>
  <c r="Z35" i="20"/>
  <c r="AA35" i="20"/>
  <c r="S36" i="20"/>
  <c r="T36" i="20"/>
  <c r="U36" i="20"/>
  <c r="V36" i="20"/>
  <c r="X36" i="20"/>
  <c r="Y36" i="20"/>
  <c r="Z36" i="20"/>
  <c r="AA36" i="20"/>
  <c r="S37" i="20"/>
  <c r="T37" i="20"/>
  <c r="U37" i="20"/>
  <c r="V37" i="20"/>
  <c r="X37" i="20"/>
  <c r="Y37" i="20"/>
  <c r="Z37" i="20"/>
  <c r="AA37" i="20"/>
  <c r="S38" i="20"/>
  <c r="T38" i="20"/>
  <c r="U38" i="20"/>
  <c r="V38" i="20"/>
  <c r="X38" i="20"/>
  <c r="Y38" i="20"/>
  <c r="Z38" i="20"/>
  <c r="AA38" i="20"/>
  <c r="S39" i="20"/>
  <c r="T39" i="20"/>
  <c r="U39" i="20"/>
  <c r="V39" i="20"/>
  <c r="X39" i="20"/>
  <c r="Y39" i="20"/>
  <c r="Z39" i="20"/>
  <c r="AA39" i="20"/>
  <c r="S40" i="20"/>
  <c r="T40" i="20"/>
  <c r="U40" i="20"/>
  <c r="V40" i="20"/>
  <c r="X40" i="20"/>
  <c r="Y40" i="20"/>
  <c r="Z40" i="20"/>
  <c r="AA40" i="20"/>
  <c r="T41" i="20"/>
  <c r="U41" i="20"/>
  <c r="V41" i="20"/>
  <c r="X41" i="20"/>
  <c r="Y41" i="20"/>
  <c r="Z41" i="20"/>
  <c r="AA41" i="20"/>
  <c r="T42" i="20"/>
  <c r="U42" i="20"/>
  <c r="V42" i="20"/>
  <c r="X42" i="20"/>
  <c r="Y42" i="20"/>
  <c r="Z42" i="20"/>
  <c r="AA42" i="20"/>
  <c r="T43" i="20"/>
  <c r="U43" i="20"/>
  <c r="V43" i="20"/>
  <c r="X43" i="20"/>
  <c r="Y43" i="20"/>
  <c r="Z43" i="20"/>
  <c r="AA43" i="20"/>
  <c r="S44" i="20"/>
  <c r="T44" i="20"/>
  <c r="U44" i="20"/>
  <c r="V44" i="20"/>
  <c r="X44" i="20"/>
  <c r="Y44" i="20"/>
  <c r="Z44" i="20"/>
  <c r="AA44" i="20"/>
  <c r="T45" i="20"/>
  <c r="U45" i="20"/>
  <c r="V45" i="20"/>
  <c r="X45" i="20"/>
  <c r="Y45" i="20"/>
  <c r="Z45" i="20"/>
  <c r="AA45" i="20"/>
  <c r="S5" i="20"/>
  <c r="T5" i="20"/>
  <c r="U5" i="20"/>
  <c r="V5" i="20"/>
  <c r="X5" i="20"/>
  <c r="Y5" i="20"/>
  <c r="Z5" i="20"/>
  <c r="AA5" i="20"/>
  <c r="S6" i="20"/>
  <c r="T6" i="20"/>
  <c r="U6" i="20"/>
  <c r="V6" i="20"/>
  <c r="X6" i="20"/>
  <c r="Y6" i="20"/>
  <c r="Z6" i="20"/>
  <c r="AA6" i="20"/>
  <c r="S7" i="20"/>
  <c r="T7" i="20"/>
  <c r="U7" i="20"/>
  <c r="V7" i="20"/>
  <c r="Y7" i="20"/>
  <c r="Z7" i="20"/>
  <c r="AA7" i="20"/>
  <c r="S8" i="20"/>
  <c r="T8" i="20"/>
  <c r="U8" i="20"/>
  <c r="V8" i="20"/>
  <c r="X8" i="20"/>
  <c r="Y8" i="20"/>
  <c r="Z8" i="20"/>
  <c r="AA8" i="20"/>
  <c r="S9" i="20"/>
  <c r="T9" i="20"/>
  <c r="U9" i="20"/>
  <c r="V9" i="20"/>
  <c r="X9" i="20"/>
  <c r="Y9" i="20"/>
  <c r="Z9" i="20"/>
  <c r="AA9" i="20"/>
  <c r="S10" i="20"/>
  <c r="T10" i="20"/>
  <c r="U10" i="20"/>
  <c r="V10" i="20"/>
  <c r="X10" i="20"/>
  <c r="Y10" i="20"/>
  <c r="Z10" i="20"/>
  <c r="AA10" i="20"/>
  <c r="S11" i="20"/>
  <c r="T11" i="20"/>
  <c r="U11" i="20"/>
  <c r="V11" i="20"/>
  <c r="Y11" i="20"/>
  <c r="Z11" i="20"/>
  <c r="AA11" i="20"/>
  <c r="S12" i="20"/>
  <c r="T12" i="20"/>
  <c r="U12" i="20"/>
  <c r="V12" i="20"/>
  <c r="X12" i="20"/>
  <c r="Y12" i="20"/>
  <c r="Z12" i="20"/>
  <c r="AA12" i="20"/>
  <c r="S13" i="20"/>
  <c r="T13" i="20"/>
  <c r="U13" i="20"/>
  <c r="V13" i="20"/>
  <c r="X13" i="20"/>
  <c r="Y13" i="20"/>
  <c r="Z13" i="20"/>
  <c r="AA13" i="20"/>
  <c r="S14" i="20"/>
  <c r="T14" i="20"/>
  <c r="U14" i="20"/>
  <c r="V14" i="20"/>
  <c r="X14" i="20"/>
  <c r="Y14" i="20"/>
  <c r="Z14" i="20"/>
  <c r="AA14" i="20"/>
  <c r="S15" i="20"/>
  <c r="T15" i="20"/>
  <c r="U15" i="20"/>
  <c r="V15" i="20"/>
  <c r="X15" i="20"/>
  <c r="Y15" i="20"/>
  <c r="Z15" i="20"/>
  <c r="AA15" i="20"/>
  <c r="S16" i="20"/>
  <c r="T16" i="20"/>
  <c r="U16" i="20"/>
  <c r="V16" i="20"/>
  <c r="X16" i="20"/>
  <c r="Y16" i="20"/>
  <c r="Z16" i="20"/>
  <c r="AA16" i="20"/>
  <c r="S17" i="20"/>
  <c r="T17" i="20"/>
  <c r="U17" i="20"/>
  <c r="V17" i="20"/>
  <c r="X17" i="20"/>
  <c r="Y17" i="20"/>
  <c r="Z17" i="20"/>
  <c r="AA17" i="20"/>
  <c r="S18" i="20"/>
  <c r="T18" i="20"/>
  <c r="U18" i="20"/>
  <c r="V18" i="20"/>
  <c r="X18" i="20"/>
  <c r="Y18" i="20"/>
  <c r="Z18" i="20"/>
  <c r="AA18" i="20"/>
  <c r="S19" i="20"/>
  <c r="T19" i="20"/>
  <c r="U19" i="20"/>
  <c r="V19" i="20"/>
  <c r="X19" i="20"/>
  <c r="Y19" i="20"/>
  <c r="Z19" i="20"/>
  <c r="AA19" i="20"/>
  <c r="S20" i="20"/>
  <c r="T20" i="20"/>
  <c r="U20" i="20"/>
  <c r="V20" i="20"/>
  <c r="X20" i="20"/>
  <c r="Y20" i="20"/>
  <c r="Z20" i="20"/>
  <c r="AA20" i="20"/>
  <c r="S21" i="20"/>
  <c r="T21" i="20"/>
  <c r="U21" i="20"/>
  <c r="V21" i="20"/>
  <c r="X21" i="20"/>
  <c r="Y21" i="20"/>
  <c r="Z21" i="20"/>
  <c r="AA21" i="20"/>
  <c r="S22" i="20"/>
  <c r="T22" i="20"/>
  <c r="U22" i="20"/>
  <c r="V22" i="20"/>
  <c r="X22" i="20"/>
  <c r="Y22" i="20"/>
  <c r="Z22" i="20"/>
  <c r="AA22" i="20"/>
  <c r="S23" i="20"/>
  <c r="T23" i="20"/>
  <c r="U23" i="20"/>
  <c r="V23" i="20"/>
  <c r="X23" i="20"/>
  <c r="Y23" i="20"/>
  <c r="Z23" i="20"/>
  <c r="AA23" i="20"/>
  <c r="S24" i="20"/>
  <c r="T24" i="20"/>
  <c r="U24" i="20"/>
  <c r="V24" i="20"/>
  <c r="X24" i="20"/>
  <c r="Y24" i="20"/>
  <c r="Z24" i="20"/>
  <c r="AA24" i="20"/>
  <c r="S25" i="20"/>
  <c r="T25" i="20"/>
  <c r="U25" i="20"/>
  <c r="V25" i="20"/>
  <c r="X25" i="20"/>
  <c r="Y25" i="20"/>
  <c r="Z25" i="20"/>
  <c r="AA25" i="20"/>
  <c r="S26" i="20"/>
  <c r="T26" i="20"/>
  <c r="U26" i="20"/>
  <c r="V26" i="20"/>
  <c r="X26" i="20"/>
  <c r="Y26" i="20"/>
  <c r="Z26" i="20"/>
  <c r="AA26" i="20"/>
  <c r="T27" i="20"/>
  <c r="U27" i="20"/>
  <c r="V27" i="20"/>
  <c r="X27" i="20"/>
  <c r="Y27" i="20"/>
  <c r="Z27" i="20"/>
  <c r="AA27" i="20"/>
  <c r="T28" i="20"/>
  <c r="U28" i="20"/>
  <c r="V28" i="20"/>
  <c r="X28" i="20"/>
  <c r="Y28" i="20"/>
  <c r="Z28" i="20"/>
  <c r="AA28" i="20"/>
  <c r="S29" i="20"/>
  <c r="T29" i="20"/>
  <c r="U29" i="20"/>
  <c r="V29" i="20"/>
  <c r="X29" i="20"/>
  <c r="Y29" i="20"/>
  <c r="Z29" i="20"/>
  <c r="AA29" i="20"/>
  <c r="AA4" i="20"/>
  <c r="Z4" i="20"/>
  <c r="Y4" i="20"/>
  <c r="X4" i="20"/>
  <c r="T4" i="20"/>
  <c r="U4" i="20"/>
  <c r="V4" i="20"/>
  <c r="AA4" i="19"/>
  <c r="Z4" i="19"/>
  <c r="Y4" i="19"/>
  <c r="X4" i="19"/>
  <c r="V4" i="19"/>
  <c r="U4" i="19"/>
  <c r="T4" i="19"/>
  <c r="S4" i="19"/>
  <c r="M4" i="24"/>
  <c r="M14" i="24"/>
  <c r="C9" i="23"/>
  <c r="C34" i="23" s="1"/>
  <c r="M304" i="24"/>
  <c r="M294" i="24"/>
  <c r="M284" i="24"/>
  <c r="M274" i="24"/>
  <c r="M264" i="24"/>
  <c r="M254" i="24"/>
  <c r="M244" i="24"/>
  <c r="M234" i="24"/>
  <c r="M224" i="24"/>
  <c r="M214" i="24"/>
  <c r="M204" i="24"/>
  <c r="M194" i="24"/>
  <c r="M184" i="24"/>
  <c r="M174" i="24"/>
  <c r="M164" i="24"/>
  <c r="M154" i="24"/>
  <c r="M144" i="24"/>
  <c r="M134" i="24"/>
  <c r="M124" i="24"/>
  <c r="M114" i="24"/>
  <c r="M104" i="24"/>
  <c r="M94" i="24"/>
  <c r="M84" i="24"/>
  <c r="M74" i="24"/>
  <c r="M24" i="24"/>
  <c r="M34" i="24"/>
  <c r="Q4" i="24"/>
  <c r="Q1603" i="20"/>
  <c r="Q1602" i="20"/>
  <c r="Q1601" i="20"/>
  <c r="Q1600" i="20"/>
  <c r="Q1599" i="20"/>
  <c r="Q1598" i="20"/>
  <c r="Q1597" i="20"/>
  <c r="Q1596" i="20"/>
  <c r="Q1595" i="20"/>
  <c r="Q1594" i="20"/>
  <c r="Q1593" i="20"/>
  <c r="Q1592" i="20"/>
  <c r="Q1591" i="20"/>
  <c r="Q1590" i="20"/>
  <c r="Q1589" i="20"/>
  <c r="Q1588" i="20"/>
  <c r="Q1587" i="20"/>
  <c r="Q1586" i="20"/>
  <c r="Q1585" i="20"/>
  <c r="Q1584" i="20"/>
  <c r="Q1583" i="20"/>
  <c r="Q1582" i="20"/>
  <c r="Q1581" i="20"/>
  <c r="Q1580" i="20"/>
  <c r="Q1579" i="20"/>
  <c r="Q1578" i="20"/>
  <c r="Q1577" i="20"/>
  <c r="Q1576" i="20"/>
  <c r="Q1575" i="20"/>
  <c r="Q1574" i="20"/>
  <c r="Q1573" i="20"/>
  <c r="Q1572" i="20"/>
  <c r="Q1571" i="20"/>
  <c r="Q1570" i="20"/>
  <c r="Q1569" i="20"/>
  <c r="Q1568" i="20"/>
  <c r="Q1567" i="20"/>
  <c r="Q1566" i="20"/>
  <c r="Q1565" i="20"/>
  <c r="Q1564" i="20"/>
  <c r="Q1563" i="20"/>
  <c r="Q1562" i="20"/>
  <c r="Q1561" i="20"/>
  <c r="Q1560" i="20"/>
  <c r="Q1559" i="20"/>
  <c r="Q1558" i="20"/>
  <c r="Q1557" i="20"/>
  <c r="Q1556" i="20"/>
  <c r="Q1555" i="20"/>
  <c r="Q1554" i="20"/>
  <c r="Q1553" i="20"/>
  <c r="Q1552" i="20"/>
  <c r="Q1551" i="20"/>
  <c r="Q1550" i="20"/>
  <c r="Q1549" i="20"/>
  <c r="Q1548" i="20"/>
  <c r="Q1547" i="20"/>
  <c r="Q1546" i="20"/>
  <c r="Q1545" i="20"/>
  <c r="Q1544" i="20"/>
  <c r="Q1543" i="20"/>
  <c r="Q1542" i="20"/>
  <c r="Q1541" i="20"/>
  <c r="Q1540" i="20"/>
  <c r="Q1539" i="20"/>
  <c r="Q1538" i="20"/>
  <c r="Q1537" i="20"/>
  <c r="Q1536" i="20"/>
  <c r="Q1535" i="20"/>
  <c r="Q1534" i="20"/>
  <c r="Q1533" i="20"/>
  <c r="Q1532" i="20"/>
  <c r="Q1531" i="20"/>
  <c r="Q1530" i="20"/>
  <c r="Q1529" i="20"/>
  <c r="Q1528" i="20"/>
  <c r="Q1527" i="20"/>
  <c r="Q1526" i="20"/>
  <c r="Q1525" i="20"/>
  <c r="Q1524" i="20"/>
  <c r="Q1523" i="20"/>
  <c r="Q1522" i="20"/>
  <c r="Q1521" i="20"/>
  <c r="Q1520" i="20"/>
  <c r="Q1519" i="20"/>
  <c r="Q1518" i="20"/>
  <c r="Q1517" i="20"/>
  <c r="Q1516" i="20"/>
  <c r="Q1515" i="20"/>
  <c r="Q1514" i="20"/>
  <c r="Q1513" i="20"/>
  <c r="Q1512" i="20"/>
  <c r="Q1511" i="20"/>
  <c r="Q1510" i="20"/>
  <c r="Q1509" i="20"/>
  <c r="Q1508" i="20"/>
  <c r="Q1507" i="20"/>
  <c r="Q1506" i="20"/>
  <c r="Q1505" i="20"/>
  <c r="Q1504" i="20"/>
  <c r="Q1503" i="20"/>
  <c r="Q1502" i="20"/>
  <c r="Q1501" i="20"/>
  <c r="Q1500" i="20"/>
  <c r="Q1499" i="20"/>
  <c r="Q1498" i="20"/>
  <c r="Q1497" i="20"/>
  <c r="Q1496" i="20"/>
  <c r="Q1495" i="20"/>
  <c r="Q1494" i="20"/>
  <c r="Q1493" i="20"/>
  <c r="Q1492" i="20"/>
  <c r="Q1491" i="20"/>
  <c r="Q1490" i="20"/>
  <c r="Q1489" i="20"/>
  <c r="Q1488" i="20"/>
  <c r="Q1487" i="20"/>
  <c r="Q1486" i="20"/>
  <c r="Q1485" i="20"/>
  <c r="Q1484" i="20"/>
  <c r="Q1483" i="20"/>
  <c r="Q1482" i="20"/>
  <c r="Q1481" i="20"/>
  <c r="Q1480" i="20"/>
  <c r="Q1479" i="20"/>
  <c r="Q1478" i="20"/>
  <c r="Q1477" i="20"/>
  <c r="Q1476" i="20"/>
  <c r="Q1475" i="20"/>
  <c r="Q1474" i="20"/>
  <c r="Q1473" i="20"/>
  <c r="Q1472" i="20"/>
  <c r="Q1471" i="20"/>
  <c r="Q1470" i="20"/>
  <c r="Q1469" i="20"/>
  <c r="Q1468" i="20"/>
  <c r="Q1467" i="20"/>
  <c r="Q1466" i="20"/>
  <c r="Q1465" i="20"/>
  <c r="Q1464" i="20"/>
  <c r="Q1463" i="20"/>
  <c r="Q1462" i="20"/>
  <c r="Q1461" i="20"/>
  <c r="Q1460" i="20"/>
  <c r="Q1459" i="20"/>
  <c r="Q1458" i="20"/>
  <c r="Q1457" i="20"/>
  <c r="Q1456" i="20"/>
  <c r="Q1455" i="20"/>
  <c r="Q1454" i="20"/>
  <c r="Q1453" i="20"/>
  <c r="Q1452" i="20"/>
  <c r="Q1451" i="20"/>
  <c r="Q1450" i="20"/>
  <c r="Q1449" i="20"/>
  <c r="Q1448" i="20"/>
  <c r="Q1447" i="20"/>
  <c r="Q1446" i="20"/>
  <c r="Q1445" i="20"/>
  <c r="Q1444" i="20"/>
  <c r="Q1443" i="20"/>
  <c r="Q1442" i="20"/>
  <c r="Q1441" i="20"/>
  <c r="Q1440" i="20"/>
  <c r="Q1439" i="20"/>
  <c r="Q1438" i="20"/>
  <c r="Q1437" i="20"/>
  <c r="Q1436" i="20"/>
  <c r="Q1435" i="20"/>
  <c r="Q1434" i="20"/>
  <c r="Q1433" i="20"/>
  <c r="Q1432" i="20"/>
  <c r="Q1431" i="20"/>
  <c r="Q1430" i="20"/>
  <c r="Q1429" i="20"/>
  <c r="Q1428" i="20"/>
  <c r="Q1427" i="20"/>
  <c r="Q1426" i="20"/>
  <c r="Q1425" i="20"/>
  <c r="Q1424" i="20"/>
  <c r="Q1423" i="20"/>
  <c r="Q1422" i="20"/>
  <c r="Q1421" i="20"/>
  <c r="Q1420" i="20"/>
  <c r="Q1419" i="20"/>
  <c r="Q1418" i="20"/>
  <c r="Q1417" i="20"/>
  <c r="Q1416" i="20"/>
  <c r="Q1415" i="20"/>
  <c r="Q1414" i="20"/>
  <c r="Q1413" i="20"/>
  <c r="Q1412" i="20"/>
  <c r="Q1411" i="20"/>
  <c r="Q1410" i="20"/>
  <c r="Q1409" i="20"/>
  <c r="Q1408" i="20"/>
  <c r="Q1407" i="20"/>
  <c r="Q1406" i="20"/>
  <c r="Q1405" i="20"/>
  <c r="Q1404" i="20"/>
  <c r="Q1403" i="20"/>
  <c r="Q1402" i="20"/>
  <c r="Q1401" i="20"/>
  <c r="Q1400" i="20"/>
  <c r="Q1399" i="20"/>
  <c r="Q1398" i="20"/>
  <c r="Q1397" i="20"/>
  <c r="Q1396" i="20"/>
  <c r="Q1395" i="20"/>
  <c r="Q1394" i="20"/>
  <c r="Q1393" i="20"/>
  <c r="Q1392" i="20"/>
  <c r="Q1391" i="20"/>
  <c r="Q1390" i="20"/>
  <c r="Q1389" i="20"/>
  <c r="Q1388" i="20"/>
  <c r="Q1387" i="20"/>
  <c r="Q1386" i="20"/>
  <c r="Q1385" i="20"/>
  <c r="Q1384" i="20"/>
  <c r="Q1383" i="20"/>
  <c r="Q1382" i="20"/>
  <c r="Q1381" i="20"/>
  <c r="Q1380" i="20"/>
  <c r="Q1379" i="20"/>
  <c r="Q1378" i="20"/>
  <c r="Q1377" i="20"/>
  <c r="Q1376" i="20"/>
  <c r="Q1375" i="20"/>
  <c r="Q1374" i="20"/>
  <c r="Q1373" i="20"/>
  <c r="Q1372" i="20"/>
  <c r="Q1371" i="20"/>
  <c r="Q1370" i="20"/>
  <c r="Q1369" i="20"/>
  <c r="Q1368" i="20"/>
  <c r="Q1367" i="20"/>
  <c r="Q1366" i="20"/>
  <c r="Q1365" i="20"/>
  <c r="Q1364" i="20"/>
  <c r="Q1363" i="20"/>
  <c r="Q1362" i="20"/>
  <c r="Q1361" i="20"/>
  <c r="Q1360" i="20"/>
  <c r="Q1359" i="20"/>
  <c r="Q1358" i="20"/>
  <c r="Q1357" i="20"/>
  <c r="Q1356" i="20"/>
  <c r="Q1355" i="20"/>
  <c r="Q1354" i="20"/>
  <c r="Q1353" i="20"/>
  <c r="Q1352" i="20"/>
  <c r="Q1351" i="20"/>
  <c r="Q1350" i="20"/>
  <c r="Q1349" i="20"/>
  <c r="Q1348" i="20"/>
  <c r="Q1347" i="20"/>
  <c r="Q1346" i="20"/>
  <c r="Q1345" i="20"/>
  <c r="Q1344" i="20"/>
  <c r="Q1343" i="20"/>
  <c r="Q1342" i="20"/>
  <c r="Q1341" i="20"/>
  <c r="Q1340" i="20"/>
  <c r="Q1339" i="20"/>
  <c r="Q1338" i="20"/>
  <c r="Q1337" i="20"/>
  <c r="Q1336" i="20"/>
  <c r="Q1335" i="20"/>
  <c r="Q1334" i="20"/>
  <c r="Q1333" i="20"/>
  <c r="Q1332" i="20"/>
  <c r="Q1331" i="20"/>
  <c r="Q1330" i="20"/>
  <c r="Q1329" i="20"/>
  <c r="Q1328" i="20"/>
  <c r="Q1327" i="20"/>
  <c r="Q1326" i="20"/>
  <c r="Q1325" i="20"/>
  <c r="Q1324" i="20"/>
  <c r="Q1323" i="20"/>
  <c r="Q1322" i="20"/>
  <c r="Q1321" i="20"/>
  <c r="Q1320" i="20"/>
  <c r="Q1319" i="20"/>
  <c r="Q1318" i="20"/>
  <c r="Q1317" i="20"/>
  <c r="Q1316" i="20"/>
  <c r="Q1315" i="20"/>
  <c r="Q1314" i="20"/>
  <c r="Q1313" i="20"/>
  <c r="Q1312" i="20"/>
  <c r="Q1311" i="20"/>
  <c r="Q1310" i="20"/>
  <c r="Q1309" i="20"/>
  <c r="Q1308" i="20"/>
  <c r="Q1307" i="20"/>
  <c r="Q1306" i="20"/>
  <c r="Q1305" i="20"/>
  <c r="Q1304" i="20"/>
  <c r="Q1303" i="20"/>
  <c r="Q1302" i="20"/>
  <c r="Q1301" i="20"/>
  <c r="Q1300" i="20"/>
  <c r="Q1299" i="20"/>
  <c r="Q1298" i="20"/>
  <c r="Q1297" i="20"/>
  <c r="Q1296" i="20"/>
  <c r="Q1295" i="20"/>
  <c r="Q1294" i="20"/>
  <c r="Q1293" i="20"/>
  <c r="Q1292" i="20"/>
  <c r="Q1291" i="20"/>
  <c r="Q1290" i="20"/>
  <c r="Q1289" i="20"/>
  <c r="Q1288" i="20"/>
  <c r="Q1287" i="20"/>
  <c r="Q1286" i="20"/>
  <c r="Q1285" i="20"/>
  <c r="Q1284" i="20"/>
  <c r="Q1283" i="20"/>
  <c r="Q1282" i="20"/>
  <c r="Q1281" i="20"/>
  <c r="Q1280" i="20"/>
  <c r="Q1279" i="20"/>
  <c r="Q1278" i="20"/>
  <c r="Q1277" i="20"/>
  <c r="Q1276" i="20"/>
  <c r="Q1275" i="20"/>
  <c r="Q1274" i="20"/>
  <c r="Q1273" i="20"/>
  <c r="Q1272" i="20"/>
  <c r="Q1271" i="20"/>
  <c r="Q1270" i="20"/>
  <c r="Q1269" i="20"/>
  <c r="Q1268" i="20"/>
  <c r="Q1267" i="20"/>
  <c r="Q1266" i="20"/>
  <c r="Q1265" i="20"/>
  <c r="Q1264" i="20"/>
  <c r="Q1263" i="20"/>
  <c r="Q1262" i="20"/>
  <c r="Q1261" i="20"/>
  <c r="Q1260" i="20"/>
  <c r="Q1259" i="20"/>
  <c r="Q1258" i="20"/>
  <c r="Q1257" i="20"/>
  <c r="Q1256" i="20"/>
  <c r="Q1255" i="20"/>
  <c r="Q1254" i="20"/>
  <c r="Q1253" i="20"/>
  <c r="Q1252" i="20"/>
  <c r="Q1251" i="20"/>
  <c r="Q1250" i="20"/>
  <c r="Q1249" i="20"/>
  <c r="Q1248" i="20"/>
  <c r="Q1247" i="20"/>
  <c r="Q1246" i="20"/>
  <c r="Q1245" i="20"/>
  <c r="Q1244" i="20"/>
  <c r="Q1243" i="20"/>
  <c r="Q1242" i="20"/>
  <c r="Q1241" i="20"/>
  <c r="Q1240" i="20"/>
  <c r="Q1239" i="20"/>
  <c r="Q1238" i="20"/>
  <c r="Q1237" i="20"/>
  <c r="Q1236" i="20"/>
  <c r="Q1235" i="20"/>
  <c r="Q1234" i="20"/>
  <c r="Q1233" i="20"/>
  <c r="Q1232" i="20"/>
  <c r="Q1231" i="20"/>
  <c r="Q1230" i="20"/>
  <c r="Q1229" i="20"/>
  <c r="Q1228" i="20"/>
  <c r="Q1227" i="20"/>
  <c r="Q1226" i="20"/>
  <c r="Q1225" i="20"/>
  <c r="Q1224" i="20"/>
  <c r="Q1223" i="20"/>
  <c r="Q1222" i="20"/>
  <c r="Q1221" i="20"/>
  <c r="Q1220" i="20"/>
  <c r="Q1219" i="20"/>
  <c r="Q1218" i="20"/>
  <c r="Q1217" i="20"/>
  <c r="Q1216" i="20"/>
  <c r="Q1215" i="20"/>
  <c r="Q1214" i="20"/>
  <c r="Q1213" i="20"/>
  <c r="Q1212" i="20"/>
  <c r="Q1211" i="20"/>
  <c r="Q1210" i="20"/>
  <c r="Q1209" i="20"/>
  <c r="Q1208" i="20"/>
  <c r="Q1207" i="20"/>
  <c r="Q1206" i="20"/>
  <c r="Q1205" i="20"/>
  <c r="Q1204" i="20"/>
  <c r="Q1203" i="20"/>
  <c r="Q1202" i="20"/>
  <c r="Q1201" i="20"/>
  <c r="Q1200" i="20"/>
  <c r="Q1199" i="20"/>
  <c r="Q1198" i="20"/>
  <c r="Q1197" i="20"/>
  <c r="Q1196" i="20"/>
  <c r="Q1195" i="20"/>
  <c r="Q1194" i="20"/>
  <c r="Q1193" i="20"/>
  <c r="Q1192" i="20"/>
  <c r="Q1191" i="20"/>
  <c r="Q1190" i="20"/>
  <c r="Q1189" i="20"/>
  <c r="Q1188" i="20"/>
  <c r="Q1187" i="20"/>
  <c r="Q1186" i="20"/>
  <c r="Q1185" i="20"/>
  <c r="Q1184" i="20"/>
  <c r="Q1183" i="20"/>
  <c r="Q1182" i="20"/>
  <c r="Q1181" i="20"/>
  <c r="Q1180" i="20"/>
  <c r="Q1179" i="20"/>
  <c r="Q1178" i="20"/>
  <c r="Q1177" i="20"/>
  <c r="Q1176" i="20"/>
  <c r="Q1175" i="20"/>
  <c r="Q1174" i="20"/>
  <c r="Q1173" i="20"/>
  <c r="Q1172" i="20"/>
  <c r="Q1171" i="20"/>
  <c r="Q1170" i="20"/>
  <c r="Q1169" i="20"/>
  <c r="Q1168" i="20"/>
  <c r="Q1167" i="20"/>
  <c r="Q1166" i="20"/>
  <c r="Q1165" i="20"/>
  <c r="Q1164" i="20"/>
  <c r="Q1163" i="20"/>
  <c r="Q1162" i="20"/>
  <c r="Q1161" i="20"/>
  <c r="Q1160" i="20"/>
  <c r="Q1159" i="20"/>
  <c r="Q1158" i="20"/>
  <c r="Q1157" i="20"/>
  <c r="Q1156" i="20"/>
  <c r="Q1155" i="20"/>
  <c r="Q1154" i="20"/>
  <c r="Q1153" i="20"/>
  <c r="Q1152" i="20"/>
  <c r="Q1151" i="20"/>
  <c r="Q1150" i="20"/>
  <c r="Q1149" i="20"/>
  <c r="Q1148" i="20"/>
  <c r="Q1147" i="20"/>
  <c r="Q1146" i="20"/>
  <c r="Q1145" i="20"/>
  <c r="Q1144" i="20"/>
  <c r="Q1143" i="20"/>
  <c r="Q1142" i="20"/>
  <c r="Q1141" i="20"/>
  <c r="Q1140" i="20"/>
  <c r="Q1139" i="20"/>
  <c r="Q1138" i="20"/>
  <c r="Q1137" i="20"/>
  <c r="Q1136" i="20"/>
  <c r="Q1135" i="20"/>
  <c r="Q1134" i="20"/>
  <c r="Q1133" i="20"/>
  <c r="Q1132" i="20"/>
  <c r="Q1131" i="20"/>
  <c r="Q1130" i="20"/>
  <c r="Q1129" i="20"/>
  <c r="Q1128" i="20"/>
  <c r="Q1127" i="20"/>
  <c r="Q1126" i="20"/>
  <c r="Q1125" i="20"/>
  <c r="Q1124" i="20"/>
  <c r="Q1123" i="20"/>
  <c r="Q1122" i="20"/>
  <c r="Q1121" i="20"/>
  <c r="Q1120" i="20"/>
  <c r="Q1119" i="20"/>
  <c r="Q1118" i="20"/>
  <c r="Q1117" i="20"/>
  <c r="Q1116" i="20"/>
  <c r="Q1115" i="20"/>
  <c r="Q1114" i="20"/>
  <c r="Q1113" i="20"/>
  <c r="Q1112" i="20"/>
  <c r="Q1111" i="20"/>
  <c r="Q1110" i="20"/>
  <c r="Q1109" i="20"/>
  <c r="Q1108" i="20"/>
  <c r="Q1107" i="20"/>
  <c r="Q1106" i="20"/>
  <c r="Q1105" i="20"/>
  <c r="Q1104" i="20"/>
  <c r="Q1103" i="20"/>
  <c r="Q1102" i="20"/>
  <c r="Q1101" i="20"/>
  <c r="Q1100" i="20"/>
  <c r="Q1099" i="20"/>
  <c r="Q1098" i="20"/>
  <c r="Q1097" i="20"/>
  <c r="Q1096" i="20"/>
  <c r="Q1095" i="20"/>
  <c r="Q1094" i="20"/>
  <c r="Q1093" i="20"/>
  <c r="Q1092" i="20"/>
  <c r="Q1091" i="20"/>
  <c r="Q1090" i="20"/>
  <c r="Q1089" i="20"/>
  <c r="Q1088" i="20"/>
  <c r="Q1087" i="20"/>
  <c r="Q1086" i="20"/>
  <c r="Q1085" i="20"/>
  <c r="Q1084" i="20"/>
  <c r="Q1083" i="20"/>
  <c r="Q1082" i="20"/>
  <c r="Q1081" i="20"/>
  <c r="Q1080" i="20"/>
  <c r="Q1079" i="20"/>
  <c r="Q1078" i="20"/>
  <c r="Q1077" i="20"/>
  <c r="Q1076" i="20"/>
  <c r="Q1075" i="20"/>
  <c r="Q1074" i="20"/>
  <c r="Q1073" i="20"/>
  <c r="Q1072" i="20"/>
  <c r="Q1071" i="20"/>
  <c r="Q1070" i="20"/>
  <c r="Q1069" i="20"/>
  <c r="Q1068" i="20"/>
  <c r="Q1067" i="20"/>
  <c r="Q1066" i="20"/>
  <c r="Q1065" i="20"/>
  <c r="Q1064" i="20"/>
  <c r="Q1063" i="20"/>
  <c r="Q1062" i="20"/>
  <c r="Q1061" i="20"/>
  <c r="Q1060" i="20"/>
  <c r="Q1059" i="20"/>
  <c r="Q1058" i="20"/>
  <c r="Q1057" i="20"/>
  <c r="Q1056" i="20"/>
  <c r="Q1055" i="20"/>
  <c r="Q1054" i="20"/>
  <c r="Q1053" i="20"/>
  <c r="Q1052" i="20"/>
  <c r="Q1051" i="20"/>
  <c r="Q1050" i="20"/>
  <c r="Q1049" i="20"/>
  <c r="Q1048" i="20"/>
  <c r="Q1047" i="20"/>
  <c r="Q1046" i="20"/>
  <c r="Q1045" i="20"/>
  <c r="Q1044" i="20"/>
  <c r="Q1043" i="20"/>
  <c r="Q1042" i="20"/>
  <c r="Q1041" i="20"/>
  <c r="Q1040" i="20"/>
  <c r="Q1039" i="20"/>
  <c r="Q1038" i="20"/>
  <c r="Q1037" i="20"/>
  <c r="Q1036" i="20"/>
  <c r="Q1035" i="20"/>
  <c r="Q1034" i="20"/>
  <c r="Q1033" i="20"/>
  <c r="Q1032" i="20"/>
  <c r="Q1031" i="20"/>
  <c r="Q1030" i="20"/>
  <c r="Q1029" i="20"/>
  <c r="Q1028" i="20"/>
  <c r="Q1027" i="20"/>
  <c r="Q1026" i="20"/>
  <c r="Q1025" i="20"/>
  <c r="Q1024" i="20"/>
  <c r="Q1023" i="20"/>
  <c r="Q1022" i="20"/>
  <c r="Q1021" i="20"/>
  <c r="Q1020" i="20"/>
  <c r="Q1019" i="20"/>
  <c r="Q1018" i="20"/>
  <c r="Q1017" i="20"/>
  <c r="Q1016" i="20"/>
  <c r="Q1015" i="20"/>
  <c r="Q1014" i="20"/>
  <c r="Q1013" i="20"/>
  <c r="Q1012" i="20"/>
  <c r="Q1011" i="20"/>
  <c r="Q1010" i="20"/>
  <c r="Q1009" i="20"/>
  <c r="Q1008" i="20"/>
  <c r="Q1007" i="20"/>
  <c r="Q1006" i="20"/>
  <c r="Q1005" i="20"/>
  <c r="Q1004" i="20"/>
  <c r="Q1003" i="20"/>
  <c r="Q1002" i="20"/>
  <c r="Q1001" i="20"/>
  <c r="Q1000" i="20"/>
  <c r="Q999" i="20"/>
  <c r="Q998" i="20"/>
  <c r="Q997" i="20"/>
  <c r="Q996" i="20"/>
  <c r="Q995" i="20"/>
  <c r="Q994" i="20"/>
  <c r="Q993" i="20"/>
  <c r="Q992" i="20"/>
  <c r="Q991" i="20"/>
  <c r="Q990" i="20"/>
  <c r="Q989" i="20"/>
  <c r="Q988" i="20"/>
  <c r="Q987" i="20"/>
  <c r="Q986" i="20"/>
  <c r="Q985" i="20"/>
  <c r="Q984" i="20"/>
  <c r="Q983" i="20"/>
  <c r="Q982" i="20"/>
  <c r="Q981" i="20"/>
  <c r="Q980" i="20"/>
  <c r="Q979" i="20"/>
  <c r="Q978" i="20"/>
  <c r="Q977" i="20"/>
  <c r="Q976" i="20"/>
  <c r="Q975" i="20"/>
  <c r="Q974" i="20"/>
  <c r="Q973" i="20"/>
  <c r="Q972" i="20"/>
  <c r="Q971" i="20"/>
  <c r="Q970" i="20"/>
  <c r="Q969" i="20"/>
  <c r="Q968" i="20"/>
  <c r="Q967" i="20"/>
  <c r="Q966" i="20"/>
  <c r="Q965" i="20"/>
  <c r="Q964" i="20"/>
  <c r="Q963" i="20"/>
  <c r="Q962" i="20"/>
  <c r="Q961" i="20"/>
  <c r="Q960" i="20"/>
  <c r="Q959" i="20"/>
  <c r="Q958" i="20"/>
  <c r="Q957" i="20"/>
  <c r="Q956" i="20"/>
  <c r="Q955" i="20"/>
  <c r="Q954" i="20"/>
  <c r="Q953" i="20"/>
  <c r="Q952" i="20"/>
  <c r="Q951" i="20"/>
  <c r="Q950" i="20"/>
  <c r="Q949" i="20"/>
  <c r="Q948" i="20"/>
  <c r="Q947" i="20"/>
  <c r="Q946" i="20"/>
  <c r="Q945" i="20"/>
  <c r="Q944" i="20"/>
  <c r="Q943" i="20"/>
  <c r="Q942" i="20"/>
  <c r="Q941" i="20"/>
  <c r="Q940" i="20"/>
  <c r="Q939" i="20"/>
  <c r="Q938" i="20"/>
  <c r="Q937" i="20"/>
  <c r="Q936" i="20"/>
  <c r="Q935" i="20"/>
  <c r="Q934" i="20"/>
  <c r="Q933" i="20"/>
  <c r="Q932" i="20"/>
  <c r="Q931" i="20"/>
  <c r="Q930" i="20"/>
  <c r="Q929" i="20"/>
  <c r="Q928" i="20"/>
  <c r="Q927" i="20"/>
  <c r="Q926" i="20"/>
  <c r="Q925" i="20"/>
  <c r="Q924" i="20"/>
  <c r="Q923" i="20"/>
  <c r="Q922" i="20"/>
  <c r="Q921" i="20"/>
  <c r="Q920" i="20"/>
  <c r="Q919" i="20"/>
  <c r="Q918" i="20"/>
  <c r="Q917" i="20"/>
  <c r="Q916" i="20"/>
  <c r="Q915" i="20"/>
  <c r="Q914" i="20"/>
  <c r="Q913" i="20"/>
  <c r="Q912" i="20"/>
  <c r="Q911" i="20"/>
  <c r="Q910" i="20"/>
  <c r="Q909" i="20"/>
  <c r="Q908" i="20"/>
  <c r="Q907" i="20"/>
  <c r="Q906" i="20"/>
  <c r="Q905" i="20"/>
  <c r="Q904" i="20"/>
  <c r="Q903" i="20"/>
  <c r="Q902" i="20"/>
  <c r="Q901" i="20"/>
  <c r="Q900" i="20"/>
  <c r="Q899" i="20"/>
  <c r="Q898" i="20"/>
  <c r="Q897" i="20"/>
  <c r="Q896" i="20"/>
  <c r="Q895" i="20"/>
  <c r="Q894" i="20"/>
  <c r="Q893" i="20"/>
  <c r="Q892" i="20"/>
  <c r="Q891" i="20"/>
  <c r="Q890" i="20"/>
  <c r="Q889" i="20"/>
  <c r="Q888" i="20"/>
  <c r="Q887" i="20"/>
  <c r="Q886" i="20"/>
  <c r="Q885" i="20"/>
  <c r="Q884" i="20"/>
  <c r="Q883" i="20"/>
  <c r="Q882" i="20"/>
  <c r="Q881" i="20"/>
  <c r="Q880" i="20"/>
  <c r="Q879" i="20"/>
  <c r="Q878" i="20"/>
  <c r="Q877" i="20"/>
  <c r="Q876" i="20"/>
  <c r="Q875" i="20"/>
  <c r="Q874" i="20"/>
  <c r="Q873" i="20"/>
  <c r="Q872" i="20"/>
  <c r="Q871" i="20"/>
  <c r="Q870" i="20"/>
  <c r="Q869" i="20"/>
  <c r="Q868" i="20"/>
  <c r="Q867" i="20"/>
  <c r="Q866" i="20"/>
  <c r="Q865" i="20"/>
  <c r="Q864" i="20"/>
  <c r="Q863" i="20"/>
  <c r="Q862" i="20"/>
  <c r="Q861" i="20"/>
  <c r="Q860" i="20"/>
  <c r="Q859" i="20"/>
  <c r="Q858" i="20"/>
  <c r="Q857" i="20"/>
  <c r="Q856" i="20"/>
  <c r="Q855" i="20"/>
  <c r="Q854" i="20"/>
  <c r="Q853" i="20"/>
  <c r="Q852" i="20"/>
  <c r="Q851" i="20"/>
  <c r="Q850" i="20"/>
  <c r="Q849" i="20"/>
  <c r="Q848" i="20"/>
  <c r="Q847" i="20"/>
  <c r="Q846" i="20"/>
  <c r="Q845" i="20"/>
  <c r="Q844" i="20"/>
  <c r="Q843" i="20"/>
  <c r="Q842" i="20"/>
  <c r="Q841" i="20"/>
  <c r="Q840" i="20"/>
  <c r="Q839" i="20"/>
  <c r="Q838" i="20"/>
  <c r="Q837" i="20"/>
  <c r="Q836" i="20"/>
  <c r="Q835" i="20"/>
  <c r="Q834" i="20"/>
  <c r="Q833" i="20"/>
  <c r="Q832" i="20"/>
  <c r="Q831" i="20"/>
  <c r="Q830" i="20"/>
  <c r="Q829" i="20"/>
  <c r="Q828" i="20"/>
  <c r="Q827" i="20"/>
  <c r="Q826" i="20"/>
  <c r="Q825" i="20"/>
  <c r="Q824" i="20"/>
  <c r="Q823" i="20"/>
  <c r="Q822" i="20"/>
  <c r="Q821" i="20"/>
  <c r="Q820" i="20"/>
  <c r="Q819" i="20"/>
  <c r="Q818" i="20"/>
  <c r="Q817" i="20"/>
  <c r="Q816" i="20"/>
  <c r="Q815" i="20"/>
  <c r="Q814" i="20"/>
  <c r="Q813" i="20"/>
  <c r="Q812" i="20"/>
  <c r="Q811" i="20"/>
  <c r="Q810" i="20"/>
  <c r="Q809" i="20"/>
  <c r="Q808" i="20"/>
  <c r="Q807" i="20"/>
  <c r="Q806" i="20"/>
  <c r="Q805" i="20"/>
  <c r="Q804" i="20"/>
  <c r="Q803" i="20"/>
  <c r="Q802" i="20"/>
  <c r="Q801" i="20"/>
  <c r="Q800" i="20"/>
  <c r="Q799" i="20"/>
  <c r="Q798" i="20"/>
  <c r="Q797" i="20"/>
  <c r="Q796" i="20"/>
  <c r="Q795" i="20"/>
  <c r="Q794" i="20"/>
  <c r="Q793" i="20"/>
  <c r="Q792" i="20"/>
  <c r="Q791" i="20"/>
  <c r="Q790" i="20"/>
  <c r="Q789" i="20"/>
  <c r="Q788" i="20"/>
  <c r="Q787" i="20"/>
  <c r="Q786" i="20"/>
  <c r="Q785" i="20"/>
  <c r="Q784" i="20"/>
  <c r="Q783" i="20"/>
  <c r="Q782" i="20"/>
  <c r="Q781" i="20"/>
  <c r="Q780" i="20"/>
  <c r="Q779" i="20"/>
  <c r="Q778" i="20"/>
  <c r="Q777" i="20"/>
  <c r="Q776" i="20"/>
  <c r="Q775" i="20"/>
  <c r="Q774" i="20"/>
  <c r="Q773" i="20"/>
  <c r="Q772" i="20"/>
  <c r="Q771" i="20"/>
  <c r="Q770" i="20"/>
  <c r="Q769" i="20"/>
  <c r="Q768" i="20"/>
  <c r="Q767" i="20"/>
  <c r="Q766" i="20"/>
  <c r="Q765" i="20"/>
  <c r="Q764" i="20"/>
  <c r="Q763" i="20"/>
  <c r="Q762" i="20"/>
  <c r="Q761" i="20"/>
  <c r="Q760" i="20"/>
  <c r="Q759" i="20"/>
  <c r="Q758" i="20"/>
  <c r="Q757" i="20"/>
  <c r="Q756" i="20"/>
  <c r="Q755" i="20"/>
  <c r="Q754" i="20"/>
  <c r="Q753" i="20"/>
  <c r="Q752" i="20"/>
  <c r="Q751" i="20"/>
  <c r="Q750" i="20"/>
  <c r="Q749" i="20"/>
  <c r="Q748" i="20"/>
  <c r="Q747" i="20"/>
  <c r="Q746" i="20"/>
  <c r="Q745" i="20"/>
  <c r="Q744" i="20"/>
  <c r="Q743" i="20"/>
  <c r="Q742" i="20"/>
  <c r="Q741" i="20"/>
  <c r="Q740" i="20"/>
  <c r="Q739" i="20"/>
  <c r="Q738" i="20"/>
  <c r="Q737" i="20"/>
  <c r="Q736" i="20"/>
  <c r="Q735" i="20"/>
  <c r="Q734" i="20"/>
  <c r="Q733" i="20"/>
  <c r="Q732" i="20"/>
  <c r="Q731" i="20"/>
  <c r="Q730" i="20"/>
  <c r="Q729" i="20"/>
  <c r="Q728" i="20"/>
  <c r="Q727" i="20"/>
  <c r="Q726" i="20"/>
  <c r="Q725" i="20"/>
  <c r="Q724" i="20"/>
  <c r="Q723" i="20"/>
  <c r="Q722" i="20"/>
  <c r="Q721" i="20"/>
  <c r="Q720" i="20"/>
  <c r="Q719" i="20"/>
  <c r="Q718" i="20"/>
  <c r="Q717" i="20"/>
  <c r="Q716" i="20"/>
  <c r="Q715" i="20"/>
  <c r="Q714" i="20"/>
  <c r="Q713" i="20"/>
  <c r="Q712" i="20"/>
  <c r="Q711" i="20"/>
  <c r="Q710" i="20"/>
  <c r="Q709" i="20"/>
  <c r="Q708" i="20"/>
  <c r="Q707" i="20"/>
  <c r="Q706" i="20"/>
  <c r="Q705" i="20"/>
  <c r="Q704" i="20"/>
  <c r="Q703" i="20"/>
  <c r="Q702" i="20"/>
  <c r="Q701" i="20"/>
  <c r="Q700" i="20"/>
  <c r="Q699" i="20"/>
  <c r="Q698" i="20"/>
  <c r="Q697" i="20"/>
  <c r="Q696" i="20"/>
  <c r="Q695" i="20"/>
  <c r="Q694" i="20"/>
  <c r="Q693" i="20"/>
  <c r="Q692" i="20"/>
  <c r="Q691" i="20"/>
  <c r="Q690" i="20"/>
  <c r="Q689" i="20"/>
  <c r="Q688" i="20"/>
  <c r="Q687" i="20"/>
  <c r="Q686" i="20"/>
  <c r="Q685" i="20"/>
  <c r="Q684" i="20"/>
  <c r="Q683" i="20"/>
  <c r="Q682" i="20"/>
  <c r="Q681" i="20"/>
  <c r="Q680" i="20"/>
  <c r="Q679" i="20"/>
  <c r="Q678" i="20"/>
  <c r="Q677" i="20"/>
  <c r="Q676" i="20"/>
  <c r="Q675" i="20"/>
  <c r="Q674" i="20"/>
  <c r="Q673" i="20"/>
  <c r="Q672" i="20"/>
  <c r="Q671" i="20"/>
  <c r="Q670" i="20"/>
  <c r="Q669" i="20"/>
  <c r="Q668" i="20"/>
  <c r="Q667" i="20"/>
  <c r="Q666" i="20"/>
  <c r="Q665" i="20"/>
  <c r="Q664" i="20"/>
  <c r="Q663" i="20"/>
  <c r="Q662" i="20"/>
  <c r="Q661" i="20"/>
  <c r="Q660" i="20"/>
  <c r="Q659" i="20"/>
  <c r="Q658" i="20"/>
  <c r="Q657" i="20"/>
  <c r="Q656" i="20"/>
  <c r="Q655" i="20"/>
  <c r="Q654" i="20"/>
  <c r="Q653" i="20"/>
  <c r="Q652" i="20"/>
  <c r="Q651" i="20"/>
  <c r="Q650" i="20"/>
  <c r="Q649" i="20"/>
  <c r="Q648" i="20"/>
  <c r="Q647" i="20"/>
  <c r="Q646" i="20"/>
  <c r="Q645" i="20"/>
  <c r="Q644" i="20"/>
  <c r="Q643" i="20"/>
  <c r="Q642" i="20"/>
  <c r="Q641" i="20"/>
  <c r="Q640" i="20"/>
  <c r="Q639" i="20"/>
  <c r="Q638" i="20"/>
  <c r="Q637" i="20"/>
  <c r="Q636" i="20"/>
  <c r="Q635" i="20"/>
  <c r="Q634" i="20"/>
  <c r="Q633" i="20"/>
  <c r="Q632" i="20"/>
  <c r="Q631" i="20"/>
  <c r="Q630" i="20"/>
  <c r="Q629" i="20"/>
  <c r="Q628" i="20"/>
  <c r="Q627" i="20"/>
  <c r="Q626" i="20"/>
  <c r="Q625" i="20"/>
  <c r="Q624" i="20"/>
  <c r="Q623" i="20"/>
  <c r="Q622" i="20"/>
  <c r="Q621" i="20"/>
  <c r="Q620" i="20"/>
  <c r="Q619" i="20"/>
  <c r="Q618" i="20"/>
  <c r="Q617" i="20"/>
  <c r="Q616" i="20"/>
  <c r="Q615" i="20"/>
  <c r="Q614" i="20"/>
  <c r="Q613" i="20"/>
  <c r="Q612" i="20"/>
  <c r="Q611" i="20"/>
  <c r="Q610" i="20"/>
  <c r="Q609" i="20"/>
  <c r="Q608" i="20"/>
  <c r="Q607" i="20"/>
  <c r="Q606" i="20"/>
  <c r="Q605" i="20"/>
  <c r="Q604" i="20"/>
  <c r="Q603" i="20"/>
  <c r="Q602" i="20"/>
  <c r="Q601" i="20"/>
  <c r="Q600" i="20"/>
  <c r="Q599" i="20"/>
  <c r="Q598" i="20"/>
  <c r="Q597" i="20"/>
  <c r="Q596" i="20"/>
  <c r="Q595" i="20"/>
  <c r="Q594" i="20"/>
  <c r="Q593" i="20"/>
  <c r="Q592" i="20"/>
  <c r="Q591" i="20"/>
  <c r="Q590" i="20"/>
  <c r="Q589" i="20"/>
  <c r="Q588" i="20"/>
  <c r="Q587" i="20"/>
  <c r="Q586" i="20"/>
  <c r="Q585" i="20"/>
  <c r="Q584" i="20"/>
  <c r="Q583" i="20"/>
  <c r="Q582" i="20"/>
  <c r="Q581" i="20"/>
  <c r="Q580" i="20"/>
  <c r="Q579" i="20"/>
  <c r="Q578" i="20"/>
  <c r="Q577" i="20"/>
  <c r="Q576" i="20"/>
  <c r="Q575" i="20"/>
  <c r="Q574" i="20"/>
  <c r="Q573" i="20"/>
  <c r="Q572" i="20"/>
  <c r="Q571" i="20"/>
  <c r="Q570" i="20"/>
  <c r="Q569" i="20"/>
  <c r="Q568" i="20"/>
  <c r="Q567" i="20"/>
  <c r="Q566" i="20"/>
  <c r="Q565" i="20"/>
  <c r="Q564" i="20"/>
  <c r="Q563" i="20"/>
  <c r="Q562" i="20"/>
  <c r="Q561" i="20"/>
  <c r="Q560" i="20"/>
  <c r="Q559" i="20"/>
  <c r="Q558" i="20"/>
  <c r="Q557" i="20"/>
  <c r="Q556" i="20"/>
  <c r="Q555" i="20"/>
  <c r="Q554" i="20"/>
  <c r="Q553" i="20"/>
  <c r="Q552" i="20"/>
  <c r="Q551" i="20"/>
  <c r="Q550" i="20"/>
  <c r="Q549" i="20"/>
  <c r="Q548" i="20"/>
  <c r="Q547" i="20"/>
  <c r="Q546" i="20"/>
  <c r="Q545" i="20"/>
  <c r="Q544" i="20"/>
  <c r="Q543" i="20"/>
  <c r="Q542" i="20"/>
  <c r="Q541" i="20"/>
  <c r="Q540" i="20"/>
  <c r="Q539" i="20"/>
  <c r="Q538" i="20"/>
  <c r="Q537" i="20"/>
  <c r="Q536" i="20"/>
  <c r="Q535" i="20"/>
  <c r="Q534" i="20"/>
  <c r="Q533" i="20"/>
  <c r="Q532" i="20"/>
  <c r="Q531" i="20"/>
  <c r="Q530" i="20"/>
  <c r="Q529" i="20"/>
  <c r="Q528" i="20"/>
  <c r="Q527" i="20"/>
  <c r="Q526" i="20"/>
  <c r="Q525" i="20"/>
  <c r="Q524" i="20"/>
  <c r="Q523" i="20"/>
  <c r="Q522" i="20"/>
  <c r="Q521" i="20"/>
  <c r="Q520" i="20"/>
  <c r="Q519" i="20"/>
  <c r="Q518" i="20"/>
  <c r="Q517" i="20"/>
  <c r="Q516" i="20"/>
  <c r="Q515" i="20"/>
  <c r="Q514" i="20"/>
  <c r="Q513" i="20"/>
  <c r="Q512" i="20"/>
  <c r="Q511" i="20"/>
  <c r="Q510" i="20"/>
  <c r="Q509" i="20"/>
  <c r="Q508" i="20"/>
  <c r="Q507" i="20"/>
  <c r="Q506" i="20"/>
  <c r="Q505" i="20"/>
  <c r="Q504" i="20"/>
  <c r="Q503" i="20"/>
  <c r="Q502" i="20"/>
  <c r="Q501" i="20"/>
  <c r="Q500" i="20"/>
  <c r="Q499" i="20"/>
  <c r="Q498" i="20"/>
  <c r="Q497" i="20"/>
  <c r="Q496" i="20"/>
  <c r="Q495" i="20"/>
  <c r="Q494" i="20"/>
  <c r="Q493" i="20"/>
  <c r="Q492" i="20"/>
  <c r="Q491" i="20"/>
  <c r="Q490" i="20"/>
  <c r="Q489" i="20"/>
  <c r="Q488" i="20"/>
  <c r="Q487" i="20"/>
  <c r="Q486" i="20"/>
  <c r="Q485" i="20"/>
  <c r="Q484" i="20"/>
  <c r="Q483" i="20"/>
  <c r="Q482" i="20"/>
  <c r="Q481" i="20"/>
  <c r="Q480" i="20"/>
  <c r="Q479" i="20"/>
  <c r="Q478" i="20"/>
  <c r="Q477" i="20"/>
  <c r="Q476" i="20"/>
  <c r="Q475" i="20"/>
  <c r="Q474" i="20"/>
  <c r="Q473" i="20"/>
  <c r="Q472" i="20"/>
  <c r="Q471" i="20"/>
  <c r="Q470" i="20"/>
  <c r="Q469" i="20"/>
  <c r="Q468" i="20"/>
  <c r="Q467" i="20"/>
  <c r="Q466" i="20"/>
  <c r="Q465" i="20"/>
  <c r="Q464" i="20"/>
  <c r="Q463" i="20"/>
  <c r="Q462" i="20"/>
  <c r="Q461" i="20"/>
  <c r="Q460" i="20"/>
  <c r="Q459" i="20"/>
  <c r="Q458" i="20"/>
  <c r="Q457" i="20"/>
  <c r="Q456" i="20"/>
  <c r="Q455" i="20"/>
  <c r="Q454" i="20"/>
  <c r="Q453" i="20"/>
  <c r="Q452" i="20"/>
  <c r="Q451" i="20"/>
  <c r="Q450" i="20"/>
  <c r="Q449" i="20"/>
  <c r="Q448" i="20"/>
  <c r="Q447" i="20"/>
  <c r="Q446" i="20"/>
  <c r="Q445" i="20"/>
  <c r="Q444" i="20"/>
  <c r="Q443" i="20"/>
  <c r="Q442" i="20"/>
  <c r="Q441" i="20"/>
  <c r="Q440" i="20"/>
  <c r="Q439" i="20"/>
  <c r="Q438" i="20"/>
  <c r="Q437" i="20"/>
  <c r="Q436" i="20"/>
  <c r="Q435" i="20"/>
  <c r="Q434" i="20"/>
  <c r="Q433" i="20"/>
  <c r="Q432" i="20"/>
  <c r="Q431" i="20"/>
  <c r="Q430" i="20"/>
  <c r="Q429" i="20"/>
  <c r="Q428" i="20"/>
  <c r="Q427" i="20"/>
  <c r="Q426" i="20"/>
  <c r="Q425" i="20"/>
  <c r="Q424" i="20"/>
  <c r="Q423" i="20"/>
  <c r="Q422" i="20"/>
  <c r="Q421" i="20"/>
  <c r="Q420" i="20"/>
  <c r="Q419" i="20"/>
  <c r="Q418" i="20"/>
  <c r="Q417" i="20"/>
  <c r="Q416" i="20"/>
  <c r="Q415" i="20"/>
  <c r="Q414" i="20"/>
  <c r="Q413" i="20"/>
  <c r="Q412" i="20"/>
  <c r="Q411" i="20"/>
  <c r="Q410" i="20"/>
  <c r="Q409" i="20"/>
  <c r="Q408" i="20"/>
  <c r="Q407" i="20"/>
  <c r="Q406" i="20"/>
  <c r="Q405" i="20"/>
  <c r="Q404" i="20"/>
  <c r="Q403" i="20"/>
  <c r="Q402" i="20"/>
  <c r="Q401" i="20"/>
  <c r="Q400" i="20"/>
  <c r="Q399" i="20"/>
  <c r="Q398" i="20"/>
  <c r="Q397" i="20"/>
  <c r="Q396" i="20"/>
  <c r="Q395" i="20"/>
  <c r="Q394" i="20"/>
  <c r="Q393" i="20"/>
  <c r="Q392" i="20"/>
  <c r="Q391" i="20"/>
  <c r="Q390" i="20"/>
  <c r="Q389" i="20"/>
  <c r="Q388" i="20"/>
  <c r="Q387" i="20"/>
  <c r="Q386" i="20"/>
  <c r="Q385" i="20"/>
  <c r="Q384" i="20"/>
  <c r="Q383" i="20"/>
  <c r="Q382" i="20"/>
  <c r="Q381" i="20"/>
  <c r="Q380" i="20"/>
  <c r="Q379" i="20"/>
  <c r="Q378" i="20"/>
  <c r="Q377" i="20"/>
  <c r="Q376" i="20"/>
  <c r="Q375" i="20"/>
  <c r="Q374" i="20"/>
  <c r="Q373" i="20"/>
  <c r="Q372" i="20"/>
  <c r="Q371" i="20"/>
  <c r="Q370" i="20"/>
  <c r="Q369" i="20"/>
  <c r="Q368" i="20"/>
  <c r="Q367" i="20"/>
  <c r="Q366" i="20"/>
  <c r="Q365" i="20"/>
  <c r="Q364" i="20"/>
  <c r="Q363" i="20"/>
  <c r="Q362" i="20"/>
  <c r="Q361" i="20"/>
  <c r="Q360" i="20"/>
  <c r="Q359" i="20"/>
  <c r="Q358" i="20"/>
  <c r="Q357" i="20"/>
  <c r="Q356" i="20"/>
  <c r="Q355" i="20"/>
  <c r="Q354" i="20"/>
  <c r="Q353" i="20"/>
  <c r="Q352" i="20"/>
  <c r="Q351" i="20"/>
  <c r="Q350" i="20"/>
  <c r="Q349" i="20"/>
  <c r="Q348" i="20"/>
  <c r="Q347" i="20"/>
  <c r="Q346" i="20"/>
  <c r="Q345" i="20"/>
  <c r="Q344" i="20"/>
  <c r="Q343" i="20"/>
  <c r="Q342" i="20"/>
  <c r="Q341" i="20"/>
  <c r="Q340" i="20"/>
  <c r="Q339" i="20"/>
  <c r="Q338" i="20"/>
  <c r="Q337" i="20"/>
  <c r="Q336" i="20"/>
  <c r="Q335" i="20"/>
  <c r="Q334" i="20"/>
  <c r="Q333" i="20"/>
  <c r="Q332" i="20"/>
  <c r="Q331" i="20"/>
  <c r="Q330" i="20"/>
  <c r="Q329" i="20"/>
  <c r="Q328" i="20"/>
  <c r="Q327" i="20"/>
  <c r="Q326" i="20"/>
  <c r="Q325" i="20"/>
  <c r="Q324" i="20"/>
  <c r="Q323" i="20"/>
  <c r="Q322" i="20"/>
  <c r="Q321" i="20"/>
  <c r="Q320" i="20"/>
  <c r="Q319" i="20"/>
  <c r="Q318" i="20"/>
  <c r="Q317" i="20"/>
  <c r="Q316" i="20"/>
  <c r="Q315" i="20"/>
  <c r="Q314" i="20"/>
  <c r="Q313" i="20"/>
  <c r="Q312" i="20"/>
  <c r="Q311" i="20"/>
  <c r="Q310" i="20"/>
  <c r="Q309" i="20"/>
  <c r="Q308" i="20"/>
  <c r="Q307" i="20"/>
  <c r="Q306" i="20"/>
  <c r="Q305" i="20"/>
  <c r="Q304" i="20"/>
  <c r="Q303" i="20"/>
  <c r="Q302" i="20"/>
  <c r="Q301" i="20"/>
  <c r="Q300" i="20"/>
  <c r="Q299" i="20"/>
  <c r="Q298" i="20"/>
  <c r="Q297" i="20"/>
  <c r="Q296" i="20"/>
  <c r="Q295" i="20"/>
  <c r="Q294" i="20"/>
  <c r="Q293" i="20"/>
  <c r="Q292" i="20"/>
  <c r="Q291" i="20"/>
  <c r="Q290" i="20"/>
  <c r="Q289" i="20"/>
  <c r="Q288" i="20"/>
  <c r="Q287" i="20"/>
  <c r="Q286" i="20"/>
  <c r="Q285" i="20"/>
  <c r="Q284" i="20"/>
  <c r="Q283" i="20"/>
  <c r="Q282" i="20"/>
  <c r="Q281" i="20"/>
  <c r="Q280" i="20"/>
  <c r="Q279" i="20"/>
  <c r="Q278" i="20"/>
  <c r="Q277" i="20"/>
  <c r="Q276" i="20"/>
  <c r="Q275" i="20"/>
  <c r="Q274" i="20"/>
  <c r="Q273" i="20"/>
  <c r="Q272" i="20"/>
  <c r="Q271" i="20"/>
  <c r="Q270" i="20"/>
  <c r="Q269" i="20"/>
  <c r="Q268" i="20"/>
  <c r="Q267" i="20"/>
  <c r="Q266" i="20"/>
  <c r="Q265" i="20"/>
  <c r="Q264" i="20"/>
  <c r="Q263" i="20"/>
  <c r="Q262" i="20"/>
  <c r="Q261" i="20"/>
  <c r="Q260" i="20"/>
  <c r="Q259" i="20"/>
  <c r="Q258" i="20"/>
  <c r="Q257" i="20"/>
  <c r="Q256" i="20"/>
  <c r="Q255" i="20"/>
  <c r="Q254" i="20"/>
  <c r="Q253" i="20"/>
  <c r="Q252" i="20"/>
  <c r="Q251" i="20"/>
  <c r="Q250" i="20"/>
  <c r="Q249" i="20"/>
  <c r="Q248" i="20"/>
  <c r="Q247" i="20"/>
  <c r="Q246" i="20"/>
  <c r="Q245" i="20"/>
  <c r="Q244" i="20"/>
  <c r="Q243" i="20"/>
  <c r="Q242" i="20"/>
  <c r="Q241" i="20"/>
  <c r="Q240" i="20"/>
  <c r="Q239" i="20"/>
  <c r="Q238" i="20"/>
  <c r="Q237" i="20"/>
  <c r="Q236" i="20"/>
  <c r="Q235" i="20"/>
  <c r="Q234" i="20"/>
  <c r="Q233" i="20"/>
  <c r="Q232" i="20"/>
  <c r="Q231" i="20"/>
  <c r="Q230" i="20"/>
  <c r="Q229" i="20"/>
  <c r="Q228" i="20"/>
  <c r="Q227" i="20"/>
  <c r="Q226" i="20"/>
  <c r="Q225" i="20"/>
  <c r="Q224" i="20"/>
  <c r="Q223" i="20"/>
  <c r="Q222" i="20"/>
  <c r="Q221" i="20"/>
  <c r="Q220" i="20"/>
  <c r="Q219" i="20"/>
  <c r="Q218" i="20"/>
  <c r="Q217" i="20"/>
  <c r="Q216" i="20"/>
  <c r="Q215" i="20"/>
  <c r="Q214" i="20"/>
  <c r="Q213" i="20"/>
  <c r="Q212" i="20"/>
  <c r="Q211" i="20"/>
  <c r="Q210" i="20"/>
  <c r="Q209" i="20"/>
  <c r="Q208" i="20"/>
  <c r="Q207" i="20"/>
  <c r="Q206" i="20"/>
  <c r="Q205" i="20"/>
  <c r="Q204" i="20"/>
  <c r="Q203" i="20"/>
  <c r="Q202" i="20"/>
  <c r="Q201" i="20"/>
  <c r="Q200" i="20"/>
  <c r="Q199" i="20"/>
  <c r="Q198" i="20"/>
  <c r="Q197" i="20"/>
  <c r="Q196" i="20"/>
  <c r="Q195" i="20"/>
  <c r="Q194" i="20"/>
  <c r="Q193" i="20"/>
  <c r="Q192" i="20"/>
  <c r="Q191" i="20"/>
  <c r="Q190" i="20"/>
  <c r="Q189" i="20"/>
  <c r="Q188" i="20"/>
  <c r="Q187" i="20"/>
  <c r="Q186" i="20"/>
  <c r="Q185" i="20"/>
  <c r="Q184" i="20"/>
  <c r="Q183" i="20"/>
  <c r="Q182" i="20"/>
  <c r="Q181" i="20"/>
  <c r="Q180" i="20"/>
  <c r="Q179" i="20"/>
  <c r="Q178" i="20"/>
  <c r="Q177" i="20"/>
  <c r="Q176" i="20"/>
  <c r="Q175" i="20"/>
  <c r="Q174" i="20"/>
  <c r="Q173" i="20"/>
  <c r="Q172" i="20"/>
  <c r="Q171" i="20"/>
  <c r="Q170" i="20"/>
  <c r="Q169" i="20"/>
  <c r="Q168" i="20"/>
  <c r="Q167" i="20"/>
  <c r="Q166" i="20"/>
  <c r="Q165" i="20"/>
  <c r="Q164" i="20"/>
  <c r="Q163" i="20"/>
  <c r="Q162" i="20"/>
  <c r="Q161" i="20"/>
  <c r="Q160" i="20"/>
  <c r="Q159" i="20"/>
  <c r="Q158" i="20"/>
  <c r="Q157" i="20"/>
  <c r="Q156" i="20"/>
  <c r="Q155" i="20"/>
  <c r="Q154" i="20"/>
  <c r="Q153" i="20"/>
  <c r="Q152" i="20"/>
  <c r="Q151" i="20"/>
  <c r="Q150" i="20"/>
  <c r="Q149" i="20"/>
  <c r="Q148" i="20"/>
  <c r="Q147" i="20"/>
  <c r="Q146" i="20"/>
  <c r="Q145" i="20"/>
  <c r="Q144" i="20"/>
  <c r="Q143" i="20"/>
  <c r="Q142" i="20"/>
  <c r="Q141" i="20"/>
  <c r="Q140" i="20"/>
  <c r="Q139" i="20"/>
  <c r="Q138" i="20"/>
  <c r="Q137" i="20"/>
  <c r="Q136" i="20"/>
  <c r="Q135" i="20"/>
  <c r="Q134" i="20"/>
  <c r="Q133" i="20"/>
  <c r="Q132" i="20"/>
  <c r="Q131" i="20"/>
  <c r="Q130" i="20"/>
  <c r="Q129" i="20"/>
  <c r="Q128" i="20"/>
  <c r="Q127" i="20"/>
  <c r="Q126" i="20"/>
  <c r="Q125" i="20"/>
  <c r="Q124" i="20"/>
  <c r="Q123" i="20"/>
  <c r="Q122" i="20"/>
  <c r="Q121" i="20"/>
  <c r="Q120" i="20"/>
  <c r="Q119" i="20"/>
  <c r="Q118" i="20"/>
  <c r="Q117" i="20"/>
  <c r="Q116" i="20"/>
  <c r="Q115" i="20"/>
  <c r="Q114" i="20"/>
  <c r="Q113" i="20"/>
  <c r="Q112" i="20"/>
  <c r="Q111" i="20"/>
  <c r="Q110" i="20"/>
  <c r="Q109" i="20"/>
  <c r="Q108" i="20"/>
  <c r="Q107" i="20"/>
  <c r="Q106" i="20"/>
  <c r="Q105" i="20"/>
  <c r="Q104" i="20"/>
  <c r="Q103" i="20"/>
  <c r="Q102" i="20"/>
  <c r="Q101" i="20"/>
  <c r="Q100" i="20"/>
  <c r="Q99" i="20"/>
  <c r="Q98" i="20"/>
  <c r="Q97" i="20"/>
  <c r="Q96" i="20"/>
  <c r="Q95" i="20"/>
  <c r="Q94" i="20"/>
  <c r="Q93" i="20"/>
  <c r="Q92" i="20"/>
  <c r="Q91" i="20"/>
  <c r="Q90" i="20"/>
  <c r="Q89" i="20"/>
  <c r="Q88" i="20"/>
  <c r="Q87" i="20"/>
  <c r="Q86" i="20"/>
  <c r="Q85" i="20"/>
  <c r="Q84" i="20"/>
  <c r="Q83" i="20"/>
  <c r="Q82" i="20"/>
  <c r="Q81" i="20"/>
  <c r="Q80" i="20"/>
  <c r="Q79" i="20"/>
  <c r="Q78" i="20"/>
  <c r="Q77" i="20"/>
  <c r="Q76" i="20"/>
  <c r="Q75" i="20"/>
  <c r="Q74" i="20"/>
  <c r="Q73" i="20"/>
  <c r="Q72" i="20"/>
  <c r="Q71" i="20"/>
  <c r="Q70" i="20"/>
  <c r="Q69" i="20"/>
  <c r="Q68" i="20"/>
  <c r="Q67" i="20"/>
  <c r="Q66" i="20"/>
  <c r="Q65" i="20"/>
  <c r="Q64" i="20"/>
  <c r="Q63" i="20"/>
  <c r="Q62" i="20"/>
  <c r="Q61" i="20"/>
  <c r="Q60" i="20"/>
  <c r="Q59" i="20"/>
  <c r="Q58" i="20"/>
  <c r="Q57" i="20"/>
  <c r="Q56" i="20"/>
  <c r="Q55" i="20"/>
  <c r="Q54" i="20"/>
  <c r="Q53" i="20"/>
  <c r="Q52" i="20"/>
  <c r="Q51" i="20"/>
  <c r="Q50" i="20"/>
  <c r="Q49" i="20"/>
  <c r="Q48" i="20"/>
  <c r="Q47" i="20"/>
  <c r="Q46" i="20"/>
  <c r="Q45" i="20"/>
  <c r="Q44" i="20"/>
  <c r="Q43" i="20"/>
  <c r="Q42" i="20"/>
  <c r="Q41" i="20"/>
  <c r="Q40" i="20"/>
  <c r="Q39" i="20"/>
  <c r="Q38" i="20"/>
  <c r="Q37" i="20"/>
  <c r="Q36" i="20"/>
  <c r="Q35" i="20"/>
  <c r="Q34" i="20"/>
  <c r="Q33" i="20"/>
  <c r="Q32" i="20"/>
  <c r="Q31" i="20"/>
  <c r="Q30" i="20"/>
  <c r="Q29" i="20"/>
  <c r="Q28" i="20"/>
  <c r="Q27" i="20"/>
  <c r="Q26" i="20"/>
  <c r="Q25" i="20"/>
  <c r="Q24" i="20"/>
  <c r="Q23" i="20"/>
  <c r="Q22" i="20"/>
  <c r="Q21" i="20"/>
  <c r="Q20" i="20"/>
  <c r="Q19" i="20"/>
  <c r="Q18" i="20"/>
  <c r="Q17" i="20"/>
  <c r="Q16" i="20"/>
  <c r="Q15" i="20"/>
  <c r="Q14" i="20"/>
  <c r="Q13" i="20"/>
  <c r="Q12" i="20"/>
  <c r="Q11" i="20"/>
  <c r="Q10" i="20"/>
  <c r="Q9" i="20"/>
  <c r="Q8" i="20"/>
  <c r="Q7" i="20"/>
  <c r="Q6" i="20"/>
  <c r="Q5" i="20"/>
  <c r="Q4" i="20"/>
  <c r="P4" i="20"/>
  <c r="P44" i="20"/>
  <c r="P1603" i="20"/>
  <c r="P1602" i="20"/>
  <c r="P1601" i="20"/>
  <c r="P1600" i="20"/>
  <c r="P1599" i="20"/>
  <c r="P1598" i="20"/>
  <c r="P1597" i="20"/>
  <c r="P1596" i="20"/>
  <c r="P1595" i="20"/>
  <c r="P1594" i="20"/>
  <c r="P1593" i="20"/>
  <c r="P1592" i="20"/>
  <c r="P1591" i="20"/>
  <c r="P1590" i="20"/>
  <c r="P1589" i="20"/>
  <c r="P1588" i="20"/>
  <c r="P1587" i="20"/>
  <c r="P1586" i="20"/>
  <c r="P1585" i="20"/>
  <c r="P1584" i="20"/>
  <c r="P1583" i="20"/>
  <c r="P1582" i="20"/>
  <c r="P1581" i="20"/>
  <c r="P1580" i="20"/>
  <c r="P1579" i="20"/>
  <c r="P1578" i="20"/>
  <c r="P1577" i="20"/>
  <c r="P1576" i="20"/>
  <c r="P1575" i="20"/>
  <c r="P1574" i="20"/>
  <c r="P1573" i="20"/>
  <c r="P1572" i="20"/>
  <c r="P1571" i="20"/>
  <c r="P1570" i="20"/>
  <c r="P1569" i="20"/>
  <c r="P1568" i="20"/>
  <c r="P1567" i="20"/>
  <c r="P1566" i="20"/>
  <c r="P1565" i="20"/>
  <c r="P1564" i="20"/>
  <c r="P1563" i="20"/>
  <c r="P1562" i="20"/>
  <c r="P1561" i="20"/>
  <c r="P1560" i="20"/>
  <c r="P1559" i="20"/>
  <c r="P1558" i="20"/>
  <c r="P1557" i="20"/>
  <c r="P1556" i="20"/>
  <c r="P1555" i="20"/>
  <c r="P1554" i="20"/>
  <c r="P1553" i="20"/>
  <c r="P1552" i="20"/>
  <c r="P1551" i="20"/>
  <c r="P1550" i="20"/>
  <c r="P1549" i="20"/>
  <c r="P1548" i="20"/>
  <c r="P1547" i="20"/>
  <c r="P1546" i="20"/>
  <c r="P1545" i="20"/>
  <c r="P1544" i="20"/>
  <c r="P1543" i="20"/>
  <c r="P1542" i="20"/>
  <c r="P1541" i="20"/>
  <c r="P1540" i="20"/>
  <c r="P1539" i="20"/>
  <c r="P1538" i="20"/>
  <c r="P1537" i="20"/>
  <c r="P1536" i="20"/>
  <c r="P1535" i="20"/>
  <c r="P1534" i="20"/>
  <c r="P1533" i="20"/>
  <c r="P1532" i="20"/>
  <c r="P1531" i="20"/>
  <c r="P1530" i="20"/>
  <c r="P1529" i="20"/>
  <c r="P1528" i="20"/>
  <c r="P1527" i="20"/>
  <c r="P1526" i="20"/>
  <c r="P1525" i="20"/>
  <c r="P1524" i="20"/>
  <c r="P1523" i="20"/>
  <c r="P1522" i="20"/>
  <c r="P1521" i="20"/>
  <c r="P1520" i="20"/>
  <c r="P1519" i="20"/>
  <c r="P1518" i="20"/>
  <c r="P1517" i="20"/>
  <c r="P1516" i="20"/>
  <c r="P1515" i="20"/>
  <c r="P1514" i="20"/>
  <c r="P1513" i="20"/>
  <c r="P1512" i="20"/>
  <c r="P1511" i="20"/>
  <c r="P1510" i="20"/>
  <c r="P1509" i="20"/>
  <c r="P1508" i="20"/>
  <c r="P1507" i="20"/>
  <c r="P1506" i="20"/>
  <c r="P1505" i="20"/>
  <c r="P1504" i="20"/>
  <c r="P1503" i="20"/>
  <c r="P1502" i="20"/>
  <c r="P1501" i="20"/>
  <c r="P1500" i="20"/>
  <c r="P1499" i="20"/>
  <c r="P1498" i="20"/>
  <c r="P1497" i="20"/>
  <c r="P1496" i="20"/>
  <c r="P1495" i="20"/>
  <c r="P1494" i="20"/>
  <c r="P1493" i="20"/>
  <c r="P1492" i="20"/>
  <c r="P1491" i="20"/>
  <c r="P1490" i="20"/>
  <c r="P1489" i="20"/>
  <c r="P1488" i="20"/>
  <c r="P1487" i="20"/>
  <c r="P1486" i="20"/>
  <c r="P1485" i="20"/>
  <c r="P1484" i="20"/>
  <c r="P1483" i="20"/>
  <c r="P1482" i="20"/>
  <c r="P1481" i="20"/>
  <c r="P1480" i="20"/>
  <c r="P1479" i="20"/>
  <c r="P1478" i="20"/>
  <c r="P1477" i="20"/>
  <c r="P1476" i="20"/>
  <c r="P1475" i="20"/>
  <c r="P1474" i="20"/>
  <c r="P1473" i="20"/>
  <c r="P1472" i="20"/>
  <c r="P1471" i="20"/>
  <c r="P1470" i="20"/>
  <c r="P1469" i="20"/>
  <c r="P1468" i="20"/>
  <c r="P1467" i="20"/>
  <c r="P1466" i="20"/>
  <c r="P1465" i="20"/>
  <c r="P1464" i="20"/>
  <c r="P1463" i="20"/>
  <c r="P1462" i="20"/>
  <c r="P1461" i="20"/>
  <c r="P1460" i="20"/>
  <c r="P1459" i="20"/>
  <c r="P1458" i="20"/>
  <c r="P1457" i="20"/>
  <c r="P1456" i="20"/>
  <c r="P1455" i="20"/>
  <c r="P1454" i="20"/>
  <c r="P1453" i="20"/>
  <c r="P1452" i="20"/>
  <c r="P1451" i="20"/>
  <c r="P1450" i="20"/>
  <c r="P1449" i="20"/>
  <c r="P1448" i="20"/>
  <c r="P1447" i="20"/>
  <c r="P1446" i="20"/>
  <c r="P1445" i="20"/>
  <c r="P1444" i="20"/>
  <c r="P1443" i="20"/>
  <c r="P1442" i="20"/>
  <c r="P1441" i="20"/>
  <c r="P1440" i="20"/>
  <c r="P1439" i="20"/>
  <c r="P1438" i="20"/>
  <c r="P1437" i="20"/>
  <c r="P1436" i="20"/>
  <c r="P1435" i="20"/>
  <c r="P1434" i="20"/>
  <c r="P1433" i="20"/>
  <c r="P1432" i="20"/>
  <c r="P1431" i="20"/>
  <c r="P1430" i="20"/>
  <c r="P1429" i="20"/>
  <c r="P1428" i="20"/>
  <c r="P1427" i="20"/>
  <c r="P1426" i="20"/>
  <c r="P1425" i="20"/>
  <c r="P1424" i="20"/>
  <c r="P1423" i="20"/>
  <c r="P1422" i="20"/>
  <c r="P1421" i="20"/>
  <c r="P1420" i="20"/>
  <c r="P1419" i="20"/>
  <c r="P1418" i="20"/>
  <c r="P1417" i="20"/>
  <c r="P1416" i="20"/>
  <c r="P1415" i="20"/>
  <c r="P1414" i="20"/>
  <c r="P1413" i="20"/>
  <c r="P1412" i="20"/>
  <c r="P1411" i="20"/>
  <c r="P1410" i="20"/>
  <c r="P1409" i="20"/>
  <c r="P1408" i="20"/>
  <c r="P1407" i="20"/>
  <c r="P1406" i="20"/>
  <c r="P1405" i="20"/>
  <c r="P1404" i="20"/>
  <c r="P1403" i="20"/>
  <c r="P1402" i="20"/>
  <c r="P1401" i="20"/>
  <c r="P1400" i="20"/>
  <c r="P1399" i="20"/>
  <c r="P1398" i="20"/>
  <c r="P1397" i="20"/>
  <c r="P1396" i="20"/>
  <c r="P1395" i="20"/>
  <c r="P1394" i="20"/>
  <c r="P1393" i="20"/>
  <c r="P1392" i="20"/>
  <c r="P1391" i="20"/>
  <c r="P1390" i="20"/>
  <c r="P1389" i="20"/>
  <c r="P1388" i="20"/>
  <c r="P1387" i="20"/>
  <c r="P1386" i="20"/>
  <c r="P1385" i="20"/>
  <c r="P1384" i="20"/>
  <c r="P1383" i="20"/>
  <c r="P1382" i="20"/>
  <c r="P1381" i="20"/>
  <c r="P1380" i="20"/>
  <c r="P1379" i="20"/>
  <c r="P1378" i="20"/>
  <c r="P1377" i="20"/>
  <c r="P1376" i="20"/>
  <c r="P1375" i="20"/>
  <c r="P1374" i="20"/>
  <c r="P1373" i="20"/>
  <c r="P1372" i="20"/>
  <c r="P1371" i="20"/>
  <c r="P1370" i="20"/>
  <c r="P1369" i="20"/>
  <c r="P1368" i="20"/>
  <c r="P1367" i="20"/>
  <c r="P1366" i="20"/>
  <c r="P1365" i="20"/>
  <c r="P1364" i="20"/>
  <c r="P1363" i="20"/>
  <c r="P1362" i="20"/>
  <c r="P1361" i="20"/>
  <c r="P1360" i="20"/>
  <c r="P1359" i="20"/>
  <c r="P1358" i="20"/>
  <c r="P1357" i="20"/>
  <c r="P1356" i="20"/>
  <c r="P1355" i="20"/>
  <c r="P1354" i="20"/>
  <c r="P1353" i="20"/>
  <c r="P1352" i="20"/>
  <c r="P1351" i="20"/>
  <c r="P1350" i="20"/>
  <c r="P1349" i="20"/>
  <c r="P1348" i="20"/>
  <c r="P1347" i="20"/>
  <c r="P1346" i="20"/>
  <c r="P1345" i="20"/>
  <c r="P1344" i="20"/>
  <c r="P1343" i="20"/>
  <c r="P1342" i="20"/>
  <c r="P1341" i="20"/>
  <c r="P1340" i="20"/>
  <c r="P1339" i="20"/>
  <c r="P1338" i="20"/>
  <c r="P1337" i="20"/>
  <c r="P1336" i="20"/>
  <c r="P1335" i="20"/>
  <c r="P1334" i="20"/>
  <c r="P1333" i="20"/>
  <c r="P1332" i="20"/>
  <c r="P1331" i="20"/>
  <c r="P1330" i="20"/>
  <c r="P1329" i="20"/>
  <c r="P1328" i="20"/>
  <c r="P1327" i="20"/>
  <c r="P1326" i="20"/>
  <c r="P1325" i="20"/>
  <c r="P1324" i="20"/>
  <c r="P1323" i="20"/>
  <c r="P1322" i="20"/>
  <c r="P1321" i="20"/>
  <c r="P1320" i="20"/>
  <c r="P1319" i="20"/>
  <c r="P1318" i="20"/>
  <c r="P1317" i="20"/>
  <c r="P1316" i="20"/>
  <c r="P1315" i="20"/>
  <c r="P1314" i="20"/>
  <c r="P1313" i="20"/>
  <c r="P1312" i="20"/>
  <c r="P1311" i="20"/>
  <c r="P1310" i="20"/>
  <c r="P1309" i="20"/>
  <c r="P1308" i="20"/>
  <c r="P1307" i="20"/>
  <c r="P1306" i="20"/>
  <c r="P1305" i="20"/>
  <c r="P1304" i="20"/>
  <c r="P1303" i="20"/>
  <c r="P1302" i="20"/>
  <c r="P1301" i="20"/>
  <c r="P1300" i="20"/>
  <c r="P1299" i="20"/>
  <c r="P1298" i="20"/>
  <c r="P1297" i="20"/>
  <c r="P1296" i="20"/>
  <c r="P1295" i="20"/>
  <c r="P1294" i="20"/>
  <c r="P1293" i="20"/>
  <c r="P1292" i="20"/>
  <c r="P1291" i="20"/>
  <c r="P1290" i="20"/>
  <c r="P1289" i="20"/>
  <c r="P1288" i="20"/>
  <c r="P1287" i="20"/>
  <c r="P1286" i="20"/>
  <c r="P1285" i="20"/>
  <c r="P1284" i="20"/>
  <c r="P1283" i="20"/>
  <c r="P1282" i="20"/>
  <c r="P1281" i="20"/>
  <c r="P1280" i="20"/>
  <c r="P1279" i="20"/>
  <c r="P1278" i="20"/>
  <c r="P1277" i="20"/>
  <c r="P1276" i="20"/>
  <c r="P1275" i="20"/>
  <c r="P1274" i="20"/>
  <c r="P1273" i="20"/>
  <c r="P1272" i="20"/>
  <c r="P1271" i="20"/>
  <c r="P1270" i="20"/>
  <c r="P1269" i="20"/>
  <c r="P1268" i="20"/>
  <c r="P1267" i="20"/>
  <c r="P1266" i="20"/>
  <c r="P1265" i="20"/>
  <c r="P1264" i="20"/>
  <c r="P1263" i="20"/>
  <c r="P1262" i="20"/>
  <c r="P1261" i="20"/>
  <c r="P1260" i="20"/>
  <c r="P1259" i="20"/>
  <c r="P1258" i="20"/>
  <c r="P1257" i="20"/>
  <c r="P1256" i="20"/>
  <c r="P1255" i="20"/>
  <c r="P1254" i="20"/>
  <c r="P1253" i="20"/>
  <c r="P1252" i="20"/>
  <c r="P1251" i="20"/>
  <c r="P1250" i="20"/>
  <c r="P1249" i="20"/>
  <c r="P1248" i="20"/>
  <c r="P1247" i="20"/>
  <c r="P1246" i="20"/>
  <c r="P1245" i="20"/>
  <c r="P1244" i="20"/>
  <c r="P1243" i="20"/>
  <c r="P1242" i="20"/>
  <c r="P1241" i="20"/>
  <c r="P1240" i="20"/>
  <c r="P1239" i="20"/>
  <c r="P1238" i="20"/>
  <c r="P1237" i="20"/>
  <c r="P1236" i="20"/>
  <c r="P1235" i="20"/>
  <c r="P1234" i="20"/>
  <c r="P1233" i="20"/>
  <c r="P1232" i="20"/>
  <c r="P1231" i="20"/>
  <c r="P1230" i="20"/>
  <c r="P1229" i="20"/>
  <c r="P1228" i="20"/>
  <c r="P1227" i="20"/>
  <c r="P1226" i="20"/>
  <c r="P1225" i="20"/>
  <c r="P1224" i="20"/>
  <c r="P1223" i="20"/>
  <c r="P1222" i="20"/>
  <c r="P1221" i="20"/>
  <c r="P1220" i="20"/>
  <c r="P1219" i="20"/>
  <c r="P1218" i="20"/>
  <c r="P1217" i="20"/>
  <c r="P1216" i="20"/>
  <c r="P1215" i="20"/>
  <c r="P1214" i="20"/>
  <c r="P1213" i="20"/>
  <c r="P1212" i="20"/>
  <c r="P1211" i="20"/>
  <c r="P1210" i="20"/>
  <c r="P1209" i="20"/>
  <c r="P1208" i="20"/>
  <c r="P1207" i="20"/>
  <c r="P1206" i="20"/>
  <c r="P1205" i="20"/>
  <c r="P1204" i="20"/>
  <c r="P1203" i="20"/>
  <c r="P1202" i="20"/>
  <c r="P1201" i="20"/>
  <c r="P1200" i="20"/>
  <c r="P1199" i="20"/>
  <c r="P1198" i="20"/>
  <c r="P1197" i="20"/>
  <c r="P1196" i="20"/>
  <c r="P1195" i="20"/>
  <c r="P1194" i="20"/>
  <c r="P1193" i="20"/>
  <c r="P1192" i="20"/>
  <c r="P1191" i="20"/>
  <c r="P1190" i="20"/>
  <c r="P1189" i="20"/>
  <c r="P1188" i="20"/>
  <c r="P1187" i="20"/>
  <c r="P1186" i="20"/>
  <c r="P1185" i="20"/>
  <c r="P1184" i="20"/>
  <c r="P1183" i="20"/>
  <c r="P1182" i="20"/>
  <c r="P1181" i="20"/>
  <c r="P1180" i="20"/>
  <c r="P1179" i="20"/>
  <c r="P1178" i="20"/>
  <c r="P1177" i="20"/>
  <c r="P1176" i="20"/>
  <c r="P1175" i="20"/>
  <c r="P1174" i="20"/>
  <c r="P1173" i="20"/>
  <c r="P1172" i="20"/>
  <c r="P1171" i="20"/>
  <c r="P1170" i="20"/>
  <c r="P1169" i="20"/>
  <c r="P1168" i="20"/>
  <c r="P1167" i="20"/>
  <c r="P1166" i="20"/>
  <c r="P1165" i="20"/>
  <c r="P1164" i="20"/>
  <c r="P1163" i="20"/>
  <c r="P1162" i="20"/>
  <c r="P1161" i="20"/>
  <c r="P1160" i="20"/>
  <c r="P1159" i="20"/>
  <c r="P1158" i="20"/>
  <c r="P1157" i="20"/>
  <c r="P1156" i="20"/>
  <c r="P1155" i="20"/>
  <c r="P1154" i="20"/>
  <c r="P1153" i="20"/>
  <c r="P1152" i="20"/>
  <c r="P1151" i="20"/>
  <c r="P1150" i="20"/>
  <c r="P1149" i="20"/>
  <c r="P1148" i="20"/>
  <c r="P1147" i="20"/>
  <c r="P1146" i="20"/>
  <c r="P1145" i="20"/>
  <c r="P1144" i="20"/>
  <c r="P1143" i="20"/>
  <c r="P1142" i="20"/>
  <c r="P1141" i="20"/>
  <c r="P1140" i="20"/>
  <c r="P1139" i="20"/>
  <c r="P1138" i="20"/>
  <c r="P1137" i="20"/>
  <c r="P1136" i="20"/>
  <c r="P1135" i="20"/>
  <c r="P1134" i="20"/>
  <c r="P1133" i="20"/>
  <c r="P1132" i="20"/>
  <c r="P1131" i="20"/>
  <c r="P1130" i="20"/>
  <c r="P1129" i="20"/>
  <c r="P1128" i="20"/>
  <c r="P1127" i="20"/>
  <c r="P1126" i="20"/>
  <c r="P1125" i="20"/>
  <c r="P1124" i="20"/>
  <c r="P1123" i="20"/>
  <c r="P1122" i="20"/>
  <c r="P1121" i="20"/>
  <c r="P1120" i="20"/>
  <c r="P1119" i="20"/>
  <c r="P1118" i="20"/>
  <c r="P1117" i="20"/>
  <c r="P1116" i="20"/>
  <c r="P1115" i="20"/>
  <c r="P1114" i="20"/>
  <c r="P1113" i="20"/>
  <c r="P1112" i="20"/>
  <c r="P1111" i="20"/>
  <c r="P1110" i="20"/>
  <c r="P1109" i="20"/>
  <c r="P1108" i="20"/>
  <c r="P1107" i="20"/>
  <c r="P1106" i="20"/>
  <c r="P1105" i="20"/>
  <c r="P1104" i="20"/>
  <c r="P1103" i="20"/>
  <c r="P1102" i="20"/>
  <c r="P1101" i="20"/>
  <c r="P1100" i="20"/>
  <c r="P1099" i="20"/>
  <c r="P1098" i="20"/>
  <c r="P1097" i="20"/>
  <c r="P1096" i="20"/>
  <c r="P1095" i="20"/>
  <c r="P1094" i="20"/>
  <c r="P1093" i="20"/>
  <c r="P1092" i="20"/>
  <c r="P1091" i="20"/>
  <c r="P1090" i="20"/>
  <c r="P1089" i="20"/>
  <c r="P1088" i="20"/>
  <c r="P1087" i="20"/>
  <c r="P1086" i="20"/>
  <c r="P1085" i="20"/>
  <c r="P1084" i="20"/>
  <c r="P1083" i="20"/>
  <c r="P1082" i="20"/>
  <c r="P1081" i="20"/>
  <c r="P1080" i="20"/>
  <c r="P1079" i="20"/>
  <c r="P1078" i="20"/>
  <c r="P1077" i="20"/>
  <c r="P1076" i="20"/>
  <c r="P1075" i="20"/>
  <c r="P1074" i="20"/>
  <c r="P1073" i="20"/>
  <c r="P1072" i="20"/>
  <c r="P1071" i="20"/>
  <c r="P1070" i="20"/>
  <c r="P1069" i="20"/>
  <c r="P1068" i="20"/>
  <c r="P1067" i="20"/>
  <c r="P1066" i="20"/>
  <c r="P1065" i="20"/>
  <c r="P1064" i="20"/>
  <c r="P1063" i="20"/>
  <c r="P1062" i="20"/>
  <c r="P1061" i="20"/>
  <c r="P1060" i="20"/>
  <c r="P1059" i="20"/>
  <c r="P1058" i="20"/>
  <c r="P1057" i="20"/>
  <c r="P1056" i="20"/>
  <c r="P1055" i="20"/>
  <c r="P1054" i="20"/>
  <c r="P1053" i="20"/>
  <c r="P1052" i="20"/>
  <c r="P1051" i="20"/>
  <c r="P1050" i="20"/>
  <c r="P1049" i="20"/>
  <c r="P1048" i="20"/>
  <c r="P1047" i="20"/>
  <c r="P1046" i="20"/>
  <c r="P1045" i="20"/>
  <c r="P1044" i="20"/>
  <c r="P1043" i="20"/>
  <c r="P1042" i="20"/>
  <c r="P1041" i="20"/>
  <c r="P1040" i="20"/>
  <c r="P1039" i="20"/>
  <c r="P1038" i="20"/>
  <c r="P1037" i="20"/>
  <c r="P1036" i="20"/>
  <c r="P1035" i="20"/>
  <c r="P1034" i="20"/>
  <c r="P1033" i="20"/>
  <c r="P1032" i="20"/>
  <c r="P1031" i="20"/>
  <c r="P1030" i="20"/>
  <c r="P1029" i="20"/>
  <c r="P1028" i="20"/>
  <c r="P1027" i="20"/>
  <c r="P1026" i="20"/>
  <c r="P1025" i="20"/>
  <c r="P1024" i="20"/>
  <c r="P1023" i="20"/>
  <c r="P1022" i="20"/>
  <c r="P1021" i="20"/>
  <c r="P1020" i="20"/>
  <c r="P1019" i="20"/>
  <c r="P1018" i="20"/>
  <c r="P1017" i="20"/>
  <c r="P1016" i="20"/>
  <c r="P1015" i="20"/>
  <c r="P1014" i="20"/>
  <c r="P1013" i="20"/>
  <c r="P1012" i="20"/>
  <c r="P1011" i="20"/>
  <c r="P1010" i="20"/>
  <c r="P1009" i="20"/>
  <c r="P1008" i="20"/>
  <c r="P1007" i="20"/>
  <c r="P1006" i="20"/>
  <c r="P1005" i="20"/>
  <c r="P1004" i="20"/>
  <c r="P1003" i="20"/>
  <c r="P1002" i="20"/>
  <c r="P1001" i="20"/>
  <c r="P1000" i="20"/>
  <c r="P999" i="20"/>
  <c r="P998" i="20"/>
  <c r="P997" i="20"/>
  <c r="P996" i="20"/>
  <c r="P995" i="20"/>
  <c r="P994" i="20"/>
  <c r="P993" i="20"/>
  <c r="P992" i="20"/>
  <c r="P991" i="20"/>
  <c r="P990" i="20"/>
  <c r="P989" i="20"/>
  <c r="P988" i="20"/>
  <c r="P987" i="20"/>
  <c r="P986" i="20"/>
  <c r="P985" i="20"/>
  <c r="P984" i="20"/>
  <c r="P983" i="20"/>
  <c r="P982" i="20"/>
  <c r="P981" i="20"/>
  <c r="P980" i="20"/>
  <c r="P979" i="20"/>
  <c r="P978" i="20"/>
  <c r="P977" i="20"/>
  <c r="P976" i="20"/>
  <c r="P975" i="20"/>
  <c r="P974" i="20"/>
  <c r="P973" i="20"/>
  <c r="P972" i="20"/>
  <c r="P971" i="20"/>
  <c r="P970" i="20"/>
  <c r="P969" i="20"/>
  <c r="P968" i="20"/>
  <c r="P967" i="20"/>
  <c r="P966" i="20"/>
  <c r="P965" i="20"/>
  <c r="P964" i="20"/>
  <c r="P963" i="20"/>
  <c r="P962" i="20"/>
  <c r="P961" i="20"/>
  <c r="P960" i="20"/>
  <c r="P959" i="20"/>
  <c r="P958" i="20"/>
  <c r="P957" i="20"/>
  <c r="P956" i="20"/>
  <c r="P955" i="20"/>
  <c r="P954" i="20"/>
  <c r="P953" i="20"/>
  <c r="P952" i="20"/>
  <c r="P951" i="20"/>
  <c r="P950" i="20"/>
  <c r="P949" i="20"/>
  <c r="P948" i="20"/>
  <c r="P947" i="20"/>
  <c r="P946" i="20"/>
  <c r="P945" i="20"/>
  <c r="P944" i="20"/>
  <c r="P943" i="20"/>
  <c r="P942" i="20"/>
  <c r="P941" i="20"/>
  <c r="P940" i="20"/>
  <c r="P939" i="20"/>
  <c r="P938" i="20"/>
  <c r="P937" i="20"/>
  <c r="P936" i="20"/>
  <c r="P935" i="20"/>
  <c r="P934" i="20"/>
  <c r="P933" i="20"/>
  <c r="P932" i="20"/>
  <c r="P931" i="20"/>
  <c r="P930" i="20"/>
  <c r="P929" i="20"/>
  <c r="P928" i="20"/>
  <c r="P927" i="20"/>
  <c r="P926" i="20"/>
  <c r="P925" i="20"/>
  <c r="P924" i="20"/>
  <c r="P923" i="20"/>
  <c r="P922" i="20"/>
  <c r="P921" i="20"/>
  <c r="P920" i="20"/>
  <c r="P919" i="20"/>
  <c r="P918" i="20"/>
  <c r="P917" i="20"/>
  <c r="P916" i="20"/>
  <c r="P915" i="20"/>
  <c r="P914" i="20"/>
  <c r="P913" i="20"/>
  <c r="P912" i="20"/>
  <c r="P911" i="20"/>
  <c r="P910" i="20"/>
  <c r="P909" i="20"/>
  <c r="P908" i="20"/>
  <c r="P907" i="20"/>
  <c r="P906" i="20"/>
  <c r="P905" i="20"/>
  <c r="P904" i="20"/>
  <c r="P903" i="20"/>
  <c r="P902" i="20"/>
  <c r="P901" i="20"/>
  <c r="P900" i="20"/>
  <c r="P899" i="20"/>
  <c r="P898" i="20"/>
  <c r="P897" i="20"/>
  <c r="P896" i="20"/>
  <c r="P895" i="20"/>
  <c r="P894" i="20"/>
  <c r="P893" i="20"/>
  <c r="P892" i="20"/>
  <c r="P891" i="20"/>
  <c r="P890" i="20"/>
  <c r="P889" i="20"/>
  <c r="P888" i="20"/>
  <c r="P887" i="20"/>
  <c r="P886" i="20"/>
  <c r="P885" i="20"/>
  <c r="P884" i="20"/>
  <c r="P883" i="20"/>
  <c r="P882" i="20"/>
  <c r="P881" i="20"/>
  <c r="P880" i="20"/>
  <c r="P879" i="20"/>
  <c r="P878" i="20"/>
  <c r="P877" i="20"/>
  <c r="P876" i="20"/>
  <c r="P875" i="20"/>
  <c r="P874" i="20"/>
  <c r="P873" i="20"/>
  <c r="P872" i="20"/>
  <c r="P871" i="20"/>
  <c r="P870" i="20"/>
  <c r="P869" i="20"/>
  <c r="P868" i="20"/>
  <c r="P867" i="20"/>
  <c r="P866" i="20"/>
  <c r="P865" i="20"/>
  <c r="P864" i="20"/>
  <c r="P863" i="20"/>
  <c r="P862" i="20"/>
  <c r="P861" i="20"/>
  <c r="P860" i="20"/>
  <c r="P859" i="20"/>
  <c r="P858" i="20"/>
  <c r="P857" i="20"/>
  <c r="P856" i="20"/>
  <c r="P855" i="20"/>
  <c r="P854" i="20"/>
  <c r="P853" i="20"/>
  <c r="P852" i="20"/>
  <c r="P851" i="20"/>
  <c r="P850" i="20"/>
  <c r="P849" i="20"/>
  <c r="P848" i="20"/>
  <c r="P847" i="20"/>
  <c r="P846" i="20"/>
  <c r="P845" i="20"/>
  <c r="P844" i="20"/>
  <c r="P843" i="20"/>
  <c r="P842" i="20"/>
  <c r="P841" i="20"/>
  <c r="P840" i="20"/>
  <c r="P839" i="20"/>
  <c r="P838" i="20"/>
  <c r="P837" i="20"/>
  <c r="P836" i="20"/>
  <c r="P835" i="20"/>
  <c r="P834" i="20"/>
  <c r="P833" i="20"/>
  <c r="P832" i="20"/>
  <c r="P831" i="20"/>
  <c r="P830" i="20"/>
  <c r="P829" i="20"/>
  <c r="P828" i="20"/>
  <c r="P827" i="20"/>
  <c r="P826" i="20"/>
  <c r="P825" i="20"/>
  <c r="P824" i="20"/>
  <c r="P823" i="20"/>
  <c r="P822" i="20"/>
  <c r="P821" i="20"/>
  <c r="P820" i="20"/>
  <c r="P819" i="20"/>
  <c r="P818" i="20"/>
  <c r="P817" i="20"/>
  <c r="P816" i="20"/>
  <c r="P815" i="20"/>
  <c r="P814" i="20"/>
  <c r="P813" i="20"/>
  <c r="P812" i="20"/>
  <c r="P811" i="20"/>
  <c r="P810" i="20"/>
  <c r="P809" i="20"/>
  <c r="P808" i="20"/>
  <c r="P807" i="20"/>
  <c r="P806" i="20"/>
  <c r="P805" i="20"/>
  <c r="P804" i="20"/>
  <c r="P803" i="20"/>
  <c r="P802" i="20"/>
  <c r="P801" i="20"/>
  <c r="P800" i="20"/>
  <c r="P799" i="20"/>
  <c r="P798" i="20"/>
  <c r="P797" i="20"/>
  <c r="P796" i="20"/>
  <c r="P795" i="20"/>
  <c r="P794" i="20"/>
  <c r="P793" i="20"/>
  <c r="P792" i="20"/>
  <c r="P791" i="20"/>
  <c r="P790" i="20"/>
  <c r="P789" i="20"/>
  <c r="P788" i="20"/>
  <c r="P787" i="20"/>
  <c r="P786" i="20"/>
  <c r="P785" i="20"/>
  <c r="P784" i="20"/>
  <c r="P783" i="20"/>
  <c r="P782" i="20"/>
  <c r="P781" i="20"/>
  <c r="P780" i="20"/>
  <c r="P779" i="20"/>
  <c r="P778" i="20"/>
  <c r="P777" i="20"/>
  <c r="P776" i="20"/>
  <c r="P775" i="20"/>
  <c r="P774" i="20"/>
  <c r="P773" i="20"/>
  <c r="P772" i="20"/>
  <c r="P771" i="20"/>
  <c r="P770" i="20"/>
  <c r="P769" i="20"/>
  <c r="P768" i="20"/>
  <c r="P767" i="20"/>
  <c r="P766" i="20"/>
  <c r="P765" i="20"/>
  <c r="P764" i="20"/>
  <c r="P763" i="20"/>
  <c r="P762" i="20"/>
  <c r="P761" i="20"/>
  <c r="P760" i="20"/>
  <c r="P759" i="20"/>
  <c r="P758" i="20"/>
  <c r="P757" i="20"/>
  <c r="P756" i="20"/>
  <c r="P755" i="20"/>
  <c r="P754" i="20"/>
  <c r="P753" i="20"/>
  <c r="P752" i="20"/>
  <c r="P751" i="20"/>
  <c r="P750" i="20"/>
  <c r="P749" i="20"/>
  <c r="P748" i="20"/>
  <c r="P747" i="20"/>
  <c r="P746" i="20"/>
  <c r="P745" i="20"/>
  <c r="P744" i="20"/>
  <c r="P743" i="20"/>
  <c r="P742" i="20"/>
  <c r="P741" i="20"/>
  <c r="P740" i="20"/>
  <c r="P739" i="20"/>
  <c r="P738" i="20"/>
  <c r="P737" i="20"/>
  <c r="P736" i="20"/>
  <c r="P735" i="20"/>
  <c r="P734" i="20"/>
  <c r="P733" i="20"/>
  <c r="P732" i="20"/>
  <c r="P731" i="20"/>
  <c r="P730" i="20"/>
  <c r="P729" i="20"/>
  <c r="P728" i="20"/>
  <c r="P727" i="20"/>
  <c r="P726" i="20"/>
  <c r="P725" i="20"/>
  <c r="P724" i="20"/>
  <c r="P723" i="20"/>
  <c r="P722" i="20"/>
  <c r="P721" i="20"/>
  <c r="P720" i="20"/>
  <c r="P719" i="20"/>
  <c r="P718" i="20"/>
  <c r="P717" i="20"/>
  <c r="P716" i="20"/>
  <c r="P715" i="20"/>
  <c r="P714" i="20"/>
  <c r="P713" i="20"/>
  <c r="P712" i="20"/>
  <c r="P711" i="20"/>
  <c r="P710" i="20"/>
  <c r="P709" i="20"/>
  <c r="P708" i="20"/>
  <c r="P707" i="20"/>
  <c r="P706" i="20"/>
  <c r="P705" i="20"/>
  <c r="P704" i="20"/>
  <c r="P703" i="20"/>
  <c r="P702" i="20"/>
  <c r="P701" i="20"/>
  <c r="P700" i="20"/>
  <c r="P699" i="20"/>
  <c r="P698" i="20"/>
  <c r="P697" i="20"/>
  <c r="P696" i="20"/>
  <c r="P695" i="20"/>
  <c r="P694" i="20"/>
  <c r="P693" i="20"/>
  <c r="P692" i="20"/>
  <c r="P691" i="20"/>
  <c r="P690" i="20"/>
  <c r="P689" i="20"/>
  <c r="P688" i="20"/>
  <c r="P687" i="20"/>
  <c r="P686" i="20"/>
  <c r="P685" i="20"/>
  <c r="P684" i="20"/>
  <c r="P683" i="20"/>
  <c r="P682" i="20"/>
  <c r="P681" i="20"/>
  <c r="P680" i="20"/>
  <c r="P679" i="20"/>
  <c r="P678" i="20"/>
  <c r="P677" i="20"/>
  <c r="P676" i="20"/>
  <c r="P675" i="20"/>
  <c r="P674" i="20"/>
  <c r="P673" i="20"/>
  <c r="P672" i="20"/>
  <c r="P671" i="20"/>
  <c r="P670" i="20"/>
  <c r="P669" i="20"/>
  <c r="P668" i="20"/>
  <c r="P667" i="20"/>
  <c r="P666" i="20"/>
  <c r="P665" i="20"/>
  <c r="P664" i="20"/>
  <c r="P663" i="20"/>
  <c r="P662" i="20"/>
  <c r="P661" i="20"/>
  <c r="P660" i="20"/>
  <c r="P659" i="20"/>
  <c r="P658" i="20"/>
  <c r="P657" i="20"/>
  <c r="P656" i="20"/>
  <c r="P655" i="20"/>
  <c r="P654" i="20"/>
  <c r="P653" i="20"/>
  <c r="P652" i="20"/>
  <c r="P651" i="20"/>
  <c r="P650" i="20"/>
  <c r="P649" i="20"/>
  <c r="P648" i="20"/>
  <c r="P647" i="20"/>
  <c r="P646" i="20"/>
  <c r="P645" i="20"/>
  <c r="P644" i="20"/>
  <c r="P643" i="20"/>
  <c r="P642" i="20"/>
  <c r="P641" i="20"/>
  <c r="P640" i="20"/>
  <c r="P639" i="20"/>
  <c r="P638" i="20"/>
  <c r="P637" i="20"/>
  <c r="P636" i="20"/>
  <c r="P635" i="20"/>
  <c r="P634" i="20"/>
  <c r="P633" i="20"/>
  <c r="P632" i="20"/>
  <c r="P631" i="20"/>
  <c r="P630" i="20"/>
  <c r="P629" i="20"/>
  <c r="P628" i="20"/>
  <c r="P627" i="20"/>
  <c r="P626" i="20"/>
  <c r="P625" i="20"/>
  <c r="P624" i="20"/>
  <c r="P623" i="20"/>
  <c r="P622" i="20"/>
  <c r="P621" i="20"/>
  <c r="P620" i="20"/>
  <c r="P619" i="20"/>
  <c r="P618" i="20"/>
  <c r="P617" i="20"/>
  <c r="P616" i="20"/>
  <c r="P615" i="20"/>
  <c r="P614" i="20"/>
  <c r="P613" i="20"/>
  <c r="P612" i="20"/>
  <c r="P611" i="20"/>
  <c r="P610" i="20"/>
  <c r="P609" i="20"/>
  <c r="P608" i="20"/>
  <c r="P607" i="20"/>
  <c r="P606" i="20"/>
  <c r="P605" i="20"/>
  <c r="P604" i="20"/>
  <c r="P603" i="20"/>
  <c r="P602" i="20"/>
  <c r="P601" i="20"/>
  <c r="P600" i="20"/>
  <c r="P599" i="20"/>
  <c r="P598" i="20"/>
  <c r="P597" i="20"/>
  <c r="P596" i="20"/>
  <c r="P595" i="20"/>
  <c r="P594" i="20"/>
  <c r="P593" i="20"/>
  <c r="P592" i="20"/>
  <c r="P591" i="20"/>
  <c r="P590" i="20"/>
  <c r="P589" i="20"/>
  <c r="P588" i="20"/>
  <c r="P587" i="20"/>
  <c r="P586" i="20"/>
  <c r="P585" i="20"/>
  <c r="P584" i="20"/>
  <c r="P583" i="20"/>
  <c r="P582" i="20"/>
  <c r="P581" i="20"/>
  <c r="P580" i="20"/>
  <c r="P579" i="20"/>
  <c r="P578" i="20"/>
  <c r="P577" i="20"/>
  <c r="P576" i="20"/>
  <c r="P575" i="20"/>
  <c r="P574" i="20"/>
  <c r="P573" i="20"/>
  <c r="P572" i="20"/>
  <c r="P571" i="20"/>
  <c r="P570" i="20"/>
  <c r="P569" i="20"/>
  <c r="P568" i="20"/>
  <c r="P567" i="20"/>
  <c r="P566" i="20"/>
  <c r="P565" i="20"/>
  <c r="P564" i="20"/>
  <c r="P563" i="20"/>
  <c r="P562" i="20"/>
  <c r="P560" i="20"/>
  <c r="P559" i="20"/>
  <c r="P558" i="20"/>
  <c r="P557" i="20"/>
  <c r="P556" i="20"/>
  <c r="P555" i="20"/>
  <c r="P554" i="20"/>
  <c r="P553" i="20"/>
  <c r="P552" i="20"/>
  <c r="P551" i="20"/>
  <c r="P550" i="20"/>
  <c r="P549" i="20"/>
  <c r="P548" i="20"/>
  <c r="P547" i="20"/>
  <c r="P546" i="20"/>
  <c r="P545" i="20"/>
  <c r="P544" i="20"/>
  <c r="P543" i="20"/>
  <c r="P542" i="20"/>
  <c r="P541" i="20"/>
  <c r="P540" i="20"/>
  <c r="P539" i="20"/>
  <c r="P538" i="20"/>
  <c r="P537" i="20"/>
  <c r="P536" i="20"/>
  <c r="P535" i="20"/>
  <c r="P534" i="20"/>
  <c r="P533" i="20"/>
  <c r="P532" i="20"/>
  <c r="P531" i="20"/>
  <c r="P530" i="20"/>
  <c r="P529" i="20"/>
  <c r="P528" i="20"/>
  <c r="P527" i="20"/>
  <c r="P526" i="20"/>
  <c r="P525" i="20"/>
  <c r="P524" i="20"/>
  <c r="P523" i="20"/>
  <c r="P522" i="20"/>
  <c r="P521" i="20"/>
  <c r="P520" i="20"/>
  <c r="P519" i="20"/>
  <c r="P518" i="20"/>
  <c r="P517" i="20"/>
  <c r="P516" i="20"/>
  <c r="P515" i="20"/>
  <c r="P514" i="20"/>
  <c r="P513" i="20"/>
  <c r="P512" i="20"/>
  <c r="P511" i="20"/>
  <c r="P510" i="20"/>
  <c r="P509" i="20"/>
  <c r="P508" i="20"/>
  <c r="P507" i="20"/>
  <c r="P506" i="20"/>
  <c r="P505" i="20"/>
  <c r="P504" i="20"/>
  <c r="P503" i="20"/>
  <c r="P502" i="20"/>
  <c r="P501" i="20"/>
  <c r="P500" i="20"/>
  <c r="P499" i="20"/>
  <c r="P498" i="20"/>
  <c r="P497" i="20"/>
  <c r="P496" i="20"/>
  <c r="P495" i="20"/>
  <c r="P494" i="20"/>
  <c r="P493" i="20"/>
  <c r="P492" i="20"/>
  <c r="P491" i="20"/>
  <c r="P490" i="20"/>
  <c r="P489" i="20"/>
  <c r="P488" i="20"/>
  <c r="P487" i="20"/>
  <c r="P486" i="20"/>
  <c r="P485" i="20"/>
  <c r="P484" i="20"/>
  <c r="P483" i="20"/>
  <c r="P482" i="20"/>
  <c r="P481" i="20"/>
  <c r="P480" i="20"/>
  <c r="P479" i="20"/>
  <c r="P478" i="20"/>
  <c r="P477" i="20"/>
  <c r="P476" i="20"/>
  <c r="P475" i="20"/>
  <c r="P474" i="20"/>
  <c r="P473" i="20"/>
  <c r="P472" i="20"/>
  <c r="P471" i="20"/>
  <c r="P470" i="20"/>
  <c r="P469" i="20"/>
  <c r="P468" i="20"/>
  <c r="P467" i="20"/>
  <c r="P466" i="20"/>
  <c r="P465" i="20"/>
  <c r="P464" i="20"/>
  <c r="P463" i="20"/>
  <c r="P462" i="20"/>
  <c r="P461" i="20"/>
  <c r="P460" i="20"/>
  <c r="P459" i="20"/>
  <c r="P458" i="20"/>
  <c r="P457" i="20"/>
  <c r="P456" i="20"/>
  <c r="P455" i="20"/>
  <c r="P454" i="20"/>
  <c r="P453" i="20"/>
  <c r="P452" i="20"/>
  <c r="P451" i="20"/>
  <c r="P450" i="20"/>
  <c r="P449" i="20"/>
  <c r="P448" i="20"/>
  <c r="P447" i="20"/>
  <c r="P446" i="20"/>
  <c r="P445" i="20"/>
  <c r="P444" i="20"/>
  <c r="P443" i="20"/>
  <c r="P442" i="20"/>
  <c r="P441" i="20"/>
  <c r="P440" i="20"/>
  <c r="P439" i="20"/>
  <c r="P438" i="20"/>
  <c r="P437" i="20"/>
  <c r="P436" i="20"/>
  <c r="P435" i="20"/>
  <c r="P434" i="20"/>
  <c r="P433" i="20"/>
  <c r="P432" i="20"/>
  <c r="P431" i="20"/>
  <c r="P430" i="20"/>
  <c r="P429" i="20"/>
  <c r="P428" i="20"/>
  <c r="P427" i="20"/>
  <c r="P426" i="20"/>
  <c r="P425" i="20"/>
  <c r="P424" i="20"/>
  <c r="P423" i="20"/>
  <c r="P422" i="20"/>
  <c r="P421" i="20"/>
  <c r="P420" i="20"/>
  <c r="P419" i="20"/>
  <c r="P418" i="20"/>
  <c r="P417" i="20"/>
  <c r="P416" i="20"/>
  <c r="P415" i="20"/>
  <c r="P414" i="20"/>
  <c r="P413" i="20"/>
  <c r="P412" i="20"/>
  <c r="P411" i="20"/>
  <c r="P410" i="20"/>
  <c r="P409" i="20"/>
  <c r="P408" i="20"/>
  <c r="P407" i="20"/>
  <c r="P406" i="20"/>
  <c r="P405" i="20"/>
  <c r="P404" i="20"/>
  <c r="P403" i="20"/>
  <c r="P402" i="20"/>
  <c r="P401" i="20"/>
  <c r="P400" i="20"/>
  <c r="P399" i="20"/>
  <c r="P398" i="20"/>
  <c r="P397" i="20"/>
  <c r="P396" i="20"/>
  <c r="P395" i="20"/>
  <c r="P394" i="20"/>
  <c r="P393" i="20"/>
  <c r="P392" i="20"/>
  <c r="P391" i="20"/>
  <c r="P390" i="20"/>
  <c r="P389" i="20"/>
  <c r="P388" i="20"/>
  <c r="P387" i="20"/>
  <c r="P386" i="20"/>
  <c r="P385" i="20"/>
  <c r="P384" i="20"/>
  <c r="P383" i="20"/>
  <c r="P382" i="20"/>
  <c r="P381" i="20"/>
  <c r="P380" i="20"/>
  <c r="P379" i="20"/>
  <c r="P378" i="20"/>
  <c r="P377" i="20"/>
  <c r="P376" i="20"/>
  <c r="P375" i="20"/>
  <c r="P374" i="20"/>
  <c r="P373" i="20"/>
  <c r="P372" i="20"/>
  <c r="P371" i="20"/>
  <c r="P370" i="20"/>
  <c r="P369" i="20"/>
  <c r="P368" i="20"/>
  <c r="P367" i="20"/>
  <c r="P366" i="20"/>
  <c r="P365" i="20"/>
  <c r="P364" i="20"/>
  <c r="P184" i="20"/>
  <c r="P185" i="20"/>
  <c r="P186" i="20"/>
  <c r="P187" i="20"/>
  <c r="P188" i="20"/>
  <c r="P189" i="20"/>
  <c r="P190" i="20"/>
  <c r="P191" i="20"/>
  <c r="P192" i="20"/>
  <c r="P193" i="20"/>
  <c r="P194" i="20"/>
  <c r="P195" i="20"/>
  <c r="P196" i="20"/>
  <c r="P197" i="20"/>
  <c r="P198" i="20"/>
  <c r="P199" i="20"/>
  <c r="P200" i="20"/>
  <c r="P201" i="20"/>
  <c r="P202" i="20"/>
  <c r="P203" i="20"/>
  <c r="P204" i="20"/>
  <c r="P205" i="20"/>
  <c r="P206" i="20"/>
  <c r="P207" i="20"/>
  <c r="P208" i="20"/>
  <c r="P209" i="20"/>
  <c r="P210" i="20"/>
  <c r="P211" i="20"/>
  <c r="P212" i="20"/>
  <c r="P213" i="20"/>
  <c r="P214" i="20"/>
  <c r="P215" i="20"/>
  <c r="P216" i="20"/>
  <c r="P217" i="20"/>
  <c r="P218" i="20"/>
  <c r="P219" i="20"/>
  <c r="P220" i="20"/>
  <c r="P221" i="20"/>
  <c r="P222" i="20"/>
  <c r="P223" i="20"/>
  <c r="P224" i="20"/>
  <c r="P225" i="20"/>
  <c r="P226" i="20"/>
  <c r="P227" i="20"/>
  <c r="P228" i="20"/>
  <c r="P229" i="20"/>
  <c r="P230" i="20"/>
  <c r="P231" i="20"/>
  <c r="P232" i="20"/>
  <c r="P233" i="20"/>
  <c r="P234" i="20"/>
  <c r="P235" i="20"/>
  <c r="P236" i="20"/>
  <c r="P237" i="20"/>
  <c r="P238" i="20"/>
  <c r="P239" i="20"/>
  <c r="P240" i="20"/>
  <c r="P241" i="20"/>
  <c r="P242" i="20"/>
  <c r="P243" i="20"/>
  <c r="P244" i="20"/>
  <c r="P245" i="20"/>
  <c r="P246" i="20"/>
  <c r="P247" i="20"/>
  <c r="P248" i="20"/>
  <c r="P249" i="20"/>
  <c r="P250" i="20"/>
  <c r="P251" i="20"/>
  <c r="P252" i="20"/>
  <c r="P253" i="20"/>
  <c r="P254" i="20"/>
  <c r="P255" i="20"/>
  <c r="P256" i="20"/>
  <c r="P257" i="20"/>
  <c r="P258" i="20"/>
  <c r="P259" i="20"/>
  <c r="P260" i="20"/>
  <c r="P261" i="20"/>
  <c r="P262" i="20"/>
  <c r="P263" i="20"/>
  <c r="P264" i="20"/>
  <c r="P265" i="20"/>
  <c r="P266" i="20"/>
  <c r="P267" i="20"/>
  <c r="P268" i="20"/>
  <c r="P269" i="20"/>
  <c r="P270" i="20"/>
  <c r="P271" i="20"/>
  <c r="P272" i="20"/>
  <c r="P273" i="20"/>
  <c r="P274" i="20"/>
  <c r="P275" i="20"/>
  <c r="P276" i="20"/>
  <c r="P277" i="20"/>
  <c r="P278" i="20"/>
  <c r="P279" i="20"/>
  <c r="P280" i="20"/>
  <c r="P281" i="20"/>
  <c r="P282" i="20"/>
  <c r="P283" i="20"/>
  <c r="P284" i="20"/>
  <c r="P285" i="20"/>
  <c r="P286" i="20"/>
  <c r="P287" i="20"/>
  <c r="P288" i="20"/>
  <c r="P289" i="20"/>
  <c r="P290" i="20"/>
  <c r="P291" i="20"/>
  <c r="P292" i="20"/>
  <c r="P293" i="20"/>
  <c r="P294" i="20"/>
  <c r="P295" i="20"/>
  <c r="P296" i="20"/>
  <c r="P297" i="20"/>
  <c r="P298" i="20"/>
  <c r="P299" i="20"/>
  <c r="P300" i="20"/>
  <c r="P301" i="20"/>
  <c r="P302" i="20"/>
  <c r="P303" i="20"/>
  <c r="P304" i="20"/>
  <c r="P305" i="20"/>
  <c r="P306" i="20"/>
  <c r="P307" i="20"/>
  <c r="P308" i="20"/>
  <c r="P309" i="20"/>
  <c r="P310" i="20"/>
  <c r="P311" i="20"/>
  <c r="P312" i="20"/>
  <c r="P313" i="20"/>
  <c r="P314" i="20"/>
  <c r="P315" i="20"/>
  <c r="P316" i="20"/>
  <c r="P317" i="20"/>
  <c r="P318" i="20"/>
  <c r="P319" i="20"/>
  <c r="P320" i="20"/>
  <c r="P321" i="20"/>
  <c r="P322" i="20"/>
  <c r="P323" i="20"/>
  <c r="P324" i="20"/>
  <c r="P325" i="20"/>
  <c r="P326" i="20"/>
  <c r="P327" i="20"/>
  <c r="P328" i="20"/>
  <c r="P329" i="20"/>
  <c r="P330" i="20"/>
  <c r="P331" i="20"/>
  <c r="P332" i="20"/>
  <c r="P333" i="20"/>
  <c r="P334" i="20"/>
  <c r="P335" i="20"/>
  <c r="P336" i="20"/>
  <c r="P337" i="20"/>
  <c r="P338" i="20"/>
  <c r="P339" i="20"/>
  <c r="P340" i="20"/>
  <c r="P341" i="20"/>
  <c r="P342" i="20"/>
  <c r="P343" i="20"/>
  <c r="P344" i="20"/>
  <c r="P345" i="20"/>
  <c r="P346" i="20"/>
  <c r="P347" i="20"/>
  <c r="P348" i="20"/>
  <c r="P349" i="20"/>
  <c r="P350" i="20"/>
  <c r="P351" i="20"/>
  <c r="P352" i="20"/>
  <c r="P353" i="20"/>
  <c r="P354" i="20"/>
  <c r="P355" i="20"/>
  <c r="P356" i="20"/>
  <c r="P357" i="20"/>
  <c r="P358" i="20"/>
  <c r="P359" i="20"/>
  <c r="P360" i="20"/>
  <c r="P361" i="20"/>
  <c r="P362" i="20"/>
  <c r="P363" i="20"/>
  <c r="P5" i="20"/>
  <c r="P6" i="20"/>
  <c r="P7" i="20"/>
  <c r="P8" i="20"/>
  <c r="P9" i="20"/>
  <c r="P10" i="20"/>
  <c r="P11" i="20"/>
  <c r="P12" i="20"/>
  <c r="P13" i="20"/>
  <c r="P14" i="20"/>
  <c r="P15" i="20"/>
  <c r="P16" i="20"/>
  <c r="P17" i="20"/>
  <c r="P18" i="20"/>
  <c r="P19" i="20"/>
  <c r="P20" i="20"/>
  <c r="P21" i="20"/>
  <c r="P22" i="20"/>
  <c r="P23" i="20"/>
  <c r="P24" i="20"/>
  <c r="P25" i="20"/>
  <c r="P26" i="20"/>
  <c r="P27" i="20"/>
  <c r="P28" i="20"/>
  <c r="P29" i="20"/>
  <c r="P30" i="20"/>
  <c r="P31" i="20"/>
  <c r="P32" i="20"/>
  <c r="P33" i="20"/>
  <c r="P34" i="20"/>
  <c r="P35" i="20"/>
  <c r="P36" i="20"/>
  <c r="P37" i="20"/>
  <c r="P38" i="20"/>
  <c r="P39" i="20"/>
  <c r="P40" i="20"/>
  <c r="P41" i="20"/>
  <c r="P42" i="20"/>
  <c r="P43" i="20"/>
  <c r="P45" i="20"/>
  <c r="P46" i="20"/>
  <c r="P47" i="20"/>
  <c r="P48" i="20"/>
  <c r="P49" i="20"/>
  <c r="P50" i="20"/>
  <c r="P51" i="20"/>
  <c r="P52" i="20"/>
  <c r="P53" i="20"/>
  <c r="P54" i="20"/>
  <c r="P55" i="20"/>
  <c r="P56" i="20"/>
  <c r="P57" i="20"/>
  <c r="P58" i="20"/>
  <c r="P59" i="20"/>
  <c r="P60" i="20"/>
  <c r="P61" i="20"/>
  <c r="P62" i="20"/>
  <c r="P63" i="20"/>
  <c r="P64" i="20"/>
  <c r="P65" i="20"/>
  <c r="P66" i="20"/>
  <c r="P67" i="20"/>
  <c r="P68" i="20"/>
  <c r="P69" i="20"/>
  <c r="P70" i="20"/>
  <c r="P71" i="20"/>
  <c r="P72" i="20"/>
  <c r="P73" i="20"/>
  <c r="P74" i="20"/>
  <c r="P75" i="20"/>
  <c r="P76" i="20"/>
  <c r="P77" i="20"/>
  <c r="P78" i="20"/>
  <c r="P79" i="20"/>
  <c r="P80" i="20"/>
  <c r="P81" i="20"/>
  <c r="P82" i="20"/>
  <c r="P83" i="20"/>
  <c r="P84" i="20"/>
  <c r="P85" i="20"/>
  <c r="P86" i="20"/>
  <c r="P87" i="20"/>
  <c r="P88" i="20"/>
  <c r="P89" i="20"/>
  <c r="P90" i="20"/>
  <c r="P91" i="20"/>
  <c r="P92" i="20"/>
  <c r="P93" i="20"/>
  <c r="P94" i="20"/>
  <c r="P95" i="20"/>
  <c r="P96" i="20"/>
  <c r="P97" i="20"/>
  <c r="P98" i="20"/>
  <c r="P99" i="20"/>
  <c r="P100" i="20"/>
  <c r="P101" i="20"/>
  <c r="P102" i="20"/>
  <c r="P103" i="20"/>
  <c r="P104" i="20"/>
  <c r="P105" i="20"/>
  <c r="P106" i="20"/>
  <c r="P107" i="20"/>
  <c r="P108" i="20"/>
  <c r="P109" i="20"/>
  <c r="P110" i="20"/>
  <c r="P111" i="20"/>
  <c r="P112" i="20"/>
  <c r="P113" i="20"/>
  <c r="P114" i="20"/>
  <c r="P115" i="20"/>
  <c r="P116" i="20"/>
  <c r="P117" i="20"/>
  <c r="P118" i="20"/>
  <c r="P119" i="20"/>
  <c r="P120" i="20"/>
  <c r="P121" i="20"/>
  <c r="P122" i="20"/>
  <c r="P123" i="20"/>
  <c r="P124" i="20"/>
  <c r="P125" i="20"/>
  <c r="P126" i="20"/>
  <c r="P127" i="20"/>
  <c r="P128" i="20"/>
  <c r="P129" i="20"/>
  <c r="P130" i="20"/>
  <c r="P131" i="20"/>
  <c r="P132" i="20"/>
  <c r="P133" i="20"/>
  <c r="P134" i="20"/>
  <c r="P135" i="20"/>
  <c r="P136" i="20"/>
  <c r="P137" i="20"/>
  <c r="P138" i="20"/>
  <c r="P139" i="20"/>
  <c r="P140" i="20"/>
  <c r="P141" i="20"/>
  <c r="P142" i="20"/>
  <c r="P143" i="20"/>
  <c r="P144" i="20"/>
  <c r="P145" i="20"/>
  <c r="P146" i="20"/>
  <c r="P147" i="20"/>
  <c r="P148" i="20"/>
  <c r="P149" i="20"/>
  <c r="P150" i="20"/>
  <c r="P151" i="20"/>
  <c r="P152" i="20"/>
  <c r="P153" i="20"/>
  <c r="P154" i="20"/>
  <c r="P155" i="20"/>
  <c r="P156" i="20"/>
  <c r="P157" i="20"/>
  <c r="P158" i="20"/>
  <c r="P159" i="20"/>
  <c r="P160" i="20"/>
  <c r="P161" i="20"/>
  <c r="P162" i="20"/>
  <c r="P163" i="20"/>
  <c r="P164" i="20"/>
  <c r="P165" i="20"/>
  <c r="P166" i="20"/>
  <c r="P167" i="20"/>
  <c r="P168" i="20"/>
  <c r="P169" i="20"/>
  <c r="P170" i="20"/>
  <c r="P171" i="20"/>
  <c r="P172" i="20"/>
  <c r="P173" i="20"/>
  <c r="P174" i="20"/>
  <c r="P175" i="20"/>
  <c r="P176" i="20"/>
  <c r="P177" i="20"/>
  <c r="P178" i="20"/>
  <c r="P179" i="20"/>
  <c r="P180" i="20"/>
  <c r="P181" i="20"/>
  <c r="P182" i="20"/>
  <c r="P183" i="20"/>
  <c r="M64" i="24"/>
  <c r="M54" i="24"/>
  <c r="M44" i="24"/>
  <c r="I4" i="8"/>
  <c r="I5" i="8"/>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B14" i="17"/>
  <c r="B24" i="17" s="1"/>
  <c r="B34" i="17" s="1"/>
  <c r="B44" i="17" s="1"/>
  <c r="B54" i="17" s="1"/>
  <c r="B64" i="17" s="1"/>
  <c r="B74" i="17" s="1"/>
  <c r="B84" i="17" s="1"/>
  <c r="B94" i="17" s="1"/>
  <c r="B104" i="17" s="1"/>
  <c r="B114" i="17" s="1"/>
  <c r="B124" i="17" s="1"/>
  <c r="B134" i="17" s="1"/>
  <c r="B144" i="17" s="1"/>
  <c r="B154" i="17" s="1"/>
  <c r="B164" i="17" s="1"/>
  <c r="B174" i="17" s="1"/>
  <c r="B184" i="17" s="1"/>
  <c r="B194" i="17" s="1"/>
  <c r="B204" i="17" s="1"/>
  <c r="B214" i="17" s="1"/>
  <c r="B224" i="17" s="1"/>
  <c r="B234" i="17" s="1"/>
  <c r="B244" i="17" s="1"/>
  <c r="B254" i="17" s="1"/>
  <c r="B264" i="17" s="1"/>
  <c r="B274" i="17" s="1"/>
  <c r="B284" i="17" s="1"/>
  <c r="B294" i="17" s="1"/>
  <c r="B304" i="17" s="1"/>
  <c r="B314" i="17" s="1"/>
  <c r="B324" i="17" s="1"/>
  <c r="B334" i="17" s="1"/>
  <c r="B344" i="17" s="1"/>
  <c r="B354" i="17" s="1"/>
  <c r="B364" i="17" s="1"/>
  <c r="B374" i="17" s="1"/>
  <c r="B384" i="17" s="1"/>
  <c r="B394" i="17" s="1"/>
  <c r="K2" i="8"/>
  <c r="L2" i="8" s="1"/>
  <c r="M2" i="8" s="1"/>
  <c r="N2" i="8" s="1"/>
  <c r="O2" i="8" s="1"/>
  <c r="P2" i="8" s="1"/>
  <c r="Q2" i="8" s="1"/>
  <c r="R2" i="8"/>
  <c r="S2" i="8" s="1"/>
  <c r="T2" i="8" s="1"/>
  <c r="U2" i="8" s="1"/>
  <c r="V2" i="8" s="1"/>
  <c r="W2" i="8" s="1"/>
  <c r="X2" i="8" s="1"/>
  <c r="Y2" i="8" s="1"/>
  <c r="Z2" i="8" s="1"/>
  <c r="AA2" i="8" s="1"/>
  <c r="AB2" i="8" s="1"/>
  <c r="AC2" i="8" s="1"/>
  <c r="AD2" i="8" s="1"/>
  <c r="AE2" i="8" s="1"/>
  <c r="AF2" i="8" s="1"/>
  <c r="AG2" i="8" s="1"/>
  <c r="AH2" i="8"/>
  <c r="AI2" i="8" s="1"/>
  <c r="AJ2" i="8" s="1"/>
  <c r="AK2" i="8" s="1"/>
  <c r="AL2" i="8" s="1"/>
  <c r="AM2" i="8" s="1"/>
  <c r="AN2" i="8" s="1"/>
  <c r="AO2" i="8" s="1"/>
  <c r="M962" i="20"/>
  <c r="M410" i="20"/>
  <c r="CP90" i="20"/>
  <c r="CP408" i="20"/>
  <c r="M978" i="20"/>
  <c r="CP190" i="20"/>
  <c r="X11" i="20"/>
  <c r="M986" i="20"/>
  <c r="CP935" i="20"/>
  <c r="CP95" i="20"/>
  <c r="CP240" i="20"/>
  <c r="CP876" i="20"/>
  <c r="CP100" i="20"/>
  <c r="CP270" i="20"/>
  <c r="CP1152" i="20"/>
  <c r="CS196" i="20"/>
  <c r="CT196" i="20"/>
  <c r="CQ196" i="20"/>
  <c r="CT185" i="20"/>
  <c r="CS185" i="20"/>
  <c r="CQ185" i="20"/>
  <c r="CS587" i="20"/>
  <c r="CT587" i="20"/>
  <c r="CQ587" i="20"/>
  <c r="CT377" i="20"/>
  <c r="CQ377" i="20"/>
  <c r="CS377" i="20"/>
  <c r="CS351" i="20"/>
  <c r="CT351" i="20"/>
  <c r="CQ351" i="20"/>
  <c r="CT97" i="20"/>
  <c r="CQ97" i="20"/>
  <c r="CS97" i="20"/>
  <c r="CS935" i="20"/>
  <c r="CT935" i="20"/>
  <c r="CQ935" i="20"/>
  <c r="X938" i="20"/>
  <c r="X889" i="20"/>
  <c r="X880" i="20"/>
  <c r="X872" i="20"/>
  <c r="X856" i="20"/>
  <c r="X605" i="20"/>
  <c r="X588" i="20"/>
  <c r="X462" i="20"/>
  <c r="X368" i="20"/>
  <c r="X343" i="20"/>
  <c r="X286" i="20"/>
  <c r="CT90" i="20"/>
  <c r="CS90" i="20"/>
  <c r="CQ90" i="20"/>
  <c r="CT610" i="20"/>
  <c r="CS610" i="20"/>
  <c r="CQ610" i="20"/>
  <c r="CT542" i="20"/>
  <c r="CS542" i="20"/>
  <c r="CQ542" i="20"/>
  <c r="CS408" i="20"/>
  <c r="CT408" i="20"/>
  <c r="CQ408" i="20"/>
  <c r="CS299" i="20"/>
  <c r="CT299" i="20"/>
  <c r="CQ299" i="20"/>
  <c r="CT789" i="20"/>
  <c r="CQ789" i="20"/>
  <c r="CS789" i="20"/>
  <c r="CS943" i="20"/>
  <c r="CT943" i="20"/>
  <c r="CQ943" i="20"/>
  <c r="CS96" i="20"/>
  <c r="CT96" i="20"/>
  <c r="CQ96" i="20"/>
  <c r="CT409" i="20"/>
  <c r="CQ409" i="20"/>
  <c r="CS409" i="20"/>
  <c r="CS95" i="20"/>
  <c r="CT95" i="20"/>
  <c r="CQ95" i="20"/>
  <c r="CS240" i="20"/>
  <c r="CT240" i="20"/>
  <c r="CQ240" i="20"/>
  <c r="X568" i="20"/>
  <c r="X327" i="20"/>
  <c r="X132" i="20"/>
  <c r="X51" i="20"/>
  <c r="M267" i="20"/>
  <c r="M263" i="20"/>
  <c r="CS100" i="20"/>
  <c r="CT100" i="20"/>
  <c r="CQ100" i="20"/>
  <c r="CT270" i="20"/>
  <c r="CS270" i="20"/>
  <c r="CQ270" i="20"/>
  <c r="CT1152" i="20"/>
  <c r="CS1152" i="20"/>
  <c r="CQ1152" i="20"/>
  <c r="CM283" i="20"/>
  <c r="CM326" i="20" s="1"/>
  <c r="CM369" i="20" s="1"/>
  <c r="CM412" i="20" s="1"/>
  <c r="CM455" i="20" s="1"/>
  <c r="CM498" i="20" s="1"/>
  <c r="CM541" i="20" s="1"/>
  <c r="CM584" i="20" s="1"/>
  <c r="CM627" i="20" s="1"/>
  <c r="CM670" i="20" s="1"/>
  <c r="CM713" i="20" s="1"/>
  <c r="CM756" i="20" s="1"/>
  <c r="CM799" i="20" s="1"/>
  <c r="CM842" i="20" s="1"/>
  <c r="CM885" i="20" s="1"/>
  <c r="CM928" i="20" s="1"/>
  <c r="CM971" i="20" s="1"/>
  <c r="CM1014" i="20" s="1"/>
  <c r="CM1057" i="20" s="1"/>
  <c r="CM1100" i="20" s="1"/>
  <c r="CM1143" i="20" s="1"/>
  <c r="CM1186" i="20" s="1"/>
  <c r="CM1229" i="20" s="1"/>
  <c r="CM1272" i="20" s="1"/>
  <c r="CM1315" i="20" s="1"/>
  <c r="CM1358" i="20" s="1"/>
  <c r="CM1401" i="20" s="1"/>
  <c r="CM1444" i="20" s="1"/>
  <c r="CM1487" i="20" s="1"/>
  <c r="CM1530" i="20" s="1"/>
  <c r="CM1573" i="20" s="1"/>
  <c r="CM1616" i="20" s="1"/>
  <c r="CM1659" i="20" s="1"/>
  <c r="CM1702" i="20" s="1"/>
  <c r="CM1745" i="20" s="1"/>
  <c r="CM1788" i="20" s="1"/>
  <c r="CM1831" i="20" s="1"/>
  <c r="CM1874" i="20" s="1"/>
  <c r="CM1917" i="20" s="1"/>
  <c r="CM1960" i="20" s="1"/>
  <c r="CM2003" i="20" s="1"/>
  <c r="CM2046" i="20" s="1"/>
  <c r="CM2089" i="20" s="1"/>
  <c r="CM2132" i="20" s="1"/>
  <c r="CM2175" i="20" s="1"/>
  <c r="CM2218" i="20" s="1"/>
  <c r="CM2261" i="20" s="1"/>
  <c r="CM2304" i="20" s="1"/>
  <c r="CM2347" i="20" s="1"/>
  <c r="CM2390" i="20" s="1"/>
  <c r="CM2433" i="20" s="1"/>
  <c r="CM2476" i="20" s="1"/>
  <c r="CM2519" i="20" s="1"/>
  <c r="CM2562" i="20" s="1"/>
  <c r="CM2605" i="20" s="1"/>
  <c r="CT586" i="20"/>
  <c r="CS586" i="20"/>
  <c r="CQ586" i="20"/>
  <c r="CT410" i="20"/>
  <c r="CS410" i="20"/>
  <c r="CQ410" i="20"/>
  <c r="CT621" i="20"/>
  <c r="CQ621" i="20"/>
  <c r="CS621" i="20"/>
  <c r="CT876" i="20"/>
  <c r="CS876" i="20"/>
  <c r="CQ876" i="20"/>
  <c r="X224" i="20"/>
  <c r="X204" i="20"/>
  <c r="X184" i="20"/>
  <c r="CT221" i="20"/>
  <c r="CS221" i="20"/>
  <c r="CQ221" i="20"/>
  <c r="CS220" i="20"/>
  <c r="CT220" i="20"/>
  <c r="CQ220" i="20"/>
  <c r="CT760" i="20"/>
  <c r="CS760" i="20"/>
  <c r="CQ760" i="20"/>
  <c r="CT761" i="20"/>
  <c r="CQ761" i="20"/>
  <c r="CS761" i="20"/>
  <c r="CT762" i="20"/>
  <c r="CQ762" i="20"/>
  <c r="CS762" i="20"/>
  <c r="CT190" i="20"/>
  <c r="CS190" i="20"/>
  <c r="CQ190" i="20"/>
  <c r="CS256" i="20"/>
  <c r="CT256" i="20"/>
  <c r="CQ256" i="20"/>
  <c r="M700" i="20"/>
  <c r="M673" i="20"/>
  <c r="X420" i="20"/>
  <c r="X404" i="20"/>
  <c r="X342" i="20"/>
  <c r="X334" i="20"/>
  <c r="X330" i="20"/>
  <c r="X297" i="20"/>
  <c r="X285" i="20"/>
  <c r="X159" i="20"/>
  <c r="X131" i="20"/>
  <c r="X91" i="20"/>
  <c r="X58" i="20"/>
  <c r="X54" i="20"/>
  <c r="X50" i="20"/>
  <c r="X46" i="20"/>
  <c r="M1512" i="20"/>
  <c r="M1321" i="20"/>
  <c r="M1317" i="20"/>
  <c r="M1235" i="20"/>
  <c r="M1184" i="20"/>
  <c r="M1141" i="20"/>
  <c r="M1098" i="20"/>
  <c r="M629" i="20"/>
  <c r="M621" i="20"/>
  <c r="CK394" i="20"/>
  <c r="CK437" i="20" s="1"/>
  <c r="CK480" i="20" s="1"/>
  <c r="CK523" i="20" s="1"/>
  <c r="CK566" i="20" s="1"/>
  <c r="CK609" i="20" s="1"/>
  <c r="CK652" i="20" s="1"/>
  <c r="CK695" i="20" s="1"/>
  <c r="CK738" i="20" s="1"/>
  <c r="CK781" i="20" s="1"/>
  <c r="CK824" i="20" s="1"/>
  <c r="CK867" i="20" s="1"/>
  <c r="CK910" i="20" s="1"/>
  <c r="CK953" i="20" s="1"/>
  <c r="CK996" i="20" s="1"/>
  <c r="CK1039" i="20" s="1"/>
  <c r="CK1082" i="20" s="1"/>
  <c r="CK1125" i="20" s="1"/>
  <c r="CK1168" i="20" s="1"/>
  <c r="CK1211" i="20" s="1"/>
  <c r="CK1254" i="20" s="1"/>
  <c r="CK1297" i="20" s="1"/>
  <c r="CK1340" i="20" s="1"/>
  <c r="CK1383" i="20" s="1"/>
  <c r="CK1426" i="20"/>
  <c r="CK1469" i="20" s="1"/>
  <c r="CK1512" i="20" s="1"/>
  <c r="CK1555" i="20" s="1"/>
  <c r="CK1598" i="20" s="1"/>
  <c r="CK1641" i="20" s="1"/>
  <c r="CK1684" i="20" s="1"/>
  <c r="CK1727" i="20" s="1"/>
  <c r="CK1770" i="20" s="1"/>
  <c r="CK1813" i="20" s="1"/>
  <c r="CK1856" i="20" s="1"/>
  <c r="CK1899" i="20" s="1"/>
  <c r="CK1942" i="20" s="1"/>
  <c r="CK1985" i="20" s="1"/>
  <c r="CK2028" i="20" s="1"/>
  <c r="CK2071" i="20" s="1"/>
  <c r="CK2114" i="20" s="1"/>
  <c r="CK2157" i="20" s="1"/>
  <c r="CK2200" i="20" s="1"/>
  <c r="CK2243" i="20" s="1"/>
  <c r="CK2286" i="20" s="1"/>
  <c r="CK2329" i="20" s="1"/>
  <c r="CK450" i="20"/>
  <c r="CR221" i="20"/>
  <c r="CR919" i="20"/>
  <c r="CR542" i="20"/>
  <c r="CR408" i="20"/>
  <c r="CR299" i="20"/>
  <c r="CR762" i="20"/>
  <c r="CK228" i="20"/>
  <c r="CK271" i="20" s="1"/>
  <c r="CK314" i="20"/>
  <c r="CK357" i="20"/>
  <c r="CK400" i="20" s="1"/>
  <c r="CK443" i="20" s="1"/>
  <c r="CK486" i="20" s="1"/>
  <c r="CK529" i="20" s="1"/>
  <c r="CK572" i="20" s="1"/>
  <c r="CK615" i="20" s="1"/>
  <c r="CK658" i="20" s="1"/>
  <c r="CK701" i="20" s="1"/>
  <c r="CK744" i="20" s="1"/>
  <c r="CK787" i="20" s="1"/>
  <c r="CK830" i="20" s="1"/>
  <c r="CK873" i="20" s="1"/>
  <c r="CK916" i="20" s="1"/>
  <c r="CK959" i="20" s="1"/>
  <c r="CK1002" i="20" s="1"/>
  <c r="CK1045" i="20" s="1"/>
  <c r="CK1088" i="20" s="1"/>
  <c r="CK1131" i="20" s="1"/>
  <c r="CK1174" i="20" s="1"/>
  <c r="CK1217" i="20" s="1"/>
  <c r="CK1260" i="20" s="1"/>
  <c r="CK1303" i="20" s="1"/>
  <c r="CK1346" i="20" s="1"/>
  <c r="CK1389" i="20" s="1"/>
  <c r="CK1432" i="20" s="1"/>
  <c r="CK1475" i="20" s="1"/>
  <c r="CK1518" i="20" s="1"/>
  <c r="CK1561" i="20" s="1"/>
  <c r="CK1604" i="20" s="1"/>
  <c r="CK1647" i="20" s="1"/>
  <c r="CK1690" i="20" s="1"/>
  <c r="CK1733" i="20"/>
  <c r="CK1776" i="20" s="1"/>
  <c r="CK1819" i="20" s="1"/>
  <c r="CK1862" i="20" s="1"/>
  <c r="CK1905" i="20" s="1"/>
  <c r="CK1948" i="20" s="1"/>
  <c r="CK1991" i="20" s="1"/>
  <c r="CK2034" i="20" s="1"/>
  <c r="CK2077" i="20" s="1"/>
  <c r="CK2120" i="20" s="1"/>
  <c r="CK2163" i="20" s="1"/>
  <c r="CK2206" i="20" s="1"/>
  <c r="CK2249" i="20" s="1"/>
  <c r="CK2292" i="20" s="1"/>
  <c r="CK2335" i="20" s="1"/>
  <c r="CK539" i="20"/>
  <c r="CK582" i="20"/>
  <c r="CK625" i="20" s="1"/>
  <c r="CK668" i="20" s="1"/>
  <c r="CK711" i="20" s="1"/>
  <c r="CK754" i="20" s="1"/>
  <c r="CR196" i="20"/>
  <c r="CR185" i="20"/>
  <c r="CR1152" i="20"/>
  <c r="CR586" i="20"/>
  <c r="CR351" i="20"/>
  <c r="CR409" i="20"/>
  <c r="CR621" i="20"/>
  <c r="CR97" i="20"/>
  <c r="CR256" i="20"/>
  <c r="CK233" i="20"/>
  <c r="CK495" i="20"/>
  <c r="CK585" i="20"/>
  <c r="CK628" i="20" s="1"/>
  <c r="CK299" i="20"/>
  <c r="CP299" i="20"/>
  <c r="X546" i="20"/>
  <c r="X530" i="20"/>
  <c r="X505" i="20"/>
  <c r="M1050" i="20"/>
  <c r="M878" i="20"/>
  <c r="CR90" i="20"/>
  <c r="CR610" i="20"/>
  <c r="CR587" i="20"/>
  <c r="CR220" i="20"/>
  <c r="CR760" i="20"/>
  <c r="CR761" i="20"/>
  <c r="CR789" i="20"/>
  <c r="CR943" i="20"/>
  <c r="X937" i="20"/>
  <c r="X789" i="20"/>
  <c r="X773" i="20"/>
  <c r="X733" i="20"/>
  <c r="X709" i="20"/>
  <c r="X693" i="20"/>
  <c r="CR100" i="20"/>
  <c r="CR270" i="20"/>
  <c r="CM140" i="20"/>
  <c r="CM183" i="20" s="1"/>
  <c r="CR377" i="20"/>
  <c r="CM452" i="20"/>
  <c r="CM495" i="20" s="1"/>
  <c r="CM538" i="20" s="1"/>
  <c r="CM581" i="20" s="1"/>
  <c r="CM624" i="20" s="1"/>
  <c r="CM667" i="20" s="1"/>
  <c r="CM710" i="20" s="1"/>
  <c r="CM753" i="20" s="1"/>
  <c r="CM796" i="20" s="1"/>
  <c r="CM839" i="20" s="1"/>
  <c r="CM882" i="20" s="1"/>
  <c r="CM925" i="20" s="1"/>
  <c r="CM968" i="20" s="1"/>
  <c r="CM1011" i="20" s="1"/>
  <c r="CM1054" i="20" s="1"/>
  <c r="CM1097" i="20" s="1"/>
  <c r="CM1140" i="20" s="1"/>
  <c r="CM1183" i="20" s="1"/>
  <c r="CM1226" i="20" s="1"/>
  <c r="CM1269" i="20" s="1"/>
  <c r="CM1312" i="20" s="1"/>
  <c r="CM1355" i="20" s="1"/>
  <c r="CM1398" i="20" s="1"/>
  <c r="CM1441" i="20" s="1"/>
  <c r="CM1484" i="20" s="1"/>
  <c r="CM1527" i="20" s="1"/>
  <c r="CM1570" i="20" s="1"/>
  <c r="CM1613" i="20" s="1"/>
  <c r="CM1656" i="20" s="1"/>
  <c r="CM1699" i="20" s="1"/>
  <c r="CM1742" i="20" s="1"/>
  <c r="CM1785" i="20" s="1"/>
  <c r="CM1828" i="20" s="1"/>
  <c r="CM1871" i="20" s="1"/>
  <c r="CM1914" i="20" s="1"/>
  <c r="CM1957" i="20" s="1"/>
  <c r="CM2000" i="20" s="1"/>
  <c r="CM2043" i="20" s="1"/>
  <c r="CM2086" i="20" s="1"/>
  <c r="CM2129" i="20" s="1"/>
  <c r="CM2172" i="20" s="1"/>
  <c r="CM2215" i="20" s="1"/>
  <c r="CM2258" i="20" s="1"/>
  <c r="CP452" i="20"/>
  <c r="CR410" i="20"/>
  <c r="CR876" i="20"/>
  <c r="CR95" i="20"/>
  <c r="CR240" i="20"/>
  <c r="CK143" i="20"/>
  <c r="CK282" i="20"/>
  <c r="CK325" i="20" s="1"/>
  <c r="CK368" i="20" s="1"/>
  <c r="CK411" i="20" s="1"/>
  <c r="CK454" i="20" s="1"/>
  <c r="CK497" i="20" s="1"/>
  <c r="CK540" i="20" s="1"/>
  <c r="CK583" i="20" s="1"/>
  <c r="CK626" i="20" s="1"/>
  <c r="CK669" i="20" s="1"/>
  <c r="CK712" i="20" s="1"/>
  <c r="CK755" i="20" s="1"/>
  <c r="CK798" i="20" s="1"/>
  <c r="CK841" i="20"/>
  <c r="CK884" i="20" s="1"/>
  <c r="CK927" i="20" s="1"/>
  <c r="CK970" i="20" s="1"/>
  <c r="CK1013" i="20" s="1"/>
  <c r="CK1056" i="20" s="1"/>
  <c r="CK1099" i="20" s="1"/>
  <c r="CK1142" i="20" s="1"/>
  <c r="CK1185" i="20" s="1"/>
  <c r="CK1228" i="20" s="1"/>
  <c r="CK1271" i="20" s="1"/>
  <c r="CK1314" i="20" s="1"/>
  <c r="CK1357" i="20" s="1"/>
  <c r="CK1400" i="20" s="1"/>
  <c r="CK1443" i="20" s="1"/>
  <c r="CK1486" i="20" s="1"/>
  <c r="CK1529" i="20"/>
  <c r="CK1572" i="20" s="1"/>
  <c r="CK1615" i="20" s="1"/>
  <c r="CK1658" i="20" s="1"/>
  <c r="CK1701" i="20" s="1"/>
  <c r="CK1744" i="20" s="1"/>
  <c r="CK1787" i="20" s="1"/>
  <c r="CK1830" i="20" s="1"/>
  <c r="CK1873" i="20" s="1"/>
  <c r="CK1916" i="20" s="1"/>
  <c r="CK1959" i="20" s="1"/>
  <c r="CK2002" i="20" s="1"/>
  <c r="CK2045" i="20" s="1"/>
  <c r="CK2088" i="20" s="1"/>
  <c r="CK2131" i="20" s="1"/>
  <c r="CK2174" i="20" s="1"/>
  <c r="CK2217" i="20" s="1"/>
  <c r="CK2260" i="20" s="1"/>
  <c r="CK2303" i="20" s="1"/>
  <c r="CK2346" i="20" s="1"/>
  <c r="CK306" i="20"/>
  <c r="CK349" i="20" s="1"/>
  <c r="CK392" i="20" s="1"/>
  <c r="CK435" i="20"/>
  <c r="CK478" i="20"/>
  <c r="CK521" i="20" s="1"/>
  <c r="CK564" i="20" s="1"/>
  <c r="CK607" i="20" s="1"/>
  <c r="CK650" i="20" s="1"/>
  <c r="CK693" i="20" s="1"/>
  <c r="CK736" i="20" s="1"/>
  <c r="CK779" i="20" s="1"/>
  <c r="CK822" i="20" s="1"/>
  <c r="CK865" i="20" s="1"/>
  <c r="CK908" i="20" s="1"/>
  <c r="CM138" i="20"/>
  <c r="CM181" i="20" s="1"/>
  <c r="CM233" i="20"/>
  <c r="CM276" i="20"/>
  <c r="CR190" i="20"/>
  <c r="CK1195" i="20"/>
  <c r="CK275" i="20"/>
  <c r="CK318" i="20" s="1"/>
  <c r="CK361" i="20" s="1"/>
  <c r="CK404" i="20"/>
  <c r="CK447" i="20" s="1"/>
  <c r="CK490" i="20" s="1"/>
  <c r="CK533" i="20" s="1"/>
  <c r="CK576" i="20" s="1"/>
  <c r="CK619" i="20" s="1"/>
  <c r="CK662" i="20" s="1"/>
  <c r="CK705" i="20" s="1"/>
  <c r="CK748" i="20" s="1"/>
  <c r="CK791" i="20" s="1"/>
  <c r="CK834" i="20" s="1"/>
  <c r="CK877" i="20" s="1"/>
  <c r="CK920" i="20" s="1"/>
  <c r="CK963" i="20" s="1"/>
  <c r="CK1006" i="20" s="1"/>
  <c r="CK1049" i="20" s="1"/>
  <c r="CK1092" i="20" s="1"/>
  <c r="CK1135" i="20" s="1"/>
  <c r="CK978" i="20"/>
  <c r="CK1021" i="20" s="1"/>
  <c r="CK1064" i="20" s="1"/>
  <c r="CK1107" i="20"/>
  <c r="CK1150" i="20"/>
  <c r="CK1193" i="20" s="1"/>
  <c r="CK1236" i="20" s="1"/>
  <c r="CK832" i="20"/>
  <c r="CK875" i="20" s="1"/>
  <c r="CK918" i="20" s="1"/>
  <c r="CK961" i="20" s="1"/>
  <c r="CK1004" i="20" s="1"/>
  <c r="CK1047" i="20" s="1"/>
  <c r="CK805" i="20"/>
  <c r="CK848" i="20"/>
  <c r="CK891" i="20" s="1"/>
  <c r="CK934" i="20" s="1"/>
  <c r="CK977" i="20"/>
  <c r="CK1020" i="20"/>
  <c r="CK1063" i="20" s="1"/>
  <c r="CK1106" i="20" s="1"/>
  <c r="CK1149" i="20" s="1"/>
  <c r="CK1192" i="20" s="1"/>
  <c r="CK1235" i="20" s="1"/>
  <c r="CK1278" i="20" s="1"/>
  <c r="CK1321" i="20" s="1"/>
  <c r="CK1364" i="20" s="1"/>
  <c r="CK1407" i="20" s="1"/>
  <c r="CK1450" i="20" s="1"/>
  <c r="CK1493" i="20" s="1"/>
  <c r="CK1536" i="20" s="1"/>
  <c r="CK1579" i="20" s="1"/>
  <c r="CK1622" i="20" s="1"/>
  <c r="CK1665" i="20" s="1"/>
  <c r="CK1708" i="20"/>
  <c r="CK1751" i="20" s="1"/>
  <c r="CK1794" i="20" s="1"/>
  <c r="CK1837" i="20" s="1"/>
  <c r="CK1880" i="20" s="1"/>
  <c r="CK1923" i="20" s="1"/>
  <c r="CK1966" i="20" s="1"/>
  <c r="CK2009" i="20" s="1"/>
  <c r="CK2052" i="20" s="1"/>
  <c r="CK2095" i="20" s="1"/>
  <c r="CK2138" i="20" s="1"/>
  <c r="CK2181" i="20" s="1"/>
  <c r="CK2224" i="20" s="1"/>
  <c r="CK2267" i="20" s="1"/>
  <c r="CK2310" i="20" s="1"/>
  <c r="CK2353" i="20" s="1"/>
  <c r="CK139" i="20"/>
  <c r="CK182" i="20" s="1"/>
  <c r="CK225" i="20" s="1"/>
  <c r="CK268" i="20" s="1"/>
  <c r="CK311" i="20" s="1"/>
  <c r="CK354" i="20" s="1"/>
  <c r="CK397" i="20" s="1"/>
  <c r="CK440" i="20" s="1"/>
  <c r="CK483" i="20" s="1"/>
  <c r="CK526" i="20" s="1"/>
  <c r="CK569" i="20" s="1"/>
  <c r="CK612" i="20" s="1"/>
  <c r="CK655" i="20" s="1"/>
  <c r="CK698" i="20" s="1"/>
  <c r="CK741" i="20" s="1"/>
  <c r="CK784" i="20" s="1"/>
  <c r="CK827" i="20" s="1"/>
  <c r="CK870" i="20" s="1"/>
  <c r="CK913" i="20" s="1"/>
  <c r="CK956" i="20" s="1"/>
  <c r="CK999" i="20" s="1"/>
  <c r="CK1042" i="20" s="1"/>
  <c r="CK1085" i="20" s="1"/>
  <c r="CK1128" i="20" s="1"/>
  <c r="CK1171" i="20" s="1"/>
  <c r="CK1214" i="20" s="1"/>
  <c r="CK1257" i="20" s="1"/>
  <c r="CK1300" i="20" s="1"/>
  <c r="CK1343" i="20" s="1"/>
  <c r="CK1386" i="20" s="1"/>
  <c r="CK1429" i="20" s="1"/>
  <c r="CK1472" i="20" s="1"/>
  <c r="CK1515" i="20" s="1"/>
  <c r="CK1558" i="20" s="1"/>
  <c r="CK1601" i="20" s="1"/>
  <c r="CK1644" i="20" s="1"/>
  <c r="CK1687" i="20" s="1"/>
  <c r="CK1730" i="20" s="1"/>
  <c r="CK1773" i="20" s="1"/>
  <c r="CK1816" i="20" s="1"/>
  <c r="CK1859" i="20" s="1"/>
  <c r="CK1902" i="20" s="1"/>
  <c r="CK1945" i="20" s="1"/>
  <c r="CK1988" i="20" s="1"/>
  <c r="CK2031" i="20" s="1"/>
  <c r="CK2074" i="20" s="1"/>
  <c r="CK2117" i="20" s="1"/>
  <c r="CK2160" i="20" s="1"/>
  <c r="CK2203" i="20" s="1"/>
  <c r="CK2246" i="20" s="1"/>
  <c r="CK2289" i="20" s="1"/>
  <c r="CK2332" i="20" s="1"/>
  <c r="CK140" i="20"/>
  <c r="CK183" i="20" s="1"/>
  <c r="CK226" i="20" s="1"/>
  <c r="CK283" i="20"/>
  <c r="CK326" i="20" s="1"/>
  <c r="CK369" i="20" s="1"/>
  <c r="CK412" i="20" s="1"/>
  <c r="CK455" i="20" s="1"/>
  <c r="CK498" i="20" s="1"/>
  <c r="CK541" i="20" s="1"/>
  <c r="CK584" i="20" s="1"/>
  <c r="CK627" i="20"/>
  <c r="CK670" i="20" s="1"/>
  <c r="CK713" i="20" s="1"/>
  <c r="CK756" i="20" s="1"/>
  <c r="CK799" i="20" s="1"/>
  <c r="CK842" i="20" s="1"/>
  <c r="CK885" i="20" s="1"/>
  <c r="CK928" i="20" s="1"/>
  <c r="CK971" i="20" s="1"/>
  <c r="CK1014" i="20" s="1"/>
  <c r="CK1057" i="20" s="1"/>
  <c r="CK1100" i="20" s="1"/>
  <c r="CK1143" i="20" s="1"/>
  <c r="CK1186" i="20" s="1"/>
  <c r="CK1229" i="20" s="1"/>
  <c r="CK1272" i="20" s="1"/>
  <c r="CK1315" i="20"/>
  <c r="CK1358" i="20" s="1"/>
  <c r="CK1401" i="20" s="1"/>
  <c r="CK1444" i="20" s="1"/>
  <c r="CK1487" i="20" s="1"/>
  <c r="CK1530" i="20" s="1"/>
  <c r="CK1573" i="20" s="1"/>
  <c r="CK1616" i="20" s="1"/>
  <c r="CK1659" i="20" s="1"/>
  <c r="CK1702" i="20" s="1"/>
  <c r="CK1745" i="20" s="1"/>
  <c r="CK1788" i="20" s="1"/>
  <c r="CK1831" i="20" s="1"/>
  <c r="CK1874" i="20" s="1"/>
  <c r="CK1917" i="20" s="1"/>
  <c r="CK1960" i="20" s="1"/>
  <c r="CK2003" i="20" s="1"/>
  <c r="CK2046" i="20" s="1"/>
  <c r="CK2089" i="20" s="1"/>
  <c r="CK2132" i="20" s="1"/>
  <c r="CK2175" i="20" s="1"/>
  <c r="CK2218" i="20" s="1"/>
  <c r="CK2261" i="20" s="1"/>
  <c r="CK2304" i="20" s="1"/>
  <c r="CK2347" i="20" s="1"/>
  <c r="CK420" i="20"/>
  <c r="CK463" i="20" s="1"/>
  <c r="CK506" i="20" s="1"/>
  <c r="CK549" i="20" s="1"/>
  <c r="CK592" i="20" s="1"/>
  <c r="CK635" i="20" s="1"/>
  <c r="CK678" i="20" s="1"/>
  <c r="CK721" i="20"/>
  <c r="CK764" i="20" s="1"/>
  <c r="CK807" i="20" s="1"/>
  <c r="CK850" i="20" s="1"/>
  <c r="CK893" i="20" s="1"/>
  <c r="CK936" i="20" s="1"/>
  <c r="CK979" i="20" s="1"/>
  <c r="CK1022" i="20" s="1"/>
  <c r="CK1065" i="20" s="1"/>
  <c r="CK1108" i="20" s="1"/>
  <c r="CK1151" i="20" s="1"/>
  <c r="CK1194" i="20" s="1"/>
  <c r="CK1237" i="20" s="1"/>
  <c r="CK1280" i="20" s="1"/>
  <c r="CK1323" i="20" s="1"/>
  <c r="CK1366" i="20" s="1"/>
  <c r="CK1409" i="20"/>
  <c r="CK1452" i="20" s="1"/>
  <c r="CK1495" i="20" s="1"/>
  <c r="CK1538" i="20" s="1"/>
  <c r="CK1581" i="20" s="1"/>
  <c r="CK1624" i="20" s="1"/>
  <c r="CK1667" i="20" s="1"/>
  <c r="CK1710" i="20" s="1"/>
  <c r="CK1753" i="20" s="1"/>
  <c r="CK1796" i="20" s="1"/>
  <c r="CK1839" i="20" s="1"/>
  <c r="CK1882" i="20" s="1"/>
  <c r="CK1925" i="20" s="1"/>
  <c r="CK1968" i="20" s="1"/>
  <c r="CK2011" i="20" s="1"/>
  <c r="CK2054" i="20" s="1"/>
  <c r="CK2097" i="20" s="1"/>
  <c r="CK2140" i="20" s="1"/>
  <c r="CK2183" i="20" s="1"/>
  <c r="CK2226" i="20" s="1"/>
  <c r="CK2269" i="20" s="1"/>
  <c r="CK2312" i="20" s="1"/>
  <c r="CK2355" i="20" s="1"/>
  <c r="CK451" i="20"/>
  <c r="CK494" i="20"/>
  <c r="CK537" i="20" s="1"/>
  <c r="CK580" i="20" s="1"/>
  <c r="CK623" i="20" s="1"/>
  <c r="CK666" i="20" s="1"/>
  <c r="CK709" i="20"/>
  <c r="CK752" i="20" s="1"/>
  <c r="CK795" i="20" s="1"/>
  <c r="CK838" i="20" s="1"/>
  <c r="CK881" i="20" s="1"/>
  <c r="CK924" i="20" s="1"/>
  <c r="CK967" i="20" s="1"/>
  <c r="CK1010" i="20" s="1"/>
  <c r="CK1053" i="20" s="1"/>
  <c r="CK1096" i="20" s="1"/>
  <c r="CK1139" i="20" s="1"/>
  <c r="CK1182" i="20" s="1"/>
  <c r="CK1225" i="20" s="1"/>
  <c r="CK1268" i="20" s="1"/>
  <c r="CK1311" i="20" s="1"/>
  <c r="CK1354" i="20" s="1"/>
  <c r="CK1397" i="20" s="1"/>
  <c r="CK1440" i="20" s="1"/>
  <c r="CK1483" i="20" s="1"/>
  <c r="CK1526" i="20" s="1"/>
  <c r="CK1569" i="20" s="1"/>
  <c r="CK1612" i="20" s="1"/>
  <c r="CK1655" i="20" s="1"/>
  <c r="CK1698" i="20" s="1"/>
  <c r="CK1741" i="20" s="1"/>
  <c r="CK1784" i="20" s="1"/>
  <c r="CK1827" i="20" s="1"/>
  <c r="CK1870" i="20" s="1"/>
  <c r="CK1913" i="20" s="1"/>
  <c r="CK1956" i="20" s="1"/>
  <c r="CK1999" i="20" s="1"/>
  <c r="CK2042" i="20" s="1"/>
  <c r="CK2085" i="20" s="1"/>
  <c r="CK2128" i="20" s="1"/>
  <c r="CK2171" i="20" s="1"/>
  <c r="CK2214" i="20" s="1"/>
  <c r="CK2257" i="20" s="1"/>
  <c r="CK2300" i="20" s="1"/>
  <c r="CK2343" i="20" s="1"/>
  <c r="CK919" i="20"/>
  <c r="CK962" i="20"/>
  <c r="CK1005" i="20" s="1"/>
  <c r="CK1048" i="20" s="1"/>
  <c r="CK1091" i="20"/>
  <c r="CK1134" i="20" s="1"/>
  <c r="CK1177" i="20" s="1"/>
  <c r="CK1220" i="20" s="1"/>
  <c r="CK1263" i="20" s="1"/>
  <c r="CK1306" i="20" s="1"/>
  <c r="CK1349" i="20" s="1"/>
  <c r="CK1392" i="20" s="1"/>
  <c r="CM139" i="20"/>
  <c r="CM182" i="20"/>
  <c r="CM225" i="20" s="1"/>
  <c r="CM268" i="20" s="1"/>
  <c r="CM311" i="20" s="1"/>
  <c r="CM354" i="20" s="1"/>
  <c r="CR96" i="20"/>
  <c r="CK1363" i="20"/>
  <c r="CK1406" i="20"/>
  <c r="CK1449" i="20" s="1"/>
  <c r="CK1492" i="20" s="1"/>
  <c r="CK1535" i="20" s="1"/>
  <c r="CK1578" i="20" s="1"/>
  <c r="CK1621" i="20" s="1"/>
  <c r="CK1664" i="20" s="1"/>
  <c r="CK1707" i="20" s="1"/>
  <c r="CK1750" i="20"/>
  <c r="CK1793" i="20" s="1"/>
  <c r="CK1836" i="20" s="1"/>
  <c r="CK1879" i="20" s="1"/>
  <c r="CK1922" i="20" s="1"/>
  <c r="CK1965" i="20" s="1"/>
  <c r="CK2008" i="20" s="1"/>
  <c r="CK2051" i="20" s="1"/>
  <c r="CK2094" i="20" s="1"/>
  <c r="CK2137" i="20" s="1"/>
  <c r="CK2180" i="20" s="1"/>
  <c r="CK2223" i="20" s="1"/>
  <c r="CK2266" i="20" s="1"/>
  <c r="CK2309" i="20" s="1"/>
  <c r="CK2352" i="20" s="1"/>
  <c r="CM978" i="20"/>
  <c r="CM1021" i="20"/>
  <c r="CM1064" i="20" s="1"/>
  <c r="CM1107" i="20" s="1"/>
  <c r="CM1150" i="20" s="1"/>
  <c r="CM1193" i="20" s="1"/>
  <c r="CM1236" i="20" s="1"/>
  <c r="CM1279" i="20" s="1"/>
  <c r="CM1322" i="20" s="1"/>
  <c r="CM1365" i="20" s="1"/>
  <c r="CM1408" i="20" s="1"/>
  <c r="CM1451" i="20" s="1"/>
  <c r="CM1494" i="20" s="1"/>
  <c r="CM1537" i="20" s="1"/>
  <c r="CM1580" i="20" s="1"/>
  <c r="CM1623" i="20" s="1"/>
  <c r="CM1666" i="20" s="1"/>
  <c r="CM1709" i="20" s="1"/>
  <c r="CM1752" i="20" s="1"/>
  <c r="CM1795" i="20" s="1"/>
  <c r="CM1838" i="20" s="1"/>
  <c r="CM1881" i="20" s="1"/>
  <c r="CM1924" i="20" s="1"/>
  <c r="CM1967" i="20" s="1"/>
  <c r="CM2010" i="20" s="1"/>
  <c r="CM2053" i="20" s="1"/>
  <c r="CM2096" i="20" s="1"/>
  <c r="CM2139" i="20" s="1"/>
  <c r="CM2182" i="20" s="1"/>
  <c r="CM2225" i="20" s="1"/>
  <c r="CM2268" i="20" s="1"/>
  <c r="CM2311" i="20" s="1"/>
  <c r="CM2354" i="20" s="1"/>
  <c r="CM2397" i="20" s="1"/>
  <c r="CM2440" i="20" s="1"/>
  <c r="CM2483" i="20" s="1"/>
  <c r="CM2526" i="20" s="1"/>
  <c r="CM2569" i="20" s="1"/>
  <c r="CM2612" i="20" s="1"/>
  <c r="CP978" i="20"/>
  <c r="CR935" i="20"/>
  <c r="CK1051" i="20"/>
  <c r="CK264" i="20"/>
  <c r="CK307" i="20" s="1"/>
  <c r="CK350" i="20" s="1"/>
  <c r="CK393" i="20" s="1"/>
  <c r="CK436" i="20" s="1"/>
  <c r="CK479" i="20" s="1"/>
  <c r="CK522" i="20" s="1"/>
  <c r="CK565" i="20" s="1"/>
  <c r="CK608" i="20"/>
  <c r="CK651" i="20" s="1"/>
  <c r="CK694" i="20" s="1"/>
  <c r="CK737" i="20" s="1"/>
  <c r="CK780" i="20" s="1"/>
  <c r="CK823" i="20" s="1"/>
  <c r="CK866" i="20" s="1"/>
  <c r="CK909" i="20" s="1"/>
  <c r="CK952" i="20" s="1"/>
  <c r="CK995" i="20" s="1"/>
  <c r="CK1038" i="20" s="1"/>
  <c r="CK1081" i="20" s="1"/>
  <c r="CK1124" i="20" s="1"/>
  <c r="CK1167" i="20" s="1"/>
  <c r="CK1210" i="20" s="1"/>
  <c r="CK1253" i="20" s="1"/>
  <c r="CK1296" i="20" s="1"/>
  <c r="CK1339" i="20" s="1"/>
  <c r="CK1382" i="20" s="1"/>
  <c r="CK1425" i="20" s="1"/>
  <c r="CK1468" i="20" s="1"/>
  <c r="CK1511" i="20" s="1"/>
  <c r="CK1554" i="20" s="1"/>
  <c r="CK1597" i="20" s="1"/>
  <c r="CK1640" i="20" s="1"/>
  <c r="CK1683" i="20" s="1"/>
  <c r="CK1726" i="20" s="1"/>
  <c r="CK1769" i="20" s="1"/>
  <c r="CK1812" i="20" s="1"/>
  <c r="CK1855" i="20" s="1"/>
  <c r="CK1898" i="20" s="1"/>
  <c r="CK1941" i="20" s="1"/>
  <c r="CK1984" i="20" s="1"/>
  <c r="CK2027" i="20" s="1"/>
  <c r="CK2070" i="20" s="1"/>
  <c r="CK2113" i="20" s="1"/>
  <c r="CK2156" i="20" s="1"/>
  <c r="CK2199" i="20" s="1"/>
  <c r="CK2242" i="20" s="1"/>
  <c r="CK2285" i="20" s="1"/>
  <c r="CK2328" i="20" s="1"/>
  <c r="CK138" i="20"/>
  <c r="CK181" i="20"/>
  <c r="CK224" i="20"/>
  <c r="CK267" i="20" s="1"/>
  <c r="CK310" i="20" s="1"/>
  <c r="CK353" i="20" s="1"/>
  <c r="CK396" i="20"/>
  <c r="CK439" i="20" s="1"/>
  <c r="CK482" i="20" s="1"/>
  <c r="CK525" i="20" s="1"/>
  <c r="CK568" i="20" s="1"/>
  <c r="CK611" i="20" s="1"/>
  <c r="CK654" i="20" s="1"/>
  <c r="CK697" i="20" s="1"/>
  <c r="CK740" i="20"/>
  <c r="CK783" i="20" s="1"/>
  <c r="CK826" i="20" s="1"/>
  <c r="CK869" i="20" s="1"/>
  <c r="CK912" i="20" s="1"/>
  <c r="CK955" i="20" s="1"/>
  <c r="CK998" i="20" s="1"/>
  <c r="CK1041" i="20" s="1"/>
  <c r="CK1084" i="20" s="1"/>
  <c r="CK1127" i="20" s="1"/>
  <c r="CK1170" i="20" s="1"/>
  <c r="CK1213" i="20" s="1"/>
  <c r="CK1256" i="20" s="1"/>
  <c r="CK1299" i="20" s="1"/>
  <c r="CK1342" i="20" s="1"/>
  <c r="CK1385" i="20" s="1"/>
  <c r="CK1428" i="20" s="1"/>
  <c r="CK1471" i="20" s="1"/>
  <c r="CK1514" i="20" s="1"/>
  <c r="CK1557" i="20" s="1"/>
  <c r="CK1600" i="20" s="1"/>
  <c r="CK1643" i="20" s="1"/>
  <c r="CK1686" i="20" s="1"/>
  <c r="CK1729" i="20" s="1"/>
  <c r="CK1772" i="20" s="1"/>
  <c r="CK1815" i="20" s="1"/>
  <c r="CK1858" i="20" s="1"/>
  <c r="CK1901" i="20" s="1"/>
  <c r="CK1944" i="20" s="1"/>
  <c r="CK1987" i="20" s="1"/>
  <c r="CK2030" i="20" s="1"/>
  <c r="CK2073" i="20" s="1"/>
  <c r="CK2116" i="20" s="1"/>
  <c r="CK2159" i="20" s="1"/>
  <c r="CK2202" i="20" s="1"/>
  <c r="CK2245" i="20" s="1"/>
  <c r="CK2288" i="20" s="1"/>
  <c r="CK2331" i="20" s="1"/>
  <c r="CK133" i="20"/>
  <c r="CK176" i="20"/>
  <c r="CK219" i="20"/>
  <c r="CK262" i="20" s="1"/>
  <c r="CK305" i="20" s="1"/>
  <c r="CK348" i="20" s="1"/>
  <c r="CK391" i="20"/>
  <c r="CK434" i="20" s="1"/>
  <c r="CK477" i="20" s="1"/>
  <c r="CK520" i="20" s="1"/>
  <c r="CK563" i="20" s="1"/>
  <c r="CK606" i="20" s="1"/>
  <c r="CK649" i="20" s="1"/>
  <c r="CK692" i="20" s="1"/>
  <c r="CK735" i="20" s="1"/>
  <c r="CK778" i="20" s="1"/>
  <c r="CK821" i="20" s="1"/>
  <c r="CK864" i="20" s="1"/>
  <c r="CK907" i="20" s="1"/>
  <c r="CK950" i="20" s="1"/>
  <c r="CK993" i="20" s="1"/>
  <c r="CK1036" i="20" s="1"/>
  <c r="CK1079" i="20" s="1"/>
  <c r="CK1122" i="20" s="1"/>
  <c r="CK1165" i="20" s="1"/>
  <c r="CK1208" i="20" s="1"/>
  <c r="CK803" i="20"/>
  <c r="CK846" i="20"/>
  <c r="CK889" i="20"/>
  <c r="CK932" i="20" s="1"/>
  <c r="CK975" i="20" s="1"/>
  <c r="CK1018" i="20" s="1"/>
  <c r="CK1061" i="20" s="1"/>
  <c r="CK1104" i="20" s="1"/>
  <c r="CK1147" i="20" s="1"/>
  <c r="CK1190" i="20" s="1"/>
  <c r="CK1233" i="20" s="1"/>
  <c r="CK1276" i="20" s="1"/>
  <c r="CK1319" i="20" s="1"/>
  <c r="CK1362" i="20" s="1"/>
  <c r="CK1405" i="20" s="1"/>
  <c r="CK1448" i="20" s="1"/>
  <c r="CK1491" i="20" s="1"/>
  <c r="CK1534" i="20" s="1"/>
  <c r="CK1577" i="20" s="1"/>
  <c r="CK1620" i="20" s="1"/>
  <c r="CK1663" i="20" s="1"/>
  <c r="CK1706" i="20" s="1"/>
  <c r="CK1749" i="20" s="1"/>
  <c r="CK1792" i="20" s="1"/>
  <c r="CK1835" i="20" s="1"/>
  <c r="CK1878" i="20" s="1"/>
  <c r="CK1921" i="20" s="1"/>
  <c r="CK1964" i="20" s="1"/>
  <c r="CK2007" i="20" s="1"/>
  <c r="CK2050" i="20" s="1"/>
  <c r="CK2093" i="20" s="1"/>
  <c r="CK2136" i="20" s="1"/>
  <c r="CK2179" i="20" s="1"/>
  <c r="CK2222" i="20" s="1"/>
  <c r="CK2265" i="20" s="1"/>
  <c r="CK2308" i="20" s="1"/>
  <c r="CK2351" i="20" s="1"/>
  <c r="CK313" i="20"/>
  <c r="CK356" i="20" s="1"/>
  <c r="CK653" i="20"/>
  <c r="CK696" i="20" s="1"/>
  <c r="CK739" i="20" s="1"/>
  <c r="CK782" i="20" s="1"/>
  <c r="CK825" i="20" s="1"/>
  <c r="CK868" i="20" s="1"/>
  <c r="CK911" i="20" s="1"/>
  <c r="CM133" i="20"/>
  <c r="CM176" i="20"/>
  <c r="CM219" i="20"/>
  <c r="CM262" i="20"/>
  <c r="CM305" i="20" s="1"/>
  <c r="CM348" i="20" s="1"/>
  <c r="CM391" i="20" s="1"/>
  <c r="CM434" i="20" s="1"/>
  <c r="CM477" i="20" s="1"/>
  <c r="CM520" i="20" s="1"/>
  <c r="CM563" i="20" s="1"/>
  <c r="CM606" i="20"/>
  <c r="CM649" i="20" s="1"/>
  <c r="CM692" i="20" s="1"/>
  <c r="CM735" i="20" s="1"/>
  <c r="CM778" i="20" s="1"/>
  <c r="CM821" i="20" s="1"/>
  <c r="CM864" i="20" s="1"/>
  <c r="CM907" i="20" s="1"/>
  <c r="CM950" i="20"/>
  <c r="CM993" i="20" s="1"/>
  <c r="CM1036" i="20" s="1"/>
  <c r="CM1079" i="20" s="1"/>
  <c r="CM1122" i="20" s="1"/>
  <c r="CM1165" i="20" s="1"/>
  <c r="CM1208" i="20" s="1"/>
  <c r="CM1251" i="20" s="1"/>
  <c r="CM1294" i="20" s="1"/>
  <c r="CM1337" i="20" s="1"/>
  <c r="CM1380" i="20" s="1"/>
  <c r="CM1423" i="20" s="1"/>
  <c r="CM1466" i="20" s="1"/>
  <c r="CM1509" i="20" s="1"/>
  <c r="CM1552" i="20" s="1"/>
  <c r="CM1595" i="20" s="1"/>
  <c r="CM1638" i="20" s="1"/>
  <c r="CM1681" i="20" s="1"/>
  <c r="CM1724" i="20" s="1"/>
  <c r="CM1767" i="20" s="1"/>
  <c r="CM1810" i="20" s="1"/>
  <c r="CM1853" i="20" s="1"/>
  <c r="CM1896" i="20" s="1"/>
  <c r="CM1939" i="20" s="1"/>
  <c r="CM1982" i="20" s="1"/>
  <c r="CM2025" i="20" s="1"/>
  <c r="CM2068" i="20" s="1"/>
  <c r="CM2111" i="20" s="1"/>
  <c r="CM2154" i="20" s="1"/>
  <c r="CM2197" i="20" s="1"/>
  <c r="CM2240" i="20" s="1"/>
  <c r="CM2283" i="20" s="1"/>
  <c r="CM2326" i="20" s="1"/>
  <c r="CM2369" i="20" s="1"/>
  <c r="CM2412" i="20" s="1"/>
  <c r="CM2455" i="20" s="1"/>
  <c r="CM2498" i="20" s="1"/>
  <c r="CM2541" i="20" s="1"/>
  <c r="CM2584" i="20" s="1"/>
  <c r="CP219" i="20"/>
  <c r="CM630" i="20"/>
  <c r="CM673" i="20" s="1"/>
  <c r="CM716" i="20" s="1"/>
  <c r="CM759" i="20" s="1"/>
  <c r="CM802" i="20" s="1"/>
  <c r="CM845" i="20" s="1"/>
  <c r="CM888" i="20" s="1"/>
  <c r="CP630" i="20"/>
  <c r="CM585" i="20"/>
  <c r="CM628" i="20" s="1"/>
  <c r="CM671" i="20" s="1"/>
  <c r="CM714" i="20" s="1"/>
  <c r="CM757" i="20" s="1"/>
  <c r="CM800" i="20" s="1"/>
  <c r="CM843" i="20" s="1"/>
  <c r="CM886" i="20" s="1"/>
  <c r="CM929" i="20" s="1"/>
  <c r="CM972" i="20" s="1"/>
  <c r="CM1015" i="20" s="1"/>
  <c r="CM1058" i="20" s="1"/>
  <c r="CM1101" i="20" s="1"/>
  <c r="CM1144" i="20" s="1"/>
  <c r="CM1187" i="20" s="1"/>
  <c r="CM1230" i="20" s="1"/>
  <c r="CM1273" i="20" s="1"/>
  <c r="CM1316" i="20" s="1"/>
  <c r="CM1359" i="20" s="1"/>
  <c r="CM1402" i="20" s="1"/>
  <c r="CM1445" i="20" s="1"/>
  <c r="CM1488" i="20" s="1"/>
  <c r="CM1531" i="20" s="1"/>
  <c r="CM1574" i="20" s="1"/>
  <c r="CM1617" i="20" s="1"/>
  <c r="CM1660" i="20" s="1"/>
  <c r="CM1703" i="20" s="1"/>
  <c r="CM1746" i="20" s="1"/>
  <c r="CM1789" i="20" s="1"/>
  <c r="CM1832" i="20" s="1"/>
  <c r="CM1875" i="20" s="1"/>
  <c r="CM1918" i="20" s="1"/>
  <c r="CM1961" i="20" s="1"/>
  <c r="CM2004" i="20" s="1"/>
  <c r="CM2047" i="20" s="1"/>
  <c r="CM2090" i="20" s="1"/>
  <c r="CM2133" i="20" s="1"/>
  <c r="CM2176" i="20" s="1"/>
  <c r="CM2219" i="20" s="1"/>
  <c r="CM2262" i="20" s="1"/>
  <c r="CM2305" i="20" s="1"/>
  <c r="CM2348" i="20" s="1"/>
  <c r="CM2391" i="20" s="1"/>
  <c r="CM2434" i="20" s="1"/>
  <c r="CM2477" i="20" s="1"/>
  <c r="CM2520" i="20" s="1"/>
  <c r="CM2563" i="20" s="1"/>
  <c r="CM2606" i="20" s="1"/>
  <c r="CP437" i="20"/>
  <c r="CP739" i="20"/>
  <c r="CM451" i="20"/>
  <c r="CM494" i="20"/>
  <c r="CM537" i="20" s="1"/>
  <c r="CM580" i="20" s="1"/>
  <c r="CM623" i="20" s="1"/>
  <c r="CM666" i="20" s="1"/>
  <c r="CM709" i="20"/>
  <c r="CM752" i="20" s="1"/>
  <c r="CM795" i="20" s="1"/>
  <c r="CM838" i="20" s="1"/>
  <c r="CM881" i="20" s="1"/>
  <c r="CM924" i="20" s="1"/>
  <c r="CM967" i="20" s="1"/>
  <c r="CM1010" i="20" s="1"/>
  <c r="CM1053" i="20"/>
  <c r="CM1096" i="20" s="1"/>
  <c r="CM1139" i="20" s="1"/>
  <c r="CM1182" i="20" s="1"/>
  <c r="CM1225" i="20" s="1"/>
  <c r="CM1268" i="20" s="1"/>
  <c r="CM1311" i="20" s="1"/>
  <c r="CM1354" i="20" s="1"/>
  <c r="CM1397" i="20" s="1"/>
  <c r="CM1440" i="20" s="1"/>
  <c r="CM1483" i="20" s="1"/>
  <c r="CM1526" i="20" s="1"/>
  <c r="CM1569" i="20" s="1"/>
  <c r="CM1612" i="20" s="1"/>
  <c r="CM1655" i="20" s="1"/>
  <c r="CM1698" i="20" s="1"/>
  <c r="CM1741" i="20" s="1"/>
  <c r="CM1784" i="20" s="1"/>
  <c r="CM1827" i="20" s="1"/>
  <c r="CM1870" i="20" s="1"/>
  <c r="CM1913" i="20" s="1"/>
  <c r="CM1956" i="20" s="1"/>
  <c r="CM1999" i="20" s="1"/>
  <c r="CM2042" i="20" s="1"/>
  <c r="CM2085" i="20" s="1"/>
  <c r="CM2128" i="20" s="1"/>
  <c r="CM2171" i="20" s="1"/>
  <c r="CM2214" i="20" s="1"/>
  <c r="CM2257" i="20" s="1"/>
  <c r="CM2300" i="20" s="1"/>
  <c r="CM2343" i="20" s="1"/>
  <c r="CM2386" i="20" s="1"/>
  <c r="CM2429" i="20" s="1"/>
  <c r="CM2472" i="20" s="1"/>
  <c r="CM2515" i="20" s="1"/>
  <c r="CM2558" i="20" s="1"/>
  <c r="CM2601" i="20" s="1"/>
  <c r="CP1096" i="20"/>
  <c r="CM803" i="20"/>
  <c r="CM846" i="20"/>
  <c r="CM889" i="20" s="1"/>
  <c r="CM932" i="20" s="1"/>
  <c r="CM975" i="20" s="1"/>
  <c r="CM1018" i="20" s="1"/>
  <c r="CM1061" i="20" s="1"/>
  <c r="CM804" i="20"/>
  <c r="CM847" i="20"/>
  <c r="CM890" i="20" s="1"/>
  <c r="CM933" i="20" s="1"/>
  <c r="CM976" i="20" s="1"/>
  <c r="CM1019" i="20" s="1"/>
  <c r="CM1062" i="20" s="1"/>
  <c r="CM1105" i="20" s="1"/>
  <c r="CM1148" i="20" s="1"/>
  <c r="CM1191" i="20" s="1"/>
  <c r="CM1234" i="20" s="1"/>
  <c r="CM1277" i="20" s="1"/>
  <c r="CM1320" i="20" s="1"/>
  <c r="CM1363" i="20" s="1"/>
  <c r="CM1406" i="20" s="1"/>
  <c r="CM1449" i="20" s="1"/>
  <c r="CM1492" i="20" s="1"/>
  <c r="CM1535" i="20" s="1"/>
  <c r="CM1578" i="20" s="1"/>
  <c r="CM1621" i="20" s="1"/>
  <c r="CM1664" i="20" s="1"/>
  <c r="CM1707" i="20" s="1"/>
  <c r="CM1750" i="20" s="1"/>
  <c r="CM1793" i="20" s="1"/>
  <c r="CM1836" i="20" s="1"/>
  <c r="CM1879" i="20"/>
  <c r="CM1922" i="20" s="1"/>
  <c r="CM1965" i="20" s="1"/>
  <c r="CM2008" i="20" s="1"/>
  <c r="CM2051" i="20" s="1"/>
  <c r="CM2094" i="20" s="1"/>
  <c r="CM2137" i="20" s="1"/>
  <c r="CM2180" i="20" s="1"/>
  <c r="CM2223" i="20" s="1"/>
  <c r="CM2266" i="20" s="1"/>
  <c r="CM2309" i="20" s="1"/>
  <c r="CM2352" i="20" s="1"/>
  <c r="CM2395" i="20" s="1"/>
  <c r="CM2438" i="20" s="1"/>
  <c r="CM2481" i="20" s="1"/>
  <c r="CM2524" i="20" s="1"/>
  <c r="CM2567" i="20" s="1"/>
  <c r="CM2610" i="20" s="1"/>
  <c r="CP847" i="20"/>
  <c r="CP832" i="20"/>
  <c r="CM805" i="20"/>
  <c r="CM848" i="20" s="1"/>
  <c r="CM891" i="20" s="1"/>
  <c r="CM934" i="20"/>
  <c r="CM977" i="20" s="1"/>
  <c r="CM1020" i="20" s="1"/>
  <c r="CM1063" i="20" s="1"/>
  <c r="CM1106" i="20" s="1"/>
  <c r="CM1149" i="20" s="1"/>
  <c r="CM1192" i="20" s="1"/>
  <c r="CM1235" i="20" s="1"/>
  <c r="CM1278" i="20"/>
  <c r="CM1321" i="20" s="1"/>
  <c r="CM1364" i="20" s="1"/>
  <c r="CM1407" i="20" s="1"/>
  <c r="CM1450" i="20" s="1"/>
  <c r="CM1493" i="20" s="1"/>
  <c r="CM1536" i="20" s="1"/>
  <c r="CM1579" i="20" s="1"/>
  <c r="CM1622" i="20"/>
  <c r="CM1665" i="20" s="1"/>
  <c r="CM1708" i="20" s="1"/>
  <c r="CM1751" i="20" s="1"/>
  <c r="CM1794" i="20" s="1"/>
  <c r="CM1837" i="20" s="1"/>
  <c r="CM1880" i="20" s="1"/>
  <c r="CM1923" i="20" s="1"/>
  <c r="CM1966" i="20" s="1"/>
  <c r="CM2009" i="20" s="1"/>
  <c r="CM2052" i="20" s="1"/>
  <c r="CM2095" i="20" s="1"/>
  <c r="CM2138" i="20" s="1"/>
  <c r="CM2181" i="20" s="1"/>
  <c r="CM2224" i="20" s="1"/>
  <c r="CM2267" i="20" s="1"/>
  <c r="CM2310" i="20" s="1"/>
  <c r="CM2353" i="20" s="1"/>
  <c r="CM2396" i="20" s="1"/>
  <c r="CM2439" i="20" s="1"/>
  <c r="CM2482" i="20" s="1"/>
  <c r="CM2525" i="20" s="1"/>
  <c r="CM2568" i="20" s="1"/>
  <c r="CM2611" i="20" s="1"/>
  <c r="CM313" i="20"/>
  <c r="CM226" i="20"/>
  <c r="CM1195" i="20"/>
  <c r="CP1195" i="20"/>
  <c r="CM342" i="20"/>
  <c r="CM986" i="20"/>
  <c r="CP986" i="20"/>
  <c r="CM239" i="20"/>
  <c r="CM282" i="20"/>
  <c r="CM325" i="20"/>
  <c r="CM368" i="20" s="1"/>
  <c r="CM411" i="20" s="1"/>
  <c r="CP239" i="20"/>
  <c r="CM143" i="20"/>
  <c r="CM186" i="20"/>
  <c r="CM229" i="20"/>
  <c r="CP143" i="20"/>
  <c r="CM228" i="20"/>
  <c r="CM271" i="20"/>
  <c r="CM263" i="20"/>
  <c r="CM306" i="20" s="1"/>
  <c r="CM349" i="20" s="1"/>
  <c r="CM392" i="20" s="1"/>
  <c r="CM435" i="20" s="1"/>
  <c r="CM478" i="20" s="1"/>
  <c r="CM521" i="20" s="1"/>
  <c r="CM564" i="20" s="1"/>
  <c r="CM607" i="20" s="1"/>
  <c r="CM650" i="20" s="1"/>
  <c r="CM693" i="20" s="1"/>
  <c r="CM736" i="20" s="1"/>
  <c r="CM779" i="20" s="1"/>
  <c r="CM822" i="20" s="1"/>
  <c r="CM865" i="20" s="1"/>
  <c r="CM908" i="20" s="1"/>
  <c r="CM951" i="20" s="1"/>
  <c r="CM994" i="20" s="1"/>
  <c r="CM1037" i="20" s="1"/>
  <c r="CM1080" i="20" s="1"/>
  <c r="CM1123" i="20" s="1"/>
  <c r="CM1166" i="20" s="1"/>
  <c r="CM1209" i="20" s="1"/>
  <c r="CM1252" i="20" s="1"/>
  <c r="CM1295" i="20" s="1"/>
  <c r="CM1338" i="20" s="1"/>
  <c r="CM1381" i="20" s="1"/>
  <c r="CM1424" i="20" s="1"/>
  <c r="CM1467" i="20" s="1"/>
  <c r="CM1510" i="20" s="1"/>
  <c r="CM1553" i="20" s="1"/>
  <c r="CP263" i="20"/>
  <c r="CM420" i="20"/>
  <c r="CM463" i="20"/>
  <c r="CM506" i="20" s="1"/>
  <c r="CM549" i="20" s="1"/>
  <c r="CM592" i="20" s="1"/>
  <c r="CM635" i="20"/>
  <c r="CM678" i="20" s="1"/>
  <c r="CM721" i="20" s="1"/>
  <c r="CM764" i="20" s="1"/>
  <c r="CM807" i="20" s="1"/>
  <c r="CM850" i="20" s="1"/>
  <c r="CM893" i="20" s="1"/>
  <c r="CM936" i="20" s="1"/>
  <c r="CM979" i="20" s="1"/>
  <c r="CM1022" i="20" s="1"/>
  <c r="CM1065" i="20" s="1"/>
  <c r="CM1108" i="20" s="1"/>
  <c r="CM1151" i="20" s="1"/>
  <c r="CM1194" i="20" s="1"/>
  <c r="CM1237" i="20" s="1"/>
  <c r="CM1280" i="20" s="1"/>
  <c r="CM1323" i="20" s="1"/>
  <c r="CM1366" i="20" s="1"/>
  <c r="CM1409" i="20" s="1"/>
  <c r="CM1452" i="20" s="1"/>
  <c r="CM1495" i="20" s="1"/>
  <c r="CM1538" i="20" s="1"/>
  <c r="CM1581" i="20" s="1"/>
  <c r="CM1624" i="20" s="1"/>
  <c r="CM1667" i="20" s="1"/>
  <c r="CM1710" i="20" s="1"/>
  <c r="CM1753" i="20" s="1"/>
  <c r="CM1796" i="20" s="1"/>
  <c r="CM1839" i="20" s="1"/>
  <c r="CM1882" i="20" s="1"/>
  <c r="CM1925" i="20" s="1"/>
  <c r="CM1968" i="20" s="1"/>
  <c r="CM2011" i="20" s="1"/>
  <c r="CM2054" i="20" s="1"/>
  <c r="CM2097" i="20" s="1"/>
  <c r="CM2140" i="20" s="1"/>
  <c r="CM2183" i="20" s="1"/>
  <c r="CM2226" i="20" s="1"/>
  <c r="CM2269" i="20" s="1"/>
  <c r="CM2312" i="20" s="1"/>
  <c r="CM2355" i="20" s="1"/>
  <c r="CM2398" i="20" s="1"/>
  <c r="CM2441" i="20" s="1"/>
  <c r="CM2484" i="20" s="1"/>
  <c r="CM2527" i="20" s="1"/>
  <c r="CM2570" i="20" s="1"/>
  <c r="CM2613" i="20" s="1"/>
  <c r="CP979" i="20"/>
  <c r="CM629" i="20"/>
  <c r="CM672" i="20" s="1"/>
  <c r="CM715" i="20" s="1"/>
  <c r="CM758" i="20" s="1"/>
  <c r="CM801" i="20" s="1"/>
  <c r="CM844" i="20" s="1"/>
  <c r="CM887" i="20" s="1"/>
  <c r="CM930" i="20" s="1"/>
  <c r="CM973" i="20" s="1"/>
  <c r="CM1016" i="20" s="1"/>
  <c r="CM1059" i="20" s="1"/>
  <c r="CM1102" i="20" s="1"/>
  <c r="CM1145" i="20" s="1"/>
  <c r="CM1188" i="20" s="1"/>
  <c r="CM1231" i="20" s="1"/>
  <c r="CM1274" i="20" s="1"/>
  <c r="CM1317" i="20" s="1"/>
  <c r="CM1360" i="20" s="1"/>
  <c r="CM1403" i="20" s="1"/>
  <c r="CM1446" i="20" s="1"/>
  <c r="CM1489" i="20" s="1"/>
  <c r="CM1532" i="20" s="1"/>
  <c r="CM1575" i="20" s="1"/>
  <c r="CM1618" i="20" s="1"/>
  <c r="CM1661" i="20" s="1"/>
  <c r="CM1704" i="20" s="1"/>
  <c r="CM1747" i="20" s="1"/>
  <c r="CM1790" i="20" s="1"/>
  <c r="CP629" i="20"/>
  <c r="CM453" i="20"/>
  <c r="CM496" i="20" s="1"/>
  <c r="CP453" i="20"/>
  <c r="A7" i="8"/>
  <c r="A8" i="8" s="1"/>
  <c r="K217" i="29"/>
  <c r="G217" i="29"/>
  <c r="C217" i="29"/>
  <c r="J217" i="29"/>
  <c r="F217" i="29"/>
  <c r="CP225" i="20"/>
  <c r="CP267" i="20"/>
  <c r="CP1008" i="20"/>
  <c r="CP965" i="20"/>
  <c r="CR541" i="20"/>
  <c r="CP541" i="20"/>
  <c r="CP846" i="20"/>
  <c r="CP585" i="20"/>
  <c r="CP233" i="20"/>
  <c r="CP140" i="20"/>
  <c r="CP342" i="20"/>
  <c r="CP848" i="20"/>
  <c r="CP919" i="20"/>
  <c r="CT1008" i="20"/>
  <c r="CS1008" i="20"/>
  <c r="CQ1008" i="20"/>
  <c r="CS263" i="20"/>
  <c r="CQ263" i="20"/>
  <c r="CT263" i="20"/>
  <c r="CS239" i="20"/>
  <c r="CT239" i="20"/>
  <c r="CQ239" i="20"/>
  <c r="CT1195" i="20"/>
  <c r="CS1195" i="20"/>
  <c r="CQ1195" i="20"/>
  <c r="CT848" i="20"/>
  <c r="CS848" i="20"/>
  <c r="CQ848" i="20"/>
  <c r="CT1096" i="20"/>
  <c r="CS1096" i="20"/>
  <c r="CQ1096" i="20"/>
  <c r="CT437" i="20"/>
  <c r="CQ437" i="20"/>
  <c r="CS437" i="20"/>
  <c r="CT630" i="20"/>
  <c r="CQ630" i="20"/>
  <c r="CS630" i="20"/>
  <c r="CS267" i="20"/>
  <c r="CT267" i="20"/>
  <c r="CQ267" i="20"/>
  <c r="CS452" i="20"/>
  <c r="CT452" i="20"/>
  <c r="CQ452" i="20"/>
  <c r="CS919" i="20"/>
  <c r="CT919" i="20"/>
  <c r="CQ919" i="20"/>
  <c r="CT986" i="20"/>
  <c r="CS986" i="20"/>
  <c r="CQ986" i="20"/>
  <c r="CT629" i="20"/>
  <c r="CQ629" i="20"/>
  <c r="CS629" i="20"/>
  <c r="CS847" i="20"/>
  <c r="CQ847" i="20"/>
  <c r="CT847" i="20"/>
  <c r="CT962" i="20"/>
  <c r="CS962" i="20"/>
  <c r="CQ962" i="20"/>
  <c r="CS219" i="20"/>
  <c r="CT219" i="20"/>
  <c r="CQ219" i="20"/>
  <c r="CT225" i="20"/>
  <c r="CS225" i="20"/>
  <c r="CQ225" i="20"/>
  <c r="CT453" i="20"/>
  <c r="CQ453" i="20"/>
  <c r="CS453" i="20"/>
  <c r="CT832" i="20"/>
  <c r="CS832" i="20"/>
  <c r="CQ832" i="20"/>
  <c r="CT584" i="20"/>
  <c r="CS584" i="20"/>
  <c r="CQ584" i="20"/>
  <c r="CS264" i="20"/>
  <c r="CT264" i="20"/>
  <c r="CT965" i="20"/>
  <c r="CQ965" i="20"/>
  <c r="CS965" i="20"/>
  <c r="CT541" i="20"/>
  <c r="CQ541" i="20"/>
  <c r="CS541" i="20"/>
  <c r="CS979" i="20"/>
  <c r="CQ979" i="20"/>
  <c r="CT979" i="20"/>
  <c r="CS143" i="20"/>
  <c r="CT143" i="20"/>
  <c r="CQ143" i="20"/>
  <c r="CT342" i="20"/>
  <c r="CS342" i="20"/>
  <c r="CQ342" i="20"/>
  <c r="CT846" i="20"/>
  <c r="CS846" i="20"/>
  <c r="CQ846" i="20"/>
  <c r="CS739" i="20"/>
  <c r="CT739" i="20"/>
  <c r="CQ739" i="20"/>
  <c r="CT585" i="20"/>
  <c r="CQ585" i="20"/>
  <c r="CS585" i="20"/>
  <c r="CT978" i="20"/>
  <c r="CS978" i="20"/>
  <c r="CQ978" i="20"/>
  <c r="CT233" i="20"/>
  <c r="CQ233" i="20"/>
  <c r="CS233" i="20"/>
  <c r="CS140" i="20"/>
  <c r="CT140" i="20"/>
  <c r="CQ140" i="20"/>
  <c r="CK493" i="20"/>
  <c r="CK536" i="20" s="1"/>
  <c r="CK579" i="20" s="1"/>
  <c r="CK622" i="20" s="1"/>
  <c r="CK665" i="20" s="1"/>
  <c r="CK708" i="20" s="1"/>
  <c r="CK751" i="20" s="1"/>
  <c r="CK794" i="20" s="1"/>
  <c r="CK837" i="20"/>
  <c r="CK880" i="20" s="1"/>
  <c r="CK923" i="20" s="1"/>
  <c r="CK966" i="20" s="1"/>
  <c r="CK1009" i="20" s="1"/>
  <c r="CK1052" i="20" s="1"/>
  <c r="CK1095" i="20" s="1"/>
  <c r="CK1138" i="20" s="1"/>
  <c r="CK1181" i="20"/>
  <c r="CK1224" i="20" s="1"/>
  <c r="CK1267" i="20" s="1"/>
  <c r="CK1310" i="20" s="1"/>
  <c r="CK1353" i="20" s="1"/>
  <c r="CK1396" i="20" s="1"/>
  <c r="CK1439" i="20" s="1"/>
  <c r="CK1482" i="20" s="1"/>
  <c r="CK1525" i="20" s="1"/>
  <c r="CK1568" i="20" s="1"/>
  <c r="CK1611" i="20" s="1"/>
  <c r="CK1654" i="20" s="1"/>
  <c r="CK1697" i="20" s="1"/>
  <c r="CK1740" i="20" s="1"/>
  <c r="CK1783" i="20" s="1"/>
  <c r="CK1826" i="20" s="1"/>
  <c r="CK1869" i="20" s="1"/>
  <c r="CK1912" i="20" s="1"/>
  <c r="CK1955" i="20" s="1"/>
  <c r="CK1998" i="20" s="1"/>
  <c r="CK2041" i="20" s="1"/>
  <c r="CK2084" i="20" s="1"/>
  <c r="CK2127" i="20" s="1"/>
  <c r="CK2170" i="20" s="1"/>
  <c r="CK2213" i="20" s="1"/>
  <c r="CK2256" i="20" s="1"/>
  <c r="CK2299" i="20" s="1"/>
  <c r="CK2342" i="20" s="1"/>
  <c r="CP495" i="20"/>
  <c r="CR965" i="20"/>
  <c r="CR846" i="20"/>
  <c r="CR739" i="20"/>
  <c r="CR219" i="20"/>
  <c r="CR452" i="20"/>
  <c r="CK276" i="20"/>
  <c r="CR979" i="20"/>
  <c r="CR1195" i="20"/>
  <c r="CR848" i="20"/>
  <c r="CR1096" i="20"/>
  <c r="CR140" i="20"/>
  <c r="CR832" i="20"/>
  <c r="CR267" i="20"/>
  <c r="CK342" i="20"/>
  <c r="CK385" i="20"/>
  <c r="CK428" i="20"/>
  <c r="CK538" i="20"/>
  <c r="CK581" i="20" s="1"/>
  <c r="CK624" i="20" s="1"/>
  <c r="CK667" i="20"/>
  <c r="CK710" i="20" s="1"/>
  <c r="CK753" i="20" s="1"/>
  <c r="CK796" i="20" s="1"/>
  <c r="CK839" i="20" s="1"/>
  <c r="CK882" i="20" s="1"/>
  <c r="CK925" i="20" s="1"/>
  <c r="CK968" i="20" s="1"/>
  <c r="CK1011" i="20"/>
  <c r="CK1054" i="20" s="1"/>
  <c r="CK1097" i="20" s="1"/>
  <c r="CK1140" i="20" s="1"/>
  <c r="CK1183" i="20" s="1"/>
  <c r="CK1226" i="20" s="1"/>
  <c r="CK1269" i="20" s="1"/>
  <c r="CK1312" i="20" s="1"/>
  <c r="CK1355" i="20"/>
  <c r="CK1398" i="20" s="1"/>
  <c r="CK1441" i="20" s="1"/>
  <c r="CK1484" i="20" s="1"/>
  <c r="CK1527" i="20" s="1"/>
  <c r="CK1570" i="20" s="1"/>
  <c r="CK1613" i="20" s="1"/>
  <c r="CK1656" i="20" s="1"/>
  <c r="CK1699" i="20" s="1"/>
  <c r="CK1742" i="20" s="1"/>
  <c r="CK1785" i="20" s="1"/>
  <c r="CK1828" i="20" s="1"/>
  <c r="CK1871" i="20" s="1"/>
  <c r="CK1914" i="20" s="1"/>
  <c r="CK1957" i="20" s="1"/>
  <c r="CK2000" i="20" s="1"/>
  <c r="CK2043" i="20" s="1"/>
  <c r="CK2086" i="20" s="1"/>
  <c r="CK2129" i="20" s="1"/>
  <c r="CK2172" i="20" s="1"/>
  <c r="CK2215" i="20" s="1"/>
  <c r="CK2258" i="20" s="1"/>
  <c r="CK2301" i="20" s="1"/>
  <c r="CK2344" i="20" s="1"/>
  <c r="CR1008" i="20"/>
  <c r="CR962" i="20"/>
  <c r="CR584" i="20"/>
  <c r="CK186" i="20"/>
  <c r="CK229" i="20" s="1"/>
  <c r="CK272" i="20" s="1"/>
  <c r="CK315" i="20" s="1"/>
  <c r="CK358" i="20" s="1"/>
  <c r="CK401" i="20" s="1"/>
  <c r="CK444" i="20" s="1"/>
  <c r="CK487" i="20" s="1"/>
  <c r="CK797" i="20"/>
  <c r="CK840" i="20" s="1"/>
  <c r="CK883" i="20" s="1"/>
  <c r="CK926" i="20" s="1"/>
  <c r="CK969" i="20" s="1"/>
  <c r="CK1012" i="20" s="1"/>
  <c r="CK1055" i="20" s="1"/>
  <c r="CK1098" i="20" s="1"/>
  <c r="CK1141" i="20"/>
  <c r="CK1184" i="20" s="1"/>
  <c r="CK1227" i="20" s="1"/>
  <c r="CK1270" i="20" s="1"/>
  <c r="CK1313" i="20" s="1"/>
  <c r="CK1356" i="20" s="1"/>
  <c r="CK1399" i="20" s="1"/>
  <c r="CK1442" i="20" s="1"/>
  <c r="CK1485" i="20" s="1"/>
  <c r="CK1528" i="20" s="1"/>
  <c r="CK1571" i="20" s="1"/>
  <c r="CK1614" i="20" s="1"/>
  <c r="CK1657" i="20" s="1"/>
  <c r="CK1700" i="20" s="1"/>
  <c r="CK1743" i="20" s="1"/>
  <c r="CK1786" i="20" s="1"/>
  <c r="CK1829" i="20" s="1"/>
  <c r="CK1872" i="20" s="1"/>
  <c r="CK1915" i="20" s="1"/>
  <c r="CK1958" i="20" s="1"/>
  <c r="CK2001" i="20" s="1"/>
  <c r="CK2044" i="20" s="1"/>
  <c r="CK2087" i="20" s="1"/>
  <c r="CK2130" i="20" s="1"/>
  <c r="CK2173" i="20" s="1"/>
  <c r="CK2216" i="20" s="1"/>
  <c r="CK2259" i="20" s="1"/>
  <c r="CK2302" i="20" s="1"/>
  <c r="CK2345" i="20" s="1"/>
  <c r="CR629" i="20"/>
  <c r="CR263" i="20"/>
  <c r="CR986" i="20"/>
  <c r="CR342" i="20"/>
  <c r="CR453" i="20"/>
  <c r="CR239" i="20"/>
  <c r="CR437" i="20"/>
  <c r="CR585" i="20"/>
  <c r="CK1094" i="20"/>
  <c r="CK1137" i="20" s="1"/>
  <c r="CK1180" i="20" s="1"/>
  <c r="CK1223" i="20"/>
  <c r="CK1266" i="20" s="1"/>
  <c r="CK1309" i="20" s="1"/>
  <c r="CK1352" i="20" s="1"/>
  <c r="CK1395" i="20" s="1"/>
  <c r="CK1438" i="20" s="1"/>
  <c r="CK1481" i="20" s="1"/>
  <c r="CK1524" i="20" s="1"/>
  <c r="CK1567" i="20"/>
  <c r="CK1610" i="20" s="1"/>
  <c r="CK1653" i="20" s="1"/>
  <c r="CK1696" i="20" s="1"/>
  <c r="CK1739" i="20" s="1"/>
  <c r="CK1782" i="20" s="1"/>
  <c r="CK1825" i="20" s="1"/>
  <c r="CK1868" i="20" s="1"/>
  <c r="CK1911" i="20"/>
  <c r="CK1954" i="20" s="1"/>
  <c r="CK1997" i="20" s="1"/>
  <c r="CK2040" i="20" s="1"/>
  <c r="CK2083" i="20" s="1"/>
  <c r="CK2126" i="20" s="1"/>
  <c r="CK2169" i="20" s="1"/>
  <c r="CK2212" i="20" s="1"/>
  <c r="CK2255" i="20"/>
  <c r="CK2298" i="20" s="1"/>
  <c r="CK2341" i="20" s="1"/>
  <c r="CK269" i="20"/>
  <c r="CK312" i="20"/>
  <c r="CK355" i="20"/>
  <c r="CK398" i="20" s="1"/>
  <c r="CK441" i="20" s="1"/>
  <c r="CK484" i="20" s="1"/>
  <c r="CK527" i="20" s="1"/>
  <c r="CK1090" i="20"/>
  <c r="CK1133" i="20" s="1"/>
  <c r="CK1176" i="20" s="1"/>
  <c r="CK1219" i="20" s="1"/>
  <c r="CK1262" i="20" s="1"/>
  <c r="CK1305" i="20" s="1"/>
  <c r="CK1348" i="20" s="1"/>
  <c r="CK1391" i="20" s="1"/>
  <c r="CK1434" i="20" s="1"/>
  <c r="CK1477" i="20" s="1"/>
  <c r="CK1520" i="20" s="1"/>
  <c r="CK1563" i="20" s="1"/>
  <c r="CK1606" i="20" s="1"/>
  <c r="CK1649" i="20" s="1"/>
  <c r="CK1692" i="20" s="1"/>
  <c r="CK1735" i="20" s="1"/>
  <c r="CK1778" i="20" s="1"/>
  <c r="CK1821" i="20" s="1"/>
  <c r="CK1864" i="20" s="1"/>
  <c r="CK1907" i="20" s="1"/>
  <c r="CK1950" i="20" s="1"/>
  <c r="CK1993" i="20" s="1"/>
  <c r="CK2036" i="20" s="1"/>
  <c r="CK2079" i="20" s="1"/>
  <c r="CK2122" i="20" s="1"/>
  <c r="CK2165" i="20" s="1"/>
  <c r="CK2208" i="20" s="1"/>
  <c r="CK2251" i="20" s="1"/>
  <c r="CK2294" i="20" s="1"/>
  <c r="CK2337" i="20" s="1"/>
  <c r="CK1238" i="20"/>
  <c r="CK1281" i="20"/>
  <c r="CK1324" i="20" s="1"/>
  <c r="CK1367" i="20" s="1"/>
  <c r="CK1410" i="20" s="1"/>
  <c r="CK1453" i="20" s="1"/>
  <c r="CK1496" i="20" s="1"/>
  <c r="CK1539" i="20" s="1"/>
  <c r="CR233" i="20"/>
  <c r="CR978" i="20"/>
  <c r="CK954" i="20"/>
  <c r="CK997" i="20" s="1"/>
  <c r="CK1040" i="20" s="1"/>
  <c r="CK1083" i="20" s="1"/>
  <c r="CK1126" i="20" s="1"/>
  <c r="CK1169" i="20" s="1"/>
  <c r="CK1212" i="20" s="1"/>
  <c r="CK1255" i="20" s="1"/>
  <c r="CK1298" i="20" s="1"/>
  <c r="CK1341" i="20" s="1"/>
  <c r="CK1384" i="20" s="1"/>
  <c r="CK1427" i="20" s="1"/>
  <c r="CK1470" i="20" s="1"/>
  <c r="CK1513" i="20" s="1"/>
  <c r="CK1556" i="20" s="1"/>
  <c r="CK1599" i="20" s="1"/>
  <c r="CK1642" i="20" s="1"/>
  <c r="CK1685" i="20" s="1"/>
  <c r="CK1728" i="20" s="1"/>
  <c r="CK1771" i="20" s="1"/>
  <c r="CK1814" i="20" s="1"/>
  <c r="CK1857" i="20" s="1"/>
  <c r="CK1900" i="20" s="1"/>
  <c r="CK1943" i="20" s="1"/>
  <c r="CK1986" i="20" s="1"/>
  <c r="CK2029" i="20" s="1"/>
  <c r="CK2072" i="20" s="1"/>
  <c r="CK2115" i="20" s="1"/>
  <c r="CK2158" i="20" s="1"/>
  <c r="CK2201" i="20" s="1"/>
  <c r="CK2244" i="20" s="1"/>
  <c r="CK2287" i="20" s="1"/>
  <c r="CK2330" i="20"/>
  <c r="CR225" i="20"/>
  <c r="CP962" i="20"/>
  <c r="CR143" i="20"/>
  <c r="CR847" i="20"/>
  <c r="CR630" i="20"/>
  <c r="CK399" i="20"/>
  <c r="CK442" i="20" s="1"/>
  <c r="CK485" i="20" s="1"/>
  <c r="CK528" i="20" s="1"/>
  <c r="CK571" i="20" s="1"/>
  <c r="CK614" i="20" s="1"/>
  <c r="CK657" i="20" s="1"/>
  <c r="CK700" i="20" s="1"/>
  <c r="CK743" i="20" s="1"/>
  <c r="CK786" i="20" s="1"/>
  <c r="CK829" i="20" s="1"/>
  <c r="CK872" i="20" s="1"/>
  <c r="CK915" i="20" s="1"/>
  <c r="CK958" i="20" s="1"/>
  <c r="CK1001" i="20" s="1"/>
  <c r="CP584" i="20"/>
  <c r="CK1279" i="20"/>
  <c r="CK1322" i="20" s="1"/>
  <c r="CK1365" i="20" s="1"/>
  <c r="CK1408" i="20" s="1"/>
  <c r="CK1451" i="20" s="1"/>
  <c r="CK1494" i="20" s="1"/>
  <c r="CK1537" i="20" s="1"/>
  <c r="CK1580" i="20" s="1"/>
  <c r="CK1623" i="20"/>
  <c r="CK1666" i="20" s="1"/>
  <c r="CK1709" i="20" s="1"/>
  <c r="CK1752" i="20" s="1"/>
  <c r="CK1795" i="20" s="1"/>
  <c r="CK1838" i="20" s="1"/>
  <c r="CK1881" i="20" s="1"/>
  <c r="CK1924" i="20" s="1"/>
  <c r="CK1967" i="20"/>
  <c r="CK2010" i="20" s="1"/>
  <c r="CK2053" i="20" s="1"/>
  <c r="CK2096" i="20" s="1"/>
  <c r="CK2139" i="20" s="1"/>
  <c r="CK2182" i="20" s="1"/>
  <c r="CK2225" i="20" s="1"/>
  <c r="CK2268" i="20" s="1"/>
  <c r="CK2311" i="20"/>
  <c r="CK2354" i="20" s="1"/>
  <c r="CP672" i="20"/>
  <c r="CP306" i="20"/>
  <c r="CP493" i="20"/>
  <c r="CM1029" i="20"/>
  <c r="CM1072" i="20" s="1"/>
  <c r="CM1115" i="20" s="1"/>
  <c r="CM1158" i="20" s="1"/>
  <c r="CM1201" i="20" s="1"/>
  <c r="CM1244" i="20" s="1"/>
  <c r="CM1287" i="20" s="1"/>
  <c r="CM1330" i="20" s="1"/>
  <c r="CM1373" i="20" s="1"/>
  <c r="CM1416" i="20" s="1"/>
  <c r="CM1459" i="20" s="1"/>
  <c r="CM1502" i="20" s="1"/>
  <c r="CM1545" i="20" s="1"/>
  <c r="CM1588" i="20" s="1"/>
  <c r="CM1631" i="20" s="1"/>
  <c r="CM1674" i="20" s="1"/>
  <c r="CM1717" i="20" s="1"/>
  <c r="CM1760" i="20" s="1"/>
  <c r="CM1803" i="20" s="1"/>
  <c r="CM1846" i="20" s="1"/>
  <c r="CM1889" i="20" s="1"/>
  <c r="CM1932" i="20" s="1"/>
  <c r="CM1975" i="20" s="1"/>
  <c r="CM2018" i="20" s="1"/>
  <c r="CM2061" i="20" s="1"/>
  <c r="CM2104" i="20" s="1"/>
  <c r="CM2147" i="20" s="1"/>
  <c r="CM2190" i="20" s="1"/>
  <c r="CM2233" i="20" s="1"/>
  <c r="CM2276" i="20" s="1"/>
  <c r="CM2319" i="20" s="1"/>
  <c r="CM2362" i="20"/>
  <c r="CM2405" i="20" s="1"/>
  <c r="CM2448" i="20" s="1"/>
  <c r="CM2491" i="20" s="1"/>
  <c r="CM2534" i="20" s="1"/>
  <c r="CM2577" i="20" s="1"/>
  <c r="CM2620" i="20" s="1"/>
  <c r="CP1244" i="20"/>
  <c r="CM385" i="20"/>
  <c r="CM428" i="20" s="1"/>
  <c r="CM471" i="20" s="1"/>
  <c r="CM514" i="20" s="1"/>
  <c r="CM557" i="20" s="1"/>
  <c r="CM600" i="20" s="1"/>
  <c r="CM643" i="20" s="1"/>
  <c r="CM686" i="20" s="1"/>
  <c r="CM729" i="20" s="1"/>
  <c r="CM772" i="20" s="1"/>
  <c r="CM1104" i="20"/>
  <c r="CM1147" i="20" s="1"/>
  <c r="CM1190" i="20" s="1"/>
  <c r="CM1233" i="20" s="1"/>
  <c r="CM1276" i="20" s="1"/>
  <c r="CM1319" i="20" s="1"/>
  <c r="CM1362" i="20" s="1"/>
  <c r="CM1405" i="20" s="1"/>
  <c r="CM1448" i="20"/>
  <c r="CM1491" i="20" s="1"/>
  <c r="CM1534" i="20" s="1"/>
  <c r="CM1577" i="20" s="1"/>
  <c r="CM1620" i="20" s="1"/>
  <c r="CM1663" i="20" s="1"/>
  <c r="CM1706" i="20" s="1"/>
  <c r="CM1749" i="20" s="1"/>
  <c r="CM1792" i="20" s="1"/>
  <c r="CM1835" i="20" s="1"/>
  <c r="CM1878" i="20" s="1"/>
  <c r="CM1921" i="20" s="1"/>
  <c r="CM1964" i="20" s="1"/>
  <c r="CM2007" i="20" s="1"/>
  <c r="CM2050" i="20" s="1"/>
  <c r="CM2093" i="20" s="1"/>
  <c r="CM2136" i="20" s="1"/>
  <c r="CM2179" i="20" s="1"/>
  <c r="CM2222" i="20" s="1"/>
  <c r="CM2265" i="20" s="1"/>
  <c r="CM2308" i="20" s="1"/>
  <c r="CM2351" i="20" s="1"/>
  <c r="CM2394" i="20" s="1"/>
  <c r="CM2437" i="20" s="1"/>
  <c r="CM2480" i="20" s="1"/>
  <c r="CM2523" i="20" s="1"/>
  <c r="CM2566" i="20" s="1"/>
  <c r="CM2609" i="20" s="1"/>
  <c r="CP1233" i="20"/>
  <c r="CP710" i="20"/>
  <c r="CM307" i="20"/>
  <c r="CM350" i="20" s="1"/>
  <c r="CM393" i="20" s="1"/>
  <c r="CM436" i="20" s="1"/>
  <c r="CM479" i="20" s="1"/>
  <c r="CP307" i="20"/>
  <c r="CM539" i="20"/>
  <c r="CP496" i="20"/>
  <c r="CM454" i="20"/>
  <c r="CM497" i="20" s="1"/>
  <c r="CM540" i="20" s="1"/>
  <c r="CM583" i="20" s="1"/>
  <c r="CM626" i="20"/>
  <c r="CM669" i="20" s="1"/>
  <c r="CM712" i="20" s="1"/>
  <c r="CM755" i="20" s="1"/>
  <c r="CM798" i="20" s="1"/>
  <c r="CM841" i="20" s="1"/>
  <c r="CM884" i="20" s="1"/>
  <c r="CM927" i="20" s="1"/>
  <c r="CM970" i="20" s="1"/>
  <c r="CM1013" i="20" s="1"/>
  <c r="CM1056" i="20" s="1"/>
  <c r="CM1099" i="20" s="1"/>
  <c r="CM1142" i="20" s="1"/>
  <c r="CM1185" i="20" s="1"/>
  <c r="CM1228" i="20" s="1"/>
  <c r="CM1271" i="20" s="1"/>
  <c r="CM1314" i="20" s="1"/>
  <c r="CM1357" i="20" s="1"/>
  <c r="CP540" i="20"/>
  <c r="CP1051" i="20"/>
  <c r="CM1238" i="20"/>
  <c r="CM1281" i="20" s="1"/>
  <c r="CM1324" i="20" s="1"/>
  <c r="CM1367" i="20" s="1"/>
  <c r="CM1410" i="20" s="1"/>
  <c r="CM1453" i="20" s="1"/>
  <c r="CP1281" i="20"/>
  <c r="CP628" i="20"/>
  <c r="CP744" i="20"/>
  <c r="CP1234" i="20"/>
  <c r="CP1139" i="20"/>
  <c r="CP673" i="20"/>
  <c r="CP1580" i="20"/>
  <c r="CP305" i="20"/>
  <c r="CP1323" i="20"/>
  <c r="CP868" i="20"/>
  <c r="CP1512" i="20"/>
  <c r="CP1235" i="20"/>
  <c r="CT1234" i="20"/>
  <c r="CS1234" i="20"/>
  <c r="CQ1234" i="20"/>
  <c r="CT744" i="20"/>
  <c r="CS744" i="20"/>
  <c r="CQ744" i="20"/>
  <c r="CS1323" i="20"/>
  <c r="CT1323" i="20"/>
  <c r="CQ1323" i="20"/>
  <c r="CT868" i="20"/>
  <c r="CS868" i="20"/>
  <c r="CQ868" i="20"/>
  <c r="CT306" i="20"/>
  <c r="CS306" i="20"/>
  <c r="CQ306" i="20"/>
  <c r="CT1005" i="20"/>
  <c r="CQ1005" i="20"/>
  <c r="CS1005" i="20"/>
  <c r="CS627" i="20"/>
  <c r="CQ627" i="20"/>
  <c r="CT627" i="20"/>
  <c r="CT540" i="20"/>
  <c r="CS540" i="20"/>
  <c r="CQ540" i="20"/>
  <c r="CT877" i="20"/>
  <c r="CQ877" i="20"/>
  <c r="CS877" i="20"/>
  <c r="CT1233" i="20"/>
  <c r="CQ1233" i="20"/>
  <c r="CS1233" i="20"/>
  <c r="CT1244" i="20"/>
  <c r="CS1244" i="20"/>
  <c r="CQ1244" i="20"/>
  <c r="CT1580" i="20"/>
  <c r="CS1580" i="20"/>
  <c r="CQ1580" i="20"/>
  <c r="CS495" i="20"/>
  <c r="CT495" i="20"/>
  <c r="CQ495" i="20"/>
  <c r="CS1139" i="20"/>
  <c r="CT1139" i="20"/>
  <c r="CQ1139" i="20"/>
  <c r="CT1512" i="20"/>
  <c r="CS1512" i="20"/>
  <c r="CQ1512" i="20"/>
  <c r="CT496" i="20"/>
  <c r="CS496" i="20"/>
  <c r="CQ496" i="20"/>
  <c r="CT710" i="20"/>
  <c r="CQ710" i="20"/>
  <c r="CS710" i="20"/>
  <c r="CT493" i="20"/>
  <c r="CS493" i="20"/>
  <c r="CQ493" i="20"/>
  <c r="CT305" i="20"/>
  <c r="CS305" i="20"/>
  <c r="CQ305" i="20"/>
  <c r="CT1281" i="20"/>
  <c r="CQ1281" i="20"/>
  <c r="CS1281" i="20"/>
  <c r="CT673" i="20"/>
  <c r="CQ673" i="20"/>
  <c r="CS673" i="20"/>
  <c r="CS1235" i="20"/>
  <c r="CT1235" i="20"/>
  <c r="CQ1235" i="20"/>
  <c r="CT628" i="20"/>
  <c r="CS628" i="20"/>
  <c r="CQ628" i="20"/>
  <c r="CS1051" i="20"/>
  <c r="CT1051" i="20"/>
  <c r="CQ1051" i="20"/>
  <c r="CS307" i="20"/>
  <c r="CT307" i="20"/>
  <c r="CQ307" i="20"/>
  <c r="CS611" i="20"/>
  <c r="CQ611" i="20"/>
  <c r="CT611" i="20"/>
  <c r="CT385" i="20"/>
  <c r="CQ385" i="20"/>
  <c r="CS385" i="20"/>
  <c r="CT672" i="20"/>
  <c r="CS672" i="20"/>
  <c r="CQ672" i="20"/>
  <c r="CR495" i="20"/>
  <c r="CP385" i="20"/>
  <c r="CR1139" i="20"/>
  <c r="CR1281" i="20"/>
  <c r="CR1323" i="20"/>
  <c r="CR868" i="20"/>
  <c r="CK671" i="20"/>
  <c r="CK714" i="20" s="1"/>
  <c r="CK757" i="20" s="1"/>
  <c r="CR305" i="20"/>
  <c r="CR1235" i="20"/>
  <c r="CR1051" i="20"/>
  <c r="CR307" i="20"/>
  <c r="CR611" i="20"/>
  <c r="CR1005" i="20"/>
  <c r="CR627" i="20"/>
  <c r="CR877" i="20"/>
  <c r="CR1233" i="20"/>
  <c r="CK319" i="20"/>
  <c r="CK362" i="20"/>
  <c r="CK405" i="20" s="1"/>
  <c r="CK448" i="20" s="1"/>
  <c r="CK491" i="20" s="1"/>
  <c r="CK534" i="20" s="1"/>
  <c r="CK577" i="20" s="1"/>
  <c r="CK620" i="20" s="1"/>
  <c r="CK663" i="20" s="1"/>
  <c r="CK706" i="20"/>
  <c r="CK749" i="20" s="1"/>
  <c r="CK792" i="20" s="1"/>
  <c r="CK835" i="20" s="1"/>
  <c r="CK878" i="20" s="1"/>
  <c r="CK921" i="20" s="1"/>
  <c r="CK964" i="20" s="1"/>
  <c r="CK1007" i="20" s="1"/>
  <c r="CK1050" i="20"/>
  <c r="CK1093" i="20" s="1"/>
  <c r="CK1136" i="20" s="1"/>
  <c r="CK1179" i="20" s="1"/>
  <c r="CK1222" i="20" s="1"/>
  <c r="CK1265" i="20" s="1"/>
  <c r="CK1308" i="20" s="1"/>
  <c r="CK1351" i="20" s="1"/>
  <c r="CK1394" i="20" s="1"/>
  <c r="CK1437" i="20" s="1"/>
  <c r="CK1480" i="20" s="1"/>
  <c r="CK1523" i="20" s="1"/>
  <c r="CK1566" i="20" s="1"/>
  <c r="CK1609" i="20" s="1"/>
  <c r="CK1652" i="20" s="1"/>
  <c r="CK1695" i="20" s="1"/>
  <c r="CK1738" i="20" s="1"/>
  <c r="CK1781" i="20" s="1"/>
  <c r="CK1824" i="20" s="1"/>
  <c r="CK1867" i="20" s="1"/>
  <c r="CK1910" i="20" s="1"/>
  <c r="CK1953" i="20" s="1"/>
  <c r="CK1996" i="20" s="1"/>
  <c r="CK2039" i="20" s="1"/>
  <c r="CK2082" i="20" s="1"/>
  <c r="CK2125" i="20" s="1"/>
  <c r="CK2168" i="20" s="1"/>
  <c r="CK2211" i="20" s="1"/>
  <c r="CK2254" i="20" s="1"/>
  <c r="CK2297" i="20" s="1"/>
  <c r="CK2340" i="20" s="1"/>
  <c r="CR673" i="20"/>
  <c r="CR628" i="20"/>
  <c r="CR1512" i="20"/>
  <c r="CR496" i="20"/>
  <c r="CR385" i="20"/>
  <c r="CR493" i="20"/>
  <c r="CR672" i="20"/>
  <c r="CP1005" i="20"/>
  <c r="CK1582" i="20"/>
  <c r="CK1625" i="20" s="1"/>
  <c r="CK1668" i="20" s="1"/>
  <c r="CK1711" i="20" s="1"/>
  <c r="CK1754" i="20" s="1"/>
  <c r="CK1797" i="20" s="1"/>
  <c r="CK1840" i="20" s="1"/>
  <c r="CK1883" i="20" s="1"/>
  <c r="CK1926" i="20" s="1"/>
  <c r="CK1969" i="20" s="1"/>
  <c r="CK2012" i="20" s="1"/>
  <c r="CK2055" i="20" s="1"/>
  <c r="CK2098" i="20" s="1"/>
  <c r="CK2141" i="20" s="1"/>
  <c r="CK2184" i="20" s="1"/>
  <c r="CK2227" i="20" s="1"/>
  <c r="CK2270" i="20" s="1"/>
  <c r="CK2313" i="20" s="1"/>
  <c r="CK2356" i="20" s="1"/>
  <c r="CR1580" i="20"/>
  <c r="CR744" i="20"/>
  <c r="CR1234" i="20"/>
  <c r="CR540" i="20"/>
  <c r="CR710" i="20"/>
  <c r="CR1244" i="20"/>
  <c r="CR306" i="20"/>
  <c r="CK1178" i="20"/>
  <c r="CK1221" i="20" s="1"/>
  <c r="CK1264" i="20" s="1"/>
  <c r="CK1307" i="20" s="1"/>
  <c r="CK1350" i="20" s="1"/>
  <c r="CK1393" i="20" s="1"/>
  <c r="CK1436" i="20" s="1"/>
  <c r="CK1479" i="20" s="1"/>
  <c r="CK1522" i="20" s="1"/>
  <c r="CK1565" i="20" s="1"/>
  <c r="CK1608" i="20" s="1"/>
  <c r="CK1651" i="20" s="1"/>
  <c r="CK1694" i="20" s="1"/>
  <c r="CK1737" i="20" s="1"/>
  <c r="CK1780" i="20" s="1"/>
  <c r="CK1823" i="20" s="1"/>
  <c r="CK1866" i="20" s="1"/>
  <c r="CK1909" i="20" s="1"/>
  <c r="CK1952" i="20" s="1"/>
  <c r="CK1995" i="20" s="1"/>
  <c r="CK2038" i="20" s="1"/>
  <c r="CK2081" i="20" s="1"/>
  <c r="CK2124" i="20" s="1"/>
  <c r="CK2167" i="20" s="1"/>
  <c r="CK2210" i="20" s="1"/>
  <c r="CK2253" i="20" s="1"/>
  <c r="CK2296" i="20" s="1"/>
  <c r="CK2339" i="20" s="1"/>
  <c r="CP877" i="20"/>
  <c r="CP627" i="20"/>
  <c r="CP611" i="20"/>
  <c r="CP787" i="20"/>
  <c r="CM1496" i="20"/>
  <c r="CM1539" i="20" s="1"/>
  <c r="CM1582" i="20" s="1"/>
  <c r="CM1625" i="20" s="1"/>
  <c r="CM1668" i="20" s="1"/>
  <c r="CM1711" i="20" s="1"/>
  <c r="CM1754" i="20" s="1"/>
  <c r="CM1797" i="20" s="1"/>
  <c r="CM1840" i="20" s="1"/>
  <c r="CM1883" i="20" s="1"/>
  <c r="CM1926" i="20" s="1"/>
  <c r="CM1969" i="20" s="1"/>
  <c r="CM2012" i="20" s="1"/>
  <c r="CM2055" i="20" s="1"/>
  <c r="CM2098" i="20" s="1"/>
  <c r="CM2141" i="20" s="1"/>
  <c r="CM2184" i="20" s="1"/>
  <c r="CM2227" i="20" s="1"/>
  <c r="CM2270" i="20" s="1"/>
  <c r="CM2313" i="20" s="1"/>
  <c r="CM2356" i="20" s="1"/>
  <c r="CM2399" i="20" s="1"/>
  <c r="CM2442" i="20" s="1"/>
  <c r="CM2485" i="20" s="1"/>
  <c r="CM2528" i="20" s="1"/>
  <c r="CM2571" i="20" s="1"/>
  <c r="CM2614" i="20" s="1"/>
  <c r="CP583" i="20"/>
  <c r="CP839" i="20"/>
  <c r="CP1631" i="20"/>
  <c r="CP392" i="20"/>
  <c r="CP434" i="20"/>
  <c r="CP1320" i="20"/>
  <c r="CM931" i="20"/>
  <c r="CM974" i="20" s="1"/>
  <c r="CM1017" i="20" s="1"/>
  <c r="CM1060" i="20" s="1"/>
  <c r="CM1103" i="20" s="1"/>
  <c r="CM1146" i="20" s="1"/>
  <c r="CM1189" i="20" s="1"/>
  <c r="CM1232" i="20" s="1"/>
  <c r="CM1275" i="20"/>
  <c r="CM1318" i="20" s="1"/>
  <c r="CM1361" i="20" s="1"/>
  <c r="CM1404" i="20" s="1"/>
  <c r="CM1447" i="20" s="1"/>
  <c r="CM1490" i="20" s="1"/>
  <c r="CM1533" i="20" s="1"/>
  <c r="CM1576" i="20" s="1"/>
  <c r="CM1619" i="20"/>
  <c r="CM1662" i="20" s="1"/>
  <c r="CM1705" i="20" s="1"/>
  <c r="CM1748" i="20" s="1"/>
  <c r="CM1791" i="20" s="1"/>
  <c r="CM1834" i="20" s="1"/>
  <c r="CM1877" i="20" s="1"/>
  <c r="CM1920" i="20" s="1"/>
  <c r="CM1963" i="20" s="1"/>
  <c r="CM2006" i="20" s="1"/>
  <c r="CM2049" i="20" s="1"/>
  <c r="CM2092" i="20" s="1"/>
  <c r="CM2135" i="20" s="1"/>
  <c r="CM2178" i="20" s="1"/>
  <c r="CM2221" i="20" s="1"/>
  <c r="CM2264" i="20" s="1"/>
  <c r="CM2307" i="20" s="1"/>
  <c r="CM2350" i="20" s="1"/>
  <c r="CM2393" i="20" s="1"/>
  <c r="CM2436" i="20" s="1"/>
  <c r="CM2479" i="20" s="1"/>
  <c r="CM2522" i="20" s="1"/>
  <c r="CM2565" i="20" s="1"/>
  <c r="CM2608" i="20" s="1"/>
  <c r="CP1318" i="20"/>
  <c r="CP1182" i="20"/>
  <c r="CP1321" i="20"/>
  <c r="CP671" i="20"/>
  <c r="CM582" i="20"/>
  <c r="CM625" i="20" s="1"/>
  <c r="CM668" i="20" s="1"/>
  <c r="CM711" i="20" s="1"/>
  <c r="CM754" i="20" s="1"/>
  <c r="CM797" i="20" s="1"/>
  <c r="CM840" i="20" s="1"/>
  <c r="CM883" i="20" s="1"/>
  <c r="CM926" i="20"/>
  <c r="CM969" i="20" s="1"/>
  <c r="CM1012" i="20" s="1"/>
  <c r="CM1055" i="20" s="1"/>
  <c r="CM1098" i="20" s="1"/>
  <c r="CM1141" i="20" s="1"/>
  <c r="CM1184" i="20" s="1"/>
  <c r="CM1227" i="20" s="1"/>
  <c r="CM1270" i="20" s="1"/>
  <c r="CM1313" i="20" s="1"/>
  <c r="CM1356" i="20" s="1"/>
  <c r="CM1399" i="20" s="1"/>
  <c r="CM1442" i="20" s="1"/>
  <c r="CM1485" i="20" s="1"/>
  <c r="CM1528" i="20" s="1"/>
  <c r="CM1571" i="20" s="1"/>
  <c r="CM1614" i="20" s="1"/>
  <c r="CM1657" i="20" s="1"/>
  <c r="CM1700" i="20" s="1"/>
  <c r="CM1743" i="20" s="1"/>
  <c r="CM1786" i="20" s="1"/>
  <c r="CM1829" i="20" s="1"/>
  <c r="CM1872" i="20" s="1"/>
  <c r="CM1915" i="20" s="1"/>
  <c r="CM1958" i="20" s="1"/>
  <c r="CM2001" i="20" s="1"/>
  <c r="CM2044" i="20" s="1"/>
  <c r="CM2087" i="20" s="1"/>
  <c r="CM2130" i="20" s="1"/>
  <c r="CM2173" i="20" s="1"/>
  <c r="CM2216" i="20" s="1"/>
  <c r="CM2259" i="20" s="1"/>
  <c r="CM2302" i="20" s="1"/>
  <c r="CM2345" i="20" s="1"/>
  <c r="CM2388" i="20" s="1"/>
  <c r="CM2431" i="20" s="1"/>
  <c r="CM2474" i="20" s="1"/>
  <c r="CM2517" i="20" s="1"/>
  <c r="CM2560" i="20" s="1"/>
  <c r="CM2603" i="20" s="1"/>
  <c r="CP711" i="20"/>
  <c r="CP436" i="20"/>
  <c r="CP1319" i="20"/>
  <c r="CP794" i="20"/>
  <c r="CM1833" i="20"/>
  <c r="CM1876" i="20" s="1"/>
  <c r="CM1919" i="20" s="1"/>
  <c r="CM1962" i="20" s="1"/>
  <c r="CM2005" i="20" s="1"/>
  <c r="CM2048" i="20" s="1"/>
  <c r="CM2091" i="20" s="1"/>
  <c r="CM2134" i="20" s="1"/>
  <c r="CM2177" i="20" s="1"/>
  <c r="CM2220" i="20" s="1"/>
  <c r="CM2263" i="20" s="1"/>
  <c r="CM2306" i="20" s="1"/>
  <c r="CM2349" i="20" s="1"/>
  <c r="CM2392" i="20" s="1"/>
  <c r="CM2435" i="20" s="1"/>
  <c r="CM2478" i="20" s="1"/>
  <c r="CM2521" i="20" s="1"/>
  <c r="CM2564" i="20" s="1"/>
  <c r="CM2607" i="20" s="1"/>
  <c r="CP1317" i="20"/>
  <c r="CP1255" i="20"/>
  <c r="CT794" i="20"/>
  <c r="CQ794" i="20"/>
  <c r="CS794" i="20"/>
  <c r="CS1255" i="20"/>
  <c r="CT1255" i="20"/>
  <c r="CQ1255" i="20"/>
  <c r="CT1182" i="20"/>
  <c r="CS1182" i="20"/>
  <c r="CQ1182" i="20"/>
  <c r="CT1048" i="20"/>
  <c r="CS1048" i="20"/>
  <c r="CQ1048" i="20"/>
  <c r="CT869" i="20"/>
  <c r="CQ869" i="20"/>
  <c r="CS869" i="20"/>
  <c r="CS428" i="20"/>
  <c r="CT428" i="20"/>
  <c r="CQ428" i="20"/>
  <c r="CT920" i="20"/>
  <c r="CS920" i="20"/>
  <c r="CQ920" i="20"/>
  <c r="CT1318" i="20"/>
  <c r="CS1318" i="20"/>
  <c r="CQ1318" i="20"/>
  <c r="CT434" i="20"/>
  <c r="CS434" i="20"/>
  <c r="CQ434" i="20"/>
  <c r="CS839" i="20"/>
  <c r="CT839" i="20"/>
  <c r="CQ839" i="20"/>
  <c r="CT1229" i="20"/>
  <c r="CQ1229" i="20"/>
  <c r="CS1229" i="20"/>
  <c r="CS436" i="20"/>
  <c r="CT436" i="20"/>
  <c r="CQ436" i="20"/>
  <c r="CS671" i="20"/>
  <c r="CT671" i="20"/>
  <c r="CQ671" i="20"/>
  <c r="CT1320" i="20"/>
  <c r="CS1320" i="20"/>
  <c r="CQ1320" i="20"/>
  <c r="CS392" i="20"/>
  <c r="CT392" i="20"/>
  <c r="CQ392" i="20"/>
  <c r="CT1317" i="20"/>
  <c r="CQ1317" i="20"/>
  <c r="CS1317" i="20"/>
  <c r="CS1319" i="20"/>
  <c r="CT1319" i="20"/>
  <c r="CQ1319" i="20"/>
  <c r="CT711" i="20"/>
  <c r="CS711" i="20"/>
  <c r="CQ711" i="20"/>
  <c r="CT1321" i="20"/>
  <c r="CQ1321" i="20"/>
  <c r="CS1321" i="20"/>
  <c r="CS1631" i="20"/>
  <c r="CQ1631" i="20"/>
  <c r="CT1631" i="20"/>
  <c r="CS583" i="20"/>
  <c r="CT583" i="20"/>
  <c r="CQ583" i="20"/>
  <c r="CS787" i="20"/>
  <c r="CT787" i="20"/>
  <c r="CQ787" i="20"/>
  <c r="CR1319" i="20"/>
  <c r="CR1321" i="20"/>
  <c r="CR1255" i="20"/>
  <c r="CR1182" i="20"/>
  <c r="CR1048" i="20"/>
  <c r="CR869" i="20"/>
  <c r="CK800" i="20"/>
  <c r="CK843" i="20" s="1"/>
  <c r="CK886" i="20" s="1"/>
  <c r="CK929" i="20" s="1"/>
  <c r="CK972" i="20" s="1"/>
  <c r="CK1015" i="20" s="1"/>
  <c r="CK1058" i="20" s="1"/>
  <c r="CK1101" i="20" s="1"/>
  <c r="CK1144" i="20" s="1"/>
  <c r="CK1187" i="20" s="1"/>
  <c r="CK1230" i="20" s="1"/>
  <c r="CK1273" i="20" s="1"/>
  <c r="CK1316" i="20" s="1"/>
  <c r="CK1359" i="20" s="1"/>
  <c r="CK1402" i="20" s="1"/>
  <c r="CK1445" i="20" s="1"/>
  <c r="CK1488" i="20" s="1"/>
  <c r="CK1531" i="20" s="1"/>
  <c r="CK1574" i="20" s="1"/>
  <c r="CK1617" i="20" s="1"/>
  <c r="CK1660" i="20" s="1"/>
  <c r="CK1703" i="20" s="1"/>
  <c r="CK1746" i="20" s="1"/>
  <c r="CK1789" i="20" s="1"/>
  <c r="CK1832" i="20" s="1"/>
  <c r="CK1875" i="20" s="1"/>
  <c r="CK1918" i="20" s="1"/>
  <c r="CK1961" i="20" s="1"/>
  <c r="CK2004" i="20" s="1"/>
  <c r="CK2047" i="20" s="1"/>
  <c r="CK2090" i="20" s="1"/>
  <c r="CK2133" i="20" s="1"/>
  <c r="CK2176" i="20" s="1"/>
  <c r="CK2219" i="20" s="1"/>
  <c r="CK2262" i="20" s="1"/>
  <c r="CK2305" i="20" s="1"/>
  <c r="CK2348" i="20" s="1"/>
  <c r="CR920" i="20"/>
  <c r="CR1229" i="20"/>
  <c r="CP428" i="20"/>
  <c r="CR434" i="20"/>
  <c r="CR436" i="20"/>
  <c r="CR1320" i="20"/>
  <c r="CR392" i="20"/>
  <c r="CP869" i="20"/>
  <c r="CR428" i="20"/>
  <c r="CP1229" i="20"/>
  <c r="CR1317" i="20"/>
  <c r="CR711" i="20"/>
  <c r="CR1318" i="20"/>
  <c r="CR1631" i="20"/>
  <c r="CR583" i="20"/>
  <c r="CR787" i="20"/>
  <c r="CK570" i="20"/>
  <c r="CK613" i="20" s="1"/>
  <c r="CK656" i="20" s="1"/>
  <c r="CK699" i="20" s="1"/>
  <c r="CK742" i="20" s="1"/>
  <c r="CK785" i="20" s="1"/>
  <c r="CK828" i="20" s="1"/>
  <c r="CK871" i="20" s="1"/>
  <c r="CK914" i="20" s="1"/>
  <c r="CK957" i="20" s="1"/>
  <c r="CK1000" i="20" s="1"/>
  <c r="CP1048" i="20"/>
  <c r="CR794" i="20"/>
  <c r="CR671" i="20"/>
  <c r="CR839" i="20"/>
  <c r="CP663" i="20"/>
  <c r="CK1251" i="20"/>
  <c r="CK1294" i="20" s="1"/>
  <c r="CK1337" i="20" s="1"/>
  <c r="CK1380" i="20" s="1"/>
  <c r="CK1423" i="20" s="1"/>
  <c r="CK1466" i="20" s="1"/>
  <c r="CK1509" i="20" s="1"/>
  <c r="CK1552" i="20" s="1"/>
  <c r="CK1595" i="20" s="1"/>
  <c r="CK1638" i="20" s="1"/>
  <c r="CK1681" i="20" s="1"/>
  <c r="CK1724" i="20" s="1"/>
  <c r="CK1767" i="20" s="1"/>
  <c r="CK1810" i="20" s="1"/>
  <c r="CK1853" i="20" s="1"/>
  <c r="CK1896" i="20" s="1"/>
  <c r="CK1939" i="20" s="1"/>
  <c r="CK1982" i="20" s="1"/>
  <c r="CK2025" i="20" s="1"/>
  <c r="CK2068" i="20" s="1"/>
  <c r="CK2111" i="20" s="1"/>
  <c r="CK2154" i="20" s="1"/>
  <c r="CK2197" i="20" s="1"/>
  <c r="CK2240" i="20" s="1"/>
  <c r="CK2283" i="20" s="1"/>
  <c r="CK2326" i="20" s="1"/>
  <c r="CP920" i="20"/>
  <c r="CM2301" i="20"/>
  <c r="CM2344" i="20" s="1"/>
  <c r="CM2387" i="20" s="1"/>
  <c r="CM2430" i="20" s="1"/>
  <c r="CM2473" i="20" s="1"/>
  <c r="CM2516" i="20" s="1"/>
  <c r="CM2559" i="20" s="1"/>
  <c r="CM2602" i="20" s="1"/>
  <c r="CP797" i="20"/>
  <c r="CP837" i="20"/>
  <c r="CP786" i="20"/>
  <c r="CP1225" i="20"/>
  <c r="CP435" i="20"/>
  <c r="CP520" i="20"/>
  <c r="CP626" i="20"/>
  <c r="CP830" i="20"/>
  <c r="CP1230" i="20"/>
  <c r="CT626" i="20"/>
  <c r="CS626" i="20"/>
  <c r="CQ626" i="20"/>
  <c r="CS471" i="20"/>
  <c r="CT471" i="20"/>
  <c r="CQ471" i="20"/>
  <c r="CT912" i="20"/>
  <c r="CS912" i="20"/>
  <c r="CQ912" i="20"/>
  <c r="CT830" i="20"/>
  <c r="CS830" i="20"/>
  <c r="CQ830" i="20"/>
  <c r="CT1225" i="20"/>
  <c r="CQ1225" i="20"/>
  <c r="CS1225" i="20"/>
  <c r="CT837" i="20"/>
  <c r="CS837" i="20"/>
  <c r="CQ837" i="20"/>
  <c r="CT786" i="20"/>
  <c r="CQ786" i="20"/>
  <c r="CS786" i="20"/>
  <c r="CS663" i="20"/>
  <c r="CT663" i="20"/>
  <c r="CQ663" i="20"/>
  <c r="CT1573" i="20"/>
  <c r="CQ1573" i="20"/>
  <c r="CS1573" i="20"/>
  <c r="CT520" i="20"/>
  <c r="CS520" i="20"/>
  <c r="CQ520" i="20"/>
  <c r="CS963" i="20"/>
  <c r="CT963" i="20"/>
  <c r="CQ963" i="20"/>
  <c r="CS435" i="20"/>
  <c r="CT435" i="20"/>
  <c r="CQ435" i="20"/>
  <c r="CT1230" i="20"/>
  <c r="CS1230" i="20"/>
  <c r="CQ1230" i="20"/>
  <c r="CT797" i="20"/>
  <c r="CQ797" i="20"/>
  <c r="CS797" i="20"/>
  <c r="CK530" i="20"/>
  <c r="CK573" i="20" s="1"/>
  <c r="CK616" i="20" s="1"/>
  <c r="CK659" i="20" s="1"/>
  <c r="CK702" i="20" s="1"/>
  <c r="CK745" i="20" s="1"/>
  <c r="CK788" i="20" s="1"/>
  <c r="CK831" i="20" s="1"/>
  <c r="CK874" i="20"/>
  <c r="CK917" i="20" s="1"/>
  <c r="CK960" i="20" s="1"/>
  <c r="CK1003" i="20" s="1"/>
  <c r="CK1046" i="20" s="1"/>
  <c r="CK1089" i="20" s="1"/>
  <c r="CK1132" i="20" s="1"/>
  <c r="CK1175" i="20" s="1"/>
  <c r="CK1218" i="20"/>
  <c r="CK1261" i="20" s="1"/>
  <c r="CK1304" i="20" s="1"/>
  <c r="CK1347" i="20" s="1"/>
  <c r="CK1390" i="20" s="1"/>
  <c r="CK1433" i="20" s="1"/>
  <c r="CK1476" i="20" s="1"/>
  <c r="CK1519" i="20" s="1"/>
  <c r="CK1562" i="20" s="1"/>
  <c r="CK1605" i="20" s="1"/>
  <c r="CK1648" i="20" s="1"/>
  <c r="CK1691" i="20" s="1"/>
  <c r="CK1734" i="20" s="1"/>
  <c r="CK1777" i="20" s="1"/>
  <c r="CK1820" i="20" s="1"/>
  <c r="CK1863" i="20" s="1"/>
  <c r="CK1906" i="20" s="1"/>
  <c r="CK1949" i="20" s="1"/>
  <c r="CK1992" i="20" s="1"/>
  <c r="CK2035" i="20" s="1"/>
  <c r="CK2078" i="20" s="1"/>
  <c r="CK2121" i="20" s="1"/>
  <c r="CK2164" i="20" s="1"/>
  <c r="CK2207" i="20" s="1"/>
  <c r="CK2250" i="20" s="1"/>
  <c r="CK2293" i="20" s="1"/>
  <c r="CK2336" i="20" s="1"/>
  <c r="CR786" i="20"/>
  <c r="CK471" i="20"/>
  <c r="CK514" i="20"/>
  <c r="CK557" i="20" s="1"/>
  <c r="CK600" i="20" s="1"/>
  <c r="CK643" i="20" s="1"/>
  <c r="CK686" i="20" s="1"/>
  <c r="CK729" i="20" s="1"/>
  <c r="CK772" i="20" s="1"/>
  <c r="CK815" i="20" s="1"/>
  <c r="CK858" i="20"/>
  <c r="CK901" i="20" s="1"/>
  <c r="CK944" i="20" s="1"/>
  <c r="CK987" i="20" s="1"/>
  <c r="CK1030" i="20" s="1"/>
  <c r="CK1073" i="20" s="1"/>
  <c r="CK1116" i="20" s="1"/>
  <c r="CK1159" i="20" s="1"/>
  <c r="CK1202" i="20"/>
  <c r="CK1245" i="20" s="1"/>
  <c r="CK1288" i="20" s="1"/>
  <c r="CK1331" i="20" s="1"/>
  <c r="CK1374" i="20" s="1"/>
  <c r="CK1417" i="20" s="1"/>
  <c r="CK1460" i="20" s="1"/>
  <c r="CK1503" i="20" s="1"/>
  <c r="CK1546" i="20" s="1"/>
  <c r="CK1589" i="20" s="1"/>
  <c r="CK1632" i="20" s="1"/>
  <c r="CK1675" i="20" s="1"/>
  <c r="CK1718" i="20" s="1"/>
  <c r="CK1761" i="20" s="1"/>
  <c r="CK1804" i="20" s="1"/>
  <c r="CK1847" i="20" s="1"/>
  <c r="CK1890" i="20" s="1"/>
  <c r="CK1933" i="20" s="1"/>
  <c r="CK1976" i="20" s="1"/>
  <c r="CK2019" i="20" s="1"/>
  <c r="CK2062" i="20" s="1"/>
  <c r="CK2105" i="20" s="1"/>
  <c r="CK2148" i="20" s="1"/>
  <c r="CK2191" i="20" s="1"/>
  <c r="CK2234" i="20" s="1"/>
  <c r="CK2277" i="20" s="1"/>
  <c r="CK2320" i="20" s="1"/>
  <c r="CK2363" i="20" s="1"/>
  <c r="CP471" i="20"/>
  <c r="CR912" i="20"/>
  <c r="CR1225" i="20"/>
  <c r="CR1573" i="20"/>
  <c r="CR520" i="20"/>
  <c r="CR963" i="20"/>
  <c r="CR1230" i="20"/>
  <c r="CR797" i="20"/>
  <c r="CR663" i="20"/>
  <c r="CP912" i="20"/>
  <c r="CR830" i="20"/>
  <c r="CR626" i="20"/>
  <c r="CR435" i="20"/>
  <c r="CP1573" i="20"/>
  <c r="CP963" i="20"/>
  <c r="CK1435" i="20"/>
  <c r="CK1478" i="20" s="1"/>
  <c r="CK1521" i="20" s="1"/>
  <c r="CK1564" i="20" s="1"/>
  <c r="CK1607" i="20" s="1"/>
  <c r="CK1650" i="20" s="1"/>
  <c r="CK1693" i="20" s="1"/>
  <c r="CK1736" i="20" s="1"/>
  <c r="CK1779" i="20"/>
  <c r="CK1822" i="20" s="1"/>
  <c r="CK1865" i="20" s="1"/>
  <c r="CK1908" i="20" s="1"/>
  <c r="CK1951" i="20" s="1"/>
  <c r="CK1994" i="20" s="1"/>
  <c r="CK2037" i="20" s="1"/>
  <c r="CK2080" i="20" s="1"/>
  <c r="CK2123" i="20" s="1"/>
  <c r="CK2166" i="20" s="1"/>
  <c r="CK2209" i="20" s="1"/>
  <c r="CK2252" i="20" s="1"/>
  <c r="CK2295" i="20" s="1"/>
  <c r="CK2338" i="20" s="1"/>
  <c r="CR471" i="20"/>
  <c r="CR837" i="20"/>
  <c r="CP1095" i="20"/>
  <c r="CP829" i="20"/>
  <c r="CP1098" i="20"/>
  <c r="CM1400" i="20"/>
  <c r="CM1443" i="20" s="1"/>
  <c r="CM1486" i="20" s="1"/>
  <c r="CM1529" i="20" s="1"/>
  <c r="CM1572" i="20" s="1"/>
  <c r="CM1615" i="20" s="1"/>
  <c r="CM1658" i="20" s="1"/>
  <c r="CM1701" i="20" s="1"/>
  <c r="CM1744" i="20" s="1"/>
  <c r="CM1787" i="20" s="1"/>
  <c r="CM1830" i="20" s="1"/>
  <c r="CM1873" i="20" s="1"/>
  <c r="CM1916" i="20" s="1"/>
  <c r="CM1959" i="20" s="1"/>
  <c r="CM2002" i="20" s="1"/>
  <c r="CM2045" i="20" s="1"/>
  <c r="CM2088" i="20" s="1"/>
  <c r="CM2131" i="20" s="1"/>
  <c r="CM2174" i="20" s="1"/>
  <c r="CM2217" i="20" s="1"/>
  <c r="CM2260" i="20" s="1"/>
  <c r="CM2303" i="20" s="1"/>
  <c r="CM2346" i="20" s="1"/>
  <c r="CM2389" i="20" s="1"/>
  <c r="CM2432" i="20" s="1"/>
  <c r="CM2475" i="20" s="1"/>
  <c r="CM2518" i="20" s="1"/>
  <c r="CM2561" i="20" s="1"/>
  <c r="CM2604" i="20" s="1"/>
  <c r="CP1228" i="20"/>
  <c r="CM1596" i="20"/>
  <c r="CM1639" i="20" s="1"/>
  <c r="CM1682" i="20" s="1"/>
  <c r="CM1725" i="20" s="1"/>
  <c r="CM1768" i="20" s="1"/>
  <c r="CM1811" i="20" s="1"/>
  <c r="CM1854" i="20" s="1"/>
  <c r="CM1897" i="20" s="1"/>
  <c r="CM1940" i="20" s="1"/>
  <c r="CM1983" i="20" s="1"/>
  <c r="CM2026" i="20" s="1"/>
  <c r="CM2069" i="20" s="1"/>
  <c r="CM2112" i="20" s="1"/>
  <c r="CM2155" i="20" s="1"/>
  <c r="CM2198" i="20" s="1"/>
  <c r="CM2241" i="20" s="1"/>
  <c r="CM2284" i="20" s="1"/>
  <c r="CM2327" i="20" s="1"/>
  <c r="CM2370" i="20" s="1"/>
  <c r="CM2413" i="20" s="1"/>
  <c r="CM2456" i="20" s="1"/>
  <c r="CM2499" i="20" s="1"/>
  <c r="CM2542" i="20" s="1"/>
  <c r="CM2585" i="20" s="1"/>
  <c r="CP564" i="20"/>
  <c r="CP1273" i="20"/>
  <c r="CP878" i="20"/>
  <c r="CT1273" i="20"/>
  <c r="CQ1273" i="20"/>
  <c r="CS1273" i="20"/>
  <c r="CT1228" i="20"/>
  <c r="CS1228" i="20"/>
  <c r="CQ1228" i="20"/>
  <c r="CT829" i="20"/>
  <c r="CQ829" i="20"/>
  <c r="CS829" i="20"/>
  <c r="CT564" i="20"/>
  <c r="CS564" i="20"/>
  <c r="CQ564" i="20"/>
  <c r="CS955" i="20"/>
  <c r="CT955" i="20"/>
  <c r="CQ955" i="20"/>
  <c r="CT1098" i="20"/>
  <c r="CS1098" i="20"/>
  <c r="CQ1098" i="20"/>
  <c r="CT1006" i="20"/>
  <c r="CS1006" i="20"/>
  <c r="CQ1006" i="20"/>
  <c r="CS1095" i="20"/>
  <c r="CT1095" i="20"/>
  <c r="CQ1095" i="20"/>
  <c r="CT557" i="20"/>
  <c r="CS557" i="20"/>
  <c r="CQ557" i="20"/>
  <c r="CT878" i="20"/>
  <c r="CS878" i="20"/>
  <c r="CQ878" i="20"/>
  <c r="CR1006" i="20"/>
  <c r="CR829" i="20"/>
  <c r="CR955" i="20"/>
  <c r="CP557" i="20"/>
  <c r="CR1098" i="20"/>
  <c r="CR1273" i="20"/>
  <c r="CR1228" i="20"/>
  <c r="CR1095" i="20"/>
  <c r="CR557" i="20"/>
  <c r="CP1006" i="20"/>
  <c r="CR564" i="20"/>
  <c r="CK1043" i="20"/>
  <c r="CK1086" i="20" s="1"/>
  <c r="CK1129" i="20" s="1"/>
  <c r="CK1172" i="20" s="1"/>
  <c r="CK1215" i="20" s="1"/>
  <c r="CK1258" i="20" s="1"/>
  <c r="CK1301" i="20" s="1"/>
  <c r="CK1344" i="20" s="1"/>
  <c r="CK1387" i="20" s="1"/>
  <c r="CK1430" i="20" s="1"/>
  <c r="CK1473" i="20" s="1"/>
  <c r="CK1516" i="20" s="1"/>
  <c r="CK1559" i="20" s="1"/>
  <c r="CK1602" i="20" s="1"/>
  <c r="CK1645" i="20" s="1"/>
  <c r="CK1688" i="20" s="1"/>
  <c r="CK1731" i="20" s="1"/>
  <c r="CK1774" i="20" s="1"/>
  <c r="CK1817" i="20" s="1"/>
  <c r="CK1860" i="20" s="1"/>
  <c r="CK1903" i="20" s="1"/>
  <c r="CK1946" i="20" s="1"/>
  <c r="CK1989" i="20" s="1"/>
  <c r="CK2032" i="20" s="1"/>
  <c r="CK2075" i="20" s="1"/>
  <c r="CK2118" i="20" s="1"/>
  <c r="CK2161" i="20" s="1"/>
  <c r="CK2204" i="20" s="1"/>
  <c r="CK2247" i="20" s="1"/>
  <c r="CK2290" i="20" s="1"/>
  <c r="CK2333" i="20" s="1"/>
  <c r="CP955" i="20"/>
  <c r="CR878" i="20"/>
  <c r="CK1044" i="20"/>
  <c r="CK1087" i="20" s="1"/>
  <c r="CK1130" i="20" s="1"/>
  <c r="CK1173" i="20" s="1"/>
  <c r="CK1216" i="20" s="1"/>
  <c r="CK1259" i="20" s="1"/>
  <c r="CK1302" i="20" s="1"/>
  <c r="CK1345" i="20" s="1"/>
  <c r="CK1388" i="20" s="1"/>
  <c r="CK1431" i="20" s="1"/>
  <c r="CK1474" i="20" s="1"/>
  <c r="CK1517" i="20" s="1"/>
  <c r="CK1560" i="20" s="1"/>
  <c r="CK1603" i="20" s="1"/>
  <c r="CK1646" i="20" s="1"/>
  <c r="CK1689" i="20" s="1"/>
  <c r="CK1732" i="20" s="1"/>
  <c r="CK1775" i="20" s="1"/>
  <c r="CK1818" i="20" s="1"/>
  <c r="CK1861" i="20" s="1"/>
  <c r="CK1904" i="20" s="1"/>
  <c r="CK1947" i="20" s="1"/>
  <c r="CK1990" i="20" s="1"/>
  <c r="CK2033" i="20" s="1"/>
  <c r="CK2076" i="20" s="1"/>
  <c r="CK2119" i="20" s="1"/>
  <c r="CK2162" i="20" s="1"/>
  <c r="CK2205" i="20" s="1"/>
  <c r="CK2248" i="20" s="1"/>
  <c r="CK2291" i="20" s="1"/>
  <c r="CK2334" i="20" s="1"/>
  <c r="CP788" i="20"/>
  <c r="CP607" i="20"/>
  <c r="CP1141" i="20"/>
  <c r="CP1574" i="20"/>
  <c r="CP1572" i="20"/>
  <c r="CP1138" i="20"/>
  <c r="CM815" i="20"/>
  <c r="CM858" i="20" s="1"/>
  <c r="CM901" i="20" s="1"/>
  <c r="CM944" i="20" s="1"/>
  <c r="CM987" i="20" s="1"/>
  <c r="CM1030" i="20" s="1"/>
  <c r="CM1073" i="20" s="1"/>
  <c r="CM1116" i="20" s="1"/>
  <c r="CM1159" i="20" s="1"/>
  <c r="CM1202" i="20" s="1"/>
  <c r="CM1245" i="20" s="1"/>
  <c r="CM1288" i="20" s="1"/>
  <c r="CM1331" i="20" s="1"/>
  <c r="CM1374" i="20" s="1"/>
  <c r="CM1417" i="20" s="1"/>
  <c r="CM1460" i="20" s="1"/>
  <c r="CM1503" i="20" s="1"/>
  <c r="CM1546" i="20" s="1"/>
  <c r="CM1589" i="20" s="1"/>
  <c r="CM1632" i="20" s="1"/>
  <c r="CM1675" i="20" s="1"/>
  <c r="CM1718" i="20" s="1"/>
  <c r="CM1761" i="20" s="1"/>
  <c r="CM1804" i="20" s="1"/>
  <c r="CM1847" i="20" s="1"/>
  <c r="CM1890" i="20" s="1"/>
  <c r="CM1933" i="20" s="1"/>
  <c r="CM1976" i="20" s="1"/>
  <c r="CM2019" i="20" s="1"/>
  <c r="CM2062" i="20" s="1"/>
  <c r="CM2105" i="20" s="1"/>
  <c r="CM2148" i="20" s="1"/>
  <c r="CM2191" i="20" s="1"/>
  <c r="CM2234" i="20" s="1"/>
  <c r="CM2277" i="20" s="1"/>
  <c r="CM2320" i="20" s="1"/>
  <c r="CM2363" i="20" s="1"/>
  <c r="CM2406" i="20" s="1"/>
  <c r="CM2449" i="20" s="1"/>
  <c r="CM2492" i="20" s="1"/>
  <c r="CM2535" i="20" s="1"/>
  <c r="CM2578" i="20" s="1"/>
  <c r="CM2621" i="20" s="1"/>
  <c r="CP921" i="20"/>
  <c r="CT600" i="20"/>
  <c r="CS600" i="20"/>
  <c r="CQ600" i="20"/>
  <c r="CT1049" i="20"/>
  <c r="CQ1049" i="20"/>
  <c r="CS1049" i="20"/>
  <c r="CT607" i="20"/>
  <c r="CQ607" i="20"/>
  <c r="CS607" i="20"/>
  <c r="CT1574" i="20"/>
  <c r="CS1574" i="20"/>
  <c r="CQ1574" i="20"/>
  <c r="CT788" i="20"/>
  <c r="CS788" i="20"/>
  <c r="CQ788" i="20"/>
  <c r="CT921" i="20"/>
  <c r="CQ921" i="20"/>
  <c r="CS921" i="20"/>
  <c r="CT1138" i="20"/>
  <c r="CS1138" i="20"/>
  <c r="CQ1138" i="20"/>
  <c r="CT1572" i="20"/>
  <c r="CS1572" i="20"/>
  <c r="CQ1572" i="20"/>
  <c r="CT1141" i="20"/>
  <c r="CQ1141" i="20"/>
  <c r="CS1141" i="20"/>
  <c r="CR1049" i="20"/>
  <c r="CP600" i="20"/>
  <c r="CK951" i="20"/>
  <c r="CK994" i="20" s="1"/>
  <c r="CK1037" i="20" s="1"/>
  <c r="CK1080" i="20" s="1"/>
  <c r="CK1123" i="20" s="1"/>
  <c r="CK1166" i="20" s="1"/>
  <c r="CK1209" i="20" s="1"/>
  <c r="CK1252" i="20" s="1"/>
  <c r="CK1295" i="20" s="1"/>
  <c r="CK1338" i="20" s="1"/>
  <c r="CK1381" i="20" s="1"/>
  <c r="CK1424" i="20" s="1"/>
  <c r="CK1467" i="20" s="1"/>
  <c r="CK1510" i="20" s="1"/>
  <c r="CK1553" i="20" s="1"/>
  <c r="CK1596" i="20" s="1"/>
  <c r="CK1639" i="20" s="1"/>
  <c r="CK1682" i="20" s="1"/>
  <c r="CK1725" i="20" s="1"/>
  <c r="CK1768" i="20" s="1"/>
  <c r="CK1811" i="20" s="1"/>
  <c r="CK1854" i="20"/>
  <c r="CK1897" i="20" s="1"/>
  <c r="CK1940" i="20" s="1"/>
  <c r="CK1983" i="20" s="1"/>
  <c r="CK2026" i="20" s="1"/>
  <c r="CK2069" i="20" s="1"/>
  <c r="CK2112" i="20" s="1"/>
  <c r="CK2155" i="20" s="1"/>
  <c r="CK2198" i="20" s="1"/>
  <c r="CK2241" i="20" s="1"/>
  <c r="CK2284" i="20" s="1"/>
  <c r="CK2327" i="20" s="1"/>
  <c r="CR1138" i="20"/>
  <c r="CR1572" i="20"/>
  <c r="CR1574" i="20"/>
  <c r="CR1141" i="20"/>
  <c r="CR600" i="20"/>
  <c r="CR607" i="20"/>
  <c r="CR921" i="20"/>
  <c r="CP964" i="20"/>
  <c r="CR788" i="20"/>
  <c r="CP1049" i="20"/>
  <c r="CP650" i="20"/>
  <c r="CP831" i="20"/>
  <c r="CP1181" i="20"/>
  <c r="CP1184" i="20"/>
  <c r="CS643" i="20"/>
  <c r="CT643" i="20"/>
  <c r="CQ643" i="20"/>
  <c r="CT964" i="20"/>
  <c r="CS964" i="20"/>
  <c r="CQ964" i="20"/>
  <c r="CS831" i="20"/>
  <c r="CT831" i="20"/>
  <c r="CQ831" i="20"/>
  <c r="CT1181" i="20"/>
  <c r="CQ1181" i="20"/>
  <c r="CS1181" i="20"/>
  <c r="CT1184" i="20"/>
  <c r="CS1184" i="20"/>
  <c r="CQ1184" i="20"/>
  <c r="CT650" i="20"/>
  <c r="CQ650" i="20"/>
  <c r="CS650" i="20"/>
  <c r="CP643" i="20"/>
  <c r="CR1184" i="20"/>
  <c r="CR831" i="20"/>
  <c r="CR643" i="20"/>
  <c r="CR964" i="20"/>
  <c r="CP1007" i="20"/>
  <c r="CR1181" i="20"/>
  <c r="CR650" i="20"/>
  <c r="CP865" i="20"/>
  <c r="CT729" i="20"/>
  <c r="CQ729" i="20"/>
  <c r="CS729" i="20"/>
  <c r="CT865" i="20"/>
  <c r="CQ865" i="20"/>
  <c r="CS865" i="20"/>
  <c r="CS1007" i="20"/>
  <c r="CT1007" i="20"/>
  <c r="CQ1007" i="20"/>
  <c r="CP729" i="20"/>
  <c r="CR729" i="20"/>
  <c r="CR865" i="20"/>
  <c r="CR1007" i="20"/>
  <c r="CP908" i="20"/>
  <c r="CP1050" i="20"/>
  <c r="CT772" i="20"/>
  <c r="CS772" i="20"/>
  <c r="CQ772" i="20"/>
  <c r="CT1050" i="20"/>
  <c r="CS1050" i="20"/>
  <c r="CQ1050" i="20"/>
  <c r="CT908" i="20"/>
  <c r="CS908" i="20"/>
  <c r="CQ908" i="20"/>
  <c r="CP772" i="20"/>
  <c r="CR908" i="20"/>
  <c r="CR1050" i="20"/>
  <c r="CR772" i="20"/>
  <c r="CS815" i="20"/>
  <c r="CT815" i="20"/>
  <c r="CQ815" i="20"/>
  <c r="CP815" i="20"/>
  <c r="CR815" i="20"/>
  <c r="CT858" i="20"/>
  <c r="CS858" i="20"/>
  <c r="CQ858" i="20"/>
  <c r="CP858" i="20"/>
  <c r="CR858" i="20"/>
  <c r="CT901" i="20"/>
  <c r="CQ901" i="20"/>
  <c r="CS901" i="20"/>
  <c r="CP901" i="20"/>
  <c r="CR901" i="20"/>
  <c r="CT944" i="20"/>
  <c r="CS944" i="20"/>
  <c r="CQ944" i="20"/>
  <c r="CP944" i="20"/>
  <c r="CR944" i="20"/>
  <c r="CS987" i="20"/>
  <c r="CT987" i="20"/>
  <c r="CQ987" i="20"/>
  <c r="CP987" i="20"/>
  <c r="CR987" i="20"/>
  <c r="CT1030" i="20"/>
  <c r="CS1030" i="20"/>
  <c r="CQ1030" i="20"/>
  <c r="CP1030" i="20"/>
  <c r="CR1030" i="20"/>
  <c r="CT1073" i="20"/>
  <c r="CS1073" i="20"/>
  <c r="CQ1073" i="20"/>
  <c r="CP1073" i="20"/>
  <c r="CR1073" i="20"/>
  <c r="CQ276" i="20"/>
  <c r="A9" i="8"/>
  <c r="A10" i="8"/>
  <c r="CM145" i="20"/>
  <c r="CM188" i="20"/>
  <c r="CM231" i="20"/>
  <c r="CM274" i="20" s="1"/>
  <c r="CM317" i="20" s="1"/>
  <c r="CM360" i="20" s="1"/>
  <c r="CM403" i="20" s="1"/>
  <c r="CM446" i="20"/>
  <c r="CM489" i="20" s="1"/>
  <c r="CM532" i="20" s="1"/>
  <c r="CM575" i="20" s="1"/>
  <c r="CM618" i="20" s="1"/>
  <c r="CM661" i="20" s="1"/>
  <c r="CM704" i="20"/>
  <c r="CM747" i="20" s="1"/>
  <c r="CM790" i="20" s="1"/>
  <c r="CM833" i="20" s="1"/>
  <c r="CM876" i="20" s="1"/>
  <c r="CM919" i="20"/>
  <c r="CM962" i="20" s="1"/>
  <c r="CM1005" i="20" s="1"/>
  <c r="CM1048" i="20" s="1"/>
  <c r="CM1091" i="20" s="1"/>
  <c r="CM1134" i="20" s="1"/>
  <c r="CM1177" i="20" s="1"/>
  <c r="CM1220" i="20" s="1"/>
  <c r="CM1263" i="20" s="1"/>
  <c r="CM1306" i="20" s="1"/>
  <c r="CM1349" i="20" s="1"/>
  <c r="CM1392" i="20" s="1"/>
  <c r="CM1435" i="20" s="1"/>
  <c r="CM1478" i="20" s="1"/>
  <c r="CM1521" i="20" s="1"/>
  <c r="CM1564" i="20" s="1"/>
  <c r="CM1607" i="20" s="1"/>
  <c r="CM1650" i="20" s="1"/>
  <c r="CM1693" i="20" s="1"/>
  <c r="CM1736" i="20" s="1"/>
  <c r="CM1779" i="20" s="1"/>
  <c r="CM1822" i="20"/>
  <c r="CM1865" i="20" s="1"/>
  <c r="CM1908" i="20" s="1"/>
  <c r="CM1951" i="20" s="1"/>
  <c r="CM1994" i="20" s="1"/>
  <c r="CM2037" i="20" s="1"/>
  <c r="CM2080" i="20" s="1"/>
  <c r="CM2123" i="20" s="1"/>
  <c r="CM2166" i="20" s="1"/>
  <c r="CM2209" i="20" s="1"/>
  <c r="CM2252" i="20" s="1"/>
  <c r="CM2295" i="20" s="1"/>
  <c r="CM2338" i="20" s="1"/>
  <c r="CM2381" i="20" s="1"/>
  <c r="CM2424" i="20" s="1"/>
  <c r="CM2467" i="20" s="1"/>
  <c r="CM2510" i="20" s="1"/>
  <c r="CM2553" i="20" s="1"/>
  <c r="CM2596" i="20" s="1"/>
  <c r="CT102" i="20"/>
  <c r="CR102" i="20"/>
  <c r="CQ102" i="20"/>
  <c r="CP102" i="20"/>
  <c r="CS102" i="20"/>
  <c r="E217" i="29"/>
  <c r="L217" i="29"/>
  <c r="CS101" i="20"/>
  <c r="CM144" i="20"/>
  <c r="CR50" i="20"/>
  <c r="M619" i="20"/>
  <c r="X294" i="20"/>
  <c r="M278" i="20"/>
  <c r="M271" i="20"/>
  <c r="X125" i="20"/>
  <c r="M90" i="20"/>
  <c r="X486" i="20"/>
  <c r="X418" i="20"/>
  <c r="X410" i="20"/>
  <c r="M309" i="20"/>
  <c r="X293" i="20"/>
  <c r="X289" i="20"/>
  <c r="X247" i="20"/>
  <c r="X220" i="20"/>
  <c r="X174" i="20"/>
  <c r="X654" i="20"/>
  <c r="M445" i="20"/>
  <c r="X411" i="20"/>
  <c r="M405" i="20"/>
  <c r="X370" i="20"/>
  <c r="X257" i="20"/>
  <c r="CR479" i="20"/>
  <c r="CT229" i="20"/>
  <c r="CS229" i="20"/>
  <c r="CQ229" i="20"/>
  <c r="CM272" i="20"/>
  <c r="CQ272" i="20" s="1"/>
  <c r="CP186" i="20"/>
  <c r="CT186" i="20"/>
  <c r="CS186" i="20"/>
  <c r="CQ186" i="20"/>
  <c r="CR186" i="20"/>
  <c r="CP271" i="20"/>
  <c r="CT271" i="20"/>
  <c r="CS271" i="20"/>
  <c r="CQ271" i="20"/>
  <c r="CR271" i="20"/>
  <c r="CM314" i="20"/>
  <c r="CR314" i="20" s="1"/>
  <c r="CP181" i="20"/>
  <c r="CT181" i="20"/>
  <c r="CS181" i="20"/>
  <c r="CQ181" i="20"/>
  <c r="CR181" i="20"/>
  <c r="CM224" i="20"/>
  <c r="CM267" i="20" s="1"/>
  <c r="CM310" i="20" s="1"/>
  <c r="X252" i="20"/>
  <c r="M568" i="20"/>
  <c r="M612" i="20"/>
  <c r="X570" i="20"/>
  <c r="M616" i="20"/>
  <c r="X574" i="20"/>
  <c r="CP226" i="20"/>
  <c r="CS226" i="20"/>
  <c r="CQ226" i="20"/>
  <c r="CR226" i="20"/>
  <c r="M523" i="20"/>
  <c r="CT276" i="20"/>
  <c r="CS183" i="20"/>
  <c r="CQ183" i="20"/>
  <c r="CR183" i="20"/>
  <c r="CT183" i="20"/>
  <c r="CP183" i="20"/>
  <c r="X246" i="20"/>
  <c r="M264" i="20"/>
  <c r="X380" i="20"/>
  <c r="M407" i="20"/>
  <c r="CP264" i="20"/>
  <c r="CQ264" i="20"/>
  <c r="CR264" i="20"/>
  <c r="CS139" i="20"/>
  <c r="CQ139" i="20"/>
  <c r="CT139" i="20"/>
  <c r="CP139" i="20"/>
  <c r="CR139" i="20"/>
  <c r="CP191" i="20"/>
  <c r="CT191" i="20"/>
  <c r="CS191" i="20"/>
  <c r="CQ191" i="20"/>
  <c r="CR191" i="20"/>
  <c r="CM234" i="20"/>
  <c r="CR234" i="20" s="1"/>
  <c r="CS146" i="20"/>
  <c r="CQ146" i="20"/>
  <c r="CP146" i="20"/>
  <c r="CT146" i="20"/>
  <c r="CR146" i="20"/>
  <c r="CM189" i="20"/>
  <c r="CM232" i="20"/>
  <c r="CS135" i="20"/>
  <c r="CQ135" i="20"/>
  <c r="CT135" i="20"/>
  <c r="CP135" i="20"/>
  <c r="CR135" i="20"/>
  <c r="CP133" i="20"/>
  <c r="CT133" i="20"/>
  <c r="CS133" i="20"/>
  <c r="CQ133" i="20"/>
  <c r="CR133" i="20"/>
  <c r="CP134" i="20"/>
  <c r="CT134" i="20"/>
  <c r="CS134" i="20"/>
  <c r="CR134" i="20"/>
  <c r="CQ134" i="20"/>
  <c r="CP145" i="20"/>
  <c r="CT145" i="20"/>
  <c r="CQ145" i="20"/>
  <c r="CS145" i="20"/>
  <c r="CR145" i="20"/>
  <c r="CS223" i="20"/>
  <c r="CQ223" i="20"/>
  <c r="CM266" i="20"/>
  <c r="CM309" i="20"/>
  <c r="CP223" i="20"/>
  <c r="CR223" i="20"/>
  <c r="CT223" i="20"/>
  <c r="CP235" i="20"/>
  <c r="CT235" i="20"/>
  <c r="CS235" i="20"/>
  <c r="CQ235" i="20"/>
  <c r="CR235" i="20"/>
  <c r="CM278" i="20"/>
  <c r="CP144" i="20"/>
  <c r="CS144" i="20"/>
  <c r="CQ144" i="20"/>
  <c r="CR144" i="20"/>
  <c r="CP93" i="20"/>
  <c r="CT93" i="20"/>
  <c r="CQ93" i="20"/>
  <c r="CR93" i="20"/>
  <c r="CM136" i="20"/>
  <c r="CM179" i="20" s="1"/>
  <c r="CM222" i="20" s="1"/>
  <c r="CM265" i="20"/>
  <c r="CS93" i="20"/>
  <c r="CP101" i="20"/>
  <c r="CT101" i="20"/>
  <c r="CQ101" i="20"/>
  <c r="CR101" i="20"/>
  <c r="CP50" i="20"/>
  <c r="CS50" i="20"/>
  <c r="CT50" i="20"/>
  <c r="X169" i="20"/>
  <c r="X124" i="20"/>
  <c r="X96" i="20"/>
  <c r="M93" i="20"/>
  <c r="M439" i="20"/>
  <c r="X412" i="20"/>
  <c r="M399" i="20"/>
  <c r="X208" i="20"/>
  <c r="X179" i="20"/>
  <c r="X90" i="20"/>
  <c r="CM308" i="20"/>
  <c r="CM351" i="20" s="1"/>
  <c r="CM394" i="20" s="1"/>
  <c r="CM437" i="20" s="1"/>
  <c r="CM480" i="20" s="1"/>
  <c r="CT309" i="20"/>
  <c r="CS309" i="20"/>
  <c r="CR309" i="20"/>
  <c r="CM352" i="20"/>
  <c r="CM395" i="20"/>
  <c r="CM438" i="20" s="1"/>
  <c r="CQ232" i="20"/>
  <c r="CT232" i="20"/>
  <c r="CR232" i="20"/>
  <c r="CS232" i="20"/>
  <c r="CP310" i="20"/>
  <c r="CS234" i="20"/>
  <c r="CQ234" i="20"/>
  <c r="CT234" i="20"/>
  <c r="CP234" i="20"/>
  <c r="CM277" i="20"/>
  <c r="CM320" i="20"/>
  <c r="CM363" i="20" s="1"/>
  <c r="CM406" i="20" s="1"/>
  <c r="CM449" i="20" s="1"/>
  <c r="CM492" i="20" s="1"/>
  <c r="CM535" i="20" s="1"/>
  <c r="CM578" i="20"/>
  <c r="CM621" i="20" s="1"/>
  <c r="CM664" i="20" s="1"/>
  <c r="CM707" i="20" s="1"/>
  <c r="CM750" i="20" s="1"/>
  <c r="CM793" i="20"/>
  <c r="CM836" i="20" s="1"/>
  <c r="CM879" i="20" s="1"/>
  <c r="CM922" i="20" s="1"/>
  <c r="CM965" i="20" s="1"/>
  <c r="CM1008" i="20"/>
  <c r="CM1051" i="20" s="1"/>
  <c r="CM1094" i="20" s="1"/>
  <c r="CM1137" i="20" s="1"/>
  <c r="CM1180" i="20" s="1"/>
  <c r="CM1223" i="20" s="1"/>
  <c r="CM1266" i="20" s="1"/>
  <c r="CM1309" i="20" s="1"/>
  <c r="CM1352" i="20" s="1"/>
  <c r="CM1395" i="20" s="1"/>
  <c r="CM1438" i="20" s="1"/>
  <c r="CM1481" i="20" s="1"/>
  <c r="CM1524" i="20" s="1"/>
  <c r="CM1567" i="20" s="1"/>
  <c r="CM1610" i="20" s="1"/>
  <c r="CM1653" i="20" s="1"/>
  <c r="CM1696" i="20" s="1"/>
  <c r="CM1739" i="20" s="1"/>
  <c r="CM1782" i="20" s="1"/>
  <c r="CM1825" i="20" s="1"/>
  <c r="CM1868" i="20" s="1"/>
  <c r="CM1911" i="20" s="1"/>
  <c r="CM1954" i="20" s="1"/>
  <c r="CM1997" i="20" s="1"/>
  <c r="CM2040" i="20" s="1"/>
  <c r="CM2083" i="20" s="1"/>
  <c r="CM2126" i="20" s="1"/>
  <c r="CM2169" i="20" s="1"/>
  <c r="CM2212" i="20" s="1"/>
  <c r="CM2255" i="20" s="1"/>
  <c r="CM2298" i="20" s="1"/>
  <c r="CM2341" i="20" s="1"/>
  <c r="CM2384" i="20" s="1"/>
  <c r="CM2427" i="20" s="1"/>
  <c r="CM2470" i="20" s="1"/>
  <c r="CM2513" i="20" s="1"/>
  <c r="CM2556" i="20" s="1"/>
  <c r="CM2599" i="20" s="1"/>
  <c r="CP314" i="20"/>
  <c r="CT314" i="20"/>
  <c r="CQ314" i="20"/>
  <c r="CS314" i="20"/>
  <c r="CM357" i="20"/>
  <c r="CT272" i="20"/>
  <c r="CM315" i="20"/>
  <c r="CS272" i="20"/>
  <c r="CT278" i="20"/>
  <c r="CS278" i="20"/>
  <c r="CQ278" i="20"/>
  <c r="CM321" i="20"/>
  <c r="CR438" i="20"/>
  <c r="CM364" i="20"/>
  <c r="CP357" i="20"/>
  <c r="CS357" i="20"/>
  <c r="CS480" i="20"/>
  <c r="CR480" i="20"/>
  <c r="CM358" i="20"/>
  <c r="CQ358" i="20"/>
  <c r="CP364" i="20"/>
  <c r="I215" i="29" l="1"/>
  <c r="B14" i="29"/>
  <c r="AR14" i="29" s="1"/>
  <c r="F13" i="29"/>
  <c r="J13" i="29"/>
  <c r="C13" i="29"/>
  <c r="G13" i="29"/>
  <c r="AW13" i="29" s="1"/>
  <c r="K13" i="29"/>
  <c r="D13" i="29"/>
  <c r="H13" i="29"/>
  <c r="E13" i="29"/>
  <c r="I13" i="29"/>
  <c r="L13" i="29"/>
  <c r="D215" i="29"/>
  <c r="C215" i="29"/>
  <c r="AR13" i="29"/>
  <c r="X333" i="20"/>
  <c r="G215" i="29"/>
  <c r="E215" i="29"/>
  <c r="L215" i="29"/>
  <c r="H215" i="29"/>
  <c r="AX13" i="29"/>
  <c r="AV13" i="29"/>
  <c r="AU13" i="29"/>
  <c r="AT13" i="29"/>
  <c r="J215" i="29"/>
  <c r="F215" i="29"/>
  <c r="C39" i="23"/>
  <c r="B2" i="19"/>
  <c r="V4" i="17" s="1"/>
  <c r="CR358" i="20"/>
  <c r="CP358" i="20"/>
  <c r="CM401" i="20"/>
  <c r="CT358" i="20"/>
  <c r="CS358" i="20"/>
  <c r="CQ364" i="20"/>
  <c r="CR364" i="20"/>
  <c r="CS364" i="20"/>
  <c r="CM407" i="20"/>
  <c r="CT364" i="20"/>
  <c r="CQ321" i="20"/>
  <c r="CT321" i="20"/>
  <c r="CR321" i="20"/>
  <c r="CT357" i="20"/>
  <c r="CM400" i="20"/>
  <c r="CM443" i="20" s="1"/>
  <c r="CR357" i="20"/>
  <c r="CQ357" i="20"/>
  <c r="CP438" i="20"/>
  <c r="CQ438" i="20"/>
  <c r="CT438" i="20"/>
  <c r="CS438" i="20"/>
  <c r="A11" i="8"/>
  <c r="A12" i="8" s="1"/>
  <c r="A13" i="8" s="1"/>
  <c r="A14" i="8" s="1"/>
  <c r="A15" i="8" s="1"/>
  <c r="A16" i="8" s="1"/>
  <c r="A17" i="8" s="1"/>
  <c r="A18" i="8" s="1"/>
  <c r="A19" i="8" s="1"/>
  <c r="CS479" i="20"/>
  <c r="CP479" i="20"/>
  <c r="CM522" i="20"/>
  <c r="CT479" i="20"/>
  <c r="CQ479" i="20"/>
  <c r="CQ313" i="20"/>
  <c r="CP313" i="20"/>
  <c r="CS313" i="20"/>
  <c r="CR313" i="20"/>
  <c r="CT313" i="20"/>
  <c r="CM356" i="20"/>
  <c r="CM399" i="20" s="1"/>
  <c r="CQ354" i="20"/>
  <c r="CR354" i="20"/>
  <c r="CM397" i="20"/>
  <c r="CT354" i="20"/>
  <c r="CP354" i="20"/>
  <c r="CS276" i="20"/>
  <c r="CR276" i="20"/>
  <c r="CM319" i="20"/>
  <c r="CP276" i="20"/>
  <c r="CS321" i="20"/>
  <c r="CS315" i="20"/>
  <c r="CR315" i="20"/>
  <c r="CP315" i="20"/>
  <c r="CQ315" i="20"/>
  <c r="CQ480" i="20"/>
  <c r="CP480" i="20"/>
  <c r="CM523" i="20"/>
  <c r="CT480" i="20"/>
  <c r="CS265" i="20"/>
  <c r="CT265" i="20"/>
  <c r="CQ265" i="20"/>
  <c r="CR265" i="20"/>
  <c r="CR310" i="20"/>
  <c r="CT310" i="20"/>
  <c r="CS310" i="20"/>
  <c r="CM353" i="20"/>
  <c r="CM396" i="20" s="1"/>
  <c r="CM439" i="20" s="1"/>
  <c r="CQ310" i="20"/>
  <c r="CS354" i="20"/>
  <c r="CT315" i="20"/>
  <c r="CP321" i="20"/>
  <c r="CM481" i="20"/>
  <c r="CM524" i="20" s="1"/>
  <c r="CM567" i="20" s="1"/>
  <c r="CM610" i="20" s="1"/>
  <c r="CM653" i="20" s="1"/>
  <c r="CP265" i="20"/>
  <c r="CP272" i="20"/>
  <c r="CP278" i="20"/>
  <c r="CR278" i="20"/>
  <c r="CR272" i="20"/>
  <c r="CP309" i="20"/>
  <c r="CQ309" i="20"/>
  <c r="CM275" i="20"/>
  <c r="CP232" i="20"/>
  <c r="CT144" i="20"/>
  <c r="CM187" i="20"/>
  <c r="CM230" i="20" s="1"/>
  <c r="CM273" i="20" s="1"/>
  <c r="CP229" i="20"/>
  <c r="CR229" i="20"/>
  <c r="X650" i="20"/>
  <c r="M698" i="20"/>
  <c r="CM269" i="20"/>
  <c r="CM312" i="20" s="1"/>
  <c r="CM355" i="20" s="1"/>
  <c r="CT226" i="20"/>
  <c r="H217" i="29"/>
  <c r="D217" i="29"/>
  <c r="B218" i="29"/>
  <c r="CP96" i="20"/>
  <c r="X214" i="20"/>
  <c r="M226" i="20"/>
  <c r="M443" i="20"/>
  <c r="M234" i="20"/>
  <c r="X649" i="20"/>
  <c r="X300" i="20"/>
  <c r="M232" i="20"/>
  <c r="X331" i="20"/>
  <c r="M313" i="20"/>
  <c r="M101" i="20"/>
  <c r="X531" i="20"/>
  <c r="X651" i="20"/>
  <c r="M480" i="20"/>
  <c r="X371" i="20"/>
  <c r="X47" i="20"/>
  <c r="X653" i="20"/>
  <c r="X135" i="20"/>
  <c r="X374" i="20"/>
  <c r="X538" i="20"/>
  <c r="M613" i="20"/>
  <c r="X450" i="20"/>
  <c r="Q1" i="19"/>
  <c r="F9" i="23" s="1"/>
  <c r="Q1" i="24"/>
  <c r="F8" i="23" s="1"/>
  <c r="B15" i="29" l="1"/>
  <c r="D14" i="29"/>
  <c r="AT14" i="29" s="1"/>
  <c r="H14" i="29"/>
  <c r="AX14" i="29" s="1"/>
  <c r="L14" i="29"/>
  <c r="E14" i="29"/>
  <c r="AU14" i="29" s="1"/>
  <c r="I14" i="29"/>
  <c r="C14" i="29"/>
  <c r="AS14" i="29" s="1"/>
  <c r="K14" i="29"/>
  <c r="F14" i="29"/>
  <c r="AV14" i="29" s="1"/>
  <c r="G14" i="29"/>
  <c r="J14" i="29"/>
  <c r="B16" i="29"/>
  <c r="AS13" i="29"/>
  <c r="AW14" i="29"/>
  <c r="CT275" i="20"/>
  <c r="CR275" i="20"/>
  <c r="CP275" i="20"/>
  <c r="CS275" i="20"/>
  <c r="CM318" i="20"/>
  <c r="CQ275" i="20"/>
  <c r="CQ653" i="20"/>
  <c r="CP653" i="20"/>
  <c r="CR653" i="20"/>
  <c r="CT653" i="20"/>
  <c r="CS653" i="20"/>
  <c r="CM696" i="20"/>
  <c r="CM739" i="20" s="1"/>
  <c r="CM782" i="20" s="1"/>
  <c r="CM825" i="20" s="1"/>
  <c r="CM868" i="20" s="1"/>
  <c r="CM911" i="20" s="1"/>
  <c r="CM954" i="20" s="1"/>
  <c r="CM997" i="20" s="1"/>
  <c r="CM1040" i="20" s="1"/>
  <c r="CM1083" i="20" s="1"/>
  <c r="CM1126" i="20" s="1"/>
  <c r="CM1169" i="20" s="1"/>
  <c r="CM1212" i="20" s="1"/>
  <c r="CM1255" i="20" s="1"/>
  <c r="CM1298" i="20" s="1"/>
  <c r="CM1341" i="20" s="1"/>
  <c r="CM1384" i="20" s="1"/>
  <c r="CM1427" i="20" s="1"/>
  <c r="CM1470" i="20" s="1"/>
  <c r="CM1513" i="20" s="1"/>
  <c r="CM1556" i="20" s="1"/>
  <c r="CM1599" i="20" s="1"/>
  <c r="CM1642" i="20" s="1"/>
  <c r="CM1685" i="20" s="1"/>
  <c r="CM1728" i="20" s="1"/>
  <c r="CM1771" i="20" s="1"/>
  <c r="CM1814" i="20" s="1"/>
  <c r="CM1857" i="20" s="1"/>
  <c r="CM1900" i="20" s="1"/>
  <c r="CM1943" i="20" s="1"/>
  <c r="CM1986" i="20" s="1"/>
  <c r="CM2029" i="20" s="1"/>
  <c r="CM2072" i="20" s="1"/>
  <c r="CM2115" i="20" s="1"/>
  <c r="CM2158" i="20" s="1"/>
  <c r="CM2201" i="20" s="1"/>
  <c r="CM2244" i="20" s="1"/>
  <c r="CM2287" i="20" s="1"/>
  <c r="CM2330" i="20" s="1"/>
  <c r="CM2373" i="20" s="1"/>
  <c r="CM2416" i="20" s="1"/>
  <c r="CM2459" i="20" s="1"/>
  <c r="CM2502" i="20" s="1"/>
  <c r="CM2545" i="20" s="1"/>
  <c r="CM2588" i="20" s="1"/>
  <c r="CS439" i="20"/>
  <c r="CT439" i="20"/>
  <c r="CP439" i="20"/>
  <c r="CM482" i="20"/>
  <c r="CM525" i="20" s="1"/>
  <c r="CM568" i="20" s="1"/>
  <c r="CR439" i="20"/>
  <c r="CQ439" i="20"/>
  <c r="CR273" i="20"/>
  <c r="CT273" i="20"/>
  <c r="CS273" i="20"/>
  <c r="CQ273" i="20"/>
  <c r="CP273" i="20"/>
  <c r="CM316" i="20"/>
  <c r="CM359" i="20" s="1"/>
  <c r="CM402" i="20" s="1"/>
  <c r="CM445" i="20" s="1"/>
  <c r="CR523" i="20"/>
  <c r="CT523" i="20"/>
  <c r="CM566" i="20"/>
  <c r="CS523" i="20"/>
  <c r="CQ523" i="20"/>
  <c r="CP523" i="20"/>
  <c r="BV2" i="8"/>
  <c r="CS443" i="20"/>
  <c r="CQ443" i="20"/>
  <c r="CM486" i="20"/>
  <c r="CM529" i="20" s="1"/>
  <c r="CM572" i="20" s="1"/>
  <c r="CM615" i="20" s="1"/>
  <c r="CP443" i="20"/>
  <c r="CT443" i="20"/>
  <c r="CR443" i="20"/>
  <c r="CT401" i="20"/>
  <c r="CS401" i="20"/>
  <c r="CP401" i="20"/>
  <c r="CQ401" i="20"/>
  <c r="CM444" i="20"/>
  <c r="CM487" i="20" s="1"/>
  <c r="CR401" i="20"/>
  <c r="Q1" i="20"/>
  <c r="F10" i="23" s="1"/>
  <c r="C14" i="23" s="1"/>
  <c r="C40" i="23" s="1"/>
  <c r="B219" i="29"/>
  <c r="J218" i="29"/>
  <c r="K218" i="29"/>
  <c r="D218" i="29"/>
  <c r="E218" i="29"/>
  <c r="L218" i="29"/>
  <c r="G218" i="29"/>
  <c r="I218" i="29"/>
  <c r="C218" i="29"/>
  <c r="H218" i="29"/>
  <c r="F218" i="29"/>
  <c r="CS319" i="20"/>
  <c r="CT319" i="20"/>
  <c r="CM362" i="20"/>
  <c r="CM405" i="20" s="1"/>
  <c r="CP319" i="20"/>
  <c r="CR319" i="20"/>
  <c r="CQ319" i="20"/>
  <c r="CT399" i="20"/>
  <c r="CM442" i="20"/>
  <c r="CQ399" i="20"/>
  <c r="CR399" i="20"/>
  <c r="CP399" i="20"/>
  <c r="CS399" i="20"/>
  <c r="CM565" i="20"/>
  <c r="CM608" i="20" s="1"/>
  <c r="CM651" i="20" s="1"/>
  <c r="CM694" i="20" s="1"/>
  <c r="CM737" i="20" s="1"/>
  <c r="CM780" i="20" s="1"/>
  <c r="CM823" i="20" s="1"/>
  <c r="CM866" i="20" s="1"/>
  <c r="CM909" i="20" s="1"/>
  <c r="CM952" i="20" s="1"/>
  <c r="CM995" i="20" s="1"/>
  <c r="CM1038" i="20" s="1"/>
  <c r="CM1081" i="20" s="1"/>
  <c r="CM1124" i="20" s="1"/>
  <c r="CM1167" i="20" s="1"/>
  <c r="CM1210" i="20" s="1"/>
  <c r="CM1253" i="20" s="1"/>
  <c r="CM1296" i="20" s="1"/>
  <c r="CM1339" i="20" s="1"/>
  <c r="CM1382" i="20" s="1"/>
  <c r="CM1425" i="20" s="1"/>
  <c r="CM1468" i="20" s="1"/>
  <c r="CM1511" i="20" s="1"/>
  <c r="CM1554" i="20" s="1"/>
  <c r="CM1597" i="20" s="1"/>
  <c r="CM1640" i="20" s="1"/>
  <c r="CM1683" i="20" s="1"/>
  <c r="CM1726" i="20" s="1"/>
  <c r="CM1769" i="20" s="1"/>
  <c r="CM1812" i="20" s="1"/>
  <c r="CM1855" i="20" s="1"/>
  <c r="CM1898" i="20" s="1"/>
  <c r="CM1941" i="20" s="1"/>
  <c r="CM1984" i="20" s="1"/>
  <c r="CM2027" i="20" s="1"/>
  <c r="CM2070" i="20" s="1"/>
  <c r="CM2113" i="20" s="1"/>
  <c r="CM2156" i="20" s="1"/>
  <c r="CM2199" i="20" s="1"/>
  <c r="CM2242" i="20" s="1"/>
  <c r="CM2285" i="20" s="1"/>
  <c r="CM2328" i="20" s="1"/>
  <c r="CM2371" i="20" s="1"/>
  <c r="CM2414" i="20" s="1"/>
  <c r="CM2457" i="20" s="1"/>
  <c r="CM2500" i="20" s="1"/>
  <c r="CM2543" i="20" s="1"/>
  <c r="CM2586" i="20" s="1"/>
  <c r="CP522" i="20"/>
  <c r="CR522" i="20"/>
  <c r="CT522" i="20"/>
  <c r="CS522" i="20"/>
  <c r="CQ522" i="20"/>
  <c r="CP355" i="20"/>
  <c r="CR355" i="20"/>
  <c r="CS355" i="20"/>
  <c r="CM398" i="20"/>
  <c r="CQ355" i="20"/>
  <c r="CT355" i="20"/>
  <c r="CP397" i="20"/>
  <c r="CM440" i="20"/>
  <c r="CQ397" i="20"/>
  <c r="CS397" i="20"/>
  <c r="CR397" i="20"/>
  <c r="CT397" i="20"/>
  <c r="CS407" i="20"/>
  <c r="CP407" i="20"/>
  <c r="CT407" i="20"/>
  <c r="CQ407" i="20"/>
  <c r="CR407" i="20"/>
  <c r="CM450" i="20"/>
  <c r="D16" i="29" l="1"/>
  <c r="H16" i="29"/>
  <c r="L16" i="29"/>
  <c r="E16" i="29"/>
  <c r="I16" i="29"/>
  <c r="G16" i="29"/>
  <c r="AW16" i="29" s="1"/>
  <c r="J16" i="29"/>
  <c r="C16" i="29"/>
  <c r="AS16" i="29" s="1"/>
  <c r="K16" i="29"/>
  <c r="F16" i="29"/>
  <c r="F15" i="29"/>
  <c r="AV15" i="29" s="1"/>
  <c r="J15" i="29"/>
  <c r="C15" i="29"/>
  <c r="AS15" i="29" s="1"/>
  <c r="G15" i="29"/>
  <c r="AW15" i="29" s="1"/>
  <c r="K15" i="29"/>
  <c r="I15" i="29"/>
  <c r="D15" i="29"/>
  <c r="AT15" i="29" s="1"/>
  <c r="L15" i="29"/>
  <c r="E15" i="29"/>
  <c r="AU15" i="29" s="1"/>
  <c r="H15" i="29"/>
  <c r="AX15" i="29" s="1"/>
  <c r="AR15" i="29"/>
  <c r="B17" i="29"/>
  <c r="AV16" i="29"/>
  <c r="AT16" i="29"/>
  <c r="AX16" i="29"/>
  <c r="AU16" i="29"/>
  <c r="AR16" i="29"/>
  <c r="CR442" i="20"/>
  <c r="CQ442" i="20"/>
  <c r="CP442" i="20"/>
  <c r="CS442" i="20"/>
  <c r="CT442" i="20"/>
  <c r="CM485" i="20"/>
  <c r="CM528" i="20" s="1"/>
  <c r="CM571" i="20" s="1"/>
  <c r="CM614" i="20" s="1"/>
  <c r="CM657" i="20" s="1"/>
  <c r="CM700" i="20" s="1"/>
  <c r="CQ615" i="20"/>
  <c r="CS615" i="20"/>
  <c r="CT615" i="20"/>
  <c r="CR615" i="20"/>
  <c r="CM658" i="20"/>
  <c r="CM701" i="20" s="1"/>
  <c r="CP615" i="20"/>
  <c r="CM611" i="20"/>
  <c r="CM654" i="20" s="1"/>
  <c r="CS568" i="20"/>
  <c r="CR568" i="20"/>
  <c r="CP568" i="20"/>
  <c r="CT568" i="20"/>
  <c r="CQ568" i="20"/>
  <c r="CM448" i="20"/>
  <c r="CQ405" i="20"/>
  <c r="CR405" i="20"/>
  <c r="CP405" i="20"/>
  <c r="CT405" i="20"/>
  <c r="CS405" i="20"/>
  <c r="CT487" i="20"/>
  <c r="CM530" i="20"/>
  <c r="CM573" i="20" s="1"/>
  <c r="CM616" i="20" s="1"/>
  <c r="CS487" i="20"/>
  <c r="CP487" i="20"/>
  <c r="CQ487" i="20"/>
  <c r="CR487" i="20"/>
  <c r="CP440" i="20"/>
  <c r="CQ440" i="20"/>
  <c r="CS440" i="20"/>
  <c r="CT440" i="20"/>
  <c r="CM483" i="20"/>
  <c r="CR440" i="20"/>
  <c r="CS450" i="20"/>
  <c r="CM493" i="20"/>
  <c r="CM536" i="20" s="1"/>
  <c r="CM579" i="20" s="1"/>
  <c r="CM622" i="20" s="1"/>
  <c r="CR450" i="20"/>
  <c r="CP450" i="20"/>
  <c r="CT450" i="20"/>
  <c r="CQ450" i="20"/>
  <c r="CQ398" i="20"/>
  <c r="CM441" i="20"/>
  <c r="CS398" i="20"/>
  <c r="CP398" i="20"/>
  <c r="CR398" i="20"/>
  <c r="CT398" i="20"/>
  <c r="J219" i="29"/>
  <c r="H219" i="29"/>
  <c r="B220" i="29"/>
  <c r="C219" i="29"/>
  <c r="I219" i="29"/>
  <c r="E219" i="29"/>
  <c r="K219" i="29"/>
  <c r="D219" i="29"/>
  <c r="F219" i="29"/>
  <c r="L219" i="29"/>
  <c r="G219" i="29"/>
  <c r="CR445" i="20"/>
  <c r="CP445" i="20"/>
  <c r="CT445" i="20"/>
  <c r="CS445" i="20"/>
  <c r="CM488" i="20"/>
  <c r="CM531" i="20" s="1"/>
  <c r="CM574" i="20" s="1"/>
  <c r="CM617" i="20" s="1"/>
  <c r="CM660" i="20" s="1"/>
  <c r="CM703" i="20" s="1"/>
  <c r="CM746" i="20" s="1"/>
  <c r="CM789" i="20" s="1"/>
  <c r="CM832" i="20" s="1"/>
  <c r="CM875" i="20" s="1"/>
  <c r="CM918" i="20" s="1"/>
  <c r="CM961" i="20" s="1"/>
  <c r="CM1004" i="20" s="1"/>
  <c r="CM1047" i="20" s="1"/>
  <c r="CM1090" i="20" s="1"/>
  <c r="CM1133" i="20" s="1"/>
  <c r="CM1176" i="20" s="1"/>
  <c r="CM1219" i="20" s="1"/>
  <c r="CM1262" i="20" s="1"/>
  <c r="CM1305" i="20" s="1"/>
  <c r="CM1348" i="20" s="1"/>
  <c r="CM1391" i="20" s="1"/>
  <c r="CM1434" i="20" s="1"/>
  <c r="CM1477" i="20" s="1"/>
  <c r="CM1520" i="20" s="1"/>
  <c r="CM1563" i="20" s="1"/>
  <c r="CM1606" i="20" s="1"/>
  <c r="CM1649" i="20" s="1"/>
  <c r="CM1692" i="20" s="1"/>
  <c r="CM1735" i="20" s="1"/>
  <c r="CM1778" i="20" s="1"/>
  <c r="CM1821" i="20" s="1"/>
  <c r="CM1864" i="20" s="1"/>
  <c r="CM1907" i="20" s="1"/>
  <c r="CM1950" i="20" s="1"/>
  <c r="CM1993" i="20" s="1"/>
  <c r="CM2036" i="20" s="1"/>
  <c r="CM2079" i="20" s="1"/>
  <c r="CM2122" i="20" s="1"/>
  <c r="CM2165" i="20" s="1"/>
  <c r="CM2208" i="20" s="1"/>
  <c r="CM2251" i="20" s="1"/>
  <c r="CM2294" i="20" s="1"/>
  <c r="CM2337" i="20" s="1"/>
  <c r="CM2380" i="20" s="1"/>
  <c r="CM2423" i="20" s="1"/>
  <c r="CM2466" i="20" s="1"/>
  <c r="CM2509" i="20" s="1"/>
  <c r="CM2552" i="20" s="1"/>
  <c r="CM2595" i="20" s="1"/>
  <c r="CQ445" i="20"/>
  <c r="AG1" i="19"/>
  <c r="C8" i="23"/>
  <c r="AG1" i="24"/>
  <c r="AG1" i="20"/>
  <c r="CP566" i="20"/>
  <c r="CS566" i="20"/>
  <c r="CR566" i="20"/>
  <c r="CT566" i="20"/>
  <c r="CM609" i="20"/>
  <c r="CM652" i="20" s="1"/>
  <c r="CM695" i="20" s="1"/>
  <c r="CM738" i="20" s="1"/>
  <c r="CM781" i="20" s="1"/>
  <c r="CM824" i="20" s="1"/>
  <c r="CM867" i="20" s="1"/>
  <c r="CM910" i="20" s="1"/>
  <c r="CM953" i="20" s="1"/>
  <c r="CM996" i="20" s="1"/>
  <c r="CM1039" i="20" s="1"/>
  <c r="CM1082" i="20" s="1"/>
  <c r="CM1125" i="20" s="1"/>
  <c r="CM1168" i="20" s="1"/>
  <c r="CM1211" i="20" s="1"/>
  <c r="CM1254" i="20" s="1"/>
  <c r="CM1297" i="20" s="1"/>
  <c r="CM1340" i="20" s="1"/>
  <c r="CM1383" i="20" s="1"/>
  <c r="CM1426" i="20" s="1"/>
  <c r="CM1469" i="20" s="1"/>
  <c r="CM1512" i="20" s="1"/>
  <c r="CM1555" i="20" s="1"/>
  <c r="CM1598" i="20" s="1"/>
  <c r="CM1641" i="20" s="1"/>
  <c r="CM1684" i="20" s="1"/>
  <c r="CM1727" i="20" s="1"/>
  <c r="CM1770" i="20" s="1"/>
  <c r="CM1813" i="20" s="1"/>
  <c r="CM1856" i="20" s="1"/>
  <c r="CM1899" i="20" s="1"/>
  <c r="CM1942" i="20" s="1"/>
  <c r="CM1985" i="20" s="1"/>
  <c r="CM2028" i="20" s="1"/>
  <c r="CM2071" i="20" s="1"/>
  <c r="CM2114" i="20" s="1"/>
  <c r="CM2157" i="20" s="1"/>
  <c r="CM2200" i="20" s="1"/>
  <c r="CM2243" i="20" s="1"/>
  <c r="CM2286" i="20" s="1"/>
  <c r="CM2329" i="20" s="1"/>
  <c r="CM2372" i="20" s="1"/>
  <c r="CM2415" i="20" s="1"/>
  <c r="CM2458" i="20" s="1"/>
  <c r="CM2501" i="20" s="1"/>
  <c r="CM2544" i="20" s="1"/>
  <c r="CM2587" i="20" s="1"/>
  <c r="CQ566" i="20"/>
  <c r="CP318" i="20"/>
  <c r="CS318" i="20"/>
  <c r="CQ318" i="20"/>
  <c r="CT318" i="20"/>
  <c r="CM361" i="20"/>
  <c r="CM404" i="20" s="1"/>
  <c r="CM447" i="20" s="1"/>
  <c r="CM490" i="20" s="1"/>
  <c r="CM533" i="20" s="1"/>
  <c r="CM576" i="20" s="1"/>
  <c r="CM619" i="20" s="1"/>
  <c r="CR318" i="20"/>
  <c r="F17" i="29" l="1"/>
  <c r="J17" i="29"/>
  <c r="C17" i="29"/>
  <c r="G17" i="29"/>
  <c r="K17" i="29"/>
  <c r="E17" i="29"/>
  <c r="H17" i="29"/>
  <c r="I17" i="29"/>
  <c r="D17" i="29"/>
  <c r="L17" i="29"/>
  <c r="AX17" i="29"/>
  <c r="AW17" i="29"/>
  <c r="AV17" i="29"/>
  <c r="AU17" i="29"/>
  <c r="AT17" i="29"/>
  <c r="AS17" i="29"/>
  <c r="AR17" i="29"/>
  <c r="B18" i="29"/>
  <c r="CQ622" i="20"/>
  <c r="CP622" i="20"/>
  <c r="CR622" i="20"/>
  <c r="CS622" i="20"/>
  <c r="CM665" i="20"/>
  <c r="CM708" i="20" s="1"/>
  <c r="CM751" i="20" s="1"/>
  <c r="CM794" i="20" s="1"/>
  <c r="CM837" i="20" s="1"/>
  <c r="CM880" i="20" s="1"/>
  <c r="CM923" i="20" s="1"/>
  <c r="CM966" i="20" s="1"/>
  <c r="CM1009" i="20" s="1"/>
  <c r="CM1052" i="20" s="1"/>
  <c r="CM1095" i="20" s="1"/>
  <c r="CM1138" i="20" s="1"/>
  <c r="CM1181" i="20" s="1"/>
  <c r="CM1224" i="20" s="1"/>
  <c r="CM1267" i="20" s="1"/>
  <c r="CM1310" i="20" s="1"/>
  <c r="CM1353" i="20" s="1"/>
  <c r="CM1396" i="20" s="1"/>
  <c r="CM1439" i="20" s="1"/>
  <c r="CM1482" i="20" s="1"/>
  <c r="CM1525" i="20" s="1"/>
  <c r="CM1568" i="20" s="1"/>
  <c r="CM1611" i="20" s="1"/>
  <c r="CM1654" i="20" s="1"/>
  <c r="CM1697" i="20" s="1"/>
  <c r="CM1740" i="20" s="1"/>
  <c r="CM1783" i="20" s="1"/>
  <c r="CM1826" i="20" s="1"/>
  <c r="CM1869" i="20" s="1"/>
  <c r="CM1912" i="20" s="1"/>
  <c r="CM1955" i="20" s="1"/>
  <c r="CM1998" i="20" s="1"/>
  <c r="CM2041" i="20" s="1"/>
  <c r="CM2084" i="20" s="1"/>
  <c r="CM2127" i="20" s="1"/>
  <c r="CM2170" i="20" s="1"/>
  <c r="CM2213" i="20" s="1"/>
  <c r="CM2256" i="20" s="1"/>
  <c r="CM2299" i="20" s="1"/>
  <c r="CM2342" i="20" s="1"/>
  <c r="CM2385" i="20" s="1"/>
  <c r="CM2428" i="20" s="1"/>
  <c r="CM2471" i="20" s="1"/>
  <c r="CM2514" i="20" s="1"/>
  <c r="CM2557" i="20" s="1"/>
  <c r="CM2600" i="20" s="1"/>
  <c r="CT622" i="20"/>
  <c r="CS616" i="20"/>
  <c r="CT616" i="20"/>
  <c r="CQ616" i="20"/>
  <c r="CM659" i="20"/>
  <c r="CM702" i="20" s="1"/>
  <c r="CP616" i="20"/>
  <c r="CR616" i="20"/>
  <c r="CQ654" i="20"/>
  <c r="CP654" i="20"/>
  <c r="CR654" i="20"/>
  <c r="CS654" i="20"/>
  <c r="CM697" i="20"/>
  <c r="CT654" i="20"/>
  <c r="CT619" i="20"/>
  <c r="CM662" i="20"/>
  <c r="CM705" i="20" s="1"/>
  <c r="CM748" i="20" s="1"/>
  <c r="CM791" i="20" s="1"/>
  <c r="CM834" i="20" s="1"/>
  <c r="CM877" i="20" s="1"/>
  <c r="CM920" i="20" s="1"/>
  <c r="CM963" i="20" s="1"/>
  <c r="CM1006" i="20" s="1"/>
  <c r="CM1049" i="20" s="1"/>
  <c r="CM1092" i="20" s="1"/>
  <c r="CM1135" i="20" s="1"/>
  <c r="CM1178" i="20" s="1"/>
  <c r="CM1221" i="20" s="1"/>
  <c r="CM1264" i="20" s="1"/>
  <c r="CM1307" i="20" s="1"/>
  <c r="CM1350" i="20" s="1"/>
  <c r="CM1393" i="20" s="1"/>
  <c r="CM1436" i="20" s="1"/>
  <c r="CM1479" i="20" s="1"/>
  <c r="CM1522" i="20" s="1"/>
  <c r="CM1565" i="20" s="1"/>
  <c r="CM1608" i="20" s="1"/>
  <c r="CM1651" i="20" s="1"/>
  <c r="CM1694" i="20" s="1"/>
  <c r="CM1737" i="20" s="1"/>
  <c r="CM1780" i="20" s="1"/>
  <c r="CM1823" i="20" s="1"/>
  <c r="CM1866" i="20" s="1"/>
  <c r="CM1909" i="20" s="1"/>
  <c r="CM1952" i="20" s="1"/>
  <c r="CM1995" i="20" s="1"/>
  <c r="CM2038" i="20" s="1"/>
  <c r="CM2081" i="20" s="1"/>
  <c r="CM2124" i="20" s="1"/>
  <c r="CM2167" i="20" s="1"/>
  <c r="CM2210" i="20" s="1"/>
  <c r="CM2253" i="20" s="1"/>
  <c r="CM2296" i="20" s="1"/>
  <c r="CM2339" i="20" s="1"/>
  <c r="CM2382" i="20" s="1"/>
  <c r="CM2425" i="20" s="1"/>
  <c r="CM2468" i="20" s="1"/>
  <c r="CM2511" i="20" s="1"/>
  <c r="CM2554" i="20" s="1"/>
  <c r="CM2597" i="20" s="1"/>
  <c r="CQ619" i="20"/>
  <c r="CR619" i="20"/>
  <c r="CP619" i="20"/>
  <c r="CS619" i="20"/>
  <c r="CR441" i="20"/>
  <c r="CM484" i="20"/>
  <c r="CM527" i="20" s="1"/>
  <c r="CM570" i="20" s="1"/>
  <c r="CP441" i="20"/>
  <c r="CT441" i="20"/>
  <c r="CQ441" i="20"/>
  <c r="CS441" i="20"/>
  <c r="CS701" i="20"/>
  <c r="CR701" i="20"/>
  <c r="CQ701" i="20"/>
  <c r="CT701" i="20"/>
  <c r="CP701" i="20"/>
  <c r="CM744" i="20"/>
  <c r="CM787" i="20" s="1"/>
  <c r="CM830" i="20" s="1"/>
  <c r="CM873" i="20" s="1"/>
  <c r="CM916" i="20" s="1"/>
  <c r="CM959" i="20" s="1"/>
  <c r="CM1002" i="20" s="1"/>
  <c r="CM1045" i="20" s="1"/>
  <c r="CM1088" i="20" s="1"/>
  <c r="CM1131" i="20" s="1"/>
  <c r="CM1174" i="20" s="1"/>
  <c r="CM1217" i="20" s="1"/>
  <c r="CM1260" i="20" s="1"/>
  <c r="CM1303" i="20" s="1"/>
  <c r="CM1346" i="20" s="1"/>
  <c r="CM1389" i="20" s="1"/>
  <c r="CM1432" i="20" s="1"/>
  <c r="CM1475" i="20" s="1"/>
  <c r="CM1518" i="20" s="1"/>
  <c r="CM1561" i="20" s="1"/>
  <c r="CM1604" i="20" s="1"/>
  <c r="CM1647" i="20" s="1"/>
  <c r="CM1690" i="20" s="1"/>
  <c r="CM1733" i="20" s="1"/>
  <c r="CM1776" i="20" s="1"/>
  <c r="CM1819" i="20" s="1"/>
  <c r="CM1862" i="20" s="1"/>
  <c r="CM1905" i="20" s="1"/>
  <c r="CM1948" i="20" s="1"/>
  <c r="CM1991" i="20" s="1"/>
  <c r="CM2034" i="20" s="1"/>
  <c r="CM2077" i="20" s="1"/>
  <c r="CM2120" i="20" s="1"/>
  <c r="CM2163" i="20" s="1"/>
  <c r="CM2206" i="20" s="1"/>
  <c r="CM2249" i="20" s="1"/>
  <c r="CM2292" i="20" s="1"/>
  <c r="CM2335" i="20" s="1"/>
  <c r="CM2378" i="20" s="1"/>
  <c r="CM2421" i="20" s="1"/>
  <c r="CM2464" i="20" s="1"/>
  <c r="CM2507" i="20" s="1"/>
  <c r="CM2550" i="20" s="1"/>
  <c r="CM2593" i="20" s="1"/>
  <c r="CT700" i="20"/>
  <c r="CR700" i="20"/>
  <c r="CS700" i="20"/>
  <c r="CP700" i="20"/>
  <c r="CQ700" i="20"/>
  <c r="CM743" i="20"/>
  <c r="CM786" i="20" s="1"/>
  <c r="CM829" i="20" s="1"/>
  <c r="CM872" i="20" s="1"/>
  <c r="CM915" i="20" s="1"/>
  <c r="CM958" i="20" s="1"/>
  <c r="CM1001" i="20" s="1"/>
  <c r="CM1044" i="20" s="1"/>
  <c r="CM1087" i="20" s="1"/>
  <c r="CM1130" i="20" s="1"/>
  <c r="CM1173" i="20" s="1"/>
  <c r="CM1216" i="20" s="1"/>
  <c r="CM1259" i="20" s="1"/>
  <c r="CM1302" i="20" s="1"/>
  <c r="CM1345" i="20" s="1"/>
  <c r="CM1388" i="20" s="1"/>
  <c r="CM1431" i="20" s="1"/>
  <c r="CM1474" i="20" s="1"/>
  <c r="CM1517" i="20" s="1"/>
  <c r="CM1560" i="20" s="1"/>
  <c r="CM1603" i="20" s="1"/>
  <c r="CM1646" i="20" s="1"/>
  <c r="CM1689" i="20" s="1"/>
  <c r="CM1732" i="20" s="1"/>
  <c r="CM1775" i="20" s="1"/>
  <c r="CM1818" i="20" s="1"/>
  <c r="CM1861" i="20" s="1"/>
  <c r="CM1904" i="20" s="1"/>
  <c r="CM1947" i="20" s="1"/>
  <c r="CM1990" i="20" s="1"/>
  <c r="CM2033" i="20" s="1"/>
  <c r="CM2076" i="20" s="1"/>
  <c r="CM2119" i="20" s="1"/>
  <c r="CM2162" i="20" s="1"/>
  <c r="CM2205" i="20" s="1"/>
  <c r="CM2248" i="20" s="1"/>
  <c r="CM2291" i="20" s="1"/>
  <c r="CM2334" i="20" s="1"/>
  <c r="CM2377" i="20" s="1"/>
  <c r="CM2420" i="20" s="1"/>
  <c r="CM2463" i="20" s="1"/>
  <c r="CM2506" i="20" s="1"/>
  <c r="CM2549" i="20" s="1"/>
  <c r="CM2592" i="20" s="1"/>
  <c r="V2" i="17"/>
  <c r="V3" i="17" s="1"/>
  <c r="C33" i="23"/>
  <c r="B221" i="29"/>
  <c r="L220" i="29"/>
  <c r="G220" i="29"/>
  <c r="E220" i="29"/>
  <c r="J220" i="29"/>
  <c r="I220" i="29"/>
  <c r="F220" i="29"/>
  <c r="D220" i="29"/>
  <c r="C220" i="29"/>
  <c r="H220" i="29"/>
  <c r="K220" i="29"/>
  <c r="CS483" i="20"/>
  <c r="CR483" i="20"/>
  <c r="CP483" i="20"/>
  <c r="CM526" i="20"/>
  <c r="CM569" i="20" s="1"/>
  <c r="CT483" i="20"/>
  <c r="CQ483" i="20"/>
  <c r="CM491" i="20"/>
  <c r="CM534" i="20" s="1"/>
  <c r="CM577" i="20" s="1"/>
  <c r="CS448" i="20"/>
  <c r="CP448" i="20"/>
  <c r="CT448" i="20"/>
  <c r="CR448" i="20"/>
  <c r="CQ448" i="20"/>
  <c r="D18" i="29" l="1"/>
  <c r="AT18" i="29" s="1"/>
  <c r="H18" i="29"/>
  <c r="AX18" i="29" s="1"/>
  <c r="L18" i="29"/>
  <c r="E18" i="29"/>
  <c r="I18" i="29"/>
  <c r="C18" i="29"/>
  <c r="K18" i="29"/>
  <c r="F18" i="29"/>
  <c r="G18" i="29"/>
  <c r="J18" i="29"/>
  <c r="AR18" i="29"/>
  <c r="AW18" i="29"/>
  <c r="AV18" i="29"/>
  <c r="AU18" i="29"/>
  <c r="AS18" i="29"/>
  <c r="B19" i="29"/>
  <c r="G221" i="29"/>
  <c r="F221" i="29"/>
  <c r="K221" i="29"/>
  <c r="J221" i="29"/>
  <c r="B222" i="29"/>
  <c r="E221" i="29"/>
  <c r="H221" i="29"/>
  <c r="C221" i="29"/>
  <c r="I221" i="29"/>
  <c r="D221" i="29"/>
  <c r="L221" i="29"/>
  <c r="CR569" i="20"/>
  <c r="CQ569" i="20"/>
  <c r="CP569" i="20"/>
  <c r="CT569" i="20"/>
  <c r="CS569" i="20"/>
  <c r="CM612" i="20"/>
  <c r="CM745" i="20"/>
  <c r="CM788" i="20" s="1"/>
  <c r="CM831" i="20" s="1"/>
  <c r="CM874" i="20" s="1"/>
  <c r="CM917" i="20" s="1"/>
  <c r="CM960" i="20" s="1"/>
  <c r="CM1003" i="20" s="1"/>
  <c r="CM1046" i="20" s="1"/>
  <c r="CM1089" i="20" s="1"/>
  <c r="CM1132" i="20" s="1"/>
  <c r="CM1175" i="20" s="1"/>
  <c r="CM1218" i="20" s="1"/>
  <c r="CM1261" i="20" s="1"/>
  <c r="CM1304" i="20" s="1"/>
  <c r="CM1347" i="20" s="1"/>
  <c r="CM1390" i="20" s="1"/>
  <c r="CM1433" i="20" s="1"/>
  <c r="CM1476" i="20" s="1"/>
  <c r="CM1519" i="20" s="1"/>
  <c r="CM1562" i="20" s="1"/>
  <c r="CM1605" i="20" s="1"/>
  <c r="CM1648" i="20" s="1"/>
  <c r="CM1691" i="20" s="1"/>
  <c r="CM1734" i="20" s="1"/>
  <c r="CM1777" i="20" s="1"/>
  <c r="CM1820" i="20" s="1"/>
  <c r="CM1863" i="20" s="1"/>
  <c r="CM1906" i="20" s="1"/>
  <c r="CM1949" i="20" s="1"/>
  <c r="CM1992" i="20" s="1"/>
  <c r="CM2035" i="20" s="1"/>
  <c r="CM2078" i="20" s="1"/>
  <c r="CM2121" i="20" s="1"/>
  <c r="CM2164" i="20" s="1"/>
  <c r="CM2207" i="20" s="1"/>
  <c r="CM2250" i="20" s="1"/>
  <c r="CM2293" i="20" s="1"/>
  <c r="CM2336" i="20" s="1"/>
  <c r="CM2379" i="20" s="1"/>
  <c r="CM2422" i="20" s="1"/>
  <c r="CM2465" i="20" s="1"/>
  <c r="CM2508" i="20" s="1"/>
  <c r="CM2551" i="20" s="1"/>
  <c r="CM2594" i="20" s="1"/>
  <c r="CR702" i="20"/>
  <c r="CP702" i="20"/>
  <c r="CS702" i="20"/>
  <c r="CQ702" i="20"/>
  <c r="CT702" i="20"/>
  <c r="CS577" i="20"/>
  <c r="CR577" i="20"/>
  <c r="CM620" i="20"/>
  <c r="CM663" i="20" s="1"/>
  <c r="CM706" i="20" s="1"/>
  <c r="CT577" i="20"/>
  <c r="CP577" i="20"/>
  <c r="CQ577" i="20"/>
  <c r="CT570" i="20"/>
  <c r="CP570" i="20"/>
  <c r="CQ570" i="20"/>
  <c r="CM613" i="20"/>
  <c r="CR570" i="20"/>
  <c r="CS570" i="20"/>
  <c r="CS697" i="20"/>
  <c r="CQ697" i="20"/>
  <c r="CM740" i="20"/>
  <c r="CM783" i="20" s="1"/>
  <c r="CM826" i="20" s="1"/>
  <c r="CM869" i="20" s="1"/>
  <c r="CM912" i="20" s="1"/>
  <c r="CM955" i="20" s="1"/>
  <c r="CM998" i="20" s="1"/>
  <c r="CM1041" i="20" s="1"/>
  <c r="CM1084" i="20" s="1"/>
  <c r="CM1127" i="20" s="1"/>
  <c r="CM1170" i="20" s="1"/>
  <c r="CM1213" i="20" s="1"/>
  <c r="CM1256" i="20" s="1"/>
  <c r="CM1299" i="20" s="1"/>
  <c r="CM1342" i="20" s="1"/>
  <c r="CM1385" i="20" s="1"/>
  <c r="CM1428" i="20" s="1"/>
  <c r="CM1471" i="20" s="1"/>
  <c r="CM1514" i="20" s="1"/>
  <c r="CM1557" i="20" s="1"/>
  <c r="CM1600" i="20" s="1"/>
  <c r="CM1643" i="20" s="1"/>
  <c r="CM1686" i="20" s="1"/>
  <c r="CM1729" i="20" s="1"/>
  <c r="CM1772" i="20" s="1"/>
  <c r="CM1815" i="20" s="1"/>
  <c r="CM1858" i="20" s="1"/>
  <c r="CM1901" i="20" s="1"/>
  <c r="CM1944" i="20" s="1"/>
  <c r="CM1987" i="20" s="1"/>
  <c r="CM2030" i="20" s="1"/>
  <c r="CM2073" i="20" s="1"/>
  <c r="CM2116" i="20" s="1"/>
  <c r="CM2159" i="20" s="1"/>
  <c r="CM2202" i="20" s="1"/>
  <c r="CM2245" i="20" s="1"/>
  <c r="CM2288" i="20" s="1"/>
  <c r="CM2331" i="20" s="1"/>
  <c r="CM2374" i="20" s="1"/>
  <c r="CM2417" i="20" s="1"/>
  <c r="CM2460" i="20" s="1"/>
  <c r="CM2503" i="20" s="1"/>
  <c r="CM2546" i="20" s="1"/>
  <c r="CM2589" i="20" s="1"/>
  <c r="CP697" i="20"/>
  <c r="CT697" i="20"/>
  <c r="CR697" i="20"/>
  <c r="F19" i="29" l="1"/>
  <c r="J19" i="29"/>
  <c r="C19" i="29"/>
  <c r="G19" i="29"/>
  <c r="AW19" i="29" s="1"/>
  <c r="K19" i="29"/>
  <c r="I19" i="29"/>
  <c r="D19" i="29"/>
  <c r="L19" i="29"/>
  <c r="E19" i="29"/>
  <c r="H19" i="29"/>
  <c r="AV19" i="29"/>
  <c r="AX19" i="29"/>
  <c r="AU19" i="29"/>
  <c r="AT19" i="29"/>
  <c r="AS19" i="29"/>
  <c r="B20" i="29"/>
  <c r="AR19" i="29"/>
  <c r="D222" i="29"/>
  <c r="F222" i="29"/>
  <c r="J222" i="29"/>
  <c r="C222" i="29"/>
  <c r="L222" i="29"/>
  <c r="E222" i="29"/>
  <c r="G222" i="29"/>
  <c r="K222" i="29"/>
  <c r="I222" i="29"/>
  <c r="B223" i="29"/>
  <c r="H222" i="29"/>
  <c r="CP706" i="20"/>
  <c r="CT706" i="20"/>
  <c r="CR706" i="20"/>
  <c r="CQ706" i="20"/>
  <c r="CM749" i="20"/>
  <c r="CM792" i="20" s="1"/>
  <c r="CM835" i="20" s="1"/>
  <c r="CM878" i="20" s="1"/>
  <c r="CM921" i="20" s="1"/>
  <c r="CM964" i="20" s="1"/>
  <c r="CM1007" i="20" s="1"/>
  <c r="CM1050" i="20" s="1"/>
  <c r="CM1093" i="20" s="1"/>
  <c r="CM1136" i="20" s="1"/>
  <c r="CM1179" i="20" s="1"/>
  <c r="CM1222" i="20" s="1"/>
  <c r="CM1265" i="20" s="1"/>
  <c r="CM1308" i="20" s="1"/>
  <c r="CM1351" i="20" s="1"/>
  <c r="CM1394" i="20" s="1"/>
  <c r="CM1437" i="20" s="1"/>
  <c r="CM1480" i="20" s="1"/>
  <c r="CM1523" i="20" s="1"/>
  <c r="CM1566" i="20" s="1"/>
  <c r="CM1609" i="20" s="1"/>
  <c r="CM1652" i="20" s="1"/>
  <c r="CM1695" i="20" s="1"/>
  <c r="CM1738" i="20" s="1"/>
  <c r="CM1781" i="20" s="1"/>
  <c r="CM1824" i="20" s="1"/>
  <c r="CM1867" i="20" s="1"/>
  <c r="CM1910" i="20" s="1"/>
  <c r="CM1953" i="20" s="1"/>
  <c r="CM1996" i="20" s="1"/>
  <c r="CM2039" i="20" s="1"/>
  <c r="CM2082" i="20" s="1"/>
  <c r="CM2125" i="20" s="1"/>
  <c r="CM2168" i="20" s="1"/>
  <c r="CM2211" i="20" s="1"/>
  <c r="CM2254" i="20" s="1"/>
  <c r="CM2297" i="20" s="1"/>
  <c r="CM2340" i="20" s="1"/>
  <c r="CM2383" i="20" s="1"/>
  <c r="CM2426" i="20" s="1"/>
  <c r="CM2469" i="20" s="1"/>
  <c r="CM2512" i="20" s="1"/>
  <c r="CM2555" i="20" s="1"/>
  <c r="CM2598" i="20" s="1"/>
  <c r="CS706" i="20"/>
  <c r="CR613" i="20"/>
  <c r="CQ613" i="20"/>
  <c r="CP613" i="20"/>
  <c r="CT613" i="20"/>
  <c r="CS613" i="20"/>
  <c r="CM656" i="20"/>
  <c r="CM699" i="20" s="1"/>
  <c r="CR612" i="20"/>
  <c r="CP612" i="20"/>
  <c r="CQ612" i="20"/>
  <c r="CM655" i="20"/>
  <c r="CM698" i="20" s="1"/>
  <c r="CS612" i="20"/>
  <c r="CT612" i="20"/>
  <c r="D20" i="29" l="1"/>
  <c r="H20" i="29"/>
  <c r="L20" i="29"/>
  <c r="E20" i="29"/>
  <c r="AU20" i="29" s="1"/>
  <c r="I20" i="29"/>
  <c r="G20" i="29"/>
  <c r="AW20" i="29" s="1"/>
  <c r="J20" i="29"/>
  <c r="C20" i="29"/>
  <c r="K20" i="29"/>
  <c r="F20" i="29"/>
  <c r="AV20" i="29"/>
  <c r="AT20" i="29"/>
  <c r="AX20" i="29"/>
  <c r="AS20" i="29"/>
  <c r="B21" i="29"/>
  <c r="AR20" i="29"/>
  <c r="CT698" i="20"/>
  <c r="CM741" i="20"/>
  <c r="CM784" i="20" s="1"/>
  <c r="CM827" i="20" s="1"/>
  <c r="CM870" i="20" s="1"/>
  <c r="CM913" i="20" s="1"/>
  <c r="CM956" i="20" s="1"/>
  <c r="CM999" i="20" s="1"/>
  <c r="CM1042" i="20" s="1"/>
  <c r="CM1085" i="20" s="1"/>
  <c r="CM1128" i="20" s="1"/>
  <c r="CM1171" i="20" s="1"/>
  <c r="CM1214" i="20" s="1"/>
  <c r="CM1257" i="20" s="1"/>
  <c r="CM1300" i="20" s="1"/>
  <c r="CM1343" i="20" s="1"/>
  <c r="CM1386" i="20" s="1"/>
  <c r="CM1429" i="20" s="1"/>
  <c r="CM1472" i="20" s="1"/>
  <c r="CM1515" i="20" s="1"/>
  <c r="CM1558" i="20" s="1"/>
  <c r="CM1601" i="20" s="1"/>
  <c r="CM1644" i="20" s="1"/>
  <c r="CM1687" i="20" s="1"/>
  <c r="CM1730" i="20" s="1"/>
  <c r="CM1773" i="20" s="1"/>
  <c r="CM1816" i="20" s="1"/>
  <c r="CM1859" i="20" s="1"/>
  <c r="CM1902" i="20" s="1"/>
  <c r="CM1945" i="20" s="1"/>
  <c r="CM1988" i="20" s="1"/>
  <c r="CM2031" i="20" s="1"/>
  <c r="CM2074" i="20" s="1"/>
  <c r="CM2117" i="20" s="1"/>
  <c r="CM2160" i="20" s="1"/>
  <c r="CM2203" i="20" s="1"/>
  <c r="CM2246" i="20" s="1"/>
  <c r="CM2289" i="20" s="1"/>
  <c r="CM2332" i="20" s="1"/>
  <c r="CM2375" i="20" s="1"/>
  <c r="CM2418" i="20" s="1"/>
  <c r="CM2461" i="20" s="1"/>
  <c r="CM2504" i="20" s="1"/>
  <c r="CM2547" i="20" s="1"/>
  <c r="CM2590" i="20" s="1"/>
  <c r="CS698" i="20"/>
  <c r="CR698" i="20"/>
  <c r="CP698" i="20"/>
  <c r="CQ698" i="20"/>
  <c r="CP699" i="20"/>
  <c r="CQ699" i="20"/>
  <c r="CT699" i="20"/>
  <c r="CM742" i="20"/>
  <c r="CM785" i="20" s="1"/>
  <c r="CM828" i="20" s="1"/>
  <c r="CM871" i="20" s="1"/>
  <c r="CM914" i="20" s="1"/>
  <c r="CM957" i="20" s="1"/>
  <c r="CM1000" i="20" s="1"/>
  <c r="CM1043" i="20" s="1"/>
  <c r="CM1086" i="20" s="1"/>
  <c r="CM1129" i="20" s="1"/>
  <c r="CM1172" i="20" s="1"/>
  <c r="CM1215" i="20" s="1"/>
  <c r="CM1258" i="20" s="1"/>
  <c r="CM1301" i="20" s="1"/>
  <c r="CM1344" i="20" s="1"/>
  <c r="CM1387" i="20" s="1"/>
  <c r="CM1430" i="20" s="1"/>
  <c r="CM1473" i="20" s="1"/>
  <c r="CM1516" i="20" s="1"/>
  <c r="CM1559" i="20" s="1"/>
  <c r="CM1602" i="20" s="1"/>
  <c r="CM1645" i="20" s="1"/>
  <c r="CM1688" i="20" s="1"/>
  <c r="CM1731" i="20" s="1"/>
  <c r="CM1774" i="20" s="1"/>
  <c r="CM1817" i="20" s="1"/>
  <c r="CM1860" i="20" s="1"/>
  <c r="CM1903" i="20" s="1"/>
  <c r="CM1946" i="20" s="1"/>
  <c r="CM1989" i="20" s="1"/>
  <c r="CM2032" i="20" s="1"/>
  <c r="CM2075" i="20" s="1"/>
  <c r="CM2118" i="20" s="1"/>
  <c r="CM2161" i="20" s="1"/>
  <c r="CM2204" i="20" s="1"/>
  <c r="CM2247" i="20" s="1"/>
  <c r="CM2290" i="20" s="1"/>
  <c r="CM2333" i="20" s="1"/>
  <c r="CM2376" i="20" s="1"/>
  <c r="CM2419" i="20" s="1"/>
  <c r="CM2462" i="20" s="1"/>
  <c r="CM2505" i="20" s="1"/>
  <c r="CM2548" i="20" s="1"/>
  <c r="CM2591" i="20" s="1"/>
  <c r="CS699" i="20"/>
  <c r="CR699" i="20"/>
  <c r="L223" i="29"/>
  <c r="F223" i="29"/>
  <c r="I223" i="29"/>
  <c r="J223" i="29"/>
  <c r="E223" i="29"/>
  <c r="B224" i="29"/>
  <c r="D223" i="29"/>
  <c r="H223" i="29"/>
  <c r="G223" i="29"/>
  <c r="K223" i="29"/>
  <c r="C223" i="29"/>
  <c r="F21" i="29" l="1"/>
  <c r="J21" i="29"/>
  <c r="C21" i="29"/>
  <c r="G21" i="29"/>
  <c r="AW21" i="29" s="1"/>
  <c r="K21" i="29"/>
  <c r="E21" i="29"/>
  <c r="H21" i="29"/>
  <c r="I21" i="29"/>
  <c r="L21" i="29"/>
  <c r="D21" i="29"/>
  <c r="AT21" i="29" s="1"/>
  <c r="AX21" i="29"/>
  <c r="AV21" i="29"/>
  <c r="AU21" i="29"/>
  <c r="AS21" i="29"/>
  <c r="AR21" i="29"/>
  <c r="B22" i="29"/>
  <c r="F224" i="29"/>
  <c r="I224" i="29"/>
  <c r="C224" i="29"/>
  <c r="K224" i="29"/>
  <c r="B225" i="29"/>
  <c r="E224" i="29"/>
  <c r="H224" i="29"/>
  <c r="D224" i="29"/>
  <c r="L224" i="29"/>
  <c r="G224" i="29"/>
  <c r="J224" i="29"/>
  <c r="D22" i="29" l="1"/>
  <c r="H22" i="29"/>
  <c r="L22" i="29"/>
  <c r="E22" i="29"/>
  <c r="AU22" i="29" s="1"/>
  <c r="I22" i="29"/>
  <c r="C22" i="29"/>
  <c r="K22" i="29"/>
  <c r="F22" i="29"/>
  <c r="AV22" i="29" s="1"/>
  <c r="G22" i="29"/>
  <c r="J22" i="29"/>
  <c r="AX22" i="29"/>
  <c r="AW22" i="29"/>
  <c r="AT22" i="29"/>
  <c r="AS22" i="29"/>
  <c r="B23" i="29"/>
  <c r="AR22" i="29"/>
  <c r="H225" i="29"/>
  <c r="L225" i="29"/>
  <c r="G225" i="29"/>
  <c r="J225" i="29"/>
  <c r="B226" i="29"/>
  <c r="I225" i="29"/>
  <c r="F225" i="29"/>
  <c r="E225" i="29"/>
  <c r="K225" i="29"/>
  <c r="C225" i="29"/>
  <c r="D225" i="29"/>
  <c r="F23" i="29" l="1"/>
  <c r="J23" i="29"/>
  <c r="C23" i="29"/>
  <c r="G23" i="29"/>
  <c r="AW23" i="29" s="1"/>
  <c r="K23" i="29"/>
  <c r="I23" i="29"/>
  <c r="D23" i="29"/>
  <c r="L23" i="29"/>
  <c r="E23" i="29"/>
  <c r="H23" i="29"/>
  <c r="AV23" i="29"/>
  <c r="AX23" i="29"/>
  <c r="AU23" i="29"/>
  <c r="AS23" i="29"/>
  <c r="AT23" i="29"/>
  <c r="AR23" i="29"/>
  <c r="B24" i="29"/>
  <c r="B227" i="29"/>
  <c r="K226" i="29"/>
  <c r="J226" i="29"/>
  <c r="C226" i="29"/>
  <c r="L226" i="29"/>
  <c r="H226" i="29"/>
  <c r="E226" i="29"/>
  <c r="G226" i="29"/>
  <c r="I226" i="29"/>
  <c r="D226" i="29"/>
  <c r="F226" i="29"/>
  <c r="D24" i="29" l="1"/>
  <c r="H24" i="29"/>
  <c r="L24" i="29"/>
  <c r="E24" i="29"/>
  <c r="AU24" i="29" s="1"/>
  <c r="I24" i="29"/>
  <c r="G24" i="29"/>
  <c r="J24" i="29"/>
  <c r="C24" i="29"/>
  <c r="AS24" i="29" s="1"/>
  <c r="K24" i="29"/>
  <c r="F24" i="29"/>
  <c r="AW24" i="29"/>
  <c r="AV24" i="29"/>
  <c r="AT24" i="29"/>
  <c r="AX24" i="29"/>
  <c r="AR24" i="29"/>
  <c r="B25" i="29"/>
  <c r="F227" i="29"/>
  <c r="H227" i="29"/>
  <c r="E227" i="29"/>
  <c r="K227" i="29"/>
  <c r="L227" i="29"/>
  <c r="G227" i="29"/>
  <c r="C227" i="29"/>
  <c r="D227" i="29"/>
  <c r="B228" i="29"/>
  <c r="J227" i="29"/>
  <c r="I227" i="29"/>
  <c r="F25" i="29" l="1"/>
  <c r="J25" i="29"/>
  <c r="C25" i="29"/>
  <c r="G25" i="29"/>
  <c r="K25" i="29"/>
  <c r="E25" i="29"/>
  <c r="H25" i="29"/>
  <c r="I25" i="29"/>
  <c r="L25" i="29"/>
  <c r="D25" i="29"/>
  <c r="AX25" i="29"/>
  <c r="AW25" i="29"/>
  <c r="AV25" i="29"/>
  <c r="AU25" i="29"/>
  <c r="AT25" i="29"/>
  <c r="AS25" i="29"/>
  <c r="B26" i="29"/>
  <c r="AR25" i="29"/>
  <c r="G228" i="29"/>
  <c r="J228" i="29"/>
  <c r="I228" i="29"/>
  <c r="D228" i="29"/>
  <c r="E228" i="29"/>
  <c r="K228" i="29"/>
  <c r="L228" i="29"/>
  <c r="B229" i="29"/>
  <c r="F228" i="29"/>
  <c r="H228" i="29"/>
  <c r="C228" i="29"/>
  <c r="D26" i="29" l="1"/>
  <c r="AT26" i="29" s="1"/>
  <c r="H26" i="29"/>
  <c r="L26" i="29"/>
  <c r="E26" i="29"/>
  <c r="I26" i="29"/>
  <c r="C26" i="29"/>
  <c r="K26" i="29"/>
  <c r="F26" i="29"/>
  <c r="AV26" i="29" s="1"/>
  <c r="G26" i="29"/>
  <c r="AW26" i="29" s="1"/>
  <c r="J26" i="29"/>
  <c r="AX26" i="29"/>
  <c r="AU26" i="29"/>
  <c r="AS26" i="29"/>
  <c r="B27" i="29"/>
  <c r="AR26" i="29"/>
  <c r="B230" i="29"/>
  <c r="H229" i="29"/>
  <c r="D229" i="29"/>
  <c r="G229" i="29"/>
  <c r="K229" i="29"/>
  <c r="J229" i="29"/>
  <c r="C229" i="29"/>
  <c r="I229" i="29"/>
  <c r="E229" i="29"/>
  <c r="F229" i="29"/>
  <c r="L229" i="29"/>
  <c r="F27" i="29" l="1"/>
  <c r="J27" i="29"/>
  <c r="C27" i="29"/>
  <c r="G27" i="29"/>
  <c r="AW27" i="29" s="1"/>
  <c r="K27" i="29"/>
  <c r="I27" i="29"/>
  <c r="D27" i="29"/>
  <c r="L27" i="29"/>
  <c r="E27" i="29"/>
  <c r="H27" i="29"/>
  <c r="AV27" i="29"/>
  <c r="AX27" i="29"/>
  <c r="AU27" i="29"/>
  <c r="AT27" i="29"/>
  <c r="AS27" i="29"/>
  <c r="B28" i="29"/>
  <c r="AR27" i="29"/>
  <c r="E230" i="29"/>
  <c r="I230" i="29"/>
  <c r="L230" i="29"/>
  <c r="K230" i="29"/>
  <c r="G230" i="29"/>
  <c r="C230" i="29"/>
  <c r="D230" i="29"/>
  <c r="J230" i="29"/>
  <c r="B231" i="29"/>
  <c r="F230" i="29"/>
  <c r="H230" i="29"/>
  <c r="D28" i="29" l="1"/>
  <c r="H28" i="29"/>
  <c r="AX28" i="29" s="1"/>
  <c r="L28" i="29"/>
  <c r="E28" i="29"/>
  <c r="AU28" i="29" s="1"/>
  <c r="I28" i="29"/>
  <c r="G28" i="29"/>
  <c r="AW28" i="29" s="1"/>
  <c r="J28" i="29"/>
  <c r="C28" i="29"/>
  <c r="K28" i="29"/>
  <c r="F28" i="29"/>
  <c r="AV28" i="29"/>
  <c r="AT28" i="29"/>
  <c r="AS28" i="29"/>
  <c r="B29" i="29"/>
  <c r="AR28" i="29"/>
  <c r="E231" i="29"/>
  <c r="B232" i="29"/>
  <c r="K231" i="29"/>
  <c r="F231" i="29"/>
  <c r="G231" i="29"/>
  <c r="I231" i="29"/>
  <c r="L231" i="29"/>
  <c r="H231" i="29"/>
  <c r="J231" i="29"/>
  <c r="D231" i="29"/>
  <c r="C231" i="29"/>
  <c r="F29" i="29" l="1"/>
  <c r="J29" i="29"/>
  <c r="C29" i="29"/>
  <c r="G29" i="29"/>
  <c r="K29" i="29"/>
  <c r="E29" i="29"/>
  <c r="AU29" i="29" s="1"/>
  <c r="H29" i="29"/>
  <c r="I29" i="29"/>
  <c r="D29" i="29"/>
  <c r="L29" i="29"/>
  <c r="AX29" i="29"/>
  <c r="AW29" i="29"/>
  <c r="AV29" i="29"/>
  <c r="AT29" i="29"/>
  <c r="AS29" i="29"/>
  <c r="B30" i="29"/>
  <c r="AR29" i="29"/>
  <c r="H232" i="29"/>
  <c r="I232" i="29"/>
  <c r="B233" i="29"/>
  <c r="G232" i="29"/>
  <c r="K232" i="29"/>
  <c r="C232" i="29"/>
  <c r="E232" i="29"/>
  <c r="D232" i="29"/>
  <c r="F232" i="29"/>
  <c r="J232" i="29"/>
  <c r="L232" i="29"/>
  <c r="D30" i="29" l="1"/>
  <c r="H30" i="29"/>
  <c r="L30" i="29"/>
  <c r="E30" i="29"/>
  <c r="AU30" i="29" s="1"/>
  <c r="I30" i="29"/>
  <c r="C30" i="29"/>
  <c r="K30" i="29"/>
  <c r="F30" i="29"/>
  <c r="AV30" i="29" s="1"/>
  <c r="G30" i="29"/>
  <c r="J30" i="29"/>
  <c r="AX30" i="29"/>
  <c r="AW30" i="29"/>
  <c r="AT30" i="29"/>
  <c r="AS30" i="29"/>
  <c r="B31" i="29"/>
  <c r="AR30" i="29"/>
  <c r="J233" i="29"/>
  <c r="K233" i="29"/>
  <c r="B234" i="29"/>
  <c r="L233" i="29"/>
  <c r="I233" i="29"/>
  <c r="H233" i="29"/>
  <c r="G233" i="29"/>
  <c r="F233" i="29"/>
  <c r="D233" i="29"/>
  <c r="E233" i="29"/>
  <c r="C233" i="29"/>
  <c r="F31" i="29" l="1"/>
  <c r="J31" i="29"/>
  <c r="C31" i="29"/>
  <c r="G31" i="29"/>
  <c r="AW31" i="29" s="1"/>
  <c r="K31" i="29"/>
  <c r="I31" i="29"/>
  <c r="D31" i="29"/>
  <c r="L31" i="29"/>
  <c r="E31" i="29"/>
  <c r="H31" i="29"/>
  <c r="AV31" i="29"/>
  <c r="AX31" i="29"/>
  <c r="AU31" i="29"/>
  <c r="AT31" i="29"/>
  <c r="AS31" i="29"/>
  <c r="AR31" i="29"/>
  <c r="B32" i="29"/>
  <c r="K234" i="29"/>
  <c r="C234" i="29"/>
  <c r="G234" i="29"/>
  <c r="H234" i="29"/>
  <c r="B235" i="29"/>
  <c r="E234" i="29"/>
  <c r="I234" i="29"/>
  <c r="J234" i="29"/>
  <c r="D234" i="29"/>
  <c r="L234" i="29"/>
  <c r="F234" i="29"/>
  <c r="D32" i="29" l="1"/>
  <c r="H32" i="29"/>
  <c r="L32" i="29"/>
  <c r="E32" i="29"/>
  <c r="I32" i="29"/>
  <c r="G32" i="29"/>
  <c r="J32" i="29"/>
  <c r="C32" i="29"/>
  <c r="AS32" i="29" s="1"/>
  <c r="K32" i="29"/>
  <c r="F32" i="29"/>
  <c r="AW32" i="29"/>
  <c r="AV32" i="29"/>
  <c r="AT32" i="29"/>
  <c r="AX32" i="29"/>
  <c r="AU32" i="29"/>
  <c r="AR32" i="29"/>
  <c r="B33" i="29"/>
  <c r="B236" i="29"/>
  <c r="J235" i="29"/>
  <c r="G235" i="29"/>
  <c r="F235" i="29"/>
  <c r="I235" i="29"/>
  <c r="E235" i="29"/>
  <c r="D235" i="29"/>
  <c r="L235" i="29"/>
  <c r="K235" i="29"/>
  <c r="H235" i="29"/>
  <c r="C235" i="29"/>
  <c r="F33" i="29" l="1"/>
  <c r="J33" i="29"/>
  <c r="C33" i="29"/>
  <c r="G33" i="29"/>
  <c r="AW33" i="29" s="1"/>
  <c r="K33" i="29"/>
  <c r="E33" i="29"/>
  <c r="H33" i="29"/>
  <c r="I33" i="29"/>
  <c r="D33" i="29"/>
  <c r="L33" i="29"/>
  <c r="AX33" i="29"/>
  <c r="AV33" i="29"/>
  <c r="AU33" i="29"/>
  <c r="AT33" i="29"/>
  <c r="AS33" i="29"/>
  <c r="AR33" i="29"/>
  <c r="B34" i="29"/>
  <c r="J236" i="29"/>
  <c r="F236" i="29"/>
  <c r="C236" i="29"/>
  <c r="I236" i="29"/>
  <c r="H236" i="29"/>
  <c r="E236" i="29"/>
  <c r="L236" i="29"/>
  <c r="K236" i="29"/>
  <c r="D236" i="29"/>
  <c r="G236" i="29"/>
  <c r="B237" i="29"/>
  <c r="D34" i="29" l="1"/>
  <c r="H34" i="29"/>
  <c r="AX34" i="29" s="1"/>
  <c r="L34" i="29"/>
  <c r="E34" i="29"/>
  <c r="AU34" i="29" s="1"/>
  <c r="I34" i="29"/>
  <c r="C34" i="29"/>
  <c r="K34" i="29"/>
  <c r="F34" i="29"/>
  <c r="AV34" i="29" s="1"/>
  <c r="G34" i="29"/>
  <c r="J34" i="29"/>
  <c r="AW34" i="29"/>
  <c r="AT34" i="29"/>
  <c r="AS34" i="29"/>
  <c r="AR34" i="29"/>
  <c r="B35" i="29"/>
  <c r="L237" i="29"/>
  <c r="H237" i="29"/>
  <c r="F237" i="29"/>
  <c r="J237" i="29"/>
  <c r="B238" i="29"/>
  <c r="D237" i="29"/>
  <c r="C237" i="29"/>
  <c r="I237" i="29"/>
  <c r="E237" i="29"/>
  <c r="G237" i="29"/>
  <c r="K237" i="29"/>
  <c r="F35" i="29" l="1"/>
  <c r="J35" i="29"/>
  <c r="C35" i="29"/>
  <c r="G35" i="29"/>
  <c r="AW35" i="29" s="1"/>
  <c r="K35" i="29"/>
  <c r="I35" i="29"/>
  <c r="D35" i="29"/>
  <c r="L35" i="29"/>
  <c r="E35" i="29"/>
  <c r="H35" i="29"/>
  <c r="AV35" i="29"/>
  <c r="AX35" i="29"/>
  <c r="AU35" i="29"/>
  <c r="AT35" i="29"/>
  <c r="AS35" i="29"/>
  <c r="B36" i="29"/>
  <c r="AR35" i="29"/>
  <c r="K238" i="29"/>
  <c r="F238" i="29"/>
  <c r="J238" i="29"/>
  <c r="L238" i="29"/>
  <c r="I238" i="29"/>
  <c r="B239" i="29"/>
  <c r="D238" i="29"/>
  <c r="G238" i="29"/>
  <c r="H238" i="29"/>
  <c r="E238" i="29"/>
  <c r="C238" i="29"/>
  <c r="D36" i="29" l="1"/>
  <c r="H36" i="29"/>
  <c r="L36" i="29"/>
  <c r="E36" i="29"/>
  <c r="I36" i="29"/>
  <c r="G36" i="29"/>
  <c r="J36" i="29"/>
  <c r="C36" i="29"/>
  <c r="AS36" i="29" s="1"/>
  <c r="K36" i="29"/>
  <c r="F36" i="29"/>
  <c r="AW36" i="29"/>
  <c r="AV36" i="29"/>
  <c r="AT36" i="29"/>
  <c r="AX36" i="29"/>
  <c r="AU36" i="29"/>
  <c r="AR36" i="29"/>
  <c r="B37" i="29"/>
  <c r="I239" i="29"/>
  <c r="J239" i="29"/>
  <c r="K239" i="29"/>
  <c r="F239" i="29"/>
  <c r="H239" i="29"/>
  <c r="L239" i="29"/>
  <c r="G239" i="29"/>
  <c r="D239" i="29"/>
  <c r="B240" i="29"/>
  <c r="E239" i="29"/>
  <c r="C239" i="29"/>
  <c r="F37" i="29" l="1"/>
  <c r="J37" i="29"/>
  <c r="C37" i="29"/>
  <c r="G37" i="29"/>
  <c r="K37" i="29"/>
  <c r="E37" i="29"/>
  <c r="H37" i="29"/>
  <c r="I37" i="29"/>
  <c r="L37" i="29"/>
  <c r="D37" i="29"/>
  <c r="AX37" i="29"/>
  <c r="AW37" i="29"/>
  <c r="AV37" i="29"/>
  <c r="AU37" i="29"/>
  <c r="AT37" i="29"/>
  <c r="AS37" i="29"/>
  <c r="B38" i="29"/>
  <c r="AR37" i="29"/>
  <c r="B241" i="29"/>
  <c r="F240" i="29"/>
  <c r="C240" i="29"/>
  <c r="E240" i="29"/>
  <c r="H240" i="29"/>
  <c r="I240" i="29"/>
  <c r="D240" i="29"/>
  <c r="G240" i="29"/>
  <c r="J240" i="29"/>
  <c r="L240" i="29"/>
  <c r="K240" i="29"/>
  <c r="D38" i="29" l="1"/>
  <c r="H38" i="29"/>
  <c r="L38" i="29"/>
  <c r="E38" i="29"/>
  <c r="AU38" i="29" s="1"/>
  <c r="I38" i="29"/>
  <c r="C38" i="29"/>
  <c r="K38" i="29"/>
  <c r="F38" i="29"/>
  <c r="AV38" i="29" s="1"/>
  <c r="G38" i="29"/>
  <c r="J38" i="29"/>
  <c r="AX38" i="29"/>
  <c r="AW38" i="29"/>
  <c r="AT38" i="29"/>
  <c r="AS38" i="29"/>
  <c r="AR38" i="29"/>
  <c r="B39" i="29"/>
  <c r="F241" i="29"/>
  <c r="D241" i="29"/>
  <c r="E241" i="29"/>
  <c r="K241" i="29"/>
  <c r="J241" i="29"/>
  <c r="G241" i="29"/>
  <c r="B242" i="29"/>
  <c r="L241" i="29"/>
  <c r="H241" i="29"/>
  <c r="C241" i="29"/>
  <c r="I241" i="29"/>
  <c r="F39" i="29" l="1"/>
  <c r="J39" i="29"/>
  <c r="G39" i="29"/>
  <c r="AW39" i="29" s="1"/>
  <c r="L39" i="29"/>
  <c r="C39" i="29"/>
  <c r="H39" i="29"/>
  <c r="D39" i="29"/>
  <c r="I39" i="29"/>
  <c r="E39" i="29"/>
  <c r="K39" i="29"/>
  <c r="AV39" i="29"/>
  <c r="AX39" i="29"/>
  <c r="AU39" i="29"/>
  <c r="AT39" i="29"/>
  <c r="AS39" i="29"/>
  <c r="AR39" i="29"/>
  <c r="B40" i="29"/>
  <c r="J242" i="29"/>
  <c r="B243" i="29"/>
  <c r="D242" i="29"/>
  <c r="G242" i="29"/>
  <c r="K242" i="29"/>
  <c r="I242" i="29"/>
  <c r="L242" i="29"/>
  <c r="F242" i="29"/>
  <c r="H242" i="29"/>
  <c r="C242" i="29"/>
  <c r="E242" i="29"/>
  <c r="D40" i="29" l="1"/>
  <c r="H40" i="29"/>
  <c r="L40" i="29"/>
  <c r="G40" i="29"/>
  <c r="AW40" i="29" s="1"/>
  <c r="C40" i="29"/>
  <c r="I40" i="29"/>
  <c r="E40" i="29"/>
  <c r="AU40" i="29" s="1"/>
  <c r="J40" i="29"/>
  <c r="K40" i="29"/>
  <c r="F40" i="29"/>
  <c r="AV40" i="29"/>
  <c r="AT40" i="29"/>
  <c r="AX40" i="29"/>
  <c r="AS40" i="29"/>
  <c r="AR40" i="29"/>
  <c r="B41" i="29"/>
  <c r="J243" i="29"/>
  <c r="K243" i="29"/>
  <c r="H243" i="29"/>
  <c r="B244" i="29"/>
  <c r="L243" i="29"/>
  <c r="I243" i="29"/>
  <c r="F243" i="29"/>
  <c r="C243" i="29"/>
  <c r="D243" i="29"/>
  <c r="E243" i="29"/>
  <c r="G243" i="29"/>
  <c r="F41" i="29" l="1"/>
  <c r="J41" i="29"/>
  <c r="C41" i="29"/>
  <c r="H41" i="29"/>
  <c r="AX41" i="29" s="1"/>
  <c r="D41" i="29"/>
  <c r="I41" i="29"/>
  <c r="E41" i="29"/>
  <c r="AU41" i="29" s="1"/>
  <c r="K41" i="29"/>
  <c r="G41" i="29"/>
  <c r="L41" i="29"/>
  <c r="AW41" i="29"/>
  <c r="AV41" i="29"/>
  <c r="AT41" i="29"/>
  <c r="AS41" i="29"/>
  <c r="B42" i="29"/>
  <c r="AR41" i="29"/>
  <c r="H244" i="29"/>
  <c r="I244" i="29"/>
  <c r="B245" i="29"/>
  <c r="G244" i="29"/>
  <c r="K244" i="29"/>
  <c r="C244" i="29"/>
  <c r="E244" i="29"/>
  <c r="D244" i="29"/>
  <c r="F244" i="29"/>
  <c r="J244" i="29"/>
  <c r="L244" i="29"/>
  <c r="D42" i="29" l="1"/>
  <c r="H42" i="29"/>
  <c r="L42" i="29"/>
  <c r="C42" i="29"/>
  <c r="I42" i="29"/>
  <c r="E42" i="29"/>
  <c r="AU42" i="29" s="1"/>
  <c r="J42" i="29"/>
  <c r="F42" i="29"/>
  <c r="AV42" i="29" s="1"/>
  <c r="K42" i="29"/>
  <c r="G42" i="29"/>
  <c r="AX42" i="29"/>
  <c r="AW42" i="29"/>
  <c r="AT42" i="29"/>
  <c r="AS42" i="29"/>
  <c r="B43" i="29"/>
  <c r="AR42" i="29"/>
  <c r="H245" i="29"/>
  <c r="E245" i="29"/>
  <c r="B246" i="29"/>
  <c r="J245" i="29"/>
  <c r="G245" i="29"/>
  <c r="C245" i="29"/>
  <c r="F245" i="29"/>
  <c r="I245" i="29"/>
  <c r="D245" i="29"/>
  <c r="K245" i="29"/>
  <c r="L245" i="29"/>
  <c r="F43" i="29" l="1"/>
  <c r="J43" i="29"/>
  <c r="D43" i="29"/>
  <c r="I43" i="29"/>
  <c r="E43" i="29"/>
  <c r="K43" i="29"/>
  <c r="G43" i="29"/>
  <c r="L43" i="29"/>
  <c r="C43" i="29"/>
  <c r="H43" i="29"/>
  <c r="AV43" i="29"/>
  <c r="AX43" i="29"/>
  <c r="AU43" i="29"/>
  <c r="AT43" i="29"/>
  <c r="AW43" i="29"/>
  <c r="AS43" i="29"/>
  <c r="B44" i="29"/>
  <c r="AR43" i="29"/>
  <c r="B247" i="29"/>
  <c r="D246" i="29"/>
  <c r="L246" i="29"/>
  <c r="K246" i="29"/>
  <c r="I246" i="29"/>
  <c r="G246" i="29"/>
  <c r="C246" i="29"/>
  <c r="E246" i="29"/>
  <c r="J246" i="29"/>
  <c r="F246" i="29"/>
  <c r="H246" i="29"/>
  <c r="D44" i="29" l="1"/>
  <c r="H44" i="29"/>
  <c r="AX44" i="29" s="1"/>
  <c r="L44" i="29"/>
  <c r="E44" i="29"/>
  <c r="AU44" i="29" s="1"/>
  <c r="J44" i="29"/>
  <c r="F44" i="29"/>
  <c r="K44" i="29"/>
  <c r="G44" i="29"/>
  <c r="AW44" i="29" s="1"/>
  <c r="I44" i="29"/>
  <c r="C44" i="29"/>
  <c r="AV44" i="29"/>
  <c r="AT44" i="29"/>
  <c r="AS44" i="29"/>
  <c r="B45" i="29"/>
  <c r="AR44" i="29"/>
  <c r="L247" i="29"/>
  <c r="B248" i="29"/>
  <c r="E247" i="29"/>
  <c r="F247" i="29"/>
  <c r="G247" i="29"/>
  <c r="C247" i="29"/>
  <c r="J247" i="29"/>
  <c r="D247" i="29"/>
  <c r="H247" i="29"/>
  <c r="I247" i="29"/>
  <c r="K247" i="29"/>
  <c r="F45" i="29" l="1"/>
  <c r="J45" i="29"/>
  <c r="E45" i="29"/>
  <c r="AU45" i="29" s="1"/>
  <c r="K45" i="29"/>
  <c r="G45" i="29"/>
  <c r="L45" i="29"/>
  <c r="C45" i="29"/>
  <c r="H45" i="29"/>
  <c r="AX45" i="29" s="1"/>
  <c r="D45" i="29"/>
  <c r="I45" i="29"/>
  <c r="AW45" i="29"/>
  <c r="AV45" i="29"/>
  <c r="AT45" i="29"/>
  <c r="AS45" i="29"/>
  <c r="AR45" i="29"/>
  <c r="B46" i="29"/>
  <c r="E248" i="29"/>
  <c r="I248" i="29"/>
  <c r="G248" i="29"/>
  <c r="J248" i="29"/>
  <c r="K248" i="29"/>
  <c r="H248" i="29"/>
  <c r="B249" i="29"/>
  <c r="F248" i="29"/>
  <c r="L248" i="29"/>
  <c r="C248" i="29"/>
  <c r="D248" i="29"/>
  <c r="D46" i="29" l="1"/>
  <c r="H46" i="29"/>
  <c r="L46" i="29"/>
  <c r="F46" i="29"/>
  <c r="AV46" i="29" s="1"/>
  <c r="K46" i="29"/>
  <c r="G46" i="29"/>
  <c r="C46" i="29"/>
  <c r="I46" i="29"/>
  <c r="J46" i="29"/>
  <c r="E46" i="29"/>
  <c r="AU46" i="29" s="1"/>
  <c r="AX46" i="29"/>
  <c r="AW46" i="29"/>
  <c r="AT46" i="29"/>
  <c r="AS46" i="29"/>
  <c r="AR46" i="29"/>
  <c r="B47" i="29"/>
  <c r="H249" i="29"/>
  <c r="I249" i="29"/>
  <c r="L249" i="29"/>
  <c r="C249" i="29"/>
  <c r="B250" i="29"/>
  <c r="K249" i="29"/>
  <c r="J249" i="29"/>
  <c r="E249" i="29"/>
  <c r="G249" i="29"/>
  <c r="D249" i="29"/>
  <c r="F249" i="29"/>
  <c r="F47" i="29" l="1"/>
  <c r="J47" i="29"/>
  <c r="C47" i="29"/>
  <c r="G47" i="29"/>
  <c r="AW47" i="29" s="1"/>
  <c r="K47" i="29"/>
  <c r="D47" i="29"/>
  <c r="H47" i="29"/>
  <c r="L47" i="29"/>
  <c r="E47" i="29"/>
  <c r="I47" i="29"/>
  <c r="AV47" i="29"/>
  <c r="AX47" i="29"/>
  <c r="AU47" i="29"/>
  <c r="AT47" i="29"/>
  <c r="AS47" i="29"/>
  <c r="B48" i="29"/>
  <c r="AR47" i="29"/>
  <c r="E250" i="29"/>
  <c r="H250" i="29"/>
  <c r="L250" i="29"/>
  <c r="F250" i="29"/>
  <c r="C250" i="29"/>
  <c r="I250" i="29"/>
  <c r="J250" i="29"/>
  <c r="B251" i="29"/>
  <c r="K250" i="29"/>
  <c r="G250" i="29"/>
  <c r="D250" i="29"/>
  <c r="D48" i="29" l="1"/>
  <c r="H48" i="29"/>
  <c r="L48" i="29"/>
  <c r="E48" i="29"/>
  <c r="AU48" i="29" s="1"/>
  <c r="I48" i="29"/>
  <c r="F48" i="29"/>
  <c r="J48" i="29"/>
  <c r="K48" i="29"/>
  <c r="G48" i="29"/>
  <c r="C48" i="29"/>
  <c r="AW48" i="29"/>
  <c r="AV48" i="29"/>
  <c r="AT48" i="29"/>
  <c r="AX48" i="29"/>
  <c r="AS48" i="29"/>
  <c r="AR48" i="29"/>
  <c r="B49" i="29"/>
  <c r="K251" i="29"/>
  <c r="E251" i="29"/>
  <c r="L251" i="29"/>
  <c r="B252" i="29"/>
  <c r="J251" i="29"/>
  <c r="D251" i="29"/>
  <c r="C251" i="29"/>
  <c r="F251" i="29"/>
  <c r="G251" i="29"/>
  <c r="H251" i="29"/>
  <c r="I251" i="29"/>
  <c r="F49" i="29" l="1"/>
  <c r="J49" i="29"/>
  <c r="C49" i="29"/>
  <c r="G49" i="29"/>
  <c r="K49" i="29"/>
  <c r="H49" i="29"/>
  <c r="I49" i="29"/>
  <c r="E49" i="29"/>
  <c r="AU49" i="29" s="1"/>
  <c r="D49" i="29"/>
  <c r="L49" i="29"/>
  <c r="AX49" i="29"/>
  <c r="AW49" i="29"/>
  <c r="AV49" i="29"/>
  <c r="AT49" i="29"/>
  <c r="AS49" i="29"/>
  <c r="B50" i="29"/>
  <c r="AR49" i="29"/>
  <c r="I252" i="29"/>
  <c r="H252" i="29"/>
  <c r="B253" i="29"/>
  <c r="K252" i="29"/>
  <c r="G252" i="29"/>
  <c r="J252" i="29"/>
  <c r="C252" i="29"/>
  <c r="D252" i="29"/>
  <c r="E252" i="29"/>
  <c r="F252" i="29"/>
  <c r="L252" i="29"/>
  <c r="D50" i="29" l="1"/>
  <c r="H50" i="29"/>
  <c r="L50" i="29"/>
  <c r="E50" i="29"/>
  <c r="AU50" i="29" s="1"/>
  <c r="I50" i="29"/>
  <c r="F50" i="29"/>
  <c r="AV50" i="29" s="1"/>
  <c r="G50" i="29"/>
  <c r="K50" i="29"/>
  <c r="C50" i="29"/>
  <c r="J50" i="29"/>
  <c r="AX50" i="29"/>
  <c r="AW50" i="29"/>
  <c r="AT50" i="29"/>
  <c r="AS50" i="29"/>
  <c r="B51" i="29"/>
  <c r="AR50" i="29"/>
  <c r="F253" i="29"/>
  <c r="I253" i="29"/>
  <c r="L253" i="29"/>
  <c r="K253" i="29"/>
  <c r="B254" i="29"/>
  <c r="E253" i="29"/>
  <c r="J253" i="29"/>
  <c r="H253" i="29"/>
  <c r="C253" i="29"/>
  <c r="G253" i="29"/>
  <c r="D253" i="29"/>
  <c r="F51" i="29" l="1"/>
  <c r="J51" i="29"/>
  <c r="C51" i="29"/>
  <c r="G51" i="29"/>
  <c r="AW51" i="29" s="1"/>
  <c r="K51" i="29"/>
  <c r="D51" i="29"/>
  <c r="L51" i="29"/>
  <c r="E51" i="29"/>
  <c r="AU51" i="29" s="1"/>
  <c r="I51" i="29"/>
  <c r="H51" i="29"/>
  <c r="AV51" i="29"/>
  <c r="AX51" i="29"/>
  <c r="AT51" i="29"/>
  <c r="AS51" i="29"/>
  <c r="AR51" i="29"/>
  <c r="B52" i="29"/>
  <c r="D254" i="29"/>
  <c r="B255" i="29"/>
  <c r="L254" i="29"/>
  <c r="I254" i="29"/>
  <c r="K254" i="29"/>
  <c r="G254" i="29"/>
  <c r="F254" i="29"/>
  <c r="H254" i="29"/>
  <c r="C254" i="29"/>
  <c r="E254" i="29"/>
  <c r="J254" i="29"/>
  <c r="D52" i="29" l="1"/>
  <c r="H52" i="29"/>
  <c r="L52" i="29"/>
  <c r="E52" i="29"/>
  <c r="AU52" i="29" s="1"/>
  <c r="I52" i="29"/>
  <c r="J52" i="29"/>
  <c r="C52" i="29"/>
  <c r="K52" i="29"/>
  <c r="G52" i="29"/>
  <c r="F52" i="29"/>
  <c r="AW52" i="29"/>
  <c r="AV52" i="29"/>
  <c r="AT52" i="29"/>
  <c r="AX52" i="29"/>
  <c r="AS52" i="29"/>
  <c r="AR52" i="29"/>
  <c r="B53" i="29"/>
  <c r="J255" i="29"/>
  <c r="D255" i="29"/>
  <c r="H255" i="29"/>
  <c r="B256" i="29"/>
  <c r="K255" i="29"/>
  <c r="C255" i="29"/>
  <c r="G255" i="29"/>
  <c r="E255" i="29"/>
  <c r="F255" i="29"/>
  <c r="I255" i="29"/>
  <c r="L255" i="29"/>
  <c r="F53" i="29" l="1"/>
  <c r="J53" i="29"/>
  <c r="C53" i="29"/>
  <c r="G53" i="29"/>
  <c r="K53" i="29"/>
  <c r="H53" i="29"/>
  <c r="I53" i="29"/>
  <c r="E53" i="29"/>
  <c r="AU53" i="29" s="1"/>
  <c r="L53" i="29"/>
  <c r="D53" i="29"/>
  <c r="AX53" i="29"/>
  <c r="AW53" i="29"/>
  <c r="AV53" i="29"/>
  <c r="AT53" i="29"/>
  <c r="AS53" i="29"/>
  <c r="B54" i="29"/>
  <c r="AR53" i="29"/>
  <c r="L256" i="29"/>
  <c r="B257" i="29"/>
  <c r="D256" i="29"/>
  <c r="G256" i="29"/>
  <c r="I256" i="29"/>
  <c r="F256" i="29"/>
  <c r="H256" i="29"/>
  <c r="K256" i="29"/>
  <c r="E256" i="29"/>
  <c r="J256" i="29"/>
  <c r="C256" i="29"/>
  <c r="D54" i="29" l="1"/>
  <c r="H54" i="29"/>
  <c r="L54" i="29"/>
  <c r="E54" i="29"/>
  <c r="AU54" i="29" s="1"/>
  <c r="I54" i="29"/>
  <c r="F54" i="29"/>
  <c r="AV54" i="29" s="1"/>
  <c r="G54" i="29"/>
  <c r="C54" i="29"/>
  <c r="K54" i="29"/>
  <c r="J54" i="29"/>
  <c r="AX54" i="29"/>
  <c r="AW54" i="29"/>
  <c r="AT54" i="29"/>
  <c r="AS54" i="29"/>
  <c r="AR54" i="29"/>
  <c r="B55" i="29"/>
  <c r="G257" i="29"/>
  <c r="H257" i="29"/>
  <c r="C257" i="29"/>
  <c r="E257" i="29"/>
  <c r="J257" i="29"/>
  <c r="L257" i="29"/>
  <c r="B258" i="29"/>
  <c r="I257" i="29"/>
  <c r="F257" i="29"/>
  <c r="K257" i="29"/>
  <c r="D257" i="29"/>
  <c r="F55" i="29" l="1"/>
  <c r="J55" i="29"/>
  <c r="C55" i="29"/>
  <c r="G55" i="29"/>
  <c r="AW55" i="29" s="1"/>
  <c r="K55" i="29"/>
  <c r="D55" i="29"/>
  <c r="L55" i="29"/>
  <c r="E55" i="29"/>
  <c r="AU55" i="29" s="1"/>
  <c r="I55" i="29"/>
  <c r="H55" i="29"/>
  <c r="AV55" i="29"/>
  <c r="AX55" i="29"/>
  <c r="AS55" i="29"/>
  <c r="AT55" i="29"/>
  <c r="AR55" i="29"/>
  <c r="B56" i="29"/>
  <c r="F258" i="29"/>
  <c r="B259" i="29"/>
  <c r="K258" i="29"/>
  <c r="L258" i="29"/>
  <c r="C258" i="29"/>
  <c r="G258" i="29"/>
  <c r="H258" i="29"/>
  <c r="D258" i="29"/>
  <c r="I258" i="29"/>
  <c r="J258" i="29"/>
  <c r="E258" i="29"/>
  <c r="D56" i="29" l="1"/>
  <c r="H56" i="29"/>
  <c r="L56" i="29"/>
  <c r="E56" i="29"/>
  <c r="AU56" i="29" s="1"/>
  <c r="I56" i="29"/>
  <c r="J56" i="29"/>
  <c r="C56" i="29"/>
  <c r="K56" i="29"/>
  <c r="G56" i="29"/>
  <c r="F56" i="29"/>
  <c r="AW56" i="29"/>
  <c r="AV56" i="29"/>
  <c r="AT56" i="29"/>
  <c r="AS56" i="29"/>
  <c r="AX56" i="29"/>
  <c r="B57" i="29"/>
  <c r="AR56" i="29"/>
  <c r="J259" i="29"/>
  <c r="B260" i="29"/>
  <c r="F259" i="29"/>
  <c r="H259" i="29"/>
  <c r="E259" i="29"/>
  <c r="C259" i="29"/>
  <c r="K259" i="29"/>
  <c r="G259" i="29"/>
  <c r="D259" i="29"/>
  <c r="L259" i="29"/>
  <c r="I259" i="29"/>
  <c r="F57" i="29" l="1"/>
  <c r="J57" i="29"/>
  <c r="C57" i="29"/>
  <c r="G57" i="29"/>
  <c r="K57" i="29"/>
  <c r="H57" i="29"/>
  <c r="AX57" i="29" s="1"/>
  <c r="I57" i="29"/>
  <c r="D57" i="29"/>
  <c r="AT57" i="29" s="1"/>
  <c r="E57" i="29"/>
  <c r="L57" i="29"/>
  <c r="AW57" i="29"/>
  <c r="AV57" i="29"/>
  <c r="AU57" i="29"/>
  <c r="AS57" i="29"/>
  <c r="AR57" i="29"/>
  <c r="B58" i="29"/>
  <c r="L260" i="29"/>
  <c r="J260" i="29"/>
  <c r="F260" i="29"/>
  <c r="G260" i="29"/>
  <c r="D260" i="29"/>
  <c r="K260" i="29"/>
  <c r="E260" i="29"/>
  <c r="I260" i="29"/>
  <c r="C260" i="29"/>
  <c r="H260" i="29"/>
  <c r="B261" i="29"/>
  <c r="D58" i="29" l="1"/>
  <c r="H58" i="29"/>
  <c r="L58" i="29"/>
  <c r="E58" i="29"/>
  <c r="AU58" i="29" s="1"/>
  <c r="I58" i="29"/>
  <c r="F58" i="29"/>
  <c r="G58" i="29"/>
  <c r="C58" i="29"/>
  <c r="J58" i="29"/>
  <c r="K58" i="29"/>
  <c r="AX58" i="29"/>
  <c r="AW58" i="29"/>
  <c r="AV58" i="29"/>
  <c r="AT58" i="29"/>
  <c r="AS58" i="29"/>
  <c r="AR58" i="29"/>
  <c r="B59" i="29"/>
  <c r="F261" i="29"/>
  <c r="D261" i="29"/>
  <c r="B262" i="29"/>
  <c r="K261" i="29"/>
  <c r="I261" i="29"/>
  <c r="J261" i="29"/>
  <c r="G261" i="29"/>
  <c r="L261" i="29"/>
  <c r="C261" i="29"/>
  <c r="E261" i="29"/>
  <c r="H261" i="29"/>
  <c r="F59" i="29" l="1"/>
  <c r="J59" i="29"/>
  <c r="C59" i="29"/>
  <c r="G59" i="29"/>
  <c r="AW59" i="29" s="1"/>
  <c r="K59" i="29"/>
  <c r="D59" i="29"/>
  <c r="L59" i="29"/>
  <c r="E59" i="29"/>
  <c r="AU59" i="29" s="1"/>
  <c r="I59" i="29"/>
  <c r="H59" i="29"/>
  <c r="AV59" i="29"/>
  <c r="AX59" i="29"/>
  <c r="AT59" i="29"/>
  <c r="AS59" i="29"/>
  <c r="AR59" i="29"/>
  <c r="B60" i="29"/>
  <c r="D262" i="29"/>
  <c r="I262" i="29"/>
  <c r="J262" i="29"/>
  <c r="E262" i="29"/>
  <c r="F262" i="29"/>
  <c r="H262" i="29"/>
  <c r="B263" i="29"/>
  <c r="G262" i="29"/>
  <c r="L262" i="29"/>
  <c r="C262" i="29"/>
  <c r="K262" i="29"/>
  <c r="D60" i="29" l="1"/>
  <c r="H60" i="29"/>
  <c r="AX60" i="29" s="1"/>
  <c r="L60" i="29"/>
  <c r="E60" i="29"/>
  <c r="AU60" i="29" s="1"/>
  <c r="I60" i="29"/>
  <c r="J60" i="29"/>
  <c r="C60" i="29"/>
  <c r="K60" i="29"/>
  <c r="F60" i="29"/>
  <c r="G60" i="29"/>
  <c r="AW60" i="29"/>
  <c r="AV60" i="29"/>
  <c r="AT60" i="29"/>
  <c r="AS60" i="29"/>
  <c r="B61" i="29"/>
  <c r="AR60" i="29"/>
  <c r="G263" i="29"/>
  <c r="D263" i="29"/>
  <c r="C263" i="29"/>
  <c r="B264" i="29"/>
  <c r="J263" i="29"/>
  <c r="E263" i="29"/>
  <c r="L263" i="29"/>
  <c r="F263" i="29"/>
  <c r="I263" i="29"/>
  <c r="K263" i="29"/>
  <c r="H263" i="29"/>
  <c r="F61" i="29" l="1"/>
  <c r="J61" i="29"/>
  <c r="C61" i="29"/>
  <c r="AS61" i="29" s="1"/>
  <c r="G61" i="29"/>
  <c r="K61" i="29"/>
  <c r="H61" i="29"/>
  <c r="I61" i="29"/>
  <c r="E61" i="29"/>
  <c r="L61" i="29"/>
  <c r="D61" i="29"/>
  <c r="AX61" i="29"/>
  <c r="AW61" i="29"/>
  <c r="AV61" i="29"/>
  <c r="AU61" i="29"/>
  <c r="AT61" i="29"/>
  <c r="AR61" i="29"/>
  <c r="B62" i="29"/>
  <c r="D264" i="29"/>
  <c r="F264" i="29"/>
  <c r="B265" i="29"/>
  <c r="I264" i="29"/>
  <c r="K264" i="29"/>
  <c r="E264" i="29"/>
  <c r="H264" i="29"/>
  <c r="L264" i="29"/>
  <c r="C264" i="29"/>
  <c r="G264" i="29"/>
  <c r="J264" i="29"/>
  <c r="D62" i="29" l="1"/>
  <c r="E62" i="29"/>
  <c r="AU62" i="29" s="1"/>
  <c r="I62" i="29"/>
  <c r="F62" i="29"/>
  <c r="J62" i="29"/>
  <c r="H62" i="29"/>
  <c r="K62" i="29"/>
  <c r="G62" i="29"/>
  <c r="L62" i="29"/>
  <c r="C62" i="29"/>
  <c r="AX62" i="29"/>
  <c r="AW62" i="29"/>
  <c r="AT62" i="29"/>
  <c r="AS62" i="29"/>
  <c r="AV62" i="29"/>
  <c r="AR62" i="29"/>
  <c r="B63" i="29"/>
  <c r="D265" i="29"/>
  <c r="B266" i="29"/>
  <c r="H265" i="29"/>
  <c r="I265" i="29"/>
  <c r="G265" i="29"/>
  <c r="F265" i="29"/>
  <c r="J265" i="29"/>
  <c r="K265" i="29"/>
  <c r="C265" i="29"/>
  <c r="L265" i="29"/>
  <c r="E265" i="29"/>
  <c r="C63" i="29" l="1"/>
  <c r="G63" i="29"/>
  <c r="AW63" i="29" s="1"/>
  <c r="K63" i="29"/>
  <c r="D63" i="29"/>
  <c r="AT63" i="29" s="1"/>
  <c r="H63" i="29"/>
  <c r="L63" i="29"/>
  <c r="F63" i="29"/>
  <c r="I63" i="29"/>
  <c r="E63" i="29"/>
  <c r="J63" i="29"/>
  <c r="AV63" i="29"/>
  <c r="AX63" i="29"/>
  <c r="AU63" i="29"/>
  <c r="AS63" i="29"/>
  <c r="B64" i="29"/>
  <c r="AR63" i="29"/>
  <c r="D266" i="29"/>
  <c r="B267" i="29"/>
  <c r="C266" i="29"/>
  <c r="G266" i="29"/>
  <c r="F266" i="29"/>
  <c r="L266" i="29"/>
  <c r="I266" i="29"/>
  <c r="H266" i="29"/>
  <c r="E266" i="29"/>
  <c r="J266" i="29"/>
  <c r="K266" i="29"/>
  <c r="E64" i="29" l="1"/>
  <c r="I64" i="29"/>
  <c r="F64" i="29"/>
  <c r="J64" i="29"/>
  <c r="D64" i="29"/>
  <c r="L64" i="29"/>
  <c r="G64" i="29"/>
  <c r="C64" i="29"/>
  <c r="AS64" i="29" s="1"/>
  <c r="H64" i="29"/>
  <c r="K64" i="29"/>
  <c r="AW64" i="29"/>
  <c r="AV64" i="29"/>
  <c r="AT64" i="29"/>
  <c r="AX64" i="29"/>
  <c r="AU64" i="29"/>
  <c r="AR64" i="29"/>
  <c r="B65" i="29"/>
  <c r="H267" i="29"/>
  <c r="B268" i="29"/>
  <c r="D267" i="29"/>
  <c r="E267" i="29"/>
  <c r="K267" i="29"/>
  <c r="J267" i="29"/>
  <c r="L267" i="29"/>
  <c r="I267" i="29"/>
  <c r="C267" i="29"/>
  <c r="G267" i="29"/>
  <c r="F267" i="29"/>
  <c r="C65" i="29" l="1"/>
  <c r="G65" i="29"/>
  <c r="K65" i="29"/>
  <c r="D65" i="29"/>
  <c r="H65" i="29"/>
  <c r="AX65" i="29" s="1"/>
  <c r="L65" i="29"/>
  <c r="J65" i="29"/>
  <c r="E65" i="29"/>
  <c r="AU65" i="29" s="1"/>
  <c r="I65" i="29"/>
  <c r="F65" i="29"/>
  <c r="AW65" i="29"/>
  <c r="AV65" i="29"/>
  <c r="AT65" i="29"/>
  <c r="AS65" i="29"/>
  <c r="B66" i="29"/>
  <c r="AR65" i="29"/>
  <c r="H268" i="29"/>
  <c r="F268" i="29"/>
  <c r="J268" i="29"/>
  <c r="B269" i="29"/>
  <c r="K268" i="29"/>
  <c r="D268" i="29"/>
  <c r="G268" i="29"/>
  <c r="C268" i="29"/>
  <c r="I268" i="29"/>
  <c r="L268" i="29"/>
  <c r="E268" i="29"/>
  <c r="E66" i="29" l="1"/>
  <c r="I66" i="29"/>
  <c r="F66" i="29"/>
  <c r="AV66" i="29" s="1"/>
  <c r="J66" i="29"/>
  <c r="H66" i="29"/>
  <c r="C66" i="29"/>
  <c r="K66" i="29"/>
  <c r="D66" i="29"/>
  <c r="AT66" i="29" s="1"/>
  <c r="G66" i="29"/>
  <c r="L66" i="29"/>
  <c r="AX66" i="29"/>
  <c r="AW66" i="29"/>
  <c r="AU66" i="29"/>
  <c r="AS66" i="29"/>
  <c r="B67" i="29"/>
  <c r="AR66" i="29"/>
  <c r="K269" i="29"/>
  <c r="E269" i="29"/>
  <c r="I269" i="29"/>
  <c r="H269" i="29"/>
  <c r="J269" i="29"/>
  <c r="C269" i="29"/>
  <c r="B270" i="29"/>
  <c r="G269" i="29"/>
  <c r="F269" i="29"/>
  <c r="D269" i="29"/>
  <c r="L269" i="29"/>
  <c r="C67" i="29" l="1"/>
  <c r="G67" i="29"/>
  <c r="K67" i="29"/>
  <c r="D67" i="29"/>
  <c r="H67" i="29"/>
  <c r="L67" i="29"/>
  <c r="F67" i="29"/>
  <c r="AV67" i="29" s="1"/>
  <c r="I67" i="29"/>
  <c r="E67" i="29"/>
  <c r="AU67" i="29" s="1"/>
  <c r="J67" i="29"/>
  <c r="AX67" i="29"/>
  <c r="AW67" i="29"/>
  <c r="AT67" i="29"/>
  <c r="AS67" i="29"/>
  <c r="B68" i="29"/>
  <c r="AR67" i="29"/>
  <c r="E270" i="29"/>
  <c r="G270" i="29"/>
  <c r="L270" i="29"/>
  <c r="C270" i="29"/>
  <c r="D270" i="29"/>
  <c r="B271" i="29"/>
  <c r="J270" i="29"/>
  <c r="F270" i="29"/>
  <c r="K270" i="29"/>
  <c r="H270" i="29"/>
  <c r="I270" i="29"/>
  <c r="E68" i="29" l="1"/>
  <c r="I68" i="29"/>
  <c r="F68" i="29"/>
  <c r="J68" i="29"/>
  <c r="D68" i="29"/>
  <c r="L68" i="29"/>
  <c r="G68" i="29"/>
  <c r="K68" i="29"/>
  <c r="C68" i="29"/>
  <c r="H68" i="29"/>
  <c r="AW68" i="29"/>
  <c r="AV68" i="29"/>
  <c r="AT68" i="29"/>
  <c r="AX68" i="29"/>
  <c r="AU68" i="29"/>
  <c r="AS68" i="29"/>
  <c r="AR68" i="29"/>
  <c r="B69" i="29"/>
  <c r="G271" i="29"/>
  <c r="E271" i="29"/>
  <c r="C271" i="29"/>
  <c r="L271" i="29"/>
  <c r="J271" i="29"/>
  <c r="K271" i="29"/>
  <c r="H271" i="29"/>
  <c r="D271" i="29"/>
  <c r="B272" i="29"/>
  <c r="F271" i="29"/>
  <c r="I271" i="29"/>
  <c r="C69" i="29" l="1"/>
  <c r="G69" i="29"/>
  <c r="K69" i="29"/>
  <c r="D69" i="29"/>
  <c r="AT69" i="29" s="1"/>
  <c r="H69" i="29"/>
  <c r="L69" i="29"/>
  <c r="J69" i="29"/>
  <c r="E69" i="29"/>
  <c r="AU69" i="29" s="1"/>
  <c r="F69" i="29"/>
  <c r="I69" i="29"/>
  <c r="AX69" i="29"/>
  <c r="AW69" i="29"/>
  <c r="AV69" i="29"/>
  <c r="AS69" i="29"/>
  <c r="B70" i="29"/>
  <c r="AR69" i="29"/>
  <c r="E272" i="29"/>
  <c r="K272" i="29"/>
  <c r="L272" i="29"/>
  <c r="C272" i="29"/>
  <c r="H272" i="29"/>
  <c r="J272" i="29"/>
  <c r="I272" i="29"/>
  <c r="B273" i="29"/>
  <c r="D272" i="29"/>
  <c r="F272" i="29"/>
  <c r="G272" i="29"/>
  <c r="E70" i="29" l="1"/>
  <c r="I70" i="29"/>
  <c r="F70" i="29"/>
  <c r="J70" i="29"/>
  <c r="H70" i="29"/>
  <c r="C70" i="29"/>
  <c r="K70" i="29"/>
  <c r="G70" i="29"/>
  <c r="L70" i="29"/>
  <c r="D70" i="29"/>
  <c r="AT70" i="29" s="1"/>
  <c r="AX70" i="29"/>
  <c r="AW70" i="29"/>
  <c r="AU70" i="29"/>
  <c r="AV70" i="29"/>
  <c r="AS70" i="29"/>
  <c r="AR70" i="29"/>
  <c r="B71" i="29"/>
  <c r="I273" i="29"/>
  <c r="H273" i="29"/>
  <c r="E273" i="29"/>
  <c r="G273" i="29"/>
  <c r="L273" i="29"/>
  <c r="J273" i="29"/>
  <c r="C273" i="29"/>
  <c r="K273" i="29"/>
  <c r="F273" i="29"/>
  <c r="D273" i="29"/>
  <c r="B274" i="29"/>
  <c r="C71" i="29" l="1"/>
  <c r="G71" i="29"/>
  <c r="K71" i="29"/>
  <c r="D71" i="29"/>
  <c r="AT71" i="29" s="1"/>
  <c r="H71" i="29"/>
  <c r="L71" i="29"/>
  <c r="F71" i="29"/>
  <c r="I71" i="29"/>
  <c r="E71" i="29"/>
  <c r="J71" i="29"/>
  <c r="AX71" i="29"/>
  <c r="AW71" i="29"/>
  <c r="AU71" i="29"/>
  <c r="AS71" i="29"/>
  <c r="AV71" i="29"/>
  <c r="B72" i="29"/>
  <c r="AR71" i="29"/>
  <c r="E274" i="29"/>
  <c r="J274" i="29"/>
  <c r="C274" i="29"/>
  <c r="F274" i="29"/>
  <c r="D274" i="29"/>
  <c r="L274" i="29"/>
  <c r="K274" i="29"/>
  <c r="B275" i="29"/>
  <c r="H274" i="29"/>
  <c r="G274" i="29"/>
  <c r="I274" i="29"/>
  <c r="E72" i="29" l="1"/>
  <c r="I72" i="29"/>
  <c r="F72" i="29"/>
  <c r="J72" i="29"/>
  <c r="D72" i="29"/>
  <c r="L72" i="29"/>
  <c r="G72" i="29"/>
  <c r="C72" i="29"/>
  <c r="H72" i="29"/>
  <c r="K72" i="29"/>
  <c r="AW72" i="29"/>
  <c r="AV72" i="29"/>
  <c r="AT72" i="29"/>
  <c r="AX72" i="29"/>
  <c r="AU72" i="29"/>
  <c r="AS72" i="29"/>
  <c r="AR72" i="29"/>
  <c r="B73" i="29"/>
  <c r="E275" i="29"/>
  <c r="K275" i="29"/>
  <c r="J275" i="29"/>
  <c r="G275" i="29"/>
  <c r="I275" i="29"/>
  <c r="L275" i="29"/>
  <c r="B276" i="29"/>
  <c r="C275" i="29"/>
  <c r="F275" i="29"/>
  <c r="H275" i="29"/>
  <c r="D275" i="29"/>
  <c r="C73" i="29" l="1"/>
  <c r="G73" i="29"/>
  <c r="AW73" i="29" s="1"/>
  <c r="K73" i="29"/>
  <c r="D73" i="29"/>
  <c r="H73" i="29"/>
  <c r="L73" i="29"/>
  <c r="J73" i="29"/>
  <c r="E73" i="29"/>
  <c r="I73" i="29"/>
  <c r="F73" i="29"/>
  <c r="AV73" i="29" s="1"/>
  <c r="AX73" i="29"/>
  <c r="AU73" i="29"/>
  <c r="AT73" i="29"/>
  <c r="AS73" i="29"/>
  <c r="B74" i="29"/>
  <c r="AR73" i="29"/>
  <c r="L276" i="29"/>
  <c r="G276" i="29"/>
  <c r="H276" i="29"/>
  <c r="F276" i="29"/>
  <c r="D276" i="29"/>
  <c r="B277" i="29"/>
  <c r="I276" i="29"/>
  <c r="C276" i="29"/>
  <c r="J276" i="29"/>
  <c r="K276" i="29"/>
  <c r="E276" i="29"/>
  <c r="E74" i="29" l="1"/>
  <c r="I74" i="29"/>
  <c r="F74" i="29"/>
  <c r="AV74" i="29" s="1"/>
  <c r="J74" i="29"/>
  <c r="H74" i="29"/>
  <c r="C74" i="29"/>
  <c r="K74" i="29"/>
  <c r="D74" i="29"/>
  <c r="AT74" i="29" s="1"/>
  <c r="G74" i="29"/>
  <c r="L74" i="29"/>
  <c r="AX74" i="29"/>
  <c r="AW74" i="29"/>
  <c r="AU74" i="29"/>
  <c r="AS74" i="29"/>
  <c r="B75" i="29"/>
  <c r="AR74" i="29"/>
  <c r="F277" i="29"/>
  <c r="L277" i="29"/>
  <c r="B278" i="29"/>
  <c r="D277" i="29"/>
  <c r="I277" i="29"/>
  <c r="K277" i="29"/>
  <c r="C277" i="29"/>
  <c r="H277" i="29"/>
  <c r="G277" i="29"/>
  <c r="E277" i="29"/>
  <c r="J277" i="29"/>
  <c r="C75" i="29" l="1"/>
  <c r="G75" i="29"/>
  <c r="K75" i="29"/>
  <c r="D75" i="29"/>
  <c r="AT75" i="29" s="1"/>
  <c r="H75" i="29"/>
  <c r="L75" i="29"/>
  <c r="F75" i="29"/>
  <c r="I75" i="29"/>
  <c r="E75" i="29"/>
  <c r="J75" i="29"/>
  <c r="AX75" i="29"/>
  <c r="AV75" i="29"/>
  <c r="AU75" i="29"/>
  <c r="AW75" i="29"/>
  <c r="AS75" i="29"/>
  <c r="AR75" i="29"/>
  <c r="B76" i="29"/>
  <c r="J278" i="29"/>
  <c r="I278" i="29"/>
  <c r="K278" i="29"/>
  <c r="H278" i="29"/>
  <c r="B279" i="29"/>
  <c r="L278" i="29"/>
  <c r="G278" i="29"/>
  <c r="D278" i="29"/>
  <c r="E278" i="29"/>
  <c r="F278" i="29"/>
  <c r="C278" i="29"/>
  <c r="E76" i="29" l="1"/>
  <c r="I76" i="29"/>
  <c r="F76" i="29"/>
  <c r="J76" i="29"/>
  <c r="D76" i="29"/>
  <c r="L76" i="29"/>
  <c r="G76" i="29"/>
  <c r="K76" i="29"/>
  <c r="C76" i="29"/>
  <c r="H76" i="29"/>
  <c r="AX76" i="29" s="1"/>
  <c r="AW76" i="29"/>
  <c r="AV76" i="29"/>
  <c r="AU76" i="29"/>
  <c r="AT76" i="29"/>
  <c r="AS76" i="29"/>
  <c r="AR76" i="29"/>
  <c r="B77" i="29"/>
  <c r="G279" i="29"/>
  <c r="B280" i="29"/>
  <c r="C279" i="29"/>
  <c r="L279" i="29"/>
  <c r="I279" i="29"/>
  <c r="H279" i="29"/>
  <c r="D279" i="29"/>
  <c r="F279" i="29"/>
  <c r="J279" i="29"/>
  <c r="K279" i="29"/>
  <c r="E279" i="29"/>
  <c r="C77" i="29" l="1"/>
  <c r="G77" i="29"/>
  <c r="K77" i="29"/>
  <c r="D77" i="29"/>
  <c r="AT77" i="29" s="1"/>
  <c r="H77" i="29"/>
  <c r="L77" i="29"/>
  <c r="J77" i="29"/>
  <c r="E77" i="29"/>
  <c r="AU77" i="29" s="1"/>
  <c r="F77" i="29"/>
  <c r="I77" i="29"/>
  <c r="AX77" i="29"/>
  <c r="AW77" i="29"/>
  <c r="AV77" i="29"/>
  <c r="AS77" i="29"/>
  <c r="B78" i="29"/>
  <c r="AR77" i="29"/>
  <c r="E280" i="29"/>
  <c r="D280" i="29"/>
  <c r="J280" i="29"/>
  <c r="C280" i="29"/>
  <c r="B281" i="29"/>
  <c r="L280" i="29"/>
  <c r="I280" i="29"/>
  <c r="K280" i="29"/>
  <c r="F280" i="29"/>
  <c r="G280" i="29"/>
  <c r="H280" i="29"/>
  <c r="E78" i="29" l="1"/>
  <c r="I78" i="29"/>
  <c r="F78" i="29"/>
  <c r="AV78" i="29" s="1"/>
  <c r="J78" i="29"/>
  <c r="H78" i="29"/>
  <c r="AX78" i="29" s="1"/>
  <c r="C78" i="29"/>
  <c r="K78" i="29"/>
  <c r="G78" i="29"/>
  <c r="L78" i="29"/>
  <c r="D78" i="29"/>
  <c r="AW78" i="29"/>
  <c r="AU78" i="29"/>
  <c r="AT78" i="29"/>
  <c r="AS78" i="29"/>
  <c r="AR78" i="29"/>
  <c r="B79" i="29"/>
  <c r="J281" i="29"/>
  <c r="G281" i="29"/>
  <c r="B282" i="29"/>
  <c r="K281" i="29"/>
  <c r="L281" i="29"/>
  <c r="C281" i="29"/>
  <c r="I281" i="29"/>
  <c r="E281" i="29"/>
  <c r="H281" i="29"/>
  <c r="F281" i="29"/>
  <c r="D281" i="29"/>
  <c r="C79" i="29" l="1"/>
  <c r="AS79" i="29" s="1"/>
  <c r="G79" i="29"/>
  <c r="K79" i="29"/>
  <c r="D79" i="29"/>
  <c r="AT79" i="29" s="1"/>
  <c r="H79" i="29"/>
  <c r="AX79" i="29" s="1"/>
  <c r="L79" i="29"/>
  <c r="F79" i="29"/>
  <c r="I79" i="29"/>
  <c r="E79" i="29"/>
  <c r="AU79" i="29" s="1"/>
  <c r="J79" i="29"/>
  <c r="AW79" i="29"/>
  <c r="AV79" i="29"/>
  <c r="AR79" i="29"/>
  <c r="B80" i="29"/>
  <c r="K282" i="29"/>
  <c r="C282" i="29"/>
  <c r="J282" i="29"/>
  <c r="I282" i="29"/>
  <c r="E282" i="29"/>
  <c r="D282" i="29"/>
  <c r="G282" i="29"/>
  <c r="H282" i="29"/>
  <c r="B283" i="29"/>
  <c r="F282" i="29"/>
  <c r="L282" i="29"/>
  <c r="E80" i="29" l="1"/>
  <c r="AU80" i="29" s="1"/>
  <c r="I80" i="29"/>
  <c r="F80" i="29"/>
  <c r="J80" i="29"/>
  <c r="D80" i="29"/>
  <c r="AT80" i="29" s="1"/>
  <c r="L80" i="29"/>
  <c r="G80" i="29"/>
  <c r="C80" i="29"/>
  <c r="H80" i="29"/>
  <c r="K80" i="29"/>
  <c r="AW80" i="29"/>
  <c r="AV80" i="29"/>
  <c r="AX80" i="29"/>
  <c r="AS80" i="29"/>
  <c r="B81" i="29"/>
  <c r="AR80" i="29"/>
  <c r="C283" i="29"/>
  <c r="J283" i="29"/>
  <c r="F283" i="29"/>
  <c r="H283" i="29"/>
  <c r="D283" i="29"/>
  <c r="G283" i="29"/>
  <c r="E283" i="29"/>
  <c r="I283" i="29"/>
  <c r="K283" i="29"/>
  <c r="B284" i="29"/>
  <c r="L283" i="29"/>
  <c r="C81" i="29" l="1"/>
  <c r="G81" i="29"/>
  <c r="K81" i="29"/>
  <c r="D81" i="29"/>
  <c r="AT81" i="29" s="1"/>
  <c r="H81" i="29"/>
  <c r="AX81" i="29" s="1"/>
  <c r="L81" i="29"/>
  <c r="J81" i="29"/>
  <c r="E81" i="29"/>
  <c r="AU81" i="29" s="1"/>
  <c r="I81" i="29"/>
  <c r="F81" i="29"/>
  <c r="AV81" i="29" s="1"/>
  <c r="AW81" i="29"/>
  <c r="AS81" i="29"/>
  <c r="AR81" i="29"/>
  <c r="B82" i="29"/>
  <c r="B285" i="29"/>
  <c r="E284" i="29"/>
  <c r="D284" i="29"/>
  <c r="C284" i="29"/>
  <c r="J284" i="29"/>
  <c r="F284" i="29"/>
  <c r="I284" i="29"/>
  <c r="H284" i="29"/>
  <c r="K284" i="29"/>
  <c r="L284" i="29"/>
  <c r="G284" i="29"/>
  <c r="E82" i="29" l="1"/>
  <c r="I82" i="29"/>
  <c r="F82" i="29"/>
  <c r="J82" i="29"/>
  <c r="H82" i="29"/>
  <c r="AX82" i="29" s="1"/>
  <c r="C82" i="29"/>
  <c r="AS82" i="29" s="1"/>
  <c r="K82" i="29"/>
  <c r="D82" i="29"/>
  <c r="AT82" i="29" s="1"/>
  <c r="G82" i="29"/>
  <c r="AW82" i="29" s="1"/>
  <c r="L82" i="29"/>
  <c r="AV82" i="29"/>
  <c r="AU82" i="29"/>
  <c r="B83" i="29"/>
  <c r="AR82" i="29"/>
  <c r="B286" i="29"/>
  <c r="L285" i="29"/>
  <c r="C285" i="29"/>
  <c r="K285" i="29"/>
  <c r="J285" i="29"/>
  <c r="I285" i="29"/>
  <c r="G285" i="29"/>
  <c r="E285" i="29"/>
  <c r="H285" i="29"/>
  <c r="D285" i="29"/>
  <c r="F285" i="29"/>
  <c r="C83" i="29" l="1"/>
  <c r="G83" i="29"/>
  <c r="K83" i="29"/>
  <c r="D83" i="29"/>
  <c r="AT83" i="29" s="1"/>
  <c r="H83" i="29"/>
  <c r="L83" i="29"/>
  <c r="F83" i="29"/>
  <c r="AV83" i="29" s="1"/>
  <c r="I83" i="29"/>
  <c r="E83" i="29"/>
  <c r="J83" i="29"/>
  <c r="AX83" i="29"/>
  <c r="AW83" i="29"/>
  <c r="AU83" i="29"/>
  <c r="AS83" i="29"/>
  <c r="B84" i="29"/>
  <c r="AR83" i="29"/>
  <c r="F286" i="29"/>
  <c r="G286" i="29"/>
  <c r="J286" i="29"/>
  <c r="I286" i="29"/>
  <c r="L286" i="29"/>
  <c r="H286" i="29"/>
  <c r="K286" i="29"/>
  <c r="E286" i="29"/>
  <c r="B287" i="29"/>
  <c r="C286" i="29"/>
  <c r="D286" i="29"/>
  <c r="E84" i="29" l="1"/>
  <c r="I84" i="29"/>
  <c r="F84" i="29"/>
  <c r="AV84" i="29" s="1"/>
  <c r="J84" i="29"/>
  <c r="D84" i="29"/>
  <c r="L84" i="29"/>
  <c r="G84" i="29"/>
  <c r="K84" i="29"/>
  <c r="C84" i="29"/>
  <c r="H84" i="29"/>
  <c r="AW84" i="29"/>
  <c r="AX84" i="29"/>
  <c r="AS84" i="29"/>
  <c r="AT84" i="29"/>
  <c r="AU84" i="29"/>
  <c r="B85" i="29"/>
  <c r="AR84" i="29"/>
  <c r="C287" i="29"/>
  <c r="I287" i="29"/>
  <c r="E287" i="29"/>
  <c r="H287" i="29"/>
  <c r="L287" i="29"/>
  <c r="K287" i="29"/>
  <c r="J287" i="29"/>
  <c r="G287" i="29"/>
  <c r="F287" i="29"/>
  <c r="B288" i="29"/>
  <c r="D287" i="29"/>
  <c r="C85" i="29" l="1"/>
  <c r="G85" i="29"/>
  <c r="K85" i="29"/>
  <c r="D85" i="29"/>
  <c r="AT85" i="29" s="1"/>
  <c r="H85" i="29"/>
  <c r="L85" i="29"/>
  <c r="J85" i="29"/>
  <c r="E85" i="29"/>
  <c r="AU85" i="29" s="1"/>
  <c r="F85" i="29"/>
  <c r="I85" i="29"/>
  <c r="AX85" i="29"/>
  <c r="AW85" i="29"/>
  <c r="AS85" i="29"/>
  <c r="AV85" i="29"/>
  <c r="B86" i="29"/>
  <c r="AR85" i="29"/>
  <c r="B289" i="29"/>
  <c r="I288" i="29"/>
  <c r="L288" i="29"/>
  <c r="F288" i="29"/>
  <c r="G288" i="29"/>
  <c r="C288" i="29"/>
  <c r="D288" i="29"/>
  <c r="H288" i="29"/>
  <c r="J288" i="29"/>
  <c r="E288" i="29"/>
  <c r="K288" i="29"/>
  <c r="E86" i="29" l="1"/>
  <c r="I86" i="29"/>
  <c r="F86" i="29"/>
  <c r="J86" i="29"/>
  <c r="H86" i="29"/>
  <c r="AX86" i="29" s="1"/>
  <c r="C86" i="29"/>
  <c r="K86" i="29"/>
  <c r="G86" i="29"/>
  <c r="L86" i="29"/>
  <c r="D86" i="29"/>
  <c r="AT86" i="29" s="1"/>
  <c r="AW86" i="29"/>
  <c r="AV86" i="29"/>
  <c r="AU86" i="29"/>
  <c r="AS86" i="29"/>
  <c r="AR86" i="29"/>
  <c r="B87" i="29"/>
  <c r="L289" i="29"/>
  <c r="G289" i="29"/>
  <c r="K289" i="29"/>
  <c r="J289" i="29"/>
  <c r="I289" i="29"/>
  <c r="D289" i="29"/>
  <c r="E289" i="29"/>
  <c r="B290" i="29"/>
  <c r="C289" i="29"/>
  <c r="H289" i="29"/>
  <c r="F289" i="29"/>
  <c r="C87" i="29" l="1"/>
  <c r="G87" i="29"/>
  <c r="AW87" i="29" s="1"/>
  <c r="K87" i="29"/>
  <c r="D87" i="29"/>
  <c r="AT87" i="29" s="1"/>
  <c r="H87" i="29"/>
  <c r="L87" i="29"/>
  <c r="F87" i="29"/>
  <c r="I87" i="29"/>
  <c r="E87" i="29"/>
  <c r="J87" i="29"/>
  <c r="AX87" i="29"/>
  <c r="AV87" i="29"/>
  <c r="AU87" i="29"/>
  <c r="AS87" i="29"/>
  <c r="B88" i="29"/>
  <c r="AR87" i="29"/>
  <c r="D290" i="29"/>
  <c r="G290" i="29"/>
  <c r="F290" i="29"/>
  <c r="H290" i="29"/>
  <c r="B291" i="29"/>
  <c r="L290" i="29"/>
  <c r="C290" i="29"/>
  <c r="E290" i="29"/>
  <c r="K290" i="29"/>
  <c r="J290" i="29"/>
  <c r="I290" i="29"/>
  <c r="E88" i="29" l="1"/>
  <c r="I88" i="29"/>
  <c r="F88" i="29"/>
  <c r="J88" i="29"/>
  <c r="D88" i="29"/>
  <c r="L88" i="29"/>
  <c r="G88" i="29"/>
  <c r="AW88" i="29" s="1"/>
  <c r="C88" i="29"/>
  <c r="H88" i="29"/>
  <c r="K88" i="29"/>
  <c r="AV88" i="29"/>
  <c r="AU88" i="29"/>
  <c r="AX88" i="29"/>
  <c r="AS88" i="29"/>
  <c r="AT88" i="29"/>
  <c r="B89" i="29"/>
  <c r="AR88" i="29"/>
  <c r="F291" i="29"/>
  <c r="E291" i="29"/>
  <c r="L291" i="29"/>
  <c r="G291" i="29"/>
  <c r="H291" i="29"/>
  <c r="K291" i="29"/>
  <c r="B292" i="29"/>
  <c r="I291" i="29"/>
  <c r="C291" i="29"/>
  <c r="J291" i="29"/>
  <c r="D291" i="29"/>
  <c r="C89" i="29" l="1"/>
  <c r="G89" i="29"/>
  <c r="K89" i="29"/>
  <c r="D89" i="29"/>
  <c r="AT89" i="29" s="1"/>
  <c r="H89" i="29"/>
  <c r="L89" i="29"/>
  <c r="J89" i="29"/>
  <c r="E89" i="29"/>
  <c r="AU89" i="29" s="1"/>
  <c r="I89" i="29"/>
  <c r="F89" i="29"/>
  <c r="AX89" i="29"/>
  <c r="AW89" i="29"/>
  <c r="AS89" i="29"/>
  <c r="AV89" i="29"/>
  <c r="B90" i="29"/>
  <c r="AR89" i="29"/>
  <c r="I292" i="29"/>
  <c r="L292" i="29"/>
  <c r="H292" i="29"/>
  <c r="K292" i="29"/>
  <c r="G292" i="29"/>
  <c r="B293" i="29"/>
  <c r="E292" i="29"/>
  <c r="C292" i="29"/>
  <c r="J292" i="29"/>
  <c r="D292" i="29"/>
  <c r="F292" i="29"/>
  <c r="E90" i="29" l="1"/>
  <c r="I90" i="29"/>
  <c r="F90" i="29"/>
  <c r="AV90" i="29" s="1"/>
  <c r="J90" i="29"/>
  <c r="H90" i="29"/>
  <c r="C90" i="29"/>
  <c r="K90" i="29"/>
  <c r="D90" i="29"/>
  <c r="AT90" i="29" s="1"/>
  <c r="G90" i="29"/>
  <c r="L90" i="29"/>
  <c r="AX90" i="29"/>
  <c r="AW90" i="29"/>
  <c r="AU90" i="29"/>
  <c r="AS90" i="29"/>
  <c r="AR90" i="29"/>
  <c r="B91" i="29"/>
  <c r="B294" i="29"/>
  <c r="C293" i="29"/>
  <c r="L293" i="29"/>
  <c r="K293" i="29"/>
  <c r="I293" i="29"/>
  <c r="J293" i="29"/>
  <c r="D293" i="29"/>
  <c r="F293" i="29"/>
  <c r="H293" i="29"/>
  <c r="G293" i="29"/>
  <c r="E293" i="29"/>
  <c r="C91" i="29" l="1"/>
  <c r="G91" i="29"/>
  <c r="K91" i="29"/>
  <c r="D91" i="29"/>
  <c r="AT91" i="29" s="1"/>
  <c r="H91" i="29"/>
  <c r="L91" i="29"/>
  <c r="F91" i="29"/>
  <c r="I91" i="29"/>
  <c r="E91" i="29"/>
  <c r="J91" i="29"/>
  <c r="AX91" i="29"/>
  <c r="AV91" i="29"/>
  <c r="AU91" i="29"/>
  <c r="AW91" i="29"/>
  <c r="AS91" i="29"/>
  <c r="AR91" i="29"/>
  <c r="B92" i="29"/>
  <c r="J294" i="29"/>
  <c r="L294" i="29"/>
  <c r="I294" i="29"/>
  <c r="H294" i="29"/>
  <c r="K294" i="29"/>
  <c r="C294" i="29"/>
  <c r="B295" i="29"/>
  <c r="F294" i="29"/>
  <c r="E294" i="29"/>
  <c r="D294" i="29"/>
  <c r="G294" i="29"/>
  <c r="E92" i="29" l="1"/>
  <c r="I92" i="29"/>
  <c r="F92" i="29"/>
  <c r="AV92" i="29" s="1"/>
  <c r="J92" i="29"/>
  <c r="D92" i="29"/>
  <c r="L92" i="29"/>
  <c r="G92" i="29"/>
  <c r="K92" i="29"/>
  <c r="C92" i="29"/>
  <c r="H92" i="29"/>
  <c r="AW92" i="29"/>
  <c r="AX92" i="29"/>
  <c r="AU92" i="29"/>
  <c r="AT92" i="29"/>
  <c r="AS92" i="29"/>
  <c r="AR92" i="29"/>
  <c r="B93" i="29"/>
  <c r="H295" i="29"/>
  <c r="K295" i="29"/>
  <c r="L295" i="29"/>
  <c r="F295" i="29"/>
  <c r="B296" i="29"/>
  <c r="J295" i="29"/>
  <c r="G295" i="29"/>
  <c r="E295" i="29"/>
  <c r="D295" i="29"/>
  <c r="C295" i="29"/>
  <c r="I295" i="29"/>
  <c r="C93" i="29" l="1"/>
  <c r="G93" i="29"/>
  <c r="K93" i="29"/>
  <c r="D93" i="29"/>
  <c r="H93" i="29"/>
  <c r="AX93" i="29" s="1"/>
  <c r="L93" i="29"/>
  <c r="J93" i="29"/>
  <c r="E93" i="29"/>
  <c r="AU93" i="29" s="1"/>
  <c r="F93" i="29"/>
  <c r="I93" i="29"/>
  <c r="AW93" i="29"/>
  <c r="AT93" i="29"/>
  <c r="AS93" i="29"/>
  <c r="AV93" i="29"/>
  <c r="AR93" i="29"/>
  <c r="B94" i="29"/>
  <c r="I296" i="29"/>
  <c r="G296" i="29"/>
  <c r="K296" i="29"/>
  <c r="F296" i="29"/>
  <c r="H296" i="29"/>
  <c r="D296" i="29"/>
  <c r="B297" i="29"/>
  <c r="E296" i="29"/>
  <c r="J296" i="29"/>
  <c r="C296" i="29"/>
  <c r="L296" i="29"/>
  <c r="E94" i="29" l="1"/>
  <c r="AU94" i="29" s="1"/>
  <c r="I94" i="29"/>
  <c r="F94" i="29"/>
  <c r="J94" i="29"/>
  <c r="H94" i="29"/>
  <c r="AX94" i="29" s="1"/>
  <c r="C94" i="29"/>
  <c r="K94" i="29"/>
  <c r="G94" i="29"/>
  <c r="L94" i="29"/>
  <c r="D94" i="29"/>
  <c r="AW94" i="29"/>
  <c r="AV94" i="29"/>
  <c r="AT94" i="29"/>
  <c r="AS94" i="29"/>
  <c r="B95" i="29"/>
  <c r="AR94" i="29"/>
  <c r="F297" i="29"/>
  <c r="I297" i="29"/>
  <c r="E297" i="29"/>
  <c r="D297" i="29"/>
  <c r="H297" i="29"/>
  <c r="J297" i="29"/>
  <c r="B298" i="29"/>
  <c r="K297" i="29"/>
  <c r="C297" i="29"/>
  <c r="G297" i="29"/>
  <c r="L297" i="29"/>
  <c r="C95" i="29" l="1"/>
  <c r="G95" i="29"/>
  <c r="K95" i="29"/>
  <c r="D95" i="29"/>
  <c r="AT95" i="29" s="1"/>
  <c r="H95" i="29"/>
  <c r="L95" i="29"/>
  <c r="F95" i="29"/>
  <c r="I95" i="29"/>
  <c r="E95" i="29"/>
  <c r="AU95" i="29" s="1"/>
  <c r="J95" i="29"/>
  <c r="AX95" i="29"/>
  <c r="AW95" i="29"/>
  <c r="AV95" i="29"/>
  <c r="AS95" i="29"/>
  <c r="AR95" i="29"/>
  <c r="B96" i="29"/>
  <c r="E298" i="29"/>
  <c r="B299" i="29"/>
  <c r="D298" i="29"/>
  <c r="J298" i="29"/>
  <c r="K298" i="29"/>
  <c r="I298" i="29"/>
  <c r="L298" i="29"/>
  <c r="C298" i="29"/>
  <c r="H298" i="29"/>
  <c r="G298" i="29"/>
  <c r="F298" i="29"/>
  <c r="E96" i="29" l="1"/>
  <c r="I96" i="29"/>
  <c r="F96" i="29"/>
  <c r="AV96" i="29" s="1"/>
  <c r="J96" i="29"/>
  <c r="D96" i="29"/>
  <c r="L96" i="29"/>
  <c r="G96" i="29"/>
  <c r="C96" i="29"/>
  <c r="AS96" i="29" s="1"/>
  <c r="H96" i="29"/>
  <c r="K96" i="29"/>
  <c r="AW96" i="29"/>
  <c r="AX96" i="29"/>
  <c r="AT96" i="29"/>
  <c r="AU96" i="29"/>
  <c r="AR96" i="29"/>
  <c r="B97" i="29"/>
  <c r="C299" i="29"/>
  <c r="J299" i="29"/>
  <c r="F299" i="29"/>
  <c r="H299" i="29"/>
  <c r="D299" i="29"/>
  <c r="G299" i="29"/>
  <c r="B300" i="29"/>
  <c r="L299" i="29"/>
  <c r="E299" i="29"/>
  <c r="I299" i="29"/>
  <c r="K299" i="29"/>
  <c r="C97" i="29" l="1"/>
  <c r="G97" i="29"/>
  <c r="AW97" i="29" s="1"/>
  <c r="K97" i="29"/>
  <c r="D97" i="29"/>
  <c r="H97" i="29"/>
  <c r="AX97" i="29" s="1"/>
  <c r="L97" i="29"/>
  <c r="J97" i="29"/>
  <c r="E97" i="29"/>
  <c r="AU97" i="29" s="1"/>
  <c r="I97" i="29"/>
  <c r="F97" i="29"/>
  <c r="AV97" i="29" s="1"/>
  <c r="AT97" i="29"/>
  <c r="AS97" i="29"/>
  <c r="B98" i="29"/>
  <c r="AR97" i="29"/>
  <c r="L300" i="29"/>
  <c r="I300" i="29"/>
  <c r="H300" i="29"/>
  <c r="G300" i="29"/>
  <c r="K300" i="29"/>
  <c r="B301" i="29"/>
  <c r="D300" i="29"/>
  <c r="C300" i="29"/>
  <c r="F300" i="29"/>
  <c r="E300" i="29"/>
  <c r="J300" i="29"/>
  <c r="E98" i="29" l="1"/>
  <c r="I98" i="29"/>
  <c r="F98" i="29"/>
  <c r="J98" i="29"/>
  <c r="H98" i="29"/>
  <c r="AX98" i="29" s="1"/>
  <c r="C98" i="29"/>
  <c r="AS98" i="29" s="1"/>
  <c r="K98" i="29"/>
  <c r="D98" i="29"/>
  <c r="AT98" i="29" s="1"/>
  <c r="G98" i="29"/>
  <c r="AW98" i="29" s="1"/>
  <c r="L98" i="29"/>
  <c r="AV98" i="29"/>
  <c r="AU98" i="29"/>
  <c r="AR98" i="29"/>
  <c r="B99" i="29"/>
  <c r="H301" i="29"/>
  <c r="G301" i="29"/>
  <c r="D301" i="29"/>
  <c r="F301" i="29"/>
  <c r="E301" i="29"/>
  <c r="B302" i="29"/>
  <c r="C301" i="29"/>
  <c r="K301" i="29"/>
  <c r="I301" i="29"/>
  <c r="L301" i="29"/>
  <c r="J301" i="29"/>
  <c r="C99" i="29" l="1"/>
  <c r="G99" i="29"/>
  <c r="K99" i="29"/>
  <c r="D99" i="29"/>
  <c r="H99" i="29"/>
  <c r="L99" i="29"/>
  <c r="F99" i="29"/>
  <c r="AV99" i="29" s="1"/>
  <c r="I99" i="29"/>
  <c r="E99" i="29"/>
  <c r="J99" i="29"/>
  <c r="AX99" i="29"/>
  <c r="AW99" i="29"/>
  <c r="AU99" i="29"/>
  <c r="AT99" i="29"/>
  <c r="AS99" i="29"/>
  <c r="B100" i="29"/>
  <c r="AR99" i="29"/>
  <c r="H302" i="29"/>
  <c r="C302" i="29"/>
  <c r="K302" i="29"/>
  <c r="E302" i="29"/>
  <c r="D302" i="29"/>
  <c r="B303" i="29"/>
  <c r="F302" i="29"/>
  <c r="I302" i="29"/>
  <c r="G302" i="29"/>
  <c r="J302" i="29"/>
  <c r="L302" i="29"/>
  <c r="E100" i="29" l="1"/>
  <c r="I100" i="29"/>
  <c r="F100" i="29"/>
  <c r="J100" i="29"/>
  <c r="D100" i="29"/>
  <c r="L100" i="29"/>
  <c r="G100" i="29"/>
  <c r="K100" i="29"/>
  <c r="C100" i="29"/>
  <c r="AS100" i="29" s="1"/>
  <c r="H100" i="29"/>
  <c r="AX100" i="29" s="1"/>
  <c r="AW100" i="29"/>
  <c r="AV100" i="29"/>
  <c r="AT100" i="29"/>
  <c r="AU100" i="29"/>
  <c r="AR100" i="29"/>
  <c r="B101" i="29"/>
  <c r="H303" i="29"/>
  <c r="I303" i="29"/>
  <c r="L303" i="29"/>
  <c r="D303" i="29"/>
  <c r="G303" i="29"/>
  <c r="C303" i="29"/>
  <c r="F303" i="29"/>
  <c r="E303" i="29"/>
  <c r="K303" i="29"/>
  <c r="B304" i="29"/>
  <c r="J303" i="29"/>
  <c r="C101" i="29" l="1"/>
  <c r="G101" i="29"/>
  <c r="K101" i="29"/>
  <c r="D101" i="29"/>
  <c r="AT101" i="29" s="1"/>
  <c r="H101" i="29"/>
  <c r="L101" i="29"/>
  <c r="J101" i="29"/>
  <c r="E101" i="29"/>
  <c r="AU101" i="29" s="1"/>
  <c r="F101" i="29"/>
  <c r="I101" i="29"/>
  <c r="AX101" i="29"/>
  <c r="AW101" i="29"/>
  <c r="AS101" i="29"/>
  <c r="AV101" i="29"/>
  <c r="B102" i="29"/>
  <c r="AR101" i="29"/>
  <c r="E304" i="29"/>
  <c r="D304" i="29"/>
  <c r="H304" i="29"/>
  <c r="C304" i="29"/>
  <c r="F304" i="29"/>
  <c r="B305" i="29"/>
  <c r="L304" i="29"/>
  <c r="G304" i="29"/>
  <c r="J304" i="29"/>
  <c r="I304" i="29"/>
  <c r="K304" i="29"/>
  <c r="E102" i="29" l="1"/>
  <c r="I102" i="29"/>
  <c r="F102" i="29"/>
  <c r="AV102" i="29" s="1"/>
  <c r="J102" i="29"/>
  <c r="H102" i="29"/>
  <c r="C102" i="29"/>
  <c r="K102" i="29"/>
  <c r="G102" i="29"/>
  <c r="AW102" i="29" s="1"/>
  <c r="L102" i="29"/>
  <c r="D102" i="29"/>
  <c r="AX102" i="29"/>
  <c r="AU102" i="29"/>
  <c r="AT102" i="29"/>
  <c r="AS102" i="29"/>
  <c r="B103" i="29"/>
  <c r="AR102" i="29"/>
  <c r="B306" i="29"/>
  <c r="H305" i="29"/>
  <c r="K305" i="29"/>
  <c r="G305" i="29"/>
  <c r="E305" i="29"/>
  <c r="F305" i="29"/>
  <c r="C305" i="29"/>
  <c r="I305" i="29"/>
  <c r="L305" i="29"/>
  <c r="D305" i="29"/>
  <c r="J305" i="29"/>
  <c r="C103" i="29" l="1"/>
  <c r="G103" i="29"/>
  <c r="K103" i="29"/>
  <c r="D103" i="29"/>
  <c r="AT103" i="29" s="1"/>
  <c r="H103" i="29"/>
  <c r="AX103" i="29" s="1"/>
  <c r="L103" i="29"/>
  <c r="F103" i="29"/>
  <c r="I103" i="29"/>
  <c r="E103" i="29"/>
  <c r="AU103" i="29" s="1"/>
  <c r="J103" i="29"/>
  <c r="AV103" i="29"/>
  <c r="AW103" i="29"/>
  <c r="AS103" i="29"/>
  <c r="AR103" i="29"/>
  <c r="B104" i="29"/>
  <c r="J306" i="29"/>
  <c r="L306" i="29"/>
  <c r="B307" i="29"/>
  <c r="D306" i="29"/>
  <c r="G306" i="29"/>
  <c r="F306" i="29"/>
  <c r="E306" i="29"/>
  <c r="K306" i="29"/>
  <c r="I306" i="29"/>
  <c r="H306" i="29"/>
  <c r="C306" i="29"/>
  <c r="E104" i="29" l="1"/>
  <c r="I104" i="29"/>
  <c r="F104" i="29"/>
  <c r="J104" i="29"/>
  <c r="D104" i="29"/>
  <c r="L104" i="29"/>
  <c r="G104" i="29"/>
  <c r="C104" i="29"/>
  <c r="AS104" i="29" s="1"/>
  <c r="H104" i="29"/>
  <c r="K104" i="29"/>
  <c r="AW104" i="29"/>
  <c r="AV104" i="29"/>
  <c r="AU104" i="29"/>
  <c r="AX104" i="29"/>
  <c r="AT104" i="29"/>
  <c r="AR104" i="29"/>
  <c r="B105" i="29"/>
  <c r="H307" i="29"/>
  <c r="G307" i="29"/>
  <c r="D307" i="29"/>
  <c r="B308" i="29"/>
  <c r="E307" i="29"/>
  <c r="F307" i="29"/>
  <c r="L307" i="29"/>
  <c r="J307" i="29"/>
  <c r="K307" i="29"/>
  <c r="C307" i="29"/>
  <c r="I307" i="29"/>
  <c r="C105" i="29" l="1"/>
  <c r="AS105" i="29" s="1"/>
  <c r="G105" i="29"/>
  <c r="K105" i="29"/>
  <c r="D105" i="29"/>
  <c r="H105" i="29"/>
  <c r="AX105" i="29" s="1"/>
  <c r="L105" i="29"/>
  <c r="J105" i="29"/>
  <c r="E105" i="29"/>
  <c r="AU105" i="29" s="1"/>
  <c r="I105" i="29"/>
  <c r="F105" i="29"/>
  <c r="AW105" i="29"/>
  <c r="AT105" i="29"/>
  <c r="AV105" i="29"/>
  <c r="AR105" i="29"/>
  <c r="B106" i="29"/>
  <c r="G308" i="29"/>
  <c r="F308" i="29"/>
  <c r="C308" i="29"/>
  <c r="I308" i="29"/>
  <c r="L308" i="29"/>
  <c r="K308" i="29"/>
  <c r="D308" i="29"/>
  <c r="H308" i="29"/>
  <c r="J308" i="29"/>
  <c r="B309" i="29"/>
  <c r="E308" i="29"/>
  <c r="E106" i="29" l="1"/>
  <c r="AU106" i="29" s="1"/>
  <c r="I106" i="29"/>
  <c r="F106" i="29"/>
  <c r="J106" i="29"/>
  <c r="H106" i="29"/>
  <c r="AX106" i="29" s="1"/>
  <c r="C106" i="29"/>
  <c r="K106" i="29"/>
  <c r="D106" i="29"/>
  <c r="G106" i="29"/>
  <c r="AW106" i="29" s="1"/>
  <c r="L106" i="29"/>
  <c r="AV106" i="29"/>
  <c r="AT106" i="29"/>
  <c r="AS106" i="29"/>
  <c r="B107" i="29"/>
  <c r="AR106" i="29"/>
  <c r="E309" i="29"/>
  <c r="F309" i="29"/>
  <c r="B310" i="29"/>
  <c r="C309" i="29"/>
  <c r="D309" i="29"/>
  <c r="G309" i="29"/>
  <c r="J309" i="29"/>
  <c r="L309" i="29"/>
  <c r="H309" i="29"/>
  <c r="I309" i="29"/>
  <c r="K309" i="29"/>
  <c r="C107" i="29" l="1"/>
  <c r="AS107" i="29" s="1"/>
  <c r="G107" i="29"/>
  <c r="K107" i="29"/>
  <c r="D107" i="29"/>
  <c r="H107" i="29"/>
  <c r="AX107" i="29" s="1"/>
  <c r="L107" i="29"/>
  <c r="F107" i="29"/>
  <c r="AV107" i="29" s="1"/>
  <c r="I107" i="29"/>
  <c r="E107" i="29"/>
  <c r="AU107" i="29" s="1"/>
  <c r="J107" i="29"/>
  <c r="AT107" i="29"/>
  <c r="AW107" i="29"/>
  <c r="AR107" i="29"/>
  <c r="B108" i="29"/>
  <c r="G310" i="29"/>
  <c r="F310" i="29"/>
  <c r="J310" i="29"/>
  <c r="E310" i="29"/>
  <c r="H310" i="29"/>
  <c r="D310" i="29"/>
  <c r="C310" i="29"/>
  <c r="I310" i="29"/>
  <c r="L310" i="29"/>
  <c r="K310" i="29"/>
  <c r="B311" i="29"/>
  <c r="E108" i="29" l="1"/>
  <c r="I108" i="29"/>
  <c r="F108" i="29"/>
  <c r="AV108" i="29" s="1"/>
  <c r="J108" i="29"/>
  <c r="D108" i="29"/>
  <c r="L108" i="29"/>
  <c r="G108" i="29"/>
  <c r="K108" i="29"/>
  <c r="C108" i="29"/>
  <c r="H108" i="29"/>
  <c r="AW108" i="29"/>
  <c r="AX108" i="29"/>
  <c r="AU108" i="29"/>
  <c r="AT108" i="29"/>
  <c r="AS108" i="29"/>
  <c r="AR108" i="29"/>
  <c r="B109" i="29"/>
  <c r="C311" i="29"/>
  <c r="E311" i="29"/>
  <c r="F311" i="29"/>
  <c r="H311" i="29"/>
  <c r="K311" i="29"/>
  <c r="L311" i="29"/>
  <c r="I311" i="29"/>
  <c r="D311" i="29"/>
  <c r="B312" i="29"/>
  <c r="J311" i="29"/>
  <c r="G311" i="29"/>
  <c r="C109" i="29" l="1"/>
  <c r="AS109" i="29" s="1"/>
  <c r="G109" i="29"/>
  <c r="AW109" i="29" s="1"/>
  <c r="K109" i="29"/>
  <c r="D109" i="29"/>
  <c r="H109" i="29"/>
  <c r="AX109" i="29" s="1"/>
  <c r="L109" i="29"/>
  <c r="J109" i="29"/>
  <c r="E109" i="29"/>
  <c r="F109" i="29"/>
  <c r="I109" i="29"/>
  <c r="AU109" i="29"/>
  <c r="AT109" i="29"/>
  <c r="AV109" i="29"/>
  <c r="AR109" i="29"/>
  <c r="B110" i="29"/>
  <c r="B313" i="29"/>
  <c r="L312" i="29"/>
  <c r="I312" i="29"/>
  <c r="G312" i="29"/>
  <c r="J312" i="29"/>
  <c r="K312" i="29"/>
  <c r="E312" i="29"/>
  <c r="H312" i="29"/>
  <c r="C312" i="29"/>
  <c r="D312" i="29"/>
  <c r="F312" i="29"/>
  <c r="E110" i="29" l="1"/>
  <c r="AU110" i="29" s="1"/>
  <c r="I110" i="29"/>
  <c r="F110" i="29"/>
  <c r="AV110" i="29" s="1"/>
  <c r="J110" i="29"/>
  <c r="H110" i="29"/>
  <c r="C110" i="29"/>
  <c r="AS110" i="29" s="1"/>
  <c r="K110" i="29"/>
  <c r="G110" i="29"/>
  <c r="L110" i="29"/>
  <c r="D110" i="29"/>
  <c r="AX110" i="29"/>
  <c r="AW110" i="29"/>
  <c r="AT110" i="29"/>
  <c r="AR110" i="29"/>
  <c r="B111" i="29"/>
  <c r="L313" i="29"/>
  <c r="D313" i="29"/>
  <c r="C313" i="29"/>
  <c r="I313" i="29"/>
  <c r="J313" i="29"/>
  <c r="K313" i="29"/>
  <c r="F313" i="29"/>
  <c r="B314" i="29"/>
  <c r="H313" i="29"/>
  <c r="G313" i="29"/>
  <c r="E313" i="29"/>
  <c r="C111" i="29" l="1"/>
  <c r="AS111" i="29" s="1"/>
  <c r="G111" i="29"/>
  <c r="K111" i="29"/>
  <c r="D111" i="29"/>
  <c r="H111" i="29"/>
  <c r="L111" i="29"/>
  <c r="F111" i="29"/>
  <c r="AV111" i="29" s="1"/>
  <c r="I111" i="29"/>
  <c r="J111" i="29"/>
  <c r="E111" i="29"/>
  <c r="AX111" i="29"/>
  <c r="AW111" i="29"/>
  <c r="AU111" i="29"/>
  <c r="AT111" i="29"/>
  <c r="AR111" i="29"/>
  <c r="B112" i="29"/>
  <c r="D314" i="29"/>
  <c r="F314" i="29"/>
  <c r="G314" i="29"/>
  <c r="I314" i="29"/>
  <c r="H314" i="29"/>
  <c r="E314" i="29"/>
  <c r="K314" i="29"/>
  <c r="B315" i="29"/>
  <c r="C314" i="29"/>
  <c r="J314" i="29"/>
  <c r="L314" i="29"/>
  <c r="E112" i="29" l="1"/>
  <c r="I112" i="29"/>
  <c r="F112" i="29"/>
  <c r="AV112" i="29" s="1"/>
  <c r="J112" i="29"/>
  <c r="D112" i="29"/>
  <c r="L112" i="29"/>
  <c r="G112" i="29"/>
  <c r="C112" i="29"/>
  <c r="AS112" i="29" s="1"/>
  <c r="H112" i="29"/>
  <c r="K112" i="29"/>
  <c r="AW112" i="29"/>
  <c r="AX112" i="29"/>
  <c r="AT112" i="29"/>
  <c r="AU112" i="29"/>
  <c r="B113" i="29"/>
  <c r="AR112" i="29"/>
  <c r="B316" i="29"/>
  <c r="F315" i="29"/>
  <c r="E315" i="29"/>
  <c r="K315" i="29"/>
  <c r="L315" i="29"/>
  <c r="C315" i="29"/>
  <c r="J315" i="29"/>
  <c r="H315" i="29"/>
  <c r="G315" i="29"/>
  <c r="I315" i="29"/>
  <c r="D315" i="29"/>
  <c r="C113" i="29" l="1"/>
  <c r="G113" i="29"/>
  <c r="K113" i="29"/>
  <c r="D113" i="29"/>
  <c r="AT113" i="29" s="1"/>
  <c r="H113" i="29"/>
  <c r="AX113" i="29" s="1"/>
  <c r="L113" i="29"/>
  <c r="J113" i="29"/>
  <c r="E113" i="29"/>
  <c r="AU113" i="29" s="1"/>
  <c r="I113" i="29"/>
  <c r="F113" i="29"/>
  <c r="AV113" i="29" s="1"/>
  <c r="AW113" i="29"/>
  <c r="AS113" i="29"/>
  <c r="B114" i="29"/>
  <c r="AR113" i="29"/>
  <c r="L316" i="29"/>
  <c r="J316" i="29"/>
  <c r="B317" i="29"/>
  <c r="F316" i="29"/>
  <c r="I316" i="29"/>
  <c r="G316" i="29"/>
  <c r="K316" i="29"/>
  <c r="E316" i="29"/>
  <c r="C316" i="29"/>
  <c r="H316" i="29"/>
  <c r="D316" i="29"/>
  <c r="E114" i="29" l="1"/>
  <c r="I114" i="29"/>
  <c r="F114" i="29"/>
  <c r="AV114" i="29" s="1"/>
  <c r="J114" i="29"/>
  <c r="H114" i="29"/>
  <c r="C114" i="29"/>
  <c r="K114" i="29"/>
  <c r="D114" i="29"/>
  <c r="AT114" i="29" s="1"/>
  <c r="G114" i="29"/>
  <c r="L114" i="29"/>
  <c r="AX114" i="29"/>
  <c r="AW114" i="29"/>
  <c r="AU114" i="29"/>
  <c r="AS114" i="29"/>
  <c r="AR114" i="29"/>
  <c r="B115" i="29"/>
  <c r="F317" i="29"/>
  <c r="D317" i="29"/>
  <c r="B318" i="29"/>
  <c r="K317" i="29"/>
  <c r="I317" i="29"/>
  <c r="G317" i="29"/>
  <c r="E317" i="29"/>
  <c r="L317" i="29"/>
  <c r="J317" i="29"/>
  <c r="C317" i="29"/>
  <c r="H317" i="29"/>
  <c r="C115" i="29" l="1"/>
  <c r="G115" i="29"/>
  <c r="K115" i="29"/>
  <c r="D115" i="29"/>
  <c r="AT115" i="29" s="1"/>
  <c r="H115" i="29"/>
  <c r="L115" i="29"/>
  <c r="F115" i="29"/>
  <c r="AV115" i="29" s="1"/>
  <c r="E115" i="29"/>
  <c r="AU115" i="29" s="1"/>
  <c r="I115" i="29"/>
  <c r="J115" i="29"/>
  <c r="AX115" i="29"/>
  <c r="AW115" i="29"/>
  <c r="AS115" i="29"/>
  <c r="B116" i="29"/>
  <c r="AR115" i="29"/>
  <c r="H318" i="29"/>
  <c r="F318" i="29"/>
  <c r="D318" i="29"/>
  <c r="B319" i="29"/>
  <c r="K318" i="29"/>
  <c r="I318" i="29"/>
  <c r="E318" i="29"/>
  <c r="C318" i="29"/>
  <c r="J318" i="29"/>
  <c r="G318" i="29"/>
  <c r="L318" i="29"/>
  <c r="E116" i="29" l="1"/>
  <c r="AU116" i="29" s="1"/>
  <c r="I116" i="29"/>
  <c r="F116" i="29"/>
  <c r="J116" i="29"/>
  <c r="D116" i="29"/>
  <c r="AT116" i="29" s="1"/>
  <c r="L116" i="29"/>
  <c r="G116" i="29"/>
  <c r="H116" i="29"/>
  <c r="C116" i="29"/>
  <c r="AS116" i="29" s="1"/>
  <c r="K116" i="29"/>
  <c r="AW116" i="29"/>
  <c r="AX116" i="29"/>
  <c r="AV116" i="29"/>
  <c r="AR116" i="29"/>
  <c r="B117" i="29"/>
  <c r="G319" i="29"/>
  <c r="E319" i="29"/>
  <c r="C319" i="29"/>
  <c r="L319" i="29"/>
  <c r="J319" i="29"/>
  <c r="H319" i="29"/>
  <c r="F319" i="29"/>
  <c r="B320" i="29"/>
  <c r="K319" i="29"/>
  <c r="D319" i="29"/>
  <c r="I319" i="29"/>
  <c r="C117" i="29" l="1"/>
  <c r="G117" i="29"/>
  <c r="K117" i="29"/>
  <c r="D117" i="29"/>
  <c r="AT117" i="29" s="1"/>
  <c r="H117" i="29"/>
  <c r="L117" i="29"/>
  <c r="J117" i="29"/>
  <c r="F117" i="29"/>
  <c r="I117" i="29"/>
  <c r="E117" i="29"/>
  <c r="AX117" i="29"/>
  <c r="AW117" i="29"/>
  <c r="AU117" i="29"/>
  <c r="AS117" i="29"/>
  <c r="AV117" i="29"/>
  <c r="B118" i="29"/>
  <c r="AR117" i="29"/>
  <c r="E320" i="29"/>
  <c r="C320" i="29"/>
  <c r="L320" i="29"/>
  <c r="J320" i="29"/>
  <c r="H320" i="29"/>
  <c r="D320" i="29"/>
  <c r="I320" i="29"/>
  <c r="F320" i="29"/>
  <c r="B321" i="29"/>
  <c r="K320" i="29"/>
  <c r="G320" i="29"/>
  <c r="E118" i="29" l="1"/>
  <c r="F118" i="29"/>
  <c r="AV118" i="29" s="1"/>
  <c r="J118" i="29"/>
  <c r="G118" i="29"/>
  <c r="AW118" i="29" s="1"/>
  <c r="K118" i="29"/>
  <c r="C118" i="29"/>
  <c r="AS118" i="29" s="1"/>
  <c r="L118" i="29"/>
  <c r="H118" i="29"/>
  <c r="AX118" i="29" s="1"/>
  <c r="D118" i="29"/>
  <c r="AT118" i="29" s="1"/>
  <c r="I118" i="29"/>
  <c r="AU118" i="29"/>
  <c r="B119" i="29"/>
  <c r="AR118" i="29"/>
  <c r="B322" i="29"/>
  <c r="K321" i="29"/>
  <c r="I321" i="29"/>
  <c r="G321" i="29"/>
  <c r="E321" i="29"/>
  <c r="L321" i="29"/>
  <c r="F321" i="29"/>
  <c r="C321" i="29"/>
  <c r="J321" i="29"/>
  <c r="H321" i="29"/>
  <c r="D321" i="29"/>
  <c r="D119" i="29" l="1"/>
  <c r="H119" i="29"/>
  <c r="AX119" i="29" s="1"/>
  <c r="L119" i="29"/>
  <c r="E119" i="29"/>
  <c r="I119" i="29"/>
  <c r="J119" i="29"/>
  <c r="G119" i="29"/>
  <c r="C119" i="29"/>
  <c r="K119" i="29"/>
  <c r="F119" i="29"/>
  <c r="AV119" i="29" s="1"/>
  <c r="AW119" i="29"/>
  <c r="AU119" i="29"/>
  <c r="AT119" i="29"/>
  <c r="AS119" i="29"/>
  <c r="B120" i="29"/>
  <c r="AR119" i="29"/>
  <c r="C322" i="29"/>
  <c r="L322" i="29"/>
  <c r="J322" i="29"/>
  <c r="H322" i="29"/>
  <c r="F322" i="29"/>
  <c r="D322" i="29"/>
  <c r="B323" i="29"/>
  <c r="I322" i="29"/>
  <c r="G322" i="29"/>
  <c r="K322" i="29"/>
  <c r="E322" i="29"/>
  <c r="F120" i="29" l="1"/>
  <c r="J120" i="29"/>
  <c r="C120" i="29"/>
  <c r="G120" i="29"/>
  <c r="AW120" i="29" s="1"/>
  <c r="K120" i="29"/>
  <c r="H120" i="29"/>
  <c r="D120" i="29"/>
  <c r="I120" i="29"/>
  <c r="L120" i="29"/>
  <c r="E120" i="29"/>
  <c r="AU120" i="29" s="1"/>
  <c r="AV120" i="29"/>
  <c r="AX120" i="29"/>
  <c r="AS120" i="29"/>
  <c r="AT120" i="29"/>
  <c r="AR120" i="29"/>
  <c r="B121" i="29"/>
  <c r="K323" i="29"/>
  <c r="I323" i="29"/>
  <c r="G323" i="29"/>
  <c r="E323" i="29"/>
  <c r="C323" i="29"/>
  <c r="J323" i="29"/>
  <c r="D323" i="29"/>
  <c r="L323" i="29"/>
  <c r="H323" i="29"/>
  <c r="F323" i="29"/>
  <c r="B324" i="29"/>
  <c r="D121" i="29" l="1"/>
  <c r="AT121" i="29" s="1"/>
  <c r="H121" i="29"/>
  <c r="L121" i="29"/>
  <c r="E121" i="29"/>
  <c r="I121" i="29"/>
  <c r="F121" i="29"/>
  <c r="J121" i="29"/>
  <c r="C121" i="29"/>
  <c r="AS121" i="29" s="1"/>
  <c r="G121" i="29"/>
  <c r="K121" i="29"/>
  <c r="AX121" i="29"/>
  <c r="AW121" i="29"/>
  <c r="AU121" i="29"/>
  <c r="AV121" i="29"/>
  <c r="AR121" i="29"/>
  <c r="B122" i="29"/>
  <c r="K324" i="29"/>
  <c r="I324" i="29"/>
  <c r="G324" i="29"/>
  <c r="E324" i="29"/>
  <c r="C324" i="29"/>
  <c r="L324" i="29"/>
  <c r="H324" i="29"/>
  <c r="F324" i="29"/>
  <c r="B325" i="29"/>
  <c r="J324" i="29"/>
  <c r="D324" i="29"/>
  <c r="F122" i="29" l="1"/>
  <c r="J122" i="29"/>
  <c r="C122" i="29"/>
  <c r="G122" i="29"/>
  <c r="AW122" i="29" s="1"/>
  <c r="K122" i="29"/>
  <c r="D122" i="29"/>
  <c r="AT122" i="29" s="1"/>
  <c r="L122" i="29"/>
  <c r="I122" i="29"/>
  <c r="E122" i="29"/>
  <c r="H122" i="29"/>
  <c r="AX122" i="29" s="1"/>
  <c r="AV122" i="29"/>
  <c r="AU122" i="29"/>
  <c r="AS122" i="29"/>
  <c r="B123" i="29"/>
  <c r="AR122" i="29"/>
  <c r="J325" i="29"/>
  <c r="H325" i="29"/>
  <c r="F325" i="29"/>
  <c r="D325" i="29"/>
  <c r="B326" i="29"/>
  <c r="K325" i="29"/>
  <c r="G325" i="29"/>
  <c r="E325" i="29"/>
  <c r="L325" i="29"/>
  <c r="I325" i="29"/>
  <c r="C325" i="29"/>
  <c r="D123" i="29" l="1"/>
  <c r="H123" i="29"/>
  <c r="L123" i="29"/>
  <c r="E123" i="29"/>
  <c r="AU123" i="29" s="1"/>
  <c r="I123" i="29"/>
  <c r="J123" i="29"/>
  <c r="F123" i="29"/>
  <c r="C123" i="29"/>
  <c r="K123" i="29"/>
  <c r="G123" i="29"/>
  <c r="AX123" i="29"/>
  <c r="AV123" i="29"/>
  <c r="AW123" i="29"/>
  <c r="AT123" i="29"/>
  <c r="AS123" i="29"/>
  <c r="AR123" i="29"/>
  <c r="B124" i="29"/>
  <c r="C326" i="29"/>
  <c r="L326" i="29"/>
  <c r="J326" i="29"/>
  <c r="H326" i="29"/>
  <c r="F326" i="29"/>
  <c r="D326" i="29"/>
  <c r="K326" i="29"/>
  <c r="E326" i="29"/>
  <c r="B327" i="29"/>
  <c r="I326" i="29"/>
  <c r="G326" i="29"/>
  <c r="F124" i="29" l="1"/>
  <c r="J124" i="29"/>
  <c r="C124" i="29"/>
  <c r="G124" i="29"/>
  <c r="AW124" i="29" s="1"/>
  <c r="K124" i="29"/>
  <c r="H124" i="29"/>
  <c r="L124" i="29"/>
  <c r="I124" i="29"/>
  <c r="D124" i="29"/>
  <c r="E124" i="29"/>
  <c r="AX124" i="29"/>
  <c r="AV124" i="29"/>
  <c r="AU124" i="29"/>
  <c r="AT124" i="29"/>
  <c r="AS124" i="29"/>
  <c r="AR124" i="29"/>
  <c r="B125" i="29"/>
  <c r="K327" i="29"/>
  <c r="I327" i="29"/>
  <c r="G327" i="29"/>
  <c r="E327" i="29"/>
  <c r="C327" i="29"/>
  <c r="L327" i="29"/>
  <c r="H327" i="29"/>
  <c r="F327" i="29"/>
  <c r="B328" i="29"/>
  <c r="J327" i="29"/>
  <c r="D327" i="29"/>
  <c r="D125" i="29" l="1"/>
  <c r="H125" i="29"/>
  <c r="L125" i="29"/>
  <c r="E125" i="29"/>
  <c r="AU125" i="29" s="1"/>
  <c r="I125" i="29"/>
  <c r="F125" i="29"/>
  <c r="C125" i="29"/>
  <c r="G125" i="29"/>
  <c r="AW125" i="29" s="1"/>
  <c r="J125" i="29"/>
  <c r="K125" i="29"/>
  <c r="AX125" i="29"/>
  <c r="AT125" i="29"/>
  <c r="AS125" i="29"/>
  <c r="AV125" i="29"/>
  <c r="AR125" i="29"/>
  <c r="B126" i="29"/>
  <c r="D328" i="29"/>
  <c r="B329" i="29"/>
  <c r="K328" i="29"/>
  <c r="I328" i="29"/>
  <c r="G328" i="29"/>
  <c r="E328" i="29"/>
  <c r="C328" i="29"/>
  <c r="J328" i="29"/>
  <c r="H328" i="29"/>
  <c r="L328" i="29"/>
  <c r="F328" i="29"/>
  <c r="F126" i="29" l="1"/>
  <c r="J126" i="29"/>
  <c r="C126" i="29"/>
  <c r="G126" i="29"/>
  <c r="K126" i="29"/>
  <c r="D126" i="29"/>
  <c r="L126" i="29"/>
  <c r="H126" i="29"/>
  <c r="AX126" i="29" s="1"/>
  <c r="I126" i="29"/>
  <c r="E126" i="29"/>
  <c r="AW126" i="29"/>
  <c r="AV126" i="29"/>
  <c r="AU126" i="29"/>
  <c r="AT126" i="29"/>
  <c r="AS126" i="29"/>
  <c r="AR126" i="29"/>
  <c r="B127" i="29"/>
  <c r="C329" i="29"/>
  <c r="L329" i="29"/>
  <c r="J329" i="29"/>
  <c r="H329" i="29"/>
  <c r="F329" i="29"/>
  <c r="D329" i="29"/>
  <c r="K329" i="29"/>
  <c r="I329" i="29"/>
  <c r="E329" i="29"/>
  <c r="B330" i="29"/>
  <c r="G329" i="29"/>
  <c r="D127" i="29" l="1"/>
  <c r="AT127" i="29" s="1"/>
  <c r="H127" i="29"/>
  <c r="AX127" i="29" s="1"/>
  <c r="L127" i="29"/>
  <c r="E127" i="29"/>
  <c r="I127" i="29"/>
  <c r="J127" i="29"/>
  <c r="C127" i="29"/>
  <c r="K127" i="29"/>
  <c r="F127" i="29"/>
  <c r="G127" i="29"/>
  <c r="AW127" i="29" s="1"/>
  <c r="AV127" i="29"/>
  <c r="AU127" i="29"/>
  <c r="AS127" i="29"/>
  <c r="AR127" i="29"/>
  <c r="B128" i="29"/>
  <c r="J330" i="29"/>
  <c r="H330" i="29"/>
  <c r="F330" i="29"/>
  <c r="D330" i="29"/>
  <c r="B331" i="29"/>
  <c r="K330" i="29"/>
  <c r="G330" i="29"/>
  <c r="E330" i="29"/>
  <c r="L330" i="29"/>
  <c r="I330" i="29"/>
  <c r="C330" i="29"/>
  <c r="F128" i="29" l="1"/>
  <c r="J128" i="29"/>
  <c r="C128" i="29"/>
  <c r="AS128" i="29" s="1"/>
  <c r="G128" i="29"/>
  <c r="AW128" i="29" s="1"/>
  <c r="K128" i="29"/>
  <c r="H128" i="29"/>
  <c r="D128" i="29"/>
  <c r="I128" i="29"/>
  <c r="L128" i="29"/>
  <c r="E128" i="29"/>
  <c r="AX128" i="29"/>
  <c r="AV128" i="29"/>
  <c r="AT128" i="29"/>
  <c r="AU128" i="29"/>
  <c r="AR128" i="29"/>
  <c r="B129" i="29"/>
  <c r="G331" i="29"/>
  <c r="E331" i="29"/>
  <c r="C331" i="29"/>
  <c r="L331" i="29"/>
  <c r="J331" i="29"/>
  <c r="H331" i="29"/>
  <c r="F331" i="29"/>
  <c r="B332" i="29"/>
  <c r="K331" i="29"/>
  <c r="D331" i="29"/>
  <c r="I331" i="29"/>
  <c r="D129" i="29" l="1"/>
  <c r="H129" i="29"/>
  <c r="AX129" i="29" s="1"/>
  <c r="L129" i="29"/>
  <c r="E129" i="29"/>
  <c r="I129" i="29"/>
  <c r="F129" i="29"/>
  <c r="AV129" i="29" s="1"/>
  <c r="J129" i="29"/>
  <c r="C129" i="29"/>
  <c r="G129" i="29"/>
  <c r="K129" i="29"/>
  <c r="AW129" i="29"/>
  <c r="AU129" i="29"/>
  <c r="AT129" i="29"/>
  <c r="AS129" i="29"/>
  <c r="B130" i="29"/>
  <c r="AR129" i="29"/>
  <c r="E332" i="29"/>
  <c r="C332" i="29"/>
  <c r="L332" i="29"/>
  <c r="J332" i="29"/>
  <c r="H332" i="29"/>
  <c r="D332" i="29"/>
  <c r="I332" i="29"/>
  <c r="F332" i="29"/>
  <c r="B333" i="29"/>
  <c r="K332" i="29"/>
  <c r="G332" i="29"/>
  <c r="F130" i="29" l="1"/>
  <c r="J130" i="29"/>
  <c r="C130" i="29"/>
  <c r="G130" i="29"/>
  <c r="K130" i="29"/>
  <c r="D130" i="29"/>
  <c r="L130" i="29"/>
  <c r="I130" i="29"/>
  <c r="E130" i="29"/>
  <c r="H130" i="29"/>
  <c r="AX130" i="29"/>
  <c r="AW130" i="29"/>
  <c r="AV130" i="29"/>
  <c r="AU130" i="29"/>
  <c r="AT130" i="29"/>
  <c r="AS130" i="29"/>
  <c r="B131" i="29"/>
  <c r="AR130" i="29"/>
  <c r="F333" i="29"/>
  <c r="D333" i="29"/>
  <c r="B334" i="29"/>
  <c r="K333" i="29"/>
  <c r="I333" i="29"/>
  <c r="G333" i="29"/>
  <c r="E333" i="29"/>
  <c r="L333" i="29"/>
  <c r="J333" i="29"/>
  <c r="C333" i="29"/>
  <c r="H333" i="29"/>
  <c r="D131" i="29" l="1"/>
  <c r="AT131" i="29" s="1"/>
  <c r="H131" i="29"/>
  <c r="AX131" i="29" s="1"/>
  <c r="L131" i="29"/>
  <c r="E131" i="29"/>
  <c r="I131" i="29"/>
  <c r="J131" i="29"/>
  <c r="F131" i="29"/>
  <c r="C131" i="29"/>
  <c r="K131" i="29"/>
  <c r="G131" i="29"/>
  <c r="AW131" i="29" s="1"/>
  <c r="AV131" i="29"/>
  <c r="AU131" i="29"/>
  <c r="AS131" i="29"/>
  <c r="AR131" i="29"/>
  <c r="B132" i="29"/>
  <c r="G334" i="29"/>
  <c r="E334" i="29"/>
  <c r="C334" i="29"/>
  <c r="L334" i="29"/>
  <c r="J334" i="29"/>
  <c r="H334" i="29"/>
  <c r="D334" i="29"/>
  <c r="B335" i="29"/>
  <c r="I334" i="29"/>
  <c r="F334" i="29"/>
  <c r="K334" i="29"/>
  <c r="F132" i="29" l="1"/>
  <c r="J132" i="29"/>
  <c r="C132" i="29"/>
  <c r="AS132" i="29" s="1"/>
  <c r="G132" i="29"/>
  <c r="K132" i="29"/>
  <c r="H132" i="29"/>
  <c r="L132" i="29"/>
  <c r="I132" i="29"/>
  <c r="D132" i="29"/>
  <c r="E132" i="29"/>
  <c r="AW132" i="29"/>
  <c r="AX132" i="29"/>
  <c r="AV132" i="29"/>
  <c r="AT132" i="29"/>
  <c r="AU132" i="29"/>
  <c r="B133" i="29"/>
  <c r="AR132" i="29"/>
  <c r="G335" i="29"/>
  <c r="E335" i="29"/>
  <c r="C335" i="29"/>
  <c r="L335" i="29"/>
  <c r="J335" i="29"/>
  <c r="H335" i="29"/>
  <c r="D335" i="29"/>
  <c r="I335" i="29"/>
  <c r="F335" i="29"/>
  <c r="B336" i="29"/>
  <c r="K335" i="29"/>
  <c r="D133" i="29" l="1"/>
  <c r="H133" i="29"/>
  <c r="L133" i="29"/>
  <c r="E133" i="29"/>
  <c r="AU133" i="29" s="1"/>
  <c r="I133" i="29"/>
  <c r="F133" i="29"/>
  <c r="C133" i="29"/>
  <c r="G133" i="29"/>
  <c r="AW133" i="29" s="1"/>
  <c r="J133" i="29"/>
  <c r="K133" i="29"/>
  <c r="AX133" i="29"/>
  <c r="AT133" i="29"/>
  <c r="AS133" i="29"/>
  <c r="AV133" i="29"/>
  <c r="B134" i="29"/>
  <c r="AR133" i="29"/>
  <c r="E336" i="29"/>
  <c r="C336" i="29"/>
  <c r="L336" i="29"/>
  <c r="J336" i="29"/>
  <c r="H336" i="29"/>
  <c r="F336" i="29"/>
  <c r="B337" i="29"/>
  <c r="K336" i="29"/>
  <c r="G336" i="29"/>
  <c r="D336" i="29"/>
  <c r="I336" i="29"/>
  <c r="F134" i="29" l="1"/>
  <c r="J134" i="29"/>
  <c r="C134" i="29"/>
  <c r="G134" i="29"/>
  <c r="AW134" i="29" s="1"/>
  <c r="K134" i="29"/>
  <c r="D134" i="29"/>
  <c r="L134" i="29"/>
  <c r="H134" i="29"/>
  <c r="AX134" i="29" s="1"/>
  <c r="I134" i="29"/>
  <c r="E134" i="29"/>
  <c r="AV134" i="29"/>
  <c r="AU134" i="29"/>
  <c r="AT134" i="29"/>
  <c r="AS134" i="29"/>
  <c r="AR134" i="29"/>
  <c r="B135" i="29"/>
  <c r="K337" i="29"/>
  <c r="I337" i="29"/>
  <c r="G337" i="29"/>
  <c r="E337" i="29"/>
  <c r="C337" i="29"/>
  <c r="L337" i="29"/>
  <c r="H337" i="29"/>
  <c r="F337" i="29"/>
  <c r="B338" i="29"/>
  <c r="J337" i="29"/>
  <c r="D337" i="29"/>
  <c r="D135" i="29" l="1"/>
  <c r="H135" i="29"/>
  <c r="L135" i="29"/>
  <c r="E135" i="29"/>
  <c r="AU135" i="29" s="1"/>
  <c r="I135" i="29"/>
  <c r="J135" i="29"/>
  <c r="C135" i="29"/>
  <c r="AS135" i="29" s="1"/>
  <c r="K135" i="29"/>
  <c r="F135" i="29"/>
  <c r="G135" i="29"/>
  <c r="AW135" i="29" s="1"/>
  <c r="AX135" i="29"/>
  <c r="AV135" i="29"/>
  <c r="AT135" i="29"/>
  <c r="B136" i="29"/>
  <c r="AR135" i="29"/>
  <c r="B339" i="29"/>
  <c r="K338" i="29"/>
  <c r="I338" i="29"/>
  <c r="G338" i="29"/>
  <c r="E338" i="29"/>
  <c r="L338" i="29"/>
  <c r="F338" i="29"/>
  <c r="C338" i="29"/>
  <c r="J338" i="29"/>
  <c r="H338" i="29"/>
  <c r="D338" i="29"/>
  <c r="F136" i="29" l="1"/>
  <c r="J136" i="29"/>
  <c r="C136" i="29"/>
  <c r="G136" i="29"/>
  <c r="AW136" i="29" s="1"/>
  <c r="K136" i="29"/>
  <c r="H136" i="29"/>
  <c r="D136" i="29"/>
  <c r="I136" i="29"/>
  <c r="L136" i="29"/>
  <c r="E136" i="29"/>
  <c r="AV136" i="29"/>
  <c r="AX136" i="29"/>
  <c r="AU136" i="29"/>
  <c r="AT136" i="29"/>
  <c r="AS136" i="29"/>
  <c r="B137" i="29"/>
  <c r="AR136" i="29"/>
  <c r="L339" i="29"/>
  <c r="J339" i="29"/>
  <c r="H339" i="29"/>
  <c r="F339" i="29"/>
  <c r="D339" i="29"/>
  <c r="B340" i="29"/>
  <c r="I339" i="29"/>
  <c r="G339" i="29"/>
  <c r="C339" i="29"/>
  <c r="K339" i="29"/>
  <c r="E339" i="29"/>
  <c r="D137" i="29" l="1"/>
  <c r="H137" i="29"/>
  <c r="AX137" i="29" s="1"/>
  <c r="L137" i="29"/>
  <c r="E137" i="29"/>
  <c r="AU137" i="29" s="1"/>
  <c r="I137" i="29"/>
  <c r="F137" i="29"/>
  <c r="J137" i="29"/>
  <c r="C137" i="29"/>
  <c r="AS137" i="29" s="1"/>
  <c r="G137" i="29"/>
  <c r="K137" i="29"/>
  <c r="AW137" i="29"/>
  <c r="AT137" i="29"/>
  <c r="AV137" i="29"/>
  <c r="B138" i="29"/>
  <c r="AR137" i="29"/>
  <c r="C340" i="29"/>
  <c r="L340" i="29"/>
  <c r="J340" i="29"/>
  <c r="H340" i="29"/>
  <c r="F340" i="29"/>
  <c r="D340" i="29"/>
  <c r="K340" i="29"/>
  <c r="I340" i="29"/>
  <c r="E340" i="29"/>
  <c r="B341" i="29"/>
  <c r="G340" i="29"/>
  <c r="F138" i="29" l="1"/>
  <c r="J138" i="29"/>
  <c r="C138" i="29"/>
  <c r="AS138" i="29" s="1"/>
  <c r="G138" i="29"/>
  <c r="K138" i="29"/>
  <c r="D138" i="29"/>
  <c r="L138" i="29"/>
  <c r="E138" i="29"/>
  <c r="AU138" i="29" s="1"/>
  <c r="H138" i="29"/>
  <c r="I138" i="29"/>
  <c r="AX138" i="29"/>
  <c r="AW138" i="29"/>
  <c r="AV138" i="29"/>
  <c r="AT138" i="29"/>
  <c r="B139" i="29"/>
  <c r="AR138" i="29"/>
  <c r="J341" i="29"/>
  <c r="H341" i="29"/>
  <c r="F341" i="29"/>
  <c r="D341" i="29"/>
  <c r="B342" i="29"/>
  <c r="I341" i="29"/>
  <c r="C341" i="29"/>
  <c r="K341" i="29"/>
  <c r="G341" i="29"/>
  <c r="E341" i="29"/>
  <c r="L341" i="29"/>
  <c r="D139" i="29" l="1"/>
  <c r="H139" i="29"/>
  <c r="L139" i="29"/>
  <c r="E139" i="29"/>
  <c r="AU139" i="29" s="1"/>
  <c r="I139" i="29"/>
  <c r="J139" i="29"/>
  <c r="F139" i="29"/>
  <c r="AV139" i="29" s="1"/>
  <c r="C139" i="29"/>
  <c r="K139" i="29"/>
  <c r="G139" i="29"/>
  <c r="AX139" i="29"/>
  <c r="AT139" i="29"/>
  <c r="AW139" i="29"/>
  <c r="AS139" i="29"/>
  <c r="B140" i="29"/>
  <c r="AR139" i="29"/>
  <c r="H342" i="29"/>
  <c r="F342" i="29"/>
  <c r="D342" i="29"/>
  <c r="B343" i="29"/>
  <c r="K342" i="29"/>
  <c r="I342" i="29"/>
  <c r="G342" i="29"/>
  <c r="L342" i="29"/>
  <c r="E342" i="29"/>
  <c r="C342" i="29"/>
  <c r="J342" i="29"/>
  <c r="F140" i="29" l="1"/>
  <c r="J140" i="29"/>
  <c r="C140" i="29"/>
  <c r="AS140" i="29" s="1"/>
  <c r="G140" i="29"/>
  <c r="AW140" i="29" s="1"/>
  <c r="K140" i="29"/>
  <c r="H140" i="29"/>
  <c r="L140" i="29"/>
  <c r="E140" i="29"/>
  <c r="AU140" i="29" s="1"/>
  <c r="I140" i="29"/>
  <c r="D140" i="29"/>
  <c r="AX140" i="29"/>
  <c r="AV140" i="29"/>
  <c r="AT140" i="29"/>
  <c r="AR140" i="29"/>
  <c r="B141" i="29"/>
  <c r="F343" i="29"/>
  <c r="D343" i="29"/>
  <c r="B344" i="29"/>
  <c r="K343" i="29"/>
  <c r="I343" i="29"/>
  <c r="G343" i="29"/>
  <c r="C343" i="29"/>
  <c r="L343" i="29"/>
  <c r="H343" i="29"/>
  <c r="E343" i="29"/>
  <c r="J343" i="29"/>
  <c r="D141" i="29" l="1"/>
  <c r="H141" i="29"/>
  <c r="L141" i="29"/>
  <c r="E141" i="29"/>
  <c r="AU141" i="29" s="1"/>
  <c r="I141" i="29"/>
  <c r="F141" i="29"/>
  <c r="K141" i="29"/>
  <c r="G141" i="29"/>
  <c r="J141" i="29"/>
  <c r="C141" i="29"/>
  <c r="AX141" i="29"/>
  <c r="AW141" i="29"/>
  <c r="AT141" i="29"/>
  <c r="AS141" i="29"/>
  <c r="AV141" i="29"/>
  <c r="B142" i="29"/>
  <c r="AR141" i="29"/>
  <c r="I344" i="29"/>
  <c r="G344" i="29"/>
  <c r="E344" i="29"/>
  <c r="C344" i="29"/>
  <c r="L344" i="29"/>
  <c r="J344" i="29"/>
  <c r="H344" i="29"/>
  <c r="B345" i="29"/>
  <c r="F344" i="29"/>
  <c r="D344" i="29"/>
  <c r="K344" i="29"/>
  <c r="F142" i="29" l="1"/>
  <c r="J142" i="29"/>
  <c r="C142" i="29"/>
  <c r="G142" i="29"/>
  <c r="K142" i="29"/>
  <c r="D142" i="29"/>
  <c r="AT142" i="29" s="1"/>
  <c r="L142" i="29"/>
  <c r="H142" i="29"/>
  <c r="AX142" i="29" s="1"/>
  <c r="E142" i="29"/>
  <c r="I142" i="29"/>
  <c r="AW142" i="29"/>
  <c r="AV142" i="29"/>
  <c r="AU142" i="29"/>
  <c r="AS142" i="29"/>
  <c r="AR142" i="29"/>
  <c r="B143" i="29"/>
  <c r="I345" i="29"/>
  <c r="G345" i="29"/>
  <c r="E345" i="29"/>
  <c r="C345" i="29"/>
  <c r="L345" i="29"/>
  <c r="J345" i="29"/>
  <c r="H345" i="29"/>
  <c r="D345" i="29"/>
  <c r="B346" i="29"/>
  <c r="F345" i="29"/>
  <c r="K345" i="29"/>
  <c r="D143" i="29" l="1"/>
  <c r="H143" i="29"/>
  <c r="L143" i="29"/>
  <c r="E143" i="29"/>
  <c r="AU143" i="29" s="1"/>
  <c r="I143" i="29"/>
  <c r="J143" i="29"/>
  <c r="C143" i="29"/>
  <c r="K143" i="29"/>
  <c r="F143" i="29"/>
  <c r="G143" i="29"/>
  <c r="AX143" i="29"/>
  <c r="AW143" i="29"/>
  <c r="AV143" i="29"/>
  <c r="AT143" i="29"/>
  <c r="AS143" i="29"/>
  <c r="AR143" i="29"/>
  <c r="B144" i="29"/>
  <c r="K346" i="29"/>
  <c r="I346" i="29"/>
  <c r="G346" i="29"/>
  <c r="E346" i="29"/>
  <c r="C346" i="29"/>
  <c r="L346" i="29"/>
  <c r="H346" i="29"/>
  <c r="F346" i="29"/>
  <c r="B347" i="29"/>
  <c r="J346" i="29"/>
  <c r="D346" i="29"/>
  <c r="F144" i="29" l="1"/>
  <c r="J144" i="29"/>
  <c r="C144" i="29"/>
  <c r="G144" i="29"/>
  <c r="AW144" i="29" s="1"/>
  <c r="K144" i="29"/>
  <c r="H144" i="29"/>
  <c r="D144" i="29"/>
  <c r="AT144" i="29" s="1"/>
  <c r="E144" i="29"/>
  <c r="AU144" i="29" s="1"/>
  <c r="I144" i="29"/>
  <c r="L144" i="29"/>
  <c r="AX144" i="29"/>
  <c r="AV144" i="29"/>
  <c r="AS144" i="29"/>
  <c r="B145" i="29"/>
  <c r="AR144" i="29"/>
  <c r="C347" i="29"/>
  <c r="L347" i="29"/>
  <c r="J347" i="29"/>
  <c r="H347" i="29"/>
  <c r="F347" i="29"/>
  <c r="D347" i="29"/>
  <c r="K347" i="29"/>
  <c r="I347" i="29"/>
  <c r="E347" i="29"/>
  <c r="B348" i="29"/>
  <c r="G347" i="29"/>
  <c r="D145" i="29" l="1"/>
  <c r="H145" i="29"/>
  <c r="AX145" i="29" s="1"/>
  <c r="L145" i="29"/>
  <c r="E145" i="29"/>
  <c r="AU145" i="29" s="1"/>
  <c r="I145" i="29"/>
  <c r="F145" i="29"/>
  <c r="AV145" i="29" s="1"/>
  <c r="J145" i="29"/>
  <c r="G145" i="29"/>
  <c r="K145" i="29"/>
  <c r="C145" i="29"/>
  <c r="AW145" i="29"/>
  <c r="AT145" i="29"/>
  <c r="AS145" i="29"/>
  <c r="AR145" i="29"/>
  <c r="B146" i="29"/>
  <c r="I348" i="29"/>
  <c r="G348" i="29"/>
  <c r="E348" i="29"/>
  <c r="C348" i="29"/>
  <c r="L348" i="29"/>
  <c r="J348" i="29"/>
  <c r="H348" i="29"/>
  <c r="B349" i="29"/>
  <c r="F348" i="29"/>
  <c r="D348" i="29"/>
  <c r="K348" i="29"/>
  <c r="F146" i="29" l="1"/>
  <c r="J146" i="29"/>
  <c r="C146" i="29"/>
  <c r="G146" i="29"/>
  <c r="K146" i="29"/>
  <c r="D146" i="29"/>
  <c r="L146" i="29"/>
  <c r="I146" i="29"/>
  <c r="E146" i="29"/>
  <c r="H146" i="29"/>
  <c r="AX146" i="29" s="1"/>
  <c r="AW146" i="29"/>
  <c r="AV146" i="29"/>
  <c r="AU146" i="29"/>
  <c r="AT146" i="29"/>
  <c r="AS146" i="29"/>
  <c r="B147" i="29"/>
  <c r="AR146" i="29"/>
  <c r="H349" i="29"/>
  <c r="F349" i="29"/>
  <c r="D349" i="29"/>
  <c r="B350" i="29"/>
  <c r="K349" i="29"/>
  <c r="I349" i="29"/>
  <c r="E349" i="29"/>
  <c r="C349" i="29"/>
  <c r="J349" i="29"/>
  <c r="G349" i="29"/>
  <c r="L349" i="29"/>
  <c r="D147" i="29" l="1"/>
  <c r="H147" i="29"/>
  <c r="AX147" i="29" s="1"/>
  <c r="L147" i="29"/>
  <c r="E147" i="29"/>
  <c r="I147" i="29"/>
  <c r="J147" i="29"/>
  <c r="F147" i="29"/>
  <c r="AV147" i="29" s="1"/>
  <c r="G147" i="29"/>
  <c r="C147" i="29"/>
  <c r="K147" i="29"/>
  <c r="AW147" i="29"/>
  <c r="AU147" i="29"/>
  <c r="AT147" i="29"/>
  <c r="AS147" i="29"/>
  <c r="AR147" i="29"/>
  <c r="B148" i="29"/>
  <c r="E350" i="29"/>
  <c r="C350" i="29"/>
  <c r="L350" i="29"/>
  <c r="J350" i="29"/>
  <c r="H350" i="29"/>
  <c r="F350" i="29"/>
  <c r="B351" i="29"/>
  <c r="K350" i="29"/>
  <c r="G350" i="29"/>
  <c r="D350" i="29"/>
  <c r="I350" i="29"/>
  <c r="F148" i="29" l="1"/>
  <c r="J148" i="29"/>
  <c r="C148" i="29"/>
  <c r="G148" i="29"/>
  <c r="K148" i="29"/>
  <c r="H148" i="29"/>
  <c r="L148" i="29"/>
  <c r="I148" i="29"/>
  <c r="D148" i="29"/>
  <c r="E148" i="29"/>
  <c r="AW148" i="29"/>
  <c r="AX148" i="29"/>
  <c r="AV148" i="29"/>
  <c r="AT148" i="29"/>
  <c r="AU148" i="29"/>
  <c r="AS148" i="29"/>
  <c r="AR148" i="29"/>
  <c r="B149" i="29"/>
  <c r="K351" i="29"/>
  <c r="I351" i="29"/>
  <c r="G351" i="29"/>
  <c r="E351" i="29"/>
  <c r="C351" i="29"/>
  <c r="L351" i="29"/>
  <c r="H351" i="29"/>
  <c r="F351" i="29"/>
  <c r="B352" i="29"/>
  <c r="J351" i="29"/>
  <c r="D351" i="29"/>
  <c r="D149" i="29" l="1"/>
  <c r="H149" i="29"/>
  <c r="L149" i="29"/>
  <c r="E149" i="29"/>
  <c r="AU149" i="29" s="1"/>
  <c r="I149" i="29"/>
  <c r="F149" i="29"/>
  <c r="K149" i="29"/>
  <c r="G149" i="29"/>
  <c r="J149" i="29"/>
  <c r="C149" i="29"/>
  <c r="AX149" i="29"/>
  <c r="AW149" i="29"/>
  <c r="AT149" i="29"/>
  <c r="AS149" i="29"/>
  <c r="AV149" i="29"/>
  <c r="B150" i="29"/>
  <c r="AR149" i="29"/>
  <c r="C352" i="29"/>
  <c r="L352" i="29"/>
  <c r="J352" i="29"/>
  <c r="H352" i="29"/>
  <c r="F352" i="29"/>
  <c r="B353" i="29"/>
  <c r="G352" i="29"/>
  <c r="D352" i="29"/>
  <c r="K352" i="29"/>
  <c r="I352" i="29"/>
  <c r="E352" i="29"/>
  <c r="F150" i="29" l="1"/>
  <c r="J150" i="29"/>
  <c r="C150" i="29"/>
  <c r="AS150" i="29" s="1"/>
  <c r="G150" i="29"/>
  <c r="K150" i="29"/>
  <c r="D150" i="29"/>
  <c r="L150" i="29"/>
  <c r="H150" i="29"/>
  <c r="E150" i="29"/>
  <c r="I150" i="29"/>
  <c r="AX150" i="29"/>
  <c r="AW150" i="29"/>
  <c r="AV150" i="29"/>
  <c r="AU150" i="29"/>
  <c r="AT150" i="29"/>
  <c r="AR150" i="29"/>
  <c r="B151" i="29"/>
  <c r="J353" i="29"/>
  <c r="H353" i="29"/>
  <c r="F353" i="29"/>
  <c r="D353" i="29"/>
  <c r="B354" i="29"/>
  <c r="K353" i="29"/>
  <c r="G353" i="29"/>
  <c r="E353" i="29"/>
  <c r="L353" i="29"/>
  <c r="I353" i="29"/>
  <c r="C353" i="29"/>
  <c r="D151" i="29" l="1"/>
  <c r="H151" i="29"/>
  <c r="L151" i="29"/>
  <c r="E151" i="29"/>
  <c r="AU151" i="29" s="1"/>
  <c r="I151" i="29"/>
  <c r="J151" i="29"/>
  <c r="C151" i="29"/>
  <c r="K151" i="29"/>
  <c r="F151" i="29"/>
  <c r="G151" i="29"/>
  <c r="AW151" i="29" s="1"/>
  <c r="AX151" i="29"/>
  <c r="AV151" i="29"/>
  <c r="AT151" i="29"/>
  <c r="AS151" i="29"/>
  <c r="AR151" i="29"/>
  <c r="B152" i="29"/>
  <c r="H354" i="29"/>
  <c r="F354" i="29"/>
  <c r="D354" i="29"/>
  <c r="B355" i="29"/>
  <c r="K354" i="29"/>
  <c r="I354" i="29"/>
  <c r="E354" i="29"/>
  <c r="C354" i="29"/>
  <c r="J354" i="29"/>
  <c r="G354" i="29"/>
  <c r="L354" i="29"/>
  <c r="F152" i="29" l="1"/>
  <c r="J152" i="29"/>
  <c r="C152" i="29"/>
  <c r="G152" i="29"/>
  <c r="AW152" i="29" s="1"/>
  <c r="K152" i="29"/>
  <c r="H152" i="29"/>
  <c r="AX152" i="29" s="1"/>
  <c r="D152" i="29"/>
  <c r="E152" i="29"/>
  <c r="AU152" i="29" s="1"/>
  <c r="I152" i="29"/>
  <c r="L152" i="29"/>
  <c r="AV152" i="29"/>
  <c r="AS152" i="29"/>
  <c r="AT152" i="29"/>
  <c r="B153" i="29"/>
  <c r="AR152" i="29"/>
  <c r="F355" i="29"/>
  <c r="D355" i="29"/>
  <c r="B356" i="29"/>
  <c r="K355" i="29"/>
  <c r="I355" i="29"/>
  <c r="E355" i="29"/>
  <c r="J355" i="29"/>
  <c r="G355" i="29"/>
  <c r="C355" i="29"/>
  <c r="L355" i="29"/>
  <c r="H355" i="29"/>
  <c r="D153" i="29" l="1"/>
  <c r="H153" i="29"/>
  <c r="L153" i="29"/>
  <c r="E153" i="29"/>
  <c r="AU153" i="29" s="1"/>
  <c r="I153" i="29"/>
  <c r="F153" i="29"/>
  <c r="J153" i="29"/>
  <c r="K153" i="29"/>
  <c r="G153" i="29"/>
  <c r="C153" i="29"/>
  <c r="AX153" i="29"/>
  <c r="AW153" i="29"/>
  <c r="AT153" i="29"/>
  <c r="AS153" i="29"/>
  <c r="AV153" i="29"/>
  <c r="B154" i="29"/>
  <c r="AR153" i="29"/>
  <c r="E356" i="29"/>
  <c r="C356" i="29"/>
  <c r="L356" i="29"/>
  <c r="J356" i="29"/>
  <c r="H356" i="29"/>
  <c r="D356" i="29"/>
  <c r="I356" i="29"/>
  <c r="F356" i="29"/>
  <c r="B357" i="29"/>
  <c r="K356" i="29"/>
  <c r="G356" i="29"/>
  <c r="F154" i="29" l="1"/>
  <c r="J154" i="29"/>
  <c r="C154" i="29"/>
  <c r="G154" i="29"/>
  <c r="K154" i="29"/>
  <c r="D154" i="29"/>
  <c r="L154" i="29"/>
  <c r="E154" i="29"/>
  <c r="AU154" i="29" s="1"/>
  <c r="H154" i="29"/>
  <c r="I154" i="29"/>
  <c r="AX154" i="29"/>
  <c r="AW154" i="29"/>
  <c r="AV154" i="29"/>
  <c r="AT154" i="29"/>
  <c r="AS154" i="29"/>
  <c r="B155" i="29"/>
  <c r="AR154" i="29"/>
  <c r="F357" i="29"/>
  <c r="D357" i="29"/>
  <c r="B358" i="29"/>
  <c r="K357" i="29"/>
  <c r="I357" i="29"/>
  <c r="G357" i="29"/>
  <c r="E357" i="29"/>
  <c r="L357" i="29"/>
  <c r="J357" i="29"/>
  <c r="C357" i="29"/>
  <c r="H357" i="29"/>
  <c r="D155" i="29" l="1"/>
  <c r="H155" i="29"/>
  <c r="L155" i="29"/>
  <c r="E155" i="29"/>
  <c r="AU155" i="29" s="1"/>
  <c r="I155" i="29"/>
  <c r="J155" i="29"/>
  <c r="F155" i="29"/>
  <c r="C155" i="29"/>
  <c r="K155" i="29"/>
  <c r="G155" i="29"/>
  <c r="AX155" i="29"/>
  <c r="AV155" i="29"/>
  <c r="AT155" i="29"/>
  <c r="AW155" i="29"/>
  <c r="AS155" i="29"/>
  <c r="AR155" i="29"/>
  <c r="B156" i="29"/>
  <c r="B359" i="29"/>
  <c r="K358" i="29"/>
  <c r="I358" i="29"/>
  <c r="G358" i="29"/>
  <c r="E358" i="29"/>
  <c r="C358" i="29"/>
  <c r="J358" i="29"/>
  <c r="H358" i="29"/>
  <c r="D358" i="29"/>
  <c r="L358" i="29"/>
  <c r="F358" i="29"/>
  <c r="F156" i="29" l="1"/>
  <c r="J156" i="29"/>
  <c r="C156" i="29"/>
  <c r="AS156" i="29" s="1"/>
  <c r="G156" i="29"/>
  <c r="K156" i="29"/>
  <c r="H156" i="29"/>
  <c r="L156" i="29"/>
  <c r="E156" i="29"/>
  <c r="AU156" i="29" s="1"/>
  <c r="I156" i="29"/>
  <c r="D156" i="29"/>
  <c r="AW156" i="29"/>
  <c r="AX156" i="29"/>
  <c r="AV156" i="29"/>
  <c r="AT156" i="29"/>
  <c r="AR156" i="29"/>
  <c r="B157" i="29"/>
  <c r="K359" i="29"/>
  <c r="I359" i="29"/>
  <c r="G359" i="29"/>
  <c r="E359" i="29"/>
  <c r="C359" i="29"/>
  <c r="J359" i="29"/>
  <c r="D359" i="29"/>
  <c r="L359" i="29"/>
  <c r="H359" i="29"/>
  <c r="F359" i="29"/>
  <c r="B360" i="29"/>
  <c r="D157" i="29" l="1"/>
  <c r="H157" i="29"/>
  <c r="L157" i="29"/>
  <c r="E157" i="29"/>
  <c r="AU157" i="29" s="1"/>
  <c r="I157" i="29"/>
  <c r="F157" i="29"/>
  <c r="G157" i="29"/>
  <c r="J157" i="29"/>
  <c r="C157" i="29"/>
  <c r="K157" i="29"/>
  <c r="AX157" i="29"/>
  <c r="AW157" i="29"/>
  <c r="AT157" i="29"/>
  <c r="AS157" i="29"/>
  <c r="AV157" i="29"/>
  <c r="AR157" i="29"/>
  <c r="B158" i="29"/>
  <c r="D360" i="29"/>
  <c r="B361" i="29"/>
  <c r="K360" i="29"/>
  <c r="I360" i="29"/>
  <c r="G360" i="29"/>
  <c r="E360" i="29"/>
  <c r="L360" i="29"/>
  <c r="F360" i="29"/>
  <c r="C360" i="29"/>
  <c r="J360" i="29"/>
  <c r="H360" i="29"/>
  <c r="F158" i="29" l="1"/>
  <c r="J158" i="29"/>
  <c r="C158" i="29"/>
  <c r="G158" i="29"/>
  <c r="K158" i="29"/>
  <c r="D158" i="29"/>
  <c r="L158" i="29"/>
  <c r="H158" i="29"/>
  <c r="AX158" i="29" s="1"/>
  <c r="I158" i="29"/>
  <c r="E158" i="29"/>
  <c r="AW158" i="29"/>
  <c r="AV158" i="29"/>
  <c r="AU158" i="29"/>
  <c r="AT158" i="29"/>
  <c r="AS158" i="29"/>
  <c r="AR158" i="29"/>
  <c r="B159" i="29"/>
  <c r="K361" i="29"/>
  <c r="I361" i="29"/>
  <c r="G361" i="29"/>
  <c r="E361" i="29"/>
  <c r="C361" i="29"/>
  <c r="L361" i="29"/>
  <c r="J361" i="29"/>
  <c r="D361" i="29"/>
  <c r="H361" i="29"/>
  <c r="F361" i="29"/>
  <c r="B362" i="29"/>
  <c r="D159" i="29" l="1"/>
  <c r="H159" i="29"/>
  <c r="L159" i="29"/>
  <c r="E159" i="29"/>
  <c r="AU159" i="29" s="1"/>
  <c r="I159" i="29"/>
  <c r="J159" i="29"/>
  <c r="C159" i="29"/>
  <c r="K159" i="29"/>
  <c r="F159" i="29"/>
  <c r="G159" i="29"/>
  <c r="AX159" i="29"/>
  <c r="AW159" i="29"/>
  <c r="AV159" i="29"/>
  <c r="AT159" i="29"/>
  <c r="AS159" i="29"/>
  <c r="B160" i="29"/>
  <c r="AR159" i="29"/>
  <c r="C362" i="29"/>
  <c r="L362" i="29"/>
  <c r="J362" i="29"/>
  <c r="H362" i="29"/>
  <c r="F362" i="29"/>
  <c r="D362" i="29"/>
  <c r="B363" i="29"/>
  <c r="I362" i="29"/>
  <c r="G362" i="29"/>
  <c r="K362" i="29"/>
  <c r="E362" i="29"/>
  <c r="F160" i="29" l="1"/>
  <c r="J160" i="29"/>
  <c r="C160" i="29"/>
  <c r="AS160" i="29" s="1"/>
  <c r="G160" i="29"/>
  <c r="AW160" i="29" s="1"/>
  <c r="K160" i="29"/>
  <c r="H160" i="29"/>
  <c r="D160" i="29"/>
  <c r="E160" i="29"/>
  <c r="AU160" i="29" s="1"/>
  <c r="I160" i="29"/>
  <c r="L160" i="29"/>
  <c r="AX160" i="29"/>
  <c r="AV160" i="29"/>
  <c r="AT160" i="29"/>
  <c r="AR160" i="29"/>
  <c r="B161" i="29"/>
  <c r="L363" i="29"/>
  <c r="J363" i="29"/>
  <c r="H363" i="29"/>
  <c r="F363" i="29"/>
  <c r="D363" i="29"/>
  <c r="B364" i="29"/>
  <c r="I363" i="29"/>
  <c r="G363" i="29"/>
  <c r="C363" i="29"/>
  <c r="K363" i="29"/>
  <c r="E363" i="29"/>
  <c r="D161" i="29" l="1"/>
  <c r="H161" i="29"/>
  <c r="L161" i="29"/>
  <c r="E161" i="29"/>
  <c r="AU161" i="29" s="1"/>
  <c r="I161" i="29"/>
  <c r="F161" i="29"/>
  <c r="J161" i="29"/>
  <c r="G161" i="29"/>
  <c r="AW161" i="29" s="1"/>
  <c r="K161" i="29"/>
  <c r="C161" i="29"/>
  <c r="AX161" i="29"/>
  <c r="AT161" i="29"/>
  <c r="AV161" i="29"/>
  <c r="AS161" i="29"/>
  <c r="B162" i="29"/>
  <c r="AR161" i="29"/>
  <c r="C364" i="29"/>
  <c r="L364" i="29"/>
  <c r="J364" i="29"/>
  <c r="H364" i="29"/>
  <c r="F364" i="29"/>
  <c r="D364" i="29"/>
  <c r="K364" i="29"/>
  <c r="I364" i="29"/>
  <c r="E364" i="29"/>
  <c r="B365" i="29"/>
  <c r="G364" i="29"/>
  <c r="F162" i="29" l="1"/>
  <c r="J162" i="29"/>
  <c r="C162" i="29"/>
  <c r="AS162" i="29" s="1"/>
  <c r="G162" i="29"/>
  <c r="K162" i="29"/>
  <c r="D162" i="29"/>
  <c r="L162" i="29"/>
  <c r="I162" i="29"/>
  <c r="E162" i="29"/>
  <c r="H162" i="29"/>
  <c r="AX162" i="29"/>
  <c r="AW162" i="29"/>
  <c r="AV162" i="29"/>
  <c r="AU162" i="29"/>
  <c r="AT162" i="29"/>
  <c r="AR162" i="29"/>
  <c r="B163" i="29"/>
  <c r="B366" i="29"/>
  <c r="K365" i="29"/>
  <c r="I365" i="29"/>
  <c r="G365" i="29"/>
  <c r="E365" i="29"/>
  <c r="L365" i="29"/>
  <c r="F365" i="29"/>
  <c r="C365" i="29"/>
  <c r="J365" i="29"/>
  <c r="H365" i="29"/>
  <c r="D365" i="29"/>
  <c r="D163" i="29" l="1"/>
  <c r="H163" i="29"/>
  <c r="L163" i="29"/>
  <c r="E163" i="29"/>
  <c r="AU163" i="29" s="1"/>
  <c r="I163" i="29"/>
  <c r="J163" i="29"/>
  <c r="F163" i="29"/>
  <c r="AV163" i="29" s="1"/>
  <c r="C163" i="29"/>
  <c r="K163" i="29"/>
  <c r="G163" i="29"/>
  <c r="AX163" i="29"/>
  <c r="AW163" i="29"/>
  <c r="AT163" i="29"/>
  <c r="AS163" i="29"/>
  <c r="B164" i="29"/>
  <c r="AR163" i="29"/>
  <c r="B367" i="29"/>
  <c r="K366" i="29"/>
  <c r="I366" i="29"/>
  <c r="G366" i="29"/>
  <c r="E366" i="29"/>
  <c r="L366" i="29"/>
  <c r="F366" i="29"/>
  <c r="C366" i="29"/>
  <c r="J366" i="29"/>
  <c r="H366" i="29"/>
  <c r="D366" i="29"/>
  <c r="F164" i="29" l="1"/>
  <c r="J164" i="29"/>
  <c r="C164" i="29"/>
  <c r="G164" i="29"/>
  <c r="AW164" i="29" s="1"/>
  <c r="K164" i="29"/>
  <c r="H164" i="29"/>
  <c r="L164" i="29"/>
  <c r="I164" i="29"/>
  <c r="D164" i="29"/>
  <c r="E164" i="29"/>
  <c r="AU164" i="29" s="1"/>
  <c r="AX164" i="29"/>
  <c r="AV164" i="29"/>
  <c r="AT164" i="29"/>
  <c r="AS164" i="29"/>
  <c r="AR164" i="29"/>
  <c r="B165" i="29"/>
  <c r="K367" i="29"/>
  <c r="I367" i="29"/>
  <c r="G367" i="29"/>
  <c r="E367" i="29"/>
  <c r="C367" i="29"/>
  <c r="L367" i="29"/>
  <c r="H367" i="29"/>
  <c r="F367" i="29"/>
  <c r="B368" i="29"/>
  <c r="J367" i="29"/>
  <c r="D367" i="29"/>
  <c r="D165" i="29" l="1"/>
  <c r="H165" i="29"/>
  <c r="L165" i="29"/>
  <c r="E165" i="29"/>
  <c r="AU165" i="29" s="1"/>
  <c r="I165" i="29"/>
  <c r="F165" i="29"/>
  <c r="C165" i="29"/>
  <c r="G165" i="29"/>
  <c r="AW165" i="29" s="1"/>
  <c r="J165" i="29"/>
  <c r="K165" i="29"/>
  <c r="AX165" i="29"/>
  <c r="AT165" i="29"/>
  <c r="AS165" i="29"/>
  <c r="AV165" i="29"/>
  <c r="AR165" i="29"/>
  <c r="B166" i="29"/>
  <c r="D368" i="29"/>
  <c r="B369" i="29"/>
  <c r="K368" i="29"/>
  <c r="I368" i="29"/>
  <c r="G368" i="29"/>
  <c r="E368" i="29"/>
  <c r="C368" i="29"/>
  <c r="J368" i="29"/>
  <c r="H368" i="29"/>
  <c r="L368" i="29"/>
  <c r="F368" i="29"/>
  <c r="F166" i="29" l="1"/>
  <c r="J166" i="29"/>
  <c r="C166" i="29"/>
  <c r="G166" i="29"/>
  <c r="K166" i="29"/>
  <c r="D166" i="29"/>
  <c r="AT166" i="29" s="1"/>
  <c r="L166" i="29"/>
  <c r="H166" i="29"/>
  <c r="AX166" i="29" s="1"/>
  <c r="I166" i="29"/>
  <c r="E166" i="29"/>
  <c r="AW166" i="29"/>
  <c r="AV166" i="29"/>
  <c r="AU166" i="29"/>
  <c r="AS166" i="29"/>
  <c r="B167" i="29"/>
  <c r="AR166" i="29"/>
  <c r="C369" i="29"/>
  <c r="L369" i="29"/>
  <c r="J369" i="29"/>
  <c r="H369" i="29"/>
  <c r="F369" i="29"/>
  <c r="D369" i="29"/>
  <c r="K369" i="29"/>
  <c r="I369" i="29"/>
  <c r="E369" i="29"/>
  <c r="B370" i="29"/>
  <c r="G369" i="29"/>
  <c r="D167" i="29" l="1"/>
  <c r="H167" i="29"/>
  <c r="AX167" i="29" s="1"/>
  <c r="L167" i="29"/>
  <c r="E167" i="29"/>
  <c r="I167" i="29"/>
  <c r="J167" i="29"/>
  <c r="C167" i="29"/>
  <c r="K167" i="29"/>
  <c r="F167" i="29"/>
  <c r="G167" i="29"/>
  <c r="AW167" i="29" s="1"/>
  <c r="AV167" i="29"/>
  <c r="AU167" i="29"/>
  <c r="AT167" i="29"/>
  <c r="AS167" i="29"/>
  <c r="AR167" i="29"/>
  <c r="B168" i="29"/>
  <c r="E370" i="29"/>
  <c r="C370" i="29"/>
  <c r="L370" i="29"/>
  <c r="J370" i="29"/>
  <c r="H370" i="29"/>
  <c r="F370" i="29"/>
  <c r="B371" i="29"/>
  <c r="K370" i="29"/>
  <c r="G370" i="29"/>
  <c r="D370" i="29"/>
  <c r="I370" i="29"/>
  <c r="F168" i="29" l="1"/>
  <c r="J168" i="29"/>
  <c r="C168" i="29"/>
  <c r="AS168" i="29" s="1"/>
  <c r="G168" i="29"/>
  <c r="AW168" i="29" s="1"/>
  <c r="K168" i="29"/>
  <c r="H168" i="29"/>
  <c r="D168" i="29"/>
  <c r="I168" i="29"/>
  <c r="L168" i="29"/>
  <c r="E168" i="29"/>
  <c r="AU168" i="29" s="1"/>
  <c r="AV168" i="29"/>
  <c r="AT168" i="29"/>
  <c r="AX168" i="29"/>
  <c r="B169" i="29"/>
  <c r="AR168" i="29"/>
  <c r="H371" i="29"/>
  <c r="F371" i="29"/>
  <c r="D371" i="29"/>
  <c r="B372" i="29"/>
  <c r="K371" i="29"/>
  <c r="I371" i="29"/>
  <c r="E371" i="29"/>
  <c r="C371" i="29"/>
  <c r="J371" i="29"/>
  <c r="G371" i="29"/>
  <c r="L371" i="29"/>
  <c r="D169" i="29" l="1"/>
  <c r="AT169" i="29" s="1"/>
  <c r="H169" i="29"/>
  <c r="AX169" i="29" s="1"/>
  <c r="L169" i="29"/>
  <c r="E169" i="29"/>
  <c r="I169" i="29"/>
  <c r="F169" i="29"/>
  <c r="J169" i="29"/>
  <c r="C169" i="29"/>
  <c r="AS169" i="29" s="1"/>
  <c r="G169" i="29"/>
  <c r="AW169" i="29" s="1"/>
  <c r="K169" i="29"/>
  <c r="AU169" i="29"/>
  <c r="AV169" i="29"/>
  <c r="B170" i="29"/>
  <c r="AR169" i="29"/>
  <c r="C372" i="29"/>
  <c r="E372" i="29"/>
  <c r="G372" i="29"/>
  <c r="L372" i="29"/>
  <c r="J372" i="29"/>
  <c r="F372" i="29"/>
  <c r="K372" i="29"/>
  <c r="D372" i="29"/>
  <c r="H372" i="29"/>
  <c r="I372" i="29"/>
  <c r="B373" i="29"/>
  <c r="C170" i="29" l="1"/>
  <c r="D170" i="29"/>
  <c r="H170" i="29"/>
  <c r="L170" i="29"/>
  <c r="J170" i="29"/>
  <c r="G170" i="29"/>
  <c r="E170" i="29"/>
  <c r="AU170" i="29" s="1"/>
  <c r="I170" i="29"/>
  <c r="F170" i="29"/>
  <c r="K170" i="29"/>
  <c r="AX170" i="29"/>
  <c r="AW170" i="29"/>
  <c r="AV170" i="29"/>
  <c r="AT170" i="29"/>
  <c r="AS170" i="29"/>
  <c r="B171" i="29"/>
  <c r="AR170" i="29"/>
  <c r="C373" i="29"/>
  <c r="L373" i="29"/>
  <c r="F373" i="29"/>
  <c r="H373" i="29"/>
  <c r="E373" i="29"/>
  <c r="K373" i="29"/>
  <c r="J373" i="29"/>
  <c r="I373" i="29"/>
  <c r="D373" i="29"/>
  <c r="B374" i="29"/>
  <c r="G373" i="29"/>
  <c r="F171" i="29" l="1"/>
  <c r="J171" i="29"/>
  <c r="H171" i="29"/>
  <c r="I171" i="29"/>
  <c r="C171" i="29"/>
  <c r="G171" i="29"/>
  <c r="K171" i="29"/>
  <c r="D171" i="29"/>
  <c r="L171" i="29"/>
  <c r="E171" i="29"/>
  <c r="AU171" i="29" s="1"/>
  <c r="AX171" i="29"/>
  <c r="AV171" i="29"/>
  <c r="AT171" i="29"/>
  <c r="AS171" i="29"/>
  <c r="AW171" i="29"/>
  <c r="B172" i="29"/>
  <c r="AR171" i="29"/>
  <c r="F374" i="29"/>
  <c r="D374" i="29"/>
  <c r="C374" i="29"/>
  <c r="K374" i="29"/>
  <c r="I374" i="29"/>
  <c r="H374" i="29"/>
  <c r="G374" i="29"/>
  <c r="B375" i="29"/>
  <c r="L374" i="29"/>
  <c r="E374" i="29"/>
  <c r="J374" i="29"/>
  <c r="D172" i="29" l="1"/>
  <c r="H172" i="29"/>
  <c r="L172" i="29"/>
  <c r="F172" i="29"/>
  <c r="AV172" i="29" s="1"/>
  <c r="K172" i="29"/>
  <c r="E172" i="29"/>
  <c r="I172" i="29"/>
  <c r="J172" i="29"/>
  <c r="G172" i="29"/>
  <c r="C172" i="29"/>
  <c r="AW172" i="29"/>
  <c r="AX172" i="29"/>
  <c r="AU172" i="29"/>
  <c r="AT172" i="29"/>
  <c r="AS172" i="29"/>
  <c r="AR172" i="29"/>
  <c r="B173" i="29"/>
  <c r="F375" i="29"/>
  <c r="H375" i="29"/>
  <c r="K375" i="29"/>
  <c r="D375" i="29"/>
  <c r="B376" i="29"/>
  <c r="I375" i="29"/>
  <c r="C375" i="29"/>
  <c r="G375" i="29"/>
  <c r="E375" i="29"/>
  <c r="L375" i="29"/>
  <c r="J375" i="29"/>
  <c r="F173" i="29" l="1"/>
  <c r="J173" i="29"/>
  <c r="D173" i="29"/>
  <c r="AT173" i="29" s="1"/>
  <c r="L173" i="29"/>
  <c r="I173" i="29"/>
  <c r="C173" i="29"/>
  <c r="G173" i="29"/>
  <c r="K173" i="29"/>
  <c r="H173" i="29"/>
  <c r="E173" i="29"/>
  <c r="AU173" i="29" s="1"/>
  <c r="AX173" i="29"/>
  <c r="AW173" i="29"/>
  <c r="AS173" i="29"/>
  <c r="AV173" i="29"/>
  <c r="AR173" i="29"/>
  <c r="B174" i="29"/>
  <c r="F376" i="29"/>
  <c r="C376" i="29"/>
  <c r="E376" i="29"/>
  <c r="K376" i="29"/>
  <c r="H376" i="29"/>
  <c r="J376" i="29"/>
  <c r="B377" i="29"/>
  <c r="L376" i="29"/>
  <c r="G376" i="29"/>
  <c r="D376" i="29"/>
  <c r="I376" i="29"/>
  <c r="D174" i="29" l="1"/>
  <c r="H174" i="29"/>
  <c r="L174" i="29"/>
  <c r="J174" i="29"/>
  <c r="G174" i="29"/>
  <c r="E174" i="29"/>
  <c r="I174" i="29"/>
  <c r="F174" i="29"/>
  <c r="AV174" i="29" s="1"/>
  <c r="K174" i="29"/>
  <c r="C174" i="29"/>
  <c r="AX174" i="29"/>
  <c r="AW174" i="29"/>
  <c r="AU174" i="29"/>
  <c r="AT174" i="29"/>
  <c r="AS174" i="29"/>
  <c r="B175" i="29"/>
  <c r="AR174" i="29"/>
  <c r="I377" i="29"/>
  <c r="K377" i="29"/>
  <c r="B378" i="29"/>
  <c r="C377" i="29"/>
  <c r="E377" i="29"/>
  <c r="G377" i="29"/>
  <c r="H377" i="29"/>
  <c r="L377" i="29"/>
  <c r="F377" i="29"/>
  <c r="J377" i="29"/>
  <c r="D377" i="29"/>
  <c r="F175" i="29" l="1"/>
  <c r="J175" i="29"/>
  <c r="H175" i="29"/>
  <c r="C175" i="29"/>
  <c r="G175" i="29"/>
  <c r="AW175" i="29" s="1"/>
  <c r="K175" i="29"/>
  <c r="D175" i="29"/>
  <c r="L175" i="29"/>
  <c r="I175" i="29"/>
  <c r="E175" i="29"/>
  <c r="AX175" i="29"/>
  <c r="AV175" i="29"/>
  <c r="AU175" i="29"/>
  <c r="AT175" i="29"/>
  <c r="AS175" i="29"/>
  <c r="AR175" i="29"/>
  <c r="B176" i="29"/>
  <c r="C378" i="29"/>
  <c r="L378" i="29"/>
  <c r="F378" i="29"/>
  <c r="H378" i="29"/>
  <c r="J378" i="29"/>
  <c r="K378" i="29"/>
  <c r="D378" i="29"/>
  <c r="E378" i="29"/>
  <c r="I378" i="29"/>
  <c r="B379" i="29"/>
  <c r="G378" i="29"/>
  <c r="D176" i="29" l="1"/>
  <c r="H176" i="29"/>
  <c r="L176" i="29"/>
  <c r="F176" i="29"/>
  <c r="AV176" i="29" s="1"/>
  <c r="E176" i="29"/>
  <c r="I176" i="29"/>
  <c r="J176" i="29"/>
  <c r="C176" i="29"/>
  <c r="AS176" i="29" s="1"/>
  <c r="K176" i="29"/>
  <c r="G176" i="29"/>
  <c r="AW176" i="29"/>
  <c r="AX176" i="29"/>
  <c r="AU176" i="29"/>
  <c r="AT176" i="29"/>
  <c r="B177" i="29"/>
  <c r="AR176" i="29"/>
  <c r="D379" i="29"/>
  <c r="F379" i="29"/>
  <c r="H379" i="29"/>
  <c r="I379" i="29"/>
  <c r="K379" i="29"/>
  <c r="B380" i="29"/>
  <c r="E379" i="29"/>
  <c r="J379" i="29"/>
  <c r="G379" i="29"/>
  <c r="C379" i="29"/>
  <c r="L379" i="29"/>
  <c r="F177" i="29" l="1"/>
  <c r="AV177" i="29" s="1"/>
  <c r="J177" i="29"/>
  <c r="D177" i="29"/>
  <c r="L177" i="29"/>
  <c r="C177" i="29"/>
  <c r="AS177" i="29" s="1"/>
  <c r="G177" i="29"/>
  <c r="K177" i="29"/>
  <c r="H177" i="29"/>
  <c r="AX177" i="29" s="1"/>
  <c r="I177" i="29"/>
  <c r="E177" i="29"/>
  <c r="AW177" i="29"/>
  <c r="AU177" i="29"/>
  <c r="AT177" i="29"/>
  <c r="AR177" i="29"/>
  <c r="B178" i="29"/>
  <c r="L380" i="29"/>
  <c r="J380" i="29"/>
  <c r="D380" i="29"/>
  <c r="F380" i="29"/>
  <c r="B381" i="29"/>
  <c r="I380" i="29"/>
  <c r="G380" i="29"/>
  <c r="C380" i="29"/>
  <c r="H380" i="29"/>
  <c r="K380" i="29"/>
  <c r="E380" i="29"/>
  <c r="D178" i="29" l="1"/>
  <c r="H178" i="29"/>
  <c r="L178" i="29"/>
  <c r="E178" i="29"/>
  <c r="AU178" i="29" s="1"/>
  <c r="I178" i="29"/>
  <c r="F178" i="29"/>
  <c r="AV178" i="29" s="1"/>
  <c r="G178" i="29"/>
  <c r="AW178" i="29" s="1"/>
  <c r="J178" i="29"/>
  <c r="C178" i="29"/>
  <c r="K178" i="29"/>
  <c r="AX178" i="29"/>
  <c r="AT178" i="29"/>
  <c r="AS178" i="29"/>
  <c r="B179" i="29"/>
  <c r="AR178" i="29"/>
  <c r="H381" i="29"/>
  <c r="J381" i="29"/>
  <c r="G381" i="29"/>
  <c r="F381" i="29"/>
  <c r="D381" i="29"/>
  <c r="I381" i="29"/>
  <c r="L381" i="29"/>
  <c r="C381" i="29"/>
  <c r="B382" i="29"/>
  <c r="K381" i="29"/>
  <c r="E381" i="29"/>
  <c r="F179" i="29" l="1"/>
  <c r="J179" i="29"/>
  <c r="D179" i="29"/>
  <c r="L179" i="29"/>
  <c r="C179" i="29"/>
  <c r="G179" i="29"/>
  <c r="K179" i="29"/>
  <c r="H179" i="29"/>
  <c r="E179" i="29"/>
  <c r="I179" i="29"/>
  <c r="AX179" i="29"/>
  <c r="AW179" i="29"/>
  <c r="AV179" i="29"/>
  <c r="AU179" i="29"/>
  <c r="AT179" i="29"/>
  <c r="AS179" i="29"/>
  <c r="B180" i="29"/>
  <c r="AR179" i="29"/>
  <c r="C382" i="29"/>
  <c r="J382" i="29"/>
  <c r="F382" i="29"/>
  <c r="H382" i="29"/>
  <c r="B383" i="29"/>
  <c r="G382" i="29"/>
  <c r="I382" i="29"/>
  <c r="K382" i="29"/>
  <c r="D382" i="29"/>
  <c r="E382" i="29"/>
  <c r="L382" i="29"/>
  <c r="D180" i="29" l="1"/>
  <c r="H180" i="29"/>
  <c r="L180" i="29"/>
  <c r="J180" i="29"/>
  <c r="E180" i="29"/>
  <c r="I180" i="29"/>
  <c r="F180" i="29"/>
  <c r="AV180" i="29" s="1"/>
  <c r="C180" i="29"/>
  <c r="K180" i="29"/>
  <c r="G180" i="29"/>
  <c r="AW180" i="29"/>
  <c r="AX180" i="29"/>
  <c r="AT180" i="29"/>
  <c r="AU180" i="29"/>
  <c r="AS180" i="29"/>
  <c r="B181" i="29"/>
  <c r="AR180" i="29"/>
  <c r="C383" i="29"/>
  <c r="L383" i="29"/>
  <c r="J383" i="29"/>
  <c r="H383" i="29"/>
  <c r="F383" i="29"/>
  <c r="D383" i="29"/>
  <c r="K383" i="29"/>
  <c r="E383" i="29"/>
  <c r="B384" i="29"/>
  <c r="I383" i="29"/>
  <c r="G383" i="29"/>
  <c r="F181" i="29" l="1"/>
  <c r="J181" i="29"/>
  <c r="H181" i="29"/>
  <c r="C181" i="29"/>
  <c r="AS181" i="29" s="1"/>
  <c r="G181" i="29"/>
  <c r="K181" i="29"/>
  <c r="D181" i="29"/>
  <c r="AT181" i="29" s="1"/>
  <c r="L181" i="29"/>
  <c r="I181" i="29"/>
  <c r="E181" i="29"/>
  <c r="AU181" i="29" s="1"/>
  <c r="AX181" i="29"/>
  <c r="AW181" i="29"/>
  <c r="AV181" i="29"/>
  <c r="AR181" i="29"/>
  <c r="B182" i="29"/>
  <c r="B385" i="29"/>
  <c r="K384" i="29"/>
  <c r="I384" i="29"/>
  <c r="G384" i="29"/>
  <c r="E384" i="29"/>
  <c r="C384" i="29"/>
  <c r="L384" i="29"/>
  <c r="F384" i="29"/>
  <c r="J384" i="29"/>
  <c r="H384" i="29"/>
  <c r="D384" i="29"/>
  <c r="D182" i="29" l="1"/>
  <c r="H182" i="29"/>
  <c r="L182" i="29"/>
  <c r="F182" i="29"/>
  <c r="AV182" i="29" s="1"/>
  <c r="E182" i="29"/>
  <c r="I182" i="29"/>
  <c r="J182" i="29"/>
  <c r="C182" i="29"/>
  <c r="K182" i="29"/>
  <c r="G182" i="29"/>
  <c r="AX182" i="29"/>
  <c r="AW182" i="29"/>
  <c r="AU182" i="29"/>
  <c r="AT182" i="29"/>
  <c r="AS182" i="29"/>
  <c r="B183" i="29"/>
  <c r="AR182" i="29"/>
  <c r="E385" i="29"/>
  <c r="C385" i="29"/>
  <c r="L385" i="29"/>
  <c r="J385" i="29"/>
  <c r="H385" i="29"/>
  <c r="F385" i="29"/>
  <c r="B386" i="29"/>
  <c r="G385" i="29"/>
  <c r="D385" i="29"/>
  <c r="K385" i="29"/>
  <c r="I385" i="29"/>
  <c r="F183" i="29" l="1"/>
  <c r="J183" i="29"/>
  <c r="D183" i="29"/>
  <c r="AT183" i="29" s="1"/>
  <c r="L183" i="29"/>
  <c r="C183" i="29"/>
  <c r="G183" i="29"/>
  <c r="AW183" i="29" s="1"/>
  <c r="K183" i="29"/>
  <c r="H183" i="29"/>
  <c r="I183" i="29"/>
  <c r="E183" i="29"/>
  <c r="AX183" i="29"/>
  <c r="AV183" i="29"/>
  <c r="AU183" i="29"/>
  <c r="AS183" i="29"/>
  <c r="B184" i="29"/>
  <c r="AR183" i="29"/>
  <c r="G386" i="29"/>
  <c r="E386" i="29"/>
  <c r="C386" i="29"/>
  <c r="L386" i="29"/>
  <c r="J386" i="29"/>
  <c r="H386" i="29"/>
  <c r="D386" i="29"/>
  <c r="I386" i="29"/>
  <c r="F386" i="29"/>
  <c r="B387" i="29"/>
  <c r="K386" i="29"/>
  <c r="D184" i="29" l="1"/>
  <c r="H184" i="29"/>
  <c r="L184" i="29"/>
  <c r="J184" i="29"/>
  <c r="E184" i="29"/>
  <c r="I184" i="29"/>
  <c r="F184" i="29"/>
  <c r="AV184" i="29" s="1"/>
  <c r="G184" i="29"/>
  <c r="C184" i="29"/>
  <c r="K184" i="29"/>
  <c r="AW184" i="29"/>
  <c r="AU184" i="29"/>
  <c r="AS184" i="29"/>
  <c r="AT184" i="29"/>
  <c r="AX184" i="29"/>
  <c r="B185" i="29"/>
  <c r="AR184" i="29"/>
  <c r="E387" i="29"/>
  <c r="C387" i="29"/>
  <c r="L387" i="29"/>
  <c r="J387" i="29"/>
  <c r="H387" i="29"/>
  <c r="F387" i="29"/>
  <c r="B388" i="29"/>
  <c r="K387" i="29"/>
  <c r="G387" i="29"/>
  <c r="D387" i="29"/>
  <c r="I387" i="29"/>
  <c r="F185" i="29" l="1"/>
  <c r="J185" i="29"/>
  <c r="H185" i="29"/>
  <c r="C185" i="29"/>
  <c r="G185" i="29"/>
  <c r="K185" i="29"/>
  <c r="D185" i="29"/>
  <c r="L185" i="29"/>
  <c r="E185" i="29"/>
  <c r="I185" i="29"/>
  <c r="AX185" i="29"/>
  <c r="AW185" i="29"/>
  <c r="AU185" i="29"/>
  <c r="AT185" i="29"/>
  <c r="AS185" i="29"/>
  <c r="AV185" i="29"/>
  <c r="AR185" i="29"/>
  <c r="B186" i="29"/>
  <c r="D388" i="29"/>
  <c r="B389" i="29"/>
  <c r="K388" i="29"/>
  <c r="I388" i="29"/>
  <c r="G388" i="29"/>
  <c r="C388" i="29"/>
  <c r="H388" i="29"/>
  <c r="E388" i="29"/>
  <c r="L388" i="29"/>
  <c r="J388" i="29"/>
  <c r="F388" i="29"/>
  <c r="D186" i="29" l="1"/>
  <c r="H186" i="29"/>
  <c r="L186" i="29"/>
  <c r="F186" i="29"/>
  <c r="E186" i="29"/>
  <c r="AU186" i="29" s="1"/>
  <c r="I186" i="29"/>
  <c r="J186" i="29"/>
  <c r="C186" i="29"/>
  <c r="G186" i="29"/>
  <c r="AW186" i="29" s="1"/>
  <c r="K186" i="29"/>
  <c r="AX186" i="29"/>
  <c r="AV186" i="29"/>
  <c r="AT186" i="29"/>
  <c r="AS186" i="29"/>
  <c r="AR186" i="29"/>
  <c r="B187" i="29"/>
  <c r="G389" i="29"/>
  <c r="E389" i="29"/>
  <c r="C389" i="29"/>
  <c r="L389" i="29"/>
  <c r="J389" i="29"/>
  <c r="H389" i="29"/>
  <c r="D389" i="29"/>
  <c r="B390" i="29"/>
  <c r="I389" i="29"/>
  <c r="F389" i="29"/>
  <c r="K389" i="29"/>
  <c r="F187" i="29" l="1"/>
  <c r="J187" i="29"/>
  <c r="D187" i="29"/>
  <c r="L187" i="29"/>
  <c r="C187" i="29"/>
  <c r="G187" i="29"/>
  <c r="K187" i="29"/>
  <c r="H187" i="29"/>
  <c r="E187" i="29"/>
  <c r="I187" i="29"/>
  <c r="AX187" i="29"/>
  <c r="AV187" i="29"/>
  <c r="AU187" i="29"/>
  <c r="AW187" i="29"/>
  <c r="AT187" i="29"/>
  <c r="AS187" i="29"/>
  <c r="B188" i="29"/>
  <c r="AR187" i="29"/>
  <c r="C390" i="29"/>
  <c r="L390" i="29"/>
  <c r="J390" i="29"/>
  <c r="H390" i="29"/>
  <c r="F390" i="29"/>
  <c r="B391" i="29"/>
  <c r="G390" i="29"/>
  <c r="D390" i="29"/>
  <c r="K390" i="29"/>
  <c r="I390" i="29"/>
  <c r="E390" i="29"/>
  <c r="D188" i="29" l="1"/>
  <c r="H188" i="29"/>
  <c r="AX188" i="29" s="1"/>
  <c r="L188" i="29"/>
  <c r="J188" i="29"/>
  <c r="E188" i="29"/>
  <c r="I188" i="29"/>
  <c r="F188" i="29"/>
  <c r="C188" i="29"/>
  <c r="K188" i="29"/>
  <c r="G188" i="29"/>
  <c r="AW188" i="29" s="1"/>
  <c r="AV188" i="29"/>
  <c r="AU188" i="29"/>
  <c r="AT188" i="29"/>
  <c r="AS188" i="29"/>
  <c r="AR188" i="29"/>
  <c r="B189" i="29"/>
  <c r="C391" i="29"/>
  <c r="L391" i="29"/>
  <c r="J391" i="29"/>
  <c r="H391" i="29"/>
  <c r="F391" i="29"/>
  <c r="D391" i="29"/>
  <c r="B392" i="29"/>
  <c r="I391" i="29"/>
  <c r="G391" i="29"/>
  <c r="K391" i="29"/>
  <c r="E391" i="29"/>
  <c r="F189" i="29" l="1"/>
  <c r="J189" i="29"/>
  <c r="H189" i="29"/>
  <c r="C189" i="29"/>
  <c r="AS189" i="29" s="1"/>
  <c r="G189" i="29"/>
  <c r="K189" i="29"/>
  <c r="D189" i="29"/>
  <c r="L189" i="29"/>
  <c r="I189" i="29"/>
  <c r="E189" i="29"/>
  <c r="AU189" i="29" s="1"/>
  <c r="AX189" i="29"/>
  <c r="AW189" i="29"/>
  <c r="AV189" i="29"/>
  <c r="AT189" i="29"/>
  <c r="B190" i="29"/>
  <c r="AR189" i="29"/>
  <c r="L392" i="29"/>
  <c r="J392" i="29"/>
  <c r="H392" i="29"/>
  <c r="F392" i="29"/>
  <c r="D392" i="29"/>
  <c r="K392" i="29"/>
  <c r="E392" i="29"/>
  <c r="B393" i="29"/>
  <c r="I392" i="29"/>
  <c r="G392" i="29"/>
  <c r="C392" i="29"/>
  <c r="D190" i="29" l="1"/>
  <c r="AT190" i="29" s="1"/>
  <c r="H190" i="29"/>
  <c r="AX190" i="29" s="1"/>
  <c r="L190" i="29"/>
  <c r="F190" i="29"/>
  <c r="E190" i="29"/>
  <c r="AU190" i="29" s="1"/>
  <c r="I190" i="29"/>
  <c r="J190" i="29"/>
  <c r="C190" i="29"/>
  <c r="K190" i="29"/>
  <c r="G190" i="29"/>
  <c r="AW190" i="29"/>
  <c r="AV190" i="29"/>
  <c r="AS190" i="29"/>
  <c r="AR190" i="29"/>
  <c r="B191" i="29"/>
  <c r="D393" i="29"/>
  <c r="B394" i="29"/>
  <c r="K393" i="29"/>
  <c r="I393" i="29"/>
  <c r="G393" i="29"/>
  <c r="E393" i="29"/>
  <c r="L393" i="29"/>
  <c r="J393" i="29"/>
  <c r="F393" i="29"/>
  <c r="C393" i="29"/>
  <c r="H393" i="29"/>
  <c r="F191" i="29" l="1"/>
  <c r="J191" i="29"/>
  <c r="D191" i="29"/>
  <c r="L191" i="29"/>
  <c r="C191" i="29"/>
  <c r="G191" i="29"/>
  <c r="K191" i="29"/>
  <c r="H191" i="29"/>
  <c r="AX191" i="29" s="1"/>
  <c r="I191" i="29"/>
  <c r="E191" i="29"/>
  <c r="AW191" i="29"/>
  <c r="AV191" i="29"/>
  <c r="AU191" i="29"/>
  <c r="AT191" i="29"/>
  <c r="AS191" i="29"/>
  <c r="B192" i="29"/>
  <c r="AR191" i="29"/>
  <c r="G394" i="29"/>
  <c r="E394" i="29"/>
  <c r="C394" i="29"/>
  <c r="L394" i="29"/>
  <c r="J394" i="29"/>
  <c r="H394" i="29"/>
  <c r="D394" i="29"/>
  <c r="I394" i="29"/>
  <c r="F394" i="29"/>
  <c r="B395" i="29"/>
  <c r="K394" i="29"/>
  <c r="D192" i="29" l="1"/>
  <c r="H192" i="29"/>
  <c r="L192" i="29"/>
  <c r="J192" i="29"/>
  <c r="E192" i="29"/>
  <c r="I192" i="29"/>
  <c r="F192" i="29"/>
  <c r="AV192" i="29" s="1"/>
  <c r="G192" i="29"/>
  <c r="C192" i="29"/>
  <c r="K192" i="29"/>
  <c r="AW192" i="29"/>
  <c r="AX192" i="29"/>
  <c r="AS192" i="29"/>
  <c r="AU192" i="29"/>
  <c r="AT192" i="29"/>
  <c r="B193" i="29"/>
  <c r="AR192" i="29"/>
  <c r="E395" i="29"/>
  <c r="C395" i="29"/>
  <c r="L395" i="29"/>
  <c r="J395" i="29"/>
  <c r="H395" i="29"/>
  <c r="F395" i="29"/>
  <c r="D395" i="29"/>
  <c r="I395" i="29"/>
  <c r="B396" i="29"/>
  <c r="K395" i="29"/>
  <c r="G395" i="29"/>
  <c r="F193" i="29" l="1"/>
  <c r="J193" i="29"/>
  <c r="H193" i="29"/>
  <c r="C193" i="29"/>
  <c r="G193" i="29"/>
  <c r="K193" i="29"/>
  <c r="D193" i="29"/>
  <c r="AT193" i="29" s="1"/>
  <c r="L193" i="29"/>
  <c r="E193" i="29"/>
  <c r="I193" i="29"/>
  <c r="AX193" i="29"/>
  <c r="AW193" i="29"/>
  <c r="AU193" i="29"/>
  <c r="AV193" i="29"/>
  <c r="AS193" i="29"/>
  <c r="B194" i="29"/>
  <c r="AR193" i="29"/>
  <c r="E396" i="29"/>
  <c r="C396" i="29"/>
  <c r="L396" i="29"/>
  <c r="J396" i="29"/>
  <c r="H396" i="29"/>
  <c r="F396" i="29"/>
  <c r="B397" i="29"/>
  <c r="G396" i="29"/>
  <c r="D396" i="29"/>
  <c r="K396" i="29"/>
  <c r="I396" i="29"/>
  <c r="D194" i="29" l="1"/>
  <c r="H194" i="29"/>
  <c r="L194" i="29"/>
  <c r="F194" i="29"/>
  <c r="AV194" i="29" s="1"/>
  <c r="E194" i="29"/>
  <c r="I194" i="29"/>
  <c r="J194" i="29"/>
  <c r="C194" i="29"/>
  <c r="K194" i="29"/>
  <c r="G194" i="29"/>
  <c r="AX194" i="29"/>
  <c r="AW194" i="29"/>
  <c r="AU194" i="29"/>
  <c r="AT194" i="29"/>
  <c r="AS194" i="29"/>
  <c r="AR194" i="29"/>
  <c r="B195" i="29"/>
  <c r="F397" i="29"/>
  <c r="D397" i="29"/>
  <c r="B398" i="29"/>
  <c r="K397" i="29"/>
  <c r="I397" i="29"/>
  <c r="G397" i="29"/>
  <c r="C397" i="29"/>
  <c r="L397" i="29"/>
  <c r="H397" i="29"/>
  <c r="E397" i="29"/>
  <c r="J397" i="29"/>
  <c r="F195" i="29" l="1"/>
  <c r="J195" i="29"/>
  <c r="D195" i="29"/>
  <c r="L195" i="29"/>
  <c r="C195" i="29"/>
  <c r="G195" i="29"/>
  <c r="K195" i="29"/>
  <c r="H195" i="29"/>
  <c r="AX195" i="29" s="1"/>
  <c r="I195" i="29"/>
  <c r="E195" i="29"/>
  <c r="AW195" i="29"/>
  <c r="AV195" i="29"/>
  <c r="AU195" i="29"/>
  <c r="AT195" i="29"/>
  <c r="AS195" i="29"/>
  <c r="AR195" i="29"/>
  <c r="B196" i="29"/>
  <c r="D398" i="29"/>
  <c r="B399" i="29"/>
  <c r="K398" i="29"/>
  <c r="I398" i="29"/>
  <c r="G398" i="29"/>
  <c r="E398" i="29"/>
  <c r="C398" i="29"/>
  <c r="L398" i="29"/>
  <c r="J398" i="29"/>
  <c r="H398" i="29"/>
  <c r="F398" i="29"/>
  <c r="D196" i="29" l="1"/>
  <c r="AT196" i="29" s="1"/>
  <c r="H196" i="29"/>
  <c r="AX196" i="29" s="1"/>
  <c r="L196" i="29"/>
  <c r="J196" i="29"/>
  <c r="E196" i="29"/>
  <c r="AU196" i="29" s="1"/>
  <c r="I196" i="29"/>
  <c r="F196" i="29"/>
  <c r="C196" i="29"/>
  <c r="K196" i="29"/>
  <c r="G196" i="29"/>
  <c r="AW196" i="29" s="1"/>
  <c r="AV196" i="29"/>
  <c r="AS196" i="29"/>
  <c r="B197" i="29"/>
  <c r="AR196" i="29"/>
  <c r="B400" i="29"/>
  <c r="K399" i="29"/>
  <c r="I399" i="29"/>
  <c r="G399" i="29"/>
  <c r="E399" i="29"/>
  <c r="C399" i="29"/>
  <c r="L399" i="29"/>
  <c r="J399" i="29"/>
  <c r="H399" i="29"/>
  <c r="F399" i="29"/>
  <c r="D399" i="29"/>
  <c r="F197" i="29" l="1"/>
  <c r="AV197" i="29" s="1"/>
  <c r="J197" i="29"/>
  <c r="H197" i="29"/>
  <c r="C197" i="29"/>
  <c r="G197" i="29"/>
  <c r="AW197" i="29" s="1"/>
  <c r="K197" i="29"/>
  <c r="D197" i="29"/>
  <c r="L197" i="29"/>
  <c r="I197" i="29"/>
  <c r="E197" i="29"/>
  <c r="AU197" i="29" s="1"/>
  <c r="AX197" i="29"/>
  <c r="AS197" i="29"/>
  <c r="AT197" i="29"/>
  <c r="AR197" i="29"/>
  <c r="B198" i="29"/>
  <c r="B401" i="29"/>
  <c r="K400" i="29"/>
  <c r="I400" i="29"/>
  <c r="G400" i="29"/>
  <c r="E400" i="29"/>
  <c r="C400" i="29"/>
  <c r="L400" i="29"/>
  <c r="J400" i="29"/>
  <c r="H400" i="29"/>
  <c r="F400" i="29"/>
  <c r="D400" i="29"/>
  <c r="D198" i="29" l="1"/>
  <c r="AT198" i="29" s="1"/>
  <c r="H198" i="29"/>
  <c r="AX198" i="29" s="1"/>
  <c r="L198" i="29"/>
  <c r="F198" i="29"/>
  <c r="E198" i="29"/>
  <c r="I198" i="29"/>
  <c r="J198" i="29"/>
  <c r="G198" i="29"/>
  <c r="C198" i="29"/>
  <c r="AS198" i="29" s="1"/>
  <c r="K198" i="29"/>
  <c r="AW198" i="29"/>
  <c r="AV198" i="29"/>
  <c r="AU198" i="29"/>
  <c r="AR198" i="29"/>
  <c r="B199" i="29"/>
  <c r="E401" i="29"/>
  <c r="C401" i="29"/>
  <c r="L401" i="29"/>
  <c r="J401" i="29"/>
  <c r="H401" i="29"/>
  <c r="F401" i="29"/>
  <c r="D401" i="29"/>
  <c r="B402" i="29"/>
  <c r="K401" i="29"/>
  <c r="I401" i="29"/>
  <c r="G401" i="29"/>
  <c r="F199" i="29" l="1"/>
  <c r="AV199" i="29" s="1"/>
  <c r="J199" i="29"/>
  <c r="D199" i="29"/>
  <c r="C199" i="29"/>
  <c r="G199" i="29"/>
  <c r="K199" i="29"/>
  <c r="H199" i="29"/>
  <c r="E199" i="29"/>
  <c r="L199" i="29"/>
  <c r="I199" i="29"/>
  <c r="AX199" i="29"/>
  <c r="AW199" i="29"/>
  <c r="AU199" i="29"/>
  <c r="AT199" i="29"/>
  <c r="AS199" i="29"/>
  <c r="AR199" i="29"/>
  <c r="B200" i="29"/>
  <c r="G402" i="29"/>
  <c r="E402" i="29"/>
  <c r="C402" i="29"/>
  <c r="L402" i="29"/>
  <c r="J402" i="29"/>
  <c r="H402" i="29"/>
  <c r="F402" i="29"/>
  <c r="D402" i="29"/>
  <c r="B403" i="29"/>
  <c r="K402" i="29"/>
  <c r="I402" i="29"/>
  <c r="D200" i="29" l="1"/>
  <c r="AT200" i="29" s="1"/>
  <c r="H200" i="29"/>
  <c r="L200" i="29"/>
  <c r="F200" i="29"/>
  <c r="E200" i="29"/>
  <c r="AU200" i="29" s="1"/>
  <c r="I200" i="29"/>
  <c r="J200" i="29"/>
  <c r="C200" i="29"/>
  <c r="G200" i="29"/>
  <c r="AW200" i="29" s="1"/>
  <c r="K200" i="29"/>
  <c r="AV200" i="29"/>
  <c r="AX200" i="29"/>
  <c r="AS200" i="29"/>
  <c r="AR200" i="29"/>
  <c r="B201" i="29"/>
  <c r="E403" i="29"/>
  <c r="C403" i="29"/>
  <c r="L403" i="29"/>
  <c r="J403" i="29"/>
  <c r="H403" i="29"/>
  <c r="F403" i="29"/>
  <c r="D403" i="29"/>
  <c r="B404" i="29"/>
  <c r="K403" i="29"/>
  <c r="I403" i="29"/>
  <c r="G403" i="29"/>
  <c r="F201" i="29" l="1"/>
  <c r="AV201" i="29" s="1"/>
  <c r="J201" i="29"/>
  <c r="D201" i="29"/>
  <c r="L201" i="29"/>
  <c r="C201" i="29"/>
  <c r="AS201" i="29" s="1"/>
  <c r="G201" i="29"/>
  <c r="K201" i="29"/>
  <c r="H201" i="29"/>
  <c r="AX201" i="29" s="1"/>
  <c r="E201" i="29"/>
  <c r="AU201" i="29" s="1"/>
  <c r="I201" i="29"/>
  <c r="AW201" i="29"/>
  <c r="AT201" i="29"/>
  <c r="AR201" i="29"/>
  <c r="B202" i="29"/>
  <c r="G404" i="29"/>
  <c r="E404" i="29"/>
  <c r="C404" i="29"/>
  <c r="L404" i="29"/>
  <c r="J404" i="29"/>
  <c r="I404" i="29"/>
  <c r="H404" i="29"/>
  <c r="F404" i="29"/>
  <c r="D404" i="29"/>
  <c r="K404" i="29"/>
  <c r="B405" i="29"/>
  <c r="D202" i="29" l="1"/>
  <c r="AT202" i="29" s="1"/>
  <c r="H202" i="29"/>
  <c r="L202" i="29"/>
  <c r="J202" i="29"/>
  <c r="E202" i="29"/>
  <c r="AU202" i="29" s="1"/>
  <c r="I202" i="29"/>
  <c r="F202" i="29"/>
  <c r="K202" i="29"/>
  <c r="C202" i="29"/>
  <c r="AS202" i="29" s="1"/>
  <c r="G202" i="29"/>
  <c r="AX202" i="29"/>
  <c r="AW202" i="29"/>
  <c r="AV202" i="29"/>
  <c r="AR202" i="29"/>
  <c r="B203" i="29"/>
  <c r="E405" i="29"/>
  <c r="C405" i="29"/>
  <c r="L405" i="29"/>
  <c r="J405" i="29"/>
  <c r="H405" i="29"/>
  <c r="F405" i="29"/>
  <c r="D405" i="29"/>
  <c r="B406" i="29"/>
  <c r="K405" i="29"/>
  <c r="I405" i="29"/>
  <c r="G405" i="29"/>
  <c r="F203" i="29" l="1"/>
  <c r="AV203" i="29" s="1"/>
  <c r="J203" i="29"/>
  <c r="H203" i="29"/>
  <c r="C203" i="29"/>
  <c r="G203" i="29"/>
  <c r="AW203" i="29" s="1"/>
  <c r="K203" i="29"/>
  <c r="D203" i="29"/>
  <c r="L203" i="29"/>
  <c r="E203" i="29"/>
  <c r="AU203" i="29" s="1"/>
  <c r="I203" i="29"/>
  <c r="AX203" i="29"/>
  <c r="AT203" i="29"/>
  <c r="AS203" i="29"/>
  <c r="B204" i="29"/>
  <c r="AR203" i="29"/>
  <c r="L406" i="29"/>
  <c r="J406" i="29"/>
  <c r="H406" i="29"/>
  <c r="F406" i="29"/>
  <c r="D406" i="29"/>
  <c r="B407" i="29"/>
  <c r="K406" i="29"/>
  <c r="I406" i="29"/>
  <c r="G406" i="29"/>
  <c r="E406" i="29"/>
  <c r="C406" i="29"/>
  <c r="D204" i="29" l="1"/>
  <c r="H204" i="29"/>
  <c r="L204" i="29"/>
  <c r="F204" i="29"/>
  <c r="AV204" i="29" s="1"/>
  <c r="E204" i="29"/>
  <c r="I204" i="29"/>
  <c r="J204" i="29"/>
  <c r="G204" i="29"/>
  <c r="AW204" i="29" s="1"/>
  <c r="K204" i="29"/>
  <c r="C204" i="29"/>
  <c r="AS204" i="29" s="1"/>
  <c r="AX204" i="29"/>
  <c r="AU204" i="29"/>
  <c r="AT204" i="29"/>
  <c r="AR204" i="29"/>
  <c r="B205" i="29"/>
  <c r="J407" i="29"/>
  <c r="H407" i="29"/>
  <c r="F407" i="29"/>
  <c r="D407" i="29"/>
  <c r="B408" i="29"/>
  <c r="L407" i="29"/>
  <c r="K407" i="29"/>
  <c r="I407" i="29"/>
  <c r="G407" i="29"/>
  <c r="E407" i="29"/>
  <c r="C407" i="29"/>
  <c r="F205" i="29" l="1"/>
  <c r="J205" i="29"/>
  <c r="D205" i="29"/>
  <c r="C205" i="29"/>
  <c r="AS205" i="29" s="1"/>
  <c r="G205" i="29"/>
  <c r="K205" i="29"/>
  <c r="L205" i="29"/>
  <c r="H205" i="29"/>
  <c r="AX205" i="29" s="1"/>
  <c r="E205" i="29"/>
  <c r="I205" i="29"/>
  <c r="AW205" i="29"/>
  <c r="AU205" i="29"/>
  <c r="AT205" i="29"/>
  <c r="AV205" i="29"/>
  <c r="AR205" i="29"/>
  <c r="B206" i="29"/>
  <c r="I408" i="29"/>
  <c r="G408" i="29"/>
  <c r="E408" i="29"/>
  <c r="C408" i="29"/>
  <c r="L408" i="29"/>
  <c r="B409" i="29"/>
  <c r="J408" i="29"/>
  <c r="H408" i="29"/>
  <c r="F408" i="29"/>
  <c r="D408" i="29"/>
  <c r="K408" i="29"/>
  <c r="D206" i="29" l="1"/>
  <c r="AT206" i="29" s="1"/>
  <c r="H206" i="29"/>
  <c r="L206" i="29"/>
  <c r="F206" i="29"/>
  <c r="E206" i="29"/>
  <c r="AU206" i="29" s="1"/>
  <c r="I206" i="29"/>
  <c r="J206" i="29"/>
  <c r="C206" i="29"/>
  <c r="G206" i="29"/>
  <c r="AW206" i="29" s="1"/>
  <c r="K206" i="29"/>
  <c r="AX206" i="29"/>
  <c r="AV206" i="29"/>
  <c r="AS206" i="29"/>
  <c r="B207" i="29"/>
  <c r="AR206" i="29"/>
  <c r="L409" i="29"/>
  <c r="J409" i="29"/>
  <c r="H409" i="29"/>
  <c r="F409" i="29"/>
  <c r="D409" i="29"/>
  <c r="E409" i="29"/>
  <c r="B410" i="29"/>
  <c r="K409" i="29"/>
  <c r="I409" i="29"/>
  <c r="C409" i="29"/>
  <c r="G409" i="29"/>
  <c r="F207" i="29" l="1"/>
  <c r="J207" i="29"/>
  <c r="D207" i="29"/>
  <c r="L207" i="29"/>
  <c r="C207" i="29"/>
  <c r="G207" i="29"/>
  <c r="K207" i="29"/>
  <c r="H207" i="29"/>
  <c r="AX207" i="29" s="1"/>
  <c r="I207" i="29"/>
  <c r="E207" i="29"/>
  <c r="AW207" i="29"/>
  <c r="AV207" i="29"/>
  <c r="AU207" i="29"/>
  <c r="AT207" i="29"/>
  <c r="AS207" i="29"/>
  <c r="B208" i="29"/>
  <c r="AR207" i="29"/>
  <c r="I410" i="29"/>
  <c r="G410" i="29"/>
  <c r="E410" i="29"/>
  <c r="C410" i="29"/>
  <c r="L410" i="29"/>
  <c r="B411" i="29"/>
  <c r="J410" i="29"/>
  <c r="H410" i="29"/>
  <c r="F410" i="29"/>
  <c r="D410" i="29"/>
  <c r="K410" i="29"/>
  <c r="D208" i="29" l="1"/>
  <c r="AT208" i="29" s="1"/>
  <c r="H208" i="29"/>
  <c r="AX208" i="29" s="1"/>
  <c r="L208" i="29"/>
  <c r="E208" i="29"/>
  <c r="AU208" i="29" s="1"/>
  <c r="I208" i="29"/>
  <c r="J208" i="29"/>
  <c r="F208" i="29"/>
  <c r="C208" i="29"/>
  <c r="G208" i="29"/>
  <c r="AW208" i="29" s="1"/>
  <c r="K208" i="29"/>
  <c r="AV208" i="29"/>
  <c r="AS208" i="29"/>
  <c r="B209" i="29"/>
  <c r="AR208" i="29"/>
  <c r="G411" i="29"/>
  <c r="E411" i="29"/>
  <c r="C411" i="29"/>
  <c r="L411" i="29"/>
  <c r="J411" i="29"/>
  <c r="K411" i="29"/>
  <c r="H411" i="29"/>
  <c r="F411" i="29"/>
  <c r="D411" i="29"/>
  <c r="I411" i="29"/>
  <c r="B412" i="29"/>
  <c r="F209" i="29" l="1"/>
  <c r="AV209" i="29" s="1"/>
  <c r="J209" i="29"/>
  <c r="D209" i="29"/>
  <c r="L209" i="29"/>
  <c r="C209" i="29"/>
  <c r="AS209" i="29" s="1"/>
  <c r="G209" i="29"/>
  <c r="AW209" i="29" s="1"/>
  <c r="K209" i="29"/>
  <c r="H209" i="29"/>
  <c r="E209" i="29"/>
  <c r="AU209" i="29" s="1"/>
  <c r="I209" i="29"/>
  <c r="AX209" i="29"/>
  <c r="AT209" i="29"/>
  <c r="AR209" i="29"/>
  <c r="B210" i="29"/>
  <c r="H412" i="29"/>
  <c r="F412" i="29"/>
  <c r="D412" i="29"/>
  <c r="B413" i="29"/>
  <c r="K412" i="29"/>
  <c r="I412" i="29"/>
  <c r="G412" i="29"/>
  <c r="E412" i="29"/>
  <c r="C412" i="29"/>
  <c r="L412" i="29"/>
  <c r="J412" i="29"/>
  <c r="D210" i="29" l="1"/>
  <c r="H210" i="29"/>
  <c r="AX210" i="29" s="1"/>
  <c r="L210" i="29"/>
  <c r="E210" i="29"/>
  <c r="AU210" i="29" s="1"/>
  <c r="I210" i="29"/>
  <c r="J210" i="29"/>
  <c r="F210" i="29"/>
  <c r="K210" i="29"/>
  <c r="C210" i="29"/>
  <c r="G210" i="29"/>
  <c r="AW210" i="29"/>
  <c r="AV210" i="29"/>
  <c r="AT210" i="29"/>
  <c r="AS210" i="29"/>
  <c r="AR210" i="29"/>
  <c r="B211" i="29"/>
  <c r="G413" i="29"/>
  <c r="E413" i="29"/>
  <c r="C413" i="29"/>
  <c r="L413" i="29"/>
  <c r="J413" i="29"/>
  <c r="H413" i="29"/>
  <c r="B414" i="29"/>
  <c r="I413" i="29"/>
  <c r="F413" i="29"/>
  <c r="D413" i="29"/>
  <c r="K413" i="29"/>
  <c r="F211" i="29" l="1"/>
  <c r="J211" i="29"/>
  <c r="D211" i="29"/>
  <c r="L211" i="29"/>
  <c r="C211" i="29"/>
  <c r="G211" i="29"/>
  <c r="AW211" i="29" s="1"/>
  <c r="K211" i="29"/>
  <c r="H211" i="29"/>
  <c r="AX211" i="29" s="1"/>
  <c r="E211" i="29"/>
  <c r="I211" i="29"/>
  <c r="AV211" i="29"/>
  <c r="AU211" i="29"/>
  <c r="AT211" i="29"/>
  <c r="AS211" i="29"/>
  <c r="B212" i="29"/>
  <c r="AR211" i="29"/>
  <c r="I414" i="29"/>
  <c r="G414" i="29"/>
  <c r="E414" i="29"/>
  <c r="C414" i="29"/>
  <c r="L414" i="29"/>
  <c r="D414" i="29"/>
  <c r="J414" i="29"/>
  <c r="H414" i="29"/>
  <c r="F414" i="29"/>
  <c r="B415" i="29"/>
  <c r="K414" i="29"/>
  <c r="D212" i="29" l="1"/>
  <c r="H212" i="29"/>
  <c r="L212" i="29"/>
  <c r="E212" i="29"/>
  <c r="AU212" i="29" s="1"/>
  <c r="I212" i="29"/>
  <c r="J212" i="29"/>
  <c r="F212" i="29"/>
  <c r="AV212" i="29" s="1"/>
  <c r="G212" i="29"/>
  <c r="AW212" i="29" s="1"/>
  <c r="K212" i="29"/>
  <c r="C212" i="29"/>
  <c r="AX212" i="29"/>
  <c r="AT212" i="29"/>
  <c r="AS212" i="29"/>
  <c r="AR212" i="29"/>
  <c r="G415" i="29"/>
  <c r="E415" i="29"/>
  <c r="C415" i="29"/>
  <c r="L415" i="29"/>
  <c r="J415" i="29"/>
  <c r="K415" i="29"/>
  <c r="H415" i="29"/>
  <c r="F415" i="29"/>
  <c r="D415" i="29"/>
  <c r="B416" i="29"/>
  <c r="I415" i="29"/>
  <c r="L416" i="29" l="1"/>
  <c r="D416" i="29"/>
  <c r="F416" i="29"/>
  <c r="J416" i="29"/>
  <c r="I416" i="29"/>
  <c r="K416" i="29"/>
  <c r="E416" i="29"/>
  <c r="G416" i="29"/>
  <c r="H416" i="29"/>
  <c r="C416" i="29"/>
</calcChain>
</file>

<file path=xl/sharedStrings.xml><?xml version="1.0" encoding="utf-8"?>
<sst xmlns="http://schemas.openxmlformats.org/spreadsheetml/2006/main" count="13539" uniqueCount="1441">
  <si>
    <t>initial_values</t>
  </si>
  <si>
    <t>A</t>
  </si>
  <si>
    <t>Node name</t>
  </si>
  <si>
    <t>TO (TARGET)</t>
  </si>
  <si>
    <t>Pinnipeds</t>
  </si>
  <si>
    <t>Sharks</t>
  </si>
  <si>
    <t>Turtles</t>
  </si>
  <si>
    <t>Squid</t>
  </si>
  <si>
    <t>Salps</t>
  </si>
  <si>
    <t>Diatoms</t>
  </si>
  <si>
    <t>Macroalgae</t>
  </si>
  <si>
    <t>Jellyfish</t>
  </si>
  <si>
    <t>Node</t>
  </si>
  <si>
    <t>FORCINGs</t>
  </si>
  <si>
    <t>N nodes</t>
  </si>
  <si>
    <t>a</t>
  </si>
  <si>
    <t>b</t>
  </si>
  <si>
    <t>c</t>
  </si>
  <si>
    <t>d</t>
  </si>
  <si>
    <t>Forcing m=1</t>
  </si>
  <si>
    <t>Forcing m=2</t>
  </si>
  <si>
    <t>Forcing m=3</t>
  </si>
  <si>
    <t>Forcing m=4</t>
  </si>
  <si>
    <t>Forcing m=5</t>
  </si>
  <si>
    <t>Forcing m=6</t>
  </si>
  <si>
    <t>on (1) / off (0)</t>
  </si>
  <si>
    <t>sum on/off</t>
  </si>
  <si>
    <t>Function type</t>
  </si>
  <si>
    <t>Node j=</t>
  </si>
  <si>
    <t>DO NOT CHANGE THESE CELLS</t>
  </si>
  <si>
    <t>rows</t>
  </si>
  <si>
    <t>columns</t>
  </si>
  <si>
    <t>Number of nodes</t>
  </si>
  <si>
    <t>Number</t>
  </si>
  <si>
    <t>n nodes=</t>
  </si>
  <si>
    <t>n links=</t>
  </si>
  <si>
    <t>𝜎a</t>
  </si>
  <si>
    <t>𝜎b</t>
  </si>
  <si>
    <t>𝜎c</t>
  </si>
  <si>
    <t>𝜎d</t>
  </si>
  <si>
    <t>In-links from</t>
  </si>
  <si>
    <t>Number of variants</t>
  </si>
  <si>
    <t>Variants</t>
  </si>
  <si>
    <t>'y_ext(x) External on n' variants</t>
  </si>
  <si>
    <t>'y_int(x) Internal on n' variants</t>
  </si>
  <si>
    <t>'Phi_Mj(FM)' variants</t>
  </si>
  <si>
    <t>Source</t>
  </si>
  <si>
    <t>Target</t>
  </si>
  <si>
    <t>Forcing source</t>
  </si>
  <si>
    <t xml:space="preserve">n forcings = </t>
  </si>
  <si>
    <t>N links</t>
  </si>
  <si>
    <t>y(x) : direct effect of forcing m on state n of node j ; only additive effect</t>
  </si>
  <si>
    <t>Simulation duration</t>
  </si>
  <si>
    <t>LH sampling:</t>
  </si>
  <si>
    <t>LH dimensions</t>
  </si>
  <si>
    <t>Nodes</t>
  </si>
  <si>
    <t>Duration</t>
  </si>
  <si>
    <t>Output resolution</t>
  </si>
  <si>
    <t>Links (n-&gt;n)</t>
  </si>
  <si>
    <t>Links (F-&gt;n)</t>
  </si>
  <si>
    <t>Links (F-&gt;k)</t>
  </si>
  <si>
    <t>Number of Links (n-&gt;n)</t>
  </si>
  <si>
    <t>Number of Links (F-&gt;n)</t>
  </si>
  <si>
    <t>Number of Links (F-&gt;k)</t>
  </si>
  <si>
    <t>N links (F-&gt;n)</t>
  </si>
  <si>
    <t>Node Target</t>
  </si>
  <si>
    <t>N links (F-&gt;k)</t>
  </si>
  <si>
    <t>Number of external forcings</t>
  </si>
  <si>
    <t>Node source</t>
  </si>
  <si>
    <t>Reminder of forcings</t>
  </si>
  <si>
    <t>Octopuses</t>
  </si>
  <si>
    <t>Cyanobacteria</t>
  </si>
  <si>
    <t>Dinoflagellates</t>
  </si>
  <si>
    <t>Notes on use</t>
  </si>
  <si>
    <t>PelCarnFish</t>
  </si>
  <si>
    <t>NonCalBenCarnOmn</t>
  </si>
  <si>
    <t>ToothedWhales</t>
  </si>
  <si>
    <t>SeaBirds</t>
  </si>
  <si>
    <t>DemeCarnFish</t>
  </si>
  <si>
    <t>PlanktivorousFish</t>
  </si>
  <si>
    <t>SeaOtters</t>
  </si>
  <si>
    <t>GrazFiltFeedZoopl</t>
  </si>
  <si>
    <t>CarnivZooplankton</t>
  </si>
  <si>
    <t>OmnivZooplankon</t>
  </si>
  <si>
    <t>NonCalDepFeeders</t>
  </si>
  <si>
    <t>CalDepFeeders</t>
  </si>
  <si>
    <t>BenthicGrazers</t>
  </si>
  <si>
    <t>CalBenFiltFeeders</t>
  </si>
  <si>
    <t>NonCalBenFiltFeeders</t>
  </si>
  <si>
    <t>CalBenCarn&amp;Omn</t>
  </si>
  <si>
    <t>Detritus&amp;Bacteria</t>
  </si>
  <si>
    <t>Ray&amp;Skates</t>
  </si>
  <si>
    <t>Baleen&amp;FFSharks</t>
  </si>
  <si>
    <t>Summary</t>
  </si>
  <si>
    <t>Output to file:</t>
  </si>
  <si>
    <t>In-link</t>
  </si>
  <si>
    <t>±sigma</t>
  </si>
  <si>
    <t>pasted from another sheet ----&gt;</t>
  </si>
  <si>
    <t>&lt;---- Imported from adj matrix sheet</t>
  </si>
  <si>
    <t>N</t>
  </si>
  <si>
    <t>(update these manually)</t>
  </si>
  <si>
    <t>1=linear; 2=sigmoid; 3=polynomial; 4=Gaussian; 5=Gradient</t>
  </si>
  <si>
    <t>m (param a)</t>
  </si>
  <si>
    <t>Effect of forcing m on the equillibrium state k, for each node j</t>
  </si>
  <si>
    <t>P</t>
  </si>
  <si>
    <t>(do not touch)</t>
  </si>
  <si>
    <t>y(x) : direct effect of state n of node i on state n of node j ( n_i --&gt; n_j ); only additive</t>
  </si>
  <si>
    <t>C</t>
  </si>
  <si>
    <t>Si</t>
  </si>
  <si>
    <t>Fe</t>
  </si>
  <si>
    <t>Basic info / settings:</t>
  </si>
  <si>
    <t xml:space="preserve"> </t>
  </si>
  <si>
    <t>Calculation resolution</t>
  </si>
  <si>
    <t>n - save nth datapoint</t>
  </si>
  <si>
    <t>nthdatapoint</t>
  </si>
  <si>
    <t>1.Pinnipeds</t>
  </si>
  <si>
    <t>2.Sharks</t>
  </si>
  <si>
    <t>3.ToothedWhales</t>
  </si>
  <si>
    <t>4.SeaBirds</t>
  </si>
  <si>
    <t>5.Turtles</t>
  </si>
  <si>
    <t>6.DemeCarnFish</t>
  </si>
  <si>
    <t>7.Octopuses</t>
  </si>
  <si>
    <t>8.Squid</t>
  </si>
  <si>
    <t>9.PlanktivorousFish</t>
  </si>
  <si>
    <t>10.Jellyfish</t>
  </si>
  <si>
    <t>11.PelCarnFish</t>
  </si>
  <si>
    <t>12.Baleen&amp;FFSharks</t>
  </si>
  <si>
    <t>13.Ray&amp;Skates</t>
  </si>
  <si>
    <t>14.NonCalBenCarnOmn</t>
  </si>
  <si>
    <t>15.CalBenCarn&amp;Omn</t>
  </si>
  <si>
    <t>16.SeaOtters</t>
  </si>
  <si>
    <t>17.GrazFiltFeedZoopl</t>
  </si>
  <si>
    <t>18.Salps</t>
  </si>
  <si>
    <t>19.CarnivZooplankton</t>
  </si>
  <si>
    <t>20.OmnivZooplankon</t>
  </si>
  <si>
    <t>21.NonCalDepFeeders</t>
  </si>
  <si>
    <t>22.CalDepFeeders</t>
  </si>
  <si>
    <t>23.BenthicGrazers</t>
  </si>
  <si>
    <t>24.CalBenFiltFeeders</t>
  </si>
  <si>
    <t>25.NonCalBenFiltFeeders</t>
  </si>
  <si>
    <t>26.Cyanobacteria</t>
  </si>
  <si>
    <t>27.Dinoflagellates</t>
  </si>
  <si>
    <t>28.Diatoms</t>
  </si>
  <si>
    <t>29.Detritus&amp;Bacteria</t>
  </si>
  <si>
    <t>30.Macroalgae</t>
  </si>
  <si>
    <t>31.C</t>
  </si>
  <si>
    <t>32.N</t>
  </si>
  <si>
    <t>33.P</t>
  </si>
  <si>
    <t>34.Si</t>
  </si>
  <si>
    <t>35.Fe</t>
  </si>
  <si>
    <t>Sum</t>
  </si>
  <si>
    <t>1=linear; 2=sigmoid; 3=polynomial; 4=Gaussian; 5=Gradient[1,1]; 6=Gradient[1,0]</t>
  </si>
  <si>
    <t>Nodes affected</t>
  </si>
  <si>
    <t>Crisis on(1)/off(0)</t>
  </si>
  <si>
    <t>* 1=on (include in run)</t>
  </si>
  <si>
    <t>* 0=off (don't include in run)</t>
  </si>
  <si>
    <t>Shoreline</t>
  </si>
  <si>
    <t>original</t>
  </si>
  <si>
    <t>CURRENT VALUES</t>
  </si>
  <si>
    <t>Relative errors</t>
  </si>
  <si>
    <t>Time</t>
  </si>
  <si>
    <t>Forcings:</t>
  </si>
  <si>
    <t>Number of forcings</t>
  </si>
  <si>
    <t>to include :</t>
  </si>
  <si>
    <t>Parameter</t>
  </si>
  <si>
    <t>Pollution</t>
  </si>
  <si>
    <t>Fishing</t>
  </si>
  <si>
    <t>stdev p1</t>
  </si>
  <si>
    <t>stdev p2</t>
  </si>
  <si>
    <t>Means</t>
  </si>
  <si>
    <t>Rel stdevs</t>
  </si>
  <si>
    <t>±A</t>
  </si>
  <si>
    <t>r</t>
  </si>
  <si>
    <t>±r</t>
  </si>
  <si>
    <t>Temp</t>
  </si>
  <si>
    <t>pH</t>
  </si>
  <si>
    <t>Nutrient_input</t>
  </si>
  <si>
    <t>clipped a</t>
  </si>
  <si>
    <t xml:space="preserve">set all diagonals to </t>
  </si>
  <si>
    <t>32.</t>
  </si>
  <si>
    <t>33.</t>
  </si>
  <si>
    <t>34.</t>
  </si>
  <si>
    <t>z</t>
  </si>
  <si>
    <t>n</t>
  </si>
  <si>
    <t>BASE  INTERACTION  SCENARIOS</t>
  </si>
  <si>
    <t>Increment for off-diagonals</t>
  </si>
  <si>
    <t>MODELS  FOR  CHANGE</t>
  </si>
  <si>
    <t>empty</t>
  </si>
  <si>
    <t>Global_DO</t>
  </si>
  <si>
    <t>Low</t>
  </si>
  <si>
    <t>High</t>
  </si>
  <si>
    <t>.</t>
  </si>
  <si>
    <t>MEDIUM NOISE</t>
  </si>
  <si>
    <t>LOW NOISE</t>
  </si>
  <si>
    <t>HIGH NOISE</t>
  </si>
  <si>
    <t>LOW forcing</t>
  </si>
  <si>
    <t>MEDIUM forcing</t>
  </si>
  <si>
    <t>HIGH forcing</t>
  </si>
  <si>
    <t>Forcing name</t>
  </si>
  <si>
    <t>Forcing ID</t>
  </si>
  <si>
    <t>Node positions</t>
  </si>
  <si>
    <t>x</t>
  </si>
  <si>
    <t>y</t>
  </si>
  <si>
    <t>Row</t>
  </si>
  <si>
    <t>Parameter number</t>
  </si>
  <si>
    <t/>
  </si>
  <si>
    <t>y_int(2,1) = variables.var2;</t>
  </si>
  <si>
    <t>y_int(3,1) = variables.var3;</t>
  </si>
  <si>
    <t>y_int(6,1) = variables.var6;</t>
  </si>
  <si>
    <t>y_int(8,1) = variables.var8;</t>
  </si>
  <si>
    <t>y_int(11,1) = variables.var11;</t>
  </si>
  <si>
    <t>y_int(13,1) = variables.var13;</t>
  </si>
  <si>
    <t>v2</t>
  </si>
  <si>
    <t>v3</t>
  </si>
  <si>
    <t>v6</t>
  </si>
  <si>
    <t>v8</t>
  </si>
  <si>
    <t>v11</t>
  </si>
  <si>
    <t>v13</t>
  </si>
  <si>
    <t>v41</t>
  </si>
  <si>
    <t>v43</t>
  </si>
  <si>
    <t>v46</t>
  </si>
  <si>
    <t>v47</t>
  </si>
  <si>
    <t>v48</t>
  </si>
  <si>
    <t>v50</t>
  </si>
  <si>
    <t>v51</t>
  </si>
  <si>
    <t>v54</t>
  </si>
  <si>
    <t>v55</t>
  </si>
  <si>
    <t>v56</t>
  </si>
  <si>
    <t>v61</t>
  </si>
  <si>
    <t>v62</t>
  </si>
  <si>
    <t>v78</t>
  </si>
  <si>
    <t>v81</t>
  </si>
  <si>
    <t>v82</t>
  </si>
  <si>
    <t>v86</t>
  </si>
  <si>
    <t>v87</t>
  </si>
  <si>
    <t>v88</t>
  </si>
  <si>
    <t>v91</t>
  </si>
  <si>
    <t>v93</t>
  </si>
  <si>
    <t>v128</t>
  </si>
  <si>
    <t>v129</t>
  </si>
  <si>
    <t>v131</t>
  </si>
  <si>
    <t>v156</t>
  </si>
  <si>
    <t>v170</t>
  </si>
  <si>
    <t>v175</t>
  </si>
  <si>
    <t>v178</t>
  </si>
  <si>
    <t>v181</t>
  </si>
  <si>
    <t>v190</t>
  </si>
  <si>
    <t>v201</t>
  </si>
  <si>
    <t>v202</t>
  </si>
  <si>
    <t>v203</t>
  </si>
  <si>
    <t>v207</t>
  </si>
  <si>
    <t>v214</t>
  </si>
  <si>
    <t>v215</t>
  </si>
  <si>
    <t>v221</t>
  </si>
  <si>
    <t>v222</t>
  </si>
  <si>
    <t>v223</t>
  </si>
  <si>
    <t>v238</t>
  </si>
  <si>
    <t>v242</t>
  </si>
  <si>
    <t>v243</t>
  </si>
  <si>
    <t>v246</t>
  </si>
  <si>
    <t>v249</t>
  </si>
  <si>
    <t>v251</t>
  </si>
  <si>
    <t>v254</t>
  </si>
  <si>
    <t>v255</t>
  </si>
  <si>
    <t>v278</t>
  </si>
  <si>
    <t>v281</t>
  </si>
  <si>
    <t>v282</t>
  </si>
  <si>
    <t>v283</t>
  </si>
  <si>
    <t>v284</t>
  </si>
  <si>
    <t>v289</t>
  </si>
  <si>
    <t>v291</t>
  </si>
  <si>
    <t>v294</t>
  </si>
  <si>
    <t>v295</t>
  </si>
  <si>
    <t>v318</t>
  </si>
  <si>
    <t>v324</t>
  </si>
  <si>
    <t>v327</t>
  </si>
  <si>
    <t>v328</t>
  </si>
  <si>
    <t>v331</t>
  </si>
  <si>
    <t>v337</t>
  </si>
  <si>
    <t>v339</t>
  </si>
  <si>
    <t>v340</t>
  </si>
  <si>
    <t>v350</t>
  </si>
  <si>
    <t>v358</t>
  </si>
  <si>
    <t>v362</t>
  </si>
  <si>
    <t>v365</t>
  </si>
  <si>
    <t>v377</t>
  </si>
  <si>
    <t>v378</t>
  </si>
  <si>
    <t>v379</t>
  </si>
  <si>
    <t>v380</t>
  </si>
  <si>
    <t>v398</t>
  </si>
  <si>
    <t>v401</t>
  </si>
  <si>
    <t>v402</t>
  </si>
  <si>
    <t>v403</t>
  </si>
  <si>
    <t>v404</t>
  </si>
  <si>
    <t>v407</t>
  </si>
  <si>
    <t>v408</t>
  </si>
  <si>
    <t>v409</t>
  </si>
  <si>
    <t>v417</t>
  </si>
  <si>
    <t>v419</t>
  </si>
  <si>
    <t>v420</t>
  </si>
  <si>
    <t>v438</t>
  </si>
  <si>
    <t>v457</t>
  </si>
  <si>
    <t>v459</t>
  </si>
  <si>
    <t>v460</t>
  </si>
  <si>
    <t>v481</t>
  </si>
  <si>
    <t>v483</t>
  </si>
  <si>
    <t>v501</t>
  </si>
  <si>
    <t>v502</t>
  </si>
  <si>
    <t>v503</t>
  </si>
  <si>
    <t>v504</t>
  </si>
  <si>
    <t>v505</t>
  </si>
  <si>
    <t>v518</t>
  </si>
  <si>
    <t>v522</t>
  </si>
  <si>
    <t>v526</t>
  </si>
  <si>
    <t>v527</t>
  </si>
  <si>
    <t>v528</t>
  </si>
  <si>
    <t>v541</t>
  </si>
  <si>
    <t>v542</t>
  </si>
  <si>
    <t>v543</t>
  </si>
  <si>
    <t>v544</t>
  </si>
  <si>
    <t>v545</t>
  </si>
  <si>
    <t>v558</t>
  </si>
  <si>
    <t>v562</t>
  </si>
  <si>
    <t>v565</t>
  </si>
  <si>
    <t>v566</t>
  </si>
  <si>
    <t>v567</t>
  </si>
  <si>
    <t>v568</t>
  </si>
  <si>
    <t>v576</t>
  </si>
  <si>
    <t>v581</t>
  </si>
  <si>
    <t>v582</t>
  </si>
  <si>
    <t>v583</t>
  </si>
  <si>
    <t>v584</t>
  </si>
  <si>
    <t>v585</t>
  </si>
  <si>
    <t>v598</t>
  </si>
  <si>
    <t>v602</t>
  </si>
  <si>
    <t>v615</t>
  </si>
  <si>
    <t>v623</t>
  </si>
  <si>
    <t>v624</t>
  </si>
  <si>
    <t>v625</t>
  </si>
  <si>
    <t>v649</t>
  </si>
  <si>
    <t>v650</t>
  </si>
  <si>
    <t>v651</t>
  </si>
  <si>
    <t>v652</t>
  </si>
  <si>
    <t>v659</t>
  </si>
  <si>
    <t>v660</t>
  </si>
  <si>
    <t>v666</t>
  </si>
  <si>
    <t>v667</t>
  </si>
  <si>
    <t>v668</t>
  </si>
  <si>
    <t>v678</t>
  </si>
  <si>
    <t>v685</t>
  </si>
  <si>
    <t>v690</t>
  </si>
  <si>
    <t>v706</t>
  </si>
  <si>
    <t>v707</t>
  </si>
  <si>
    <t>v708</t>
  </si>
  <si>
    <t>v718</t>
  </si>
  <si>
    <t>v729</t>
  </si>
  <si>
    <t>v730</t>
  </si>
  <si>
    <t>v731</t>
  </si>
  <si>
    <t>v732</t>
  </si>
  <si>
    <t>v737</t>
  </si>
  <si>
    <t>v740</t>
  </si>
  <si>
    <t>v758</t>
  </si>
  <si>
    <t>v769</t>
  </si>
  <si>
    <t>v770</t>
  </si>
  <si>
    <t>v771</t>
  </si>
  <si>
    <t>v772</t>
  </si>
  <si>
    <t>v777</t>
  </si>
  <si>
    <t>v779</t>
  </si>
  <si>
    <t>v786</t>
  </si>
  <si>
    <t>v787</t>
  </si>
  <si>
    <t>v788</t>
  </si>
  <si>
    <t>v798</t>
  </si>
  <si>
    <t>v802</t>
  </si>
  <si>
    <t>v805</t>
  </si>
  <si>
    <t>v806</t>
  </si>
  <si>
    <t>v813</t>
  </si>
  <si>
    <t>v814</t>
  </si>
  <si>
    <t>v815</t>
  </si>
  <si>
    <t>v829</t>
  </si>
  <si>
    <t>v837</t>
  </si>
  <si>
    <t>v838</t>
  </si>
  <si>
    <t>v842</t>
  </si>
  <si>
    <t>v846</t>
  </si>
  <si>
    <t>v853</t>
  </si>
  <si>
    <t>v854</t>
  </si>
  <si>
    <t>v855</t>
  </si>
  <si>
    <t>v869</t>
  </si>
  <si>
    <t>v877</t>
  </si>
  <si>
    <t>v878</t>
  </si>
  <si>
    <t>v886</t>
  </si>
  <si>
    <t>v893</t>
  </si>
  <si>
    <t>v894</t>
  </si>
  <si>
    <t>v895</t>
  </si>
  <si>
    <t>v896</t>
  </si>
  <si>
    <t>v909</t>
  </si>
  <si>
    <t>v910</t>
  </si>
  <si>
    <t>v917</t>
  </si>
  <si>
    <t>v918</t>
  </si>
  <si>
    <t>v933</t>
  </si>
  <si>
    <t>v934</t>
  </si>
  <si>
    <t>v935</t>
  </si>
  <si>
    <t>v936</t>
  </si>
  <si>
    <t>v958</t>
  </si>
  <si>
    <t>v973</t>
  </si>
  <si>
    <t>v974</t>
  </si>
  <si>
    <t>v975</t>
  </si>
  <si>
    <t>v976</t>
  </si>
  <si>
    <t>v998</t>
  </si>
  <si>
    <t>v1017</t>
  </si>
  <si>
    <t>v1018</t>
  </si>
  <si>
    <t>v1020</t>
  </si>
  <si>
    <t>v1031</t>
  </si>
  <si>
    <t>v1057</t>
  </si>
  <si>
    <t>v1058</t>
  </si>
  <si>
    <t>v1060</t>
  </si>
  <si>
    <t>v1071</t>
  </si>
  <si>
    <t>v1097</t>
  </si>
  <si>
    <t>v1098</t>
  </si>
  <si>
    <t>v1100</t>
  </si>
  <si>
    <t>v1111</t>
  </si>
  <si>
    <t>v1138</t>
  </si>
  <si>
    <t>v1141</t>
  </si>
  <si>
    <t>v1142</t>
  </si>
  <si>
    <t>v1143</t>
  </si>
  <si>
    <t>v1146</t>
  </si>
  <si>
    <t>v1147</t>
  </si>
  <si>
    <t>v1148</t>
  </si>
  <si>
    <t>v1157</t>
  </si>
  <si>
    <t>v1165</t>
  </si>
  <si>
    <t>v1183</t>
  </si>
  <si>
    <t>v1191</t>
  </si>
  <si>
    <t>v1224</t>
  </si>
  <si>
    <t>v1225</t>
  </si>
  <si>
    <t>v1226</t>
  </si>
  <si>
    <t>v1227</t>
  </si>
  <si>
    <t>v1228</t>
  </si>
  <si>
    <t>v1230</t>
  </si>
  <si>
    <t>v1404</t>
  </si>
  <si>
    <t>v1461</t>
  </si>
  <si>
    <t>v1462</t>
  </si>
  <si>
    <t>v1463</t>
  </si>
  <si>
    <t>v1469</t>
  </si>
  <si>
    <t>v1517</t>
  </si>
  <si>
    <t>y_int(2,1) = results.XAtMinObjective{1,</t>
  </si>
  <si>
    <t>y_int(3,1) = results.XAtMinObjective{1,</t>
  </si>
  <si>
    <t>y_int(6,1) = results.XAtMinObjective{1,</t>
  </si>
  <si>
    <t>y_int(8,1) = results.XAtMinObjective{1,</t>
  </si>
  <si>
    <t>y_int(11,1) = results.XAtMinObjective{1,</t>
  </si>
  <si>
    <t>y_int(13,1) = results.XAtMinObjective{1,</t>
  </si>
  <si>
    <t>y_int(2,1)</t>
  </si>
  <si>
    <t>y_int(3,1)</t>
  </si>
  <si>
    <t>y_int(6,1)</t>
  </si>
  <si>
    <t>y_int(8,1)</t>
  </si>
  <si>
    <t>y_int(11,1)</t>
  </si>
  <si>
    <t>y_int(13,1)</t>
  </si>
  <si>
    <t>y_int(41,1) = variables.var41;</t>
  </si>
  <si>
    <t>y_int(41,1)</t>
  </si>
  <si>
    <t>y_int(41,1) = results.XAtMinObjective{1,</t>
  </si>
  <si>
    <t>y_int(43,1) = variables.var43;</t>
  </si>
  <si>
    <t>y_int(43,1)</t>
  </si>
  <si>
    <t>y_int(43,1) = results.XAtMinObjective{1,</t>
  </si>
  <si>
    <t>y_int(46,1) = variables.var46;</t>
  </si>
  <si>
    <t>y_int(46,1)</t>
  </si>
  <si>
    <t>y_int(46,1) = results.XAtMinObjective{1,</t>
  </si>
  <si>
    <t>y_int(47,1) = variables.var47;</t>
  </si>
  <si>
    <t>y_int(47,1)</t>
  </si>
  <si>
    <t>y_int(47,1) = results.XAtMinObjective{1,</t>
  </si>
  <si>
    <t>y_int(48,1) = variables.var48;</t>
  </si>
  <si>
    <t>y_int(48,1)</t>
  </si>
  <si>
    <t>y_int(48,1) = results.XAtMinObjective{1,</t>
  </si>
  <si>
    <t>y_int(50,1) = variables.var50;</t>
  </si>
  <si>
    <t>y_int(50,1)</t>
  </si>
  <si>
    <t>y_int(50,1) = results.XAtMinObjective{1,</t>
  </si>
  <si>
    <t>y_int(51,1) = variables.var51;</t>
  </si>
  <si>
    <t>y_int(51,1)</t>
  </si>
  <si>
    <t>y_int(51,1) = results.XAtMinObjective{1,</t>
  </si>
  <si>
    <t>y_int(54,1) = variables.var54;</t>
  </si>
  <si>
    <t>y_int(54,1)</t>
  </si>
  <si>
    <t>y_int(54,1) = results.XAtMinObjective{1,</t>
  </si>
  <si>
    <t>y_int(55,1) = variables.var55;</t>
  </si>
  <si>
    <t>y_int(55,1)</t>
  </si>
  <si>
    <t>y_int(55,1) = results.XAtMinObjective{1,</t>
  </si>
  <si>
    <t>y_int(56,1) = variables.var56;</t>
  </si>
  <si>
    <t>y_int(56,1)</t>
  </si>
  <si>
    <t>y_int(56,1) = results.XAtMinObjective{1,</t>
  </si>
  <si>
    <t>y_int(61,1) = variables.var61;</t>
  </si>
  <si>
    <t>y_int(61,1)</t>
  </si>
  <si>
    <t>y_int(61,1) = results.XAtMinObjective{1,</t>
  </si>
  <si>
    <t>y_int(62,1) = variables.var62;</t>
  </si>
  <si>
    <t>y_int(62,1)</t>
  </si>
  <si>
    <t>y_int(62,1) = results.XAtMinObjective{1,</t>
  </si>
  <si>
    <t>y_int(78,1) = variables.var78;</t>
  </si>
  <si>
    <t>y_int(78,1)</t>
  </si>
  <si>
    <t>y_int(78,1) = results.XAtMinObjective{1,</t>
  </si>
  <si>
    <t>y_int(81,1) = variables.var81;</t>
  </si>
  <si>
    <t>y_int(81,1)</t>
  </si>
  <si>
    <t>y_int(81,1) = results.XAtMinObjective{1,</t>
  </si>
  <si>
    <t>y_int(82,1) = variables.var82;</t>
  </si>
  <si>
    <t>y_int(82,1)</t>
  </si>
  <si>
    <t>y_int(82,1) = results.XAtMinObjective{1,</t>
  </si>
  <si>
    <t>y_int(86,1) = variables.var86;</t>
  </si>
  <si>
    <t>y_int(86,1)</t>
  </si>
  <si>
    <t>y_int(86,1) = results.XAtMinObjective{1,</t>
  </si>
  <si>
    <t>y_int(87,1) = variables.var87;</t>
  </si>
  <si>
    <t>y_int(87,1)</t>
  </si>
  <si>
    <t>y_int(87,1) = results.XAtMinObjective{1,</t>
  </si>
  <si>
    <t>y_int(88,1) = variables.var88;</t>
  </si>
  <si>
    <t>y_int(88,1)</t>
  </si>
  <si>
    <t>y_int(88,1) = results.XAtMinObjective{1,</t>
  </si>
  <si>
    <t>y_int(91,1) = variables.var91;</t>
  </si>
  <si>
    <t>y_int(91,1)</t>
  </si>
  <si>
    <t>y_int(91,1) = results.XAtMinObjective{1,</t>
  </si>
  <si>
    <t>y_int(93,1) = variables.var93;</t>
  </si>
  <si>
    <t>y_int(93,1)</t>
  </si>
  <si>
    <t>y_int(93,1) = results.XAtMinObjective{1,</t>
  </si>
  <si>
    <t>y_int(128,1) = variables.var128;</t>
  </si>
  <si>
    <t>y_int(128,1)</t>
  </si>
  <si>
    <t>y_int(128,1) = results.XAtMinObjective{1,</t>
  </si>
  <si>
    <t>y_int(129,1) = variables.var129;</t>
  </si>
  <si>
    <t>y_int(129,1)</t>
  </si>
  <si>
    <t>y_int(129,1) = results.XAtMinObjective{1,</t>
  </si>
  <si>
    <t>y_int(131,1) = variables.var131;</t>
  </si>
  <si>
    <t>y_int(131,1)</t>
  </si>
  <si>
    <t>y_int(131,1) = results.XAtMinObjective{1,</t>
  </si>
  <si>
    <t>y_int(156,1) = variables.var156;</t>
  </si>
  <si>
    <t>y_int(156,1)</t>
  </si>
  <si>
    <t>y_int(156,1) = results.XAtMinObjective{1,</t>
  </si>
  <si>
    <t>y_int(170,1) = variables.var170;</t>
  </si>
  <si>
    <t>y_int(170,1)</t>
  </si>
  <si>
    <t>y_int(170,1) = results.XAtMinObjective{1,</t>
  </si>
  <si>
    <t>y_int(175,1) = variables.var175;</t>
  </si>
  <si>
    <t>y_int(175,1)</t>
  </si>
  <si>
    <t>y_int(175,1) = results.XAtMinObjective{1,</t>
  </si>
  <si>
    <t>y_int(178,1) = variables.var178;</t>
  </si>
  <si>
    <t>y_int(178,1)</t>
  </si>
  <si>
    <t>y_int(178,1) = results.XAtMinObjective{1,</t>
  </si>
  <si>
    <t>y_int(181,1) = variables.var181;</t>
  </si>
  <si>
    <t>y_int(181,1)</t>
  </si>
  <si>
    <t>y_int(181,1) = results.XAtMinObjective{1,</t>
  </si>
  <si>
    <t>y_int(190,1) = variables.var190;</t>
  </si>
  <si>
    <t>y_int(190,1)</t>
  </si>
  <si>
    <t>y_int(190,1) = results.XAtMinObjective{1,</t>
  </si>
  <si>
    <t>y_int(201,1) = variables.var201;</t>
  </si>
  <si>
    <t>y_int(201,1)</t>
  </si>
  <si>
    <t>y_int(201,1) = results.XAtMinObjective{1,</t>
  </si>
  <si>
    <t>y_int(202,1) = variables.var202;</t>
  </si>
  <si>
    <t>y_int(202,1)</t>
  </si>
  <si>
    <t>y_int(202,1) = results.XAtMinObjective{1,</t>
  </si>
  <si>
    <t>y_int(203,1) = variables.var203;</t>
  </si>
  <si>
    <t>y_int(203,1)</t>
  </si>
  <si>
    <t>y_int(203,1) = results.XAtMinObjective{1,</t>
  </si>
  <si>
    <t>y_int(207,1) = variables.var207;</t>
  </si>
  <si>
    <t>y_int(207,1)</t>
  </si>
  <si>
    <t>y_int(207,1) = results.XAtMinObjective{1,</t>
  </si>
  <si>
    <t>y_int(214,1) = variables.var214;</t>
  </si>
  <si>
    <t>y_int(214,1)</t>
  </si>
  <si>
    <t>y_int(214,1) = results.XAtMinObjective{1,</t>
  </si>
  <si>
    <t>y_int(215,1) = variables.var215;</t>
  </si>
  <si>
    <t>y_int(215,1)</t>
  </si>
  <si>
    <t>y_int(215,1) = results.XAtMinObjective{1,</t>
  </si>
  <si>
    <t>y_int(221,1) = variables.var221;</t>
  </si>
  <si>
    <t>y_int(221,1)</t>
  </si>
  <si>
    <t>y_int(221,1) = results.XAtMinObjective{1,</t>
  </si>
  <si>
    <t>y_int(222,1) = variables.var222;</t>
  </si>
  <si>
    <t>y_int(222,1)</t>
  </si>
  <si>
    <t>y_int(222,1) = results.XAtMinObjective{1,</t>
  </si>
  <si>
    <t>y_int(223,1) = variables.var223;</t>
  </si>
  <si>
    <t>y_int(223,1)</t>
  </si>
  <si>
    <t>y_int(223,1) = results.XAtMinObjective{1,</t>
  </si>
  <si>
    <t>y_int(238,1) = variables.var238;</t>
  </si>
  <si>
    <t>y_int(238,1)</t>
  </si>
  <si>
    <t>y_int(238,1) = results.XAtMinObjective{1,</t>
  </si>
  <si>
    <t>y_int(242,1) = variables.var242;</t>
  </si>
  <si>
    <t>y_int(242,1)</t>
  </si>
  <si>
    <t>y_int(242,1) = results.XAtMinObjective{1,</t>
  </si>
  <si>
    <t>y_int(243,1) = variables.var243;</t>
  </si>
  <si>
    <t>y_int(243,1)</t>
  </si>
  <si>
    <t>y_int(243,1) = results.XAtMinObjective{1,</t>
  </si>
  <si>
    <t>y_int(246,1) = variables.var246;</t>
  </si>
  <si>
    <t>y_int(246,1)</t>
  </si>
  <si>
    <t>y_int(246,1) = results.XAtMinObjective{1,</t>
  </si>
  <si>
    <t>y_int(249,1) = variables.var249;</t>
  </si>
  <si>
    <t>y_int(249,1)</t>
  </si>
  <si>
    <t>y_int(249,1) = results.XAtMinObjective{1,</t>
  </si>
  <si>
    <t>y_int(251,1) = variables.var251;</t>
  </si>
  <si>
    <t>y_int(251,1)</t>
  </si>
  <si>
    <t>y_int(251,1) = results.XAtMinObjective{1,</t>
  </si>
  <si>
    <t>y_int(254,1) = variables.var254;</t>
  </si>
  <si>
    <t>y_int(254,1)</t>
  </si>
  <si>
    <t>y_int(254,1) = results.XAtMinObjective{1,</t>
  </si>
  <si>
    <t>y_int(255,1) = variables.var255;</t>
  </si>
  <si>
    <t>y_int(255,1)</t>
  </si>
  <si>
    <t>y_int(255,1) = results.XAtMinObjective{1,</t>
  </si>
  <si>
    <t>y_int(278,1) = variables.var278;</t>
  </si>
  <si>
    <t>y_int(278,1)</t>
  </si>
  <si>
    <t>y_int(278,1) = results.XAtMinObjective{1,</t>
  </si>
  <si>
    <t>y_int(281,1) = variables.var281;</t>
  </si>
  <si>
    <t>y_int(281,1)</t>
  </si>
  <si>
    <t>y_int(281,1) = results.XAtMinObjective{1,</t>
  </si>
  <si>
    <t>y_int(282,1) = variables.var282;</t>
  </si>
  <si>
    <t>y_int(282,1)</t>
  </si>
  <si>
    <t>y_int(282,1) = results.XAtMinObjective{1,</t>
  </si>
  <si>
    <t>y_int(283,1) = variables.var283;</t>
  </si>
  <si>
    <t>y_int(283,1)</t>
  </si>
  <si>
    <t>y_int(283,1) = results.XAtMinObjective{1,</t>
  </si>
  <si>
    <t>y_int(284,1) = variables.var284;</t>
  </si>
  <si>
    <t>y_int(284,1)</t>
  </si>
  <si>
    <t>y_int(284,1) = results.XAtMinObjective{1,</t>
  </si>
  <si>
    <t>y_int(289,1) = variables.var289;</t>
  </si>
  <si>
    <t>y_int(289,1)</t>
  </si>
  <si>
    <t>y_int(289,1) = results.XAtMinObjective{1,</t>
  </si>
  <si>
    <t>y_int(291,1) = variables.var291;</t>
  </si>
  <si>
    <t>y_int(291,1)</t>
  </si>
  <si>
    <t>y_int(291,1) = results.XAtMinObjective{1,</t>
  </si>
  <si>
    <t>y_int(294,1) = variables.var294;</t>
  </si>
  <si>
    <t>y_int(294,1)</t>
  </si>
  <si>
    <t>y_int(294,1) = results.XAtMinObjective{1,</t>
  </si>
  <si>
    <t>y_int(295,1) = variables.var295;</t>
  </si>
  <si>
    <t>y_int(295,1)</t>
  </si>
  <si>
    <t>y_int(295,1) = results.XAtMinObjective{1,</t>
  </si>
  <si>
    <t>y_int(318,1) = variables.var318;</t>
  </si>
  <si>
    <t>y_int(318,1)</t>
  </si>
  <si>
    <t>y_int(318,1) = results.XAtMinObjective{1,</t>
  </si>
  <si>
    <t>y_int(324,1) = variables.var324;</t>
  </si>
  <si>
    <t>y_int(324,1)</t>
  </si>
  <si>
    <t>y_int(324,1) = results.XAtMinObjective{1,</t>
  </si>
  <si>
    <t>y_int(327,1) = variables.var327;</t>
  </si>
  <si>
    <t>y_int(327,1)</t>
  </si>
  <si>
    <t>y_int(327,1) = results.XAtMinObjective{1,</t>
  </si>
  <si>
    <t>y_int(328,1) = variables.var328;</t>
  </si>
  <si>
    <t>y_int(328,1)</t>
  </si>
  <si>
    <t>y_int(328,1) = results.XAtMinObjective{1,</t>
  </si>
  <si>
    <t>y_int(331,1) = variables.var331;</t>
  </si>
  <si>
    <t>y_int(331,1)</t>
  </si>
  <si>
    <t>y_int(331,1) = results.XAtMinObjective{1,</t>
  </si>
  <si>
    <t>y_int(337,1) = variables.var337;</t>
  </si>
  <si>
    <t>y_int(337,1)</t>
  </si>
  <si>
    <t>y_int(337,1) = results.XAtMinObjective{1,</t>
  </si>
  <si>
    <t>y_int(339,1) = variables.var339;</t>
  </si>
  <si>
    <t>y_int(339,1)</t>
  </si>
  <si>
    <t>y_int(339,1) = results.XAtMinObjective{1,</t>
  </si>
  <si>
    <t>y_int(340,1) = variables.var340;</t>
  </si>
  <si>
    <t>y_int(340,1)</t>
  </si>
  <si>
    <t>y_int(340,1) = results.XAtMinObjective{1,</t>
  </si>
  <si>
    <t>y_int(350,1) = variables.var350;</t>
  </si>
  <si>
    <t>y_int(350,1)</t>
  </si>
  <si>
    <t>y_int(350,1) = results.XAtMinObjective{1,</t>
  </si>
  <si>
    <t>y_int(358,1) = variables.var358;</t>
  </si>
  <si>
    <t>y_int(358,1)</t>
  </si>
  <si>
    <t>y_int(358,1) = results.XAtMinObjective{1,</t>
  </si>
  <si>
    <t>y_int(362,1) = variables.var362;</t>
  </si>
  <si>
    <t>y_int(362,1)</t>
  </si>
  <si>
    <t>y_int(362,1) = results.XAtMinObjective{1,</t>
  </si>
  <si>
    <t>y_int(365,1) = variables.var365;</t>
  </si>
  <si>
    <t>y_int(365,1)</t>
  </si>
  <si>
    <t>y_int(365,1) = results.XAtMinObjective{1,</t>
  </si>
  <si>
    <t>y_int(377,1) = variables.var377;</t>
  </si>
  <si>
    <t>y_int(377,1)</t>
  </si>
  <si>
    <t>y_int(377,1) = results.XAtMinObjective{1,</t>
  </si>
  <si>
    <t>y_int(378,1) = variables.var378;</t>
  </si>
  <si>
    <t>y_int(378,1)</t>
  </si>
  <si>
    <t>y_int(378,1) = results.XAtMinObjective{1,</t>
  </si>
  <si>
    <t>y_int(379,1) = variables.var379;</t>
  </si>
  <si>
    <t>y_int(379,1)</t>
  </si>
  <si>
    <t>y_int(379,1) = results.XAtMinObjective{1,</t>
  </si>
  <si>
    <t>y_int(380,1) = variables.var380;</t>
  </si>
  <si>
    <t>y_int(380,1)</t>
  </si>
  <si>
    <t>y_int(380,1) = results.XAtMinObjective{1,</t>
  </si>
  <si>
    <t>y_int(398,1) = variables.var398;</t>
  </si>
  <si>
    <t>y_int(398,1)</t>
  </si>
  <si>
    <t>y_int(398,1) = results.XAtMinObjective{1,</t>
  </si>
  <si>
    <t>y_int(401,1) = variables.var401;</t>
  </si>
  <si>
    <t>y_int(401,1)</t>
  </si>
  <si>
    <t>y_int(401,1) = results.XAtMinObjective{1,</t>
  </si>
  <si>
    <t>y_int(402,1) = variables.var402;</t>
  </si>
  <si>
    <t>y_int(402,1)</t>
  </si>
  <si>
    <t>y_int(402,1) = results.XAtMinObjective{1,</t>
  </si>
  <si>
    <t>y_int(403,1) = variables.var403;</t>
  </si>
  <si>
    <t>y_int(403,1)</t>
  </si>
  <si>
    <t>y_int(403,1) = results.XAtMinObjective{1,</t>
  </si>
  <si>
    <t>y_int(404,1) = variables.var404;</t>
  </si>
  <si>
    <t>y_int(404,1)</t>
  </si>
  <si>
    <t>y_int(404,1) = results.XAtMinObjective{1,</t>
  </si>
  <si>
    <t>y_int(407,1) = variables.var407;</t>
  </si>
  <si>
    <t>y_int(407,1)</t>
  </si>
  <si>
    <t>y_int(407,1) = results.XAtMinObjective{1,</t>
  </si>
  <si>
    <t>y_int(408,1) = variables.var408;</t>
  </si>
  <si>
    <t>y_int(408,1)</t>
  </si>
  <si>
    <t>y_int(408,1) = results.XAtMinObjective{1,</t>
  </si>
  <si>
    <t>y_int(409,1) = variables.var409;</t>
  </si>
  <si>
    <t>y_int(409,1)</t>
  </si>
  <si>
    <t>y_int(409,1) = results.XAtMinObjective{1,</t>
  </si>
  <si>
    <t>y_int(417,1) = variables.var417;</t>
  </si>
  <si>
    <t>y_int(417,1)</t>
  </si>
  <si>
    <t>y_int(417,1) = results.XAtMinObjective{1,</t>
  </si>
  <si>
    <t>y_int(419,1) = variables.var419;</t>
  </si>
  <si>
    <t>y_int(419,1)</t>
  </si>
  <si>
    <t>y_int(419,1) = results.XAtMinObjective{1,</t>
  </si>
  <si>
    <t>y_int(420,1) = variables.var420;</t>
  </si>
  <si>
    <t>y_int(420,1)</t>
  </si>
  <si>
    <t>y_int(420,1) = results.XAtMinObjective{1,</t>
  </si>
  <si>
    <t>y_int(438,1) = variables.var438;</t>
  </si>
  <si>
    <t>y_int(438,1)</t>
  </si>
  <si>
    <t>y_int(438,1) = results.XAtMinObjective{1,</t>
  </si>
  <si>
    <t>y_int(457,1) = variables.var457;</t>
  </si>
  <si>
    <t>y_int(457,1)</t>
  </si>
  <si>
    <t>y_int(457,1) = results.XAtMinObjective{1,</t>
  </si>
  <si>
    <t>y_int(459,1) = variables.var459;</t>
  </si>
  <si>
    <t>y_int(459,1)</t>
  </si>
  <si>
    <t>y_int(459,1) = results.XAtMinObjective{1,</t>
  </si>
  <si>
    <t>y_int(460,1) = variables.var460;</t>
  </si>
  <si>
    <t>y_int(460,1)</t>
  </si>
  <si>
    <t>y_int(460,1) = results.XAtMinObjective{1,</t>
  </si>
  <si>
    <t>y_int(481,1) = variables.var481;</t>
  </si>
  <si>
    <t>y_int(481,1)</t>
  </si>
  <si>
    <t>y_int(481,1) = results.XAtMinObjective{1,</t>
  </si>
  <si>
    <t>y_int(483,1) = variables.var483;</t>
  </si>
  <si>
    <t>y_int(483,1)</t>
  </si>
  <si>
    <t>y_int(483,1) = results.XAtMinObjective{1,</t>
  </si>
  <si>
    <t>y_int(501,1) = variables.var501;</t>
  </si>
  <si>
    <t>y_int(501,1)</t>
  </si>
  <si>
    <t>y_int(501,1) = results.XAtMinObjective{1,</t>
  </si>
  <si>
    <t>y_int(502,1) = variables.var502;</t>
  </si>
  <si>
    <t>y_int(502,1)</t>
  </si>
  <si>
    <t>y_int(502,1) = results.XAtMinObjective{1,</t>
  </si>
  <si>
    <t>y_int(503,1) = variables.var503;</t>
  </si>
  <si>
    <t>y_int(503,1)</t>
  </si>
  <si>
    <t>y_int(503,1) = results.XAtMinObjective{1,</t>
  </si>
  <si>
    <t>y_int(504,1) = variables.var504;</t>
  </si>
  <si>
    <t>y_int(504,1)</t>
  </si>
  <si>
    <t>y_int(504,1) = results.XAtMinObjective{1,</t>
  </si>
  <si>
    <t>y_int(505,1) = variables.var505;</t>
  </si>
  <si>
    <t>y_int(505,1)</t>
  </si>
  <si>
    <t>y_int(505,1) = results.XAtMinObjective{1,</t>
  </si>
  <si>
    <t>y_int(518,1) = variables.var518;</t>
  </si>
  <si>
    <t>y_int(518,1)</t>
  </si>
  <si>
    <t>y_int(518,1) = results.XAtMinObjective{1,</t>
  </si>
  <si>
    <t>y_int(522,1) = variables.var522;</t>
  </si>
  <si>
    <t>y_int(522,1)</t>
  </si>
  <si>
    <t>y_int(522,1) = results.XAtMinObjective{1,</t>
  </si>
  <si>
    <t>y_int(526,1) = variables.var526;</t>
  </si>
  <si>
    <t>y_int(526,1)</t>
  </si>
  <si>
    <t>y_int(526,1) = results.XAtMinObjective{1,</t>
  </si>
  <si>
    <t>y_int(527,1) = variables.var527;</t>
  </si>
  <si>
    <t>y_int(527,1)</t>
  </si>
  <si>
    <t>y_int(527,1) = results.XAtMinObjective{1,</t>
  </si>
  <si>
    <t>y_int(528,1) = variables.var528;</t>
  </si>
  <si>
    <t>y_int(528,1)</t>
  </si>
  <si>
    <t>y_int(528,1) = results.XAtMinObjective{1,</t>
  </si>
  <si>
    <t>y_int(541,1) = variables.var541;</t>
  </si>
  <si>
    <t>y_int(541,1)</t>
  </si>
  <si>
    <t>y_int(541,1) = results.XAtMinObjective{1,</t>
  </si>
  <si>
    <t>y_int(542,1) = variables.var542;</t>
  </si>
  <si>
    <t>y_int(542,1)</t>
  </si>
  <si>
    <t>y_int(542,1) = results.XAtMinObjective{1,</t>
  </si>
  <si>
    <t>y_int(543,1) = variables.var543;</t>
  </si>
  <si>
    <t>y_int(543,1)</t>
  </si>
  <si>
    <t>y_int(543,1) = results.XAtMinObjective{1,</t>
  </si>
  <si>
    <t>y_int(544,1) = variables.var544;</t>
  </si>
  <si>
    <t>y_int(544,1)</t>
  </si>
  <si>
    <t>y_int(544,1) = results.XAtMinObjective{1,</t>
  </si>
  <si>
    <t>y_int(545,1) = variables.var545;</t>
  </si>
  <si>
    <t>y_int(545,1)</t>
  </si>
  <si>
    <t>y_int(545,1) = results.XAtMinObjective{1,</t>
  </si>
  <si>
    <t>y_int(558,1) = variables.var558;</t>
  </si>
  <si>
    <t>y_int(558,1)</t>
  </si>
  <si>
    <t>y_int(558,1) = results.XAtMinObjective{1,</t>
  </si>
  <si>
    <t>y_int(562,1) = variables.var562;</t>
  </si>
  <si>
    <t>y_int(562,1)</t>
  </si>
  <si>
    <t>y_int(562,1) = results.XAtMinObjective{1,</t>
  </si>
  <si>
    <t>y_int(565,1) = variables.var565;</t>
  </si>
  <si>
    <t>y_int(565,1)</t>
  </si>
  <si>
    <t>y_int(565,1) = results.XAtMinObjective{1,</t>
  </si>
  <si>
    <t>y_int(566,1) = variables.var566;</t>
  </si>
  <si>
    <t>y_int(566,1)</t>
  </si>
  <si>
    <t>y_int(566,1) = results.XAtMinObjective{1,</t>
  </si>
  <si>
    <t>y_int(567,1) = variables.var567;</t>
  </si>
  <si>
    <t>y_int(567,1)</t>
  </si>
  <si>
    <t>y_int(567,1) = results.XAtMinObjective{1,</t>
  </si>
  <si>
    <t>y_int(568,1) = variables.var568;</t>
  </si>
  <si>
    <t>y_int(568,1)</t>
  </si>
  <si>
    <t>y_int(568,1) = results.XAtMinObjective{1,</t>
  </si>
  <si>
    <t>y_int(576,1) = variables.var576;</t>
  </si>
  <si>
    <t>y_int(576,1)</t>
  </si>
  <si>
    <t>y_int(576,1) = results.XAtMinObjective{1,</t>
  </si>
  <si>
    <t>y_int(581,1) = variables.var581;</t>
  </si>
  <si>
    <t>y_int(581,1)</t>
  </si>
  <si>
    <t>y_int(581,1) = results.XAtMinObjective{1,</t>
  </si>
  <si>
    <t>y_int(582,1) = variables.var582;</t>
  </si>
  <si>
    <t>y_int(582,1)</t>
  </si>
  <si>
    <t>y_int(582,1) = results.XAtMinObjective{1,</t>
  </si>
  <si>
    <t>y_int(583,1) = variables.var583;</t>
  </si>
  <si>
    <t>y_int(583,1)</t>
  </si>
  <si>
    <t>y_int(583,1) = results.XAtMinObjective{1,</t>
  </si>
  <si>
    <t>y_int(584,1) = variables.var584;</t>
  </si>
  <si>
    <t>y_int(584,1)</t>
  </si>
  <si>
    <t>y_int(584,1) = results.XAtMinObjective{1,</t>
  </si>
  <si>
    <t>y_int(585,1) = variables.var585;</t>
  </si>
  <si>
    <t>y_int(585,1)</t>
  </si>
  <si>
    <t>y_int(585,1) = results.XAtMinObjective{1,</t>
  </si>
  <si>
    <t>y_int(598,1) = variables.var598;</t>
  </si>
  <si>
    <t>y_int(598,1)</t>
  </si>
  <si>
    <t>y_int(598,1) = results.XAtMinObjective{1,</t>
  </si>
  <si>
    <t>y_int(602,1) = variables.var602;</t>
  </si>
  <si>
    <t>y_int(602,1)</t>
  </si>
  <si>
    <t>y_int(602,1) = results.XAtMinObjective{1,</t>
  </si>
  <si>
    <t>y_int(615,1) = variables.var615;</t>
  </si>
  <si>
    <t>y_int(615,1)</t>
  </si>
  <si>
    <t>y_int(615,1) = results.XAtMinObjective{1,</t>
  </si>
  <si>
    <t>y_int(623,1) = variables.var623;</t>
  </si>
  <si>
    <t>y_int(623,1)</t>
  </si>
  <si>
    <t>y_int(623,1) = results.XAtMinObjective{1,</t>
  </si>
  <si>
    <t>y_int(624,1) = variables.var624;</t>
  </si>
  <si>
    <t>y_int(624,1)</t>
  </si>
  <si>
    <t>y_int(624,1) = results.XAtMinObjective{1,</t>
  </si>
  <si>
    <t>y_int(625,1) = variables.var625;</t>
  </si>
  <si>
    <t>y_int(625,1)</t>
  </si>
  <si>
    <t>y_int(625,1) = results.XAtMinObjective{1,</t>
  </si>
  <si>
    <t>y_int(649,1) = variables.var649;</t>
  </si>
  <si>
    <t>y_int(649,1)</t>
  </si>
  <si>
    <t>y_int(649,1) = results.XAtMinObjective{1,</t>
  </si>
  <si>
    <t>y_int(650,1) = variables.var650;</t>
  </si>
  <si>
    <t>y_int(650,1)</t>
  </si>
  <si>
    <t>y_int(650,1) = results.XAtMinObjective{1,</t>
  </si>
  <si>
    <t>y_int(651,1) = variables.var651;</t>
  </si>
  <si>
    <t>y_int(651,1)</t>
  </si>
  <si>
    <t>y_int(651,1) = results.XAtMinObjective{1,</t>
  </si>
  <si>
    <t>y_int(652,1) = variables.var652;</t>
  </si>
  <si>
    <t>y_int(652,1)</t>
  </si>
  <si>
    <t>y_int(652,1) = results.XAtMinObjective{1,</t>
  </si>
  <si>
    <t>y_int(659,1) = variables.var659;</t>
  </si>
  <si>
    <t>y_int(659,1)</t>
  </si>
  <si>
    <t>y_int(659,1) = results.XAtMinObjective{1,</t>
  </si>
  <si>
    <t>y_int(660,1) = variables.var660;</t>
  </si>
  <si>
    <t>y_int(660,1)</t>
  </si>
  <si>
    <t>y_int(660,1) = results.XAtMinObjective{1,</t>
  </si>
  <si>
    <t>y_int(666,1) = variables.var666;</t>
  </si>
  <si>
    <t>y_int(666,1)</t>
  </si>
  <si>
    <t>y_int(666,1) = results.XAtMinObjective{1,</t>
  </si>
  <si>
    <t>y_int(667,1) = variables.var667;</t>
  </si>
  <si>
    <t>y_int(667,1)</t>
  </si>
  <si>
    <t>y_int(667,1) = results.XAtMinObjective{1,</t>
  </si>
  <si>
    <t>y_int(668,1) = variables.var668;</t>
  </si>
  <si>
    <t>y_int(668,1)</t>
  </si>
  <si>
    <t>y_int(668,1) = results.XAtMinObjective{1,</t>
  </si>
  <si>
    <t>y_int(678,1) = variables.var678;</t>
  </si>
  <si>
    <t>y_int(678,1)</t>
  </si>
  <si>
    <t>y_int(678,1) = results.XAtMinObjective{1,</t>
  </si>
  <si>
    <t>y_int(685,1) = variables.var685;</t>
  </si>
  <si>
    <t>y_int(685,1)</t>
  </si>
  <si>
    <t>y_int(685,1) = results.XAtMinObjective{1,</t>
  </si>
  <si>
    <t>y_int(690,1) = variables.var690;</t>
  </si>
  <si>
    <t>y_int(690,1)</t>
  </si>
  <si>
    <t>y_int(690,1) = results.XAtMinObjective{1,</t>
  </si>
  <si>
    <t>y_int(706,1) = variables.var706;</t>
  </si>
  <si>
    <t>y_int(706,1)</t>
  </si>
  <si>
    <t>y_int(706,1) = results.XAtMinObjective{1,</t>
  </si>
  <si>
    <t>y_int(707,1) = variables.var707;</t>
  </si>
  <si>
    <t>y_int(707,1)</t>
  </si>
  <si>
    <t>y_int(707,1) = results.XAtMinObjective{1,</t>
  </si>
  <si>
    <t>y_int(708,1) = variables.var708;</t>
  </si>
  <si>
    <t>y_int(708,1)</t>
  </si>
  <si>
    <t>y_int(708,1) = results.XAtMinObjective{1,</t>
  </si>
  <si>
    <t>y_int(718,1) = variables.var718;</t>
  </si>
  <si>
    <t>y_int(718,1)</t>
  </si>
  <si>
    <t>y_int(718,1) = results.XAtMinObjective{1,</t>
  </si>
  <si>
    <t>y_int(729,1) = variables.var729;</t>
  </si>
  <si>
    <t>y_int(729,1)</t>
  </si>
  <si>
    <t>y_int(729,1) = results.XAtMinObjective{1,</t>
  </si>
  <si>
    <t>y_int(730,1) = variables.var730;</t>
  </si>
  <si>
    <t>y_int(730,1)</t>
  </si>
  <si>
    <t>y_int(730,1) = results.XAtMinObjective{1,</t>
  </si>
  <si>
    <t>y_int(731,1) = variables.var731;</t>
  </si>
  <si>
    <t>y_int(731,1)</t>
  </si>
  <si>
    <t>y_int(731,1) = results.XAtMinObjective{1,</t>
  </si>
  <si>
    <t>y_int(732,1) = variables.var732;</t>
  </si>
  <si>
    <t>y_int(732,1)</t>
  </si>
  <si>
    <t>y_int(732,1) = results.XAtMinObjective{1,</t>
  </si>
  <si>
    <t>y_int(737,1) = variables.var737;</t>
  </si>
  <si>
    <t>y_int(737,1)</t>
  </si>
  <si>
    <t>y_int(737,1) = results.XAtMinObjective{1,</t>
  </si>
  <si>
    <t>y_int(740,1) = variables.var740;</t>
  </si>
  <si>
    <t>y_int(740,1)</t>
  </si>
  <si>
    <t>y_int(740,1) = results.XAtMinObjective{1,</t>
  </si>
  <si>
    <t>y_int(758,1) = variables.var758;</t>
  </si>
  <si>
    <t>y_int(758,1)</t>
  </si>
  <si>
    <t>y_int(758,1) = results.XAtMinObjective{1,</t>
  </si>
  <si>
    <t>y_int(769,1) = variables.var769;</t>
  </si>
  <si>
    <t>y_int(769,1)</t>
  </si>
  <si>
    <t>y_int(769,1) = results.XAtMinObjective{1,</t>
  </si>
  <si>
    <t>y_int(770,1) = variables.var770;</t>
  </si>
  <si>
    <t>y_int(770,1)</t>
  </si>
  <si>
    <t>y_int(770,1) = results.XAtMinObjective{1,</t>
  </si>
  <si>
    <t>y_int(771,1) = variables.var771;</t>
  </si>
  <si>
    <t>y_int(771,1)</t>
  </si>
  <si>
    <t>y_int(771,1) = results.XAtMinObjective{1,</t>
  </si>
  <si>
    <t>y_int(772,1) = variables.var772;</t>
  </si>
  <si>
    <t>y_int(772,1)</t>
  </si>
  <si>
    <t>y_int(772,1) = results.XAtMinObjective{1,</t>
  </si>
  <si>
    <t>y_int(777,1) = variables.var777;</t>
  </si>
  <si>
    <t>y_int(777,1)</t>
  </si>
  <si>
    <t>y_int(777,1) = results.XAtMinObjective{1,</t>
  </si>
  <si>
    <t>y_int(779,1) = variables.var779;</t>
  </si>
  <si>
    <t>y_int(779,1)</t>
  </si>
  <si>
    <t>y_int(779,1) = results.XAtMinObjective{1,</t>
  </si>
  <si>
    <t>y_int(786,1) = variables.var786;</t>
  </si>
  <si>
    <t>y_int(786,1)</t>
  </si>
  <si>
    <t>y_int(786,1) = results.XAtMinObjective{1,</t>
  </si>
  <si>
    <t>y_int(787,1) = variables.var787;</t>
  </si>
  <si>
    <t>y_int(787,1)</t>
  </si>
  <si>
    <t>y_int(787,1) = results.XAtMinObjective{1,</t>
  </si>
  <si>
    <t>y_int(788,1) = variables.var788;</t>
  </si>
  <si>
    <t>y_int(788,1)</t>
  </si>
  <si>
    <t>y_int(788,1) = results.XAtMinObjective{1,</t>
  </si>
  <si>
    <t>y_int(798,1) = variables.var798;</t>
  </si>
  <si>
    <t>y_int(798,1)</t>
  </si>
  <si>
    <t>y_int(798,1) = results.XAtMinObjective{1,</t>
  </si>
  <si>
    <t>y_int(802,1) = variables.var802;</t>
  </si>
  <si>
    <t>y_int(802,1)</t>
  </si>
  <si>
    <t>y_int(802,1) = results.XAtMinObjective{1,</t>
  </si>
  <si>
    <t>y_int(805,1) = variables.var805;</t>
  </si>
  <si>
    <t>y_int(805,1)</t>
  </si>
  <si>
    <t>y_int(805,1) = results.XAtMinObjective{1,</t>
  </si>
  <si>
    <t>y_int(806,1) = variables.var806;</t>
  </si>
  <si>
    <t>y_int(806,1)</t>
  </si>
  <si>
    <t>y_int(806,1) = results.XAtMinObjective{1,</t>
  </si>
  <si>
    <t>y_int(813,1) = variables.var813;</t>
  </si>
  <si>
    <t>y_int(813,1)</t>
  </si>
  <si>
    <t>y_int(813,1) = results.XAtMinObjective{1,</t>
  </si>
  <si>
    <t>y_int(814,1) = variables.var814;</t>
  </si>
  <si>
    <t>y_int(814,1)</t>
  </si>
  <si>
    <t>y_int(814,1) = results.XAtMinObjective{1,</t>
  </si>
  <si>
    <t>y_int(815,1) = variables.var815;</t>
  </si>
  <si>
    <t>y_int(815,1)</t>
  </si>
  <si>
    <t>y_int(815,1) = results.XAtMinObjective{1,</t>
  </si>
  <si>
    <t>y_int(829,1) = variables.var829;</t>
  </si>
  <si>
    <t>y_int(829,1)</t>
  </si>
  <si>
    <t>y_int(829,1) = results.XAtMinObjective{1,</t>
  </si>
  <si>
    <t>y_int(837,1) = variables.var837;</t>
  </si>
  <si>
    <t>y_int(837,1)</t>
  </si>
  <si>
    <t>y_int(837,1) = results.XAtMinObjective{1,</t>
  </si>
  <si>
    <t>y_int(838,1) = variables.var838;</t>
  </si>
  <si>
    <t>y_int(838,1)</t>
  </si>
  <si>
    <t>y_int(838,1) = results.XAtMinObjective{1,</t>
  </si>
  <si>
    <t>y_int(842,1) = variables.var842;</t>
  </si>
  <si>
    <t>y_int(842,1)</t>
  </si>
  <si>
    <t>y_int(842,1) = results.XAtMinObjective{1,</t>
  </si>
  <si>
    <t>y_int(846,1) = variables.var846;</t>
  </si>
  <si>
    <t>y_int(846,1)</t>
  </si>
  <si>
    <t>y_int(846,1) = results.XAtMinObjective{1,</t>
  </si>
  <si>
    <t>y_int(853,1) = variables.var853;</t>
  </si>
  <si>
    <t>y_int(853,1)</t>
  </si>
  <si>
    <t>y_int(853,1) = results.XAtMinObjective{1,</t>
  </si>
  <si>
    <t>y_int(854,1) = variables.var854;</t>
  </si>
  <si>
    <t>y_int(854,1)</t>
  </si>
  <si>
    <t>y_int(854,1) = results.XAtMinObjective{1,</t>
  </si>
  <si>
    <t>y_int(855,1) = variables.var855;</t>
  </si>
  <si>
    <t>y_int(855,1)</t>
  </si>
  <si>
    <t>y_int(855,1) = results.XAtMinObjective{1,</t>
  </si>
  <si>
    <t>y_int(869,1) = variables.var869;</t>
  </si>
  <si>
    <t>y_int(869,1)</t>
  </si>
  <si>
    <t>y_int(869,1) = results.XAtMinObjective{1,</t>
  </si>
  <si>
    <t>y_int(877,1) = variables.var877;</t>
  </si>
  <si>
    <t>y_int(877,1)</t>
  </si>
  <si>
    <t>y_int(877,1) = results.XAtMinObjective{1,</t>
  </si>
  <si>
    <t>y_int(878,1) = variables.var878;</t>
  </si>
  <si>
    <t>y_int(878,1)</t>
  </si>
  <si>
    <t>y_int(878,1) = results.XAtMinObjective{1,</t>
  </si>
  <si>
    <t>y_int(886,1) = variables.var886;</t>
  </si>
  <si>
    <t>y_int(886,1)</t>
  </si>
  <si>
    <t>y_int(886,1) = results.XAtMinObjective{1,</t>
  </si>
  <si>
    <t>y_int(893,1) = variables.var893;</t>
  </si>
  <si>
    <t>y_int(893,1)</t>
  </si>
  <si>
    <t>y_int(893,1) = results.XAtMinObjective{1,</t>
  </si>
  <si>
    <t>y_int(894,1) = variables.var894;</t>
  </si>
  <si>
    <t>y_int(894,1)</t>
  </si>
  <si>
    <t>y_int(894,1) = results.XAtMinObjective{1,</t>
  </si>
  <si>
    <t>y_int(895,1) = variables.var895;</t>
  </si>
  <si>
    <t>y_int(895,1)</t>
  </si>
  <si>
    <t>y_int(895,1) = results.XAtMinObjective{1,</t>
  </si>
  <si>
    <t>y_int(896,1) = variables.var896;</t>
  </si>
  <si>
    <t>y_int(896,1)</t>
  </si>
  <si>
    <t>y_int(896,1) = results.XAtMinObjective{1,</t>
  </si>
  <si>
    <t>y_int(909,1) = variables.var909;</t>
  </si>
  <si>
    <t>y_int(909,1)</t>
  </si>
  <si>
    <t>y_int(909,1) = results.XAtMinObjective{1,</t>
  </si>
  <si>
    <t>y_int(910,1) = variables.var910;</t>
  </si>
  <si>
    <t>y_int(910,1)</t>
  </si>
  <si>
    <t>y_int(910,1) = results.XAtMinObjective{1,</t>
  </si>
  <si>
    <t>y_int(917,1) = variables.var917;</t>
  </si>
  <si>
    <t>y_int(917,1)</t>
  </si>
  <si>
    <t>y_int(917,1) = results.XAtMinObjective{1,</t>
  </si>
  <si>
    <t>y_int(918,1) = variables.var918;</t>
  </si>
  <si>
    <t>y_int(918,1)</t>
  </si>
  <si>
    <t>y_int(918,1) = results.XAtMinObjective{1,</t>
  </si>
  <si>
    <t>y_int(933,1) = variables.var933;</t>
  </si>
  <si>
    <t>y_int(933,1)</t>
  </si>
  <si>
    <t>y_int(933,1) = results.XAtMinObjective{1,</t>
  </si>
  <si>
    <t>y_int(934,1) = variables.var934;</t>
  </si>
  <si>
    <t>y_int(934,1)</t>
  </si>
  <si>
    <t>y_int(934,1) = results.XAtMinObjective{1,</t>
  </si>
  <si>
    <t>y_int(935,1) = variables.var935;</t>
  </si>
  <si>
    <t>y_int(935,1)</t>
  </si>
  <si>
    <t>y_int(935,1) = results.XAtMinObjective{1,</t>
  </si>
  <si>
    <t>y_int(936,1) = variables.var936;</t>
  </si>
  <si>
    <t>y_int(936,1)</t>
  </si>
  <si>
    <t>y_int(936,1) = results.XAtMinObjective{1,</t>
  </si>
  <si>
    <t>y_int(958,1) = variables.var958;</t>
  </si>
  <si>
    <t>y_int(958,1)</t>
  </si>
  <si>
    <t>y_int(958,1) = results.XAtMinObjective{1,</t>
  </si>
  <si>
    <t>y_int(973,1) = variables.var973;</t>
  </si>
  <si>
    <t>y_int(973,1)</t>
  </si>
  <si>
    <t>y_int(973,1) = results.XAtMinObjective{1,</t>
  </si>
  <si>
    <t>y_int(974,1) = variables.var974;</t>
  </si>
  <si>
    <t>y_int(974,1)</t>
  </si>
  <si>
    <t>y_int(974,1) = results.XAtMinObjective{1,</t>
  </si>
  <si>
    <t>y_int(975,1) = variables.var975;</t>
  </si>
  <si>
    <t>y_int(975,1)</t>
  </si>
  <si>
    <t>y_int(975,1) = results.XAtMinObjective{1,</t>
  </si>
  <si>
    <t>y_int(976,1) = variables.var976;</t>
  </si>
  <si>
    <t>y_int(976,1)</t>
  </si>
  <si>
    <t>y_int(976,1) = results.XAtMinObjective{1,</t>
  </si>
  <si>
    <t>y_int(998,1) = variables.var998;</t>
  </si>
  <si>
    <t>y_int(998,1)</t>
  </si>
  <si>
    <t>y_int(998,1) = results.XAtMinObjective{1,</t>
  </si>
  <si>
    <t>y_int(1017,1) = variables.var1017;</t>
  </si>
  <si>
    <t>y_int(1017,1)</t>
  </si>
  <si>
    <t>y_int(1017,1) = results.XAtMinObjective{1,</t>
  </si>
  <si>
    <t>y_int(1018,1) = variables.var1018;</t>
  </si>
  <si>
    <t>y_int(1018,1)</t>
  </si>
  <si>
    <t>y_int(1018,1) = results.XAtMinObjective{1,</t>
  </si>
  <si>
    <t>y_int(1020,1) = variables.var1020;</t>
  </si>
  <si>
    <t>y_int(1020,1)</t>
  </si>
  <si>
    <t>y_int(1020,1) = results.XAtMinObjective{1,</t>
  </si>
  <si>
    <t>y_int(1031,1) = variables.var1031;</t>
  </si>
  <si>
    <t>y_int(1031,1)</t>
  </si>
  <si>
    <t>y_int(1031,1) = results.XAtMinObjective{1,</t>
  </si>
  <si>
    <t>y_int(1057,1) = variables.var1057;</t>
  </si>
  <si>
    <t>y_int(1057,1)</t>
  </si>
  <si>
    <t>y_int(1057,1) = results.XAtMinObjective{1,</t>
  </si>
  <si>
    <t>y_int(1058,1) = variables.var1058;</t>
  </si>
  <si>
    <t>y_int(1058,1)</t>
  </si>
  <si>
    <t>y_int(1058,1) = results.XAtMinObjective{1,</t>
  </si>
  <si>
    <t>y_int(1060,1) = variables.var1060;</t>
  </si>
  <si>
    <t>y_int(1060,1)</t>
  </si>
  <si>
    <t>y_int(1060,1) = results.XAtMinObjective{1,</t>
  </si>
  <si>
    <t>y_int(1071,1) = variables.var1071;</t>
  </si>
  <si>
    <t>y_int(1071,1)</t>
  </si>
  <si>
    <t>y_int(1071,1) = results.XAtMinObjective{1,</t>
  </si>
  <si>
    <t>y_int(1097,1) = variables.var1097;</t>
  </si>
  <si>
    <t>y_int(1097,1)</t>
  </si>
  <si>
    <t>y_int(1097,1) = results.XAtMinObjective{1,</t>
  </si>
  <si>
    <t>y_int(1098,1) = variables.var1098;</t>
  </si>
  <si>
    <t>y_int(1098,1)</t>
  </si>
  <si>
    <t>y_int(1098,1) = results.XAtMinObjective{1,</t>
  </si>
  <si>
    <t>y_int(1100,1) = variables.var1100;</t>
  </si>
  <si>
    <t>y_int(1100,1)</t>
  </si>
  <si>
    <t>y_int(1100,1) = results.XAtMinObjective{1,</t>
  </si>
  <si>
    <t>y_int(1111,1) = variables.var1111;</t>
  </si>
  <si>
    <t>y_int(1111,1)</t>
  </si>
  <si>
    <t>y_int(1111,1) = results.XAtMinObjective{1,</t>
  </si>
  <si>
    <t>y_int(1138,1) = variables.var1138;</t>
  </si>
  <si>
    <t>y_int(1138,1)</t>
  </si>
  <si>
    <t>y_int(1138,1) = results.XAtMinObjective{1,</t>
  </si>
  <si>
    <t>y_int(1141,1) = variables.var1141;</t>
  </si>
  <si>
    <t>y_int(1141,1)</t>
  </si>
  <si>
    <t>y_int(1141,1) = results.XAtMinObjective{1,</t>
  </si>
  <si>
    <t>y_int(1142,1) = variables.var1142;</t>
  </si>
  <si>
    <t>y_int(1142,1)</t>
  </si>
  <si>
    <t>y_int(1142,1) = results.XAtMinObjective{1,</t>
  </si>
  <si>
    <t>y_int(1143,1) = variables.var1143;</t>
  </si>
  <si>
    <t>y_int(1143,1)</t>
  </si>
  <si>
    <t>y_int(1143,1) = results.XAtMinObjective{1,</t>
  </si>
  <si>
    <t>y_int(1146,1) = variables.var1146;</t>
  </si>
  <si>
    <t>y_int(1146,1)</t>
  </si>
  <si>
    <t>y_int(1146,1) = results.XAtMinObjective{1,</t>
  </si>
  <si>
    <t>y_int(1147,1) = variables.var1147;</t>
  </si>
  <si>
    <t>y_int(1147,1)</t>
  </si>
  <si>
    <t>y_int(1147,1) = results.XAtMinObjective{1,</t>
  </si>
  <si>
    <t>y_int(1148,1) = variables.var1148;</t>
  </si>
  <si>
    <t>y_int(1148,1)</t>
  </si>
  <si>
    <t>y_int(1148,1) = results.XAtMinObjective{1,</t>
  </si>
  <si>
    <t>y_int(1157,1) = variables.var1157;</t>
  </si>
  <si>
    <t>y_int(1157,1)</t>
  </si>
  <si>
    <t>y_int(1157,1) = results.XAtMinObjective{1,</t>
  </si>
  <si>
    <t>y_int(1165,1) = variables.var1165;</t>
  </si>
  <si>
    <t>y_int(1165,1)</t>
  </si>
  <si>
    <t>y_int(1165,1) = results.XAtMinObjective{1,</t>
  </si>
  <si>
    <t>y_int(1183,1) = variables.var1183;</t>
  </si>
  <si>
    <t>y_int(1183,1)</t>
  </si>
  <si>
    <t>y_int(1183,1) = results.XAtMinObjective{1,</t>
  </si>
  <si>
    <t>y_int(1191,1) = variables.var1191;</t>
  </si>
  <si>
    <t>y_int(1191,1)</t>
  </si>
  <si>
    <t>y_int(1191,1) = results.XAtMinObjective{1,</t>
  </si>
  <si>
    <t>y_int(1224,1) = variables.var1224;</t>
  </si>
  <si>
    <t>y_int(1224,1)</t>
  </si>
  <si>
    <t>y_int(1224,1) = results.XAtMinObjective{1,</t>
  </si>
  <si>
    <t>y_int(1225,1) = variables.var1225;</t>
  </si>
  <si>
    <t>y_int(1225,1)</t>
  </si>
  <si>
    <t>y_int(1225,1) = results.XAtMinObjective{1,</t>
  </si>
  <si>
    <t>y_int(1226,1) = variables.var1226;</t>
  </si>
  <si>
    <t>y_int(1226,1)</t>
  </si>
  <si>
    <t>y_int(1226,1) = results.XAtMinObjective{1,</t>
  </si>
  <si>
    <t>y_int(1227,1) = variables.var1227;</t>
  </si>
  <si>
    <t>y_int(1227,1)</t>
  </si>
  <si>
    <t>y_int(1227,1) = results.XAtMinObjective{1,</t>
  </si>
  <si>
    <t>y_int(1228,1) = variables.var1228;</t>
  </si>
  <si>
    <t>y_int(1228,1)</t>
  </si>
  <si>
    <t>y_int(1228,1) = results.XAtMinObjective{1,</t>
  </si>
  <si>
    <t>y_int(1230,1) = variables.var1230;</t>
  </si>
  <si>
    <t>y_int(1230,1)</t>
  </si>
  <si>
    <t>y_int(1230,1) = results.XAtMinObjective{1,</t>
  </si>
  <si>
    <t>y_int(1404,1) = variables.var1404;</t>
  </si>
  <si>
    <t>y_int(1404,1)</t>
  </si>
  <si>
    <t>y_int(1404,1) = results.XAtMinObjective{1,</t>
  </si>
  <si>
    <t>y_int(1461,1) = variables.var1461;</t>
  </si>
  <si>
    <t>y_int(1461,1)</t>
  </si>
  <si>
    <t>y_int(1461,1) = results.XAtMinObjective{1,</t>
  </si>
  <si>
    <t>y_int(1462,1) = variables.var1462;</t>
  </si>
  <si>
    <t>y_int(1462,1)</t>
  </si>
  <si>
    <t>y_int(1462,1) = results.XAtMinObjective{1,</t>
  </si>
  <si>
    <t>y_int(1463,1) = variables.var1463;</t>
  </si>
  <si>
    <t>y_int(1463,1)</t>
  </si>
  <si>
    <t>y_int(1463,1) = results.XAtMinObjective{1,</t>
  </si>
  <si>
    <t>y_int(1469,1) = variables.var1469;</t>
  </si>
  <si>
    <t>y_int(1469,1)</t>
  </si>
  <si>
    <t>y_int(1469,1) = results.XAtMinObjective{1,</t>
  </si>
  <si>
    <t>y_int(1517,1) = variables.var1517;</t>
  </si>
  <si>
    <t>y_int(1517,1)</t>
  </si>
  <si>
    <t>y_int(1517,1) = results.XAtMinObjective{1,</t>
  </si>
  <si>
    <t xml:space="preserve"> x = </t>
  </si>
  <si>
    <t>v2 = optimizableVariable('var2', [-0.42 0.08], 'Type', 'real'); %y_int(2,1)</t>
  </si>
  <si>
    <t>v3 = optimizableVariable('var3', [-0.335536815770176 0.164463184229824], 'Type', 'real'); %y_int(3,1)</t>
  </si>
  <si>
    <t>v6 = optimizableVariable('var6', [0.925929122080313 1.42592912208031], 'Type', 'real'); %y_int(6,1)</t>
  </si>
  <si>
    <t>v8 = optimizableVariable('var8', [1.54581795817958 2.04581795817958], 'Type', 'real'); %y_int(8,1)</t>
  </si>
  <si>
    <t>v11 = optimizableVariable('var11', [1.28787225892943 1.78787225892943], 'Type', 'real'); %y_int(11,1)</t>
  </si>
  <si>
    <t>v13 = optimizableVariable('var13', [-0.0660745779793399 0.43392542202066], 'Type', 'real'); %y_int(13,1)</t>
  </si>
  <si>
    <t>v41 = optimizableVariable('var41', [0.123544183437748 0.623544183437748], 'Type', 'real'); %y_int(1,2)</t>
  </si>
  <si>
    <t>v43 = optimizableVariable('var43', [-0.308698161797354 0.191301838202646], 'Type', 'real'); %y_int(3,2)</t>
  </si>
  <si>
    <t>v46 = optimizableVariable('var46', [0.123544183437748 0.623544183437748], 'Type', 'real'); %y_int(6,2)</t>
  </si>
  <si>
    <t>v47 = optimizableVariable('var47', [0.123544183437748 0.623544183437748], 'Type', 'real'); %y_int(7,2)</t>
  </si>
  <si>
    <t>v48 = optimizableVariable('var48', [0.123544183437748 0.623544183437748], 'Type', 'real'); %y_int(8,2)</t>
  </si>
  <si>
    <t>v50 = optimizableVariable('var50', [-0.165500565901842 0.334499434098158], 'Type', 'real'); %y_int(10,2)</t>
  </si>
  <si>
    <t>v51 = optimizableVariable('var51', [0.123544183437748 0.623544183437748], 'Type', 'real'); %y_int(11,2)</t>
  </si>
  <si>
    <t>v54 = optimizableVariable('var54', [-0.220734445157152 0.279265554842848], 'Type', 'real'); %y_int(14,2)</t>
  </si>
  <si>
    <t>v55 = optimizableVariable('var55', [-0.220734445157152 0.279265554842848], 'Type', 'real'); %y_int(15,2)</t>
  </si>
  <si>
    <t>v56 = optimizableVariable('var56', [-0.209628070566329 0.290371929433671], 'Type', 'real'); %y_int(16,2)</t>
  </si>
  <si>
    <t>v61 = optimizableVariable('var61', [-0.220734445157152 0.279265554842848], 'Type', 'real'); %y_int(21,2)</t>
  </si>
  <si>
    <t>v62 = optimizableVariable('var62', [-0.220734445157152 0.279265554842848], 'Type', 'real'); %y_int(22,2)</t>
  </si>
  <si>
    <t>v78 = optimizableVariable('var78', [1.75 2.25], 'Type', 'real'); %y_int(38,2)</t>
  </si>
  <si>
    <t>v81 = optimizableVariable('var81', [0.0489802741558008 0.548980274155801], 'Type', 'real'); %y_int(1,3)</t>
  </si>
  <si>
    <t>v82 = optimizableVariable('var82', [-0.116748621665922 0.383251378334078], 'Type', 'real'); %y_int(2,3)</t>
  </si>
  <si>
    <t>v86 = optimizableVariable('var86', [0.339097496706192 0.839097496706192], 'Type', 'real'); %y_int(6,3)</t>
  </si>
  <si>
    <t>v87 = optimizableVariable('var87', [0.387139647045928 0.887139647045928], 'Type', 'real'); %y_int(7,3)</t>
  </si>
  <si>
    <t>v88 = optimizableVariable('var88', [0.751917607515298 1.2519176075153], 'Type', 'real'); %y_int(8,3)</t>
  </si>
  <si>
    <t>v91 = optimizableVariable('var91', [0.638033763654419 1.13803376365442], 'Type', 'real'); %y_int(11,3)</t>
  </si>
  <si>
    <t>v93 = optimizableVariable('var93', [-0.126176959291055 0.373823040708945], 'Type', 'real'); %y_int(13,3)</t>
  </si>
  <si>
    <t>v128 = optimizableVariable('var128', [1.05044345898004 1.55044345898004], 'Type', 'real'); %y_int(8,4)</t>
  </si>
  <si>
    <t>v129 = optimizableVariable('var129', [1.05044345898004 1.55044345898004], 'Type', 'real'); %y_int(9,4)</t>
  </si>
  <si>
    <t>v131 = optimizableVariable('var131', [0.400943396226415 0.900943396226415], 'Type', 'real'); %y_int(11,4)</t>
  </si>
  <si>
    <t>v156 = optimizableVariable('var156', [0.75 1.25], 'Type', 'real'); %y_int(36,4)</t>
  </si>
  <si>
    <t>v170 = optimizableVariable('var170', [1.15537183667132 1.65537183667132], 'Type', 'real'); %y_int(10,5)</t>
  </si>
  <si>
    <t>v175 = optimizableVariable('var175', [1.36488185017597 1.86488185017597], 'Type', 'real'); %y_int(15,5)</t>
  </si>
  <si>
    <t>v178 = optimizableVariable('var178', [0.782583985855014 1.28258398585501], 'Type', 'real'); %y_int(18,5)</t>
  </si>
  <si>
    <t>v181 = optimizableVariable('var181', [1.32768221413607 1.82768221413607], 'Type', 'real'); %y_int(21,5)</t>
  </si>
  <si>
    <t>v190 = optimizableVariable('var190', [1.27832512315271 1.77832512315271], 'Type', 'real'); %y_int(30,5)</t>
  </si>
  <si>
    <t>v201 = optimizableVariable('var201', [-0.418207024029575 0.081792975970425], 'Type', 'real'); %y_int(1,6)</t>
  </si>
  <si>
    <t>v202 = optimizableVariable('var202', [-0.275484199796126 0.224515800203874], 'Type', 'real'); %y_int(2,6)</t>
  </si>
  <si>
    <t>v203 = optimizableVariable('var203', [-0.280236494213439 0.219763505786561], 'Type', 'real'); %y_int(3,6)</t>
  </si>
  <si>
    <t>v207 = optimizableVariable('var207', [0.41003616636528 0.91003616636528], 'Type', 'real'); %y_int(7,6)</t>
  </si>
  <si>
    <t>v214 = optimizableVariable('var214', [0.41003616636528 0.91003616636528], 'Type', 'real'); %y_int(14,6)</t>
  </si>
  <si>
    <t>v215 = optimizableVariable('var215', [0.41003616636528 0.91003616636528], 'Type', 'real'); %y_int(15,6)</t>
  </si>
  <si>
    <t>v221 = optimizableVariable('var221', [0.41003616636528 0.91003616636528], 'Type', 'real'); %y_int(21,6)</t>
  </si>
  <si>
    <t>v222 = optimizableVariable('var222', [0.41003616636528 0.91003616636528], 'Type', 'real'); %y_int(22,6)</t>
  </si>
  <si>
    <t>v223 = optimizableVariable('var223', [0.41003616636528 0.91003616636528], 'Type', 'real'); %y_int(23,6)</t>
  </si>
  <si>
    <t>v238 = optimizableVariable('var238', [1.75 2.25], 'Type', 'real'); %y_int(38,6)</t>
  </si>
  <si>
    <t>v242 = optimizableVariable('var242', [-0.365633672525439 0.134366327474561], 'Type', 'real'); %y_int(2,7)</t>
  </si>
  <si>
    <t>v243 = optimizableVariable('var243', [-1.00715922107675 -0.507159221076747], 'Type', 'real'); %y_int(3,7)</t>
  </si>
  <si>
    <t>v246 = optimizableVariable('var246', [-0.305732484076433 0.194267515923567], 'Type', 'real'); %y_int(6,7)</t>
  </si>
  <si>
    <t>v249 = optimizableVariable('var249', [0.753298515667949 1.25329851566795], 'Type', 'real'); %y_int(9,7)</t>
  </si>
  <si>
    <t>v251 = optimizableVariable('var251', [0.753298515667949 1.25329851566795], 'Type', 'real'); %y_int(11,7)</t>
  </si>
  <si>
    <t>v254 = optimizableVariable('var254', [0.753298515667949 1.25329851566795], 'Type', 'real'); %y_int(14,7)</t>
  </si>
  <si>
    <t>v255 = optimizableVariable('var255', [0.753298515667949 1.25329851566795], 'Type', 'real'); %y_int(15,7)</t>
  </si>
  <si>
    <t>v278 = optimizableVariable('var278', [1.75 2.25], 'Type', 'real'); %y_int(38,7)</t>
  </si>
  <si>
    <t>v281 = optimizableVariable('var281', [-1.16 -0.66], 'Type', 'real'); %y_int(1,8)</t>
  </si>
  <si>
    <t>v282 = optimizableVariable('var282', [-0.365633672525439 0.134366327474561], 'Type', 'real'); %y_int(2,8)</t>
  </si>
  <si>
    <t>v283 = optimizableVariable('var283', [-1.00715922107675 -0.507159221076747], 'Type', 'real'); %y_int(3,8)</t>
  </si>
  <si>
    <t>v284 = optimizableVariable('var284', [-1.23123324396783 -0.731233243967828], 'Type', 'real'); %y_int(4,8)</t>
  </si>
  <si>
    <t>v289 = optimizableVariable('var289', [1.24712879409352 1.74712879409352], 'Type', 'real'); %y_int(9,8)</t>
  </si>
  <si>
    <t>v291 = optimizableVariable('var291', [1.24712879409352 1.74712879409352], 'Type', 'real'); %y_int(11,8)</t>
  </si>
  <si>
    <t>v294 = optimizableVariable('var294', [1.24712879409352 1.74712879409352], 'Type', 'real'); %y_int(14,8)</t>
  </si>
  <si>
    <t>v295 = optimizableVariable('var295', [1.24712879409352 1.74712879409352], 'Type', 'real'); %y_int(15,8)</t>
  </si>
  <si>
    <t>v318 = optimizableVariable('var318', [1.75 2.25], 'Type', 'real'); %y_int(38,8)</t>
  </si>
  <si>
    <t>v324 = optimizableVariable('var324', [-1.23123324396783 -0.731233243967828], 'Type', 'real'); %y_int(4,9)</t>
  </si>
  <si>
    <t>v327 = optimizableVariable('var327', [-1.13847755668672 -0.638477556686719], 'Type', 'real'); %y_int(7,9)</t>
  </si>
  <si>
    <t>v328 = optimizableVariable('var328', [-1.13847755668672 -0.638477556686719], 'Type', 'real'); %y_int(8,9)</t>
  </si>
  <si>
    <t>v331 = optimizableVariable('var331', [-1.00757575757576 -0.507575757575758], 'Type', 'real'); %y_int(11,9)</t>
  </si>
  <si>
    <t>v337 = optimizableVariable('var337', [1.38677130044843 1.88677130044843], 'Type', 'real'); %y_int(17,9)</t>
  </si>
  <si>
    <t>v339 = optimizableVariable('var339', [1.38677130044843 1.88677130044843], 'Type', 'real'); %y_int(19,9)</t>
  </si>
  <si>
    <t>v340 = optimizableVariable('var340', [1.38677130044843 1.88677130044843], 'Type', 'real'); %y_int(20,9)</t>
  </si>
  <si>
    <t>v350 = optimizableVariable('var350', [1.75 2.25], 'Type', 'real'); %y_int(30,9)</t>
  </si>
  <si>
    <t>v358 = optimizableVariable('var358', [1.75 2.25], 'Type', 'real'); %y_int(38,9)</t>
  </si>
  <si>
    <t>v362 = optimizableVariable('var362', [-0.761247443762781 -0.261247443762781], 'Type', 'real'); %y_int(2,10)</t>
  </si>
  <si>
    <t>v365 = optimizableVariable('var365', [-0.940807799442897 -0.440807799442897], 'Type', 'real'); %y_int(5,10)</t>
  </si>
  <si>
    <t>v377 = optimizableVariable('var377', [1.35714285714286 1.85714285714286], 'Type', 'real'); %y_int(17,10)</t>
  </si>
  <si>
    <t>v378 = optimizableVariable('var378', [0.115853658536585 0.615853658536585], 'Type', 'real'); %y_int(18,10)</t>
  </si>
  <si>
    <t>v379 = optimizableVariable('var379', [1.35714285714286 1.85714285714286], 'Type', 'real'); %y_int(19,10)</t>
  </si>
  <si>
    <t>v380 = optimizableVariable('var380', [1.35714285714286 1.85714285714286], 'Type', 'real'); %y_int(20,10)</t>
  </si>
  <si>
    <t>v398 = optimizableVariable('var398', [1.75 2.25], 'Type', 'real'); %y_int(38,10)</t>
  </si>
  <si>
    <t>v401 = optimizableVariable('var401', [-1.04015918958032 -0.540159189580318], 'Type', 'real'); %y_int(1,11)</t>
  </si>
  <si>
    <t>v402 = optimizableVariable('var402', [-0.365633672525439 0.134366327474561], 'Type', 'real'); %y_int(2,11)</t>
  </si>
  <si>
    <t>v403 = optimizableVariable('var403', [-0.280236494213439 0.219763505786561], 'Type', 'real'); %y_int(3,11)</t>
  </si>
  <si>
    <t>v404 = optimizableVariable('var404', [-1.19573643410853 -0.695736434108527], 'Type', 'real'); %y_int(4,11)</t>
  </si>
  <si>
    <t>v407 = optimizableVariable('var407', [-0.939160086145011 -0.439160086145011], 'Type', 'real'); %y_int(7,11)</t>
  </si>
  <si>
    <t>v408 = optimizableVariable('var408', [-0.939160086145011 -0.439160086145011], 'Type', 'real'); %y_int(8,11)</t>
  </si>
  <si>
    <t>v409 = optimizableVariable('var409', [0.74158365738028 1.24158365738028], 'Type', 'real'); %y_int(9,11)</t>
  </si>
  <si>
    <t>v417 = optimizableVariable('var417', [1.77104097452935 2.27104097452935], 'Type', 'real'); %y_int(17,11)</t>
  </si>
  <si>
    <t>v419 = optimizableVariable('var419', [1.77104097452935 2.27104097452935], 'Type', 'real'); %y_int(19,11)</t>
  </si>
  <si>
    <t>v420 = optimizableVariable('var420', [1.77104097452935 2.27104097452935], 'Type', 'real'); %y_int(20,11)</t>
  </si>
  <si>
    <t>v438 = optimizableVariable('var438', [1.75 2.25], 'Type', 'real'); %y_int(38,11)</t>
  </si>
  <si>
    <t>v457 = optimizableVariable('var457', [0.884715025906736 1.38471502590674], 'Type', 'real'); %y_int(17,12)</t>
  </si>
  <si>
    <t>v459 = optimizableVariable('var459', [0.884715025906736 1.38471502590674], 'Type', 'real'); %y_int(19,12)</t>
  </si>
  <si>
    <t>v460 = optimizableVariable('var460', [0.884715025906736 1.38471502590674], 'Type', 'real'); %y_int(20,12)</t>
  </si>
  <si>
    <t>v481 = optimizableVariable('var481', [-0.45 0.05], 'Type', 'real'); %y_int(1,13)</t>
  </si>
  <si>
    <t>v483 = optimizableVariable('var483', [-0.336281164338859 0.163718835661141], 'Type', 'real'); %y_int(3,13)</t>
  </si>
  <si>
    <t>v501 = optimizableVariable('var501', [0.521670190274841 1.02167019027484], 'Type', 'real'); %y_int(21,13)</t>
  </si>
  <si>
    <t>v502 = optimizableVariable('var502', [0.521670190274841 1.02167019027484], 'Type', 'real'); %y_int(22,13)</t>
  </si>
  <si>
    <t>v503 = optimizableVariable('var503', [0.521670190274841 1.02167019027484], 'Type', 'real'); %y_int(23,13)</t>
  </si>
  <si>
    <t>v504 = optimizableVariable('var504', [0.521670190274841 1.02167019027484], 'Type', 'real'); %y_int(24,13)</t>
  </si>
  <si>
    <t>v505 = optimizableVariable('var505', [0.521670190274841 1.02167019027484], 'Type', 'real'); %y_int(25,13)</t>
  </si>
  <si>
    <t>v518 = optimizableVariable('var518', [1.75 2.25], 'Type', 'real'); %y_int(38,13)</t>
  </si>
  <si>
    <t>v522 = optimizableVariable('var522', [-0.275484199796126 0.224515800203874], 'Type', 'real'); %y_int(2,14)</t>
  </si>
  <si>
    <t>v526 = optimizableVariable('var526', [-0.305732484076433 0.194267515923567], 'Type', 'real'); %y_int(6,14)</t>
  </si>
  <si>
    <t>v527 = optimizableVariable('var527', [-0.339153046062407 0.160846953937593], 'Type', 'real'); %y_int(7,14)</t>
  </si>
  <si>
    <t>v528 = optimizableVariable('var528', [-0.339153046062407 0.160846953937593], 'Type', 'real'); %y_int(8,14)</t>
  </si>
  <si>
    <t>v541 = optimizableVariable('var541', [0.941726854891661 1.44172685489166], 'Type', 'real'); %y_int(21,14)</t>
  </si>
  <si>
    <t>v542 = optimizableVariable('var542', [0.941726854891661 1.44172685489166], 'Type', 'real'); %y_int(22,14)</t>
  </si>
  <si>
    <t>v543 = optimizableVariable('var543', [0.432382133995037 0.932382133995037], 'Type', 'real'); %y_int(23,14)</t>
  </si>
  <si>
    <t>v544 = optimizableVariable('var544', [0.432382133995037 0.932382133995037], 'Type', 'real'); %y_int(24,14)</t>
  </si>
  <si>
    <t>v545 = optimizableVariable('var545', [0.432382133995037 0.932382133995037], 'Type', 'real'); %y_int(25,14)</t>
  </si>
  <si>
    <t>v558 = optimizableVariable('var558', [1.75 2.25], 'Type', 'real'); %y_int(38,14)</t>
  </si>
  <si>
    <t>v562 = optimizableVariable('var562', [-0.275484199796126 0.224515800203874], 'Type', 'real'); %y_int(2,15)</t>
  </si>
  <si>
    <t>v565 = optimizableVariable('var565', [-1.03277886497065 -0.532778864970646], 'Type', 'real'); %y_int(5,15)</t>
  </si>
  <si>
    <t>v566 = optimizableVariable('var566', [-0.305732484076433 0.194267515923567], 'Type', 'real'); %y_int(6,15)</t>
  </si>
  <si>
    <t>v567 = optimizableVariable('var567', [-0.339153046062407 0.160846953937593], 'Type', 'real'); %y_int(7,15)</t>
  </si>
  <si>
    <t>v568 = optimizableVariable('var568', [-0.339153046062407 0.160846953937593], 'Type', 'real'); %y_int(8,15)</t>
  </si>
  <si>
    <t>v576 = optimizableVariable('var576', [-1.02330508474576 -0.523305084745763], 'Type', 'real'); %y_int(16,15)</t>
  </si>
  <si>
    <t>v581 = optimizableVariable('var581', [1.44400433170057 1.94400433170057], 'Type', 'real'); %y_int(21,15)</t>
  </si>
  <si>
    <t>v582 = optimizableVariable('var582', [1.44400433170057 1.94400433170057], 'Type', 'real'); %y_int(22,15)</t>
  </si>
  <si>
    <t>v583 = optimizableVariable('var583', [0.63524703762733 1.13524703762733], 'Type', 'real'); %y_int(23,15)</t>
  </si>
  <si>
    <t>v584 = optimizableVariable('var584', [0.63524703762733 1.13524703762733], 'Type', 'real'); %y_int(24,15)</t>
  </si>
  <si>
    <t>v585 = optimizableVariable('var585', [0.63524703762733 1.13524703762733], 'Type', 'real'); %y_int(25,15)</t>
  </si>
  <si>
    <t>v598 = optimizableVariable('var598', [1.75 2.25], 'Type', 'real'); %y_int(38,15)</t>
  </si>
  <si>
    <t>v602 = optimizableVariable('var602', [-0.670956995760145 -0.170956995760145], 'Type', 'real'); %y_int(2,16)</t>
  </si>
  <si>
    <t>v615 = optimizableVariable('var615', [1.453519510329 1.953519510329], 'Type', 'real'); %y_int(15,16)</t>
  </si>
  <si>
    <t>v623 = optimizableVariable('var623', [1.42140131439474 1.92140131439474], 'Type', 'real'); %y_int(23,16)</t>
  </si>
  <si>
    <t>v624 = optimizableVariable('var624', [1.05648769574944 1.55648769574944], 'Type', 'real'); %y_int(24,16)</t>
  </si>
  <si>
    <t>v625 = optimizableVariable('var625', [1.05648769574944 1.55648769574944], 'Type', 'real'); %y_int(25,16)</t>
  </si>
  <si>
    <t>v649 = optimizableVariable('var649', [-0.964285714285714 -0.464285714285714], 'Type', 'real'); %y_int(9,17)</t>
  </si>
  <si>
    <t>v650 = optimizableVariable('var650', [-1.18023255813953 -0.680232558139535], 'Type', 'real'); %y_int(10,17)</t>
  </si>
  <si>
    <t>v651 = optimizableVariable('var651', [-0.416666666666667 0.0833333333333333], 'Type', 'real'); %y_int(11,17)</t>
  </si>
  <si>
    <t>v652 = optimizableVariable('var652', [-1.08627537511033 -0.586275375110327], 'Type', 'real'); %y_int(12,17)</t>
  </si>
  <si>
    <t>v659 = optimizableVariable('var659', [-2.25 -1.75], 'Type', 'real'); %y_int(19,17)</t>
  </si>
  <si>
    <t>v660 = optimizableVariable('var660', [-2.32547169811321 -1.82547169811321], 'Type', 'real'); %y_int(20,17)</t>
  </si>
  <si>
    <t>v666 = optimizableVariable('var666', [3.15 3.65], 'Type', 'real'); %y_int(26,17)</t>
  </si>
  <si>
    <t>v667 = optimizableVariable('var667', [3.15 3.65], 'Type', 'real'); %y_int(27,17)</t>
  </si>
  <si>
    <t>v668 = optimizableVariable('var668', [3.15 3.65], 'Type', 'real'); %y_int(28,17)</t>
  </si>
  <si>
    <t>v678 = optimizableVariable('var678', [1.75 2.25], 'Type', 'real'); %y_int(38,17)</t>
  </si>
  <si>
    <t>v685 = optimizableVariable('var685', [-0.752242152466368 -0.252242152466368], 'Type', 'real'); %y_int(5,18)</t>
  </si>
  <si>
    <t>v690 = optimizableVariable('var690', [-1.30263157894737 -0.802631578947368], 'Type', 'real'); %y_int(10,18)</t>
  </si>
  <si>
    <t>v706 = optimizableVariable('var706', [0.6625 1.1625], 'Type', 'real'); %y_int(26,18)</t>
  </si>
  <si>
    <t>v707 = optimizableVariable('var707', [0.6625 1.1625], 'Type', 'real'); %y_int(27,18)</t>
  </si>
  <si>
    <t>v708 = optimizableVariable('var708', [0.6625 1.1625], 'Type', 'real'); %y_int(28,18)</t>
  </si>
  <si>
    <t>v718 = optimizableVariable('var718', [1.75 2.25], 'Type', 'real'); %y_int(38,18)</t>
  </si>
  <si>
    <t>v729 = optimizableVariable('var729', [-0.964285714285714 -0.464285714285714], 'Type', 'real'); %y_int(9,19)</t>
  </si>
  <si>
    <t>v730 = optimizableVariable('var730', [-1.18023255813953 -0.680232558139535], 'Type', 'real'); %y_int(10,19)</t>
  </si>
  <si>
    <t>v731 = optimizableVariable('var731', [-0.416666666666667 0.0833333333333333], 'Type', 'real'); %y_int(11,19)</t>
  </si>
  <si>
    <t>v732 = optimizableVariable('var732', [-1.08627537511033 -0.586275375110327], 'Type', 'real'); %y_int(12,19)</t>
  </si>
  <si>
    <t>v737 = optimizableVariable('var737', [3.65 4.15], 'Type', 'real'); %y_int(17,19)</t>
  </si>
  <si>
    <t>v740 = optimizableVariable('var740', [3.65 4.15], 'Type', 'real'); %y_int(20,19)</t>
  </si>
  <si>
    <t>v758 = optimizableVariable('var758', [1.75 2.25], 'Type', 'real'); %y_int(38,19)</t>
  </si>
  <si>
    <t>v769 = optimizableVariable('var769', [-0.964285714285714 -0.464285714285714], 'Type', 'real'); %y_int(9,20)</t>
  </si>
  <si>
    <t>v770 = optimizableVariable('var770', [-1.18023255813953 -0.680232558139535], 'Type', 'real'); %y_int(10,20)</t>
  </si>
  <si>
    <t>v771 = optimizableVariable('var771', [-0.416666666666667 0.0833333333333333], 'Type', 'real'); %y_int(11,20)</t>
  </si>
  <si>
    <t>v772 = optimizableVariable('var772', [-1.08627537511033 -0.586275375110327], 'Type', 'real'); %y_int(12,20)</t>
  </si>
  <si>
    <t>v777 = optimizableVariable('var777', [2.05 2.55], 'Type', 'real'); %y_int(17,20)</t>
  </si>
  <si>
    <t>v779 = optimizableVariable('var779', [-2.25 -1.75], 'Type', 'real'); %y_int(19,20)</t>
  </si>
  <si>
    <t>v786 = optimizableVariable('var786', [0.75 1.25], 'Type', 'real'); %y_int(26,20)</t>
  </si>
  <si>
    <t>v787 = optimizableVariable('var787', [2.05 2.55], 'Type', 'real'); %y_int(27,20)</t>
  </si>
  <si>
    <t>v788 = optimizableVariable('var788', [2.05 2.55], 'Type', 'real'); %y_int(28,20)</t>
  </si>
  <si>
    <t>v798 = optimizableVariable('var798', [1.75 2.25], 'Type', 'real'); %y_int(38,20)</t>
  </si>
  <si>
    <t>v802 = optimizableVariable('var802', [-0.275484199796126 0.224515800203874], 'Type', 'real'); %y_int(2,21)</t>
  </si>
  <si>
    <t>v805 = optimizableVariable('var805', [-1.029324055666 -0.529324055666004], 'Type', 'real'); %y_int(5,21)</t>
  </si>
  <si>
    <t>v806 = optimizableVariable('var806', [-0.305732484076433 0.194267515923567], 'Type', 'real'); %y_int(6,21)</t>
  </si>
  <si>
    <t>v813 = optimizableVariable('var813', [-0.504777070063694 -0.00477707006369427], 'Type', 'real'); %y_int(13,21)</t>
  </si>
  <si>
    <t>v814 = optimizableVariable('var814', [-0.394230769230769 0.105769230769231], 'Type', 'real'); %y_int(14,21)</t>
  </si>
  <si>
    <t>v815 = optimizableVariable('var815', [-0.394230769230769 0.105769230769231], 'Type', 'real'); %y_int(15,21)</t>
  </si>
  <si>
    <t>v829 = optimizableVariable('var829', [2.5 3], 'Type', 'real'); %y_int(29,21)</t>
  </si>
  <si>
    <t>v837 = optimizableVariable('var837', [2.5 3], 'Type', 'real'); %y_int(37,21)</t>
  </si>
  <si>
    <t>v838 = optimizableVariable('var838', [1.75 2.25], 'Type', 'real'); %y_int(38,21)</t>
  </si>
  <si>
    <t>v842 = optimizableVariable('var842', [-0.275484199796126 0.224515800203874], 'Type', 'real'); %y_int(2,22)</t>
  </si>
  <si>
    <t>v846 = optimizableVariable('var846', [-0.305732484076433 0.194267515923567], 'Type', 'real'); %y_int(6,22)</t>
  </si>
  <si>
    <t>v853 = optimizableVariable('var853', [-0.504777070063694 -0.00477707006369427], 'Type', 'real'); %y_int(13,22)</t>
  </si>
  <si>
    <t>v854 = optimizableVariable('var854', [-0.394230769230769 0.105769230769231], 'Type', 'real'); %y_int(14,22)</t>
  </si>
  <si>
    <t>v855 = optimizableVariable('var855', [-0.394230769230769 0.105769230769231], 'Type', 'real'); %y_int(15,22)</t>
  </si>
  <si>
    <t>v869 = optimizableVariable('var869', [2.5 3], 'Type', 'real'); %y_int(29,22)</t>
  </si>
  <si>
    <t>v877 = optimizableVariable('var877', [2.5 3], 'Type', 'real'); %y_int(37,22)</t>
  </si>
  <si>
    <t>v878 = optimizableVariable('var878', [1.75 2.25], 'Type', 'real'); %y_int(38,22)</t>
  </si>
  <si>
    <t>v886 = optimizableVariable('var886', [-0.305732484076433 0.194267515923567], 'Type', 'real'); %y_int(6,23)</t>
  </si>
  <si>
    <t>v893 = optimizableVariable('var893', [-0.504777070063694 -0.00477707006369427], 'Type', 'real'); %y_int(13,23)</t>
  </si>
  <si>
    <t>v894 = optimizableVariable('var894', [-0.569148936170213 -0.0691489361702127], 'Type', 'real'); %y_int(14,23)</t>
  </si>
  <si>
    <t>v895 = optimizableVariable('var895', [-0.569148936170213 -0.0691489361702127], 'Type', 'real'); %y_int(15,23)</t>
  </si>
  <si>
    <t>v896 = optimizableVariable('var896', [-5.25 -4.75], 'Type', 'real'); %y_int(16,23)</t>
  </si>
  <si>
    <t>v909 = optimizableVariable('var909', [5.25 5.75], 'Type', 'real'); %y_int(29,23)</t>
  </si>
  <si>
    <t>v910 = optimizableVariable('var910', [5.25 5.75], 'Type', 'real'); %y_int(30,23)</t>
  </si>
  <si>
    <t>v917 = optimizableVariable('var917', [2.5 3], 'Type', 'real'); %y_int(37,23)</t>
  </si>
  <si>
    <t>v918 = optimizableVariable('var918', [1.75 2.25], 'Type', 'real'); %y_int(38,23)</t>
  </si>
  <si>
    <t>v933 = optimizableVariable('var933', [-0.504777070063694 -0.00477707006369427], 'Type', 'real'); %y_int(13,24)</t>
  </si>
  <si>
    <t>v934 = optimizableVariable('var934', [-0.569148936170213 -0.0691489361702127], 'Type', 'real'); %y_int(14,24)</t>
  </si>
  <si>
    <t>v935 = optimizableVariable('var935', [-0.569148936170213 -0.0691489361702127], 'Type', 'real'); %y_int(15,24)</t>
  </si>
  <si>
    <t>v936 = optimizableVariable('var936', [-1.42741935483871 -0.92741935483871], 'Type', 'real'); %y_int(16,24)</t>
  </si>
  <si>
    <t>v958 = optimizableVariable('var958', [1.75 2.25], 'Type', 'real'); %y_int(38,24)</t>
  </si>
  <si>
    <t>v973 = optimizableVariable('var973', [-0.504777070063694 -0.00477707006369427], 'Type', 'real'); %y_int(13,25)</t>
  </si>
  <si>
    <t>v974 = optimizableVariable('var974', [-0.569148936170213 -0.0691489361702127], 'Type', 'real'); %y_int(14,25)</t>
  </si>
  <si>
    <t>v975 = optimizableVariable('var975', [-0.569148936170213 -0.0691489361702127], 'Type', 'real'); %y_int(15,25)</t>
  </si>
  <si>
    <t>v976 = optimizableVariable('var976', [-1.42741935483871 -0.92741935483871], 'Type', 'real'); %y_int(16,25)</t>
  </si>
  <si>
    <t>v998 = optimizableVariable('var998', [1.75 2.25], 'Type', 'real'); %y_int(38,25)</t>
  </si>
  <si>
    <t>v1017 = optimizableVariable('var1017', [-1.25 -0.75], 'Type', 'real'); %y_int(17,26)</t>
  </si>
  <si>
    <t>v1018 = optimizableVariable('var1018', [-1.25 -0.75], 'Type', 'real'); %y_int(18,26)</t>
  </si>
  <si>
    <t>v1020 = optimizableVariable('var1020', [-1.25 -0.75], 'Type', 'real'); %y_int(20,26)</t>
  </si>
  <si>
    <t>v1031 = optimizableVariable('var1031', [9.2 9.7], 'Type', 'real'); %y_int(31,26)</t>
  </si>
  <si>
    <t>v1057 = optimizableVariable('var1057', [-2.25 -1.75], 'Type', 'real'); %y_int(17,27)</t>
  </si>
  <si>
    <t>v1058 = optimizableVariable('var1058', [-2.25 -1.75], 'Type', 'real'); %y_int(18,27)</t>
  </si>
  <si>
    <t>v1060 = optimizableVariable('var1060', [-2.25 -1.75], 'Type', 'real'); %y_int(20,27)</t>
  </si>
  <si>
    <t>v1071 = optimizableVariable('var1071', [9.2 9.7], 'Type', 'real'); %y_int(31,27)</t>
  </si>
  <si>
    <t>v1097 = optimizableVariable('var1097', [-2.25 -1.75], 'Type', 'real'); %y_int(17,28)</t>
  </si>
  <si>
    <t>v1098 = optimizableVariable('var1098', [-2.25 -1.75], 'Type', 'real'); %y_int(18,28)</t>
  </si>
  <si>
    <t>v1100 = optimizableVariable('var1100', [-2.25 -1.75], 'Type', 'real'); %y_int(20,28)</t>
  </si>
  <si>
    <t>v1111 = optimizableVariable('var1111', [12.8 13.3], 'Type', 'real'); %y_int(31,28)</t>
  </si>
  <si>
    <t>v1138 = optimizableVariable('var1138', [-0.15 0.35], 'Type', 'real'); %y_int(18,29)</t>
  </si>
  <si>
    <t>v1141 = optimizableVariable('var1141', [-1 -0.5], 'Type', 'real'); %y_int(21,29)</t>
  </si>
  <si>
    <t>v1142 = optimizableVariable('var1142', [-1 -0.5], 'Type', 'real'); %y_int(22,29)</t>
  </si>
  <si>
    <t>v1143 = optimizableVariable('var1143', [-1 -0.5], 'Type', 'real'); %y_int(23,29)</t>
  </si>
  <si>
    <t>v1146 = optimizableVariable('var1146', [0.65 1.15], 'Type', 'real'); %y_int(26,29)</t>
  </si>
  <si>
    <t>v1147 = optimizableVariable('var1147', [0.85 1.35], 'Type', 'real'); %y_int(27,29)</t>
  </si>
  <si>
    <t>v1148 = optimizableVariable('var1148', [0.95 1.45], 'Type', 'real'); %y_int(28,29)</t>
  </si>
  <si>
    <t>v1157 = optimizableVariable('var1157', [-3.25 -2.75], 'Type', 'real'); %y_int(37,29)</t>
  </si>
  <si>
    <t>v1165 = optimizableVariable('var1165', [-0.868556701030928 -0.368556701030928], 'Type', 'real'); %y_int(5,30)</t>
  </si>
  <si>
    <t>v1183 = optimizableVariable('var1183', [-4.75 -4.25], 'Type', 'real'); %y_int(23,30)</t>
  </si>
  <si>
    <t>v1191 = optimizableVariable('var1191', [4.38091722547332 4.88091722547332], 'Type', 'real'); %y_int(31,30)</t>
  </si>
  <si>
    <t>v1224 = optimizableVariable('var1224', [-1.75 -1.25], 'Type', 'real'); %y_int(24,31)</t>
  </si>
  <si>
    <t>v1225 = optimizableVariable('var1225', [-1.75 -1.25], 'Type', 'real'); %y_int(25,31)</t>
  </si>
  <si>
    <t>v1226 = optimizableVariable('var1226', [-4.75 -4.25], 'Type', 'real'); %y_int(26,31)</t>
  </si>
  <si>
    <t>v1227 = optimizableVariable('var1227', [-4.75 -4.25], 'Type', 'real'); %y_int(27,31)</t>
  </si>
  <si>
    <t>v1228 = optimizableVariable('var1228', [-6.25 -5.75], 'Type', 'real'); %y_int(28,31)</t>
  </si>
  <si>
    <t>v1230 = optimizableVariable('var1230', [-4.75 -4.25], 'Type', 'real'); %y_int(30,31)</t>
  </si>
  <si>
    <t>v1404 = optimizableVariable('var1404', [-2.25 -1.75], 'Type', 'real'); %y_int(4,36)</t>
  </si>
  <si>
    <t>v1461 = optimizableVariable('var1461', [-1 -0.5], 'Type', 'real'); %y_int(21,37)</t>
  </si>
  <si>
    <t>v1462 = optimizableVariable('var1462', [-1 -0.5], 'Type', 'real'); %y_int(22,37)</t>
  </si>
  <si>
    <t>v1463 = optimizableVariable('var1463', [-1 -0.5], 'Type', 'real'); %y_int(23,37)</t>
  </si>
  <si>
    <t>v1469 = optimizableVariable('var1469', [2.75 3.25], 'Type', 'real'); %y_int(29,37)</t>
  </si>
  <si>
    <t>v1517 = optimizableVariable('var1517', [-4.25 -3.75], 'Type', 'real'); %y_int(37,38)</t>
  </si>
  <si>
    <t>Interval v. high, so value chosen</t>
  </si>
  <si>
    <t>10.ToothedWhales</t>
  </si>
  <si>
    <t>11.Sharks</t>
  </si>
  <si>
    <t>12.Jellyfish</t>
  </si>
  <si>
    <t>13.BaleenWhales</t>
  </si>
  <si>
    <t>14.Seabirds</t>
  </si>
  <si>
    <t>18.</t>
  </si>
  <si>
    <t>19.</t>
  </si>
  <si>
    <t>20.</t>
  </si>
  <si>
    <t>21.</t>
  </si>
  <si>
    <t>22.</t>
  </si>
  <si>
    <t>23.</t>
  </si>
  <si>
    <t>24.</t>
  </si>
  <si>
    <t>25.</t>
  </si>
  <si>
    <t>26.</t>
  </si>
  <si>
    <t>27.</t>
  </si>
  <si>
    <t>28.</t>
  </si>
  <si>
    <t>29.</t>
  </si>
  <si>
    <t>30.</t>
  </si>
  <si>
    <t>31.</t>
  </si>
  <si>
    <t>15.Squid</t>
  </si>
  <si>
    <t>16.Detritus</t>
  </si>
  <si>
    <t>17.Pinnipeds</t>
  </si>
  <si>
    <t>1.SmallPhytoplankton</t>
  </si>
  <si>
    <t>2.LargePhytoplankton</t>
  </si>
  <si>
    <t>3.SmallZooplankton</t>
  </si>
  <si>
    <t>4.LargeZooplankton</t>
  </si>
  <si>
    <t>5.SmallBenthicFauna</t>
  </si>
  <si>
    <t>6.LargeBenthicFauna</t>
  </si>
  <si>
    <t>7.SmallFish</t>
  </si>
  <si>
    <t>8.BenthoPelagicFish</t>
  </si>
  <si>
    <t>9.LargeFish</t>
  </si>
  <si>
    <t>temperature</t>
  </si>
  <si>
    <t>pollution</t>
  </si>
  <si>
    <t>refer to toy model sheet for calculations</t>
  </si>
  <si>
    <t>based on low noise</t>
  </si>
  <si>
    <t>Temperature</t>
  </si>
  <si>
    <t>Fishing pressure</t>
  </si>
  <si>
    <t>NOISE</t>
  </si>
  <si>
    <t>Crisis values absolute(1)/relative(2)</t>
  </si>
  <si>
    <t>Constant</t>
  </si>
  <si>
    <t>Medium</t>
  </si>
  <si>
    <t>DO</t>
  </si>
  <si>
    <t>-</t>
  </si>
  <si>
    <t>(multiplier for 50yr value)</t>
  </si>
  <si>
    <t>Prey switching fraction</t>
  </si>
  <si>
    <t>Perturbation values</t>
  </si>
  <si>
    <t>Switch perturbation on/off</t>
  </si>
  <si>
    <t>Perturbation type</t>
  </si>
  <si>
    <t>Perturbation times</t>
  </si>
  <si>
    <t>n on n</t>
  </si>
  <si>
    <t>F on k</t>
  </si>
  <si>
    <t>F on n</t>
  </si>
  <si>
    <t>Un-used</t>
  </si>
  <si>
    <t>Perturbations on(1) / off(0)</t>
  </si>
  <si>
    <t>Direct effect of forcing m on state n of node j</t>
  </si>
  <si>
    <t>Example initial values: ALL ZERO</t>
  </si>
  <si>
    <t>Example model for incremental change: All ADDITIONS</t>
  </si>
  <si>
    <t>0. DO NOT OVER-WRITE THESE COLUMNS</t>
  </si>
  <si>
    <t>1. OVER-WRITE: DEFINE PATTERN FOR CHANGES</t>
  </si>
  <si>
    <t>2. OVER-WRITE: INITIAL SYNERGY VALUES</t>
  </si>
  <si>
    <t>*1=use values as imposed absolute values</t>
  </si>
  <si>
    <t>*2=use values as imposed proportion of current values at time specified</t>
  </si>
  <si>
    <t>Max growth rate</t>
  </si>
  <si>
    <t>FORCING SCENARIO</t>
  </si>
  <si>
    <t>FishingPressure</t>
  </si>
  <si>
    <t>8.BenthPelFish</t>
  </si>
  <si>
    <t>1=linear; 2=sigmoid; 3=polynomial; 4=Gaussian; 5=Gradient[1,1]; 6=Gradient[1,0]; 7=Gradient[0,0]; 8=as 7 but with max_y=1</t>
  </si>
  <si>
    <t>p1</t>
  </si>
  <si>
    <t>p2</t>
  </si>
  <si>
    <t>p3</t>
  </si>
  <si>
    <t>(suggested 0.01)</t>
  </si>
  <si>
    <t>(suggested 10)</t>
  </si>
  <si>
    <t>Each tab contains a notes text box with guidance on use. All cells with YELLOW background can be changed by the user. Changing any other cells may adversely affect</t>
  </si>
  <si>
    <t>the generation of the configuration files.</t>
  </si>
  <si>
    <t>OSIRIS v1.0.0</t>
  </si>
  <si>
    <t>When all required changes have been made, return to this sheet to create the necessary config files. Press button (above) to create the files, before running the model.</t>
  </si>
  <si>
    <t>Bailey, R.M. &amp; van der Grient, J. (2020) OSIRIS: a model for integrating the effects of multiple stressors on marine ecosystems. Journal of Theoretical Biology</t>
  </si>
  <si>
    <t>Forcings in real-world units (as defined in Bailey &amp; van der Grient,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</si>
</sst>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
    <numFmt numFmtId="167" formatCode="0.0"/>
    <numFmt numFmtId="168" formatCode="0.00000"/>
    <numFmt numFmtId="169" formatCode="0.000000"/>
  </numFmts>
  <fonts count="35"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b/>
      <sz val="12"/>
      <color rgb="FFFF0000"/>
      <name val="Calibri"/>
      <family val="2"/>
      <scheme val="minor"/>
    </font>
    <font>
      <sz val="12"/>
      <color theme="8"/>
      <name val="Calibri"/>
      <family val="2"/>
      <scheme val="minor"/>
    </font>
    <font>
      <b/>
      <sz val="12"/>
      <color theme="8"/>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b/>
      <sz val="14"/>
      <color theme="1"/>
      <name val="Calibri"/>
      <family val="2"/>
      <scheme val="minor"/>
    </font>
    <font>
      <sz val="11"/>
      <color rgb="FF000000"/>
      <name val="Calibri"/>
      <family val="2"/>
      <scheme val="minor"/>
    </font>
    <font>
      <sz val="12"/>
      <color rgb="FF9C0006"/>
      <name val="Calibri"/>
      <family val="2"/>
      <scheme val="minor"/>
    </font>
    <font>
      <sz val="9"/>
      <color theme="1"/>
      <name val="Calibri"/>
      <family val="2"/>
      <scheme val="minor"/>
    </font>
    <font>
      <sz val="8"/>
      <color theme="1"/>
      <name val="Calibri"/>
      <family val="2"/>
      <scheme val="minor"/>
    </font>
    <font>
      <b/>
      <sz val="18"/>
      <color rgb="FFFF0000"/>
      <name val="Calibri"/>
      <family val="2"/>
      <scheme val="minor"/>
    </font>
    <font>
      <sz val="11"/>
      <color theme="1"/>
      <name val="Calibri Light"/>
      <family val="2"/>
      <scheme val="major"/>
    </font>
    <font>
      <i/>
      <sz val="12"/>
      <color theme="1"/>
      <name val="Calibri"/>
      <family val="2"/>
      <scheme val="minor"/>
    </font>
    <font>
      <sz val="8"/>
      <name val="Calibri"/>
      <family val="2"/>
      <scheme val="minor"/>
    </font>
    <font>
      <sz val="12"/>
      <name val="Calibri"/>
      <family val="2"/>
      <scheme val="minor"/>
    </font>
    <font>
      <sz val="18"/>
      <color theme="1"/>
      <name val="Calibri"/>
      <family val="2"/>
      <scheme val="minor"/>
    </font>
    <font>
      <b/>
      <sz val="12"/>
      <color rgb="FF4472C4"/>
      <name val="Calibri"/>
      <family val="2"/>
      <scheme val="minor"/>
    </font>
    <font>
      <sz val="12"/>
      <color rgb="FF4472C4"/>
      <name val="Calibri"/>
      <family val="2"/>
      <scheme val="minor"/>
    </font>
    <font>
      <b/>
      <sz val="14"/>
      <color theme="0"/>
      <name val="Calibri"/>
      <family val="2"/>
      <scheme val="minor"/>
    </font>
    <font>
      <sz val="12"/>
      <color rgb="FF000000"/>
      <name val="Helvetica"/>
      <family val="2"/>
    </font>
    <font>
      <sz val="12"/>
      <color theme="1"/>
      <name val="Calibri"/>
      <family val="2"/>
    </font>
    <font>
      <sz val="12"/>
      <color theme="0"/>
      <name val="Calibri"/>
      <family val="2"/>
      <scheme val="minor"/>
    </font>
    <font>
      <sz val="14"/>
      <color rgb="FF000000"/>
      <name val="Helvetica"/>
      <family val="2"/>
    </font>
    <font>
      <sz val="16"/>
      <color rgb="FF000000"/>
      <name val="Helvetica"/>
      <family val="2"/>
    </font>
    <font>
      <sz val="16"/>
      <color theme="0"/>
      <name val="Calibri"/>
      <family val="2"/>
      <scheme val="minor"/>
    </font>
    <font>
      <b/>
      <sz val="16"/>
      <color rgb="FF4472C4"/>
      <name val="Calibri"/>
      <family val="2"/>
      <scheme val="minor"/>
    </font>
    <font>
      <b/>
      <sz val="16"/>
      <color theme="8"/>
      <name val="Calibri"/>
      <family val="2"/>
      <scheme val="minor"/>
    </font>
    <font>
      <b/>
      <sz val="16"/>
      <color theme="1"/>
      <name val="Calibri"/>
      <family val="2"/>
      <scheme val="minor"/>
    </font>
    <font>
      <b/>
      <sz val="9"/>
      <color theme="1"/>
      <name val="Calibri"/>
      <family val="2"/>
      <scheme val="minor"/>
    </font>
    <font>
      <sz val="14"/>
      <color theme="1"/>
      <name val="Calibri"/>
      <family val="2"/>
      <scheme val="minor"/>
    </font>
  </fonts>
  <fills count="26">
    <fill>
      <patternFill patternType="none"/>
    </fill>
    <fill>
      <patternFill patternType="gray125"/>
    </fill>
    <fill>
      <patternFill patternType="solid">
        <fgColor theme="7" tint="0.79998168889431442"/>
        <bgColor indexed="64"/>
      </patternFill>
    </fill>
    <fill>
      <patternFill patternType="solid">
        <fgColor rgb="FFFFF2CC"/>
        <bgColor rgb="FF000000"/>
      </patternFill>
    </fill>
    <fill>
      <patternFill patternType="solid">
        <fgColor theme="7" tint="0.39997558519241921"/>
        <bgColor indexed="64"/>
      </patternFill>
    </fill>
    <fill>
      <patternFill patternType="solid">
        <fgColor theme="9" tint="0.79998168889431442"/>
        <bgColor indexed="64"/>
      </patternFill>
    </fill>
    <fill>
      <patternFill patternType="solid">
        <fgColor theme="0"/>
        <bgColor indexed="64"/>
      </patternFill>
    </fill>
    <fill>
      <patternFill patternType="solid">
        <fgColor theme="4" tint="0.79998168889431442"/>
        <bgColor indexed="64"/>
      </patternFill>
    </fill>
    <fill>
      <patternFill patternType="solid">
        <fgColor rgb="FFFFC7CE"/>
        <bgColor rgb="FF000000"/>
      </patternFill>
    </fill>
    <fill>
      <patternFill patternType="solid">
        <fgColor theme="2" tint="-9.9978637043366805E-2"/>
        <bgColor indexed="64"/>
      </patternFill>
    </fill>
    <fill>
      <patternFill patternType="solid">
        <fgColor rgb="FFFFFF00"/>
        <bgColor indexed="64"/>
      </patternFill>
    </fill>
    <fill>
      <patternFill patternType="solid">
        <fgColor theme="4"/>
        <bgColor indexed="64"/>
      </patternFill>
    </fill>
    <fill>
      <patternFill patternType="solid">
        <fgColor rgb="FFE2EFDA"/>
        <bgColor rgb="FF000000"/>
      </patternFill>
    </fill>
    <fill>
      <patternFill patternType="solid">
        <fgColor rgb="FFD9E1F2"/>
        <bgColor rgb="FF000000"/>
      </patternFill>
    </fill>
    <fill>
      <patternFill patternType="solid">
        <fgColor theme="7" tint="0.79998168889431442"/>
        <bgColor rgb="FF000000"/>
      </patternFill>
    </fill>
    <fill>
      <patternFill patternType="solid">
        <fgColor rgb="FFFF00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9" tint="0.39997558519241921"/>
        <bgColor rgb="FF000000"/>
      </patternFill>
    </fill>
    <fill>
      <patternFill patternType="solid">
        <fgColor theme="9" tint="0.79998168889431442"/>
        <bgColor rgb="FF000000"/>
      </patternFill>
    </fill>
    <fill>
      <patternFill patternType="solid">
        <fgColor theme="8" tint="0.39997558519241921"/>
        <bgColor indexed="64"/>
      </patternFill>
    </fill>
    <fill>
      <patternFill patternType="solid">
        <fgColor theme="6"/>
        <bgColor indexed="64"/>
      </patternFill>
    </fill>
    <fill>
      <patternFill patternType="solid">
        <fgColor theme="5" tint="0.59999389629810485"/>
        <bgColor indexed="64"/>
      </patternFill>
    </fill>
    <fill>
      <patternFill patternType="solid">
        <fgColor theme="5" tint="0.79998168889431442"/>
        <bgColor indexed="64"/>
      </patternFill>
    </fill>
  </fills>
  <borders count="16">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260">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374">
    <xf numFmtId="0" fontId="0" fillId="0" borderId="0" xfId="0"/>
    <xf numFmtId="0" fontId="0" fillId="0" borderId="0" xfId="0" applyFill="1"/>
    <xf numFmtId="0" fontId="0" fillId="0" borderId="0" xfId="0" applyFill="1" applyAlignment="1">
      <alignment horizontal="center" vertical="center"/>
    </xf>
    <xf numFmtId="0" fontId="0" fillId="0" borderId="0" xfId="0" applyAlignment="1">
      <alignment horizontal="center" vertical="center"/>
    </xf>
    <xf numFmtId="0" fontId="3" fillId="0" borderId="0" xfId="0" applyFont="1" applyFill="1" applyAlignment="1">
      <alignment horizontal="center" vertical="center"/>
    </xf>
    <xf numFmtId="0" fontId="3" fillId="0" borderId="0" xfId="0" applyFont="1" applyAlignment="1">
      <alignment vertical="center"/>
    </xf>
    <xf numFmtId="0" fontId="0" fillId="0" borderId="0" xfId="0" applyAlignment="1">
      <alignment vertical="center"/>
    </xf>
    <xf numFmtId="0" fontId="3" fillId="0" borderId="0" xfId="0" applyFont="1"/>
    <xf numFmtId="0" fontId="0" fillId="0" borderId="0" xfId="0" applyAlignment="1">
      <alignment horizontal="center"/>
    </xf>
    <xf numFmtId="0" fontId="3" fillId="0" borderId="0" xfId="0" applyFont="1" applyAlignment="1">
      <alignment horizontal="left"/>
    </xf>
    <xf numFmtId="0" fontId="0" fillId="0" borderId="0" xfId="0" applyFill="1" applyAlignment="1">
      <alignment horizontal="center"/>
    </xf>
    <xf numFmtId="0" fontId="5" fillId="0" borderId="0" xfId="0" applyFont="1" applyAlignment="1">
      <alignment horizontal="center"/>
    </xf>
    <xf numFmtId="0" fontId="5" fillId="0" borderId="0" xfId="0" applyFont="1" applyFill="1" applyAlignment="1">
      <alignment horizontal="center"/>
    </xf>
    <xf numFmtId="0" fontId="3" fillId="0" borderId="0" xfId="0" applyFont="1" applyAlignment="1">
      <alignment horizontal="center"/>
    </xf>
    <xf numFmtId="0" fontId="3" fillId="0" borderId="0" xfId="0" applyFont="1" applyFill="1" applyAlignment="1">
      <alignment horizontal="center"/>
    </xf>
    <xf numFmtId="0" fontId="0" fillId="0" borderId="0" xfId="0" applyFont="1" applyAlignment="1">
      <alignment horizontal="center"/>
    </xf>
    <xf numFmtId="0" fontId="0" fillId="0" borderId="0" xfId="0" applyAlignment="1">
      <alignment horizontal="right"/>
    </xf>
    <xf numFmtId="0" fontId="3" fillId="0" borderId="0" xfId="0" applyFont="1" applyAlignment="1">
      <alignment horizontal="right"/>
    </xf>
    <xf numFmtId="0" fontId="3" fillId="0" borderId="0" xfId="0" applyFont="1" applyFill="1" applyAlignment="1">
      <alignment horizontal="right"/>
    </xf>
    <xf numFmtId="0" fontId="6" fillId="0" borderId="0" xfId="0" applyFont="1" applyFill="1"/>
    <xf numFmtId="0" fontId="0" fillId="0" borderId="0" xfId="0" applyFont="1"/>
    <xf numFmtId="0" fontId="0" fillId="0" borderId="0" xfId="0" applyFont="1" applyAlignment="1">
      <alignment horizontal="left"/>
    </xf>
    <xf numFmtId="0" fontId="0" fillId="0" borderId="0" xfId="0" applyAlignment="1">
      <alignment horizontal="center"/>
    </xf>
    <xf numFmtId="0" fontId="4" fillId="0" borderId="0" xfId="0" applyFont="1" applyAlignment="1">
      <alignment horizontal="left"/>
    </xf>
    <xf numFmtId="0" fontId="0" fillId="0" borderId="0" xfId="0" applyAlignment="1">
      <alignment horizontal="center" vertical="center"/>
    </xf>
    <xf numFmtId="0" fontId="3" fillId="0" borderId="0" xfId="0" applyFont="1" applyAlignment="1">
      <alignment horizontal="center" vertical="center"/>
    </xf>
    <xf numFmtId="0" fontId="0" fillId="0" borderId="0" xfId="0" applyAlignment="1">
      <alignment horizontal="right" vertical="center"/>
    </xf>
    <xf numFmtId="0" fontId="0" fillId="0" borderId="0" xfId="0" applyAlignment="1">
      <alignment horizontal="center"/>
    </xf>
    <xf numFmtId="0" fontId="0" fillId="0" borderId="0" xfId="0" applyAlignment="1">
      <alignment horizontal="left"/>
    </xf>
    <xf numFmtId="0" fontId="0" fillId="0" borderId="0" xfId="0" applyAlignment="1"/>
    <xf numFmtId="0" fontId="9" fillId="0" borderId="0" xfId="0" applyFont="1"/>
    <xf numFmtId="0" fontId="0" fillId="0" borderId="0" xfId="0" applyFill="1" applyBorder="1" applyAlignment="1">
      <alignment horizontal="center"/>
    </xf>
    <xf numFmtId="0" fontId="0" fillId="0" borderId="0" xfId="0" applyFill="1" applyBorder="1"/>
    <xf numFmtId="0" fontId="0" fillId="0" borderId="0" xfId="0" quotePrefix="1"/>
    <xf numFmtId="0" fontId="0" fillId="0" borderId="0" xfId="0" applyAlignment="1">
      <alignment horizontal="left" vertical="center"/>
    </xf>
    <xf numFmtId="0" fontId="0" fillId="2" borderId="0" xfId="0" applyFill="1"/>
    <xf numFmtId="0" fontId="3" fillId="2" borderId="0" xfId="0" applyFont="1" applyFill="1"/>
    <xf numFmtId="0" fontId="3" fillId="2" borderId="0" xfId="0" applyFont="1" applyFill="1" applyAlignment="1">
      <alignment horizontal="center"/>
    </xf>
    <xf numFmtId="0" fontId="0" fillId="2" borderId="0" xfId="0" applyFill="1" applyAlignment="1">
      <alignment horizontal="center"/>
    </xf>
    <xf numFmtId="0" fontId="0" fillId="2" borderId="0" xfId="0" applyFill="1" applyAlignment="1">
      <alignment horizontal="center" vertic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center" vertical="center"/>
    </xf>
    <xf numFmtId="0" fontId="0" fillId="0" borderId="0" xfId="0" applyFont="1" applyFill="1"/>
    <xf numFmtId="0" fontId="3" fillId="0" borderId="0" xfId="0" applyFont="1" applyFill="1"/>
    <xf numFmtId="0" fontId="0" fillId="0" borderId="0" xfId="0" applyAlignment="1">
      <alignment horizontal="center"/>
    </xf>
    <xf numFmtId="0" fontId="0" fillId="4" borderId="0" xfId="0" applyFill="1" applyAlignment="1">
      <alignment horizontal="center"/>
    </xf>
    <xf numFmtId="0" fontId="0" fillId="0" borderId="0" xfId="0" applyFont="1" applyFill="1" applyAlignment="1">
      <alignment horizontal="center"/>
    </xf>
    <xf numFmtId="0" fontId="0" fillId="0" borderId="12" xfId="0" applyBorder="1" applyAlignment="1">
      <alignment horizontal="center" vertical="center"/>
    </xf>
    <xf numFmtId="0" fontId="0" fillId="5" borderId="0" xfId="0" applyFill="1"/>
    <xf numFmtId="0" fontId="3" fillId="5" borderId="0" xfId="0" applyFont="1" applyFill="1" applyAlignment="1">
      <alignment horizontal="center" vertical="center"/>
    </xf>
    <xf numFmtId="0" fontId="0" fillId="5" borderId="0" xfId="0" applyFont="1" applyFill="1" applyAlignment="1">
      <alignment horizontal="center" vertical="center"/>
    </xf>
    <xf numFmtId="0" fontId="4" fillId="0" borderId="0" xfId="0" applyFont="1" applyFill="1" applyAlignment="1">
      <alignment vertical="center"/>
    </xf>
    <xf numFmtId="0" fontId="4" fillId="0" borderId="0" xfId="0" applyFont="1" applyFill="1" applyAlignment="1">
      <alignment horizontal="center" vertical="center"/>
    </xf>
    <xf numFmtId="0" fontId="0" fillId="0" borderId="0" xfId="0" applyFont="1" applyAlignment="1">
      <alignment vertical="center"/>
    </xf>
    <xf numFmtId="0" fontId="0" fillId="0" borderId="0" xfId="0" applyFont="1" applyAlignment="1">
      <alignment horizontal="center" vertical="center"/>
    </xf>
    <xf numFmtId="0" fontId="0" fillId="0" borderId="0" xfId="0" applyFont="1" applyAlignment="1">
      <alignment horizontal="left" vertical="center"/>
    </xf>
    <xf numFmtId="0" fontId="0" fillId="2" borderId="0" xfId="0" applyFill="1" applyAlignment="1">
      <alignment vertical="center"/>
    </xf>
    <xf numFmtId="0" fontId="0" fillId="6" borderId="0" xfId="0" applyFill="1" applyBorder="1"/>
    <xf numFmtId="0" fontId="0" fillId="6" borderId="0" xfId="0" applyFill="1"/>
    <xf numFmtId="0" fontId="0" fillId="6" borderId="0" xfId="0" applyFill="1" applyAlignment="1"/>
    <xf numFmtId="0" fontId="0" fillId="6" borderId="0" xfId="0" applyFill="1" applyAlignment="1">
      <alignment horizontal="center"/>
    </xf>
    <xf numFmtId="0" fontId="10" fillId="5" borderId="1" xfId="0" applyFont="1" applyFill="1" applyBorder="1" applyAlignment="1"/>
    <xf numFmtId="0" fontId="0" fillId="5" borderId="2" xfId="0" applyFill="1" applyBorder="1"/>
    <xf numFmtId="0" fontId="0" fillId="5" borderId="3" xfId="0" applyFill="1" applyBorder="1"/>
    <xf numFmtId="0" fontId="3" fillId="5" borderId="4" xfId="0" applyFont="1" applyFill="1" applyBorder="1"/>
    <xf numFmtId="0" fontId="0" fillId="5" borderId="0" xfId="0" applyFill="1" applyBorder="1"/>
    <xf numFmtId="0" fontId="3" fillId="5" borderId="0" xfId="0" applyFont="1" applyFill="1" applyBorder="1"/>
    <xf numFmtId="0" fontId="0" fillId="5" borderId="4" xfId="0" applyFill="1" applyBorder="1"/>
    <xf numFmtId="0" fontId="0" fillId="5" borderId="0" xfId="0" applyFill="1" applyBorder="1" applyAlignment="1">
      <alignment horizontal="center"/>
    </xf>
    <xf numFmtId="0" fontId="0" fillId="5" borderId="0" xfId="0" quotePrefix="1" applyFill="1" applyBorder="1"/>
    <xf numFmtId="0" fontId="0" fillId="5" borderId="5" xfId="0" applyFill="1" applyBorder="1"/>
    <xf numFmtId="0" fontId="0" fillId="5" borderId="4" xfId="0" applyFont="1" applyFill="1" applyBorder="1"/>
    <xf numFmtId="0" fontId="0" fillId="5" borderId="7" xfId="0" applyFill="1" applyBorder="1"/>
    <xf numFmtId="0" fontId="0" fillId="5" borderId="7" xfId="0" applyFont="1" applyFill="1" applyBorder="1"/>
    <xf numFmtId="0" fontId="0" fillId="5" borderId="8" xfId="0" applyFill="1" applyBorder="1"/>
    <xf numFmtId="0" fontId="0" fillId="5" borderId="6" xfId="0" applyFill="1" applyBorder="1"/>
    <xf numFmtId="0" fontId="0" fillId="5" borderId="7" xfId="0" applyFill="1" applyBorder="1" applyAlignment="1">
      <alignment horizontal="center"/>
    </xf>
    <xf numFmtId="0" fontId="0" fillId="5" borderId="1" xfId="0" applyFill="1" applyBorder="1"/>
    <xf numFmtId="0" fontId="0" fillId="5" borderId="5" xfId="0" applyFill="1" applyBorder="1" applyAlignment="1">
      <alignment horizontal="left"/>
    </xf>
    <xf numFmtId="0" fontId="0" fillId="0" borderId="0" xfId="0" applyBorder="1"/>
    <xf numFmtId="0" fontId="9" fillId="3" borderId="0" xfId="0" applyFont="1" applyFill="1" applyAlignment="1">
      <alignment horizontal="center"/>
    </xf>
    <xf numFmtId="0" fontId="0" fillId="0" borderId="9" xfId="0" applyBorder="1"/>
    <xf numFmtId="0" fontId="3" fillId="0" borderId="11" xfId="0" applyFont="1" applyBorder="1" applyAlignment="1">
      <alignment horizontal="right"/>
    </xf>
    <xf numFmtId="0" fontId="0" fillId="2" borderId="0" xfId="0" applyFill="1" applyBorder="1" applyAlignment="1">
      <alignment horizontal="center"/>
    </xf>
    <xf numFmtId="0" fontId="0" fillId="6" borderId="0" xfId="0" applyFill="1" applyAlignment="1">
      <alignment horizontal="left"/>
    </xf>
    <xf numFmtId="0" fontId="0" fillId="6" borderId="0" xfId="0" quotePrefix="1" applyFill="1" applyAlignment="1">
      <alignment horizontal="right"/>
    </xf>
    <xf numFmtId="0" fontId="0" fillId="6" borderId="0" xfId="0" applyFill="1" applyAlignment="1">
      <alignment horizontal="right"/>
    </xf>
    <xf numFmtId="0" fontId="6" fillId="0" borderId="0" xfId="0" applyFont="1"/>
    <xf numFmtId="0" fontId="6" fillId="0" borderId="0" xfId="0" applyFont="1" applyAlignment="1">
      <alignment horizontal="left"/>
    </xf>
    <xf numFmtId="0" fontId="0" fillId="0" borderId="0" xfId="0"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7" borderId="0" xfId="0" applyFont="1" applyFill="1" applyAlignment="1">
      <alignment horizontal="center"/>
    </xf>
    <xf numFmtId="0" fontId="0" fillId="7" borderId="0" xfId="0" applyFill="1" applyAlignment="1">
      <alignment horizontal="center"/>
    </xf>
    <xf numFmtId="0" fontId="3" fillId="7" borderId="0" xfId="0" applyFont="1" applyFill="1" applyAlignment="1">
      <alignment horizontal="center"/>
    </xf>
    <xf numFmtId="0" fontId="0" fillId="7" borderId="0" xfId="0" applyFont="1" applyFill="1" applyBorder="1" applyAlignment="1">
      <alignment horizontal="center"/>
    </xf>
    <xf numFmtId="0" fontId="0" fillId="7" borderId="7" xfId="0" applyFont="1" applyFill="1" applyBorder="1" applyAlignment="1">
      <alignment horizontal="center"/>
    </xf>
    <xf numFmtId="0" fontId="0" fillId="0" borderId="0" xfId="0" quotePrefix="1" applyFont="1" applyFill="1" applyAlignment="1">
      <alignment horizontal="center" vertical="center"/>
    </xf>
    <xf numFmtId="0" fontId="6" fillId="0" borderId="0" xfId="0" quotePrefix="1" applyFont="1"/>
    <xf numFmtId="0" fontId="0" fillId="7" borderId="0" xfId="0" applyFill="1" applyBorder="1" applyAlignment="1">
      <alignment horizontal="center"/>
    </xf>
    <xf numFmtId="0" fontId="0" fillId="0" borderId="0" xfId="0" applyBorder="1" applyAlignment="1">
      <alignment horizontal="right"/>
    </xf>
    <xf numFmtId="0" fontId="0" fillId="0" borderId="0" xfId="0" applyFont="1" applyAlignment="1">
      <alignment horizontal="right"/>
    </xf>
    <xf numFmtId="2" fontId="0" fillId="2" borderId="0" xfId="0" applyNumberFormat="1" applyFill="1" applyAlignment="1">
      <alignment horizontal="center" vertical="center"/>
    </xf>
    <xf numFmtId="2" fontId="0" fillId="2" borderId="0" xfId="0" applyNumberFormat="1" applyFill="1" applyAlignment="1">
      <alignment vertical="center"/>
    </xf>
    <xf numFmtId="0" fontId="0" fillId="6" borderId="0" xfId="0" applyFont="1" applyFill="1" applyAlignment="1">
      <alignment horizontal="center"/>
    </xf>
    <xf numFmtId="0" fontId="11" fillId="2" borderId="0" xfId="0" applyFont="1" applyFill="1" applyAlignment="1">
      <alignment horizontal="center"/>
    </xf>
    <xf numFmtId="0" fontId="12" fillId="8" borderId="0" xfId="0" applyFont="1" applyFill="1" applyAlignment="1">
      <alignment horizontal="center"/>
    </xf>
    <xf numFmtId="0" fontId="0" fillId="0" borderId="0" xfId="0" applyFont="1" applyFill="1" applyBorder="1" applyAlignment="1">
      <alignment horizontal="center"/>
    </xf>
    <xf numFmtId="0" fontId="0" fillId="0" borderId="7" xfId="0" applyFont="1" applyFill="1" applyBorder="1" applyAlignment="1">
      <alignment horizontal="center"/>
    </xf>
    <xf numFmtId="0" fontId="3" fillId="0" borderId="0" xfId="0" applyFont="1" applyFill="1" applyBorder="1" applyAlignment="1">
      <alignment horizontal="right"/>
    </xf>
    <xf numFmtId="165" fontId="0" fillId="2" borderId="0" xfId="0" applyNumberFormat="1" applyFill="1" applyAlignment="1">
      <alignment horizontal="center" vertical="center"/>
    </xf>
    <xf numFmtId="164" fontId="3" fillId="0" borderId="0" xfId="0" applyNumberFormat="1" applyFont="1" applyFill="1" applyAlignment="1">
      <alignment horizontal="center"/>
    </xf>
    <xf numFmtId="164" fontId="3" fillId="2" borderId="0" xfId="0" applyNumberFormat="1" applyFont="1" applyFill="1" applyAlignment="1">
      <alignment horizontal="center"/>
    </xf>
    <xf numFmtId="0" fontId="3" fillId="9" borderId="0" xfId="0" applyFont="1" applyFill="1" applyAlignment="1">
      <alignment horizontal="center"/>
    </xf>
    <xf numFmtId="0" fontId="0" fillId="0" borderId="0" xfId="0" applyAlignment="1">
      <alignment horizontal="center"/>
    </xf>
    <xf numFmtId="0" fontId="0" fillId="0" borderId="0" xfId="0" applyFont="1" applyFill="1" applyAlignment="1">
      <alignment horizontal="center" vertical="center"/>
    </xf>
    <xf numFmtId="0" fontId="0" fillId="0" borderId="0" xfId="0" quotePrefix="1" applyFont="1" applyFill="1" applyAlignment="1">
      <alignment horizontal="left"/>
    </xf>
    <xf numFmtId="0" fontId="0" fillId="11" borderId="0" xfId="0" applyFill="1" applyAlignment="1">
      <alignment horizontal="center"/>
    </xf>
    <xf numFmtId="0" fontId="13" fillId="5" borderId="0" xfId="0" applyFont="1" applyFill="1" applyBorder="1"/>
    <xf numFmtId="0" fontId="0" fillId="10" borderId="0" xfId="0" applyFill="1"/>
    <xf numFmtId="0" fontId="0" fillId="10" borderId="0" xfId="0" applyFill="1" applyAlignment="1">
      <alignment horizontal="right"/>
    </xf>
    <xf numFmtId="0" fontId="0" fillId="0" borderId="0" xfId="0" applyAlignment="1">
      <alignment horizontal="center"/>
    </xf>
    <xf numFmtId="0" fontId="0" fillId="0" borderId="0" xfId="0" applyFill="1" applyAlignment="1">
      <alignment vertical="center"/>
    </xf>
    <xf numFmtId="165" fontId="0" fillId="0" borderId="0" xfId="0" applyNumberFormat="1" applyFill="1" applyAlignment="1">
      <alignment horizontal="center" vertical="center"/>
    </xf>
    <xf numFmtId="0" fontId="3" fillId="0" borderId="0" xfId="0" applyFont="1" applyFill="1" applyAlignment="1">
      <alignment vertical="center"/>
    </xf>
    <xf numFmtId="0" fontId="3" fillId="2" borderId="0" xfId="0" applyFont="1" applyFill="1" applyAlignment="1">
      <alignment horizontal="center" vertical="center"/>
    </xf>
    <xf numFmtId="0" fontId="0" fillId="0" borderId="0" xfId="0" quotePrefix="1" applyFill="1"/>
    <xf numFmtId="0" fontId="14" fillId="5" borderId="0" xfId="0" applyFont="1" applyFill="1" applyBorder="1"/>
    <xf numFmtId="0" fontId="0" fillId="2" borderId="0" xfId="0" applyFill="1" applyBorder="1"/>
    <xf numFmtId="0" fontId="0" fillId="7" borderId="0" xfId="0" applyFill="1" applyBorder="1"/>
    <xf numFmtId="0" fontId="11" fillId="12" borderId="0" xfId="0" applyFont="1" applyFill="1"/>
    <xf numFmtId="0" fontId="11" fillId="13" borderId="0" xfId="0" applyFont="1" applyFill="1"/>
    <xf numFmtId="164" fontId="0" fillId="0" borderId="0" xfId="0" applyNumberFormat="1" applyAlignment="1">
      <alignment horizontal="center"/>
    </xf>
    <xf numFmtId="164" fontId="0" fillId="2" borderId="0" xfId="0" applyNumberFormat="1" applyFill="1" applyAlignment="1">
      <alignment vertical="center"/>
    </xf>
    <xf numFmtId="0" fontId="3" fillId="0" borderId="0" xfId="0" quotePrefix="1" applyFont="1" applyFill="1" applyAlignment="1">
      <alignment horizontal="center"/>
    </xf>
    <xf numFmtId="0" fontId="11" fillId="14" borderId="0" xfId="0" applyFont="1" applyFill="1" applyAlignment="1">
      <alignment horizontal="center"/>
    </xf>
    <xf numFmtId="2" fontId="3" fillId="0" borderId="0" xfId="0" applyNumberFormat="1" applyFont="1" applyFill="1" applyAlignment="1">
      <alignment horizontal="center"/>
    </xf>
    <xf numFmtId="2" fontId="3" fillId="2" borderId="0" xfId="0" applyNumberFormat="1" applyFont="1" applyFill="1" applyAlignment="1">
      <alignment horizontal="center"/>
    </xf>
    <xf numFmtId="0" fontId="2" fillId="0" borderId="0" xfId="0" applyFont="1" applyFill="1" applyAlignment="1">
      <alignment horizontal="center"/>
    </xf>
    <xf numFmtId="0" fontId="5" fillId="0" borderId="0" xfId="0" applyFont="1"/>
    <xf numFmtId="0" fontId="0" fillId="0" borderId="0" xfId="0" applyAlignment="1">
      <alignment horizontal="center"/>
    </xf>
    <xf numFmtId="0" fontId="9" fillId="0" borderId="0" xfId="0" applyFont="1" applyFill="1" applyAlignment="1">
      <alignment horizontal="center"/>
    </xf>
    <xf numFmtId="0" fontId="9" fillId="0" borderId="0" xfId="0" applyFont="1" applyFill="1"/>
    <xf numFmtId="0" fontId="3" fillId="5" borderId="0" xfId="0" applyFont="1" applyFill="1" applyBorder="1" applyAlignment="1">
      <alignment horizontal="right"/>
    </xf>
    <xf numFmtId="165" fontId="3" fillId="0" borderId="0" xfId="0" applyNumberFormat="1" applyFont="1" applyFill="1" applyAlignment="1">
      <alignment horizontal="center"/>
    </xf>
    <xf numFmtId="0" fontId="16" fillId="0" borderId="0" xfId="0" applyFont="1" applyFill="1" applyAlignment="1">
      <alignment horizontal="center"/>
    </xf>
    <xf numFmtId="0" fontId="16" fillId="0" borderId="0" xfId="0" applyFont="1" applyAlignment="1">
      <alignment horizontal="center"/>
    </xf>
    <xf numFmtId="0" fontId="16" fillId="0" borderId="0" xfId="0" applyFont="1" applyFill="1" applyBorder="1" applyAlignment="1">
      <alignment horizontal="center"/>
    </xf>
    <xf numFmtId="0" fontId="3" fillId="0" borderId="7" xfId="0" applyFont="1" applyBorder="1"/>
    <xf numFmtId="0" fontId="16" fillId="0" borderId="7" xfId="0" applyFont="1" applyFill="1" applyBorder="1" applyAlignment="1">
      <alignment horizontal="center"/>
    </xf>
    <xf numFmtId="2" fontId="0" fillId="2" borderId="7" xfId="0" applyNumberFormat="1" applyFont="1" applyFill="1" applyBorder="1" applyAlignment="1">
      <alignment horizontal="center"/>
    </xf>
    <xf numFmtId="0" fontId="0" fillId="2" borderId="7" xfId="0" applyFont="1" applyFill="1" applyBorder="1" applyAlignment="1">
      <alignment horizontal="center"/>
    </xf>
    <xf numFmtId="0" fontId="16" fillId="0" borderId="7" xfId="0" applyFont="1" applyBorder="1" applyAlignment="1">
      <alignment horizontal="center"/>
    </xf>
    <xf numFmtId="0" fontId="3" fillId="2" borderId="7" xfId="0" applyFont="1" applyFill="1" applyBorder="1"/>
    <xf numFmtId="0" fontId="3" fillId="2" borderId="7" xfId="0" applyFont="1" applyFill="1" applyBorder="1" applyAlignment="1">
      <alignment horizontal="center"/>
    </xf>
    <xf numFmtId="0" fontId="0" fillId="2" borderId="0" xfId="0" applyFont="1" applyFill="1" applyBorder="1" applyAlignment="1">
      <alignment horizontal="center"/>
    </xf>
    <xf numFmtId="0" fontId="0" fillId="0" borderId="13" xfId="0" applyFont="1" applyBorder="1" applyAlignment="1">
      <alignment horizontal="center"/>
    </xf>
    <xf numFmtId="0" fontId="0" fillId="0" borderId="14" xfId="0" applyBorder="1" applyAlignment="1">
      <alignment horizontal="center"/>
    </xf>
    <xf numFmtId="0" fontId="0" fillId="0" borderId="12" xfId="0" applyBorder="1" applyAlignment="1">
      <alignment horizontal="center"/>
    </xf>
    <xf numFmtId="0" fontId="0" fillId="2" borderId="12" xfId="0" applyFill="1" applyBorder="1" applyAlignment="1">
      <alignment horizontal="center"/>
    </xf>
    <xf numFmtId="0" fontId="5" fillId="0" borderId="7" xfId="0" applyFont="1" applyBorder="1" applyAlignment="1">
      <alignment horizontal="center"/>
    </xf>
    <xf numFmtId="0" fontId="0" fillId="2" borderId="7" xfId="0" applyFill="1" applyBorder="1" applyAlignment="1">
      <alignment horizontal="center"/>
    </xf>
    <xf numFmtId="0" fontId="0" fillId="4" borderId="7" xfId="0" applyFill="1" applyBorder="1" applyAlignment="1">
      <alignment horizontal="center"/>
    </xf>
    <xf numFmtId="0" fontId="9" fillId="0" borderId="0" xfId="0" applyFont="1" applyFill="1" applyBorder="1" applyAlignment="1">
      <alignment horizontal="center"/>
    </xf>
    <xf numFmtId="0" fontId="3" fillId="0" borderId="0" xfId="0" applyFont="1" applyFill="1" applyBorder="1" applyAlignment="1">
      <alignment horizontal="center"/>
    </xf>
    <xf numFmtId="0" fontId="3" fillId="0" borderId="4" xfId="0" applyFont="1" applyFill="1" applyBorder="1" applyAlignment="1">
      <alignment horizontal="center"/>
    </xf>
    <xf numFmtId="0" fontId="0" fillId="0" borderId="1" xfId="0" applyBorder="1"/>
    <xf numFmtId="0" fontId="0" fillId="0" borderId="4" xfId="0" applyBorder="1" applyAlignment="1">
      <alignment horizontal="center"/>
    </xf>
    <xf numFmtId="0" fontId="3" fillId="0" borderId="7" xfId="0" applyFont="1" applyFill="1" applyBorder="1"/>
    <xf numFmtId="165" fontId="4" fillId="0" borderId="0" xfId="0" applyNumberFormat="1" applyFont="1" applyFill="1" applyAlignment="1">
      <alignment horizontal="center" vertical="center"/>
    </xf>
    <xf numFmtId="0" fontId="4" fillId="0" borderId="0" xfId="0" applyFont="1" applyAlignment="1">
      <alignment horizontal="center" vertical="center"/>
    </xf>
    <xf numFmtId="0" fontId="13" fillId="0" borderId="0" xfId="0" applyFont="1" applyAlignment="1">
      <alignment vertical="center"/>
    </xf>
    <xf numFmtId="0" fontId="0" fillId="10" borderId="0" xfId="0" applyFont="1" applyFill="1" applyAlignment="1">
      <alignment horizontal="center"/>
    </xf>
    <xf numFmtId="0" fontId="0" fillId="15" borderId="0" xfId="0" applyFont="1" applyFill="1" applyBorder="1" applyAlignment="1">
      <alignment horizontal="center" vertical="center"/>
    </xf>
    <xf numFmtId="164" fontId="0" fillId="0" borderId="0" xfId="0" applyNumberFormat="1" applyFill="1" applyAlignment="1">
      <alignment vertical="center"/>
    </xf>
    <xf numFmtId="0" fontId="0" fillId="0" borderId="0" xfId="0" applyFont="1" applyFill="1" applyAlignment="1">
      <alignment vertical="center"/>
    </xf>
    <xf numFmtId="0" fontId="0" fillId="4" borderId="12" xfId="0" applyFill="1" applyBorder="1" applyAlignment="1">
      <alignment horizontal="center"/>
    </xf>
    <xf numFmtId="167" fontId="0" fillId="2" borderId="0" xfId="0" applyNumberFormat="1" applyFill="1" applyAlignment="1">
      <alignment horizontal="center" vertical="center"/>
    </xf>
    <xf numFmtId="0" fontId="0" fillId="18" borderId="12" xfId="0" applyFill="1" applyBorder="1" applyAlignment="1">
      <alignment horizontal="center" vertical="center"/>
    </xf>
    <xf numFmtId="0" fontId="0" fillId="0" borderId="0" xfId="0" applyFont="1" applyBorder="1" applyAlignment="1">
      <alignment horizontal="center" vertical="center"/>
    </xf>
    <xf numFmtId="0" fontId="0" fillId="2" borderId="0" xfId="0" applyFont="1" applyFill="1" applyBorder="1" applyAlignment="1">
      <alignment horizontal="center" vertical="center"/>
    </xf>
    <xf numFmtId="0" fontId="3" fillId="2" borderId="0" xfId="0" applyFont="1" applyFill="1" applyBorder="1" applyAlignment="1">
      <alignment horizontal="center"/>
    </xf>
    <xf numFmtId="0" fontId="0" fillId="2" borderId="0" xfId="0" quotePrefix="1" applyFill="1" applyAlignment="1">
      <alignment vertical="center"/>
    </xf>
    <xf numFmtId="0" fontId="19" fillId="0" borderId="0" xfId="0" applyFont="1" applyBorder="1" applyAlignment="1">
      <alignment horizontal="center" vertical="center"/>
    </xf>
    <xf numFmtId="0" fontId="0" fillId="19" borderId="0" xfId="0" applyFill="1"/>
    <xf numFmtId="0" fontId="0" fillId="19" borderId="0" xfId="0" applyFill="1" applyAlignment="1">
      <alignment horizontal="center"/>
    </xf>
    <xf numFmtId="0" fontId="5" fillId="19" borderId="0" xfId="0" applyFont="1" applyFill="1" applyAlignment="1">
      <alignment horizontal="center"/>
    </xf>
    <xf numFmtId="0" fontId="0" fillId="19" borderId="0" xfId="0" applyFont="1" applyFill="1" applyBorder="1" applyAlignment="1">
      <alignment horizontal="center"/>
    </xf>
    <xf numFmtId="0" fontId="0" fillId="19" borderId="0" xfId="0" applyFill="1" applyBorder="1" applyAlignment="1">
      <alignment horizontal="center"/>
    </xf>
    <xf numFmtId="0" fontId="0" fillId="19" borderId="7" xfId="0" applyFont="1" applyFill="1" applyBorder="1" applyAlignment="1">
      <alignment horizontal="center"/>
    </xf>
    <xf numFmtId="0" fontId="0" fillId="19" borderId="7" xfId="0" applyFill="1" applyBorder="1" applyAlignment="1">
      <alignment horizontal="center"/>
    </xf>
    <xf numFmtId="0" fontId="0" fillId="2" borderId="0" xfId="0" quotePrefix="1" applyFill="1" applyAlignment="1">
      <alignment horizontal="center"/>
    </xf>
    <xf numFmtId="0" fontId="9" fillId="0" borderId="0" xfId="0" applyFont="1" applyAlignment="1">
      <alignment horizontal="center"/>
    </xf>
    <xf numFmtId="0" fontId="22" fillId="0" borderId="0" xfId="0" applyFont="1" applyAlignment="1">
      <alignment horizontal="center"/>
    </xf>
    <xf numFmtId="0" fontId="22" fillId="0" borderId="7" xfId="0" applyFont="1" applyBorder="1" applyAlignment="1">
      <alignment horizontal="center"/>
    </xf>
    <xf numFmtId="0" fontId="21" fillId="0" borderId="0" xfId="0" applyFont="1" applyFill="1" applyAlignment="1"/>
    <xf numFmtId="0" fontId="22" fillId="0" borderId="0" xfId="0" applyFont="1" applyFill="1" applyAlignment="1">
      <alignment horizontal="center"/>
    </xf>
    <xf numFmtId="0" fontId="21" fillId="0" borderId="0" xfId="0" applyFont="1" applyFill="1" applyAlignment="1">
      <alignment horizontal="center"/>
    </xf>
    <xf numFmtId="0" fontId="0" fillId="4" borderId="0" xfId="0" applyFill="1" applyBorder="1" applyAlignment="1">
      <alignment horizontal="center"/>
    </xf>
    <xf numFmtId="0" fontId="0" fillId="0" borderId="2" xfId="0" applyFill="1" applyBorder="1" applyAlignment="1">
      <alignment horizontal="center"/>
    </xf>
    <xf numFmtId="0" fontId="9" fillId="20" borderId="0" xfId="0" applyFont="1" applyFill="1" applyAlignment="1">
      <alignment horizontal="center"/>
    </xf>
    <xf numFmtId="0" fontId="9" fillId="21" borderId="0" xfId="0" applyFont="1" applyFill="1" applyAlignment="1">
      <alignment horizontal="center"/>
    </xf>
    <xf numFmtId="0" fontId="9" fillId="21" borderId="7" xfId="0" applyFont="1" applyFill="1" applyBorder="1" applyAlignment="1">
      <alignment horizontal="center"/>
    </xf>
    <xf numFmtId="0" fontId="9" fillId="20" borderId="7" xfId="0" applyFont="1" applyFill="1" applyBorder="1" applyAlignment="1">
      <alignment horizontal="center"/>
    </xf>
    <xf numFmtId="0" fontId="9" fillId="0" borderId="2" xfId="0" applyFont="1" applyFill="1" applyBorder="1" applyAlignment="1">
      <alignment horizontal="center"/>
    </xf>
    <xf numFmtId="0" fontId="0" fillId="0" borderId="0" xfId="0" applyFill="1" applyAlignment="1"/>
    <xf numFmtId="0" fontId="0" fillId="22" borderId="0" xfId="0" applyFill="1" applyAlignment="1">
      <alignment horizontal="center"/>
    </xf>
    <xf numFmtId="0" fontId="0" fillId="22" borderId="7" xfId="0" applyFont="1" applyFill="1" applyBorder="1" applyAlignment="1">
      <alignment horizontal="center"/>
    </xf>
    <xf numFmtId="0" fontId="21" fillId="23" borderId="0" xfId="0" applyFont="1" applyFill="1" applyAlignment="1">
      <alignment horizontal="center"/>
    </xf>
    <xf numFmtId="0" fontId="9" fillId="23" borderId="0" xfId="0" applyFont="1" applyFill="1" applyAlignment="1">
      <alignment horizontal="center"/>
    </xf>
    <xf numFmtId="0" fontId="22" fillId="23" borderId="0" xfId="0" applyFont="1" applyFill="1" applyAlignment="1">
      <alignment horizontal="center"/>
    </xf>
    <xf numFmtId="0" fontId="9" fillId="23" borderId="0" xfId="0" applyFont="1" applyFill="1" applyBorder="1" applyAlignment="1">
      <alignment horizontal="center"/>
    </xf>
    <xf numFmtId="0" fontId="0" fillId="23" borderId="0" xfId="0" applyFill="1"/>
    <xf numFmtId="2" fontId="0" fillId="2" borderId="0" xfId="0" applyNumberFormat="1" applyFill="1" applyAlignment="1">
      <alignment horizontal="center"/>
    </xf>
    <xf numFmtId="0" fontId="17" fillId="6" borderId="0" xfId="0" quotePrefix="1" applyFont="1" applyFill="1"/>
    <xf numFmtId="0" fontId="0" fillId="5" borderId="0" xfId="0" applyFont="1" applyFill="1" applyAlignment="1">
      <alignment horizontal="center"/>
    </xf>
    <xf numFmtId="0" fontId="0" fillId="0" borderId="2" xfId="0" applyFont="1" applyFill="1" applyBorder="1" applyAlignment="1">
      <alignment horizontal="center"/>
    </xf>
    <xf numFmtId="0" fontId="3" fillId="0" borderId="0" xfId="0" quotePrefix="1" applyFont="1" applyFill="1" applyBorder="1" applyAlignment="1">
      <alignment horizontal="center"/>
    </xf>
    <xf numFmtId="0" fontId="5" fillId="0" borderId="0" xfId="0" applyFont="1" applyFill="1"/>
    <xf numFmtId="0" fontId="3" fillId="0" borderId="0" xfId="0" applyFont="1" applyFill="1" applyBorder="1" applyAlignment="1"/>
    <xf numFmtId="0" fontId="3" fillId="0" borderId="0" xfId="0" applyFont="1" applyFill="1" applyBorder="1"/>
    <xf numFmtId="0" fontId="0" fillId="0" borderId="0" xfId="0" applyFill="1" applyBorder="1" applyAlignment="1">
      <alignment horizontal="right"/>
    </xf>
    <xf numFmtId="11" fontId="0" fillId="0" borderId="0" xfId="0" applyNumberFormat="1" applyFill="1" applyBorder="1"/>
    <xf numFmtId="2" fontId="0" fillId="0" borderId="0" xfId="0" applyNumberFormat="1"/>
    <xf numFmtId="0" fontId="5" fillId="0" borderId="0" xfId="0" applyFont="1" applyFill="1" applyBorder="1" applyAlignment="1">
      <alignment horizontal="center"/>
    </xf>
    <xf numFmtId="9" fontId="0" fillId="0" borderId="0" xfId="97" applyFont="1" applyFill="1" applyBorder="1" applyAlignment="1">
      <alignment horizontal="center"/>
    </xf>
    <xf numFmtId="0" fontId="2" fillId="0" borderId="0" xfId="0" applyFont="1" applyAlignment="1">
      <alignment horizontal="center" vertical="center"/>
    </xf>
    <xf numFmtId="0" fontId="0" fillId="22" borderId="0" xfId="0" applyFont="1" applyFill="1" applyBorder="1" applyAlignment="1">
      <alignment horizontal="center"/>
    </xf>
    <xf numFmtId="0" fontId="0" fillId="17" borderId="0" xfId="0" applyFont="1" applyFill="1" applyBorder="1" applyAlignment="1">
      <alignment horizontal="center"/>
    </xf>
    <xf numFmtId="0" fontId="9" fillId="0" borderId="0" xfId="0" quotePrefix="1" applyFont="1" applyFill="1"/>
    <xf numFmtId="0" fontId="0" fillId="5" borderId="1" xfId="0" applyFill="1"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3" fillId="6" borderId="9" xfId="0" applyFont="1" applyFill="1" applyBorder="1"/>
    <xf numFmtId="0" fontId="0" fillId="6" borderId="10" xfId="0" applyFill="1" applyBorder="1"/>
    <xf numFmtId="0" fontId="0" fillId="5" borderId="12" xfId="0" applyFill="1" applyBorder="1" applyAlignment="1">
      <alignment horizontal="center"/>
    </xf>
    <xf numFmtId="0" fontId="3" fillId="6" borderId="9" xfId="0" applyFont="1" applyFill="1" applyBorder="1" applyAlignment="1">
      <alignment horizontal="center"/>
    </xf>
    <xf numFmtId="2" fontId="0" fillId="0" borderId="0" xfId="0" applyNumberFormat="1" applyFill="1" applyAlignment="1">
      <alignment horizontal="center" vertical="center"/>
    </xf>
    <xf numFmtId="2" fontId="0" fillId="0" borderId="0" xfId="0" applyNumberFormat="1" applyFill="1" applyAlignment="1">
      <alignment vertical="center"/>
    </xf>
    <xf numFmtId="1" fontId="0" fillId="0" borderId="0" xfId="0" applyNumberFormat="1" applyFont="1" applyFill="1" applyAlignment="1">
      <alignment horizontal="center" vertical="center"/>
    </xf>
    <xf numFmtId="0" fontId="0" fillId="0" borderId="0" xfId="0" applyFill="1" applyAlignment="1">
      <alignment horizontal="center"/>
    </xf>
    <xf numFmtId="0" fontId="3" fillId="10" borderId="0" xfId="0" quotePrefix="1" applyFont="1" applyFill="1" applyAlignment="1">
      <alignment horizontal="center"/>
    </xf>
    <xf numFmtId="0" fontId="0" fillId="10" borderId="0" xfId="0" quotePrefix="1" applyFill="1" applyAlignment="1">
      <alignment horizontal="right"/>
    </xf>
    <xf numFmtId="0" fontId="3" fillId="0" borderId="0" xfId="0" quotePrefix="1" applyFont="1" applyFill="1"/>
    <xf numFmtId="0" fontId="19" fillId="14" borderId="0" xfId="0" applyFont="1" applyFill="1" applyAlignment="1">
      <alignment horizontal="center"/>
    </xf>
    <xf numFmtId="0" fontId="9" fillId="21" borderId="0" xfId="0" applyFont="1" applyFill="1" applyBorder="1" applyAlignment="1">
      <alignment horizontal="center"/>
    </xf>
    <xf numFmtId="0" fontId="0" fillId="16" borderId="0" xfId="0" applyFill="1" applyBorder="1" applyAlignment="1">
      <alignment horizontal="center"/>
    </xf>
    <xf numFmtId="0" fontId="0" fillId="24" borderId="0" xfId="0" applyFill="1"/>
    <xf numFmtId="0" fontId="9" fillId="16" borderId="0" xfId="0" applyFont="1" applyFill="1" applyBorder="1" applyAlignment="1">
      <alignment horizontal="center"/>
    </xf>
    <xf numFmtId="0" fontId="0" fillId="0" borderId="0" xfId="0" applyFill="1" applyAlignment="1">
      <alignment horizontal="center"/>
    </xf>
    <xf numFmtId="0" fontId="0" fillId="6" borderId="1" xfId="0" applyFill="1" applyBorder="1"/>
    <xf numFmtId="0" fontId="0" fillId="6" borderId="3" xfId="0" applyFill="1" applyBorder="1"/>
    <xf numFmtId="0" fontId="0" fillId="6" borderId="4" xfId="0" applyFill="1" applyBorder="1"/>
    <xf numFmtId="0" fontId="0" fillId="6" borderId="5" xfId="0" applyFill="1" applyBorder="1"/>
    <xf numFmtId="0" fontId="0" fillId="6" borderId="6" xfId="0" applyFill="1" applyBorder="1"/>
    <xf numFmtId="0" fontId="0" fillId="6" borderId="8" xfId="0" applyFill="1" applyBorder="1"/>
    <xf numFmtId="0" fontId="0" fillId="2" borderId="7" xfId="0" applyFill="1" applyBorder="1" applyAlignment="1">
      <alignment horizontal="center" vertical="center"/>
    </xf>
    <xf numFmtId="0" fontId="0" fillId="2" borderId="0" xfId="0" applyFill="1" applyBorder="1" applyAlignment="1">
      <alignment horizontal="center" vertical="center"/>
    </xf>
    <xf numFmtId="164" fontId="0" fillId="2" borderId="0" xfId="0" applyNumberFormat="1" applyFill="1" applyBorder="1" applyAlignment="1">
      <alignment horizontal="center" vertical="center"/>
    </xf>
    <xf numFmtId="164" fontId="0" fillId="2" borderId="7" xfId="0" applyNumberFormat="1" applyFill="1" applyBorder="1" applyAlignment="1">
      <alignment horizontal="center" vertical="center"/>
    </xf>
    <xf numFmtId="2" fontId="0" fillId="2" borderId="7" xfId="0" applyNumberFormat="1" applyFill="1" applyBorder="1" applyAlignment="1">
      <alignment horizontal="center" vertical="center"/>
    </xf>
    <xf numFmtId="2" fontId="0" fillId="2" borderId="0" xfId="0" applyNumberFormat="1" applyFill="1" applyBorder="1" applyAlignment="1">
      <alignment horizontal="center" vertical="center"/>
    </xf>
    <xf numFmtId="0" fontId="0" fillId="0" borderId="0" xfId="0" applyFill="1" applyAlignment="1">
      <alignment horizontal="center"/>
    </xf>
    <xf numFmtId="0" fontId="3" fillId="2" borderId="9" xfId="0" applyFont="1" applyFill="1" applyBorder="1" applyAlignment="1">
      <alignment horizontal="center"/>
    </xf>
    <xf numFmtId="0" fontId="3" fillId="2" borderId="11" xfId="0" applyFont="1" applyFill="1" applyBorder="1" applyAlignment="1">
      <alignment horizontal="center"/>
    </xf>
    <xf numFmtId="0" fontId="3" fillId="2" borderId="10" xfId="0" applyFont="1" applyFill="1" applyBorder="1" applyAlignment="1">
      <alignment horizontal="center"/>
    </xf>
    <xf numFmtId="0" fontId="0" fillId="2" borderId="4" xfId="0" applyFill="1" applyBorder="1"/>
    <xf numFmtId="0" fontId="0" fillId="2" borderId="5" xfId="0" applyFill="1" applyBorder="1"/>
    <xf numFmtId="0" fontId="0" fillId="2" borderId="6" xfId="0" applyFill="1" applyBorder="1"/>
    <xf numFmtId="0" fontId="0" fillId="2" borderId="8" xfId="0" applyFill="1" applyBorder="1"/>
    <xf numFmtId="0" fontId="0" fillId="2" borderId="12" xfId="0" applyFont="1" applyFill="1" applyBorder="1" applyAlignment="1">
      <alignment horizontal="center"/>
    </xf>
    <xf numFmtId="0" fontId="3" fillId="5" borderId="0" xfId="0" applyFont="1" applyFill="1"/>
    <xf numFmtId="0" fontId="0" fillId="5" borderId="0" xfId="0" applyFill="1" applyAlignment="1">
      <alignment horizontal="center" vertical="center"/>
    </xf>
    <xf numFmtId="0" fontId="3" fillId="0" borderId="1" xfId="0" applyFont="1" applyBorder="1" applyAlignment="1">
      <alignment horizontal="center" vertical="center"/>
    </xf>
    <xf numFmtId="0" fontId="0"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0" fillId="2" borderId="4" xfId="0" applyFont="1" applyFill="1" applyBorder="1" applyAlignment="1">
      <alignment horizontal="center" vertical="center"/>
    </xf>
    <xf numFmtId="0" fontId="9" fillId="2" borderId="0" xfId="0" applyFont="1" applyFill="1" applyBorder="1" applyAlignment="1">
      <alignment horizontal="center" vertical="center"/>
    </xf>
    <xf numFmtId="0" fontId="9" fillId="2" borderId="5" xfId="0" applyFont="1" applyFill="1" applyBorder="1" applyAlignment="1">
      <alignment horizontal="center" vertical="center"/>
    </xf>
    <xf numFmtId="0" fontId="3" fillId="0" borderId="6" xfId="0" applyFont="1" applyBorder="1" applyAlignment="1">
      <alignment horizontal="center" vertical="center"/>
    </xf>
    <xf numFmtId="0" fontId="5"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3" fillId="2" borderId="11" xfId="0" quotePrefix="1" applyFont="1" applyFill="1" applyBorder="1" applyAlignment="1">
      <alignment horizontal="center"/>
    </xf>
    <xf numFmtId="0" fontId="3" fillId="5" borderId="7" xfId="0" applyFont="1" applyFill="1" applyBorder="1" applyAlignment="1">
      <alignment horizontal="center" vertical="center"/>
    </xf>
    <xf numFmtId="0" fontId="6" fillId="0" borderId="0" xfId="0" applyFont="1" applyFill="1" applyBorder="1" applyAlignment="1">
      <alignment horizontal="center" vertical="center"/>
    </xf>
    <xf numFmtId="0" fontId="3" fillId="5" borderId="9" xfId="0" applyFont="1" applyFill="1" applyBorder="1" applyAlignment="1">
      <alignment horizontal="center" vertical="center"/>
    </xf>
    <xf numFmtId="0" fontId="26" fillId="0" borderId="0" xfId="0" applyFont="1" applyFill="1" applyBorder="1" applyAlignment="1"/>
    <xf numFmtId="0" fontId="3" fillId="0" borderId="2" xfId="0" applyFont="1" applyBorder="1" applyAlignment="1">
      <alignment horizontal="center" vertical="center"/>
    </xf>
    <xf numFmtId="0" fontId="3" fillId="0" borderId="0" xfId="0" applyFont="1" applyBorder="1" applyAlignment="1">
      <alignment horizontal="center" vertical="center"/>
    </xf>
    <xf numFmtId="0" fontId="0" fillId="0" borderId="15" xfId="0" applyFill="1" applyBorder="1" applyAlignment="1">
      <alignment horizontal="center"/>
    </xf>
    <xf numFmtId="0" fontId="0" fillId="0" borderId="0" xfId="0" applyFill="1" applyAlignment="1">
      <alignment horizontal="left"/>
    </xf>
    <xf numFmtId="0" fontId="25" fillId="0" borderId="0" xfId="0" applyFont="1" applyFill="1"/>
    <xf numFmtId="2" fontId="0" fillId="0" borderId="0" xfId="0" applyNumberFormat="1" applyFill="1" applyAlignment="1">
      <alignment horizontal="center"/>
    </xf>
    <xf numFmtId="2" fontId="6" fillId="0" borderId="0" xfId="0" applyNumberFormat="1" applyFont="1" applyFill="1" applyAlignment="1">
      <alignment horizontal="left"/>
    </xf>
    <xf numFmtId="169" fontId="0" fillId="5" borderId="0" xfId="0" applyNumberFormat="1" applyFill="1" applyAlignment="1">
      <alignment horizontal="center" vertical="center"/>
    </xf>
    <xf numFmtId="169" fontId="3" fillId="5" borderId="7" xfId="0" applyNumberFormat="1" applyFont="1" applyFill="1" applyBorder="1" applyAlignment="1">
      <alignment horizontal="center" vertical="center"/>
    </xf>
    <xf numFmtId="168" fontId="0" fillId="5" borderId="0" xfId="0" applyNumberFormat="1" applyFill="1" applyAlignment="1">
      <alignment horizontal="center" vertical="center"/>
    </xf>
    <xf numFmtId="168" fontId="3" fillId="5" borderId="7" xfId="0" applyNumberFormat="1" applyFont="1" applyFill="1" applyBorder="1" applyAlignment="1">
      <alignment horizontal="center" vertical="center"/>
    </xf>
    <xf numFmtId="164" fontId="0" fillId="5" borderId="0" xfId="0" applyNumberFormat="1" applyFill="1" applyAlignment="1">
      <alignment horizontal="center" vertical="center"/>
    </xf>
    <xf numFmtId="164" fontId="3" fillId="5" borderId="7" xfId="0" applyNumberFormat="1" applyFont="1" applyFill="1" applyBorder="1" applyAlignment="1">
      <alignment horizontal="center" vertical="center"/>
    </xf>
    <xf numFmtId="0" fontId="6" fillId="0" borderId="0" xfId="0" applyFont="1" applyFill="1" applyAlignment="1">
      <alignment horizontal="left"/>
    </xf>
    <xf numFmtId="0" fontId="3" fillId="2" borderId="0" xfId="0" applyFont="1" applyFill="1" applyAlignment="1">
      <alignment vertical="center"/>
    </xf>
    <xf numFmtId="0" fontId="26" fillId="0" borderId="0" xfId="0" applyFont="1" applyFill="1"/>
    <xf numFmtId="0" fontId="23" fillId="0" borderId="0" xfId="0" applyFont="1" applyFill="1" applyAlignment="1">
      <alignment vertical="center" textRotation="90"/>
    </xf>
    <xf numFmtId="0" fontId="10" fillId="0" borderId="0" xfId="0" applyFont="1" applyFill="1" applyAlignment="1">
      <alignment vertical="center" textRotation="90"/>
    </xf>
    <xf numFmtId="0" fontId="32" fillId="5" borderId="7" xfId="0" applyFont="1" applyFill="1" applyBorder="1"/>
    <xf numFmtId="169" fontId="0" fillId="2" borderId="0" xfId="0" applyNumberFormat="1" applyFill="1" applyAlignment="1">
      <alignment horizontal="center"/>
    </xf>
    <xf numFmtId="0" fontId="0" fillId="2" borderId="4" xfId="0" applyFill="1" applyBorder="1" applyAlignment="1">
      <alignment horizontal="center" vertical="center"/>
    </xf>
    <xf numFmtId="0" fontId="9" fillId="2" borderId="0" xfId="0" applyFont="1" applyFill="1" applyAlignment="1">
      <alignment horizontal="center" vertical="center"/>
    </xf>
    <xf numFmtId="0" fontId="0" fillId="2" borderId="5" xfId="0" applyFont="1" applyFill="1" applyBorder="1" applyAlignment="1">
      <alignment horizontal="center" vertical="center"/>
    </xf>
    <xf numFmtId="0" fontId="0" fillId="2" borderId="11" xfId="0" applyFill="1" applyBorder="1" applyAlignment="1">
      <alignment horizontal="center" vertical="center"/>
    </xf>
    <xf numFmtId="0" fontId="0" fillId="2" borderId="11" xfId="0" quotePrefix="1" applyFont="1" applyFill="1" applyBorder="1" applyAlignment="1">
      <alignment horizontal="center" vertical="center"/>
    </xf>
    <xf numFmtId="0" fontId="0" fillId="2" borderId="10" xfId="0" quotePrefix="1" applyFont="1" applyFill="1" applyBorder="1" applyAlignment="1">
      <alignment horizontal="center" vertical="center"/>
    </xf>
    <xf numFmtId="0" fontId="0" fillId="0" borderId="0" xfId="0" applyFill="1" applyAlignment="1">
      <alignment horizontal="left" vertical="center"/>
    </xf>
    <xf numFmtId="165" fontId="3" fillId="0" borderId="0" xfId="0" applyNumberFormat="1" applyFont="1" applyFill="1" applyAlignment="1">
      <alignment horizontal="left" vertical="center"/>
    </xf>
    <xf numFmtId="0" fontId="0" fillId="0" borderId="0" xfId="0" applyFill="1" applyBorder="1" applyAlignment="1">
      <alignment horizontal="left" vertical="center"/>
    </xf>
    <xf numFmtId="0" fontId="13" fillId="0" borderId="0" xfId="0" applyFont="1" applyFill="1" applyAlignment="1">
      <alignment horizontal="center"/>
    </xf>
    <xf numFmtId="0" fontId="33" fillId="0" borderId="0" xfId="0" applyFont="1" applyFill="1" applyAlignment="1">
      <alignment horizontal="center"/>
    </xf>
    <xf numFmtId="164" fontId="13" fillId="0" borderId="0" xfId="0" applyNumberFormat="1" applyFont="1" applyFill="1" applyAlignment="1">
      <alignment horizontal="center" vertical="center"/>
    </xf>
    <xf numFmtId="0" fontId="13" fillId="0" borderId="0" xfId="0" applyFont="1" applyAlignment="1">
      <alignment horizontal="center"/>
    </xf>
    <xf numFmtId="0" fontId="33" fillId="0" borderId="0" xfId="0" applyFont="1" applyAlignment="1">
      <alignment horizontal="center"/>
    </xf>
    <xf numFmtId="0" fontId="0" fillId="6" borderId="4" xfId="0" applyFont="1" applyFill="1" applyBorder="1" applyAlignment="1">
      <alignment horizontal="center"/>
    </xf>
    <xf numFmtId="0" fontId="0" fillId="6" borderId="6" xfId="0" applyFont="1" applyFill="1" applyBorder="1" applyAlignment="1">
      <alignment horizontal="center"/>
    </xf>
    <xf numFmtId="0" fontId="3" fillId="0" borderId="1" xfId="0" applyFont="1" applyFill="1" applyBorder="1" applyAlignment="1">
      <alignment horizontal="center"/>
    </xf>
    <xf numFmtId="0" fontId="0" fillId="0" borderId="3" xfId="0" applyFont="1" applyBorder="1" applyAlignment="1">
      <alignment horizontal="center"/>
    </xf>
    <xf numFmtId="0" fontId="0" fillId="0" borderId="4" xfId="0" applyFill="1" applyBorder="1" applyAlignment="1">
      <alignment horizontal="center"/>
    </xf>
    <xf numFmtId="0" fontId="0" fillId="0" borderId="5" xfId="0" applyBorder="1" applyAlignment="1">
      <alignment horizontal="center"/>
    </xf>
    <xf numFmtId="0" fontId="0" fillId="0" borderId="6" xfId="0" applyFill="1" applyBorder="1" applyAlignment="1">
      <alignment horizontal="center"/>
    </xf>
    <xf numFmtId="0" fontId="0" fillId="0" borderId="8" xfId="0" applyBorder="1" applyAlignment="1">
      <alignment horizontal="center"/>
    </xf>
    <xf numFmtId="0" fontId="0" fillId="6" borderId="0" xfId="0" applyFont="1" applyFill="1" applyBorder="1"/>
    <xf numFmtId="0" fontId="0" fillId="6" borderId="7" xfId="0" applyFill="1" applyBorder="1"/>
    <xf numFmtId="0" fontId="0" fillId="6" borderId="0" xfId="0" applyFill="1" applyBorder="1" applyAlignment="1">
      <alignment horizontal="center"/>
    </xf>
    <xf numFmtId="0" fontId="0" fillId="5" borderId="6" xfId="0" applyFont="1" applyFill="1" applyBorder="1"/>
    <xf numFmtId="0" fontId="32" fillId="6" borderId="0" xfId="0" applyFont="1" applyFill="1"/>
    <xf numFmtId="0" fontId="34" fillId="6" borderId="0" xfId="0" applyFont="1" applyFill="1"/>
    <xf numFmtId="0" fontId="3" fillId="6" borderId="7" xfId="0" applyFont="1" applyFill="1" applyBorder="1" applyAlignment="1">
      <alignment horizontal="right"/>
    </xf>
    <xf numFmtId="0" fontId="26" fillId="0" borderId="0" xfId="0" applyFont="1" applyFill="1" applyBorder="1" applyAlignment="1">
      <alignment vertical="center" textRotation="90" wrapText="1"/>
    </xf>
    <xf numFmtId="2" fontId="0" fillId="0" borderId="0" xfId="0" applyNumberFormat="1" applyFill="1" applyBorder="1" applyAlignment="1">
      <alignment horizontal="center"/>
    </xf>
    <xf numFmtId="167" fontId="0" fillId="0" borderId="0" xfId="0" applyNumberFormat="1" applyFill="1" applyBorder="1" applyAlignment="1">
      <alignment horizontal="center"/>
    </xf>
    <xf numFmtId="166" fontId="0" fillId="0" borderId="0" xfId="97" applyNumberFormat="1" applyFont="1" applyFill="1" applyBorder="1" applyAlignment="1">
      <alignment horizontal="center"/>
    </xf>
    <xf numFmtId="167" fontId="0" fillId="0" borderId="0" xfId="0" applyNumberFormat="1" applyAlignment="1">
      <alignment horizontal="center"/>
    </xf>
    <xf numFmtId="11" fontId="0" fillId="0" borderId="0" xfId="0" applyNumberFormat="1" applyFill="1" applyAlignment="1">
      <alignment horizontal="center"/>
    </xf>
    <xf numFmtId="1" fontId="0" fillId="0" borderId="0" xfId="0" applyNumberFormat="1" applyFill="1" applyAlignment="1">
      <alignment horizontal="center"/>
    </xf>
    <xf numFmtId="0" fontId="3" fillId="0" borderId="0" xfId="0" quotePrefix="1" applyFont="1" applyFill="1" applyAlignment="1">
      <alignment horizontal="center" vertical="center"/>
    </xf>
    <xf numFmtId="10" fontId="3" fillId="0" borderId="0" xfId="97" applyNumberFormat="1" applyFont="1" applyFill="1" applyAlignment="1">
      <alignment horizontal="center" vertical="center"/>
    </xf>
    <xf numFmtId="165" fontId="3" fillId="0" borderId="0" xfId="0" applyNumberFormat="1" applyFont="1" applyFill="1" applyAlignment="1">
      <alignment horizontal="center" vertical="center"/>
    </xf>
    <xf numFmtId="0" fontId="10" fillId="6" borderId="1" xfId="0" applyFont="1" applyFill="1" applyBorder="1" applyAlignment="1">
      <alignment horizontal="center"/>
    </xf>
    <xf numFmtId="0" fontId="10" fillId="6" borderId="2" xfId="0" applyFont="1" applyFill="1" applyBorder="1" applyAlignment="1">
      <alignment horizontal="center"/>
    </xf>
    <xf numFmtId="0" fontId="10" fillId="6" borderId="3" xfId="0" applyFont="1" applyFill="1" applyBorder="1" applyAlignment="1">
      <alignment horizontal="center"/>
    </xf>
    <xf numFmtId="0" fontId="10" fillId="6" borderId="9" xfId="0" applyFont="1" applyFill="1" applyBorder="1" applyAlignment="1">
      <alignment horizontal="center"/>
    </xf>
    <xf numFmtId="0" fontId="10" fillId="6" borderId="11" xfId="0" applyFont="1" applyFill="1" applyBorder="1" applyAlignment="1">
      <alignment horizontal="center"/>
    </xf>
    <xf numFmtId="0" fontId="10" fillId="6" borderId="10" xfId="0" applyFont="1" applyFill="1" applyBorder="1" applyAlignment="1">
      <alignment horizontal="center"/>
    </xf>
    <xf numFmtId="0" fontId="3" fillId="6" borderId="9" xfId="0" applyFont="1" applyFill="1" applyBorder="1" applyAlignment="1">
      <alignment horizontal="center"/>
    </xf>
    <xf numFmtId="0" fontId="3" fillId="6" borderId="11" xfId="0" applyFont="1" applyFill="1" applyBorder="1" applyAlignment="1">
      <alignment horizontal="center"/>
    </xf>
    <xf numFmtId="0" fontId="3" fillId="6" borderId="10" xfId="0" applyFont="1" applyFill="1" applyBorder="1" applyAlignment="1">
      <alignment horizontal="center"/>
    </xf>
    <xf numFmtId="0" fontId="15" fillId="0" borderId="0" xfId="0" applyFont="1" applyAlignment="1">
      <alignment horizontal="center"/>
    </xf>
    <xf numFmtId="0" fontId="0" fillId="25" borderId="0" xfId="0" applyFill="1" applyBorder="1" applyAlignment="1">
      <alignment horizontal="center"/>
    </xf>
    <xf numFmtId="0" fontId="6" fillId="6" borderId="1" xfId="0" applyFont="1" applyFill="1" applyBorder="1" applyAlignment="1">
      <alignment horizontal="center"/>
    </xf>
    <xf numFmtId="0" fontId="6" fillId="6" borderId="3" xfId="0" applyFont="1" applyFill="1" applyBorder="1" applyAlignment="1">
      <alignment horizontal="center"/>
    </xf>
    <xf numFmtId="0" fontId="29" fillId="15" borderId="0" xfId="0" applyFont="1" applyFill="1" applyAlignment="1">
      <alignment horizontal="center" vertical="center"/>
    </xf>
    <xf numFmtId="0" fontId="30" fillId="5" borderId="0" xfId="0" applyFont="1" applyFill="1" applyAlignment="1">
      <alignment horizontal="center" vertical="center"/>
    </xf>
    <xf numFmtId="0" fontId="31" fillId="19" borderId="0" xfId="0" applyFont="1" applyFill="1" applyAlignment="1">
      <alignment horizontal="center" vertical="center"/>
    </xf>
    <xf numFmtId="0" fontId="21" fillId="5" borderId="0" xfId="0" applyFont="1" applyFill="1" applyAlignment="1">
      <alignment horizontal="center"/>
    </xf>
    <xf numFmtId="0" fontId="20" fillId="5" borderId="0" xfId="0" applyFont="1" applyFill="1" applyAlignment="1">
      <alignment horizontal="center" vertical="center" textRotation="90"/>
    </xf>
    <xf numFmtId="0" fontId="6" fillId="19" borderId="0" xfId="0" applyFont="1" applyFill="1" applyAlignment="1">
      <alignment horizontal="center"/>
    </xf>
    <xf numFmtId="0" fontId="20" fillId="19" borderId="0" xfId="0" applyFont="1" applyFill="1" applyAlignment="1">
      <alignment horizontal="center" vertical="center" textRotation="90"/>
    </xf>
  </cellXfs>
  <cellStyles count="26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Normal" xfId="0" builtinId="0"/>
    <cellStyle name="Per cent" xfId="97" builtinId="5"/>
  </cellStyles>
  <dxfs count="17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560991125671899"/>
          <c:y val="0.141616109920609"/>
          <c:w val="0.62030786648306202"/>
          <c:h val="0.71546010742939004"/>
        </c:manualLayout>
      </c:layout>
      <c:scatterChart>
        <c:scatterStyle val="lineMarker"/>
        <c:varyColors val="0"/>
        <c:ser>
          <c:idx val="1"/>
          <c:order val="1"/>
          <c:tx>
            <c:strRef>
              <c:f>Forcing!$D$11</c:f>
              <c:strCache>
                <c:ptCount val="1"/>
                <c:pt idx="0">
                  <c:v>pH</c:v>
                </c:pt>
              </c:strCache>
            </c:strRef>
          </c:tx>
          <c:spPr>
            <a:ln w="19050" cap="rnd">
              <a:solidFill>
                <a:schemeClr val="accent2"/>
              </a:solidFill>
              <a:round/>
            </a:ln>
            <a:effectLst/>
          </c:spPr>
          <c:marker>
            <c:symbol val="none"/>
          </c:marker>
          <c:xVal>
            <c:numRef>
              <c:f>Forcing!$B$12:$B$112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Forcing!$D$12:$D$112</c:f>
              <c:numCache>
                <c:formatCode>0.000000</c:formatCode>
                <c:ptCount val="101"/>
                <c:pt idx="0">
                  <c:v>1</c:v>
                </c:pt>
                <c:pt idx="1">
                  <c:v>0.99965850000000001</c:v>
                </c:pt>
                <c:pt idx="2">
                  <c:v>0.99931700000000001</c:v>
                </c:pt>
                <c:pt idx="3">
                  <c:v>0.99897550000000002</c:v>
                </c:pt>
                <c:pt idx="4">
                  <c:v>0.99863400000000002</c:v>
                </c:pt>
                <c:pt idx="5">
                  <c:v>0.99829250000000003</c:v>
                </c:pt>
                <c:pt idx="6">
                  <c:v>0.99795100000000003</c:v>
                </c:pt>
                <c:pt idx="7">
                  <c:v>0.99760950000000004</c:v>
                </c:pt>
                <c:pt idx="8">
                  <c:v>0.99726800000000004</c:v>
                </c:pt>
                <c:pt idx="9">
                  <c:v>0.99692650000000005</c:v>
                </c:pt>
                <c:pt idx="10">
                  <c:v>0.99658500000000005</c:v>
                </c:pt>
                <c:pt idx="11">
                  <c:v>0.99624349999999995</c:v>
                </c:pt>
                <c:pt idx="12">
                  <c:v>0.99590199999999995</c:v>
                </c:pt>
                <c:pt idx="13">
                  <c:v>0.99556049999999996</c:v>
                </c:pt>
                <c:pt idx="14">
                  <c:v>0.99521899999999996</c:v>
                </c:pt>
                <c:pt idx="15">
                  <c:v>0.99487749999999997</c:v>
                </c:pt>
                <c:pt idx="16">
                  <c:v>0.99453599999999998</c:v>
                </c:pt>
                <c:pt idx="17">
                  <c:v>0.99419449999999998</c:v>
                </c:pt>
                <c:pt idx="18">
                  <c:v>0.99385299999999999</c:v>
                </c:pt>
                <c:pt idx="19">
                  <c:v>0.99351149999999999</c:v>
                </c:pt>
                <c:pt idx="20">
                  <c:v>0.99317</c:v>
                </c:pt>
                <c:pt idx="21">
                  <c:v>0.9928285</c:v>
                </c:pt>
                <c:pt idx="22">
                  <c:v>0.99248700000000001</c:v>
                </c:pt>
                <c:pt idx="23">
                  <c:v>0.99214550000000001</c:v>
                </c:pt>
                <c:pt idx="24">
                  <c:v>0.99180400000000002</c:v>
                </c:pt>
                <c:pt idx="25">
                  <c:v>0.99146250000000002</c:v>
                </c:pt>
                <c:pt idx="26">
                  <c:v>0.99112100000000003</c:v>
                </c:pt>
                <c:pt idx="27">
                  <c:v>0.99077950000000004</c:v>
                </c:pt>
                <c:pt idx="28">
                  <c:v>0.99043800000000004</c:v>
                </c:pt>
                <c:pt idx="29">
                  <c:v>0.99009650000000005</c:v>
                </c:pt>
                <c:pt idx="30">
                  <c:v>0.98975500000000005</c:v>
                </c:pt>
                <c:pt idx="31">
                  <c:v>0.98941349999999995</c:v>
                </c:pt>
                <c:pt idx="32">
                  <c:v>0.98907199999999995</c:v>
                </c:pt>
                <c:pt idx="33">
                  <c:v>0.98873049999999996</c:v>
                </c:pt>
                <c:pt idx="34">
                  <c:v>0.98838899999999996</c:v>
                </c:pt>
                <c:pt idx="35">
                  <c:v>0.98804749999999997</c:v>
                </c:pt>
                <c:pt idx="36">
                  <c:v>0.98770599999999997</c:v>
                </c:pt>
                <c:pt idx="37">
                  <c:v>0.98736449999999998</c:v>
                </c:pt>
                <c:pt idx="38">
                  <c:v>0.98702299999999998</c:v>
                </c:pt>
                <c:pt idx="39">
                  <c:v>0.98668149999999999</c:v>
                </c:pt>
                <c:pt idx="40">
                  <c:v>0.98633999999999999</c:v>
                </c:pt>
                <c:pt idx="41">
                  <c:v>0.9859985</c:v>
                </c:pt>
                <c:pt idx="42">
                  <c:v>0.98565700000000001</c:v>
                </c:pt>
                <c:pt idx="43">
                  <c:v>0.98531550000000001</c:v>
                </c:pt>
                <c:pt idx="44">
                  <c:v>0.98497400000000002</c:v>
                </c:pt>
                <c:pt idx="45">
                  <c:v>0.98463250000000002</c:v>
                </c:pt>
                <c:pt idx="46">
                  <c:v>0.98429100000000003</c:v>
                </c:pt>
                <c:pt idx="47">
                  <c:v>0.98394950000000003</c:v>
                </c:pt>
                <c:pt idx="48">
                  <c:v>0.98360800000000004</c:v>
                </c:pt>
                <c:pt idx="49">
                  <c:v>0.98326650000000004</c:v>
                </c:pt>
                <c:pt idx="50">
                  <c:v>0.98292500000000005</c:v>
                </c:pt>
                <c:pt idx="51">
                  <c:v>0.98258350000000005</c:v>
                </c:pt>
                <c:pt idx="52">
                  <c:v>0.98224199999999995</c:v>
                </c:pt>
                <c:pt idx="53">
                  <c:v>0.98190049999999995</c:v>
                </c:pt>
                <c:pt idx="54">
                  <c:v>0.98155899999999996</c:v>
                </c:pt>
                <c:pt idx="55">
                  <c:v>0.98121749999999996</c:v>
                </c:pt>
                <c:pt idx="56">
                  <c:v>0.98087599999999997</c:v>
                </c:pt>
                <c:pt idx="57">
                  <c:v>0.98053449999999998</c:v>
                </c:pt>
                <c:pt idx="58">
                  <c:v>0.98019299999999998</c:v>
                </c:pt>
                <c:pt idx="59">
                  <c:v>0.97985149999999999</c:v>
                </c:pt>
                <c:pt idx="60">
                  <c:v>0.97950999999999999</c:v>
                </c:pt>
                <c:pt idx="61">
                  <c:v>0.9791685</c:v>
                </c:pt>
                <c:pt idx="62">
                  <c:v>0.978827</c:v>
                </c:pt>
                <c:pt idx="63">
                  <c:v>0.97848550000000001</c:v>
                </c:pt>
                <c:pt idx="64">
                  <c:v>0.97814400000000001</c:v>
                </c:pt>
                <c:pt idx="65">
                  <c:v>0.97780250000000002</c:v>
                </c:pt>
                <c:pt idx="66">
                  <c:v>0.97746100000000002</c:v>
                </c:pt>
                <c:pt idx="67">
                  <c:v>0.97711950000000003</c:v>
                </c:pt>
                <c:pt idx="68">
                  <c:v>0.97677800000000004</c:v>
                </c:pt>
                <c:pt idx="69">
                  <c:v>0.97643650000000004</c:v>
                </c:pt>
                <c:pt idx="70">
                  <c:v>0.97609500000000005</c:v>
                </c:pt>
                <c:pt idx="71">
                  <c:v>0.97575350000000005</c:v>
                </c:pt>
                <c:pt idx="72">
                  <c:v>0.97541199999999995</c:v>
                </c:pt>
                <c:pt idx="73">
                  <c:v>0.97507049999999995</c:v>
                </c:pt>
                <c:pt idx="74">
                  <c:v>0.97472899999999996</c:v>
                </c:pt>
                <c:pt idx="75">
                  <c:v>0.97438749999999996</c:v>
                </c:pt>
                <c:pt idx="76">
                  <c:v>0.97404599999999997</c:v>
                </c:pt>
                <c:pt idx="77">
                  <c:v>0.97370449999999997</c:v>
                </c:pt>
                <c:pt idx="78">
                  <c:v>0.97336299999999998</c:v>
                </c:pt>
                <c:pt idx="79">
                  <c:v>0.97302149999999998</c:v>
                </c:pt>
                <c:pt idx="80">
                  <c:v>0.97267999999999999</c:v>
                </c:pt>
                <c:pt idx="81">
                  <c:v>0.97233849999999999</c:v>
                </c:pt>
                <c:pt idx="82">
                  <c:v>0.971997</c:v>
                </c:pt>
                <c:pt idx="83">
                  <c:v>0.97165550000000001</c:v>
                </c:pt>
                <c:pt idx="84">
                  <c:v>0.97131400000000001</c:v>
                </c:pt>
                <c:pt idx="85">
                  <c:v>0.97097250000000002</c:v>
                </c:pt>
                <c:pt idx="86">
                  <c:v>0.97063100000000002</c:v>
                </c:pt>
                <c:pt idx="87">
                  <c:v>0.97028950000000003</c:v>
                </c:pt>
                <c:pt idx="88">
                  <c:v>0.96994800000000003</c:v>
                </c:pt>
                <c:pt idx="89">
                  <c:v>0.96960650000000004</c:v>
                </c:pt>
                <c:pt idx="90">
                  <c:v>0.96926500000000004</c:v>
                </c:pt>
                <c:pt idx="91">
                  <c:v>0.96892350000000005</c:v>
                </c:pt>
                <c:pt idx="92">
                  <c:v>0.96858200000000005</c:v>
                </c:pt>
                <c:pt idx="93">
                  <c:v>0.96824049999999995</c:v>
                </c:pt>
                <c:pt idx="94">
                  <c:v>0.96789899999999995</c:v>
                </c:pt>
                <c:pt idx="95">
                  <c:v>0.96755749999999996</c:v>
                </c:pt>
                <c:pt idx="96">
                  <c:v>0.96721599999999996</c:v>
                </c:pt>
                <c:pt idx="97">
                  <c:v>0.96687449999999997</c:v>
                </c:pt>
                <c:pt idx="98">
                  <c:v>0.96653299999999998</c:v>
                </c:pt>
                <c:pt idx="99">
                  <c:v>0.96619149999999998</c:v>
                </c:pt>
                <c:pt idx="100">
                  <c:v>0.96584999999999999</c:v>
                </c:pt>
              </c:numCache>
            </c:numRef>
          </c:yVal>
          <c:smooth val="0"/>
          <c:extLst>
            <c:ext xmlns:c16="http://schemas.microsoft.com/office/drawing/2014/chart" uri="{C3380CC4-5D6E-409C-BE32-E72D297353CC}">
              <c16:uniqueId val="{00000000-8502-48A6-9BD1-353556FA99CB}"/>
            </c:ext>
          </c:extLst>
        </c:ser>
        <c:ser>
          <c:idx val="2"/>
          <c:order val="2"/>
          <c:tx>
            <c:strRef>
              <c:f>Forcing!$E$11</c:f>
              <c:strCache>
                <c:ptCount val="1"/>
                <c:pt idx="0">
                  <c:v>DO</c:v>
                </c:pt>
              </c:strCache>
            </c:strRef>
          </c:tx>
          <c:spPr>
            <a:ln w="19050" cap="rnd">
              <a:solidFill>
                <a:schemeClr val="accent3"/>
              </a:solidFill>
              <a:round/>
            </a:ln>
            <a:effectLst/>
          </c:spPr>
          <c:marker>
            <c:symbol val="none"/>
          </c:marker>
          <c:xVal>
            <c:numRef>
              <c:f>Forcing!$B$12:$B$112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Forcing!$E$12:$E$112</c:f>
              <c:numCache>
                <c:formatCode>0.000000</c:formatCode>
                <c:ptCount val="1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numCache>
            </c:numRef>
          </c:yVal>
          <c:smooth val="0"/>
          <c:extLst>
            <c:ext xmlns:c16="http://schemas.microsoft.com/office/drawing/2014/chart" uri="{C3380CC4-5D6E-409C-BE32-E72D297353CC}">
              <c16:uniqueId val="{00000001-8502-48A6-9BD1-353556FA99CB}"/>
            </c:ext>
          </c:extLst>
        </c:ser>
        <c:ser>
          <c:idx val="3"/>
          <c:order val="3"/>
          <c:tx>
            <c:strRef>
              <c:f>Forcing!$F$11</c:f>
              <c:strCache>
                <c:ptCount val="1"/>
                <c:pt idx="0">
                  <c:v>Pollution</c:v>
                </c:pt>
              </c:strCache>
            </c:strRef>
          </c:tx>
          <c:spPr>
            <a:ln w="19050" cap="rnd">
              <a:solidFill>
                <a:schemeClr val="accent4"/>
              </a:solidFill>
              <a:round/>
            </a:ln>
            <a:effectLst/>
          </c:spPr>
          <c:marker>
            <c:symbol val="none"/>
          </c:marker>
          <c:xVal>
            <c:numRef>
              <c:f>Forcing!$B$12:$B$112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Forcing!$F$12:$F$112</c:f>
              <c:numCache>
                <c:formatCode>0.000000</c:formatCode>
                <c:ptCount val="101"/>
                <c:pt idx="0">
                  <c:v>1</c:v>
                </c:pt>
                <c:pt idx="1">
                  <c:v>1.002</c:v>
                </c:pt>
                <c:pt idx="2">
                  <c:v>1.004</c:v>
                </c:pt>
                <c:pt idx="3">
                  <c:v>1.006</c:v>
                </c:pt>
                <c:pt idx="4">
                  <c:v>1.008</c:v>
                </c:pt>
                <c:pt idx="5">
                  <c:v>1.01</c:v>
                </c:pt>
                <c:pt idx="6">
                  <c:v>1.012</c:v>
                </c:pt>
                <c:pt idx="7">
                  <c:v>1.014</c:v>
                </c:pt>
                <c:pt idx="8">
                  <c:v>1.016</c:v>
                </c:pt>
                <c:pt idx="9">
                  <c:v>1.018</c:v>
                </c:pt>
                <c:pt idx="10">
                  <c:v>1.02</c:v>
                </c:pt>
                <c:pt idx="11">
                  <c:v>1.022</c:v>
                </c:pt>
                <c:pt idx="12">
                  <c:v>1.024</c:v>
                </c:pt>
                <c:pt idx="13">
                  <c:v>1.026</c:v>
                </c:pt>
                <c:pt idx="14">
                  <c:v>1.028</c:v>
                </c:pt>
                <c:pt idx="15">
                  <c:v>1.03</c:v>
                </c:pt>
                <c:pt idx="16">
                  <c:v>1.032</c:v>
                </c:pt>
                <c:pt idx="17">
                  <c:v>1.034</c:v>
                </c:pt>
                <c:pt idx="18">
                  <c:v>1.036</c:v>
                </c:pt>
                <c:pt idx="19">
                  <c:v>1.038</c:v>
                </c:pt>
                <c:pt idx="20">
                  <c:v>1.04</c:v>
                </c:pt>
                <c:pt idx="21">
                  <c:v>1.042</c:v>
                </c:pt>
                <c:pt idx="22">
                  <c:v>1.044</c:v>
                </c:pt>
                <c:pt idx="23">
                  <c:v>1.046</c:v>
                </c:pt>
                <c:pt idx="24">
                  <c:v>1.048</c:v>
                </c:pt>
                <c:pt idx="25">
                  <c:v>1.05</c:v>
                </c:pt>
                <c:pt idx="26">
                  <c:v>1.052</c:v>
                </c:pt>
                <c:pt idx="27">
                  <c:v>1.054</c:v>
                </c:pt>
                <c:pt idx="28">
                  <c:v>1.056</c:v>
                </c:pt>
                <c:pt idx="29">
                  <c:v>1.0580000000000001</c:v>
                </c:pt>
                <c:pt idx="30">
                  <c:v>1.06</c:v>
                </c:pt>
                <c:pt idx="31">
                  <c:v>1.0620000000000001</c:v>
                </c:pt>
                <c:pt idx="32">
                  <c:v>1.0640000000000001</c:v>
                </c:pt>
                <c:pt idx="33">
                  <c:v>1.0660000000000001</c:v>
                </c:pt>
                <c:pt idx="34">
                  <c:v>1.0680000000000001</c:v>
                </c:pt>
                <c:pt idx="35">
                  <c:v>1.07</c:v>
                </c:pt>
                <c:pt idx="36">
                  <c:v>1.0720000000000001</c:v>
                </c:pt>
                <c:pt idx="37">
                  <c:v>1.0740000000000001</c:v>
                </c:pt>
                <c:pt idx="38">
                  <c:v>1.0760000000000001</c:v>
                </c:pt>
                <c:pt idx="39">
                  <c:v>1.0780000000000001</c:v>
                </c:pt>
                <c:pt idx="40">
                  <c:v>1.08</c:v>
                </c:pt>
                <c:pt idx="41">
                  <c:v>1.0820000000000001</c:v>
                </c:pt>
                <c:pt idx="42">
                  <c:v>1.0840000000000001</c:v>
                </c:pt>
                <c:pt idx="43">
                  <c:v>1.0860000000000001</c:v>
                </c:pt>
                <c:pt idx="44">
                  <c:v>1.0880000000000001</c:v>
                </c:pt>
                <c:pt idx="45">
                  <c:v>1.0900000000000001</c:v>
                </c:pt>
                <c:pt idx="46">
                  <c:v>1.0920000000000001</c:v>
                </c:pt>
                <c:pt idx="47">
                  <c:v>1.0940000000000001</c:v>
                </c:pt>
                <c:pt idx="48">
                  <c:v>1.0960000000000001</c:v>
                </c:pt>
                <c:pt idx="49">
                  <c:v>1.0980000000000001</c:v>
                </c:pt>
                <c:pt idx="50">
                  <c:v>1.1000000000000001</c:v>
                </c:pt>
                <c:pt idx="51">
                  <c:v>1.1020000000000001</c:v>
                </c:pt>
                <c:pt idx="52">
                  <c:v>1.1040000000000001</c:v>
                </c:pt>
                <c:pt idx="53">
                  <c:v>1.1060000000000001</c:v>
                </c:pt>
                <c:pt idx="54">
                  <c:v>1.1080000000000001</c:v>
                </c:pt>
                <c:pt idx="55">
                  <c:v>1.1100000000000001</c:v>
                </c:pt>
                <c:pt idx="56">
                  <c:v>1.1120000000000001</c:v>
                </c:pt>
                <c:pt idx="57">
                  <c:v>1.1140000000000001</c:v>
                </c:pt>
                <c:pt idx="58">
                  <c:v>1.1160000000000001</c:v>
                </c:pt>
                <c:pt idx="59">
                  <c:v>1.1180000000000001</c:v>
                </c:pt>
                <c:pt idx="60">
                  <c:v>1.1200000000000001</c:v>
                </c:pt>
                <c:pt idx="61">
                  <c:v>1.1219999999999999</c:v>
                </c:pt>
                <c:pt idx="62">
                  <c:v>1.1240000000000001</c:v>
                </c:pt>
                <c:pt idx="63">
                  <c:v>1.1259999999999999</c:v>
                </c:pt>
                <c:pt idx="64">
                  <c:v>1.1280000000000001</c:v>
                </c:pt>
                <c:pt idx="65">
                  <c:v>1.1299999999999999</c:v>
                </c:pt>
                <c:pt idx="66">
                  <c:v>1.1320000000000001</c:v>
                </c:pt>
                <c:pt idx="67">
                  <c:v>1.1339999999999999</c:v>
                </c:pt>
                <c:pt idx="68">
                  <c:v>1.1360000000000001</c:v>
                </c:pt>
                <c:pt idx="69">
                  <c:v>1.1379999999999999</c:v>
                </c:pt>
                <c:pt idx="70">
                  <c:v>1.1400000000000001</c:v>
                </c:pt>
                <c:pt idx="71">
                  <c:v>1.1419999999999999</c:v>
                </c:pt>
                <c:pt idx="72">
                  <c:v>1.1440000000000001</c:v>
                </c:pt>
                <c:pt idx="73">
                  <c:v>1.1459999999999999</c:v>
                </c:pt>
                <c:pt idx="74">
                  <c:v>1.1479999999999999</c:v>
                </c:pt>
                <c:pt idx="75">
                  <c:v>1.1499999999999999</c:v>
                </c:pt>
                <c:pt idx="76">
                  <c:v>1.1519999999999999</c:v>
                </c:pt>
                <c:pt idx="77">
                  <c:v>1.1539999999999999</c:v>
                </c:pt>
                <c:pt idx="78">
                  <c:v>1.1559999999999999</c:v>
                </c:pt>
                <c:pt idx="79">
                  <c:v>1.1579999999999999</c:v>
                </c:pt>
                <c:pt idx="80">
                  <c:v>1.1599999999999999</c:v>
                </c:pt>
                <c:pt idx="81">
                  <c:v>1.1619999999999999</c:v>
                </c:pt>
                <c:pt idx="82">
                  <c:v>1.1639999999999999</c:v>
                </c:pt>
                <c:pt idx="83">
                  <c:v>1.1659999999999999</c:v>
                </c:pt>
                <c:pt idx="84">
                  <c:v>1.1679999999999999</c:v>
                </c:pt>
                <c:pt idx="85">
                  <c:v>1.17</c:v>
                </c:pt>
                <c:pt idx="86">
                  <c:v>1.1719999999999999</c:v>
                </c:pt>
                <c:pt idx="87">
                  <c:v>1.1739999999999999</c:v>
                </c:pt>
                <c:pt idx="88">
                  <c:v>1.1759999999999999</c:v>
                </c:pt>
                <c:pt idx="89">
                  <c:v>1.1779999999999999</c:v>
                </c:pt>
                <c:pt idx="90">
                  <c:v>1.18</c:v>
                </c:pt>
                <c:pt idx="91">
                  <c:v>1.1819999999999999</c:v>
                </c:pt>
                <c:pt idx="92">
                  <c:v>1.1839999999999999</c:v>
                </c:pt>
                <c:pt idx="93">
                  <c:v>1.1859999999999999</c:v>
                </c:pt>
                <c:pt idx="94">
                  <c:v>1.1879999999999999</c:v>
                </c:pt>
                <c:pt idx="95">
                  <c:v>1.19</c:v>
                </c:pt>
                <c:pt idx="96">
                  <c:v>1.1919999999999999</c:v>
                </c:pt>
                <c:pt idx="97">
                  <c:v>1.194</c:v>
                </c:pt>
                <c:pt idx="98">
                  <c:v>1.196</c:v>
                </c:pt>
                <c:pt idx="99">
                  <c:v>1.198</c:v>
                </c:pt>
                <c:pt idx="100">
                  <c:v>1.2</c:v>
                </c:pt>
              </c:numCache>
            </c:numRef>
          </c:yVal>
          <c:smooth val="0"/>
          <c:extLst>
            <c:ext xmlns:c16="http://schemas.microsoft.com/office/drawing/2014/chart" uri="{C3380CC4-5D6E-409C-BE32-E72D297353CC}">
              <c16:uniqueId val="{00000002-8502-48A6-9BD1-353556FA99CB}"/>
            </c:ext>
          </c:extLst>
        </c:ser>
        <c:ser>
          <c:idx val="4"/>
          <c:order val="4"/>
          <c:tx>
            <c:strRef>
              <c:f>Forcing!$G$11</c:f>
              <c:strCache>
                <c:ptCount val="1"/>
                <c:pt idx="0">
                  <c:v>FishingPressure</c:v>
                </c:pt>
              </c:strCache>
            </c:strRef>
          </c:tx>
          <c:spPr>
            <a:ln w="19050" cap="rnd">
              <a:solidFill>
                <a:schemeClr val="accent5"/>
              </a:solidFill>
              <a:round/>
            </a:ln>
            <a:effectLst/>
          </c:spPr>
          <c:marker>
            <c:symbol val="none"/>
          </c:marker>
          <c:xVal>
            <c:numRef>
              <c:f>Forcing!$B$12:$B$112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Forcing!$G$12:$G$112</c:f>
              <c:numCache>
                <c:formatCode>0.000000</c:formatCode>
                <c:ptCount val="101"/>
                <c:pt idx="0">
                  <c:v>1</c:v>
                </c:pt>
                <c:pt idx="1">
                  <c:v>1.0009999999999999</c:v>
                </c:pt>
                <c:pt idx="2">
                  <c:v>1.002</c:v>
                </c:pt>
                <c:pt idx="3">
                  <c:v>1.0029999999999999</c:v>
                </c:pt>
                <c:pt idx="4">
                  <c:v>1.004</c:v>
                </c:pt>
                <c:pt idx="5">
                  <c:v>1.0049999999999999</c:v>
                </c:pt>
                <c:pt idx="6">
                  <c:v>1.006</c:v>
                </c:pt>
                <c:pt idx="7">
                  <c:v>1.0069999999999999</c:v>
                </c:pt>
                <c:pt idx="8">
                  <c:v>1.008</c:v>
                </c:pt>
                <c:pt idx="9">
                  <c:v>1.0089999999999999</c:v>
                </c:pt>
                <c:pt idx="10">
                  <c:v>1.01</c:v>
                </c:pt>
                <c:pt idx="11">
                  <c:v>1.0109999999999999</c:v>
                </c:pt>
                <c:pt idx="12">
                  <c:v>1.012</c:v>
                </c:pt>
                <c:pt idx="13">
                  <c:v>1.0129999999999999</c:v>
                </c:pt>
                <c:pt idx="14">
                  <c:v>1.014</c:v>
                </c:pt>
                <c:pt idx="15">
                  <c:v>1.0149999999999999</c:v>
                </c:pt>
                <c:pt idx="16">
                  <c:v>1.016</c:v>
                </c:pt>
                <c:pt idx="17">
                  <c:v>1.0169999999999999</c:v>
                </c:pt>
                <c:pt idx="18">
                  <c:v>1.018</c:v>
                </c:pt>
                <c:pt idx="19">
                  <c:v>1.0189999999999999</c:v>
                </c:pt>
                <c:pt idx="20">
                  <c:v>1.02</c:v>
                </c:pt>
                <c:pt idx="21">
                  <c:v>1.0209999999999999</c:v>
                </c:pt>
                <c:pt idx="22">
                  <c:v>1.022</c:v>
                </c:pt>
                <c:pt idx="23">
                  <c:v>1.0229999999999999</c:v>
                </c:pt>
                <c:pt idx="24">
                  <c:v>1.024</c:v>
                </c:pt>
                <c:pt idx="25">
                  <c:v>1.0249999999999999</c:v>
                </c:pt>
                <c:pt idx="26">
                  <c:v>1.026</c:v>
                </c:pt>
                <c:pt idx="27">
                  <c:v>1.0269999999999999</c:v>
                </c:pt>
                <c:pt idx="28">
                  <c:v>1.028</c:v>
                </c:pt>
                <c:pt idx="29">
                  <c:v>1.0289999999999999</c:v>
                </c:pt>
                <c:pt idx="30">
                  <c:v>1.03</c:v>
                </c:pt>
                <c:pt idx="31">
                  <c:v>1.0309999999999999</c:v>
                </c:pt>
                <c:pt idx="32">
                  <c:v>1.032</c:v>
                </c:pt>
                <c:pt idx="33">
                  <c:v>1.0329999999999999</c:v>
                </c:pt>
                <c:pt idx="34">
                  <c:v>1.034</c:v>
                </c:pt>
                <c:pt idx="35">
                  <c:v>1.0349999999999999</c:v>
                </c:pt>
                <c:pt idx="36">
                  <c:v>1.036</c:v>
                </c:pt>
                <c:pt idx="37">
                  <c:v>1.0369999999999999</c:v>
                </c:pt>
                <c:pt idx="38">
                  <c:v>1.038</c:v>
                </c:pt>
                <c:pt idx="39">
                  <c:v>1.0389999999999999</c:v>
                </c:pt>
                <c:pt idx="40">
                  <c:v>1.04</c:v>
                </c:pt>
                <c:pt idx="41">
                  <c:v>1.0409999999999999</c:v>
                </c:pt>
                <c:pt idx="42">
                  <c:v>1.042</c:v>
                </c:pt>
                <c:pt idx="43">
                  <c:v>1.0429999999999999</c:v>
                </c:pt>
                <c:pt idx="44">
                  <c:v>1.044</c:v>
                </c:pt>
                <c:pt idx="45">
                  <c:v>1.0449999999999999</c:v>
                </c:pt>
                <c:pt idx="46">
                  <c:v>1.046</c:v>
                </c:pt>
                <c:pt idx="47">
                  <c:v>1.0469999999999999</c:v>
                </c:pt>
                <c:pt idx="48">
                  <c:v>1.048</c:v>
                </c:pt>
                <c:pt idx="49">
                  <c:v>1.0489999999999999</c:v>
                </c:pt>
                <c:pt idx="50">
                  <c:v>1.05</c:v>
                </c:pt>
                <c:pt idx="51">
                  <c:v>1.0509999999999999</c:v>
                </c:pt>
                <c:pt idx="52">
                  <c:v>1.052</c:v>
                </c:pt>
                <c:pt idx="53">
                  <c:v>1.0529999999999999</c:v>
                </c:pt>
                <c:pt idx="54">
                  <c:v>1.054</c:v>
                </c:pt>
                <c:pt idx="55">
                  <c:v>1.0549999999999999</c:v>
                </c:pt>
                <c:pt idx="56">
                  <c:v>1.056</c:v>
                </c:pt>
                <c:pt idx="57">
                  <c:v>1.0569999999999999</c:v>
                </c:pt>
                <c:pt idx="58">
                  <c:v>1.0580000000000001</c:v>
                </c:pt>
                <c:pt idx="59">
                  <c:v>1.0589999999999999</c:v>
                </c:pt>
                <c:pt idx="60">
                  <c:v>1.06</c:v>
                </c:pt>
                <c:pt idx="61">
                  <c:v>1.0609999999999999</c:v>
                </c:pt>
                <c:pt idx="62">
                  <c:v>1.0620000000000001</c:v>
                </c:pt>
                <c:pt idx="63">
                  <c:v>1.0629999999999999</c:v>
                </c:pt>
                <c:pt idx="64">
                  <c:v>1.0640000000000001</c:v>
                </c:pt>
                <c:pt idx="65">
                  <c:v>1.0649999999999999</c:v>
                </c:pt>
                <c:pt idx="66">
                  <c:v>1.0660000000000001</c:v>
                </c:pt>
                <c:pt idx="67">
                  <c:v>1.0669999999999999</c:v>
                </c:pt>
                <c:pt idx="68">
                  <c:v>1.0680000000000001</c:v>
                </c:pt>
                <c:pt idx="69">
                  <c:v>1.069</c:v>
                </c:pt>
                <c:pt idx="70">
                  <c:v>1.07</c:v>
                </c:pt>
                <c:pt idx="71">
                  <c:v>1.071</c:v>
                </c:pt>
                <c:pt idx="72">
                  <c:v>1.0720000000000001</c:v>
                </c:pt>
                <c:pt idx="73">
                  <c:v>1.073</c:v>
                </c:pt>
                <c:pt idx="74">
                  <c:v>1.0740000000000001</c:v>
                </c:pt>
                <c:pt idx="75">
                  <c:v>1.075</c:v>
                </c:pt>
                <c:pt idx="76">
                  <c:v>1.0760000000000001</c:v>
                </c:pt>
                <c:pt idx="77">
                  <c:v>1.077</c:v>
                </c:pt>
                <c:pt idx="78">
                  <c:v>1.0780000000000001</c:v>
                </c:pt>
                <c:pt idx="79">
                  <c:v>1.079</c:v>
                </c:pt>
                <c:pt idx="80">
                  <c:v>1.08</c:v>
                </c:pt>
                <c:pt idx="81">
                  <c:v>1.081</c:v>
                </c:pt>
                <c:pt idx="82">
                  <c:v>1.0820000000000001</c:v>
                </c:pt>
                <c:pt idx="83">
                  <c:v>1.083</c:v>
                </c:pt>
                <c:pt idx="84">
                  <c:v>1.0840000000000001</c:v>
                </c:pt>
                <c:pt idx="85">
                  <c:v>1.085</c:v>
                </c:pt>
                <c:pt idx="86">
                  <c:v>1.0860000000000001</c:v>
                </c:pt>
                <c:pt idx="87">
                  <c:v>1.087</c:v>
                </c:pt>
                <c:pt idx="88">
                  <c:v>1.0880000000000001</c:v>
                </c:pt>
                <c:pt idx="89">
                  <c:v>1.089</c:v>
                </c:pt>
                <c:pt idx="90">
                  <c:v>1.0900000000000001</c:v>
                </c:pt>
                <c:pt idx="91">
                  <c:v>1.091</c:v>
                </c:pt>
                <c:pt idx="92">
                  <c:v>1.0920000000000001</c:v>
                </c:pt>
                <c:pt idx="93">
                  <c:v>1.093</c:v>
                </c:pt>
                <c:pt idx="94">
                  <c:v>1.0940000000000001</c:v>
                </c:pt>
                <c:pt idx="95">
                  <c:v>1.095</c:v>
                </c:pt>
                <c:pt idx="96">
                  <c:v>1.0960000000000001</c:v>
                </c:pt>
                <c:pt idx="97">
                  <c:v>1.097</c:v>
                </c:pt>
                <c:pt idx="98">
                  <c:v>1.0980000000000001</c:v>
                </c:pt>
                <c:pt idx="99">
                  <c:v>1.099</c:v>
                </c:pt>
                <c:pt idx="100">
                  <c:v>1.1000000000000001</c:v>
                </c:pt>
              </c:numCache>
            </c:numRef>
          </c:yVal>
          <c:smooth val="0"/>
          <c:extLst>
            <c:ext xmlns:c16="http://schemas.microsoft.com/office/drawing/2014/chart" uri="{C3380CC4-5D6E-409C-BE32-E72D297353CC}">
              <c16:uniqueId val="{00000003-8502-48A6-9BD1-353556FA99CB}"/>
            </c:ext>
          </c:extLst>
        </c:ser>
        <c:ser>
          <c:idx val="5"/>
          <c:order val="5"/>
          <c:tx>
            <c:strRef>
              <c:f>Forcing!$H$11</c:f>
              <c:strCache>
                <c:ptCount val="1"/>
                <c:pt idx="0">
                  <c:v>-</c:v>
                </c:pt>
              </c:strCache>
            </c:strRef>
          </c:tx>
          <c:spPr>
            <a:ln w="19050" cap="rnd">
              <a:solidFill>
                <a:schemeClr val="accent6"/>
              </a:solidFill>
              <a:round/>
            </a:ln>
            <a:effectLst/>
          </c:spPr>
          <c:marker>
            <c:symbol val="none"/>
          </c:marker>
          <c:xVal>
            <c:numRef>
              <c:f>Forcing!$B$12:$B$112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Forcing!$H$12:$H$112</c:f>
              <c:numCache>
                <c:formatCode>0.000000</c:formatCode>
                <c:ptCount val="1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numCache>
            </c:numRef>
          </c:yVal>
          <c:smooth val="0"/>
          <c:extLst>
            <c:ext xmlns:c16="http://schemas.microsoft.com/office/drawing/2014/chart" uri="{C3380CC4-5D6E-409C-BE32-E72D297353CC}">
              <c16:uniqueId val="{00000004-8502-48A6-9BD1-353556FA99CB}"/>
            </c:ext>
          </c:extLst>
        </c:ser>
        <c:dLbls>
          <c:showLegendKey val="0"/>
          <c:showVal val="0"/>
          <c:showCatName val="0"/>
          <c:showSerName val="0"/>
          <c:showPercent val="0"/>
          <c:showBubbleSize val="0"/>
        </c:dLbls>
        <c:axId val="535136016"/>
        <c:axId val="535140048"/>
      </c:scatterChart>
      <c:scatterChart>
        <c:scatterStyle val="lineMarker"/>
        <c:varyColors val="0"/>
        <c:ser>
          <c:idx val="0"/>
          <c:order val="0"/>
          <c:tx>
            <c:strRef>
              <c:f>Forcing!$C$11</c:f>
              <c:strCache>
                <c:ptCount val="1"/>
                <c:pt idx="0">
                  <c:v>Temp</c:v>
                </c:pt>
              </c:strCache>
            </c:strRef>
          </c:tx>
          <c:spPr>
            <a:ln w="19050" cap="rnd">
              <a:solidFill>
                <a:schemeClr val="accent1"/>
              </a:solidFill>
              <a:round/>
            </a:ln>
            <a:effectLst/>
          </c:spPr>
          <c:marker>
            <c:symbol val="none"/>
          </c:marker>
          <c:xVal>
            <c:numRef>
              <c:f>Forcing!$B$12:$B$112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Forcing!$C$12:$C$112</c:f>
              <c:numCache>
                <c:formatCode>0.000000</c:formatCode>
                <c:ptCount val="101"/>
                <c:pt idx="0">
                  <c:v>1</c:v>
                </c:pt>
                <c:pt idx="1">
                  <c:v>1.00007</c:v>
                </c:pt>
                <c:pt idx="2">
                  <c:v>1.00014</c:v>
                </c:pt>
                <c:pt idx="3">
                  <c:v>1.00021</c:v>
                </c:pt>
                <c:pt idx="4">
                  <c:v>1.0002800000000001</c:v>
                </c:pt>
                <c:pt idx="5">
                  <c:v>1.0003500000000001</c:v>
                </c:pt>
                <c:pt idx="6">
                  <c:v>1.0004200000000001</c:v>
                </c:pt>
                <c:pt idx="7">
                  <c:v>1.0004900000000001</c:v>
                </c:pt>
                <c:pt idx="8">
                  <c:v>1.0005599999999999</c:v>
                </c:pt>
                <c:pt idx="9">
                  <c:v>1.0006299999999999</c:v>
                </c:pt>
                <c:pt idx="10">
                  <c:v>1.0006999999999999</c:v>
                </c:pt>
                <c:pt idx="11">
                  <c:v>1.0007699999999999</c:v>
                </c:pt>
                <c:pt idx="12">
                  <c:v>1.00084</c:v>
                </c:pt>
                <c:pt idx="13">
                  <c:v>1.00091</c:v>
                </c:pt>
                <c:pt idx="14">
                  <c:v>1.00098</c:v>
                </c:pt>
                <c:pt idx="15">
                  <c:v>1.00105</c:v>
                </c:pt>
                <c:pt idx="16">
                  <c:v>1.00112</c:v>
                </c:pt>
                <c:pt idx="17">
                  <c:v>1.00119</c:v>
                </c:pt>
                <c:pt idx="18">
                  <c:v>1.00126</c:v>
                </c:pt>
                <c:pt idx="19">
                  <c:v>1.0013300000000001</c:v>
                </c:pt>
                <c:pt idx="20">
                  <c:v>1.0014000000000001</c:v>
                </c:pt>
                <c:pt idx="21">
                  <c:v>1.0014700000000001</c:v>
                </c:pt>
                <c:pt idx="22">
                  <c:v>1.0015400000000001</c:v>
                </c:pt>
                <c:pt idx="23">
                  <c:v>1.0016099999999999</c:v>
                </c:pt>
                <c:pt idx="24">
                  <c:v>1.0016799999999999</c:v>
                </c:pt>
                <c:pt idx="25">
                  <c:v>1.0017499999999999</c:v>
                </c:pt>
                <c:pt idx="26">
                  <c:v>1.0018199999999999</c:v>
                </c:pt>
                <c:pt idx="27">
                  <c:v>1.0018899999999999</c:v>
                </c:pt>
                <c:pt idx="28">
                  <c:v>1.00196</c:v>
                </c:pt>
                <c:pt idx="29">
                  <c:v>1.00203</c:v>
                </c:pt>
                <c:pt idx="30">
                  <c:v>1.0021</c:v>
                </c:pt>
                <c:pt idx="31">
                  <c:v>1.00217</c:v>
                </c:pt>
                <c:pt idx="32">
                  <c:v>1.00224</c:v>
                </c:pt>
                <c:pt idx="33">
                  <c:v>1.00231</c:v>
                </c:pt>
                <c:pt idx="34">
                  <c:v>1.00238</c:v>
                </c:pt>
                <c:pt idx="35">
                  <c:v>1.0024500000000001</c:v>
                </c:pt>
                <c:pt idx="36">
                  <c:v>1.0025200000000001</c:v>
                </c:pt>
                <c:pt idx="37">
                  <c:v>1.0025900000000001</c:v>
                </c:pt>
                <c:pt idx="38">
                  <c:v>1.0026600000000001</c:v>
                </c:pt>
                <c:pt idx="39">
                  <c:v>1.0027299999999999</c:v>
                </c:pt>
                <c:pt idx="40">
                  <c:v>1.0027999999999999</c:v>
                </c:pt>
                <c:pt idx="41">
                  <c:v>1.0028699999999999</c:v>
                </c:pt>
                <c:pt idx="42">
                  <c:v>1.0029399999999999</c:v>
                </c:pt>
                <c:pt idx="43">
                  <c:v>1.00301</c:v>
                </c:pt>
                <c:pt idx="44">
                  <c:v>1.00308</c:v>
                </c:pt>
                <c:pt idx="45">
                  <c:v>1.00315</c:v>
                </c:pt>
                <c:pt idx="46">
                  <c:v>1.00322</c:v>
                </c:pt>
                <c:pt idx="47">
                  <c:v>1.00329</c:v>
                </c:pt>
                <c:pt idx="48">
                  <c:v>1.00336</c:v>
                </c:pt>
                <c:pt idx="49">
                  <c:v>1.00343</c:v>
                </c:pt>
                <c:pt idx="50">
                  <c:v>1.0035000000000001</c:v>
                </c:pt>
                <c:pt idx="51">
                  <c:v>1.0035700000000001</c:v>
                </c:pt>
                <c:pt idx="52">
                  <c:v>1.0036400000000001</c:v>
                </c:pt>
                <c:pt idx="53">
                  <c:v>1.0037100000000001</c:v>
                </c:pt>
                <c:pt idx="54">
                  <c:v>1.0037799999999999</c:v>
                </c:pt>
                <c:pt idx="55">
                  <c:v>1.0038499999999999</c:v>
                </c:pt>
                <c:pt idx="56">
                  <c:v>1.0039199999999999</c:v>
                </c:pt>
                <c:pt idx="57">
                  <c:v>1.0039899999999999</c:v>
                </c:pt>
                <c:pt idx="58">
                  <c:v>1.00406</c:v>
                </c:pt>
                <c:pt idx="59">
                  <c:v>1.00413</c:v>
                </c:pt>
                <c:pt idx="60">
                  <c:v>1.0042</c:v>
                </c:pt>
                <c:pt idx="61">
                  <c:v>1.00427</c:v>
                </c:pt>
                <c:pt idx="62">
                  <c:v>1.00434</c:v>
                </c:pt>
                <c:pt idx="63">
                  <c:v>1.00441</c:v>
                </c:pt>
                <c:pt idx="64">
                  <c:v>1.00448</c:v>
                </c:pt>
                <c:pt idx="65">
                  <c:v>1.0045500000000001</c:v>
                </c:pt>
                <c:pt idx="66">
                  <c:v>1.0046200000000001</c:v>
                </c:pt>
                <c:pt idx="67">
                  <c:v>1.0046900000000001</c:v>
                </c:pt>
                <c:pt idx="68">
                  <c:v>1.0047600000000001</c:v>
                </c:pt>
                <c:pt idx="69">
                  <c:v>1.0048299999999999</c:v>
                </c:pt>
                <c:pt idx="70">
                  <c:v>1.0048999999999999</c:v>
                </c:pt>
                <c:pt idx="71">
                  <c:v>1.0049699999999999</c:v>
                </c:pt>
                <c:pt idx="72">
                  <c:v>1.0050399999999999</c:v>
                </c:pt>
                <c:pt idx="73">
                  <c:v>1.0051099999999999</c:v>
                </c:pt>
                <c:pt idx="74">
                  <c:v>1.00518</c:v>
                </c:pt>
                <c:pt idx="75">
                  <c:v>1.00525</c:v>
                </c:pt>
                <c:pt idx="76">
                  <c:v>1.00532</c:v>
                </c:pt>
                <c:pt idx="77">
                  <c:v>1.00539</c:v>
                </c:pt>
                <c:pt idx="78">
                  <c:v>1.00546</c:v>
                </c:pt>
                <c:pt idx="79">
                  <c:v>1.00553</c:v>
                </c:pt>
                <c:pt idx="80">
                  <c:v>1.0056</c:v>
                </c:pt>
                <c:pt idx="81">
                  <c:v>1.0056700000000001</c:v>
                </c:pt>
                <c:pt idx="82">
                  <c:v>1.0057400000000001</c:v>
                </c:pt>
                <c:pt idx="83">
                  <c:v>1.0058100000000001</c:v>
                </c:pt>
                <c:pt idx="84">
                  <c:v>1.0058800000000001</c:v>
                </c:pt>
                <c:pt idx="85">
                  <c:v>1.0059499999999999</c:v>
                </c:pt>
                <c:pt idx="86">
                  <c:v>1.0060199999999999</c:v>
                </c:pt>
                <c:pt idx="87">
                  <c:v>1.0060899999999999</c:v>
                </c:pt>
                <c:pt idx="88">
                  <c:v>1.0061599999999999</c:v>
                </c:pt>
                <c:pt idx="89">
                  <c:v>1.00623</c:v>
                </c:pt>
                <c:pt idx="90">
                  <c:v>1.0063</c:v>
                </c:pt>
                <c:pt idx="91">
                  <c:v>1.00637</c:v>
                </c:pt>
                <c:pt idx="92">
                  <c:v>1.00644</c:v>
                </c:pt>
                <c:pt idx="93">
                  <c:v>1.00651</c:v>
                </c:pt>
                <c:pt idx="94">
                  <c:v>1.00658</c:v>
                </c:pt>
                <c:pt idx="95">
                  <c:v>1.00665</c:v>
                </c:pt>
                <c:pt idx="96">
                  <c:v>1.0067200000000001</c:v>
                </c:pt>
                <c:pt idx="97">
                  <c:v>1.0067900000000001</c:v>
                </c:pt>
                <c:pt idx="98">
                  <c:v>1.0068600000000001</c:v>
                </c:pt>
                <c:pt idx="99">
                  <c:v>1.0069300000000001</c:v>
                </c:pt>
                <c:pt idx="100">
                  <c:v>1.0069999999999999</c:v>
                </c:pt>
              </c:numCache>
            </c:numRef>
          </c:yVal>
          <c:smooth val="0"/>
          <c:extLst>
            <c:ext xmlns:c16="http://schemas.microsoft.com/office/drawing/2014/chart" uri="{C3380CC4-5D6E-409C-BE32-E72D297353CC}">
              <c16:uniqueId val="{00000009-8502-48A6-9BD1-353556FA99CB}"/>
            </c:ext>
          </c:extLst>
        </c:ser>
        <c:dLbls>
          <c:showLegendKey val="0"/>
          <c:showVal val="0"/>
          <c:showCatName val="0"/>
          <c:showSerName val="0"/>
          <c:showPercent val="0"/>
          <c:showBubbleSize val="0"/>
        </c:dLbls>
        <c:axId val="535148080"/>
        <c:axId val="535143808"/>
      </c:scatterChart>
      <c:valAx>
        <c:axId val="535136016"/>
        <c:scaling>
          <c:orientation val="minMax"/>
          <c:max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2400" b="0" i="0" u="none" strike="noStrike" kern="1200" baseline="0">
                    <a:solidFill>
                      <a:schemeClr val="tx1">
                        <a:lumMod val="65000"/>
                        <a:lumOff val="35000"/>
                      </a:schemeClr>
                    </a:solidFill>
                    <a:latin typeface="+mj-lt"/>
                    <a:ea typeface="+mn-ea"/>
                    <a:cs typeface="+mn-cs"/>
                  </a:defRPr>
                </a:pPr>
                <a:r>
                  <a:rPr lang="en-US" sz="2400">
                    <a:latin typeface="+mj-lt"/>
                  </a:rPr>
                  <a:t>Time</a:t>
                </a:r>
                <a:r>
                  <a:rPr lang="en-US" sz="2400" baseline="0">
                    <a:latin typeface="+mj-lt"/>
                  </a:rPr>
                  <a:t> (yrs)</a:t>
                </a:r>
                <a:endParaRPr lang="en-US" sz="2400">
                  <a:latin typeface="+mj-lt"/>
                </a:endParaRPr>
              </a:p>
            </c:rich>
          </c:tx>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j-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crossAx val="535140048"/>
        <c:crosses val="autoZero"/>
        <c:crossBetween val="midCat"/>
      </c:valAx>
      <c:valAx>
        <c:axId val="535140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400" b="0" i="0" u="none" strike="noStrike" kern="1200" baseline="0">
                    <a:solidFill>
                      <a:schemeClr val="tx1">
                        <a:lumMod val="65000"/>
                        <a:lumOff val="35000"/>
                      </a:schemeClr>
                    </a:solidFill>
                    <a:latin typeface="+mj-lt"/>
                    <a:ea typeface="+mn-ea"/>
                    <a:cs typeface="+mn-cs"/>
                  </a:defRPr>
                </a:pPr>
                <a:r>
                  <a:rPr lang="en-US" sz="2400">
                    <a:latin typeface="+mj-lt"/>
                  </a:rPr>
                  <a:t>Forcing</a:t>
                </a:r>
                <a:r>
                  <a:rPr lang="en-US" sz="2400" baseline="0">
                    <a:latin typeface="+mj-lt"/>
                  </a:rPr>
                  <a:t> (normalized)</a:t>
                </a:r>
                <a:endParaRPr lang="en-US" sz="2400">
                  <a:latin typeface="+mj-lt"/>
                </a:endParaRPr>
              </a:p>
            </c:rich>
          </c:tx>
          <c:layout>
            <c:manualLayout>
              <c:xMode val="edge"/>
              <c:yMode val="edge"/>
              <c:x val="3.2869011009014903E-2"/>
              <c:y val="0.30338775023020498"/>
            </c:manualLayout>
          </c:layout>
          <c:overlay val="0"/>
          <c:spPr>
            <a:noFill/>
            <a:ln>
              <a:noFill/>
            </a:ln>
            <a:effectLst/>
          </c:spPr>
          <c:txPr>
            <a:bodyPr rot="-5400000" spcFirstLastPara="1" vertOverflow="ellipsis" vert="horz" wrap="square" anchor="ctr" anchorCtr="1"/>
            <a:lstStyle/>
            <a:p>
              <a:pPr>
                <a:defRPr sz="2400" b="0" i="0" u="none" strike="noStrike" kern="1200" baseline="0">
                  <a:solidFill>
                    <a:schemeClr val="tx1">
                      <a:lumMod val="65000"/>
                      <a:lumOff val="35000"/>
                    </a:schemeClr>
                  </a:solidFill>
                  <a:latin typeface="+mj-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crossAx val="535136016"/>
        <c:crosses val="autoZero"/>
        <c:crossBetween val="midCat"/>
      </c:valAx>
      <c:valAx>
        <c:axId val="535143808"/>
        <c:scaling>
          <c:orientation val="minMax"/>
        </c:scaling>
        <c:delete val="0"/>
        <c:axPos val="r"/>
        <c:title>
          <c:tx>
            <c:rich>
              <a:bodyPr rot="-5400000" spcFirstLastPara="1" vertOverflow="ellipsis" vert="horz" wrap="square" anchor="ctr" anchorCtr="1"/>
              <a:lstStyle/>
              <a:p>
                <a:pPr>
                  <a:defRPr sz="2400" b="0" i="0" u="none" strike="noStrike" kern="1200" baseline="0">
                    <a:solidFill>
                      <a:schemeClr val="tx1">
                        <a:lumMod val="65000"/>
                        <a:lumOff val="35000"/>
                      </a:schemeClr>
                    </a:solidFill>
                    <a:latin typeface="+mj-lt"/>
                    <a:ea typeface="+mn-ea"/>
                    <a:cs typeface="+mn-cs"/>
                  </a:defRPr>
                </a:pPr>
                <a:r>
                  <a:rPr lang="en-US" sz="2400">
                    <a:latin typeface="+mj-lt"/>
                  </a:rPr>
                  <a:t>Temperature</a:t>
                </a:r>
                <a:r>
                  <a:rPr lang="en-US" sz="2400" baseline="0">
                    <a:latin typeface="+mj-lt"/>
                  </a:rPr>
                  <a:t> (normalized to ambient, K)</a:t>
                </a:r>
                <a:endParaRPr lang="en-US" sz="2400">
                  <a:latin typeface="+mj-lt"/>
                </a:endParaRPr>
              </a:p>
            </c:rich>
          </c:tx>
          <c:layout>
            <c:manualLayout>
              <c:xMode val="edge"/>
              <c:yMode val="edge"/>
              <c:x val="0.92076220772509598"/>
              <c:y val="0.14349690982042401"/>
            </c:manualLayout>
          </c:layout>
          <c:overlay val="0"/>
          <c:spPr>
            <a:noFill/>
            <a:ln>
              <a:noFill/>
            </a:ln>
            <a:effectLst/>
          </c:spPr>
          <c:txPr>
            <a:bodyPr rot="-5400000" spcFirstLastPara="1" vertOverflow="ellipsis" vert="horz" wrap="square" anchor="ctr" anchorCtr="1"/>
            <a:lstStyle/>
            <a:p>
              <a:pPr>
                <a:defRPr sz="2400" b="0" i="0" u="none" strike="noStrike" kern="1200" baseline="0">
                  <a:solidFill>
                    <a:schemeClr val="tx1">
                      <a:lumMod val="65000"/>
                      <a:lumOff val="35000"/>
                    </a:schemeClr>
                  </a:solidFill>
                  <a:latin typeface="+mj-lt"/>
                  <a:ea typeface="+mn-ea"/>
                  <a:cs typeface="+mn-cs"/>
                </a:defRPr>
              </a:pPr>
              <a:endParaRPr lang="en-US"/>
            </a:p>
          </c:txPr>
        </c:title>
        <c:numFmt formatCode="#,##0.00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crossAx val="535148080"/>
        <c:crosses val="max"/>
        <c:crossBetween val="midCat"/>
      </c:valAx>
      <c:valAx>
        <c:axId val="535148080"/>
        <c:scaling>
          <c:orientation val="minMax"/>
        </c:scaling>
        <c:delete val="1"/>
        <c:axPos val="b"/>
        <c:numFmt formatCode="General" sourceLinked="1"/>
        <c:majorTickMark val="out"/>
        <c:minorTickMark val="none"/>
        <c:tickLblPos val="nextTo"/>
        <c:crossAx val="535143808"/>
        <c:crosses val="autoZero"/>
        <c:crossBetween val="midCat"/>
      </c:valAx>
      <c:spPr>
        <a:noFill/>
        <a:ln>
          <a:noFill/>
        </a:ln>
        <a:effectLst/>
      </c:spPr>
    </c:plotArea>
    <c:legend>
      <c:legendPos val="b"/>
      <c:layout>
        <c:manualLayout>
          <c:xMode val="edge"/>
          <c:yMode val="edge"/>
          <c:x val="0.23778276911106899"/>
          <c:y val="3.09822082544387E-2"/>
          <c:w val="0.57962283628850597"/>
          <c:h val="0.102189026523091"/>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864798475566497"/>
          <c:y val="0.141616109920609"/>
          <c:w val="0.66402963867444897"/>
          <c:h val="0.67184316372455899"/>
        </c:manualLayout>
      </c:layout>
      <c:scatterChart>
        <c:scatterStyle val="lineMarker"/>
        <c:varyColors val="0"/>
        <c:ser>
          <c:idx val="1"/>
          <c:order val="0"/>
          <c:tx>
            <c:strRef>
              <c:f>Forcing!$AV$11</c:f>
              <c:strCache>
                <c:ptCount val="1"/>
                <c:pt idx="0">
                  <c:v>Pollution</c:v>
                </c:pt>
              </c:strCache>
            </c:strRef>
          </c:tx>
          <c:spPr>
            <a:ln w="19050" cap="rnd">
              <a:solidFill>
                <a:schemeClr val="accent2"/>
              </a:solidFill>
              <a:round/>
            </a:ln>
            <a:effectLst/>
          </c:spPr>
          <c:marker>
            <c:symbol val="none"/>
          </c:marker>
          <c:xVal>
            <c:numRef>
              <c:f>Forcing!$B$12:$B$112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Forcing!$AV$12:$AV$112</c:f>
              <c:numCache>
                <c:formatCode>0.0</c:formatCode>
                <c:ptCount val="101"/>
                <c:pt idx="0">
                  <c:v>100</c:v>
                </c:pt>
                <c:pt idx="1">
                  <c:v>100.2</c:v>
                </c:pt>
                <c:pt idx="2">
                  <c:v>100.4</c:v>
                </c:pt>
                <c:pt idx="3">
                  <c:v>100.6</c:v>
                </c:pt>
                <c:pt idx="4">
                  <c:v>100.8</c:v>
                </c:pt>
                <c:pt idx="5">
                  <c:v>101</c:v>
                </c:pt>
                <c:pt idx="6">
                  <c:v>101.2</c:v>
                </c:pt>
                <c:pt idx="7">
                  <c:v>101.4</c:v>
                </c:pt>
                <c:pt idx="8">
                  <c:v>101.6</c:v>
                </c:pt>
                <c:pt idx="9">
                  <c:v>101.8</c:v>
                </c:pt>
                <c:pt idx="10">
                  <c:v>102</c:v>
                </c:pt>
                <c:pt idx="11">
                  <c:v>102.2</c:v>
                </c:pt>
                <c:pt idx="12">
                  <c:v>102.4</c:v>
                </c:pt>
                <c:pt idx="13">
                  <c:v>102.60000000000001</c:v>
                </c:pt>
                <c:pt idx="14">
                  <c:v>102.8</c:v>
                </c:pt>
                <c:pt idx="15">
                  <c:v>103</c:v>
                </c:pt>
                <c:pt idx="16">
                  <c:v>103.2</c:v>
                </c:pt>
                <c:pt idx="17">
                  <c:v>103.4</c:v>
                </c:pt>
                <c:pt idx="18">
                  <c:v>103.60000000000001</c:v>
                </c:pt>
                <c:pt idx="19">
                  <c:v>103.8</c:v>
                </c:pt>
                <c:pt idx="20">
                  <c:v>104</c:v>
                </c:pt>
                <c:pt idx="21">
                  <c:v>104.2</c:v>
                </c:pt>
                <c:pt idx="22">
                  <c:v>104.4</c:v>
                </c:pt>
                <c:pt idx="23">
                  <c:v>104.60000000000001</c:v>
                </c:pt>
                <c:pt idx="24">
                  <c:v>104.80000000000001</c:v>
                </c:pt>
                <c:pt idx="25">
                  <c:v>105</c:v>
                </c:pt>
                <c:pt idx="26">
                  <c:v>105.2</c:v>
                </c:pt>
                <c:pt idx="27">
                  <c:v>105.4</c:v>
                </c:pt>
                <c:pt idx="28">
                  <c:v>105.60000000000001</c:v>
                </c:pt>
                <c:pt idx="29">
                  <c:v>105.80000000000001</c:v>
                </c:pt>
                <c:pt idx="30">
                  <c:v>106</c:v>
                </c:pt>
                <c:pt idx="31">
                  <c:v>106.2</c:v>
                </c:pt>
                <c:pt idx="32">
                  <c:v>106.4</c:v>
                </c:pt>
                <c:pt idx="33">
                  <c:v>106.60000000000001</c:v>
                </c:pt>
                <c:pt idx="34">
                  <c:v>106.80000000000001</c:v>
                </c:pt>
                <c:pt idx="35">
                  <c:v>107</c:v>
                </c:pt>
                <c:pt idx="36">
                  <c:v>107.2</c:v>
                </c:pt>
                <c:pt idx="37">
                  <c:v>107.4</c:v>
                </c:pt>
                <c:pt idx="38">
                  <c:v>107.60000000000001</c:v>
                </c:pt>
                <c:pt idx="39">
                  <c:v>107.80000000000001</c:v>
                </c:pt>
                <c:pt idx="40">
                  <c:v>108</c:v>
                </c:pt>
                <c:pt idx="41">
                  <c:v>108.2</c:v>
                </c:pt>
                <c:pt idx="42">
                  <c:v>108.4</c:v>
                </c:pt>
                <c:pt idx="43">
                  <c:v>108.60000000000001</c:v>
                </c:pt>
                <c:pt idx="44">
                  <c:v>108.80000000000001</c:v>
                </c:pt>
                <c:pt idx="45">
                  <c:v>109.00000000000001</c:v>
                </c:pt>
                <c:pt idx="46">
                  <c:v>109.2</c:v>
                </c:pt>
                <c:pt idx="47">
                  <c:v>109.4</c:v>
                </c:pt>
                <c:pt idx="48">
                  <c:v>109.60000000000001</c:v>
                </c:pt>
                <c:pt idx="49">
                  <c:v>109.80000000000001</c:v>
                </c:pt>
                <c:pt idx="50">
                  <c:v>110.00000000000001</c:v>
                </c:pt>
                <c:pt idx="51">
                  <c:v>110.2</c:v>
                </c:pt>
                <c:pt idx="52">
                  <c:v>110.4</c:v>
                </c:pt>
                <c:pt idx="53">
                  <c:v>110.60000000000001</c:v>
                </c:pt>
                <c:pt idx="54">
                  <c:v>110.80000000000001</c:v>
                </c:pt>
                <c:pt idx="55">
                  <c:v>111.00000000000001</c:v>
                </c:pt>
                <c:pt idx="56">
                  <c:v>111.20000000000002</c:v>
                </c:pt>
                <c:pt idx="57">
                  <c:v>111.4</c:v>
                </c:pt>
                <c:pt idx="58">
                  <c:v>111.60000000000001</c:v>
                </c:pt>
                <c:pt idx="59">
                  <c:v>111.80000000000001</c:v>
                </c:pt>
                <c:pt idx="60">
                  <c:v>112.00000000000001</c:v>
                </c:pt>
                <c:pt idx="61">
                  <c:v>112.19999999999999</c:v>
                </c:pt>
                <c:pt idx="62">
                  <c:v>112.4</c:v>
                </c:pt>
                <c:pt idx="63">
                  <c:v>112.6</c:v>
                </c:pt>
                <c:pt idx="64">
                  <c:v>112.80000000000001</c:v>
                </c:pt>
                <c:pt idx="65">
                  <c:v>112.99999999999999</c:v>
                </c:pt>
                <c:pt idx="66">
                  <c:v>113.20000000000002</c:v>
                </c:pt>
                <c:pt idx="67">
                  <c:v>113.39999999999999</c:v>
                </c:pt>
                <c:pt idx="68">
                  <c:v>113.60000000000001</c:v>
                </c:pt>
                <c:pt idx="69">
                  <c:v>113.79999999999998</c:v>
                </c:pt>
                <c:pt idx="70">
                  <c:v>114.00000000000001</c:v>
                </c:pt>
                <c:pt idx="71">
                  <c:v>114.19999999999999</c:v>
                </c:pt>
                <c:pt idx="72">
                  <c:v>114.4</c:v>
                </c:pt>
                <c:pt idx="73">
                  <c:v>114.6</c:v>
                </c:pt>
                <c:pt idx="74">
                  <c:v>114.8</c:v>
                </c:pt>
                <c:pt idx="75">
                  <c:v>114.99999999999999</c:v>
                </c:pt>
                <c:pt idx="76">
                  <c:v>115.19999999999999</c:v>
                </c:pt>
                <c:pt idx="77">
                  <c:v>115.39999999999999</c:v>
                </c:pt>
                <c:pt idx="78">
                  <c:v>115.6</c:v>
                </c:pt>
                <c:pt idx="79">
                  <c:v>115.8</c:v>
                </c:pt>
                <c:pt idx="80">
                  <c:v>115.99999999999999</c:v>
                </c:pt>
                <c:pt idx="81">
                  <c:v>116.19999999999999</c:v>
                </c:pt>
                <c:pt idx="82">
                  <c:v>116.39999999999999</c:v>
                </c:pt>
                <c:pt idx="83">
                  <c:v>116.6</c:v>
                </c:pt>
                <c:pt idx="84">
                  <c:v>116.8</c:v>
                </c:pt>
                <c:pt idx="85">
                  <c:v>117</c:v>
                </c:pt>
                <c:pt idx="86">
                  <c:v>117.19999999999999</c:v>
                </c:pt>
                <c:pt idx="87">
                  <c:v>117.39999999999999</c:v>
                </c:pt>
                <c:pt idx="88">
                  <c:v>117.6</c:v>
                </c:pt>
                <c:pt idx="89">
                  <c:v>117.8</c:v>
                </c:pt>
                <c:pt idx="90">
                  <c:v>118</c:v>
                </c:pt>
                <c:pt idx="91">
                  <c:v>118.19999999999999</c:v>
                </c:pt>
                <c:pt idx="92">
                  <c:v>118.39999999999999</c:v>
                </c:pt>
                <c:pt idx="93">
                  <c:v>118.6</c:v>
                </c:pt>
                <c:pt idx="94">
                  <c:v>118.8</c:v>
                </c:pt>
                <c:pt idx="95">
                  <c:v>119</c:v>
                </c:pt>
                <c:pt idx="96">
                  <c:v>119.19999999999999</c:v>
                </c:pt>
                <c:pt idx="97">
                  <c:v>119.39999999999999</c:v>
                </c:pt>
                <c:pt idx="98">
                  <c:v>119.6</c:v>
                </c:pt>
                <c:pt idx="99">
                  <c:v>119.8</c:v>
                </c:pt>
                <c:pt idx="100">
                  <c:v>120</c:v>
                </c:pt>
              </c:numCache>
            </c:numRef>
          </c:yVal>
          <c:smooth val="0"/>
          <c:extLst>
            <c:ext xmlns:c16="http://schemas.microsoft.com/office/drawing/2014/chart" uri="{C3380CC4-5D6E-409C-BE32-E72D297353CC}">
              <c16:uniqueId val="{00000000-8502-48A6-9BD1-353556FA99CB}"/>
            </c:ext>
          </c:extLst>
        </c:ser>
        <c:dLbls>
          <c:showLegendKey val="0"/>
          <c:showVal val="0"/>
          <c:showCatName val="0"/>
          <c:showSerName val="0"/>
          <c:showPercent val="0"/>
          <c:showBubbleSize val="0"/>
        </c:dLbls>
        <c:axId val="451311984"/>
        <c:axId val="451316304"/>
      </c:scatterChart>
      <c:valAx>
        <c:axId val="451311984"/>
        <c:scaling>
          <c:orientation val="minMax"/>
          <c:max val="5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r>
                  <a:rPr lang="en-US" sz="1800">
                    <a:latin typeface="+mj-lt"/>
                  </a:rPr>
                  <a:t>Time</a:t>
                </a:r>
                <a:r>
                  <a:rPr lang="en-US" sz="1800" baseline="0">
                    <a:latin typeface="+mj-lt"/>
                  </a:rPr>
                  <a:t> (yrs)</a:t>
                </a:r>
                <a:endParaRPr lang="en-US" sz="1800">
                  <a:latin typeface="+mj-lt"/>
                </a:endParaRPr>
              </a:p>
            </c:rich>
          </c:tx>
          <c:layout>
            <c:manualLayout>
              <c:xMode val="edge"/>
              <c:yMode val="edge"/>
              <c:x val="0.43464727809784898"/>
              <c:y val="0.90339841396789999"/>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j-lt"/>
                <a:ea typeface="+mn-ea"/>
                <a:cs typeface="+mn-cs"/>
              </a:defRPr>
            </a:pPr>
            <a:endParaRPr lang="en-US"/>
          </a:p>
        </c:txPr>
        <c:crossAx val="451316304"/>
        <c:crosses val="autoZero"/>
        <c:crossBetween val="midCat"/>
        <c:majorUnit val="10"/>
      </c:valAx>
      <c:valAx>
        <c:axId val="451316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r>
                  <a:rPr lang="en-US" sz="1800" baseline="0">
                    <a:latin typeface="+mj-lt"/>
                  </a:rPr>
                  <a:t>Pollution load </a:t>
                </a:r>
                <a:r>
                  <a:rPr lang="en-US" sz="1800" b="0" i="0" u="none" strike="noStrike" baseline="0">
                    <a:effectLst/>
                  </a:rPr>
                  <a:t>(% of baseline)</a:t>
                </a:r>
                <a:r>
                  <a:rPr lang="en-US" sz="1800" b="0" i="0" u="none" strike="noStrike" baseline="0"/>
                  <a:t> </a:t>
                </a:r>
                <a:endParaRPr lang="en-US" sz="1800" baseline="0">
                  <a:latin typeface="+mj-lt"/>
                </a:endParaRPr>
              </a:p>
            </c:rich>
          </c:tx>
          <c:layout>
            <c:manualLayout>
              <c:xMode val="edge"/>
              <c:yMode val="edge"/>
              <c:x val="5.2188267370854899E-2"/>
              <c:y val="0.139587975989345"/>
            </c:manualLayout>
          </c:layout>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crossAx val="451311984"/>
        <c:crosses val="autoZero"/>
        <c:crossBetween val="midCat"/>
      </c:valAx>
      <c:spPr>
        <a:noFill/>
        <a:ln>
          <a:noFill/>
        </a:ln>
        <a:effectLst/>
      </c:spPr>
    </c:plotArea>
    <c:legend>
      <c:legendPos val="b"/>
      <c:layout>
        <c:manualLayout>
          <c:xMode val="edge"/>
          <c:yMode val="edge"/>
          <c:x val="0.208899865737525"/>
          <c:y val="7.0477626519359293E-2"/>
          <c:w val="0.64149366421096399"/>
          <c:h val="5.1409203039621897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0863174085939"/>
          <c:y val="0.141616109920609"/>
          <c:w val="0.671814449344176"/>
          <c:h val="0.67184316372455899"/>
        </c:manualLayout>
      </c:layout>
      <c:scatterChart>
        <c:scatterStyle val="lineMarker"/>
        <c:varyColors val="0"/>
        <c:ser>
          <c:idx val="1"/>
          <c:order val="0"/>
          <c:tx>
            <c:strRef>
              <c:f>Forcing!$AS$11</c:f>
              <c:strCache>
                <c:ptCount val="1"/>
                <c:pt idx="0">
                  <c:v>Temp</c:v>
                </c:pt>
              </c:strCache>
            </c:strRef>
          </c:tx>
          <c:spPr>
            <a:ln w="19050" cap="rnd">
              <a:solidFill>
                <a:schemeClr val="accent2"/>
              </a:solidFill>
              <a:round/>
            </a:ln>
            <a:effectLst/>
          </c:spPr>
          <c:marker>
            <c:symbol val="none"/>
          </c:marker>
          <c:xVal>
            <c:numRef>
              <c:f>Forcing!$B$12:$B$112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Forcing!$AS$12:$AS$112</c:f>
              <c:numCache>
                <c:formatCode>0.0</c:formatCode>
                <c:ptCount val="101"/>
                <c:pt idx="0">
                  <c:v>12</c:v>
                </c:pt>
                <c:pt idx="1">
                  <c:v>12.019949999999994</c:v>
                </c:pt>
                <c:pt idx="2">
                  <c:v>12.039899999999989</c:v>
                </c:pt>
                <c:pt idx="3">
                  <c:v>12.05985000000004</c:v>
                </c:pt>
                <c:pt idx="4">
                  <c:v>12.079800000000034</c:v>
                </c:pt>
                <c:pt idx="5">
                  <c:v>12.099750000000029</c:v>
                </c:pt>
                <c:pt idx="6">
                  <c:v>12.119700000000023</c:v>
                </c:pt>
                <c:pt idx="7">
                  <c:v>12.139650000000017</c:v>
                </c:pt>
                <c:pt idx="8">
                  <c:v>12.159599999999955</c:v>
                </c:pt>
                <c:pt idx="9">
                  <c:v>12.179549999999949</c:v>
                </c:pt>
                <c:pt idx="10">
                  <c:v>12.1995</c:v>
                </c:pt>
                <c:pt idx="11">
                  <c:v>12.219449999999995</c:v>
                </c:pt>
                <c:pt idx="12">
                  <c:v>12.239399999999989</c:v>
                </c:pt>
                <c:pt idx="13">
                  <c:v>12.259349999999984</c:v>
                </c:pt>
                <c:pt idx="14">
                  <c:v>12.279299999999978</c:v>
                </c:pt>
                <c:pt idx="15">
                  <c:v>12.299249999999972</c:v>
                </c:pt>
                <c:pt idx="16">
                  <c:v>12.319200000000023</c:v>
                </c:pt>
                <c:pt idx="17">
                  <c:v>12.339150000000018</c:v>
                </c:pt>
                <c:pt idx="18">
                  <c:v>12.359100000000012</c:v>
                </c:pt>
                <c:pt idx="19">
                  <c:v>12.379050000000007</c:v>
                </c:pt>
                <c:pt idx="20">
                  <c:v>12.399000000000001</c:v>
                </c:pt>
                <c:pt idx="21">
                  <c:v>12.418949999999995</c:v>
                </c:pt>
                <c:pt idx="22">
                  <c:v>12.438900000000046</c:v>
                </c:pt>
                <c:pt idx="23">
                  <c:v>12.458849999999984</c:v>
                </c:pt>
                <c:pt idx="24">
                  <c:v>12.478799999999978</c:v>
                </c:pt>
                <c:pt idx="25">
                  <c:v>12.498749999999973</c:v>
                </c:pt>
                <c:pt idx="26">
                  <c:v>12.518699999999967</c:v>
                </c:pt>
                <c:pt idx="27">
                  <c:v>12.538649999999961</c:v>
                </c:pt>
                <c:pt idx="28">
                  <c:v>12.558600000000013</c:v>
                </c:pt>
                <c:pt idx="29">
                  <c:v>12.578550000000007</c:v>
                </c:pt>
                <c:pt idx="30">
                  <c:v>12.598500000000001</c:v>
                </c:pt>
                <c:pt idx="31">
                  <c:v>12.618449999999996</c:v>
                </c:pt>
                <c:pt idx="32">
                  <c:v>12.63839999999999</c:v>
                </c:pt>
                <c:pt idx="33">
                  <c:v>12.658349999999984</c:v>
                </c:pt>
                <c:pt idx="34">
                  <c:v>12.678300000000036</c:v>
                </c:pt>
                <c:pt idx="35">
                  <c:v>12.69825000000003</c:v>
                </c:pt>
                <c:pt idx="36">
                  <c:v>12.718200000000024</c:v>
                </c:pt>
                <c:pt idx="37">
                  <c:v>12.738150000000019</c:v>
                </c:pt>
                <c:pt idx="38">
                  <c:v>12.758100000000013</c:v>
                </c:pt>
                <c:pt idx="39">
                  <c:v>12.778049999999951</c:v>
                </c:pt>
                <c:pt idx="40">
                  <c:v>12.798000000000002</c:v>
                </c:pt>
                <c:pt idx="41">
                  <c:v>12.817949999999996</c:v>
                </c:pt>
                <c:pt idx="42">
                  <c:v>12.837899999999991</c:v>
                </c:pt>
                <c:pt idx="43">
                  <c:v>12.857849999999985</c:v>
                </c:pt>
                <c:pt idx="44">
                  <c:v>12.877799999999979</c:v>
                </c:pt>
                <c:pt idx="45">
                  <c:v>12.897749999999974</c:v>
                </c:pt>
                <c:pt idx="46">
                  <c:v>12.917700000000025</c:v>
                </c:pt>
                <c:pt idx="47">
                  <c:v>12.937650000000019</c:v>
                </c:pt>
                <c:pt idx="48">
                  <c:v>12.957600000000014</c:v>
                </c:pt>
                <c:pt idx="49">
                  <c:v>12.977550000000008</c:v>
                </c:pt>
                <c:pt idx="50">
                  <c:v>12.997500000000002</c:v>
                </c:pt>
                <c:pt idx="51">
                  <c:v>13.017449999999997</c:v>
                </c:pt>
                <c:pt idx="52">
                  <c:v>13.037400000000048</c:v>
                </c:pt>
                <c:pt idx="53">
                  <c:v>13.057350000000042</c:v>
                </c:pt>
                <c:pt idx="54">
                  <c:v>13.07729999999998</c:v>
                </c:pt>
                <c:pt idx="55">
                  <c:v>13.097249999999974</c:v>
                </c:pt>
                <c:pt idx="56">
                  <c:v>13.117199999999968</c:v>
                </c:pt>
                <c:pt idx="57">
                  <c:v>13.137149999999963</c:v>
                </c:pt>
                <c:pt idx="58">
                  <c:v>13.157100000000014</c:v>
                </c:pt>
                <c:pt idx="59">
                  <c:v>13.177050000000008</c:v>
                </c:pt>
                <c:pt idx="60">
                  <c:v>13.197000000000003</c:v>
                </c:pt>
                <c:pt idx="61">
                  <c:v>13.216949999999997</c:v>
                </c:pt>
                <c:pt idx="62">
                  <c:v>13.236899999999991</c:v>
                </c:pt>
                <c:pt idx="63">
                  <c:v>13.256849999999986</c:v>
                </c:pt>
                <c:pt idx="64">
                  <c:v>13.276800000000037</c:v>
                </c:pt>
                <c:pt idx="65">
                  <c:v>13.296750000000031</c:v>
                </c:pt>
                <c:pt idx="66">
                  <c:v>13.316700000000026</c:v>
                </c:pt>
                <c:pt idx="67">
                  <c:v>13.33665000000002</c:v>
                </c:pt>
                <c:pt idx="68">
                  <c:v>13.356600000000014</c:v>
                </c:pt>
                <c:pt idx="69">
                  <c:v>13.376549999999952</c:v>
                </c:pt>
                <c:pt idx="70">
                  <c:v>13.396499999999946</c:v>
                </c:pt>
                <c:pt idx="71">
                  <c:v>13.416449999999998</c:v>
                </c:pt>
                <c:pt idx="72">
                  <c:v>13.436399999999992</c:v>
                </c:pt>
                <c:pt idx="73">
                  <c:v>13.456349999999986</c:v>
                </c:pt>
                <c:pt idx="74">
                  <c:v>13.476299999999981</c:v>
                </c:pt>
                <c:pt idx="75">
                  <c:v>13.496249999999975</c:v>
                </c:pt>
                <c:pt idx="76">
                  <c:v>13.516199999999969</c:v>
                </c:pt>
                <c:pt idx="77">
                  <c:v>13.536150000000021</c:v>
                </c:pt>
                <c:pt idx="78">
                  <c:v>13.556100000000015</c:v>
                </c:pt>
                <c:pt idx="79">
                  <c:v>13.576050000000009</c:v>
                </c:pt>
                <c:pt idx="80">
                  <c:v>13.596000000000004</c:v>
                </c:pt>
                <c:pt idx="81">
                  <c:v>13.615949999999998</c:v>
                </c:pt>
                <c:pt idx="82">
                  <c:v>13.635900000000049</c:v>
                </c:pt>
                <c:pt idx="83">
                  <c:v>13.655850000000044</c:v>
                </c:pt>
                <c:pt idx="84">
                  <c:v>13.675800000000038</c:v>
                </c:pt>
                <c:pt idx="85">
                  <c:v>13.695749999999975</c:v>
                </c:pt>
                <c:pt idx="86">
                  <c:v>13.71569999999997</c:v>
                </c:pt>
                <c:pt idx="87">
                  <c:v>13.735649999999964</c:v>
                </c:pt>
                <c:pt idx="88">
                  <c:v>13.755599999999959</c:v>
                </c:pt>
                <c:pt idx="89">
                  <c:v>13.77555000000001</c:v>
                </c:pt>
                <c:pt idx="90">
                  <c:v>13.795500000000004</c:v>
                </c:pt>
                <c:pt idx="91">
                  <c:v>13.815449999999998</c:v>
                </c:pt>
                <c:pt idx="92">
                  <c:v>13.835399999999993</c:v>
                </c:pt>
                <c:pt idx="93">
                  <c:v>13.855349999999987</c:v>
                </c:pt>
                <c:pt idx="94">
                  <c:v>13.875299999999982</c:v>
                </c:pt>
                <c:pt idx="95">
                  <c:v>13.895250000000033</c:v>
                </c:pt>
                <c:pt idx="96">
                  <c:v>13.915200000000027</c:v>
                </c:pt>
                <c:pt idx="97">
                  <c:v>13.935150000000021</c:v>
                </c:pt>
                <c:pt idx="98">
                  <c:v>13.955100000000016</c:v>
                </c:pt>
                <c:pt idx="99">
                  <c:v>13.97505000000001</c:v>
                </c:pt>
                <c:pt idx="100">
                  <c:v>13.994999999999948</c:v>
                </c:pt>
              </c:numCache>
            </c:numRef>
          </c:yVal>
          <c:smooth val="0"/>
          <c:extLst>
            <c:ext xmlns:c16="http://schemas.microsoft.com/office/drawing/2014/chart" uri="{C3380CC4-5D6E-409C-BE32-E72D297353CC}">
              <c16:uniqueId val="{00000000-8502-48A6-9BD1-353556FA99CB}"/>
            </c:ext>
          </c:extLst>
        </c:ser>
        <c:dLbls>
          <c:showLegendKey val="0"/>
          <c:showVal val="0"/>
          <c:showCatName val="0"/>
          <c:showSerName val="0"/>
          <c:showPercent val="0"/>
          <c:showBubbleSize val="0"/>
        </c:dLbls>
        <c:axId val="427784192"/>
        <c:axId val="427788224"/>
      </c:scatterChart>
      <c:valAx>
        <c:axId val="427784192"/>
        <c:scaling>
          <c:orientation val="minMax"/>
          <c:max val="5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r>
                  <a:rPr lang="en-US" sz="1800">
                    <a:latin typeface="+mj-lt"/>
                  </a:rPr>
                  <a:t>Time</a:t>
                </a:r>
                <a:r>
                  <a:rPr lang="en-US" sz="1800" baseline="0">
                    <a:latin typeface="+mj-lt"/>
                  </a:rPr>
                  <a:t> (yrs)</a:t>
                </a:r>
                <a:endParaRPr lang="en-US" sz="1800">
                  <a:latin typeface="+mj-lt"/>
                </a:endParaRPr>
              </a:p>
            </c:rich>
          </c:tx>
          <c:layout>
            <c:manualLayout>
              <c:xMode val="edge"/>
              <c:yMode val="edge"/>
              <c:x val="0.43464727809784898"/>
              <c:y val="0.90339841396789999"/>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j-lt"/>
                <a:ea typeface="+mn-ea"/>
                <a:cs typeface="+mn-cs"/>
              </a:defRPr>
            </a:pPr>
            <a:endParaRPr lang="en-US"/>
          </a:p>
        </c:txPr>
        <c:crossAx val="427788224"/>
        <c:crosses val="autoZero"/>
        <c:crossBetween val="midCat"/>
        <c:majorUnit val="10"/>
      </c:valAx>
      <c:valAx>
        <c:axId val="427788224"/>
        <c:scaling>
          <c:orientation val="minMax"/>
          <c:max val="16"/>
          <c:min val="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r>
                  <a:rPr lang="en-US" sz="1800" baseline="0">
                    <a:latin typeface="+mj-lt"/>
                  </a:rPr>
                  <a:t>Temperature (C)</a:t>
                </a:r>
                <a:endParaRPr lang="en-US" sz="1800">
                  <a:latin typeface="+mj-lt"/>
                </a:endParaRPr>
              </a:p>
            </c:rich>
          </c:tx>
          <c:layout>
            <c:manualLayout>
              <c:xMode val="edge"/>
              <c:yMode val="edge"/>
              <c:x val="1.0669277132312799E-2"/>
              <c:y val="0.261715634881802"/>
            </c:manualLayout>
          </c:layout>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crossAx val="427784192"/>
        <c:crosses val="autoZero"/>
        <c:crossBetween val="midCat"/>
      </c:valAx>
      <c:spPr>
        <a:noFill/>
        <a:ln>
          <a:noFill/>
        </a:ln>
        <a:effectLst/>
      </c:spPr>
    </c:plotArea>
    <c:legend>
      <c:legendPos val="b"/>
      <c:layout>
        <c:manualLayout>
          <c:xMode val="edge"/>
          <c:yMode val="edge"/>
          <c:x val="0.208899865737525"/>
          <c:y val="7.0477626519359293E-2"/>
          <c:w val="0.64149366421096399"/>
          <c:h val="5.1409203039621897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864798475566497"/>
          <c:y val="0.141616109920609"/>
          <c:w val="0.66402963867444897"/>
          <c:h val="0.67184316372455899"/>
        </c:manualLayout>
      </c:layout>
      <c:scatterChart>
        <c:scatterStyle val="lineMarker"/>
        <c:varyColors val="0"/>
        <c:ser>
          <c:idx val="1"/>
          <c:order val="0"/>
          <c:tx>
            <c:strRef>
              <c:f>Forcing!$AT$11</c:f>
              <c:strCache>
                <c:ptCount val="1"/>
                <c:pt idx="0">
                  <c:v>pH</c:v>
                </c:pt>
              </c:strCache>
            </c:strRef>
          </c:tx>
          <c:spPr>
            <a:ln w="19050" cap="rnd">
              <a:solidFill>
                <a:schemeClr val="accent2"/>
              </a:solidFill>
              <a:round/>
            </a:ln>
            <a:effectLst/>
          </c:spPr>
          <c:marker>
            <c:symbol val="none"/>
          </c:marker>
          <c:xVal>
            <c:numRef>
              <c:f>Forcing!$B$12:$B$112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Forcing!$AT$12:$AT$112</c:f>
              <c:numCache>
                <c:formatCode>0.0</c:formatCode>
                <c:ptCount val="101"/>
                <c:pt idx="0">
                  <c:v>8</c:v>
                </c:pt>
                <c:pt idx="1">
                  <c:v>7.997268</c:v>
                </c:pt>
                <c:pt idx="2">
                  <c:v>7.9945360000000001</c:v>
                </c:pt>
                <c:pt idx="3">
                  <c:v>7.9918040000000001</c:v>
                </c:pt>
                <c:pt idx="4">
                  <c:v>7.9890720000000002</c:v>
                </c:pt>
                <c:pt idx="5">
                  <c:v>7.9863400000000002</c:v>
                </c:pt>
                <c:pt idx="6">
                  <c:v>7.9836080000000003</c:v>
                </c:pt>
                <c:pt idx="7">
                  <c:v>7.9808760000000003</c:v>
                </c:pt>
                <c:pt idx="8">
                  <c:v>7.9781440000000003</c:v>
                </c:pt>
                <c:pt idx="9">
                  <c:v>7.9754120000000004</c:v>
                </c:pt>
                <c:pt idx="10">
                  <c:v>7.9726800000000004</c:v>
                </c:pt>
                <c:pt idx="11">
                  <c:v>7.9699479999999996</c:v>
                </c:pt>
                <c:pt idx="12">
                  <c:v>7.9672159999999996</c:v>
                </c:pt>
                <c:pt idx="13">
                  <c:v>7.9644839999999997</c:v>
                </c:pt>
                <c:pt idx="14">
                  <c:v>7.9617519999999997</c:v>
                </c:pt>
                <c:pt idx="15">
                  <c:v>7.9590199999999998</c:v>
                </c:pt>
                <c:pt idx="16">
                  <c:v>7.9562879999999998</c:v>
                </c:pt>
                <c:pt idx="17">
                  <c:v>7.9535559999999998</c:v>
                </c:pt>
                <c:pt idx="18">
                  <c:v>7.9508239999999999</c:v>
                </c:pt>
                <c:pt idx="19">
                  <c:v>7.9480919999999999</c:v>
                </c:pt>
                <c:pt idx="20">
                  <c:v>7.94536</c:v>
                </c:pt>
                <c:pt idx="21">
                  <c:v>7.942628</c:v>
                </c:pt>
                <c:pt idx="22">
                  <c:v>7.9398960000000001</c:v>
                </c:pt>
                <c:pt idx="23">
                  <c:v>7.9371640000000001</c:v>
                </c:pt>
                <c:pt idx="24">
                  <c:v>7.9344320000000002</c:v>
                </c:pt>
                <c:pt idx="25">
                  <c:v>7.9317000000000002</c:v>
                </c:pt>
                <c:pt idx="26">
                  <c:v>7.9289680000000002</c:v>
                </c:pt>
                <c:pt idx="27">
                  <c:v>7.9262360000000003</c:v>
                </c:pt>
                <c:pt idx="28">
                  <c:v>7.9235040000000003</c:v>
                </c:pt>
                <c:pt idx="29">
                  <c:v>7.9207720000000004</c:v>
                </c:pt>
                <c:pt idx="30">
                  <c:v>7.9180400000000004</c:v>
                </c:pt>
                <c:pt idx="31">
                  <c:v>7.9153079999999996</c:v>
                </c:pt>
                <c:pt idx="32">
                  <c:v>7.9125759999999996</c:v>
                </c:pt>
                <c:pt idx="33">
                  <c:v>7.9098439999999997</c:v>
                </c:pt>
                <c:pt idx="34">
                  <c:v>7.9071119999999997</c:v>
                </c:pt>
                <c:pt idx="35">
                  <c:v>7.9043799999999997</c:v>
                </c:pt>
                <c:pt idx="36">
                  <c:v>7.9016479999999998</c:v>
                </c:pt>
                <c:pt idx="37">
                  <c:v>7.8989159999999998</c:v>
                </c:pt>
                <c:pt idx="38">
                  <c:v>7.8961839999999999</c:v>
                </c:pt>
                <c:pt idx="39">
                  <c:v>7.8934519999999999</c:v>
                </c:pt>
                <c:pt idx="40">
                  <c:v>7.89072</c:v>
                </c:pt>
                <c:pt idx="41">
                  <c:v>7.887988</c:v>
                </c:pt>
                <c:pt idx="42">
                  <c:v>7.885256</c:v>
                </c:pt>
                <c:pt idx="43">
                  <c:v>7.8825240000000001</c:v>
                </c:pt>
                <c:pt idx="44">
                  <c:v>7.8797920000000001</c:v>
                </c:pt>
                <c:pt idx="45">
                  <c:v>7.8770600000000002</c:v>
                </c:pt>
                <c:pt idx="46">
                  <c:v>7.8743280000000002</c:v>
                </c:pt>
                <c:pt idx="47">
                  <c:v>7.8715960000000003</c:v>
                </c:pt>
                <c:pt idx="48">
                  <c:v>7.8688640000000003</c:v>
                </c:pt>
                <c:pt idx="49">
                  <c:v>7.8661320000000003</c:v>
                </c:pt>
                <c:pt idx="50">
                  <c:v>7.8634000000000004</c:v>
                </c:pt>
                <c:pt idx="51">
                  <c:v>7.8606680000000004</c:v>
                </c:pt>
                <c:pt idx="52">
                  <c:v>7.8579359999999996</c:v>
                </c:pt>
                <c:pt idx="53">
                  <c:v>7.8552039999999996</c:v>
                </c:pt>
                <c:pt idx="54">
                  <c:v>7.8524719999999997</c:v>
                </c:pt>
                <c:pt idx="55">
                  <c:v>7.8497399999999997</c:v>
                </c:pt>
                <c:pt idx="56">
                  <c:v>7.8470079999999998</c:v>
                </c:pt>
                <c:pt idx="57">
                  <c:v>7.8442759999999998</c:v>
                </c:pt>
                <c:pt idx="58">
                  <c:v>7.8415439999999998</c:v>
                </c:pt>
                <c:pt idx="59">
                  <c:v>7.8388119999999999</c:v>
                </c:pt>
                <c:pt idx="60">
                  <c:v>7.8360799999999999</c:v>
                </c:pt>
                <c:pt idx="61">
                  <c:v>7.833348</c:v>
                </c:pt>
                <c:pt idx="62">
                  <c:v>7.830616</c:v>
                </c:pt>
                <c:pt idx="63">
                  <c:v>7.8278840000000001</c:v>
                </c:pt>
                <c:pt idx="64">
                  <c:v>7.8251520000000001</c:v>
                </c:pt>
                <c:pt idx="65">
                  <c:v>7.8224200000000002</c:v>
                </c:pt>
                <c:pt idx="66">
                  <c:v>7.8196880000000002</c:v>
                </c:pt>
                <c:pt idx="67">
                  <c:v>7.8169560000000002</c:v>
                </c:pt>
                <c:pt idx="68">
                  <c:v>7.8142240000000003</c:v>
                </c:pt>
                <c:pt idx="69">
                  <c:v>7.8114920000000003</c:v>
                </c:pt>
                <c:pt idx="70">
                  <c:v>7.8087600000000004</c:v>
                </c:pt>
                <c:pt idx="71">
                  <c:v>7.8060280000000004</c:v>
                </c:pt>
                <c:pt idx="72">
                  <c:v>7.8032959999999996</c:v>
                </c:pt>
                <c:pt idx="73">
                  <c:v>7.8005639999999996</c:v>
                </c:pt>
                <c:pt idx="74">
                  <c:v>7.7978319999999997</c:v>
                </c:pt>
                <c:pt idx="75">
                  <c:v>7.7950999999999997</c:v>
                </c:pt>
                <c:pt idx="76">
                  <c:v>7.7923679999999997</c:v>
                </c:pt>
                <c:pt idx="77">
                  <c:v>7.7896359999999998</c:v>
                </c:pt>
                <c:pt idx="78">
                  <c:v>7.7869039999999998</c:v>
                </c:pt>
                <c:pt idx="79">
                  <c:v>7.7841719999999999</c:v>
                </c:pt>
                <c:pt idx="80">
                  <c:v>7.7814399999999999</c:v>
                </c:pt>
                <c:pt idx="81">
                  <c:v>7.778708</c:v>
                </c:pt>
                <c:pt idx="82">
                  <c:v>7.775976</c:v>
                </c:pt>
                <c:pt idx="83">
                  <c:v>7.773244</c:v>
                </c:pt>
                <c:pt idx="84">
                  <c:v>7.7705120000000001</c:v>
                </c:pt>
                <c:pt idx="85">
                  <c:v>7.7677800000000001</c:v>
                </c:pt>
                <c:pt idx="86">
                  <c:v>7.7650480000000002</c:v>
                </c:pt>
                <c:pt idx="87">
                  <c:v>7.7623160000000002</c:v>
                </c:pt>
                <c:pt idx="88">
                  <c:v>7.7595840000000003</c:v>
                </c:pt>
                <c:pt idx="89">
                  <c:v>7.7568520000000003</c:v>
                </c:pt>
                <c:pt idx="90">
                  <c:v>7.7541200000000003</c:v>
                </c:pt>
                <c:pt idx="91">
                  <c:v>7.7513880000000004</c:v>
                </c:pt>
                <c:pt idx="92">
                  <c:v>7.7486560000000004</c:v>
                </c:pt>
                <c:pt idx="93">
                  <c:v>7.7459239999999996</c:v>
                </c:pt>
                <c:pt idx="94">
                  <c:v>7.7431919999999996</c:v>
                </c:pt>
                <c:pt idx="95">
                  <c:v>7.7404599999999997</c:v>
                </c:pt>
                <c:pt idx="96">
                  <c:v>7.7377279999999997</c:v>
                </c:pt>
                <c:pt idx="97">
                  <c:v>7.7349959999999998</c:v>
                </c:pt>
                <c:pt idx="98">
                  <c:v>7.7322639999999998</c:v>
                </c:pt>
                <c:pt idx="99">
                  <c:v>7.7295319999999998</c:v>
                </c:pt>
                <c:pt idx="100">
                  <c:v>7.7267999999999999</c:v>
                </c:pt>
              </c:numCache>
            </c:numRef>
          </c:yVal>
          <c:smooth val="0"/>
          <c:extLst>
            <c:ext xmlns:c16="http://schemas.microsoft.com/office/drawing/2014/chart" uri="{C3380CC4-5D6E-409C-BE32-E72D297353CC}">
              <c16:uniqueId val="{00000000-8502-48A6-9BD1-353556FA99CB}"/>
            </c:ext>
          </c:extLst>
        </c:ser>
        <c:dLbls>
          <c:showLegendKey val="0"/>
          <c:showVal val="0"/>
          <c:showCatName val="0"/>
          <c:showSerName val="0"/>
          <c:showPercent val="0"/>
          <c:showBubbleSize val="0"/>
        </c:dLbls>
        <c:axId val="535190464"/>
        <c:axId val="535194496"/>
      </c:scatterChart>
      <c:valAx>
        <c:axId val="535190464"/>
        <c:scaling>
          <c:orientation val="minMax"/>
          <c:max val="5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r>
                  <a:rPr lang="en-US" sz="1800">
                    <a:latin typeface="+mj-lt"/>
                  </a:rPr>
                  <a:t>Time</a:t>
                </a:r>
                <a:r>
                  <a:rPr lang="en-US" sz="1800" baseline="0">
                    <a:latin typeface="+mj-lt"/>
                  </a:rPr>
                  <a:t> (yrs)</a:t>
                </a:r>
                <a:endParaRPr lang="en-US" sz="1800">
                  <a:latin typeface="+mj-lt"/>
                </a:endParaRPr>
              </a:p>
            </c:rich>
          </c:tx>
          <c:layout>
            <c:manualLayout>
              <c:xMode val="edge"/>
              <c:yMode val="edge"/>
              <c:x val="0.43464727809784898"/>
              <c:y val="0.90339841396789999"/>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j-lt"/>
                <a:ea typeface="+mn-ea"/>
                <a:cs typeface="+mn-cs"/>
              </a:defRPr>
            </a:pPr>
            <a:endParaRPr lang="en-US"/>
          </a:p>
        </c:txPr>
        <c:crossAx val="535194496"/>
        <c:crosses val="autoZero"/>
        <c:crossBetween val="midCat"/>
        <c:majorUnit val="10"/>
      </c:valAx>
      <c:valAx>
        <c:axId val="535194496"/>
        <c:scaling>
          <c:orientation val="minMax"/>
          <c:max val="8.4"/>
          <c:min val="7.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r>
                  <a:rPr lang="en-US" sz="1800">
                    <a:latin typeface="+mj-lt"/>
                  </a:rPr>
                  <a:t>pH</a:t>
                </a:r>
                <a:r>
                  <a:rPr lang="en-US" sz="1800" baseline="0">
                    <a:latin typeface="+mj-lt"/>
                  </a:rPr>
                  <a:t> (pH units)</a:t>
                </a:r>
                <a:endParaRPr lang="en-US" sz="1800">
                  <a:latin typeface="+mj-lt"/>
                </a:endParaRPr>
              </a:p>
            </c:rich>
          </c:tx>
          <c:layout>
            <c:manualLayout>
              <c:xMode val="edge"/>
              <c:yMode val="edge"/>
              <c:x val="4.1808519811219302E-2"/>
              <c:y val="0.261715634881802"/>
            </c:manualLayout>
          </c:layout>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crossAx val="535190464"/>
        <c:crosses val="autoZero"/>
        <c:crossBetween val="midCat"/>
        <c:majorUnit val="0.2"/>
      </c:valAx>
      <c:spPr>
        <a:noFill/>
        <a:ln>
          <a:noFill/>
        </a:ln>
        <a:effectLst/>
      </c:spPr>
    </c:plotArea>
    <c:legend>
      <c:legendPos val="b"/>
      <c:layout>
        <c:manualLayout>
          <c:xMode val="edge"/>
          <c:yMode val="edge"/>
          <c:x val="0.208899865737525"/>
          <c:y val="7.0477626519359293E-2"/>
          <c:w val="0.64149366421096399"/>
          <c:h val="5.1409203039621897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864798475566497"/>
          <c:y val="0.141616109920609"/>
          <c:w val="0.66402963867444897"/>
          <c:h val="0.67184316372455899"/>
        </c:manualLayout>
      </c:layout>
      <c:scatterChart>
        <c:scatterStyle val="lineMarker"/>
        <c:varyColors val="0"/>
        <c:ser>
          <c:idx val="1"/>
          <c:order val="0"/>
          <c:tx>
            <c:strRef>
              <c:f>Forcing!$AW$11</c:f>
              <c:strCache>
                <c:ptCount val="1"/>
                <c:pt idx="0">
                  <c:v>FishingPressure</c:v>
                </c:pt>
              </c:strCache>
            </c:strRef>
          </c:tx>
          <c:spPr>
            <a:ln w="19050" cap="rnd">
              <a:solidFill>
                <a:schemeClr val="accent2"/>
              </a:solidFill>
              <a:round/>
            </a:ln>
            <a:effectLst/>
          </c:spPr>
          <c:marker>
            <c:symbol val="none"/>
          </c:marker>
          <c:xVal>
            <c:numRef>
              <c:f>Forcing!$B$12:$B$112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Forcing!$AW$12:$AW$112</c:f>
              <c:numCache>
                <c:formatCode>0.0</c:formatCode>
                <c:ptCount val="101"/>
                <c:pt idx="0">
                  <c:v>100</c:v>
                </c:pt>
                <c:pt idx="1">
                  <c:v>100.1</c:v>
                </c:pt>
                <c:pt idx="2">
                  <c:v>100.2</c:v>
                </c:pt>
                <c:pt idx="3">
                  <c:v>100.29999999999998</c:v>
                </c:pt>
                <c:pt idx="4">
                  <c:v>100.4</c:v>
                </c:pt>
                <c:pt idx="5">
                  <c:v>100.49999999999999</c:v>
                </c:pt>
                <c:pt idx="6">
                  <c:v>100.6</c:v>
                </c:pt>
                <c:pt idx="7">
                  <c:v>100.69999999999999</c:v>
                </c:pt>
                <c:pt idx="8">
                  <c:v>100.8</c:v>
                </c:pt>
                <c:pt idx="9">
                  <c:v>100.89999999999999</c:v>
                </c:pt>
                <c:pt idx="10">
                  <c:v>101</c:v>
                </c:pt>
                <c:pt idx="11">
                  <c:v>101.1</c:v>
                </c:pt>
                <c:pt idx="12">
                  <c:v>101.2</c:v>
                </c:pt>
                <c:pt idx="13">
                  <c:v>101.29999999999998</c:v>
                </c:pt>
                <c:pt idx="14">
                  <c:v>101.4</c:v>
                </c:pt>
                <c:pt idx="15">
                  <c:v>101.49999999999999</c:v>
                </c:pt>
                <c:pt idx="16">
                  <c:v>101.6</c:v>
                </c:pt>
                <c:pt idx="17">
                  <c:v>101.69999999999999</c:v>
                </c:pt>
                <c:pt idx="18">
                  <c:v>101.8</c:v>
                </c:pt>
                <c:pt idx="19">
                  <c:v>101.89999999999999</c:v>
                </c:pt>
                <c:pt idx="20">
                  <c:v>102</c:v>
                </c:pt>
                <c:pt idx="21">
                  <c:v>102.1</c:v>
                </c:pt>
                <c:pt idx="22">
                  <c:v>102.2</c:v>
                </c:pt>
                <c:pt idx="23">
                  <c:v>102.3</c:v>
                </c:pt>
                <c:pt idx="24">
                  <c:v>102.4</c:v>
                </c:pt>
                <c:pt idx="25">
                  <c:v>102.49999999999999</c:v>
                </c:pt>
                <c:pt idx="26">
                  <c:v>102.60000000000001</c:v>
                </c:pt>
                <c:pt idx="27">
                  <c:v>102.69999999999999</c:v>
                </c:pt>
                <c:pt idx="28">
                  <c:v>102.8</c:v>
                </c:pt>
                <c:pt idx="29">
                  <c:v>102.89999999999999</c:v>
                </c:pt>
                <c:pt idx="30">
                  <c:v>103</c:v>
                </c:pt>
                <c:pt idx="31">
                  <c:v>103.1</c:v>
                </c:pt>
                <c:pt idx="32">
                  <c:v>103.2</c:v>
                </c:pt>
                <c:pt idx="33">
                  <c:v>103.3</c:v>
                </c:pt>
                <c:pt idx="34">
                  <c:v>103.4</c:v>
                </c:pt>
                <c:pt idx="35">
                  <c:v>103.49999999999999</c:v>
                </c:pt>
                <c:pt idx="36">
                  <c:v>103.60000000000001</c:v>
                </c:pt>
                <c:pt idx="37">
                  <c:v>103.69999999999999</c:v>
                </c:pt>
                <c:pt idx="38">
                  <c:v>103.8</c:v>
                </c:pt>
                <c:pt idx="39">
                  <c:v>103.89999999999999</c:v>
                </c:pt>
                <c:pt idx="40">
                  <c:v>104</c:v>
                </c:pt>
                <c:pt idx="41">
                  <c:v>104.1</c:v>
                </c:pt>
                <c:pt idx="42">
                  <c:v>104.2</c:v>
                </c:pt>
                <c:pt idx="43">
                  <c:v>104.3</c:v>
                </c:pt>
                <c:pt idx="44">
                  <c:v>104.4</c:v>
                </c:pt>
                <c:pt idx="45">
                  <c:v>104.5</c:v>
                </c:pt>
                <c:pt idx="46">
                  <c:v>104.60000000000001</c:v>
                </c:pt>
                <c:pt idx="47">
                  <c:v>104.69999999999999</c:v>
                </c:pt>
                <c:pt idx="48">
                  <c:v>104.80000000000001</c:v>
                </c:pt>
                <c:pt idx="49">
                  <c:v>104.89999999999999</c:v>
                </c:pt>
                <c:pt idx="50">
                  <c:v>105</c:v>
                </c:pt>
                <c:pt idx="51">
                  <c:v>105.1</c:v>
                </c:pt>
                <c:pt idx="52">
                  <c:v>105.2</c:v>
                </c:pt>
                <c:pt idx="53">
                  <c:v>105.3</c:v>
                </c:pt>
                <c:pt idx="54">
                  <c:v>105.4</c:v>
                </c:pt>
                <c:pt idx="55">
                  <c:v>105.5</c:v>
                </c:pt>
                <c:pt idx="56">
                  <c:v>105.60000000000001</c:v>
                </c:pt>
                <c:pt idx="57">
                  <c:v>105.69999999999999</c:v>
                </c:pt>
                <c:pt idx="58">
                  <c:v>105.80000000000001</c:v>
                </c:pt>
                <c:pt idx="59">
                  <c:v>105.89999999999999</c:v>
                </c:pt>
                <c:pt idx="60">
                  <c:v>106</c:v>
                </c:pt>
                <c:pt idx="61">
                  <c:v>106.1</c:v>
                </c:pt>
                <c:pt idx="62">
                  <c:v>106.2</c:v>
                </c:pt>
                <c:pt idx="63">
                  <c:v>106.3</c:v>
                </c:pt>
                <c:pt idx="64">
                  <c:v>106.4</c:v>
                </c:pt>
                <c:pt idx="65">
                  <c:v>106.5</c:v>
                </c:pt>
                <c:pt idx="66">
                  <c:v>106.60000000000001</c:v>
                </c:pt>
                <c:pt idx="67">
                  <c:v>106.69999999999999</c:v>
                </c:pt>
                <c:pt idx="68">
                  <c:v>106.80000000000001</c:v>
                </c:pt>
                <c:pt idx="69">
                  <c:v>106.89999999999999</c:v>
                </c:pt>
                <c:pt idx="70">
                  <c:v>107</c:v>
                </c:pt>
                <c:pt idx="71">
                  <c:v>107.1</c:v>
                </c:pt>
                <c:pt idx="72">
                  <c:v>107.2</c:v>
                </c:pt>
                <c:pt idx="73">
                  <c:v>107.3</c:v>
                </c:pt>
                <c:pt idx="74">
                  <c:v>107.4</c:v>
                </c:pt>
                <c:pt idx="75">
                  <c:v>107.5</c:v>
                </c:pt>
                <c:pt idx="76">
                  <c:v>107.60000000000001</c:v>
                </c:pt>
                <c:pt idx="77">
                  <c:v>107.69999999999999</c:v>
                </c:pt>
                <c:pt idx="78">
                  <c:v>107.80000000000001</c:v>
                </c:pt>
                <c:pt idx="79">
                  <c:v>107.89999999999999</c:v>
                </c:pt>
                <c:pt idx="80">
                  <c:v>108</c:v>
                </c:pt>
                <c:pt idx="81">
                  <c:v>108.1</c:v>
                </c:pt>
                <c:pt idx="82">
                  <c:v>108.2</c:v>
                </c:pt>
                <c:pt idx="83">
                  <c:v>108.3</c:v>
                </c:pt>
                <c:pt idx="84">
                  <c:v>108.4</c:v>
                </c:pt>
                <c:pt idx="85">
                  <c:v>108.5</c:v>
                </c:pt>
                <c:pt idx="86">
                  <c:v>108.60000000000001</c:v>
                </c:pt>
                <c:pt idx="87">
                  <c:v>108.7</c:v>
                </c:pt>
                <c:pt idx="88">
                  <c:v>108.80000000000001</c:v>
                </c:pt>
                <c:pt idx="89">
                  <c:v>108.89999999999999</c:v>
                </c:pt>
                <c:pt idx="90">
                  <c:v>109.00000000000001</c:v>
                </c:pt>
                <c:pt idx="91">
                  <c:v>109.1</c:v>
                </c:pt>
                <c:pt idx="92">
                  <c:v>109.2</c:v>
                </c:pt>
                <c:pt idx="93">
                  <c:v>109.3</c:v>
                </c:pt>
                <c:pt idx="94">
                  <c:v>109.4</c:v>
                </c:pt>
                <c:pt idx="95">
                  <c:v>109.5</c:v>
                </c:pt>
                <c:pt idx="96">
                  <c:v>109.60000000000001</c:v>
                </c:pt>
                <c:pt idx="97">
                  <c:v>109.7</c:v>
                </c:pt>
                <c:pt idx="98">
                  <c:v>109.80000000000001</c:v>
                </c:pt>
                <c:pt idx="99">
                  <c:v>109.89999999999999</c:v>
                </c:pt>
                <c:pt idx="100">
                  <c:v>110.00000000000001</c:v>
                </c:pt>
              </c:numCache>
            </c:numRef>
          </c:yVal>
          <c:smooth val="0"/>
          <c:extLst>
            <c:ext xmlns:c16="http://schemas.microsoft.com/office/drawing/2014/chart" uri="{C3380CC4-5D6E-409C-BE32-E72D297353CC}">
              <c16:uniqueId val="{00000000-8502-48A6-9BD1-353556FA99CB}"/>
            </c:ext>
          </c:extLst>
        </c:ser>
        <c:dLbls>
          <c:showLegendKey val="0"/>
          <c:showVal val="0"/>
          <c:showCatName val="0"/>
          <c:showSerName val="0"/>
          <c:showPercent val="0"/>
          <c:showBubbleSize val="0"/>
        </c:dLbls>
        <c:axId val="63966016"/>
        <c:axId val="63970048"/>
      </c:scatterChart>
      <c:valAx>
        <c:axId val="63966016"/>
        <c:scaling>
          <c:orientation val="minMax"/>
          <c:max val="5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r>
                  <a:rPr lang="en-US" sz="1800">
                    <a:latin typeface="+mj-lt"/>
                  </a:rPr>
                  <a:t>Time</a:t>
                </a:r>
                <a:r>
                  <a:rPr lang="en-US" sz="1800" baseline="0">
                    <a:latin typeface="+mj-lt"/>
                  </a:rPr>
                  <a:t> (yrs)</a:t>
                </a:r>
                <a:endParaRPr lang="en-US" sz="1800">
                  <a:latin typeface="+mj-lt"/>
                </a:endParaRPr>
              </a:p>
            </c:rich>
          </c:tx>
          <c:layout>
            <c:manualLayout>
              <c:xMode val="edge"/>
              <c:yMode val="edge"/>
              <c:x val="0.43464727809784898"/>
              <c:y val="0.90339841396789999"/>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j-lt"/>
                <a:ea typeface="+mn-ea"/>
                <a:cs typeface="+mn-cs"/>
              </a:defRPr>
            </a:pPr>
            <a:endParaRPr lang="en-US"/>
          </a:p>
        </c:txPr>
        <c:crossAx val="63970048"/>
        <c:crosses val="autoZero"/>
        <c:crossBetween val="midCat"/>
        <c:majorUnit val="10"/>
      </c:valAx>
      <c:valAx>
        <c:axId val="63970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r>
                  <a:rPr lang="en-US" sz="1800">
                    <a:latin typeface="+mj-lt"/>
                  </a:rPr>
                  <a:t>Forcing</a:t>
                </a:r>
                <a:r>
                  <a:rPr lang="en-US" sz="1800" baseline="0">
                    <a:latin typeface="+mj-lt"/>
                  </a:rPr>
                  <a:t> (normalized)</a:t>
                </a:r>
                <a:endParaRPr lang="en-US" sz="1800">
                  <a:latin typeface="+mj-lt"/>
                </a:endParaRPr>
              </a:p>
            </c:rich>
          </c:tx>
          <c:layout>
            <c:manualLayout>
              <c:xMode val="edge"/>
              <c:yMode val="edge"/>
              <c:x val="4.1808519811219302E-2"/>
              <c:y val="0.261715634881802"/>
            </c:manualLayout>
          </c:layout>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crossAx val="63966016"/>
        <c:crosses val="autoZero"/>
        <c:crossBetween val="midCat"/>
      </c:valAx>
      <c:spPr>
        <a:noFill/>
        <a:ln>
          <a:noFill/>
        </a:ln>
        <a:effectLst/>
      </c:spPr>
    </c:plotArea>
    <c:legend>
      <c:legendPos val="b"/>
      <c:layout>
        <c:manualLayout>
          <c:xMode val="edge"/>
          <c:yMode val="edge"/>
          <c:x val="0.208899865737525"/>
          <c:y val="7.0477626519359293E-2"/>
          <c:w val="0.64149366421096399"/>
          <c:h val="5.1409203039621897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864798475566497"/>
          <c:y val="0.141616109920609"/>
          <c:w val="0.66402963867444897"/>
          <c:h val="0.67184316372455899"/>
        </c:manualLayout>
      </c:layout>
      <c:scatterChart>
        <c:scatterStyle val="lineMarker"/>
        <c:varyColors val="0"/>
        <c:ser>
          <c:idx val="1"/>
          <c:order val="0"/>
          <c:tx>
            <c:strRef>
              <c:f>Forcing!$AU$11</c:f>
              <c:strCache>
                <c:ptCount val="1"/>
                <c:pt idx="0">
                  <c:v>DO</c:v>
                </c:pt>
              </c:strCache>
            </c:strRef>
          </c:tx>
          <c:spPr>
            <a:ln w="19050" cap="rnd">
              <a:solidFill>
                <a:schemeClr val="accent2"/>
              </a:solidFill>
              <a:round/>
            </a:ln>
            <a:effectLst/>
          </c:spPr>
          <c:marker>
            <c:symbol val="none"/>
          </c:marker>
          <c:xVal>
            <c:numRef>
              <c:f>Forcing!$B$12:$B$112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Forcing!$AU$12:$AU$112</c:f>
              <c:numCache>
                <c:formatCode>0.0</c:formatCode>
                <c:ptCount val="101"/>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pt idx="66">
                  <c:v>100</c:v>
                </c:pt>
                <c:pt idx="67">
                  <c:v>100</c:v>
                </c:pt>
                <c:pt idx="68">
                  <c:v>100</c:v>
                </c:pt>
                <c:pt idx="69">
                  <c:v>100</c:v>
                </c:pt>
                <c:pt idx="70">
                  <c:v>100</c:v>
                </c:pt>
                <c:pt idx="71">
                  <c:v>100</c:v>
                </c:pt>
                <c:pt idx="72">
                  <c:v>100</c:v>
                </c:pt>
                <c:pt idx="73">
                  <c:v>100</c:v>
                </c:pt>
                <c:pt idx="74">
                  <c:v>100</c:v>
                </c:pt>
                <c:pt idx="75">
                  <c:v>100</c:v>
                </c:pt>
                <c:pt idx="76">
                  <c:v>100</c:v>
                </c:pt>
                <c:pt idx="77">
                  <c:v>100</c:v>
                </c:pt>
                <c:pt idx="78">
                  <c:v>100</c:v>
                </c:pt>
                <c:pt idx="79">
                  <c:v>100</c:v>
                </c:pt>
                <c:pt idx="80">
                  <c:v>100</c:v>
                </c:pt>
                <c:pt idx="81">
                  <c:v>100</c:v>
                </c:pt>
                <c:pt idx="82">
                  <c:v>100</c:v>
                </c:pt>
                <c:pt idx="83">
                  <c:v>100</c:v>
                </c:pt>
                <c:pt idx="84">
                  <c:v>100</c:v>
                </c:pt>
                <c:pt idx="85">
                  <c:v>100</c:v>
                </c:pt>
                <c:pt idx="86">
                  <c:v>100</c:v>
                </c:pt>
                <c:pt idx="87">
                  <c:v>100</c:v>
                </c:pt>
                <c:pt idx="88">
                  <c:v>100</c:v>
                </c:pt>
                <c:pt idx="89">
                  <c:v>100</c:v>
                </c:pt>
                <c:pt idx="90">
                  <c:v>100</c:v>
                </c:pt>
                <c:pt idx="91">
                  <c:v>100</c:v>
                </c:pt>
                <c:pt idx="92">
                  <c:v>100</c:v>
                </c:pt>
                <c:pt idx="93">
                  <c:v>100</c:v>
                </c:pt>
                <c:pt idx="94">
                  <c:v>100</c:v>
                </c:pt>
                <c:pt idx="95">
                  <c:v>100</c:v>
                </c:pt>
                <c:pt idx="96">
                  <c:v>100</c:v>
                </c:pt>
                <c:pt idx="97">
                  <c:v>100</c:v>
                </c:pt>
                <c:pt idx="98">
                  <c:v>100</c:v>
                </c:pt>
                <c:pt idx="99">
                  <c:v>100</c:v>
                </c:pt>
                <c:pt idx="100">
                  <c:v>100</c:v>
                </c:pt>
              </c:numCache>
            </c:numRef>
          </c:yVal>
          <c:smooth val="0"/>
          <c:extLst>
            <c:ext xmlns:c16="http://schemas.microsoft.com/office/drawing/2014/chart" uri="{C3380CC4-5D6E-409C-BE32-E72D297353CC}">
              <c16:uniqueId val="{00000000-8502-48A6-9BD1-353556FA99CB}"/>
            </c:ext>
          </c:extLst>
        </c:ser>
        <c:dLbls>
          <c:showLegendKey val="0"/>
          <c:showVal val="0"/>
          <c:showCatName val="0"/>
          <c:showSerName val="0"/>
          <c:showPercent val="0"/>
          <c:showBubbleSize val="0"/>
        </c:dLbls>
        <c:axId val="535218064"/>
        <c:axId val="535222096"/>
      </c:scatterChart>
      <c:valAx>
        <c:axId val="535218064"/>
        <c:scaling>
          <c:orientation val="minMax"/>
          <c:max val="5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r>
                  <a:rPr lang="en-US" sz="1800">
                    <a:latin typeface="+mj-lt"/>
                  </a:rPr>
                  <a:t>Time</a:t>
                </a:r>
                <a:r>
                  <a:rPr lang="en-US" sz="1800" baseline="0">
                    <a:latin typeface="+mj-lt"/>
                  </a:rPr>
                  <a:t> (yrs)</a:t>
                </a:r>
                <a:endParaRPr lang="en-US" sz="1800">
                  <a:latin typeface="+mj-lt"/>
                </a:endParaRPr>
              </a:p>
            </c:rich>
          </c:tx>
          <c:layout>
            <c:manualLayout>
              <c:xMode val="edge"/>
              <c:yMode val="edge"/>
              <c:x val="0.43464727809784898"/>
              <c:y val="0.90339841396789999"/>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j-lt"/>
                <a:ea typeface="+mn-ea"/>
                <a:cs typeface="+mn-cs"/>
              </a:defRPr>
            </a:pPr>
            <a:endParaRPr lang="en-US"/>
          </a:p>
        </c:txPr>
        <c:crossAx val="535222096"/>
        <c:crosses val="autoZero"/>
        <c:crossBetween val="midCat"/>
        <c:majorUnit val="10"/>
      </c:valAx>
      <c:valAx>
        <c:axId val="535222096"/>
        <c:scaling>
          <c:orientation val="minMax"/>
          <c:max val="110"/>
          <c:min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r>
                  <a:rPr lang="en-US" sz="1800">
                    <a:latin typeface="+mj-lt"/>
                  </a:rPr>
                  <a:t>Dissolved</a:t>
                </a:r>
                <a:r>
                  <a:rPr lang="en-US" sz="1800" baseline="0">
                    <a:latin typeface="+mj-lt"/>
                  </a:rPr>
                  <a:t> Oxygen (% baseline conditions)</a:t>
                </a:r>
                <a:endParaRPr lang="en-US" sz="1800">
                  <a:latin typeface="+mj-lt"/>
                </a:endParaRPr>
              </a:p>
            </c:rich>
          </c:tx>
          <c:layout>
            <c:manualLayout>
              <c:xMode val="edge"/>
              <c:yMode val="edge"/>
              <c:x val="2.65289880456933E-2"/>
              <c:y val="0.17448159281576101"/>
            </c:manualLayout>
          </c:layout>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crossAx val="535218064"/>
        <c:crosses val="autoZero"/>
        <c:crossBetween val="midCat"/>
        <c:majorUnit val="10"/>
      </c:valAx>
      <c:spPr>
        <a:noFill/>
        <a:ln>
          <a:noFill/>
        </a:ln>
        <a:effectLst/>
      </c:spPr>
    </c:plotArea>
    <c:legend>
      <c:legendPos val="b"/>
      <c:layout>
        <c:manualLayout>
          <c:xMode val="edge"/>
          <c:yMode val="edge"/>
          <c:x val="0.208899865737525"/>
          <c:y val="7.0477626519359293E-2"/>
          <c:w val="0.64149366421096399"/>
          <c:h val="5.1409203039621897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864798475566497"/>
          <c:y val="0.141616109920609"/>
          <c:w val="0.66402963867444897"/>
          <c:h val="0.67184316372455899"/>
        </c:manualLayout>
      </c:layout>
      <c:scatterChart>
        <c:scatterStyle val="lineMarker"/>
        <c:varyColors val="0"/>
        <c:ser>
          <c:idx val="1"/>
          <c:order val="0"/>
          <c:tx>
            <c:strRef>
              <c:f>Forcing!$AX$11</c:f>
              <c:strCache>
                <c:ptCount val="1"/>
                <c:pt idx="0">
                  <c:v>-</c:v>
                </c:pt>
              </c:strCache>
            </c:strRef>
          </c:tx>
          <c:spPr>
            <a:ln w="19050" cap="rnd">
              <a:solidFill>
                <a:schemeClr val="accent2"/>
              </a:solidFill>
              <a:round/>
            </a:ln>
            <a:effectLst/>
          </c:spPr>
          <c:marker>
            <c:symbol val="none"/>
          </c:marker>
          <c:xVal>
            <c:numRef>
              <c:f>Forcing!$B$12:$B$112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Forcing!$AX$12:$AX$112</c:f>
              <c:numCache>
                <c:formatCode>0.00</c:formatCode>
                <c:ptCount val="101"/>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pt idx="66">
                  <c:v>100</c:v>
                </c:pt>
                <c:pt idx="67">
                  <c:v>100</c:v>
                </c:pt>
                <c:pt idx="68">
                  <c:v>100</c:v>
                </c:pt>
                <c:pt idx="69">
                  <c:v>100</c:v>
                </c:pt>
                <c:pt idx="70">
                  <c:v>100</c:v>
                </c:pt>
                <c:pt idx="71">
                  <c:v>100</c:v>
                </c:pt>
                <c:pt idx="72">
                  <c:v>100</c:v>
                </c:pt>
                <c:pt idx="73">
                  <c:v>100</c:v>
                </c:pt>
                <c:pt idx="74">
                  <c:v>100</c:v>
                </c:pt>
                <c:pt idx="75">
                  <c:v>100</c:v>
                </c:pt>
                <c:pt idx="76">
                  <c:v>100</c:v>
                </c:pt>
                <c:pt idx="77">
                  <c:v>100</c:v>
                </c:pt>
                <c:pt idx="78">
                  <c:v>100</c:v>
                </c:pt>
                <c:pt idx="79">
                  <c:v>100</c:v>
                </c:pt>
                <c:pt idx="80">
                  <c:v>100</c:v>
                </c:pt>
                <c:pt idx="81">
                  <c:v>100</c:v>
                </c:pt>
                <c:pt idx="82">
                  <c:v>100</c:v>
                </c:pt>
                <c:pt idx="83">
                  <c:v>100</c:v>
                </c:pt>
                <c:pt idx="84">
                  <c:v>100</c:v>
                </c:pt>
                <c:pt idx="85">
                  <c:v>100</c:v>
                </c:pt>
                <c:pt idx="86">
                  <c:v>100</c:v>
                </c:pt>
                <c:pt idx="87">
                  <c:v>100</c:v>
                </c:pt>
                <c:pt idx="88">
                  <c:v>100</c:v>
                </c:pt>
                <c:pt idx="89">
                  <c:v>100</c:v>
                </c:pt>
                <c:pt idx="90">
                  <c:v>100</c:v>
                </c:pt>
                <c:pt idx="91">
                  <c:v>100</c:v>
                </c:pt>
                <c:pt idx="92">
                  <c:v>100</c:v>
                </c:pt>
                <c:pt idx="93">
                  <c:v>100</c:v>
                </c:pt>
                <c:pt idx="94">
                  <c:v>100</c:v>
                </c:pt>
                <c:pt idx="95">
                  <c:v>100</c:v>
                </c:pt>
                <c:pt idx="96">
                  <c:v>100</c:v>
                </c:pt>
                <c:pt idx="97">
                  <c:v>100</c:v>
                </c:pt>
                <c:pt idx="98">
                  <c:v>100</c:v>
                </c:pt>
                <c:pt idx="99">
                  <c:v>100</c:v>
                </c:pt>
                <c:pt idx="100">
                  <c:v>100</c:v>
                </c:pt>
              </c:numCache>
            </c:numRef>
          </c:yVal>
          <c:smooth val="0"/>
          <c:extLst>
            <c:ext xmlns:c16="http://schemas.microsoft.com/office/drawing/2014/chart" uri="{C3380CC4-5D6E-409C-BE32-E72D297353CC}">
              <c16:uniqueId val="{00000000-8502-48A6-9BD1-353556FA99CB}"/>
            </c:ext>
          </c:extLst>
        </c:ser>
        <c:dLbls>
          <c:showLegendKey val="0"/>
          <c:showVal val="0"/>
          <c:showCatName val="0"/>
          <c:showSerName val="0"/>
          <c:showPercent val="0"/>
          <c:showBubbleSize val="0"/>
        </c:dLbls>
        <c:axId val="405363856"/>
        <c:axId val="447622352"/>
      </c:scatterChart>
      <c:valAx>
        <c:axId val="405363856"/>
        <c:scaling>
          <c:orientation val="minMax"/>
          <c:max val="5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r>
                  <a:rPr lang="en-US" sz="1800">
                    <a:latin typeface="+mj-lt"/>
                  </a:rPr>
                  <a:t>Time</a:t>
                </a:r>
                <a:r>
                  <a:rPr lang="en-US" sz="1800" baseline="0">
                    <a:latin typeface="+mj-lt"/>
                  </a:rPr>
                  <a:t> (yrs)</a:t>
                </a:r>
                <a:endParaRPr lang="en-US" sz="1800">
                  <a:latin typeface="+mj-lt"/>
                </a:endParaRPr>
              </a:p>
            </c:rich>
          </c:tx>
          <c:layout>
            <c:manualLayout>
              <c:xMode val="edge"/>
              <c:yMode val="edge"/>
              <c:x val="0.43464727809784898"/>
              <c:y val="0.90339841396789999"/>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j-lt"/>
                <a:ea typeface="+mn-ea"/>
                <a:cs typeface="+mn-cs"/>
              </a:defRPr>
            </a:pPr>
            <a:endParaRPr lang="en-US"/>
          </a:p>
        </c:txPr>
        <c:crossAx val="447622352"/>
        <c:crosses val="autoZero"/>
        <c:crossBetween val="midCat"/>
        <c:majorUnit val="10"/>
      </c:valAx>
      <c:valAx>
        <c:axId val="447622352"/>
        <c:scaling>
          <c:orientation val="minMax"/>
          <c:max val="120"/>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r>
                  <a:rPr lang="en-US" sz="1800" b="0" i="0" u="none" strike="noStrike" baseline="0">
                    <a:effectLst/>
                  </a:rPr>
                  <a:t>Nutrients (% of baseline)</a:t>
                </a:r>
                <a:r>
                  <a:rPr lang="en-US" sz="1800" b="0" i="0" u="none" strike="noStrike" baseline="0"/>
                  <a:t> </a:t>
                </a:r>
                <a:endParaRPr lang="en-US" sz="1800">
                  <a:latin typeface="+mj-lt"/>
                </a:endParaRPr>
              </a:p>
            </c:rich>
          </c:tx>
          <c:layout>
            <c:manualLayout>
              <c:xMode val="edge"/>
              <c:yMode val="edge"/>
              <c:x val="4.6998393591037101E-2"/>
              <c:y val="0.23554542226198999"/>
            </c:manualLayout>
          </c:layout>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j-lt"/>
                <a:ea typeface="+mn-ea"/>
                <a:cs typeface="+mn-cs"/>
              </a:defRPr>
            </a:pPr>
            <a:endParaRPr lang="en-US"/>
          </a:p>
        </c:txPr>
        <c:crossAx val="405363856"/>
        <c:crosses val="autoZero"/>
        <c:crossBetween val="midCat"/>
      </c:valAx>
      <c:spPr>
        <a:noFill/>
        <a:ln>
          <a:noFill/>
        </a:ln>
        <a:effectLst/>
      </c:spPr>
    </c:plotArea>
    <c:legend>
      <c:legendPos val="b"/>
      <c:layout>
        <c:manualLayout>
          <c:xMode val="edge"/>
          <c:yMode val="edge"/>
          <c:x val="0.208899865737525"/>
          <c:y val="7.0477626519359293E-2"/>
          <c:w val="0.64149366421096399"/>
          <c:h val="5.1409203039621897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698500</xdr:colOff>
          <xdr:row>13</xdr:row>
          <xdr:rowOff>25400</xdr:rowOff>
        </xdr:from>
        <xdr:to>
          <xdr:col>8</xdr:col>
          <xdr:colOff>406400</xdr:colOff>
          <xdr:row>15</xdr:row>
          <xdr:rowOff>127000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0" i="0" u="none" strike="noStrike" baseline="0">
                  <a:solidFill>
                    <a:srgbClr val="000000"/>
                  </a:solidFill>
                  <a:latin typeface="Helvetica" pitchFamily="2" charset="0"/>
                </a:rPr>
                <a:t>Create all configuration files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0</xdr:row>
          <xdr:rowOff>50800</xdr:rowOff>
        </xdr:from>
        <xdr:to>
          <xdr:col>7</xdr:col>
          <xdr:colOff>1498600</xdr:colOff>
          <xdr:row>0</xdr:row>
          <xdr:rowOff>546100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100-000001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600" b="0" i="0" u="none" strike="noStrike" baseline="0">
                  <a:solidFill>
                    <a:srgbClr val="000000"/>
                  </a:solidFill>
                  <a:latin typeface="Helvetica" pitchFamily="2" charset="0"/>
                </a:rPr>
                <a:t>Press to update lists after any changes to table or matrix</a:t>
              </a:r>
            </a:p>
          </xdr:txBody>
        </xdr:sp>
        <xdr:clientData/>
      </xdr:twoCellAnchor>
    </mc:Choice>
    <mc:Fallback/>
  </mc:AlternateContent>
  <xdr:twoCellAnchor>
    <xdr:from>
      <xdr:col>7</xdr:col>
      <xdr:colOff>1103314</xdr:colOff>
      <xdr:row>14</xdr:row>
      <xdr:rowOff>71437</xdr:rowOff>
    </xdr:from>
    <xdr:to>
      <xdr:col>8</xdr:col>
      <xdr:colOff>39689</xdr:colOff>
      <xdr:row>23</xdr:row>
      <xdr:rowOff>55562</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rot="16200000">
          <a:off x="6223001" y="4524375"/>
          <a:ext cx="22701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rgbClr val="FF0000"/>
              </a:solidFill>
            </a:rPr>
            <a:t>FROM (SOURCE)</a:t>
          </a:r>
        </a:p>
      </xdr:txBody>
    </xdr:sp>
    <xdr:clientData/>
  </xdr:twoCellAnchor>
  <xdr:twoCellAnchor>
    <xdr:from>
      <xdr:col>1</xdr:col>
      <xdr:colOff>460375</xdr:colOff>
      <xdr:row>19</xdr:row>
      <xdr:rowOff>174625</xdr:rowOff>
    </xdr:from>
    <xdr:to>
      <xdr:col>7</xdr:col>
      <xdr:colOff>603250</xdr:colOff>
      <xdr:row>40</xdr:row>
      <xdr:rowOff>63500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43000" y="5334000"/>
          <a:ext cx="6461125" cy="5222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chemeClr val="accent5"/>
              </a:solidFill>
            </a:rPr>
            <a:t>Notes:</a:t>
          </a:r>
        </a:p>
        <a:p>
          <a:r>
            <a:rPr lang="en-GB" sz="1600">
              <a:solidFill>
                <a:schemeClr val="accent5"/>
              </a:solidFill>
            </a:rPr>
            <a:t>Node name needs to be a single word (no spaces)</a:t>
          </a:r>
        </a:p>
        <a:p>
          <a:r>
            <a:rPr lang="en-GB" sz="1600">
              <a:solidFill>
                <a:schemeClr val="accent5"/>
              </a:solidFill>
            </a:rPr>
            <a:t>Initial value 1 is a natural choice,</a:t>
          </a:r>
          <a:r>
            <a:rPr lang="en-GB" sz="1600" baseline="0">
              <a:solidFill>
                <a:schemeClr val="accent5"/>
              </a:solidFill>
            </a:rPr>
            <a:t> but can be altered.</a:t>
          </a:r>
        </a:p>
        <a:p>
          <a:r>
            <a:rPr lang="en-GB" sz="1600" baseline="0">
              <a:solidFill>
                <a:schemeClr val="accent5"/>
              </a:solidFill>
            </a:rPr>
            <a:t>"A" is the value of the unstable equilibrium (Allee effect) for biotic nodes</a:t>
          </a:r>
        </a:p>
        <a:p>
          <a:r>
            <a:rPr lang="en-GB" sz="1600" baseline="0">
              <a:solidFill>
                <a:schemeClr val="accent5"/>
              </a:solidFill>
            </a:rPr>
            <a:t>	- for Allee effect, set in range [0,&lt;1]</a:t>
          </a:r>
        </a:p>
        <a:p>
          <a:r>
            <a:rPr lang="en-GB" sz="1600" baseline="0">
              <a:solidFill>
                <a:schemeClr val="accent5"/>
              </a:solidFill>
            </a:rPr>
            <a:t>	- for no Allee effect, set to 0</a:t>
          </a:r>
        </a:p>
        <a:p>
          <a:r>
            <a:rPr lang="en-GB" sz="1600" baseline="0">
              <a:solidFill>
                <a:schemeClr val="accent5"/>
              </a:solidFill>
            </a:rPr>
            <a:t>	- for abiotic nodes, set to -1</a:t>
          </a:r>
        </a:p>
        <a:p>
          <a:r>
            <a:rPr lang="en-GB" sz="1600" baseline="0">
              <a:solidFill>
                <a:schemeClr val="accent5"/>
              </a:solidFill>
            </a:rPr>
            <a:t>Max growth rate has value &gt;0 (sigma is the 1 sigma uncertainty)</a:t>
          </a:r>
        </a:p>
        <a:p>
          <a:r>
            <a:rPr lang="en-GB" sz="1600" baseline="0">
              <a:solidFill>
                <a:schemeClr val="accent5"/>
              </a:solidFill>
            </a:rPr>
            <a:t>Prey switching fraction: for biotic nodes, 0 is no prey switching, 1 is '100%' prey switching (prey preference determined soley by prey abundance), and in range [&gt;1,&lt;1] is a fractional switching based on prey abundance.</a:t>
          </a:r>
        </a:p>
        <a:p>
          <a:endParaRPr lang="en-GB" sz="1600" baseline="0">
            <a:solidFill>
              <a:schemeClr val="accent5"/>
            </a:solidFill>
          </a:endParaRPr>
        </a:p>
        <a:p>
          <a:r>
            <a:rPr lang="en-GB" sz="1600" baseline="0">
              <a:solidFill>
                <a:schemeClr val="accent5"/>
              </a:solidFill>
            </a:rPr>
            <a:t>Matrix: 0 for no connection, 1 is a directed connection from source node (row) to target node (column). Inter-node connections are typically bi-directional (e.g. predator-prey) so the matrix is symmetrical about the diagonal.</a:t>
          </a:r>
        </a:p>
        <a:p>
          <a:endParaRPr lang="en-GB" sz="1600" baseline="0">
            <a:solidFill>
              <a:schemeClr val="accent5"/>
            </a:solidFill>
          </a:endParaRPr>
        </a:p>
        <a:p>
          <a:r>
            <a:rPr lang="en-GB" sz="1600" baseline="0">
              <a:solidFill>
                <a:schemeClr val="accent5"/>
              </a:solidFill>
            </a:rPr>
            <a:t>Max number of nodes currently 40.</a:t>
          </a:r>
        </a:p>
        <a:p>
          <a:endParaRPr lang="en-GB" sz="1600" baseline="0">
            <a:solidFill>
              <a:schemeClr val="accent5"/>
            </a:solidFill>
          </a:endParaRPr>
        </a:p>
        <a:p>
          <a:r>
            <a:rPr lang="en-GB" sz="1600" baseline="0">
              <a:solidFill>
                <a:schemeClr val="accent5"/>
              </a:solidFill>
            </a:rPr>
            <a:t>Press button after making changes.</a:t>
          </a:r>
          <a:endParaRPr lang="en-GB" sz="1600">
            <a:solidFill>
              <a:schemeClr val="accent5"/>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749300</xdr:colOff>
          <xdr:row>14</xdr:row>
          <xdr:rowOff>139700</xdr:rowOff>
        </xdr:from>
        <xdr:to>
          <xdr:col>14</xdr:col>
          <xdr:colOff>3060700</xdr:colOff>
          <xdr:row>18</xdr:row>
          <xdr:rowOff>139700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200-000001D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Helvetica" pitchFamily="2" charset="0"/>
                </a:rPr>
                <a:t>THEN PRESS THIS                   (to update connections list)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749300</xdr:colOff>
          <xdr:row>4</xdr:row>
          <xdr:rowOff>88900</xdr:rowOff>
        </xdr:from>
        <xdr:to>
          <xdr:col>14</xdr:col>
          <xdr:colOff>3073400</xdr:colOff>
          <xdr:row>7</xdr:row>
          <xdr:rowOff>165100</xdr:rowOff>
        </xdr:to>
        <xdr:sp macro="" textlink="">
          <xdr:nvSpPr>
            <xdr:cNvPr id="54275" name="Button 3" hidden="1">
              <a:extLst>
                <a:ext uri="{63B3BB69-23CF-44E3-9099-C40C66FF867C}">
                  <a14:compatExt spid="_x0000_s54275"/>
                </a:ext>
                <a:ext uri="{FF2B5EF4-FFF2-40B4-BE49-F238E27FC236}">
                  <a16:creationId xmlns:a16="http://schemas.microsoft.com/office/drawing/2014/main" id="{00000000-0008-0000-0200-000003D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Helvetica" pitchFamily="2" charset="0"/>
                </a:rPr>
                <a:t>PRESS THIS FIRST                                (to copy links from adj matrix)</a:t>
              </a:r>
            </a:p>
          </xdr:txBody>
        </xdr:sp>
        <xdr:clientData/>
      </xdr:twoCellAnchor>
    </mc:Choice>
    <mc:Fallback/>
  </mc:AlternateContent>
  <mc:AlternateContent xmlns:mc="http://schemas.openxmlformats.org/markup-compatibility/2006">
    <mc:Choice xmlns:a14="http://schemas.microsoft.com/office/drawing/2010/main" Requires="a14">
      <xdr:twoCellAnchor>
        <xdr:from>
          <xdr:col>42</xdr:col>
          <xdr:colOff>215900</xdr:colOff>
          <xdr:row>6</xdr:row>
          <xdr:rowOff>88900</xdr:rowOff>
        </xdr:from>
        <xdr:to>
          <xdr:col>44</xdr:col>
          <xdr:colOff>76200</xdr:colOff>
          <xdr:row>9</xdr:row>
          <xdr:rowOff>76200</xdr:rowOff>
        </xdr:to>
        <xdr:sp macro="" textlink="">
          <xdr:nvSpPr>
            <xdr:cNvPr id="54277" name="Button 5" hidden="1">
              <a:extLst>
                <a:ext uri="{63B3BB69-23CF-44E3-9099-C40C66FF867C}">
                  <a14:compatExt spid="_x0000_s54277"/>
                </a:ext>
                <a:ext uri="{FF2B5EF4-FFF2-40B4-BE49-F238E27FC236}">
                  <a16:creationId xmlns:a16="http://schemas.microsoft.com/office/drawing/2014/main" id="{00000000-0008-0000-0200-000005D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Helvetica" pitchFamily="2" charset="0"/>
                </a:rPr>
                <a:t>Do transfer to table</a:t>
              </a:r>
            </a:p>
          </xdr:txBody>
        </xdr:sp>
        <xdr:clientData/>
      </xdr:twoCellAnchor>
    </mc:Choice>
    <mc:Fallback/>
  </mc:AlternateContent>
  <xdr:twoCellAnchor>
    <xdr:from>
      <xdr:col>14</xdr:col>
      <xdr:colOff>775910</xdr:colOff>
      <xdr:row>8</xdr:row>
      <xdr:rowOff>180220</xdr:rowOff>
    </xdr:from>
    <xdr:to>
      <xdr:col>14</xdr:col>
      <xdr:colOff>3048604</xdr:colOff>
      <xdr:row>13</xdr:row>
      <xdr:rowOff>113092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0872410" y="1805820"/>
          <a:ext cx="2272694" cy="948872"/>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t>THEN :</a:t>
          </a:r>
        </a:p>
        <a:p>
          <a:pPr algn="ctr"/>
          <a:r>
            <a:rPr lang="en-US" sz="1400"/>
            <a:t>Make changes in the yellow tables</a:t>
          </a:r>
          <a:r>
            <a:rPr lang="en-US" sz="1400" baseline="0"/>
            <a:t> to the left</a:t>
          </a:r>
          <a:endParaRPr lang="en-US" sz="1400"/>
        </a:p>
      </xdr:txBody>
    </xdr:sp>
    <xdr:clientData/>
  </xdr:twoCellAnchor>
  <xdr:twoCellAnchor>
    <xdr:from>
      <xdr:col>106</xdr:col>
      <xdr:colOff>66344</xdr:colOff>
      <xdr:row>3</xdr:row>
      <xdr:rowOff>85298</xdr:rowOff>
    </xdr:from>
    <xdr:to>
      <xdr:col>106</xdr:col>
      <xdr:colOff>691866</xdr:colOff>
      <xdr:row>29</xdr:row>
      <xdr:rowOff>113731</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rot="16200000">
          <a:off x="92506231" y="3122873"/>
          <a:ext cx="5449627" cy="625522"/>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t>All</a:t>
          </a:r>
          <a:r>
            <a:rPr lang="en-US" sz="2000" baseline="0"/>
            <a:t> to right are p</a:t>
          </a:r>
          <a:r>
            <a:rPr lang="en-US" sz="2000"/>
            <a:t>asted and sorted A-Z</a:t>
          </a:r>
        </a:p>
      </xdr:txBody>
    </xdr:sp>
    <xdr:clientData/>
  </xdr:twoCellAnchor>
  <xdr:twoCellAnchor>
    <xdr:from>
      <xdr:col>14</xdr:col>
      <xdr:colOff>1</xdr:colOff>
      <xdr:row>20</xdr:row>
      <xdr:rowOff>63501</xdr:rowOff>
    </xdr:from>
    <xdr:to>
      <xdr:col>15</xdr:col>
      <xdr:colOff>25401</xdr:colOff>
      <xdr:row>37</xdr:row>
      <xdr:rowOff>88901</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10096501" y="4127501"/>
          <a:ext cx="3924300" cy="347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chemeClr val="accent5"/>
              </a:solidFill>
            </a:rPr>
            <a:t>Notes:</a:t>
          </a:r>
        </a:p>
        <a:p>
          <a:r>
            <a:rPr lang="en-GB" sz="1600" baseline="0">
              <a:solidFill>
                <a:schemeClr val="accent5"/>
              </a:solidFill>
            </a:rPr>
            <a:t>Specify inter-node interactions.</a:t>
          </a:r>
        </a:p>
        <a:p>
          <a:r>
            <a:rPr lang="en-GB" sz="1600" baseline="0">
              <a:solidFill>
                <a:schemeClr val="accent5"/>
              </a:solidFill>
            </a:rPr>
            <a:t>For each node, set the nature of the interaction with other nodes.</a:t>
          </a:r>
        </a:p>
        <a:p>
          <a:r>
            <a:rPr lang="en-GB" sz="1600" baseline="0">
              <a:solidFill>
                <a:schemeClr val="accent5"/>
              </a:solidFill>
            </a:rPr>
            <a:t>Function types are listed above table, and defined in "InteractionFunction.m"</a:t>
          </a:r>
        </a:p>
        <a:p>
          <a:endParaRPr lang="en-GB" sz="1600" baseline="0">
            <a:solidFill>
              <a:schemeClr val="accent5"/>
            </a:solidFill>
          </a:endParaRPr>
        </a:p>
        <a:p>
          <a:r>
            <a:rPr lang="en-GB" sz="1600" baseline="0">
              <a:solidFill>
                <a:schemeClr val="accent5"/>
              </a:solidFill>
            </a:rPr>
            <a:t>Max number of nodes currently 40.</a:t>
          </a:r>
        </a:p>
        <a:p>
          <a:endParaRPr lang="en-GB" sz="1600" baseline="0">
            <a:solidFill>
              <a:schemeClr val="accent5"/>
            </a:solidFill>
          </a:endParaRPr>
        </a:p>
        <a:p>
          <a:r>
            <a:rPr lang="en-GB" sz="1600" baseline="0">
              <a:solidFill>
                <a:schemeClr val="accent5"/>
              </a:solidFill>
            </a:rPr>
            <a:t>Use buttons to (i) copy in information on node links (only necessary if changes are made); (ii) update the interaction information after changes made to the table.</a:t>
          </a:r>
          <a:endParaRPr lang="en-GB" sz="1600">
            <a:solidFill>
              <a:schemeClr val="accent5"/>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482339</xdr:colOff>
      <xdr:row>26</xdr:row>
      <xdr:rowOff>102909</xdr:rowOff>
    </xdr:from>
    <xdr:to>
      <xdr:col>22</xdr:col>
      <xdr:colOff>27877</xdr:colOff>
      <xdr:row>60</xdr:row>
      <xdr:rowOff>13767</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139390</xdr:colOff>
      <xdr:row>18</xdr:row>
      <xdr:rowOff>15486</xdr:rowOff>
    </xdr:from>
    <xdr:to>
      <xdr:col>42</xdr:col>
      <xdr:colOff>92925</xdr:colOff>
      <xdr:row>61</xdr:row>
      <xdr:rowOff>139390</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24819723" y="3740819"/>
          <a:ext cx="14826646" cy="8618793"/>
          <a:chOff x="10237439" y="2648414"/>
          <a:chExt cx="14852805" cy="8781587"/>
        </a:xfrm>
      </xdr:grpSpPr>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10237439" y="7062437"/>
          <a:ext cx="4894146" cy="4367561"/>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10237439" y="2648414"/>
          <a:ext cx="4894146" cy="4367561"/>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15162561" y="2648414"/>
          <a:ext cx="4894146" cy="4367561"/>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15162561" y="7062438"/>
          <a:ext cx="4894146" cy="4367561"/>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Chart 10">
            <a:extLst>
              <a:ext uri="{FF2B5EF4-FFF2-40B4-BE49-F238E27FC236}">
                <a16:creationId xmlns:a16="http://schemas.microsoft.com/office/drawing/2014/main" id="{00000000-0008-0000-0300-00000B000000}"/>
              </a:ext>
            </a:extLst>
          </xdr:cNvPr>
          <xdr:cNvGraphicFramePr>
            <a:graphicFrameLocks/>
          </xdr:cNvGraphicFramePr>
        </xdr:nvGraphicFramePr>
        <xdr:xfrm>
          <a:off x="20103171" y="2663901"/>
          <a:ext cx="4987073" cy="4367561"/>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20103170" y="7062440"/>
          <a:ext cx="4894146" cy="4367561"/>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12</xdr:col>
      <xdr:colOff>467041</xdr:colOff>
      <xdr:row>1</xdr:row>
      <xdr:rowOff>61937</xdr:rowOff>
    </xdr:from>
    <xdr:to>
      <xdr:col>18</xdr:col>
      <xdr:colOff>691446</xdr:colOff>
      <xdr:row>24</xdr:row>
      <xdr:rowOff>183444</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12362708" y="259493"/>
          <a:ext cx="6038182" cy="4834618"/>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chemeClr val="accent5"/>
              </a:solidFill>
            </a:rPr>
            <a:t>Notes:</a:t>
          </a:r>
        </a:p>
        <a:p>
          <a:r>
            <a:rPr lang="en-GB" sz="1600" baseline="0">
              <a:solidFill>
                <a:schemeClr val="accent5"/>
              </a:solidFill>
            </a:rPr>
            <a:t>Forcing for up to 10 independent external factors.</a:t>
          </a:r>
        </a:p>
        <a:p>
          <a:endParaRPr lang="en-GB" sz="1600" baseline="0">
            <a:solidFill>
              <a:schemeClr val="accent5"/>
            </a:solidFill>
          </a:endParaRPr>
        </a:p>
        <a:p>
          <a:r>
            <a:rPr lang="en-GB" sz="1600" baseline="0">
              <a:solidFill>
                <a:schemeClr val="accent5"/>
              </a:solidFill>
            </a:rPr>
            <a:t>Cells C12:L212 are mean value time series, and below those (cells C216:L416) are the standard deviation for those values (for within-timestep variance; note we ignore the third moment described in the Bailey and van der Grient paper in this version). The mean and stdev values  can be set directly (over-writing the existing values) or by using the values in the table above (Cells C1:L6).  Different example forcings can be found in the 'Forcing cases' tab.</a:t>
          </a:r>
        </a:p>
        <a:p>
          <a:endParaRPr lang="en-GB" sz="1600" baseline="0">
            <a:solidFill>
              <a:schemeClr val="accent5"/>
            </a:solidFill>
          </a:endParaRPr>
        </a:p>
        <a:p>
          <a:r>
            <a:rPr lang="en-GB" sz="1600" baseline="0">
              <a:solidFill>
                <a:schemeClr val="accent5"/>
              </a:solidFill>
            </a:rPr>
            <a:t>Note maximum model run duration is currently limited to 200).</a:t>
          </a:r>
        </a:p>
        <a:p>
          <a:endParaRPr lang="en-GB" sz="1600" baseline="0">
            <a:solidFill>
              <a:schemeClr val="accent5"/>
            </a:solidFill>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0.68714</cdr:x>
      <cdr:y>0.79128</cdr:y>
    </cdr:from>
    <cdr:to>
      <cdr:x>0.76075</cdr:x>
      <cdr:y>0.79128</cdr:y>
    </cdr:to>
    <cdr:cxnSp macro="">
      <cdr:nvCxnSpPr>
        <cdr:cNvPr id="3" name="Straight Connector 2">
          <a:extLst xmlns:a="http://schemas.openxmlformats.org/drawingml/2006/main">
            <a:ext uri="{FF2B5EF4-FFF2-40B4-BE49-F238E27FC236}">
              <a16:creationId xmlns:a16="http://schemas.microsoft.com/office/drawing/2014/main" id="{7F32C4D0-0EDE-AF4F-804D-519A4A6BBA49}"/>
            </a:ext>
          </a:extLst>
        </cdr:cNvPr>
        <cdr:cNvCxnSpPr/>
      </cdr:nvCxnSpPr>
      <cdr:spPr>
        <a:xfrm xmlns:a="http://schemas.openxmlformats.org/drawingml/2006/main">
          <a:off x="5782952" y="5343247"/>
          <a:ext cx="619496" cy="0"/>
        </a:xfrm>
        <a:prstGeom xmlns:a="http://schemas.openxmlformats.org/drawingml/2006/main" prst="line">
          <a:avLst/>
        </a:prstGeom>
        <a:ln xmlns:a="http://schemas.openxmlformats.org/drawingml/2006/main">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3</xdr:row>
          <xdr:rowOff>76200</xdr:rowOff>
        </xdr:from>
        <xdr:to>
          <xdr:col>12</xdr:col>
          <xdr:colOff>3035300</xdr:colOff>
          <xdr:row>10</xdr:row>
          <xdr:rowOff>38100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4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0" i="0" u="none" strike="noStrike" baseline="0">
                  <a:solidFill>
                    <a:srgbClr val="000000"/>
                  </a:solidFill>
                  <a:latin typeface="Helvetica" pitchFamily="2" charset="0"/>
                </a:rPr>
                <a:t>Press this after changing yellow table to the left </a:t>
              </a:r>
            </a:p>
            <a:p>
              <a:pPr algn="ctr" rtl="0">
                <a:defRPr sz="1000"/>
              </a:pPr>
              <a:r>
                <a:rPr lang="en-GB" sz="1400" b="0" i="0" u="none" strike="noStrike" baseline="0">
                  <a:solidFill>
                    <a:srgbClr val="000000"/>
                  </a:solidFill>
                  <a:latin typeface="Helvetica" pitchFamily="2" charset="0"/>
                </a:rPr>
                <a:t>(to update external effects inputs)</a:t>
              </a:r>
            </a:p>
          </xdr:txBody>
        </xdr:sp>
        <xdr:clientData/>
      </xdr:twoCellAnchor>
    </mc:Choice>
    <mc:Fallback/>
  </mc:AlternateContent>
  <xdr:twoCellAnchor>
    <xdr:from>
      <xdr:col>12</xdr:col>
      <xdr:colOff>161637</xdr:colOff>
      <xdr:row>10</xdr:row>
      <xdr:rowOff>173182</xdr:rowOff>
    </xdr:from>
    <xdr:to>
      <xdr:col>13</xdr:col>
      <xdr:colOff>611910</xdr:colOff>
      <xdr:row>32</xdr:row>
      <xdr:rowOff>34636</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8358910" y="2251364"/>
          <a:ext cx="3567545" cy="443345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chemeClr val="accent5"/>
              </a:solidFill>
            </a:rPr>
            <a:t>Notes:</a:t>
          </a:r>
        </a:p>
        <a:p>
          <a:r>
            <a:rPr lang="en-GB" sz="1600" baseline="0">
              <a:solidFill>
                <a:schemeClr val="accent5"/>
              </a:solidFill>
            </a:rPr>
            <a:t>Set direct effects of external forcing on the state of each node.</a:t>
          </a:r>
        </a:p>
        <a:p>
          <a:endParaRPr lang="en-GB" sz="1600" baseline="0">
            <a:solidFill>
              <a:schemeClr val="accent5"/>
            </a:solidFill>
          </a:endParaRPr>
        </a:p>
        <a:p>
          <a:r>
            <a:rPr lang="en-GB" sz="1600" baseline="0">
              <a:solidFill>
                <a:schemeClr val="accent5"/>
              </a:solidFill>
            </a:rPr>
            <a:t>For each node, set the nature of the interaction with each forcing.</a:t>
          </a:r>
        </a:p>
        <a:p>
          <a:r>
            <a:rPr lang="en-GB" sz="1600" baseline="0">
              <a:solidFill>
                <a:schemeClr val="accent5"/>
              </a:solidFill>
            </a:rPr>
            <a:t>Function types are listed above table, and defined in "kFunction.m"</a:t>
          </a:r>
        </a:p>
        <a:p>
          <a:endParaRPr lang="en-GB" sz="1600" baseline="0">
            <a:solidFill>
              <a:schemeClr val="accent5"/>
            </a:solidFill>
          </a:endParaRPr>
        </a:p>
        <a:p>
          <a:r>
            <a:rPr lang="en-GB" sz="1600" baseline="0">
              <a:solidFill>
                <a:schemeClr val="accent5"/>
              </a:solidFill>
            </a:rPr>
            <a:t>Max number of nodes currently 40.</a:t>
          </a:r>
        </a:p>
        <a:p>
          <a:endParaRPr lang="en-GB" sz="1600" baseline="0">
            <a:solidFill>
              <a:schemeClr val="accent5"/>
            </a:solidFill>
          </a:endParaRPr>
        </a:p>
        <a:p>
          <a:r>
            <a:rPr lang="en-GB" sz="1600" baseline="0">
              <a:solidFill>
                <a:schemeClr val="accent5"/>
              </a:solidFill>
            </a:rPr>
            <a:t>Use button above to update the forcing information after changes have been made to the table.</a:t>
          </a:r>
          <a:endParaRPr lang="en-GB" sz="1600">
            <a:solidFill>
              <a:schemeClr val="accent5"/>
            </a:solidFill>
          </a:endParaRPr>
        </a:p>
        <a:p>
          <a:endParaRPr lang="en-GB" sz="1600" baseline="0">
            <a:solidFill>
              <a:schemeClr val="accent5"/>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244648</xdr:colOff>
      <xdr:row>1</xdr:row>
      <xdr:rowOff>89572</xdr:rowOff>
    </xdr:from>
    <xdr:to>
      <xdr:col>14</xdr:col>
      <xdr:colOff>4526641</xdr:colOff>
      <xdr:row>23</xdr:row>
      <xdr:rowOff>52626</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9760577" y="289143"/>
          <a:ext cx="4281993" cy="4353626"/>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chemeClr val="accent5"/>
              </a:solidFill>
            </a:rPr>
            <a:t>Notes:</a:t>
          </a:r>
        </a:p>
        <a:p>
          <a:r>
            <a:rPr lang="en-GB" sz="1600" baseline="0">
              <a:solidFill>
                <a:schemeClr val="accent5"/>
              </a:solidFill>
            </a:rPr>
            <a:t>Set effects of external forcing on the equilibrium state of each node.</a:t>
          </a:r>
        </a:p>
        <a:p>
          <a:endParaRPr lang="en-GB" sz="1600" baseline="0">
            <a:solidFill>
              <a:schemeClr val="accent5"/>
            </a:solidFill>
          </a:endParaRPr>
        </a:p>
        <a:p>
          <a:r>
            <a:rPr lang="en-GB" sz="1600" baseline="0">
              <a:solidFill>
                <a:schemeClr val="accent5"/>
              </a:solidFill>
            </a:rPr>
            <a:t>For each node, set the nature of the interaction with each forcing.</a:t>
          </a:r>
        </a:p>
        <a:p>
          <a:r>
            <a:rPr lang="en-GB" sz="1600" baseline="0">
              <a:solidFill>
                <a:schemeClr val="accent5"/>
              </a:solidFill>
            </a:rPr>
            <a:t>Function types are listed above table, and defined in "kFunction.m"</a:t>
          </a:r>
        </a:p>
        <a:p>
          <a:endParaRPr lang="en-GB" sz="1600" baseline="0">
            <a:solidFill>
              <a:schemeClr val="accent5"/>
            </a:solidFill>
          </a:endParaRPr>
        </a:p>
        <a:p>
          <a:r>
            <a:rPr lang="en-GB" sz="1600" baseline="0">
              <a:solidFill>
                <a:schemeClr val="accent5"/>
              </a:solidFill>
            </a:rPr>
            <a:t>Max number of nodes currently 40.</a:t>
          </a:r>
        </a:p>
        <a:p>
          <a:endParaRPr lang="en-GB" sz="1600" baseline="0">
            <a:solidFill>
              <a:schemeClr val="accent5"/>
            </a:solidFill>
          </a:endParaRPr>
        </a:p>
        <a:p>
          <a:r>
            <a:rPr lang="en-GB" sz="1600" baseline="0">
              <a:solidFill>
                <a:schemeClr val="accent5"/>
              </a:solidFill>
            </a:rPr>
            <a:t>Use button below to update the forcing information after changes have been made to the table.</a:t>
          </a:r>
          <a:endParaRPr lang="en-GB" sz="1600">
            <a:solidFill>
              <a:schemeClr val="accent5"/>
            </a:solidFill>
          </a:endParaRPr>
        </a:p>
        <a:p>
          <a:endParaRPr lang="en-GB" sz="1600" baseline="0">
            <a:solidFill>
              <a:schemeClr val="accent5"/>
            </a:solidFill>
          </a:endParaRPr>
        </a:p>
      </xdr:txBody>
    </xdr:sp>
    <xdr:clientData/>
  </xdr:twoCellAnchor>
  <mc:AlternateContent xmlns:mc="http://schemas.openxmlformats.org/markup-compatibility/2006">
    <mc:Choice xmlns:a14="http://schemas.microsoft.com/office/drawing/2010/main" Requires="a14">
      <xdr:twoCellAnchor>
        <xdr:from>
          <xdr:col>14</xdr:col>
          <xdr:colOff>254000</xdr:colOff>
          <xdr:row>23</xdr:row>
          <xdr:rowOff>177800</xdr:rowOff>
        </xdr:from>
        <xdr:to>
          <xdr:col>14</xdr:col>
          <xdr:colOff>2235200</xdr:colOff>
          <xdr:row>25</xdr:row>
          <xdr:rowOff>190500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500-000003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600" b="0" i="0" u="none" strike="noStrike" baseline="0">
                  <a:solidFill>
                    <a:srgbClr val="000000"/>
                  </a:solidFill>
                  <a:latin typeface="Helvetica" pitchFamily="2" charset="0"/>
                </a:rPr>
                <a:t>Update phi lists</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520700</xdr:colOff>
          <xdr:row>17</xdr:row>
          <xdr:rowOff>203200</xdr:rowOff>
        </xdr:from>
        <xdr:to>
          <xdr:col>20</xdr:col>
          <xdr:colOff>571500</xdr:colOff>
          <xdr:row>20</xdr:row>
          <xdr:rowOff>190500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600-000001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600" b="0" i="0" u="none" strike="noStrike" baseline="0">
                  <a:solidFill>
                    <a:srgbClr val="000000"/>
                  </a:solidFill>
                  <a:latin typeface="Helvetica" pitchFamily="2" charset="0"/>
                </a:rPr>
                <a:t>Update values</a:t>
              </a:r>
            </a:p>
          </xdr:txBody>
        </xdr:sp>
        <xdr:clientData/>
      </xdr:twoCellAnchor>
    </mc:Choice>
    <mc:Fallback/>
  </mc:AlternateContent>
  <xdr:twoCellAnchor>
    <xdr:from>
      <xdr:col>20</xdr:col>
      <xdr:colOff>566968</xdr:colOff>
      <xdr:row>18</xdr:row>
      <xdr:rowOff>130026</xdr:rowOff>
    </xdr:from>
    <xdr:to>
      <xdr:col>24</xdr:col>
      <xdr:colOff>90718</xdr:colOff>
      <xdr:row>20</xdr:row>
      <xdr:rowOff>70261</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3028843" y="3803955"/>
          <a:ext cx="2369911" cy="3484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&lt;&lt;------------------------------------</a:t>
          </a:r>
        </a:p>
      </xdr:txBody>
    </xdr:sp>
    <xdr:clientData/>
  </xdr:twoCellAnchor>
  <xdr:twoCellAnchor>
    <xdr:from>
      <xdr:col>13</xdr:col>
      <xdr:colOff>45357</xdr:colOff>
      <xdr:row>18</xdr:row>
      <xdr:rowOff>130026</xdr:rowOff>
    </xdr:from>
    <xdr:to>
      <xdr:col>16</xdr:col>
      <xdr:colOff>487589</xdr:colOff>
      <xdr:row>20</xdr:row>
      <xdr:rowOff>70261</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7585982" y="3803955"/>
          <a:ext cx="2109107" cy="3484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t>&lt;&lt;--------------------------------</a:t>
          </a:r>
        </a:p>
      </xdr:txBody>
    </xdr:sp>
    <xdr:clientData/>
  </xdr:twoCellAnchor>
  <xdr:twoCellAnchor>
    <xdr:from>
      <xdr:col>13</xdr:col>
      <xdr:colOff>349009</xdr:colOff>
      <xdr:row>22</xdr:row>
      <xdr:rowOff>1</xdr:rowOff>
    </xdr:from>
    <xdr:to>
      <xdr:col>23</xdr:col>
      <xdr:colOff>145421</xdr:colOff>
      <xdr:row>54</xdr:row>
      <xdr:rowOff>136071</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7889634" y="4490358"/>
          <a:ext cx="7132930" cy="6667499"/>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chemeClr val="accent5"/>
              </a:solidFill>
            </a:rPr>
            <a:t>Notes:</a:t>
          </a:r>
        </a:p>
        <a:p>
          <a:r>
            <a:rPr lang="en-GB" sz="1600" baseline="0">
              <a:solidFill>
                <a:schemeClr val="accent5"/>
              </a:solidFill>
            </a:rPr>
            <a:t>Table in columns D-M: strength of additive (diagonal) and multiplicative pairwise combinations (off-diagonal) for external forcing on node equilibrium, k.</a:t>
          </a:r>
        </a:p>
        <a:p>
          <a:r>
            <a:rPr lang="en-GB" sz="1600" baseline="0">
              <a:solidFill>
                <a:schemeClr val="accent5"/>
              </a:solidFill>
            </a:rPr>
            <a:t>Change these values manually, or use templates and increments to the right</a:t>
          </a:r>
        </a:p>
        <a:p>
          <a:endParaRPr lang="en-GB" sz="1600" baseline="0">
            <a:solidFill>
              <a:schemeClr val="accent5"/>
            </a:solidFill>
          </a:endParaRPr>
        </a:p>
        <a:p>
          <a:r>
            <a:rPr lang="en-GB" sz="1600" baseline="0">
              <a:solidFill>
                <a:schemeClr val="accent5"/>
              </a:solidFill>
            </a:rPr>
            <a:t>To use templates:</a:t>
          </a:r>
        </a:p>
        <a:p>
          <a:r>
            <a:rPr lang="en-GB" sz="1600" baseline="0">
              <a:solidFill>
                <a:schemeClr val="accent5"/>
              </a:solidFill>
            </a:rPr>
            <a:t>Do not change table 0 (columns Z-AH).</a:t>
          </a:r>
        </a:p>
        <a:p>
          <a:r>
            <a:rPr lang="en-GB" sz="1600" baseline="0">
              <a:solidFill>
                <a:schemeClr val="accent5"/>
              </a:solidFill>
            </a:rPr>
            <a:t>Table 2 (columns AZ-BI): baseline values for theoretical exploration (suggested 0, range [-1,+1]), or set from empirical evidence.</a:t>
          </a:r>
        </a:p>
        <a:p>
          <a:r>
            <a:rPr lang="en-GB" sz="1600" baseline="0">
              <a:solidFill>
                <a:schemeClr val="accent5"/>
              </a:solidFill>
            </a:rPr>
            <a:t>Off-diagonal values can be incrementally changed and the model re-run. Increment is set in cell S15 above.</a:t>
          </a:r>
        </a:p>
        <a:p>
          <a:r>
            <a:rPr lang="en-GB" sz="1600" baseline="0">
              <a:solidFill>
                <a:schemeClr val="accent5"/>
              </a:solidFill>
            </a:rPr>
            <a:t>Table 1 (columns AM-AV): specify the nature of change to the initial tamplate:</a:t>
          </a:r>
        </a:p>
        <a:p>
          <a:r>
            <a:rPr lang="en-GB" sz="1600" baseline="0">
              <a:solidFill>
                <a:schemeClr val="accent5"/>
              </a:solidFill>
            </a:rPr>
            <a:t>- 'p': increment is added to the baseline value</a:t>
          </a:r>
        </a:p>
        <a:p>
          <a:r>
            <a:rPr lang="en-GB" sz="1600" baseline="0">
              <a:solidFill>
                <a:schemeClr val="accent5"/>
              </a:solidFill>
            </a:rPr>
            <a:t>- 'n': increment is subtracted from the baseline value</a:t>
          </a:r>
        </a:p>
        <a:p>
          <a:r>
            <a:rPr lang="en-GB" sz="1600" baseline="0">
              <a:solidFill>
                <a:schemeClr val="accent5"/>
              </a:solidFill>
            </a:rPr>
            <a:t>- 'm': increment is multiplied by the baseline value</a:t>
          </a:r>
        </a:p>
        <a:p>
          <a:r>
            <a:rPr lang="en-GB" sz="1600" baseline="0">
              <a:solidFill>
                <a:schemeClr val="accent5"/>
              </a:solidFill>
            </a:rPr>
            <a:t>- 'z': increment remains at the baseline value</a:t>
          </a:r>
        </a:p>
        <a:p>
          <a:r>
            <a:rPr lang="en-GB" sz="1600" baseline="0">
              <a:solidFill>
                <a:schemeClr val="accent5"/>
              </a:solidFill>
            </a:rPr>
            <a:t>Any mixed of these labels can be specified for the off-diagonal elements in Table 1.</a:t>
          </a:r>
        </a:p>
        <a:p>
          <a:endParaRPr lang="en-GB" sz="1600" baseline="0">
            <a:solidFill>
              <a:schemeClr val="accent5"/>
            </a:solidFill>
          </a:endParaRPr>
        </a:p>
        <a:p>
          <a:r>
            <a:rPr lang="en-GB" sz="1600" baseline="0">
              <a:solidFill>
                <a:schemeClr val="accent5"/>
              </a:solidFill>
            </a:rPr>
            <a:t>Tables 1 &amp; 2 can be manually over-written. Also, templates can be stored to the right of column BK and copy/pasted over Tables 1 &amp; 2 as required.</a:t>
          </a:r>
        </a:p>
        <a:p>
          <a:endParaRPr lang="en-GB" sz="1600" baseline="0">
            <a:solidFill>
              <a:schemeClr val="accent5"/>
            </a:solidFill>
          </a:endParaRPr>
        </a:p>
        <a:p>
          <a:r>
            <a:rPr lang="en-GB" sz="1600" baseline="0">
              <a:solidFill>
                <a:schemeClr val="accent5"/>
              </a:solidFill>
            </a:rPr>
            <a:t>Diagonal elements (weighting on additive terms) can be set in cell S17 (suggested value is 1 for additive effects).</a:t>
          </a:r>
        </a:p>
        <a:p>
          <a:endParaRPr lang="en-GB" sz="1600" baseline="0">
            <a:solidFill>
              <a:schemeClr val="accent5"/>
            </a:solidFill>
          </a:endParaRPr>
        </a:p>
        <a:p>
          <a:r>
            <a:rPr lang="en-GB" sz="1600" baseline="0">
              <a:solidFill>
                <a:schemeClr val="accent5"/>
              </a:solidFill>
            </a:rPr>
            <a:t>When Tables 1 &amp; 2 have been specified as required, press button to update the main table to the left (columns D-M).</a:t>
          </a:r>
        </a:p>
        <a:p>
          <a:endParaRPr lang="en-GB" sz="1600" baseline="0">
            <a:solidFill>
              <a:schemeClr val="accent5"/>
            </a:solidFill>
          </a:endParaRPr>
        </a:p>
        <a:p>
          <a:endParaRPr lang="en-GB" sz="1600" baseline="0">
            <a:solidFill>
              <a:schemeClr val="accent5"/>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0</xdr:colOff>
      <xdr:row>25</xdr:row>
      <xdr:rowOff>0</xdr:rowOff>
    </xdr:from>
    <xdr:to>
      <xdr:col>9</xdr:col>
      <xdr:colOff>1155700</xdr:colOff>
      <xdr:row>54</xdr:row>
      <xdr:rowOff>50800</xdr:rowOff>
    </xdr:to>
    <xdr:sp macro="" textlink="">
      <xdr:nvSpPr>
        <xdr:cNvPr id="46081" name="&lt;70AE6EAA-7796-4873-B889-642FF31955DF@stanford.edu&gt;" descr="astedGraphic-1.tiff">
          <a:extLst>
            <a:ext uri="{FF2B5EF4-FFF2-40B4-BE49-F238E27FC236}">
              <a16:creationId xmlns:a16="http://schemas.microsoft.com/office/drawing/2014/main" id="{00000000-0008-0000-0700-000001B40000}"/>
            </a:ext>
          </a:extLst>
        </xdr:cNvPr>
        <xdr:cNvSpPr>
          <a:spLocks noChangeAspect="1" noChangeArrowheads="1"/>
        </xdr:cNvSpPr>
      </xdr:nvSpPr>
      <xdr:spPr bwMode="auto">
        <a:xfrm>
          <a:off x="4432300" y="5080000"/>
          <a:ext cx="5943600" cy="5943600"/>
        </a:xfrm>
        <a:prstGeom prst="rect">
          <a:avLst/>
        </a:prstGeom>
        <a:noFill/>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clientData/>
  </xdr:twoCellAnchor>
  <xdr:twoCellAnchor>
    <xdr:from>
      <xdr:col>5</xdr:col>
      <xdr:colOff>0</xdr:colOff>
      <xdr:row>13</xdr:row>
      <xdr:rowOff>1</xdr:rowOff>
    </xdr:from>
    <xdr:to>
      <xdr:col>10</xdr:col>
      <xdr:colOff>147930</xdr:colOff>
      <xdr:row>32</xdr:row>
      <xdr:rowOff>101601</xdr:rowOff>
    </xdr:to>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5549900" y="2705101"/>
          <a:ext cx="7132930" cy="3962400"/>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chemeClr val="accent5"/>
              </a:solidFill>
            </a:rPr>
            <a:t>Notes:</a:t>
          </a:r>
        </a:p>
        <a:p>
          <a:r>
            <a:rPr lang="en-GB" sz="1600" baseline="0">
              <a:solidFill>
                <a:schemeClr val="accent5"/>
              </a:solidFill>
            </a:rPr>
            <a:t>Define perturbations to any node state.</a:t>
          </a:r>
        </a:p>
        <a:p>
          <a:endParaRPr lang="en-GB" sz="1600" baseline="0">
            <a:solidFill>
              <a:schemeClr val="accent5"/>
            </a:solidFill>
          </a:endParaRPr>
        </a:p>
        <a:p>
          <a:r>
            <a:rPr lang="en-GB" sz="1600" baseline="0">
              <a:solidFill>
                <a:schemeClr val="accent5"/>
              </a:solidFill>
            </a:rPr>
            <a:t>The time at which perturbations are applied is set in column A. Nodes to be affected by the perturbation are specified in column B. Perturbations can be set for more than one node at the same time using seperate rows.</a:t>
          </a:r>
        </a:p>
        <a:p>
          <a:endParaRPr lang="en-GB" sz="1600" baseline="0">
            <a:solidFill>
              <a:schemeClr val="accent5"/>
            </a:solidFill>
          </a:endParaRPr>
        </a:p>
        <a:p>
          <a:r>
            <a:rPr lang="en-GB" sz="1600" baseline="0">
              <a:solidFill>
                <a:schemeClr val="accent5"/>
              </a:solidFill>
            </a:rPr>
            <a:t>Column D defines the perturbation value. This can be an absolute value (i.e. the node state is set to this value at the specified time), or a relative value (i.e. the node state is multiplied by this value at the specified time). Choice of perturbation type is common to all perturbations and is specified in cell F8.</a:t>
          </a:r>
        </a:p>
        <a:p>
          <a:endParaRPr lang="en-GB" sz="1600" baseline="0">
            <a:solidFill>
              <a:schemeClr val="accent5"/>
            </a:solidFill>
          </a:endParaRPr>
        </a:p>
        <a:p>
          <a:r>
            <a:rPr lang="en-GB" sz="1600" baseline="0">
              <a:solidFill>
                <a:schemeClr val="accent5"/>
              </a:solidFill>
            </a:rPr>
            <a:t>Perturbations can be switched on/off in cell F2. If switched off, the values in columns A,C,D are still used to create the configuration files, but perturbations are not applied when the model is run.</a:t>
          </a:r>
        </a:p>
        <a:p>
          <a:endParaRPr lang="en-GB" sz="1600" baseline="0">
            <a:solidFill>
              <a:schemeClr val="accent5"/>
            </a:solidFill>
          </a:endParaRPr>
        </a:p>
        <a:p>
          <a:endParaRPr lang="en-GB" sz="1600" baseline="0">
            <a:solidFill>
              <a:schemeClr val="accent5"/>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8.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47"/>
  <sheetViews>
    <sheetView tabSelected="1" zoomScale="125" workbookViewId="0"/>
  </sheetViews>
  <sheetFormatPr baseColWidth="10" defaultColWidth="10.83203125" defaultRowHeight="16" x14ac:dyDescent="0.2"/>
  <cols>
    <col min="1" max="1" width="9.6640625" style="59" customWidth="1"/>
    <col min="2" max="2" width="35.83203125" style="59" customWidth="1"/>
    <col min="3" max="4" width="10.83203125" style="59"/>
    <col min="5" max="5" width="32.5" style="59" customWidth="1"/>
    <col min="6" max="7" width="10.83203125" style="59"/>
    <col min="8" max="8" width="18" style="59" customWidth="1"/>
    <col min="9" max="10" width="10.83203125" style="59"/>
    <col min="11" max="11" width="13.1640625" style="59" customWidth="1"/>
    <col min="12" max="12" width="13.83203125" style="59" customWidth="1"/>
    <col min="13" max="14" width="10.83203125" style="59"/>
    <col min="15" max="15" width="13.5" style="59" customWidth="1"/>
    <col min="16" max="16384" width="10.83203125" style="59"/>
  </cols>
  <sheetData>
    <row r="1" spans="1:13" x14ac:dyDescent="0.2">
      <c r="A1" s="110"/>
    </row>
    <row r="2" spans="1:13" ht="21" x14ac:dyDescent="0.25">
      <c r="A2" s="110"/>
      <c r="B2" s="341" t="s">
        <v>1437</v>
      </c>
      <c r="C2" s="220"/>
    </row>
    <row r="3" spans="1:13" ht="19" x14ac:dyDescent="0.25">
      <c r="A3" s="110"/>
      <c r="B3" s="342" t="s">
        <v>1439</v>
      </c>
    </row>
    <row r="4" spans="1:13" x14ac:dyDescent="0.2">
      <c r="A4" s="110"/>
      <c r="C4" s="60"/>
      <c r="D4" s="60"/>
    </row>
    <row r="5" spans="1:13" ht="19" x14ac:dyDescent="0.25">
      <c r="A5" s="110"/>
      <c r="B5" s="354" t="s">
        <v>93</v>
      </c>
      <c r="C5" s="355"/>
      <c r="D5" s="355"/>
      <c r="E5" s="355"/>
      <c r="F5" s="355"/>
      <c r="G5" s="355"/>
      <c r="H5" s="355"/>
      <c r="I5" s="356"/>
      <c r="J5" s="58"/>
      <c r="K5" s="242" t="s">
        <v>199</v>
      </c>
      <c r="L5" s="239" t="s">
        <v>198</v>
      </c>
      <c r="M5" s="240"/>
    </row>
    <row r="6" spans="1:13" ht="19" x14ac:dyDescent="0.25">
      <c r="A6" s="110"/>
      <c r="B6" s="62"/>
      <c r="C6" s="63"/>
      <c r="D6" s="63"/>
      <c r="E6" s="63"/>
      <c r="F6" s="63"/>
      <c r="G6" s="63"/>
      <c r="H6" s="63"/>
      <c r="I6" s="64"/>
      <c r="K6" s="236">
        <v>1</v>
      </c>
      <c r="L6" s="272" t="s">
        <v>174</v>
      </c>
      <c r="M6" s="273"/>
    </row>
    <row r="7" spans="1:13" x14ac:dyDescent="0.2">
      <c r="B7" s="65" t="s">
        <v>110</v>
      </c>
      <c r="C7" s="66"/>
      <c r="D7" s="66"/>
      <c r="E7" s="67" t="s">
        <v>53</v>
      </c>
      <c r="F7" s="66"/>
      <c r="G7" s="66"/>
      <c r="H7" s="149" t="s">
        <v>161</v>
      </c>
      <c r="I7" s="79">
        <f>Forcing!A4</f>
        <v>10</v>
      </c>
      <c r="K7" s="237">
        <v>2</v>
      </c>
      <c r="L7" s="272" t="s">
        <v>175</v>
      </c>
      <c r="M7" s="273"/>
    </row>
    <row r="8" spans="1:13" x14ac:dyDescent="0.2">
      <c r="B8" s="68" t="s">
        <v>32</v>
      </c>
      <c r="C8" s="69">
        <f>'Node setup'!BV2</f>
        <v>17</v>
      </c>
      <c r="D8" s="66"/>
      <c r="E8" s="70" t="s">
        <v>45</v>
      </c>
      <c r="F8" s="66">
        <f>'Forcing on k'!Q1</f>
        <v>55</v>
      </c>
      <c r="G8" s="66"/>
      <c r="H8" s="66"/>
      <c r="I8" s="71"/>
      <c r="K8" s="237">
        <v>3</v>
      </c>
      <c r="L8" s="272" t="s">
        <v>1404</v>
      </c>
      <c r="M8" s="273"/>
    </row>
    <row r="9" spans="1:13" x14ac:dyDescent="0.2">
      <c r="B9" s="68" t="s">
        <v>61</v>
      </c>
      <c r="C9" s="69">
        <f>'Node setup'!BV3</f>
        <v>88</v>
      </c>
      <c r="D9" s="66"/>
      <c r="E9" s="70" t="s">
        <v>43</v>
      </c>
      <c r="F9" s="66">
        <f>'Forcing on n'!Q1</f>
        <v>5</v>
      </c>
      <c r="G9" s="66"/>
      <c r="H9" s="66"/>
      <c r="I9" s="71"/>
      <c r="K9" s="237">
        <v>4</v>
      </c>
      <c r="L9" s="272" t="s">
        <v>165</v>
      </c>
      <c r="M9" s="273"/>
    </row>
    <row r="10" spans="1:13" x14ac:dyDescent="0.2">
      <c r="B10" s="68" t="s">
        <v>62</v>
      </c>
      <c r="C10" s="69">
        <f>'Forcing on n'!AG2</f>
        <v>5</v>
      </c>
      <c r="D10" s="66"/>
      <c r="E10" s="70" t="s">
        <v>44</v>
      </c>
      <c r="F10" s="66">
        <f>'n on n'!Q1</f>
        <v>88</v>
      </c>
      <c r="G10" s="66"/>
      <c r="H10" s="66"/>
      <c r="I10" s="71"/>
      <c r="K10" s="237">
        <v>5</v>
      </c>
      <c r="L10" s="272" t="s">
        <v>1427</v>
      </c>
      <c r="M10" s="273"/>
    </row>
    <row r="11" spans="1:13" x14ac:dyDescent="0.2">
      <c r="B11" s="68" t="s">
        <v>63</v>
      </c>
      <c r="C11" s="69">
        <f>'Forcing on k'!AG2</f>
        <v>33</v>
      </c>
      <c r="D11" s="66"/>
      <c r="E11" s="66"/>
      <c r="F11" s="66"/>
      <c r="G11" s="66"/>
      <c r="H11" s="66"/>
      <c r="I11" s="71"/>
      <c r="K11" s="237">
        <v>6</v>
      </c>
      <c r="L11" s="272" t="s">
        <v>1405</v>
      </c>
      <c r="M11" s="273"/>
    </row>
    <row r="12" spans="1:13" x14ac:dyDescent="0.2">
      <c r="B12" s="68" t="s">
        <v>52</v>
      </c>
      <c r="C12" s="276">
        <v>30</v>
      </c>
      <c r="D12" s="66"/>
      <c r="E12" s="66"/>
      <c r="F12" s="66"/>
      <c r="G12" s="66"/>
      <c r="H12" s="66"/>
      <c r="I12" s="71"/>
      <c r="K12" s="237">
        <v>7</v>
      </c>
      <c r="L12" s="272" t="s">
        <v>1405</v>
      </c>
      <c r="M12" s="273"/>
    </row>
    <row r="13" spans="1:13" x14ac:dyDescent="0.2">
      <c r="B13" s="68" t="s">
        <v>112</v>
      </c>
      <c r="C13" s="165">
        <v>0.01</v>
      </c>
      <c r="D13" s="124" t="s">
        <v>1433</v>
      </c>
      <c r="E13" s="66"/>
      <c r="F13" s="66"/>
      <c r="G13" s="66"/>
      <c r="H13" s="66"/>
      <c r="I13" s="71"/>
      <c r="K13" s="237">
        <v>8</v>
      </c>
      <c r="L13" s="272" t="s">
        <v>1405</v>
      </c>
      <c r="M13" s="273"/>
    </row>
    <row r="14" spans="1:13" x14ac:dyDescent="0.2">
      <c r="B14" s="68" t="s">
        <v>54</v>
      </c>
      <c r="C14" s="69">
        <f>SUM(F8:F10)</f>
        <v>148</v>
      </c>
      <c r="D14" s="133"/>
      <c r="E14" s="66"/>
      <c r="F14" s="66"/>
      <c r="G14" s="66"/>
      <c r="H14" s="66"/>
      <c r="I14" s="71"/>
      <c r="K14" s="237">
        <v>9</v>
      </c>
      <c r="L14" s="272" t="s">
        <v>1405</v>
      </c>
      <c r="M14" s="273"/>
    </row>
    <row r="15" spans="1:13" x14ac:dyDescent="0.2">
      <c r="B15" s="68" t="s">
        <v>113</v>
      </c>
      <c r="C15" s="165">
        <v>10</v>
      </c>
      <c r="D15" s="124" t="s">
        <v>1434</v>
      </c>
      <c r="E15" s="66"/>
      <c r="F15" s="66"/>
      <c r="G15" s="66"/>
      <c r="H15" s="66"/>
      <c r="I15" s="71"/>
      <c r="K15" s="238">
        <v>10</v>
      </c>
      <c r="L15" s="274" t="s">
        <v>1405</v>
      </c>
      <c r="M15" s="275"/>
    </row>
    <row r="16" spans="1:13" x14ac:dyDescent="0.2">
      <c r="B16" s="68" t="s">
        <v>1416</v>
      </c>
      <c r="C16" s="69">
        <f>Perturbations!F2</f>
        <v>0</v>
      </c>
      <c r="D16" s="66"/>
      <c r="E16" s="66"/>
      <c r="F16" s="66"/>
      <c r="G16" s="66"/>
      <c r="H16" s="66"/>
      <c r="I16" s="71"/>
    </row>
    <row r="17" spans="2:13" x14ac:dyDescent="0.2">
      <c r="B17" s="76" t="s">
        <v>1415</v>
      </c>
      <c r="C17" s="77">
        <v>0</v>
      </c>
      <c r="D17" s="73"/>
      <c r="E17" s="73"/>
      <c r="F17" s="73"/>
      <c r="G17" s="73"/>
      <c r="H17" s="73"/>
      <c r="I17" s="75"/>
      <c r="J17" s="58"/>
    </row>
    <row r="18" spans="2:13" x14ac:dyDescent="0.2">
      <c r="I18" s="32"/>
      <c r="J18" s="58"/>
    </row>
    <row r="19" spans="2:13" x14ac:dyDescent="0.2">
      <c r="K19" s="360" t="s">
        <v>159</v>
      </c>
      <c r="L19" s="361"/>
      <c r="M19" s="362"/>
    </row>
    <row r="20" spans="2:13" ht="19" x14ac:dyDescent="0.25">
      <c r="B20" s="357" t="s">
        <v>73</v>
      </c>
      <c r="C20" s="358"/>
      <c r="D20" s="358"/>
      <c r="E20" s="358"/>
      <c r="F20" s="358"/>
      <c r="G20" s="358"/>
      <c r="H20" s="358"/>
      <c r="I20" s="359"/>
      <c r="K20" s="241">
        <v>0.05</v>
      </c>
      <c r="L20" s="256" t="s">
        <v>1412</v>
      </c>
      <c r="M20" s="257"/>
    </row>
    <row r="21" spans="2:13" x14ac:dyDescent="0.2">
      <c r="B21" s="78"/>
      <c r="C21" s="63"/>
      <c r="D21" s="63"/>
      <c r="E21" s="63"/>
      <c r="F21" s="63"/>
      <c r="G21" s="63"/>
      <c r="H21" s="63"/>
      <c r="I21" s="64"/>
      <c r="K21" s="241">
        <v>0.05</v>
      </c>
      <c r="L21" s="258" t="s">
        <v>1413</v>
      </c>
      <c r="M21" s="259"/>
    </row>
    <row r="22" spans="2:13" x14ac:dyDescent="0.2">
      <c r="B22" s="68" t="s">
        <v>1435</v>
      </c>
      <c r="C22" s="66"/>
      <c r="D22" s="66"/>
      <c r="E22" s="66"/>
      <c r="F22" s="66"/>
      <c r="G22" s="66"/>
      <c r="H22" s="66"/>
      <c r="I22" s="71"/>
      <c r="K22" s="241">
        <v>0.05</v>
      </c>
      <c r="L22" s="260" t="s">
        <v>1414</v>
      </c>
      <c r="M22" s="261"/>
    </row>
    <row r="23" spans="2:13" x14ac:dyDescent="0.2">
      <c r="B23" s="68" t="s">
        <v>1436</v>
      </c>
      <c r="C23" s="66"/>
      <c r="D23" s="66"/>
      <c r="E23" s="66"/>
      <c r="F23" s="66"/>
      <c r="G23" s="66"/>
      <c r="H23" s="66"/>
      <c r="I23" s="71"/>
    </row>
    <row r="24" spans="2:13" x14ac:dyDescent="0.2">
      <c r="B24" s="68"/>
      <c r="C24" s="66"/>
      <c r="D24" s="66"/>
      <c r="E24" s="66"/>
      <c r="F24" s="66"/>
      <c r="G24" s="66"/>
      <c r="H24" s="66"/>
      <c r="I24" s="71"/>
    </row>
    <row r="25" spans="2:13" x14ac:dyDescent="0.2">
      <c r="B25" s="68" t="s">
        <v>1438</v>
      </c>
      <c r="C25" s="66"/>
      <c r="D25" s="66"/>
      <c r="E25" s="66"/>
      <c r="F25" s="66"/>
      <c r="G25" s="66"/>
      <c r="H25" s="66"/>
      <c r="I25" s="71"/>
    </row>
    <row r="26" spans="2:13" x14ac:dyDescent="0.2">
      <c r="B26" s="72"/>
      <c r="C26" s="66"/>
      <c r="D26" s="66"/>
      <c r="E26" s="66"/>
      <c r="F26" s="66"/>
      <c r="G26" s="66"/>
      <c r="H26" s="66"/>
      <c r="I26" s="71"/>
    </row>
    <row r="27" spans="2:13" x14ac:dyDescent="0.2">
      <c r="B27" s="340"/>
      <c r="C27" s="73"/>
      <c r="D27" s="73"/>
      <c r="E27" s="74"/>
      <c r="F27" s="73"/>
      <c r="G27" s="73"/>
      <c r="H27" s="73"/>
      <c r="I27" s="75"/>
    </row>
    <row r="28" spans="2:13" x14ac:dyDescent="0.2">
      <c r="B28" s="337"/>
      <c r="C28" s="58"/>
      <c r="D28" s="58"/>
      <c r="E28" s="337"/>
      <c r="F28" s="58"/>
      <c r="G28" s="58"/>
      <c r="H28" s="58"/>
      <c r="I28" s="58"/>
      <c r="J28" s="58"/>
    </row>
    <row r="29" spans="2:13" x14ac:dyDescent="0.2">
      <c r="B29" s="58"/>
      <c r="C29" s="339"/>
      <c r="D29" s="58"/>
      <c r="E29" s="337"/>
      <c r="F29" s="58"/>
      <c r="G29" s="58"/>
      <c r="H29" s="58"/>
      <c r="I29" s="58"/>
      <c r="J29" s="58"/>
    </row>
    <row r="31" spans="2:13" ht="64" customHeight="1" x14ac:dyDescent="0.2"/>
    <row r="32" spans="2:13" x14ac:dyDescent="0.2">
      <c r="B32" s="338"/>
      <c r="C32" s="343" t="s">
        <v>94</v>
      </c>
    </row>
    <row r="33" spans="1:8" x14ac:dyDescent="0.2">
      <c r="A33" s="59">
        <v>1</v>
      </c>
      <c r="B33" s="59" t="s">
        <v>55</v>
      </c>
      <c r="C33" s="61">
        <f>C8</f>
        <v>17</v>
      </c>
      <c r="H33" s="85"/>
    </row>
    <row r="34" spans="1:8" x14ac:dyDescent="0.2">
      <c r="A34" s="59">
        <v>2</v>
      </c>
      <c r="B34" s="59" t="s">
        <v>58</v>
      </c>
      <c r="C34" s="61">
        <f t="shared" ref="C34:C36" si="0">C9</f>
        <v>88</v>
      </c>
      <c r="H34" s="85"/>
    </row>
    <row r="35" spans="1:8" x14ac:dyDescent="0.2">
      <c r="A35" s="59">
        <v>3</v>
      </c>
      <c r="B35" s="59" t="s">
        <v>59</v>
      </c>
      <c r="C35" s="61">
        <f t="shared" si="0"/>
        <v>5</v>
      </c>
      <c r="H35" s="85"/>
    </row>
    <row r="36" spans="1:8" x14ac:dyDescent="0.2">
      <c r="A36" s="59">
        <v>4</v>
      </c>
      <c r="B36" s="59" t="s">
        <v>60</v>
      </c>
      <c r="C36" s="61">
        <f t="shared" si="0"/>
        <v>33</v>
      </c>
    </row>
    <row r="37" spans="1:8" x14ac:dyDescent="0.2">
      <c r="A37" s="59">
        <v>5</v>
      </c>
      <c r="B37" s="59" t="s">
        <v>56</v>
      </c>
      <c r="C37" s="61">
        <f>C12</f>
        <v>30</v>
      </c>
    </row>
    <row r="38" spans="1:8" x14ac:dyDescent="0.2">
      <c r="A38" s="59">
        <v>6</v>
      </c>
      <c r="B38" s="59" t="s">
        <v>57</v>
      </c>
      <c r="C38" s="61">
        <f>C13</f>
        <v>0.01</v>
      </c>
    </row>
    <row r="39" spans="1:8" x14ac:dyDescent="0.2">
      <c r="A39" s="59">
        <v>7</v>
      </c>
      <c r="B39" s="59" t="s">
        <v>67</v>
      </c>
      <c r="C39" s="61">
        <f>I7</f>
        <v>10</v>
      </c>
    </row>
    <row r="40" spans="1:8" x14ac:dyDescent="0.2">
      <c r="A40" s="59">
        <v>8</v>
      </c>
      <c r="B40" s="59" t="s">
        <v>54</v>
      </c>
      <c r="C40" s="61">
        <f>C14</f>
        <v>148</v>
      </c>
    </row>
    <row r="41" spans="1:8" x14ac:dyDescent="0.2">
      <c r="A41" s="59">
        <v>9</v>
      </c>
      <c r="B41" s="59" t="s">
        <v>114</v>
      </c>
      <c r="C41" s="61">
        <f>C15</f>
        <v>10</v>
      </c>
    </row>
    <row r="42" spans="1:8" x14ac:dyDescent="0.2">
      <c r="A42" s="59">
        <v>10</v>
      </c>
      <c r="B42" s="59" t="s">
        <v>153</v>
      </c>
      <c r="C42" s="61">
        <f>C16</f>
        <v>0</v>
      </c>
    </row>
    <row r="43" spans="1:8" x14ac:dyDescent="0.2">
      <c r="A43" s="59">
        <v>11</v>
      </c>
      <c r="B43" s="59" t="s">
        <v>1401</v>
      </c>
      <c r="C43" s="61">
        <f>Perturbations!F8</f>
        <v>2</v>
      </c>
    </row>
    <row r="44" spans="1:8" x14ac:dyDescent="0.2">
      <c r="A44" s="59">
        <v>12</v>
      </c>
      <c r="B44" s="59" t="s">
        <v>1415</v>
      </c>
      <c r="C44" s="61">
        <v>0</v>
      </c>
    </row>
    <row r="45" spans="1:8" x14ac:dyDescent="0.2">
      <c r="A45" s="59">
        <v>13</v>
      </c>
      <c r="B45" s="59" t="s">
        <v>1415</v>
      </c>
      <c r="C45" s="61">
        <v>0</v>
      </c>
    </row>
    <row r="46" spans="1:8" x14ac:dyDescent="0.2">
      <c r="A46" s="86"/>
      <c r="C46" s="61"/>
    </row>
    <row r="47" spans="1:8" x14ac:dyDescent="0.2">
      <c r="A47" s="87"/>
      <c r="B47" s="85"/>
    </row>
  </sheetData>
  <mergeCells count="3">
    <mergeCell ref="B5:I5"/>
    <mergeCell ref="B20:I20"/>
    <mergeCell ref="K19:M1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autoFill="0" autoPict="0" macro="[0]!saveCSVfile">
                <anchor moveWithCells="1" sizeWithCells="1">
                  <from>
                    <xdr:col>5</xdr:col>
                    <xdr:colOff>698500</xdr:colOff>
                    <xdr:row>13</xdr:row>
                    <xdr:rowOff>25400</xdr:rowOff>
                  </from>
                  <to>
                    <xdr:col>8</xdr:col>
                    <xdr:colOff>406400</xdr:colOff>
                    <xdr:row>15</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CU90"/>
  <sheetViews>
    <sheetView zoomScale="80" zoomScaleNormal="80" zoomScalePageLayoutView="80" workbookViewId="0">
      <selection activeCell="BM2" sqref="BM2:BN2000"/>
    </sheetView>
  </sheetViews>
  <sheetFormatPr baseColWidth="10" defaultColWidth="3.33203125" defaultRowHeight="20" customHeight="1" x14ac:dyDescent="0.2"/>
  <cols>
    <col min="1" max="1" width="9" style="6" customWidth="1"/>
    <col min="2" max="2" width="23.33203125" style="6" customWidth="1"/>
    <col min="3" max="3" width="17.1640625" style="3" customWidth="1"/>
    <col min="4" max="4" width="7" style="2" customWidth="1"/>
    <col min="5" max="5" width="15.33203125" style="2" customWidth="1"/>
    <col min="6" max="6" width="7.1640625" style="128" customWidth="1"/>
    <col min="7" max="7" width="13" style="2" customWidth="1"/>
    <col min="8" max="8" width="21" style="181" customWidth="1"/>
    <col min="9" max="9" width="3.33203125" style="2"/>
    <col min="10" max="13" width="3.33203125" style="128"/>
    <col min="14" max="14" width="4.1640625" style="128" bestFit="1" customWidth="1"/>
    <col min="15" max="15" width="3.33203125" style="128" customWidth="1"/>
    <col min="16" max="47" width="3.33203125" style="6"/>
    <col min="48" max="48" width="3.33203125" style="6" customWidth="1"/>
    <col min="52" max="52" width="6" style="146" customWidth="1"/>
    <col min="53" max="54" width="6" style="24" customWidth="1"/>
    <col min="55" max="56" width="3.33203125" style="3" customWidth="1"/>
    <col min="57" max="57" width="3.33203125" style="6" customWidth="1"/>
    <col min="58" max="58" width="4.83203125" style="24" customWidth="1"/>
    <col min="59" max="63" width="3.33203125" style="6" customWidth="1"/>
    <col min="64" max="64" width="3.33203125" style="6"/>
    <col min="65" max="66" width="8.83203125" style="34" customWidth="1"/>
    <col min="67" max="73" width="3.33203125" style="6"/>
    <col min="74" max="74" width="5" style="6" customWidth="1"/>
    <col min="75" max="78" width="3.33203125" style="6"/>
    <col min="79" max="79" width="3.33203125" style="2" customWidth="1"/>
    <col min="80" max="80" width="3.33203125" style="128" customWidth="1"/>
    <col min="81" max="98" width="3.33203125" style="128"/>
    <col min="99" max="99" width="3.33203125" style="128" customWidth="1"/>
    <col min="100" max="16384" width="3.33203125" style="6"/>
  </cols>
  <sheetData>
    <row r="1" spans="1:99" s="54" customFormat="1" ht="46" customHeight="1" x14ac:dyDescent="0.3">
      <c r="A1" s="52"/>
      <c r="B1" s="52"/>
      <c r="C1" s="53"/>
      <c r="D1" s="53" t="s">
        <v>1</v>
      </c>
      <c r="E1" s="175" t="s">
        <v>171</v>
      </c>
      <c r="F1" s="176" t="s">
        <v>172</v>
      </c>
      <c r="G1" s="176" t="s">
        <v>173</v>
      </c>
      <c r="H1" s="232">
        <v>1</v>
      </c>
      <c r="I1" s="55"/>
      <c r="O1" s="363" t="s">
        <v>3</v>
      </c>
      <c r="P1" s="363"/>
      <c r="Q1" s="363"/>
      <c r="R1" s="363"/>
      <c r="S1" s="363"/>
      <c r="T1" s="363"/>
      <c r="AW1" s="20"/>
      <c r="AX1" s="20"/>
      <c r="AY1" s="20"/>
      <c r="BA1" s="15" t="s">
        <v>200</v>
      </c>
      <c r="BB1" s="55"/>
      <c r="BC1" s="55"/>
      <c r="BD1" s="55"/>
      <c r="BF1" s="55"/>
      <c r="BM1" s="56" t="s">
        <v>46</v>
      </c>
      <c r="BN1" s="56" t="s">
        <v>47</v>
      </c>
      <c r="CA1" s="103"/>
      <c r="CB1" s="181"/>
      <c r="CC1" s="181"/>
      <c r="CD1" s="181"/>
      <c r="CE1" s="181"/>
      <c r="CF1" s="181"/>
      <c r="CG1" s="181"/>
      <c r="CH1" s="181"/>
      <c r="CI1" s="181"/>
      <c r="CJ1" s="181"/>
      <c r="CK1" s="181"/>
      <c r="CL1" s="181"/>
      <c r="CM1" s="181"/>
      <c r="CN1" s="181"/>
      <c r="CO1" s="181"/>
      <c r="CP1" s="181"/>
      <c r="CQ1" s="181"/>
      <c r="CR1" s="181"/>
      <c r="CS1" s="181"/>
      <c r="CT1" s="181"/>
      <c r="CU1" s="181"/>
    </row>
    <row r="2" spans="1:99" ht="20" customHeight="1" x14ac:dyDescent="0.2">
      <c r="A2" s="25" t="s">
        <v>33</v>
      </c>
      <c r="B2" s="5" t="s">
        <v>2</v>
      </c>
      <c r="C2" s="4" t="s">
        <v>0</v>
      </c>
      <c r="D2" s="4" t="s">
        <v>1</v>
      </c>
      <c r="E2" s="4" t="s">
        <v>1425</v>
      </c>
      <c r="F2" s="5" t="s">
        <v>96</v>
      </c>
      <c r="G2" s="25"/>
      <c r="H2" s="5" t="s">
        <v>1407</v>
      </c>
      <c r="I2" s="24"/>
      <c r="J2" s="6">
        <v>1</v>
      </c>
      <c r="K2" s="6">
        <f t="shared" ref="K2:V2" si="0">J2+1</f>
        <v>2</v>
      </c>
      <c r="L2" s="6">
        <f t="shared" si="0"/>
        <v>3</v>
      </c>
      <c r="M2" s="6">
        <f t="shared" si="0"/>
        <v>4</v>
      </c>
      <c r="N2" s="6">
        <f t="shared" si="0"/>
        <v>5</v>
      </c>
      <c r="O2" s="6">
        <f t="shared" si="0"/>
        <v>6</v>
      </c>
      <c r="P2" s="6">
        <f t="shared" si="0"/>
        <v>7</v>
      </c>
      <c r="Q2" s="6">
        <f t="shared" si="0"/>
        <v>8</v>
      </c>
      <c r="R2" s="6">
        <f t="shared" si="0"/>
        <v>9</v>
      </c>
      <c r="S2" s="6">
        <f t="shared" si="0"/>
        <v>10</v>
      </c>
      <c r="T2" s="6">
        <f t="shared" si="0"/>
        <v>11</v>
      </c>
      <c r="U2" s="6">
        <f t="shared" si="0"/>
        <v>12</v>
      </c>
      <c r="V2" s="6">
        <f t="shared" si="0"/>
        <v>13</v>
      </c>
      <c r="W2" s="6">
        <f t="shared" ref="W2:AO2" si="1">V2+1</f>
        <v>14</v>
      </c>
      <c r="X2" s="6">
        <f t="shared" si="1"/>
        <v>15</v>
      </c>
      <c r="Y2" s="6">
        <f t="shared" si="1"/>
        <v>16</v>
      </c>
      <c r="Z2" s="6">
        <f t="shared" si="1"/>
        <v>17</v>
      </c>
      <c r="AA2" s="6">
        <f t="shared" si="1"/>
        <v>18</v>
      </c>
      <c r="AB2" s="6">
        <f t="shared" si="1"/>
        <v>19</v>
      </c>
      <c r="AC2" s="6">
        <f t="shared" si="1"/>
        <v>20</v>
      </c>
      <c r="AD2" s="6">
        <f t="shared" si="1"/>
        <v>21</v>
      </c>
      <c r="AE2" s="6">
        <f t="shared" si="1"/>
        <v>22</v>
      </c>
      <c r="AF2" s="6">
        <f t="shared" si="1"/>
        <v>23</v>
      </c>
      <c r="AG2" s="6">
        <f t="shared" si="1"/>
        <v>24</v>
      </c>
      <c r="AH2" s="6">
        <f t="shared" si="1"/>
        <v>25</v>
      </c>
      <c r="AI2" s="6">
        <f t="shared" si="1"/>
        <v>26</v>
      </c>
      <c r="AJ2" s="6">
        <f t="shared" si="1"/>
        <v>27</v>
      </c>
      <c r="AK2" s="6">
        <f t="shared" si="1"/>
        <v>28</v>
      </c>
      <c r="AL2" s="6">
        <f t="shared" si="1"/>
        <v>29</v>
      </c>
      <c r="AM2" s="6">
        <f t="shared" si="1"/>
        <v>30</v>
      </c>
      <c r="AN2" s="6">
        <f t="shared" si="1"/>
        <v>31</v>
      </c>
      <c r="AO2" s="6">
        <f t="shared" si="1"/>
        <v>32</v>
      </c>
      <c r="AP2" s="6">
        <v>33</v>
      </c>
      <c r="AQ2" s="6">
        <v>34</v>
      </c>
      <c r="AR2" s="6">
        <v>35</v>
      </c>
      <c r="AS2" s="6">
        <v>36</v>
      </c>
      <c r="AT2" s="6">
        <v>37</v>
      </c>
      <c r="AU2" s="6">
        <v>38</v>
      </c>
      <c r="AV2" s="6">
        <v>39</v>
      </c>
      <c r="AW2" s="6">
        <v>40</v>
      </c>
      <c r="AZ2" s="146" t="s">
        <v>201</v>
      </c>
      <c r="BA2" s="24" t="s">
        <v>202</v>
      </c>
      <c r="BB2" s="24" t="s">
        <v>182</v>
      </c>
      <c r="BM2" s="34">
        <v>1</v>
      </c>
      <c r="BN2" s="34">
        <v>3</v>
      </c>
      <c r="BS2" s="3"/>
      <c r="BT2" s="3"/>
      <c r="BU2" s="26" t="s">
        <v>34</v>
      </c>
      <c r="BV2" s="24">
        <f>MAX(A:A)</f>
        <v>17</v>
      </c>
      <c r="CA2" s="4"/>
      <c r="CB2" s="130"/>
    </row>
    <row r="3" spans="1:99" ht="20" customHeight="1" x14ac:dyDescent="0.2">
      <c r="A3" s="24">
        <v>1</v>
      </c>
      <c r="B3" s="57" t="s">
        <v>1385</v>
      </c>
      <c r="C3" s="39">
        <v>1</v>
      </c>
      <c r="D3" s="39">
        <v>0.05</v>
      </c>
      <c r="E3" s="116">
        <v>0.5</v>
      </c>
      <c r="F3" s="139">
        <f>Home!$K$20*E3</f>
        <v>2.5000000000000001E-2</v>
      </c>
      <c r="G3" s="116"/>
      <c r="H3" s="183">
        <v>0.5</v>
      </c>
      <c r="I3" s="24">
        <v>1</v>
      </c>
      <c r="J3" s="184">
        <v>0</v>
      </c>
      <c r="K3" s="91">
        <v>0</v>
      </c>
      <c r="L3" s="91">
        <v>1</v>
      </c>
      <c r="M3" s="91">
        <v>1</v>
      </c>
      <c r="N3" s="91">
        <v>0</v>
      </c>
      <c r="O3" s="91">
        <v>0</v>
      </c>
      <c r="P3" s="91">
        <v>0</v>
      </c>
      <c r="Q3" s="91">
        <v>0</v>
      </c>
      <c r="R3" s="91">
        <v>0</v>
      </c>
      <c r="S3" s="91">
        <v>0</v>
      </c>
      <c r="T3" s="91">
        <v>0</v>
      </c>
      <c r="U3" s="91">
        <v>0</v>
      </c>
      <c r="V3" s="91">
        <v>0</v>
      </c>
      <c r="W3" s="91">
        <v>0</v>
      </c>
      <c r="X3" s="91">
        <v>0</v>
      </c>
      <c r="Y3" s="91">
        <v>0</v>
      </c>
      <c r="Z3" s="91">
        <v>0</v>
      </c>
      <c r="AA3" s="91">
        <v>0</v>
      </c>
      <c r="AB3" s="91">
        <v>0</v>
      </c>
      <c r="AC3" s="91">
        <v>0</v>
      </c>
      <c r="AD3" s="91">
        <v>0</v>
      </c>
      <c r="AE3" s="91">
        <v>0</v>
      </c>
      <c r="AF3" s="91">
        <v>0</v>
      </c>
      <c r="AG3" s="91">
        <v>0</v>
      </c>
      <c r="AH3" s="91">
        <v>0</v>
      </c>
      <c r="AI3" s="91">
        <v>0</v>
      </c>
      <c r="AJ3" s="91">
        <v>0</v>
      </c>
      <c r="AK3" s="91">
        <v>0</v>
      </c>
      <c r="AL3" s="91">
        <v>0</v>
      </c>
      <c r="AM3" s="91">
        <v>0</v>
      </c>
      <c r="AN3" s="91">
        <v>0</v>
      </c>
      <c r="AO3" s="91">
        <v>0</v>
      </c>
      <c r="AP3" s="91">
        <v>0</v>
      </c>
      <c r="AQ3" s="91">
        <v>0</v>
      </c>
      <c r="AR3" s="91">
        <v>0</v>
      </c>
      <c r="AS3" s="91">
        <v>0</v>
      </c>
      <c r="AT3" s="91">
        <v>0</v>
      </c>
      <c r="AU3" s="91">
        <v>0</v>
      </c>
      <c r="AV3" s="91">
        <v>0</v>
      </c>
      <c r="AW3" s="92">
        <v>0</v>
      </c>
      <c r="AZ3" s="146">
        <v>1</v>
      </c>
      <c r="BA3" s="24">
        <v>1</v>
      </c>
      <c r="BB3" s="24">
        <v>0</v>
      </c>
      <c r="BM3" s="34">
        <v>1</v>
      </c>
      <c r="BN3" s="34">
        <v>4</v>
      </c>
      <c r="BS3" s="3"/>
      <c r="BT3" s="3"/>
      <c r="BU3" s="26" t="s">
        <v>35</v>
      </c>
      <c r="BV3" s="24">
        <f>SUM(J3:AW42)</f>
        <v>88</v>
      </c>
      <c r="CA3" s="243"/>
      <c r="CB3" s="244"/>
    </row>
    <row r="4" spans="1:99" ht="20" customHeight="1" x14ac:dyDescent="0.2">
      <c r="A4" s="24">
        <f>A3+1</f>
        <v>2</v>
      </c>
      <c r="B4" s="57" t="s">
        <v>1386</v>
      </c>
      <c r="C4" s="39">
        <v>1</v>
      </c>
      <c r="D4" s="39">
        <v>0.05</v>
      </c>
      <c r="E4" s="116">
        <v>0.5</v>
      </c>
      <c r="F4" s="139">
        <f>Home!$K$20*E4</f>
        <v>2.5000000000000001E-2</v>
      </c>
      <c r="G4" s="116"/>
      <c r="H4" s="183">
        <f>$H$1</f>
        <v>1</v>
      </c>
      <c r="I4" s="24">
        <f>I3+1</f>
        <v>2</v>
      </c>
      <c r="J4" s="93">
        <v>0</v>
      </c>
      <c r="K4" s="48">
        <v>0</v>
      </c>
      <c r="L4" s="94">
        <v>0</v>
      </c>
      <c r="M4" s="94">
        <v>1</v>
      </c>
      <c r="N4" s="94">
        <v>0</v>
      </c>
      <c r="O4" s="94">
        <v>0</v>
      </c>
      <c r="P4" s="94">
        <v>0</v>
      </c>
      <c r="Q4" s="94">
        <v>0</v>
      </c>
      <c r="R4" s="94">
        <v>0</v>
      </c>
      <c r="S4" s="94">
        <v>0</v>
      </c>
      <c r="T4" s="94">
        <v>0</v>
      </c>
      <c r="U4" s="94">
        <v>0</v>
      </c>
      <c r="V4" s="94">
        <v>0</v>
      </c>
      <c r="W4" s="94">
        <v>0</v>
      </c>
      <c r="X4" s="94">
        <v>0</v>
      </c>
      <c r="Y4" s="94">
        <v>0</v>
      </c>
      <c r="Z4" s="94">
        <v>0</v>
      </c>
      <c r="AA4" s="94">
        <v>0</v>
      </c>
      <c r="AB4" s="94">
        <v>0</v>
      </c>
      <c r="AC4" s="94">
        <v>0</v>
      </c>
      <c r="AD4" s="94">
        <v>0</v>
      </c>
      <c r="AE4" s="94">
        <v>0</v>
      </c>
      <c r="AF4" s="94">
        <v>0</v>
      </c>
      <c r="AG4" s="94">
        <v>0</v>
      </c>
      <c r="AH4" s="94">
        <v>0</v>
      </c>
      <c r="AI4" s="94">
        <v>0</v>
      </c>
      <c r="AJ4" s="94">
        <v>0</v>
      </c>
      <c r="AK4" s="94">
        <v>0</v>
      </c>
      <c r="AL4" s="94">
        <v>0</v>
      </c>
      <c r="AM4" s="94">
        <v>0</v>
      </c>
      <c r="AN4" s="94">
        <v>0</v>
      </c>
      <c r="AO4" s="94">
        <v>0</v>
      </c>
      <c r="AP4" s="94">
        <v>0</v>
      </c>
      <c r="AQ4" s="94">
        <v>0</v>
      </c>
      <c r="AR4" s="94">
        <v>0</v>
      </c>
      <c r="AS4" s="94">
        <v>0</v>
      </c>
      <c r="AT4" s="94">
        <v>0</v>
      </c>
      <c r="AU4" s="94">
        <v>0</v>
      </c>
      <c r="AV4" s="94">
        <v>0</v>
      </c>
      <c r="AW4" s="95">
        <v>0</v>
      </c>
      <c r="AZ4" s="146">
        <v>1</v>
      </c>
      <c r="BA4" s="24">
        <v>2</v>
      </c>
      <c r="BB4" s="24">
        <v>0</v>
      </c>
      <c r="BM4" s="34">
        <v>2</v>
      </c>
      <c r="BN4" s="34">
        <v>4</v>
      </c>
      <c r="CA4" s="243"/>
      <c r="CB4" s="244"/>
    </row>
    <row r="5" spans="1:99" ht="20" customHeight="1" x14ac:dyDescent="0.2">
      <c r="A5" s="24">
        <f t="shared" ref="A5:A19" si="2">A4+1</f>
        <v>3</v>
      </c>
      <c r="B5" s="188" t="s">
        <v>1387</v>
      </c>
      <c r="C5" s="39">
        <v>1</v>
      </c>
      <c r="D5" s="39">
        <v>0.05</v>
      </c>
      <c r="E5" s="39">
        <v>0.5</v>
      </c>
      <c r="F5" s="139">
        <f>Home!$K$20*E5</f>
        <v>2.5000000000000001E-2</v>
      </c>
      <c r="G5" s="116"/>
      <c r="H5" s="183">
        <f>$H$1</f>
        <v>1</v>
      </c>
      <c r="I5" s="24">
        <f t="shared" ref="I5:I26" si="3">I4+1</f>
        <v>3</v>
      </c>
      <c r="J5" s="93">
        <v>1</v>
      </c>
      <c r="K5" s="94">
        <v>0</v>
      </c>
      <c r="L5" s="48">
        <v>0</v>
      </c>
      <c r="M5" s="94">
        <v>1</v>
      </c>
      <c r="N5" s="94">
        <v>0</v>
      </c>
      <c r="O5" s="94">
        <v>0</v>
      </c>
      <c r="P5" s="94">
        <v>1</v>
      </c>
      <c r="Q5" s="94">
        <v>0</v>
      </c>
      <c r="R5" s="94">
        <v>0</v>
      </c>
      <c r="S5" s="94">
        <v>0</v>
      </c>
      <c r="T5" s="94">
        <v>0</v>
      </c>
      <c r="U5" s="94">
        <v>1</v>
      </c>
      <c r="V5" s="94">
        <v>1</v>
      </c>
      <c r="W5" s="94">
        <v>0</v>
      </c>
      <c r="X5" s="94">
        <v>0</v>
      </c>
      <c r="Y5" s="94">
        <v>0</v>
      </c>
      <c r="Z5" s="94">
        <v>0</v>
      </c>
      <c r="AA5" s="94">
        <v>0</v>
      </c>
      <c r="AB5" s="94">
        <v>0</v>
      </c>
      <c r="AC5" s="94">
        <v>0</v>
      </c>
      <c r="AD5" s="94">
        <v>0</v>
      </c>
      <c r="AE5" s="94">
        <v>0</v>
      </c>
      <c r="AF5" s="94">
        <v>0</v>
      </c>
      <c r="AG5" s="94">
        <v>0</v>
      </c>
      <c r="AH5" s="94">
        <v>0</v>
      </c>
      <c r="AI5" s="94">
        <v>0</v>
      </c>
      <c r="AJ5" s="94">
        <v>0</v>
      </c>
      <c r="AK5" s="94">
        <v>0</v>
      </c>
      <c r="AL5" s="94">
        <v>0</v>
      </c>
      <c r="AM5" s="94">
        <v>0</v>
      </c>
      <c r="AN5" s="94">
        <v>0</v>
      </c>
      <c r="AO5" s="94">
        <v>0</v>
      </c>
      <c r="AP5" s="94">
        <v>0</v>
      </c>
      <c r="AQ5" s="94">
        <v>0</v>
      </c>
      <c r="AR5" s="94">
        <v>0</v>
      </c>
      <c r="AS5" s="94">
        <v>0</v>
      </c>
      <c r="AT5" s="94">
        <v>0</v>
      </c>
      <c r="AU5" s="94">
        <v>0</v>
      </c>
      <c r="AV5" s="94">
        <v>0</v>
      </c>
      <c r="AW5" s="95">
        <v>0</v>
      </c>
      <c r="AZ5" s="146">
        <v>1</v>
      </c>
      <c r="BA5" s="24">
        <v>3</v>
      </c>
      <c r="BB5" s="24">
        <v>0</v>
      </c>
      <c r="BM5" s="34">
        <v>3</v>
      </c>
      <c r="BN5" s="34">
        <v>1</v>
      </c>
    </row>
    <row r="6" spans="1:99" ht="20" customHeight="1" x14ac:dyDescent="0.2">
      <c r="A6" s="24">
        <f t="shared" si="2"/>
        <v>4</v>
      </c>
      <c r="B6" s="188" t="s">
        <v>1388</v>
      </c>
      <c r="C6" s="39">
        <v>1</v>
      </c>
      <c r="D6" s="39">
        <v>0.05</v>
      </c>
      <c r="E6" s="39">
        <v>0.5</v>
      </c>
      <c r="F6" s="139">
        <f>Home!$K$20*E6</f>
        <v>2.5000000000000001E-2</v>
      </c>
      <c r="G6" s="116"/>
      <c r="H6" s="183">
        <f>H1</f>
        <v>1</v>
      </c>
      <c r="I6" s="24">
        <f t="shared" si="3"/>
        <v>4</v>
      </c>
      <c r="J6" s="93">
        <v>1</v>
      </c>
      <c r="K6" s="94">
        <v>1</v>
      </c>
      <c r="L6" s="94">
        <v>1</v>
      </c>
      <c r="M6" s="48">
        <v>0</v>
      </c>
      <c r="N6" s="94">
        <v>0</v>
      </c>
      <c r="O6" s="94">
        <v>0</v>
      </c>
      <c r="P6" s="94">
        <v>1</v>
      </c>
      <c r="Q6" s="185">
        <v>0</v>
      </c>
      <c r="R6" s="185">
        <v>0</v>
      </c>
      <c r="S6" s="185">
        <v>0</v>
      </c>
      <c r="T6" s="185">
        <v>0</v>
      </c>
      <c r="U6" s="94">
        <v>1</v>
      </c>
      <c r="V6" s="94">
        <v>1</v>
      </c>
      <c r="W6" s="94">
        <v>1</v>
      </c>
      <c r="X6" s="94">
        <v>0</v>
      </c>
      <c r="Y6" s="94">
        <v>0</v>
      </c>
      <c r="Z6" s="94">
        <v>0</v>
      </c>
      <c r="AA6" s="94">
        <v>0</v>
      </c>
      <c r="AB6" s="94">
        <v>0</v>
      </c>
      <c r="AC6" s="94">
        <v>0</v>
      </c>
      <c r="AD6" s="94">
        <v>0</v>
      </c>
      <c r="AE6" s="94">
        <v>0</v>
      </c>
      <c r="AF6" s="94">
        <v>0</v>
      </c>
      <c r="AG6" s="94">
        <v>0</v>
      </c>
      <c r="AH6" s="94">
        <v>0</v>
      </c>
      <c r="AI6" s="94">
        <v>0</v>
      </c>
      <c r="AJ6" s="94">
        <v>0</v>
      </c>
      <c r="AK6" s="94">
        <v>0</v>
      </c>
      <c r="AL6" s="94">
        <v>0</v>
      </c>
      <c r="AM6" s="94">
        <v>0</v>
      </c>
      <c r="AN6" s="94">
        <v>0</v>
      </c>
      <c r="AO6" s="94">
        <v>0</v>
      </c>
      <c r="AP6" s="94">
        <v>0</v>
      </c>
      <c r="AQ6" s="94">
        <v>0</v>
      </c>
      <c r="AR6" s="94">
        <v>0</v>
      </c>
      <c r="AS6" s="185">
        <v>0</v>
      </c>
      <c r="AT6" s="94">
        <v>0</v>
      </c>
      <c r="AU6" s="94">
        <v>0</v>
      </c>
      <c r="AV6" s="94">
        <v>0</v>
      </c>
      <c r="AW6" s="95">
        <v>0</v>
      </c>
      <c r="AZ6" s="146">
        <v>1</v>
      </c>
      <c r="BA6" s="24">
        <v>4</v>
      </c>
      <c r="BB6" s="24">
        <v>0</v>
      </c>
      <c r="BM6" s="34">
        <v>3</v>
      </c>
      <c r="BN6" s="34">
        <v>4</v>
      </c>
    </row>
    <row r="7" spans="1:99" ht="20" customHeight="1" x14ac:dyDescent="0.2">
      <c r="A7" s="24">
        <f t="shared" si="2"/>
        <v>5</v>
      </c>
      <c r="B7" s="188" t="s">
        <v>1389</v>
      </c>
      <c r="C7" s="39">
        <v>1</v>
      </c>
      <c r="D7" s="39">
        <v>0.05</v>
      </c>
      <c r="E7" s="84">
        <v>0.3</v>
      </c>
      <c r="F7" s="139">
        <f>Home!$K$20*E7</f>
        <v>1.4999999999999999E-2</v>
      </c>
      <c r="G7" s="116"/>
      <c r="H7" s="183">
        <v>0</v>
      </c>
      <c r="I7" s="24">
        <f t="shared" si="3"/>
        <v>5</v>
      </c>
      <c r="J7" s="93">
        <v>0</v>
      </c>
      <c r="K7" s="94">
        <v>0</v>
      </c>
      <c r="L7" s="94">
        <v>0</v>
      </c>
      <c r="M7" s="94">
        <v>0</v>
      </c>
      <c r="N7" s="48">
        <v>0</v>
      </c>
      <c r="O7" s="94">
        <v>1</v>
      </c>
      <c r="P7" s="94">
        <v>0</v>
      </c>
      <c r="Q7" s="94">
        <v>1</v>
      </c>
      <c r="R7" s="94">
        <v>0</v>
      </c>
      <c r="S7" s="94">
        <v>0</v>
      </c>
      <c r="T7" s="94">
        <v>1</v>
      </c>
      <c r="U7" s="94">
        <v>0</v>
      </c>
      <c r="V7" s="94">
        <v>0</v>
      </c>
      <c r="W7" s="94">
        <v>0</v>
      </c>
      <c r="X7" s="94">
        <v>0</v>
      </c>
      <c r="Y7" s="94">
        <v>1</v>
      </c>
      <c r="Z7" s="94">
        <v>0</v>
      </c>
      <c r="AA7" s="94">
        <v>0</v>
      </c>
      <c r="AB7" s="94">
        <v>0</v>
      </c>
      <c r="AC7" s="94">
        <v>0</v>
      </c>
      <c r="AD7" s="94">
        <v>0</v>
      </c>
      <c r="AE7" s="94">
        <v>0</v>
      </c>
      <c r="AF7" s="94">
        <v>0</v>
      </c>
      <c r="AG7" s="94">
        <v>0</v>
      </c>
      <c r="AH7" s="94">
        <v>0</v>
      </c>
      <c r="AI7" s="94">
        <v>0</v>
      </c>
      <c r="AJ7" s="94">
        <v>0</v>
      </c>
      <c r="AK7" s="94">
        <v>0</v>
      </c>
      <c r="AL7" s="94">
        <v>0</v>
      </c>
      <c r="AM7" s="94">
        <v>0</v>
      </c>
      <c r="AN7" s="94">
        <v>0</v>
      </c>
      <c r="AO7" s="94">
        <v>0</v>
      </c>
      <c r="AP7" s="94">
        <v>0</v>
      </c>
      <c r="AQ7" s="94">
        <v>0</v>
      </c>
      <c r="AR7" s="94">
        <v>0</v>
      </c>
      <c r="AS7" s="94">
        <v>0</v>
      </c>
      <c r="AT7" s="94">
        <v>0</v>
      </c>
      <c r="AU7" s="94">
        <v>0</v>
      </c>
      <c r="AV7" s="94">
        <v>0</v>
      </c>
      <c r="AW7" s="95">
        <v>0</v>
      </c>
      <c r="AZ7" s="146">
        <v>1</v>
      </c>
      <c r="BA7" s="24">
        <v>5</v>
      </c>
      <c r="BB7" s="24">
        <v>0</v>
      </c>
      <c r="BM7" s="34">
        <v>3</v>
      </c>
      <c r="BN7" s="34">
        <v>7</v>
      </c>
    </row>
    <row r="8" spans="1:99" ht="20" customHeight="1" x14ac:dyDescent="0.2">
      <c r="A8" s="24">
        <f t="shared" si="2"/>
        <v>6</v>
      </c>
      <c r="B8" s="188" t="s">
        <v>1390</v>
      </c>
      <c r="C8" s="39">
        <v>1</v>
      </c>
      <c r="D8" s="39">
        <v>0.05</v>
      </c>
      <c r="E8" s="39">
        <v>0.25</v>
      </c>
      <c r="F8" s="139">
        <f>Home!$K$20*E8</f>
        <v>1.2500000000000001E-2</v>
      </c>
      <c r="G8" s="116"/>
      <c r="H8" s="183">
        <f>$H$1</f>
        <v>1</v>
      </c>
      <c r="I8" s="24">
        <f t="shared" si="3"/>
        <v>6</v>
      </c>
      <c r="J8" s="93">
        <v>0</v>
      </c>
      <c r="K8" s="94">
        <v>0</v>
      </c>
      <c r="L8" s="94">
        <v>0</v>
      </c>
      <c r="M8" s="94">
        <v>0</v>
      </c>
      <c r="N8" s="94">
        <v>1</v>
      </c>
      <c r="O8" s="48">
        <v>0</v>
      </c>
      <c r="P8" s="94">
        <v>0</v>
      </c>
      <c r="Q8" s="94">
        <v>1</v>
      </c>
      <c r="R8" s="94">
        <v>0</v>
      </c>
      <c r="S8" s="94">
        <v>0</v>
      </c>
      <c r="T8" s="94">
        <v>1</v>
      </c>
      <c r="U8" s="94">
        <v>0</v>
      </c>
      <c r="V8" s="94">
        <v>0</v>
      </c>
      <c r="W8" s="94">
        <v>1</v>
      </c>
      <c r="X8" s="94">
        <v>0</v>
      </c>
      <c r="Y8" s="94">
        <v>1</v>
      </c>
      <c r="Z8" s="94">
        <v>1</v>
      </c>
      <c r="AA8" s="94">
        <v>0</v>
      </c>
      <c r="AB8" s="94">
        <v>0</v>
      </c>
      <c r="AC8" s="94">
        <v>0</v>
      </c>
      <c r="AD8" s="94">
        <v>0</v>
      </c>
      <c r="AE8" s="94">
        <v>0</v>
      </c>
      <c r="AF8" s="94">
        <v>0</v>
      </c>
      <c r="AG8" s="94">
        <v>0</v>
      </c>
      <c r="AH8" s="94">
        <v>0</v>
      </c>
      <c r="AI8" s="94">
        <v>0</v>
      </c>
      <c r="AJ8" s="94">
        <v>0</v>
      </c>
      <c r="AK8" s="94">
        <v>0</v>
      </c>
      <c r="AL8" s="94">
        <v>0</v>
      </c>
      <c r="AM8" s="94">
        <v>0</v>
      </c>
      <c r="AN8" s="94">
        <v>0</v>
      </c>
      <c r="AO8" s="94">
        <v>0</v>
      </c>
      <c r="AP8" s="94">
        <v>0</v>
      </c>
      <c r="AQ8" s="94">
        <v>0</v>
      </c>
      <c r="AR8" s="94">
        <v>0</v>
      </c>
      <c r="AS8" s="94">
        <v>0</v>
      </c>
      <c r="AT8" s="94">
        <v>0</v>
      </c>
      <c r="AU8" s="94">
        <v>0</v>
      </c>
      <c r="AV8" s="94">
        <v>0</v>
      </c>
      <c r="AW8" s="95">
        <v>0</v>
      </c>
      <c r="AZ8" s="146">
        <v>1</v>
      </c>
      <c r="BA8" s="24">
        <v>6</v>
      </c>
      <c r="BB8" s="24">
        <v>0</v>
      </c>
      <c r="BM8" s="34">
        <v>3</v>
      </c>
      <c r="BN8" s="34">
        <v>12</v>
      </c>
    </row>
    <row r="9" spans="1:99" ht="20" customHeight="1" x14ac:dyDescent="0.2">
      <c r="A9" s="24">
        <f t="shared" si="2"/>
        <v>7</v>
      </c>
      <c r="B9" s="188" t="s">
        <v>1391</v>
      </c>
      <c r="C9" s="39">
        <v>1</v>
      </c>
      <c r="D9" s="39">
        <v>0.05</v>
      </c>
      <c r="E9" s="39">
        <v>0.4</v>
      </c>
      <c r="F9" s="139">
        <f>Home!$K$20*E9</f>
        <v>2.0000000000000004E-2</v>
      </c>
      <c r="G9" s="116"/>
      <c r="H9" s="183">
        <f>$H$1</f>
        <v>1</v>
      </c>
      <c r="I9" s="24">
        <f t="shared" si="3"/>
        <v>7</v>
      </c>
      <c r="J9" s="93">
        <v>0</v>
      </c>
      <c r="K9" s="94">
        <v>0</v>
      </c>
      <c r="L9" s="94">
        <v>1</v>
      </c>
      <c r="M9" s="94">
        <v>1</v>
      </c>
      <c r="N9" s="94">
        <v>0</v>
      </c>
      <c r="O9" s="94">
        <v>0</v>
      </c>
      <c r="P9" s="48">
        <v>0</v>
      </c>
      <c r="Q9" s="94">
        <v>0</v>
      </c>
      <c r="R9" s="94">
        <v>1</v>
      </c>
      <c r="S9" s="94">
        <v>1</v>
      </c>
      <c r="T9" s="94">
        <v>1</v>
      </c>
      <c r="U9" s="94">
        <v>1</v>
      </c>
      <c r="V9" s="94">
        <v>0</v>
      </c>
      <c r="W9" s="94">
        <v>1</v>
      </c>
      <c r="X9" s="94">
        <v>1</v>
      </c>
      <c r="Y9" s="94">
        <v>0</v>
      </c>
      <c r="Z9" s="94">
        <v>1</v>
      </c>
      <c r="AA9" s="94">
        <v>0</v>
      </c>
      <c r="AB9" s="94">
        <v>0</v>
      </c>
      <c r="AC9" s="94">
        <v>0</v>
      </c>
      <c r="AD9" s="94">
        <v>0</v>
      </c>
      <c r="AE9" s="94">
        <v>0</v>
      </c>
      <c r="AF9" s="94">
        <v>0</v>
      </c>
      <c r="AG9" s="94">
        <v>0</v>
      </c>
      <c r="AH9" s="94">
        <v>0</v>
      </c>
      <c r="AI9" s="94">
        <v>0</v>
      </c>
      <c r="AJ9" s="94">
        <v>0</v>
      </c>
      <c r="AK9" s="94">
        <v>0</v>
      </c>
      <c r="AL9" s="94">
        <v>0</v>
      </c>
      <c r="AM9" s="94">
        <v>0</v>
      </c>
      <c r="AN9" s="94">
        <v>0</v>
      </c>
      <c r="AO9" s="94">
        <v>0</v>
      </c>
      <c r="AP9" s="94">
        <v>0</v>
      </c>
      <c r="AQ9" s="94">
        <v>0</v>
      </c>
      <c r="AR9" s="94">
        <v>0</v>
      </c>
      <c r="AS9" s="94">
        <v>0</v>
      </c>
      <c r="AT9" s="94">
        <v>0</v>
      </c>
      <c r="AU9" s="94">
        <v>0</v>
      </c>
      <c r="AV9" s="94">
        <v>0</v>
      </c>
      <c r="AW9" s="95">
        <v>0</v>
      </c>
      <c r="AZ9" s="146">
        <v>1</v>
      </c>
      <c r="BA9" s="24">
        <v>7</v>
      </c>
      <c r="BB9" s="24">
        <v>0</v>
      </c>
      <c r="BM9" s="34">
        <v>3</v>
      </c>
      <c r="BN9" s="34">
        <v>13</v>
      </c>
    </row>
    <row r="10" spans="1:99" ht="20" customHeight="1" x14ac:dyDescent="0.2">
      <c r="A10" s="24">
        <f t="shared" si="2"/>
        <v>8</v>
      </c>
      <c r="B10" s="188" t="s">
        <v>1428</v>
      </c>
      <c r="C10" s="39">
        <v>1</v>
      </c>
      <c r="D10" s="39">
        <v>0.05</v>
      </c>
      <c r="E10" s="39">
        <v>0.1</v>
      </c>
      <c r="F10" s="139">
        <f>Home!$K$20*E10</f>
        <v>5.000000000000001E-3</v>
      </c>
      <c r="G10" s="116"/>
      <c r="H10" s="183">
        <f>$H$1</f>
        <v>1</v>
      </c>
      <c r="I10" s="24">
        <f t="shared" si="3"/>
        <v>8</v>
      </c>
      <c r="J10" s="93">
        <v>0</v>
      </c>
      <c r="K10" s="94">
        <v>0</v>
      </c>
      <c r="L10" s="94">
        <v>0</v>
      </c>
      <c r="M10" s="185">
        <v>0</v>
      </c>
      <c r="N10" s="94">
        <v>1</v>
      </c>
      <c r="O10" s="94">
        <v>1</v>
      </c>
      <c r="P10" s="94">
        <v>0</v>
      </c>
      <c r="Q10" s="48">
        <v>0</v>
      </c>
      <c r="R10" s="94">
        <v>1</v>
      </c>
      <c r="S10" s="94">
        <v>1</v>
      </c>
      <c r="T10" s="94">
        <v>1</v>
      </c>
      <c r="U10" s="94">
        <v>0</v>
      </c>
      <c r="V10" s="94">
        <v>0</v>
      </c>
      <c r="W10" s="94">
        <v>1</v>
      </c>
      <c r="X10" s="94">
        <v>1</v>
      </c>
      <c r="Y10" s="94">
        <v>0</v>
      </c>
      <c r="Z10" s="94">
        <v>1</v>
      </c>
      <c r="AA10" s="94">
        <v>0</v>
      </c>
      <c r="AB10" s="94">
        <v>0</v>
      </c>
      <c r="AC10" s="94">
        <v>0</v>
      </c>
      <c r="AD10" s="94">
        <v>0</v>
      </c>
      <c r="AE10" s="94">
        <v>0</v>
      </c>
      <c r="AF10" s="94">
        <v>0</v>
      </c>
      <c r="AG10" s="94">
        <v>0</v>
      </c>
      <c r="AH10" s="94">
        <v>0</v>
      </c>
      <c r="AI10" s="94">
        <v>0</v>
      </c>
      <c r="AJ10" s="94">
        <v>0</v>
      </c>
      <c r="AK10" s="94">
        <v>0</v>
      </c>
      <c r="AL10" s="94">
        <v>0</v>
      </c>
      <c r="AM10" s="94">
        <v>0</v>
      </c>
      <c r="AN10" s="94">
        <v>0</v>
      </c>
      <c r="AO10" s="94">
        <v>0</v>
      </c>
      <c r="AP10" s="94">
        <v>0</v>
      </c>
      <c r="AQ10" s="94">
        <v>0</v>
      </c>
      <c r="AR10" s="94">
        <v>0</v>
      </c>
      <c r="AS10" s="94">
        <v>0</v>
      </c>
      <c r="AT10" s="94">
        <v>0</v>
      </c>
      <c r="AU10" s="94">
        <v>0</v>
      </c>
      <c r="AV10" s="94">
        <v>0</v>
      </c>
      <c r="AW10" s="95">
        <v>0</v>
      </c>
      <c r="AZ10" s="146">
        <v>1</v>
      </c>
      <c r="BA10" s="24">
        <v>8</v>
      </c>
      <c r="BB10" s="24">
        <v>0</v>
      </c>
      <c r="BM10" s="34">
        <v>4</v>
      </c>
      <c r="BN10" s="34">
        <v>1</v>
      </c>
    </row>
    <row r="11" spans="1:99" ht="20" customHeight="1" x14ac:dyDescent="0.2">
      <c r="A11" s="24">
        <f t="shared" si="2"/>
        <v>9</v>
      </c>
      <c r="B11" s="188" t="s">
        <v>1393</v>
      </c>
      <c r="C11" s="39">
        <v>1</v>
      </c>
      <c r="D11" s="39">
        <v>0.05</v>
      </c>
      <c r="E11" s="39">
        <v>0.2</v>
      </c>
      <c r="F11" s="139">
        <f>Home!$K$20*E11</f>
        <v>1.0000000000000002E-2</v>
      </c>
      <c r="G11" s="116"/>
      <c r="H11" s="183">
        <f>$H$1</f>
        <v>1</v>
      </c>
      <c r="I11" s="24">
        <f t="shared" si="3"/>
        <v>9</v>
      </c>
      <c r="J11" s="93">
        <v>0</v>
      </c>
      <c r="K11" s="94">
        <v>0</v>
      </c>
      <c r="L11" s="94">
        <v>0</v>
      </c>
      <c r="M11" s="185">
        <v>0</v>
      </c>
      <c r="N11" s="94">
        <v>0</v>
      </c>
      <c r="O11" s="94">
        <v>0</v>
      </c>
      <c r="P11" s="94">
        <v>1</v>
      </c>
      <c r="Q11" s="94">
        <v>1</v>
      </c>
      <c r="R11" s="48">
        <v>0</v>
      </c>
      <c r="S11" s="94">
        <v>1</v>
      </c>
      <c r="T11" s="94">
        <v>1</v>
      </c>
      <c r="U11" s="94">
        <v>0</v>
      </c>
      <c r="V11" s="94">
        <v>0</v>
      </c>
      <c r="W11" s="94">
        <v>0</v>
      </c>
      <c r="X11" s="94">
        <v>0</v>
      </c>
      <c r="Y11" s="94">
        <v>0</v>
      </c>
      <c r="Z11" s="94">
        <v>1</v>
      </c>
      <c r="AA11" s="94">
        <v>0</v>
      </c>
      <c r="AB11" s="94">
        <v>0</v>
      </c>
      <c r="AC11" s="94">
        <v>0</v>
      </c>
      <c r="AD11" s="94">
        <v>0</v>
      </c>
      <c r="AE11" s="94">
        <v>0</v>
      </c>
      <c r="AF11" s="94">
        <v>0</v>
      </c>
      <c r="AG11" s="94">
        <v>0</v>
      </c>
      <c r="AH11" s="94">
        <v>0</v>
      </c>
      <c r="AI11" s="94">
        <v>0</v>
      </c>
      <c r="AJ11" s="94">
        <v>0</v>
      </c>
      <c r="AK11" s="94">
        <v>0</v>
      </c>
      <c r="AL11" s="94">
        <v>0</v>
      </c>
      <c r="AM11" s="94">
        <v>0</v>
      </c>
      <c r="AN11" s="94">
        <v>0</v>
      </c>
      <c r="AO11" s="94">
        <v>0</v>
      </c>
      <c r="AP11" s="94">
        <v>0</v>
      </c>
      <c r="AQ11" s="94">
        <v>0</v>
      </c>
      <c r="AR11" s="94">
        <v>0</v>
      </c>
      <c r="AS11" s="94">
        <v>0</v>
      </c>
      <c r="AT11" s="94">
        <v>0</v>
      </c>
      <c r="AU11" s="94">
        <v>0</v>
      </c>
      <c r="AV11" s="94">
        <v>0</v>
      </c>
      <c r="AW11" s="95">
        <v>0</v>
      </c>
      <c r="AZ11" s="146">
        <v>1</v>
      </c>
      <c r="BA11" s="24">
        <v>9</v>
      </c>
      <c r="BB11" s="24">
        <v>0</v>
      </c>
      <c r="BM11" s="34">
        <v>4</v>
      </c>
      <c r="BN11" s="34">
        <v>2</v>
      </c>
    </row>
    <row r="12" spans="1:99" ht="20" customHeight="1" x14ac:dyDescent="0.2">
      <c r="A12" s="24">
        <f t="shared" si="2"/>
        <v>10</v>
      </c>
      <c r="B12" s="188" t="s">
        <v>1363</v>
      </c>
      <c r="C12" s="39">
        <v>1</v>
      </c>
      <c r="D12" s="39">
        <v>0.05</v>
      </c>
      <c r="E12" s="39">
        <v>0.1</v>
      </c>
      <c r="F12" s="139">
        <f>Home!$K$20*E12</f>
        <v>5.000000000000001E-3</v>
      </c>
      <c r="G12" s="116"/>
      <c r="H12" s="183">
        <v>0</v>
      </c>
      <c r="I12" s="24">
        <f t="shared" si="3"/>
        <v>10</v>
      </c>
      <c r="J12" s="93">
        <v>0</v>
      </c>
      <c r="K12" s="94">
        <v>0</v>
      </c>
      <c r="L12" s="94">
        <v>0</v>
      </c>
      <c r="M12" s="185">
        <v>0</v>
      </c>
      <c r="N12" s="94">
        <v>0</v>
      </c>
      <c r="O12" s="94">
        <v>0</v>
      </c>
      <c r="P12" s="94">
        <v>1</v>
      </c>
      <c r="Q12" s="94">
        <v>1</v>
      </c>
      <c r="R12" s="94">
        <v>1</v>
      </c>
      <c r="S12" s="48">
        <v>0</v>
      </c>
      <c r="T12" s="94">
        <v>1</v>
      </c>
      <c r="U12" s="94">
        <v>0</v>
      </c>
      <c r="V12" s="94">
        <v>0</v>
      </c>
      <c r="W12" s="94">
        <v>0</v>
      </c>
      <c r="X12" s="94">
        <v>1</v>
      </c>
      <c r="Y12" s="94">
        <v>0</v>
      </c>
      <c r="Z12" s="94">
        <v>1</v>
      </c>
      <c r="AA12" s="94">
        <v>0</v>
      </c>
      <c r="AB12" s="94">
        <v>0</v>
      </c>
      <c r="AC12" s="94">
        <v>0</v>
      </c>
      <c r="AD12" s="94">
        <v>0</v>
      </c>
      <c r="AE12" s="94">
        <v>0</v>
      </c>
      <c r="AF12" s="94">
        <v>0</v>
      </c>
      <c r="AG12" s="94">
        <v>0</v>
      </c>
      <c r="AH12" s="94">
        <v>0</v>
      </c>
      <c r="AI12" s="94">
        <v>0</v>
      </c>
      <c r="AJ12" s="94">
        <v>0</v>
      </c>
      <c r="AK12" s="94">
        <v>0</v>
      </c>
      <c r="AL12" s="94">
        <v>0</v>
      </c>
      <c r="AM12" s="94">
        <v>0</v>
      </c>
      <c r="AN12" s="94">
        <v>0</v>
      </c>
      <c r="AO12" s="94">
        <v>0</v>
      </c>
      <c r="AP12" s="94">
        <v>0</v>
      </c>
      <c r="AQ12" s="94">
        <v>0</v>
      </c>
      <c r="AR12" s="94">
        <v>0</v>
      </c>
      <c r="AS12" s="94">
        <v>0</v>
      </c>
      <c r="AT12" s="94">
        <v>0</v>
      </c>
      <c r="AU12" s="94">
        <v>0</v>
      </c>
      <c r="AV12" s="94">
        <v>0</v>
      </c>
      <c r="AW12" s="95">
        <v>0</v>
      </c>
      <c r="AZ12" s="146">
        <v>1</v>
      </c>
      <c r="BA12" s="24">
        <v>10</v>
      </c>
      <c r="BB12" s="24">
        <v>0</v>
      </c>
      <c r="BM12" s="34">
        <v>4</v>
      </c>
      <c r="BN12" s="34">
        <v>3</v>
      </c>
    </row>
    <row r="13" spans="1:99" ht="20" customHeight="1" x14ac:dyDescent="0.2">
      <c r="A13" s="24">
        <f t="shared" si="2"/>
        <v>11</v>
      </c>
      <c r="B13" s="188" t="s">
        <v>1364</v>
      </c>
      <c r="C13" s="39">
        <v>1</v>
      </c>
      <c r="D13" s="39">
        <v>0.05</v>
      </c>
      <c r="E13" s="39">
        <v>0.15</v>
      </c>
      <c r="F13" s="139">
        <f>Home!$K$20*E13</f>
        <v>7.4999999999999997E-3</v>
      </c>
      <c r="G13" s="116"/>
      <c r="H13" s="183">
        <f>$H$1</f>
        <v>1</v>
      </c>
      <c r="I13" s="24">
        <f t="shared" si="3"/>
        <v>11</v>
      </c>
      <c r="J13" s="93">
        <v>0</v>
      </c>
      <c r="K13" s="94">
        <v>0</v>
      </c>
      <c r="L13" s="94">
        <v>0</v>
      </c>
      <c r="M13" s="185">
        <v>0</v>
      </c>
      <c r="N13" s="94">
        <v>1</v>
      </c>
      <c r="O13" s="94">
        <v>1</v>
      </c>
      <c r="P13" s="94">
        <v>1</v>
      </c>
      <c r="Q13" s="94">
        <v>1</v>
      </c>
      <c r="R13" s="94">
        <v>1</v>
      </c>
      <c r="S13" s="94">
        <v>1</v>
      </c>
      <c r="T13" s="48">
        <v>0</v>
      </c>
      <c r="U13" s="94">
        <v>1</v>
      </c>
      <c r="V13" s="94">
        <v>0</v>
      </c>
      <c r="W13" s="94">
        <v>0</v>
      </c>
      <c r="X13" s="94">
        <v>1</v>
      </c>
      <c r="Y13" s="94">
        <v>0</v>
      </c>
      <c r="Z13" s="94">
        <v>1</v>
      </c>
      <c r="AA13" s="94">
        <v>0</v>
      </c>
      <c r="AB13" s="94">
        <v>0</v>
      </c>
      <c r="AC13" s="94">
        <v>0</v>
      </c>
      <c r="AD13" s="94">
        <v>0</v>
      </c>
      <c r="AE13" s="94">
        <v>0</v>
      </c>
      <c r="AF13" s="94">
        <v>0</v>
      </c>
      <c r="AG13" s="94">
        <v>0</v>
      </c>
      <c r="AH13" s="94">
        <v>0</v>
      </c>
      <c r="AI13" s="94">
        <v>0</v>
      </c>
      <c r="AJ13" s="94">
        <v>0</v>
      </c>
      <c r="AK13" s="94">
        <v>0</v>
      </c>
      <c r="AL13" s="94">
        <v>0</v>
      </c>
      <c r="AM13" s="94">
        <v>0</v>
      </c>
      <c r="AN13" s="94">
        <v>0</v>
      </c>
      <c r="AO13" s="94">
        <v>0</v>
      </c>
      <c r="AP13" s="94">
        <v>0</v>
      </c>
      <c r="AQ13" s="94">
        <v>0</v>
      </c>
      <c r="AR13" s="94">
        <v>0</v>
      </c>
      <c r="AS13" s="94">
        <v>0</v>
      </c>
      <c r="AT13" s="94">
        <v>0</v>
      </c>
      <c r="AU13" s="94">
        <v>0</v>
      </c>
      <c r="AV13" s="94">
        <v>0</v>
      </c>
      <c r="AW13" s="95">
        <v>0</v>
      </c>
      <c r="AZ13" s="146">
        <v>1</v>
      </c>
      <c r="BA13" s="24">
        <v>11</v>
      </c>
      <c r="BB13" s="24">
        <v>0</v>
      </c>
      <c r="BM13" s="34">
        <v>4</v>
      </c>
      <c r="BN13" s="34">
        <v>7</v>
      </c>
    </row>
    <row r="14" spans="1:99" ht="20" customHeight="1" x14ac:dyDescent="0.2">
      <c r="A14" s="24">
        <f t="shared" si="2"/>
        <v>12</v>
      </c>
      <c r="B14" s="188" t="s">
        <v>1365</v>
      </c>
      <c r="C14" s="39">
        <v>1</v>
      </c>
      <c r="D14" s="39">
        <v>0.05</v>
      </c>
      <c r="E14" s="39">
        <v>0.5</v>
      </c>
      <c r="F14" s="139">
        <f>Home!$K$20*E14</f>
        <v>2.5000000000000001E-2</v>
      </c>
      <c r="G14" s="116"/>
      <c r="H14" s="183">
        <v>0</v>
      </c>
      <c r="I14" s="24">
        <f>I13+1</f>
        <v>12</v>
      </c>
      <c r="J14" s="93">
        <v>0</v>
      </c>
      <c r="K14" s="94">
        <v>0</v>
      </c>
      <c r="L14" s="94">
        <v>1</v>
      </c>
      <c r="M14" s="94">
        <v>1</v>
      </c>
      <c r="N14" s="94">
        <v>0</v>
      </c>
      <c r="O14" s="94">
        <v>0</v>
      </c>
      <c r="P14" s="94">
        <v>1</v>
      </c>
      <c r="Q14" s="94">
        <v>0</v>
      </c>
      <c r="R14" s="94">
        <v>0</v>
      </c>
      <c r="S14" s="94">
        <v>0</v>
      </c>
      <c r="T14" s="94">
        <v>1</v>
      </c>
      <c r="U14" s="48">
        <v>0</v>
      </c>
      <c r="V14" s="94">
        <v>0</v>
      </c>
      <c r="W14" s="94">
        <v>0</v>
      </c>
      <c r="X14" s="94">
        <v>0</v>
      </c>
      <c r="Y14" s="94">
        <v>0</v>
      </c>
      <c r="Z14" s="94">
        <v>0</v>
      </c>
      <c r="AA14" s="94">
        <v>0</v>
      </c>
      <c r="AB14" s="94">
        <v>0</v>
      </c>
      <c r="AC14" s="94">
        <v>0</v>
      </c>
      <c r="AD14" s="94">
        <v>0</v>
      </c>
      <c r="AE14" s="94">
        <v>0</v>
      </c>
      <c r="AF14" s="94">
        <v>0</v>
      </c>
      <c r="AG14" s="94">
        <v>0</v>
      </c>
      <c r="AH14" s="94">
        <v>0</v>
      </c>
      <c r="AI14" s="94">
        <v>0</v>
      </c>
      <c r="AJ14" s="94">
        <v>0</v>
      </c>
      <c r="AK14" s="94">
        <v>0</v>
      </c>
      <c r="AL14" s="94">
        <v>0</v>
      </c>
      <c r="AM14" s="94">
        <v>0</v>
      </c>
      <c r="AN14" s="94">
        <v>0</v>
      </c>
      <c r="AO14" s="94">
        <v>0</v>
      </c>
      <c r="AP14" s="94">
        <v>0</v>
      </c>
      <c r="AQ14" s="94">
        <v>0</v>
      </c>
      <c r="AR14" s="94">
        <v>0</v>
      </c>
      <c r="AS14" s="94">
        <v>0</v>
      </c>
      <c r="AT14" s="94">
        <v>0</v>
      </c>
      <c r="AU14" s="94">
        <v>0</v>
      </c>
      <c r="AV14" s="94">
        <v>0</v>
      </c>
      <c r="AW14" s="95">
        <v>0</v>
      </c>
      <c r="AZ14" s="146">
        <v>1</v>
      </c>
      <c r="BA14" s="24">
        <v>12</v>
      </c>
      <c r="BB14" s="24">
        <v>0</v>
      </c>
      <c r="BM14" s="34">
        <v>4</v>
      </c>
      <c r="BN14" s="34">
        <v>12</v>
      </c>
    </row>
    <row r="15" spans="1:99" ht="20" customHeight="1" x14ac:dyDescent="0.2">
      <c r="A15" s="24">
        <f t="shared" si="2"/>
        <v>13</v>
      </c>
      <c r="B15" s="188" t="s">
        <v>1366</v>
      </c>
      <c r="C15" s="39">
        <v>1</v>
      </c>
      <c r="D15" s="39">
        <v>0.05</v>
      </c>
      <c r="E15" s="39">
        <v>0.1</v>
      </c>
      <c r="F15" s="139">
        <f>Home!$K$20*E15</f>
        <v>5.000000000000001E-3</v>
      </c>
      <c r="G15" s="116"/>
      <c r="H15" s="183">
        <f>$H$1</f>
        <v>1</v>
      </c>
      <c r="I15" s="24">
        <f t="shared" si="3"/>
        <v>13</v>
      </c>
      <c r="J15" s="93">
        <v>0</v>
      </c>
      <c r="K15" s="94">
        <v>0</v>
      </c>
      <c r="L15" s="94">
        <v>1</v>
      </c>
      <c r="M15" s="94">
        <v>1</v>
      </c>
      <c r="N15" s="94">
        <v>0</v>
      </c>
      <c r="O15" s="94">
        <v>0</v>
      </c>
      <c r="P15" s="94">
        <v>0</v>
      </c>
      <c r="Q15" s="94">
        <v>0</v>
      </c>
      <c r="R15" s="94">
        <v>0</v>
      </c>
      <c r="S15" s="94">
        <v>0</v>
      </c>
      <c r="T15" s="94">
        <v>0</v>
      </c>
      <c r="U15" s="94">
        <v>0</v>
      </c>
      <c r="V15" s="48">
        <v>0</v>
      </c>
      <c r="W15" s="94">
        <v>0</v>
      </c>
      <c r="X15" s="94">
        <v>0</v>
      </c>
      <c r="Y15" s="94">
        <v>0</v>
      </c>
      <c r="Z15" s="94">
        <v>0</v>
      </c>
      <c r="AA15" s="94">
        <v>0</v>
      </c>
      <c r="AB15" s="94">
        <v>0</v>
      </c>
      <c r="AC15" s="94">
        <v>0</v>
      </c>
      <c r="AD15" s="94">
        <v>0</v>
      </c>
      <c r="AE15" s="94">
        <v>0</v>
      </c>
      <c r="AF15" s="94">
        <v>0</v>
      </c>
      <c r="AG15" s="94">
        <v>0</v>
      </c>
      <c r="AH15" s="94">
        <v>0</v>
      </c>
      <c r="AI15" s="94">
        <v>0</v>
      </c>
      <c r="AJ15" s="94">
        <v>0</v>
      </c>
      <c r="AK15" s="94">
        <v>0</v>
      </c>
      <c r="AL15" s="94">
        <v>0</v>
      </c>
      <c r="AM15" s="94">
        <v>0</v>
      </c>
      <c r="AN15" s="94">
        <v>0</v>
      </c>
      <c r="AO15" s="94">
        <v>0</v>
      </c>
      <c r="AP15" s="94">
        <v>0</v>
      </c>
      <c r="AQ15" s="94">
        <v>0</v>
      </c>
      <c r="AR15" s="94">
        <v>0</v>
      </c>
      <c r="AS15" s="94">
        <v>0</v>
      </c>
      <c r="AT15" s="94">
        <v>0</v>
      </c>
      <c r="AU15" s="94">
        <v>0</v>
      </c>
      <c r="AV15" s="94">
        <v>0</v>
      </c>
      <c r="AW15" s="95">
        <v>0</v>
      </c>
      <c r="AZ15" s="146">
        <v>1</v>
      </c>
      <c r="BA15" s="24">
        <v>13</v>
      </c>
      <c r="BB15" s="24">
        <v>0</v>
      </c>
      <c r="BM15" s="34">
        <v>4</v>
      </c>
      <c r="BN15" s="34">
        <v>13</v>
      </c>
    </row>
    <row r="16" spans="1:99" ht="20" customHeight="1" x14ac:dyDescent="0.2">
      <c r="A16" s="24">
        <f t="shared" si="2"/>
        <v>14</v>
      </c>
      <c r="B16" s="188" t="s">
        <v>1367</v>
      </c>
      <c r="C16" s="39">
        <v>1</v>
      </c>
      <c r="D16" s="39">
        <v>0.05</v>
      </c>
      <c r="E16" s="39">
        <v>0.1</v>
      </c>
      <c r="F16" s="139">
        <f>Home!$K$20*E16</f>
        <v>5.000000000000001E-3</v>
      </c>
      <c r="G16" s="116"/>
      <c r="H16" s="183">
        <v>0</v>
      </c>
      <c r="I16" s="24">
        <f t="shared" si="3"/>
        <v>14</v>
      </c>
      <c r="J16" s="93">
        <v>0</v>
      </c>
      <c r="K16" s="94">
        <v>0</v>
      </c>
      <c r="L16" s="94">
        <v>0</v>
      </c>
      <c r="M16" s="94">
        <v>1</v>
      </c>
      <c r="N16" s="94">
        <v>0</v>
      </c>
      <c r="O16" s="94">
        <v>1</v>
      </c>
      <c r="P16" s="94">
        <v>1</v>
      </c>
      <c r="Q16" s="94">
        <v>1</v>
      </c>
      <c r="R16" s="94">
        <v>0</v>
      </c>
      <c r="S16" s="94">
        <v>0</v>
      </c>
      <c r="T16" s="94">
        <v>0</v>
      </c>
      <c r="U16" s="94">
        <v>0</v>
      </c>
      <c r="V16" s="94">
        <v>0</v>
      </c>
      <c r="W16" s="48">
        <v>0</v>
      </c>
      <c r="X16" s="94">
        <v>1</v>
      </c>
      <c r="Y16" s="94">
        <v>0</v>
      </c>
      <c r="Z16" s="94">
        <v>0</v>
      </c>
      <c r="AA16" s="94">
        <v>0</v>
      </c>
      <c r="AB16" s="94">
        <v>0</v>
      </c>
      <c r="AC16" s="94">
        <v>0</v>
      </c>
      <c r="AD16" s="94">
        <v>0</v>
      </c>
      <c r="AE16" s="94">
        <v>0</v>
      </c>
      <c r="AF16" s="94">
        <v>0</v>
      </c>
      <c r="AG16" s="94">
        <v>0</v>
      </c>
      <c r="AH16" s="94">
        <v>0</v>
      </c>
      <c r="AI16" s="94">
        <v>0</v>
      </c>
      <c r="AJ16" s="94">
        <v>0</v>
      </c>
      <c r="AK16" s="94">
        <v>0</v>
      </c>
      <c r="AL16" s="94">
        <v>0</v>
      </c>
      <c r="AM16" s="94">
        <v>0</v>
      </c>
      <c r="AN16" s="94">
        <v>0</v>
      </c>
      <c r="AO16" s="94">
        <v>0</v>
      </c>
      <c r="AP16" s="94">
        <v>0</v>
      </c>
      <c r="AQ16" s="94">
        <v>0</v>
      </c>
      <c r="AR16" s="94">
        <v>0</v>
      </c>
      <c r="AS16" s="94">
        <v>0</v>
      </c>
      <c r="AT16" s="94">
        <v>0</v>
      </c>
      <c r="AU16" s="94">
        <v>0</v>
      </c>
      <c r="AV16" s="94">
        <v>0</v>
      </c>
      <c r="AW16" s="95">
        <v>0</v>
      </c>
      <c r="AZ16" s="146">
        <v>1</v>
      </c>
      <c r="BA16" s="24">
        <v>14</v>
      </c>
      <c r="BB16" s="24">
        <v>0</v>
      </c>
      <c r="BM16" s="34">
        <v>4</v>
      </c>
      <c r="BN16" s="34">
        <v>14</v>
      </c>
    </row>
    <row r="17" spans="1:66" ht="20" customHeight="1" x14ac:dyDescent="0.2">
      <c r="A17" s="24">
        <f t="shared" si="2"/>
        <v>15</v>
      </c>
      <c r="B17" s="188" t="s">
        <v>1382</v>
      </c>
      <c r="C17" s="39">
        <v>1</v>
      </c>
      <c r="D17" s="39">
        <v>0.05</v>
      </c>
      <c r="E17" s="39">
        <v>0.2</v>
      </c>
      <c r="F17" s="139">
        <f>Home!$K$20*E17</f>
        <v>1.0000000000000002E-2</v>
      </c>
      <c r="G17" s="116"/>
      <c r="H17" s="183">
        <v>0</v>
      </c>
      <c r="I17" s="24">
        <f t="shared" si="3"/>
        <v>15</v>
      </c>
      <c r="J17" s="93">
        <v>0</v>
      </c>
      <c r="K17" s="94">
        <v>0</v>
      </c>
      <c r="L17" s="94">
        <v>0</v>
      </c>
      <c r="M17" s="94">
        <v>0</v>
      </c>
      <c r="N17" s="94">
        <v>0</v>
      </c>
      <c r="O17" s="94">
        <v>0</v>
      </c>
      <c r="P17" s="94">
        <v>1</v>
      </c>
      <c r="Q17" s="94">
        <v>1</v>
      </c>
      <c r="R17" s="94">
        <v>0</v>
      </c>
      <c r="S17" s="94">
        <v>1</v>
      </c>
      <c r="T17" s="94">
        <v>1</v>
      </c>
      <c r="U17" s="94">
        <v>0</v>
      </c>
      <c r="V17" s="94">
        <v>0</v>
      </c>
      <c r="W17" s="94">
        <v>1</v>
      </c>
      <c r="X17" s="48">
        <v>0</v>
      </c>
      <c r="Y17" s="94">
        <v>0</v>
      </c>
      <c r="Z17" s="94">
        <v>1</v>
      </c>
      <c r="AA17" s="94">
        <v>0</v>
      </c>
      <c r="AB17" s="94">
        <v>0</v>
      </c>
      <c r="AC17" s="94">
        <v>0</v>
      </c>
      <c r="AD17" s="94">
        <v>0</v>
      </c>
      <c r="AE17" s="94">
        <v>0</v>
      </c>
      <c r="AF17" s="94">
        <v>0</v>
      </c>
      <c r="AG17" s="94">
        <v>0</v>
      </c>
      <c r="AH17" s="94">
        <v>0</v>
      </c>
      <c r="AI17" s="94">
        <v>0</v>
      </c>
      <c r="AJ17" s="94">
        <v>0</v>
      </c>
      <c r="AK17" s="94">
        <v>0</v>
      </c>
      <c r="AL17" s="94">
        <v>0</v>
      </c>
      <c r="AM17" s="94">
        <v>0</v>
      </c>
      <c r="AN17" s="94">
        <v>0</v>
      </c>
      <c r="AO17" s="94">
        <v>0</v>
      </c>
      <c r="AP17" s="94">
        <v>0</v>
      </c>
      <c r="AQ17" s="94">
        <v>0</v>
      </c>
      <c r="AR17" s="94">
        <v>0</v>
      </c>
      <c r="AS17" s="94">
        <v>0</v>
      </c>
      <c r="AT17" s="94">
        <v>0</v>
      </c>
      <c r="AU17" s="94">
        <v>0</v>
      </c>
      <c r="AV17" s="94">
        <v>0</v>
      </c>
      <c r="AW17" s="95">
        <v>0</v>
      </c>
      <c r="AZ17" s="146">
        <v>1</v>
      </c>
      <c r="BA17" s="24">
        <v>15</v>
      </c>
      <c r="BB17" s="24">
        <v>0</v>
      </c>
      <c r="BM17" s="34">
        <v>5</v>
      </c>
      <c r="BN17" s="34">
        <v>6</v>
      </c>
    </row>
    <row r="18" spans="1:66" ht="20" customHeight="1" x14ac:dyDescent="0.2">
      <c r="A18" s="24">
        <f t="shared" si="2"/>
        <v>16</v>
      </c>
      <c r="B18" s="188" t="s">
        <v>1383</v>
      </c>
      <c r="C18" s="39">
        <v>1</v>
      </c>
      <c r="D18" s="39">
        <v>0.05</v>
      </c>
      <c r="E18" s="39">
        <v>1</v>
      </c>
      <c r="F18" s="139">
        <f>Home!$K$20*E18</f>
        <v>0.05</v>
      </c>
      <c r="G18" s="116"/>
      <c r="H18" s="183">
        <f>H1</f>
        <v>1</v>
      </c>
      <c r="I18" s="24">
        <f t="shared" si="3"/>
        <v>16</v>
      </c>
      <c r="J18" s="93">
        <v>0</v>
      </c>
      <c r="K18" s="94">
        <v>0</v>
      </c>
      <c r="L18" s="94">
        <v>0</v>
      </c>
      <c r="M18" s="94">
        <v>0</v>
      </c>
      <c r="N18" s="94">
        <v>1</v>
      </c>
      <c r="O18" s="94">
        <v>1</v>
      </c>
      <c r="P18" s="94">
        <v>0</v>
      </c>
      <c r="Q18" s="94">
        <v>0</v>
      </c>
      <c r="R18" s="94">
        <v>0</v>
      </c>
      <c r="S18" s="94">
        <v>0</v>
      </c>
      <c r="T18" s="94">
        <v>0</v>
      </c>
      <c r="U18" s="94">
        <v>0</v>
      </c>
      <c r="V18" s="94">
        <v>0</v>
      </c>
      <c r="W18" s="94">
        <v>0</v>
      </c>
      <c r="X18" s="94">
        <v>0</v>
      </c>
      <c r="Y18" s="48">
        <v>0</v>
      </c>
      <c r="Z18" s="94">
        <v>0</v>
      </c>
      <c r="AA18" s="94">
        <v>0</v>
      </c>
      <c r="AB18" s="94">
        <v>0</v>
      </c>
      <c r="AC18" s="94">
        <v>0</v>
      </c>
      <c r="AD18" s="94">
        <v>0</v>
      </c>
      <c r="AE18" s="94">
        <v>0</v>
      </c>
      <c r="AF18" s="94">
        <v>0</v>
      </c>
      <c r="AG18" s="94">
        <v>0</v>
      </c>
      <c r="AH18" s="94">
        <v>0</v>
      </c>
      <c r="AI18" s="94">
        <v>0</v>
      </c>
      <c r="AJ18" s="94">
        <v>0</v>
      </c>
      <c r="AK18" s="94">
        <v>0</v>
      </c>
      <c r="AL18" s="94">
        <v>0</v>
      </c>
      <c r="AM18" s="94">
        <v>0</v>
      </c>
      <c r="AN18" s="94">
        <v>0</v>
      </c>
      <c r="AO18" s="94">
        <v>0</v>
      </c>
      <c r="AP18" s="94">
        <v>0</v>
      </c>
      <c r="AQ18" s="94">
        <v>0</v>
      </c>
      <c r="AR18" s="94">
        <v>0</v>
      </c>
      <c r="AS18" s="94">
        <v>0</v>
      </c>
      <c r="AT18" s="94">
        <v>0</v>
      </c>
      <c r="AU18" s="94">
        <v>0</v>
      </c>
      <c r="AV18" s="94">
        <v>0</v>
      </c>
      <c r="AW18" s="95">
        <v>0</v>
      </c>
      <c r="AZ18" s="146">
        <v>1</v>
      </c>
      <c r="BA18" s="24">
        <v>16</v>
      </c>
      <c r="BB18" s="24">
        <v>0</v>
      </c>
      <c r="BM18" s="34">
        <v>5</v>
      </c>
      <c r="BN18" s="34">
        <v>8</v>
      </c>
    </row>
    <row r="19" spans="1:66" ht="20" customHeight="1" x14ac:dyDescent="0.2">
      <c r="A19" s="24">
        <f t="shared" si="2"/>
        <v>17</v>
      </c>
      <c r="B19" s="188" t="s">
        <v>1384</v>
      </c>
      <c r="C19" s="39">
        <v>1</v>
      </c>
      <c r="D19" s="39">
        <v>0</v>
      </c>
      <c r="E19" s="84">
        <v>0.1</v>
      </c>
      <c r="F19" s="139">
        <f>Home!$K$20*E19</f>
        <v>5.000000000000001E-3</v>
      </c>
      <c r="G19" s="116"/>
      <c r="H19" s="183">
        <v>0</v>
      </c>
      <c r="I19" s="24">
        <f t="shared" si="3"/>
        <v>17</v>
      </c>
      <c r="J19" s="93">
        <v>0</v>
      </c>
      <c r="K19" s="94">
        <v>0</v>
      </c>
      <c r="L19" s="94">
        <v>0</v>
      </c>
      <c r="M19" s="94">
        <v>0</v>
      </c>
      <c r="N19" s="94">
        <v>0</v>
      </c>
      <c r="O19" s="94">
        <v>1</v>
      </c>
      <c r="P19" s="94">
        <v>1</v>
      </c>
      <c r="Q19" s="94">
        <v>1</v>
      </c>
      <c r="R19" s="94">
        <v>1</v>
      </c>
      <c r="S19" s="94">
        <v>1</v>
      </c>
      <c r="T19" s="94">
        <v>1</v>
      </c>
      <c r="U19" s="94">
        <v>0</v>
      </c>
      <c r="V19" s="94">
        <v>0</v>
      </c>
      <c r="W19" s="94">
        <v>0</v>
      </c>
      <c r="X19" s="94">
        <v>1</v>
      </c>
      <c r="Y19" s="94">
        <v>0</v>
      </c>
      <c r="Z19" s="48">
        <v>0</v>
      </c>
      <c r="AA19" s="94">
        <v>0</v>
      </c>
      <c r="AB19" s="94">
        <v>0</v>
      </c>
      <c r="AC19" s="94">
        <v>0</v>
      </c>
      <c r="AD19" s="94">
        <v>0</v>
      </c>
      <c r="AE19" s="94">
        <v>0</v>
      </c>
      <c r="AF19" s="94">
        <v>0</v>
      </c>
      <c r="AG19" s="94">
        <v>0</v>
      </c>
      <c r="AH19" s="94">
        <v>0</v>
      </c>
      <c r="AI19" s="94">
        <v>0</v>
      </c>
      <c r="AJ19" s="94">
        <v>0</v>
      </c>
      <c r="AK19" s="94">
        <v>0</v>
      </c>
      <c r="AL19" s="94">
        <v>0</v>
      </c>
      <c r="AM19" s="94">
        <v>0</v>
      </c>
      <c r="AN19" s="94">
        <v>0</v>
      </c>
      <c r="AO19" s="94">
        <v>0</v>
      </c>
      <c r="AP19" s="94">
        <v>0</v>
      </c>
      <c r="AQ19" s="94">
        <v>0</v>
      </c>
      <c r="AR19" s="94">
        <v>0</v>
      </c>
      <c r="AS19" s="94">
        <v>0</v>
      </c>
      <c r="AT19" s="94">
        <v>0</v>
      </c>
      <c r="AU19" s="94">
        <v>0</v>
      </c>
      <c r="AV19" s="94">
        <v>0</v>
      </c>
      <c r="AW19" s="95">
        <v>0</v>
      </c>
      <c r="AZ19" s="146">
        <v>1</v>
      </c>
      <c r="BA19" s="24">
        <v>17</v>
      </c>
      <c r="BB19" s="24">
        <v>0</v>
      </c>
      <c r="BC19" s="128"/>
      <c r="BD19" s="2"/>
      <c r="BE19" s="2"/>
      <c r="BF19" s="32"/>
      <c r="BM19" s="34">
        <v>5</v>
      </c>
      <c r="BN19" s="34">
        <v>11</v>
      </c>
    </row>
    <row r="20" spans="1:66" ht="20" customHeight="1" x14ac:dyDescent="0.2">
      <c r="A20" s="24"/>
      <c r="B20" s="188"/>
      <c r="C20" s="39"/>
      <c r="D20" s="39"/>
      <c r="E20" s="39"/>
      <c r="F20" s="139"/>
      <c r="G20" s="116"/>
      <c r="H20" s="183"/>
      <c r="I20" s="24">
        <f t="shared" si="3"/>
        <v>18</v>
      </c>
      <c r="J20" s="93">
        <v>0</v>
      </c>
      <c r="K20" s="94">
        <v>0</v>
      </c>
      <c r="L20" s="94">
        <v>0</v>
      </c>
      <c r="M20" s="94">
        <v>0</v>
      </c>
      <c r="N20" s="94">
        <v>0</v>
      </c>
      <c r="O20" s="94">
        <v>0</v>
      </c>
      <c r="P20" s="94">
        <v>0</v>
      </c>
      <c r="Q20" s="94">
        <v>0</v>
      </c>
      <c r="R20" s="94">
        <v>0</v>
      </c>
      <c r="S20" s="94">
        <v>0</v>
      </c>
      <c r="T20" s="94">
        <v>0</v>
      </c>
      <c r="U20" s="94">
        <v>0</v>
      </c>
      <c r="V20" s="94">
        <v>0</v>
      </c>
      <c r="W20" s="94">
        <v>0</v>
      </c>
      <c r="X20" s="94">
        <v>0</v>
      </c>
      <c r="Y20" s="94">
        <v>0</v>
      </c>
      <c r="Z20" s="94">
        <v>0</v>
      </c>
      <c r="AA20" s="48">
        <v>0</v>
      </c>
      <c r="AB20" s="94">
        <v>0</v>
      </c>
      <c r="AC20" s="94">
        <v>0</v>
      </c>
      <c r="AD20" s="94">
        <v>0</v>
      </c>
      <c r="AE20" s="94">
        <v>0</v>
      </c>
      <c r="AF20" s="94">
        <v>0</v>
      </c>
      <c r="AG20" s="94">
        <v>0</v>
      </c>
      <c r="AH20" s="94">
        <v>0</v>
      </c>
      <c r="AI20" s="94">
        <v>0</v>
      </c>
      <c r="AJ20" s="94">
        <v>0</v>
      </c>
      <c r="AK20" s="94">
        <v>0</v>
      </c>
      <c r="AL20" s="94">
        <v>0</v>
      </c>
      <c r="AM20" s="94">
        <v>0</v>
      </c>
      <c r="AN20" s="94">
        <v>0</v>
      </c>
      <c r="AO20" s="94">
        <v>0</v>
      </c>
      <c r="AP20" s="94">
        <v>0</v>
      </c>
      <c r="AQ20" s="94">
        <v>0</v>
      </c>
      <c r="AR20" s="94">
        <v>0</v>
      </c>
      <c r="AS20" s="94">
        <v>0</v>
      </c>
      <c r="AT20" s="94">
        <v>0</v>
      </c>
      <c r="AU20" s="94">
        <v>0</v>
      </c>
      <c r="AV20" s="94">
        <v>0</v>
      </c>
      <c r="AW20" s="95">
        <v>0</v>
      </c>
      <c r="AZ20" s="146">
        <v>1</v>
      </c>
      <c r="BA20" s="24">
        <v>18</v>
      </c>
      <c r="BB20" s="24">
        <v>0</v>
      </c>
      <c r="BC20" s="128"/>
      <c r="BD20" s="2"/>
      <c r="BE20" s="2"/>
      <c r="BF20" s="2"/>
      <c r="BM20" s="34">
        <v>5</v>
      </c>
      <c r="BN20" s="34">
        <v>16</v>
      </c>
    </row>
    <row r="21" spans="1:66" ht="20" customHeight="1" x14ac:dyDescent="0.2">
      <c r="A21" s="24"/>
      <c r="B21" s="188"/>
      <c r="C21" s="39"/>
      <c r="D21" s="39"/>
      <c r="E21" s="39"/>
      <c r="F21" s="139"/>
      <c r="G21" s="116"/>
      <c r="H21" s="183"/>
      <c r="I21" s="24">
        <f t="shared" si="3"/>
        <v>19</v>
      </c>
      <c r="J21" s="93">
        <v>0</v>
      </c>
      <c r="K21" s="94">
        <v>0</v>
      </c>
      <c r="L21" s="94">
        <v>0</v>
      </c>
      <c r="M21" s="94">
        <v>0</v>
      </c>
      <c r="N21" s="94">
        <v>0</v>
      </c>
      <c r="O21" s="94">
        <v>0</v>
      </c>
      <c r="P21" s="94">
        <v>0</v>
      </c>
      <c r="Q21" s="94">
        <v>0</v>
      </c>
      <c r="R21" s="94">
        <v>0</v>
      </c>
      <c r="S21" s="94">
        <v>0</v>
      </c>
      <c r="T21" s="94">
        <v>0</v>
      </c>
      <c r="U21" s="94">
        <v>0</v>
      </c>
      <c r="V21" s="94">
        <v>0</v>
      </c>
      <c r="W21" s="94">
        <v>0</v>
      </c>
      <c r="X21" s="94">
        <v>0</v>
      </c>
      <c r="Y21" s="94">
        <v>0</v>
      </c>
      <c r="Z21" s="94">
        <v>0</v>
      </c>
      <c r="AA21" s="94">
        <v>0</v>
      </c>
      <c r="AB21" s="48">
        <v>0</v>
      </c>
      <c r="AC21" s="94">
        <v>0</v>
      </c>
      <c r="AD21" s="94">
        <v>0</v>
      </c>
      <c r="AE21" s="94">
        <v>0</v>
      </c>
      <c r="AF21" s="94">
        <v>0</v>
      </c>
      <c r="AG21" s="94">
        <v>0</v>
      </c>
      <c r="AH21" s="94">
        <v>0</v>
      </c>
      <c r="AI21" s="94">
        <v>0</v>
      </c>
      <c r="AJ21" s="94">
        <v>0</v>
      </c>
      <c r="AK21" s="94">
        <v>0</v>
      </c>
      <c r="AL21" s="94">
        <v>0</v>
      </c>
      <c r="AM21" s="94">
        <v>0</v>
      </c>
      <c r="AN21" s="94">
        <v>0</v>
      </c>
      <c r="AO21" s="94">
        <v>0</v>
      </c>
      <c r="AP21" s="94">
        <v>0</v>
      </c>
      <c r="AQ21" s="94">
        <v>0</v>
      </c>
      <c r="AR21" s="94">
        <v>0</v>
      </c>
      <c r="AS21" s="94">
        <v>0</v>
      </c>
      <c r="AT21" s="94">
        <v>0</v>
      </c>
      <c r="AU21" s="94">
        <v>0</v>
      </c>
      <c r="AV21" s="94">
        <v>0</v>
      </c>
      <c r="AW21" s="95">
        <v>0</v>
      </c>
      <c r="AZ21" s="146">
        <v>1</v>
      </c>
      <c r="BA21" s="24">
        <v>19</v>
      </c>
      <c r="BB21" s="24">
        <v>0</v>
      </c>
      <c r="BC21" s="128"/>
      <c r="BD21" s="2"/>
      <c r="BE21" s="2"/>
      <c r="BF21" s="2"/>
      <c r="BM21" s="34">
        <v>6</v>
      </c>
      <c r="BN21" s="34">
        <v>5</v>
      </c>
    </row>
    <row r="22" spans="1:66" ht="20" customHeight="1" x14ac:dyDescent="0.2">
      <c r="A22" s="24"/>
      <c r="B22" s="188"/>
      <c r="C22" s="39"/>
      <c r="D22" s="39"/>
      <c r="E22" s="84"/>
      <c r="F22" s="139"/>
      <c r="G22" s="116"/>
      <c r="H22" s="183"/>
      <c r="I22" s="24">
        <f t="shared" si="3"/>
        <v>20</v>
      </c>
      <c r="J22" s="93">
        <v>0</v>
      </c>
      <c r="K22" s="94">
        <v>0</v>
      </c>
      <c r="L22" s="94">
        <v>0</v>
      </c>
      <c r="M22" s="94">
        <v>0</v>
      </c>
      <c r="N22" s="94">
        <v>0</v>
      </c>
      <c r="O22" s="94">
        <v>0</v>
      </c>
      <c r="P22" s="94">
        <v>0</v>
      </c>
      <c r="Q22" s="94">
        <v>0</v>
      </c>
      <c r="R22" s="94">
        <v>0</v>
      </c>
      <c r="S22" s="94">
        <v>0</v>
      </c>
      <c r="T22" s="94">
        <v>0</v>
      </c>
      <c r="U22" s="94">
        <v>0</v>
      </c>
      <c r="V22" s="94">
        <v>0</v>
      </c>
      <c r="W22" s="94">
        <v>0</v>
      </c>
      <c r="X22" s="94">
        <v>0</v>
      </c>
      <c r="Y22" s="94">
        <v>0</v>
      </c>
      <c r="Z22" s="94">
        <v>0</v>
      </c>
      <c r="AA22" s="94">
        <v>0</v>
      </c>
      <c r="AB22" s="94">
        <v>0</v>
      </c>
      <c r="AC22" s="48">
        <v>0</v>
      </c>
      <c r="AD22" s="94">
        <v>0</v>
      </c>
      <c r="AE22" s="94">
        <v>0</v>
      </c>
      <c r="AF22" s="94">
        <v>0</v>
      </c>
      <c r="AG22" s="94">
        <v>0</v>
      </c>
      <c r="AH22" s="94">
        <v>0</v>
      </c>
      <c r="AI22" s="94">
        <v>0</v>
      </c>
      <c r="AJ22" s="94">
        <v>0</v>
      </c>
      <c r="AK22" s="94">
        <v>0</v>
      </c>
      <c r="AL22" s="94">
        <v>0</v>
      </c>
      <c r="AM22" s="94">
        <v>0</v>
      </c>
      <c r="AN22" s="94">
        <v>0</v>
      </c>
      <c r="AO22" s="94">
        <v>0</v>
      </c>
      <c r="AP22" s="94">
        <v>0</v>
      </c>
      <c r="AQ22" s="94">
        <v>0</v>
      </c>
      <c r="AR22" s="94">
        <v>0</v>
      </c>
      <c r="AS22" s="94">
        <v>0</v>
      </c>
      <c r="AT22" s="94">
        <v>0</v>
      </c>
      <c r="AU22" s="94">
        <v>0</v>
      </c>
      <c r="AV22" s="94">
        <v>0</v>
      </c>
      <c r="AW22" s="95">
        <v>0</v>
      </c>
      <c r="AZ22" s="146">
        <v>1</v>
      </c>
      <c r="BA22" s="24">
        <v>20</v>
      </c>
      <c r="BB22" s="24">
        <v>0</v>
      </c>
      <c r="BC22" s="128"/>
      <c r="BD22" s="2"/>
      <c r="BE22" s="2"/>
      <c r="BF22" s="32"/>
      <c r="BM22" s="34">
        <v>6</v>
      </c>
      <c r="BN22" s="34">
        <v>8</v>
      </c>
    </row>
    <row r="23" spans="1:66" ht="20" customHeight="1" x14ac:dyDescent="0.2">
      <c r="A23" s="24"/>
      <c r="B23" s="188"/>
      <c r="C23" s="39"/>
      <c r="D23" s="39"/>
      <c r="E23" s="39"/>
      <c r="F23" s="139"/>
      <c r="G23" s="116"/>
      <c r="H23" s="183"/>
      <c r="I23" s="24">
        <f t="shared" si="3"/>
        <v>21</v>
      </c>
      <c r="J23" s="93">
        <v>0</v>
      </c>
      <c r="K23" s="94">
        <v>0</v>
      </c>
      <c r="L23" s="94">
        <v>0</v>
      </c>
      <c r="M23" s="94">
        <v>0</v>
      </c>
      <c r="N23" s="94">
        <v>0</v>
      </c>
      <c r="O23" s="94">
        <v>0</v>
      </c>
      <c r="P23" s="94">
        <v>0</v>
      </c>
      <c r="Q23" s="94">
        <v>0</v>
      </c>
      <c r="R23" s="94">
        <v>0</v>
      </c>
      <c r="S23" s="94">
        <v>0</v>
      </c>
      <c r="T23" s="94">
        <v>0</v>
      </c>
      <c r="U23" s="94">
        <v>0</v>
      </c>
      <c r="V23" s="94">
        <v>0</v>
      </c>
      <c r="W23" s="94">
        <v>0</v>
      </c>
      <c r="X23" s="94">
        <v>0</v>
      </c>
      <c r="Y23" s="94">
        <v>0</v>
      </c>
      <c r="Z23" s="94">
        <v>0</v>
      </c>
      <c r="AA23" s="94">
        <v>0</v>
      </c>
      <c r="AB23" s="94">
        <v>0</v>
      </c>
      <c r="AC23" s="94">
        <v>0</v>
      </c>
      <c r="AD23" s="48">
        <v>0</v>
      </c>
      <c r="AE23" s="94">
        <v>0</v>
      </c>
      <c r="AF23" s="94">
        <v>0</v>
      </c>
      <c r="AG23" s="94">
        <v>0</v>
      </c>
      <c r="AH23" s="94">
        <v>0</v>
      </c>
      <c r="AI23" s="94">
        <v>0</v>
      </c>
      <c r="AJ23" s="94">
        <v>0</v>
      </c>
      <c r="AK23" s="94">
        <v>0</v>
      </c>
      <c r="AL23" s="94">
        <v>0</v>
      </c>
      <c r="AM23" s="94">
        <v>0</v>
      </c>
      <c r="AN23" s="94">
        <v>0</v>
      </c>
      <c r="AO23" s="94">
        <v>0</v>
      </c>
      <c r="AP23" s="94">
        <v>0</v>
      </c>
      <c r="AQ23" s="94">
        <v>0</v>
      </c>
      <c r="AR23" s="94">
        <v>0</v>
      </c>
      <c r="AS23" s="94">
        <v>0</v>
      </c>
      <c r="AT23" s="94">
        <v>0</v>
      </c>
      <c r="AU23" s="94">
        <v>0</v>
      </c>
      <c r="AV23" s="94">
        <v>0</v>
      </c>
      <c r="AW23" s="95">
        <v>0</v>
      </c>
      <c r="AZ23" s="146">
        <v>1</v>
      </c>
      <c r="BA23" s="24">
        <v>21</v>
      </c>
      <c r="BB23" s="24">
        <v>0</v>
      </c>
      <c r="BM23" s="34">
        <v>6</v>
      </c>
      <c r="BN23" s="34">
        <v>11</v>
      </c>
    </row>
    <row r="24" spans="1:66" ht="20" customHeight="1" x14ac:dyDescent="0.2">
      <c r="A24" s="24"/>
      <c r="B24" s="188"/>
      <c r="C24" s="39"/>
      <c r="D24" s="39"/>
      <c r="E24" s="39"/>
      <c r="F24" s="139"/>
      <c r="G24" s="116"/>
      <c r="H24" s="183"/>
      <c r="I24" s="24">
        <f t="shared" si="3"/>
        <v>22</v>
      </c>
      <c r="J24" s="93">
        <v>0</v>
      </c>
      <c r="K24" s="94">
        <v>0</v>
      </c>
      <c r="L24" s="94">
        <v>0</v>
      </c>
      <c r="M24" s="94">
        <v>0</v>
      </c>
      <c r="N24" s="94">
        <v>0</v>
      </c>
      <c r="O24" s="94">
        <v>0</v>
      </c>
      <c r="P24" s="94">
        <v>0</v>
      </c>
      <c r="Q24" s="94">
        <v>0</v>
      </c>
      <c r="R24" s="94">
        <v>0</v>
      </c>
      <c r="S24" s="94">
        <v>0</v>
      </c>
      <c r="T24" s="94">
        <v>0</v>
      </c>
      <c r="U24" s="94">
        <v>0</v>
      </c>
      <c r="V24" s="94">
        <v>0</v>
      </c>
      <c r="W24" s="94">
        <v>0</v>
      </c>
      <c r="X24" s="94">
        <v>0</v>
      </c>
      <c r="Y24" s="94">
        <v>0</v>
      </c>
      <c r="Z24" s="94">
        <v>0</v>
      </c>
      <c r="AA24" s="94">
        <v>0</v>
      </c>
      <c r="AB24" s="94">
        <v>0</v>
      </c>
      <c r="AC24" s="94">
        <v>0</v>
      </c>
      <c r="AD24" s="94">
        <v>0</v>
      </c>
      <c r="AE24" s="48">
        <v>0</v>
      </c>
      <c r="AF24" s="94">
        <v>0</v>
      </c>
      <c r="AG24" s="94">
        <v>0</v>
      </c>
      <c r="AH24" s="94">
        <v>0</v>
      </c>
      <c r="AI24" s="94">
        <v>0</v>
      </c>
      <c r="AJ24" s="94">
        <v>0</v>
      </c>
      <c r="AK24" s="94">
        <v>0</v>
      </c>
      <c r="AL24" s="94">
        <v>0</v>
      </c>
      <c r="AM24" s="94">
        <v>0</v>
      </c>
      <c r="AN24" s="94">
        <v>0</v>
      </c>
      <c r="AO24" s="94">
        <v>0</v>
      </c>
      <c r="AP24" s="94">
        <v>0</v>
      </c>
      <c r="AQ24" s="94">
        <v>0</v>
      </c>
      <c r="AR24" s="94">
        <v>0</v>
      </c>
      <c r="AS24" s="94">
        <v>0</v>
      </c>
      <c r="AT24" s="94">
        <v>0</v>
      </c>
      <c r="AU24" s="94">
        <v>0</v>
      </c>
      <c r="AV24" s="94">
        <v>0</v>
      </c>
      <c r="AW24" s="95">
        <v>0</v>
      </c>
      <c r="AZ24" s="146">
        <v>1</v>
      </c>
      <c r="BA24" s="24">
        <v>22</v>
      </c>
      <c r="BB24" s="24">
        <v>0</v>
      </c>
      <c r="BM24" s="34">
        <v>6</v>
      </c>
      <c r="BN24" s="34">
        <v>14</v>
      </c>
    </row>
    <row r="25" spans="1:66" ht="20" customHeight="1" x14ac:dyDescent="0.2">
      <c r="A25" s="24"/>
      <c r="B25" s="188"/>
      <c r="C25" s="39"/>
      <c r="D25" s="39"/>
      <c r="E25" s="39"/>
      <c r="F25" s="139"/>
      <c r="G25" s="116"/>
      <c r="H25" s="183"/>
      <c r="I25" s="24">
        <f t="shared" si="3"/>
        <v>23</v>
      </c>
      <c r="J25" s="93">
        <v>0</v>
      </c>
      <c r="K25" s="94">
        <v>0</v>
      </c>
      <c r="L25" s="94">
        <v>0</v>
      </c>
      <c r="M25" s="94">
        <v>0</v>
      </c>
      <c r="N25" s="94">
        <v>0</v>
      </c>
      <c r="O25" s="94">
        <v>0</v>
      </c>
      <c r="P25" s="94">
        <v>0</v>
      </c>
      <c r="Q25" s="94">
        <v>0</v>
      </c>
      <c r="R25" s="94">
        <v>0</v>
      </c>
      <c r="S25" s="94">
        <v>0</v>
      </c>
      <c r="T25" s="94">
        <v>0</v>
      </c>
      <c r="U25" s="94">
        <v>0</v>
      </c>
      <c r="V25" s="94">
        <v>0</v>
      </c>
      <c r="W25" s="94">
        <v>0</v>
      </c>
      <c r="X25" s="94">
        <v>0</v>
      </c>
      <c r="Y25" s="94">
        <v>0</v>
      </c>
      <c r="Z25" s="94">
        <v>0</v>
      </c>
      <c r="AA25" s="94">
        <v>0</v>
      </c>
      <c r="AB25" s="94">
        <v>0</v>
      </c>
      <c r="AC25" s="94">
        <v>0</v>
      </c>
      <c r="AD25" s="94">
        <v>0</v>
      </c>
      <c r="AE25" s="94">
        <v>0</v>
      </c>
      <c r="AF25" s="48">
        <v>0</v>
      </c>
      <c r="AG25" s="94">
        <v>0</v>
      </c>
      <c r="AH25" s="94">
        <v>0</v>
      </c>
      <c r="AI25" s="94">
        <v>0</v>
      </c>
      <c r="AJ25" s="94">
        <v>0</v>
      </c>
      <c r="AK25" s="94">
        <v>0</v>
      </c>
      <c r="AL25" s="94">
        <v>0</v>
      </c>
      <c r="AM25" s="94">
        <v>0</v>
      </c>
      <c r="AN25" s="94">
        <v>0</v>
      </c>
      <c r="AO25" s="94">
        <v>0</v>
      </c>
      <c r="AP25" s="94">
        <v>0</v>
      </c>
      <c r="AQ25" s="94">
        <v>0</v>
      </c>
      <c r="AR25" s="94">
        <v>0</v>
      </c>
      <c r="AS25" s="94">
        <v>0</v>
      </c>
      <c r="AT25" s="94">
        <v>0</v>
      </c>
      <c r="AU25" s="94">
        <v>0</v>
      </c>
      <c r="AV25" s="94">
        <v>0</v>
      </c>
      <c r="AW25" s="95">
        <v>0</v>
      </c>
      <c r="AZ25" s="146">
        <v>1</v>
      </c>
      <c r="BA25" s="24">
        <v>23</v>
      </c>
      <c r="BB25" s="24">
        <v>0</v>
      </c>
      <c r="BM25" s="34">
        <v>6</v>
      </c>
      <c r="BN25" s="34">
        <v>16</v>
      </c>
    </row>
    <row r="26" spans="1:66" ht="20" customHeight="1" x14ac:dyDescent="0.2">
      <c r="A26" s="24"/>
      <c r="B26" s="188"/>
      <c r="C26" s="39"/>
      <c r="D26" s="39"/>
      <c r="E26" s="39"/>
      <c r="F26" s="139"/>
      <c r="G26" s="116"/>
      <c r="H26" s="183"/>
      <c r="I26" s="24">
        <f t="shared" si="3"/>
        <v>24</v>
      </c>
      <c r="J26" s="93">
        <v>0</v>
      </c>
      <c r="K26" s="94">
        <v>0</v>
      </c>
      <c r="L26" s="94">
        <v>0</v>
      </c>
      <c r="M26" s="94">
        <v>0</v>
      </c>
      <c r="N26" s="94">
        <v>0</v>
      </c>
      <c r="O26" s="94">
        <v>0</v>
      </c>
      <c r="P26" s="94">
        <v>0</v>
      </c>
      <c r="Q26" s="94">
        <v>0</v>
      </c>
      <c r="R26" s="94">
        <v>0</v>
      </c>
      <c r="S26" s="94">
        <v>0</v>
      </c>
      <c r="T26" s="94">
        <v>0</v>
      </c>
      <c r="U26" s="94">
        <v>0</v>
      </c>
      <c r="V26" s="94">
        <v>0</v>
      </c>
      <c r="W26" s="94">
        <v>0</v>
      </c>
      <c r="X26" s="94">
        <v>0</v>
      </c>
      <c r="Y26" s="94">
        <v>0</v>
      </c>
      <c r="Z26" s="94">
        <v>0</v>
      </c>
      <c r="AA26" s="94">
        <v>0</v>
      </c>
      <c r="AB26" s="94">
        <v>0</v>
      </c>
      <c r="AC26" s="94">
        <v>0</v>
      </c>
      <c r="AD26" s="94">
        <v>0</v>
      </c>
      <c r="AE26" s="94">
        <v>0</v>
      </c>
      <c r="AF26" s="94">
        <v>0</v>
      </c>
      <c r="AG26" s="48">
        <v>0</v>
      </c>
      <c r="AH26" s="94">
        <v>0</v>
      </c>
      <c r="AI26" s="94">
        <v>0</v>
      </c>
      <c r="AJ26" s="94">
        <v>0</v>
      </c>
      <c r="AK26" s="94">
        <v>0</v>
      </c>
      <c r="AL26" s="94">
        <v>0</v>
      </c>
      <c r="AM26" s="94">
        <v>0</v>
      </c>
      <c r="AN26" s="94">
        <v>0</v>
      </c>
      <c r="AO26" s="94">
        <v>0</v>
      </c>
      <c r="AP26" s="94">
        <v>0</v>
      </c>
      <c r="AQ26" s="94">
        <v>0</v>
      </c>
      <c r="AR26" s="94">
        <v>0</v>
      </c>
      <c r="AS26" s="94">
        <v>0</v>
      </c>
      <c r="AT26" s="94">
        <v>0</v>
      </c>
      <c r="AU26" s="94">
        <v>0</v>
      </c>
      <c r="AV26" s="94">
        <v>0</v>
      </c>
      <c r="AW26" s="95">
        <v>0</v>
      </c>
      <c r="AZ26" s="146">
        <v>1</v>
      </c>
      <c r="BA26" s="24">
        <v>24</v>
      </c>
      <c r="BB26" s="24">
        <v>0</v>
      </c>
      <c r="BM26" s="34">
        <v>6</v>
      </c>
      <c r="BN26" s="34">
        <v>17</v>
      </c>
    </row>
    <row r="27" spans="1:66" ht="20" customHeight="1" x14ac:dyDescent="0.2">
      <c r="A27" s="24"/>
      <c r="B27" s="188"/>
      <c r="C27" s="39"/>
      <c r="D27" s="39"/>
      <c r="E27" s="39"/>
      <c r="F27" s="139"/>
      <c r="G27" s="116"/>
      <c r="H27" s="183"/>
      <c r="I27" s="24">
        <f t="shared" ref="I27:I42" si="4">I26+1</f>
        <v>25</v>
      </c>
      <c r="J27" s="93">
        <v>0</v>
      </c>
      <c r="K27" s="94">
        <v>0</v>
      </c>
      <c r="L27" s="94">
        <v>0</v>
      </c>
      <c r="M27" s="94">
        <v>0</v>
      </c>
      <c r="N27" s="94">
        <v>0</v>
      </c>
      <c r="O27" s="94">
        <v>0</v>
      </c>
      <c r="P27" s="94">
        <v>0</v>
      </c>
      <c r="Q27" s="94">
        <v>0</v>
      </c>
      <c r="R27" s="94">
        <v>0</v>
      </c>
      <c r="S27" s="94">
        <v>0</v>
      </c>
      <c r="T27" s="94">
        <v>0</v>
      </c>
      <c r="U27" s="94">
        <v>0</v>
      </c>
      <c r="V27" s="94">
        <v>0</v>
      </c>
      <c r="W27" s="94">
        <v>0</v>
      </c>
      <c r="X27" s="94">
        <v>0</v>
      </c>
      <c r="Y27" s="94">
        <v>0</v>
      </c>
      <c r="Z27" s="94">
        <v>0</v>
      </c>
      <c r="AA27" s="94">
        <v>0</v>
      </c>
      <c r="AB27" s="94">
        <v>0</v>
      </c>
      <c r="AC27" s="94">
        <v>0</v>
      </c>
      <c r="AD27" s="94">
        <v>0</v>
      </c>
      <c r="AE27" s="94">
        <v>0</v>
      </c>
      <c r="AF27" s="94">
        <v>0</v>
      </c>
      <c r="AG27" s="94">
        <v>0</v>
      </c>
      <c r="AH27" s="48">
        <v>0</v>
      </c>
      <c r="AI27" s="94">
        <v>0</v>
      </c>
      <c r="AJ27" s="94">
        <v>0</v>
      </c>
      <c r="AK27" s="94">
        <v>0</v>
      </c>
      <c r="AL27" s="94">
        <v>0</v>
      </c>
      <c r="AM27" s="94">
        <v>0</v>
      </c>
      <c r="AN27" s="94">
        <v>0</v>
      </c>
      <c r="AO27" s="189">
        <v>0</v>
      </c>
      <c r="AP27" s="189">
        <v>0</v>
      </c>
      <c r="AQ27" s="189">
        <v>0</v>
      </c>
      <c r="AR27" s="189">
        <v>0</v>
      </c>
      <c r="AS27" s="94">
        <v>0</v>
      </c>
      <c r="AT27" s="94">
        <v>0</v>
      </c>
      <c r="AU27" s="94">
        <v>0</v>
      </c>
      <c r="AV27" s="94">
        <v>0</v>
      </c>
      <c r="AW27" s="95">
        <v>0</v>
      </c>
      <c r="AZ27" s="146">
        <v>1</v>
      </c>
      <c r="BA27" s="24">
        <v>25</v>
      </c>
      <c r="BB27" s="24">
        <v>0</v>
      </c>
      <c r="BM27" s="34">
        <v>7</v>
      </c>
      <c r="BN27" s="34">
        <v>3</v>
      </c>
    </row>
    <row r="28" spans="1:66" ht="20" customHeight="1" x14ac:dyDescent="0.2">
      <c r="A28" s="24"/>
      <c r="B28" s="188"/>
      <c r="C28" s="39"/>
      <c r="D28" s="39"/>
      <c r="E28" s="39"/>
      <c r="F28" s="139"/>
      <c r="G28" s="116"/>
      <c r="H28" s="183"/>
      <c r="I28" s="24">
        <f t="shared" si="4"/>
        <v>26</v>
      </c>
      <c r="J28" s="93">
        <v>0</v>
      </c>
      <c r="K28" s="94">
        <v>0</v>
      </c>
      <c r="L28" s="94">
        <v>0</v>
      </c>
      <c r="M28" s="94">
        <v>0</v>
      </c>
      <c r="N28" s="94">
        <v>0</v>
      </c>
      <c r="O28" s="94">
        <v>0</v>
      </c>
      <c r="P28" s="94">
        <v>0</v>
      </c>
      <c r="Q28" s="94">
        <v>0</v>
      </c>
      <c r="R28" s="94">
        <v>0</v>
      </c>
      <c r="S28" s="94">
        <v>0</v>
      </c>
      <c r="T28" s="94">
        <v>0</v>
      </c>
      <c r="U28" s="94">
        <v>0</v>
      </c>
      <c r="V28" s="94">
        <v>0</v>
      </c>
      <c r="W28" s="94">
        <v>0</v>
      </c>
      <c r="X28" s="94">
        <v>0</v>
      </c>
      <c r="Y28" s="94">
        <v>0</v>
      </c>
      <c r="Z28" s="185">
        <v>0</v>
      </c>
      <c r="AA28" s="179">
        <v>0</v>
      </c>
      <c r="AB28" s="179">
        <v>0</v>
      </c>
      <c r="AC28" s="179">
        <v>0</v>
      </c>
      <c r="AD28" s="94">
        <v>0</v>
      </c>
      <c r="AE28" s="94">
        <v>0</v>
      </c>
      <c r="AF28" s="94">
        <v>0</v>
      </c>
      <c r="AG28" s="94">
        <v>0</v>
      </c>
      <c r="AH28" s="94">
        <v>0</v>
      </c>
      <c r="AI28" s="48">
        <v>0</v>
      </c>
      <c r="AJ28" s="94">
        <v>0</v>
      </c>
      <c r="AK28" s="94">
        <v>0</v>
      </c>
      <c r="AL28" s="94">
        <v>0</v>
      </c>
      <c r="AM28" s="94">
        <v>0</v>
      </c>
      <c r="AN28" s="94">
        <v>0</v>
      </c>
      <c r="AO28" s="189">
        <v>0</v>
      </c>
      <c r="AP28" s="189">
        <v>0</v>
      </c>
      <c r="AQ28" s="189">
        <v>0</v>
      </c>
      <c r="AR28" s="189">
        <v>0</v>
      </c>
      <c r="AS28" s="94">
        <v>0</v>
      </c>
      <c r="AT28" s="94">
        <v>0</v>
      </c>
      <c r="AU28" s="94">
        <v>0</v>
      </c>
      <c r="AV28" s="94">
        <v>0</v>
      </c>
      <c r="AW28" s="95">
        <v>0</v>
      </c>
      <c r="AZ28" s="146">
        <v>1</v>
      </c>
      <c r="BA28" s="24">
        <v>26</v>
      </c>
      <c r="BB28" s="24">
        <v>0</v>
      </c>
      <c r="BM28" s="34">
        <v>7</v>
      </c>
      <c r="BN28" s="34">
        <v>4</v>
      </c>
    </row>
    <row r="29" spans="1:66" ht="20" customHeight="1" x14ac:dyDescent="0.2">
      <c r="A29" s="24"/>
      <c r="B29" s="188"/>
      <c r="C29" s="39"/>
      <c r="D29" s="39"/>
      <c r="E29" s="39"/>
      <c r="F29" s="139"/>
      <c r="G29" s="116"/>
      <c r="H29" s="183"/>
      <c r="I29" s="24">
        <f t="shared" si="4"/>
        <v>27</v>
      </c>
      <c r="J29" s="93">
        <v>0</v>
      </c>
      <c r="K29" s="94">
        <v>0</v>
      </c>
      <c r="L29" s="94">
        <v>0</v>
      </c>
      <c r="M29" s="94">
        <v>0</v>
      </c>
      <c r="N29" s="94">
        <v>0</v>
      </c>
      <c r="O29" s="94">
        <v>0</v>
      </c>
      <c r="P29" s="94">
        <v>0</v>
      </c>
      <c r="Q29" s="94">
        <v>0</v>
      </c>
      <c r="R29" s="94">
        <v>0</v>
      </c>
      <c r="S29" s="94">
        <v>0</v>
      </c>
      <c r="T29" s="94">
        <v>0</v>
      </c>
      <c r="U29" s="94">
        <v>0</v>
      </c>
      <c r="V29" s="94">
        <v>0</v>
      </c>
      <c r="W29" s="94">
        <v>0</v>
      </c>
      <c r="X29" s="94">
        <v>0</v>
      </c>
      <c r="Y29" s="94">
        <v>0</v>
      </c>
      <c r="Z29" s="185">
        <v>0</v>
      </c>
      <c r="AA29" s="179">
        <v>0</v>
      </c>
      <c r="AB29" s="179">
        <v>0</v>
      </c>
      <c r="AC29" s="179">
        <v>0</v>
      </c>
      <c r="AD29" s="94">
        <v>0</v>
      </c>
      <c r="AE29" s="94">
        <v>0</v>
      </c>
      <c r="AF29" s="94">
        <v>0</v>
      </c>
      <c r="AG29" s="94">
        <v>0</v>
      </c>
      <c r="AH29" s="94">
        <v>0</v>
      </c>
      <c r="AI29" s="94">
        <v>0</v>
      </c>
      <c r="AJ29" s="48">
        <v>0</v>
      </c>
      <c r="AK29" s="94">
        <v>0</v>
      </c>
      <c r="AL29" s="94">
        <v>0</v>
      </c>
      <c r="AM29" s="94">
        <v>0</v>
      </c>
      <c r="AN29" s="94">
        <v>0</v>
      </c>
      <c r="AO29" s="189">
        <v>0</v>
      </c>
      <c r="AP29" s="189">
        <v>0</v>
      </c>
      <c r="AQ29" s="189">
        <v>0</v>
      </c>
      <c r="AR29" s="189">
        <v>0</v>
      </c>
      <c r="AS29" s="94">
        <v>0</v>
      </c>
      <c r="AT29" s="94">
        <v>0</v>
      </c>
      <c r="AU29" s="94">
        <v>0</v>
      </c>
      <c r="AV29" s="94">
        <v>0</v>
      </c>
      <c r="AW29" s="95">
        <v>0</v>
      </c>
      <c r="AZ29" s="146">
        <v>1</v>
      </c>
      <c r="BA29" s="24">
        <v>27</v>
      </c>
      <c r="BB29" s="24">
        <v>0</v>
      </c>
      <c r="BM29" s="34">
        <v>7</v>
      </c>
      <c r="BN29" s="34">
        <v>9</v>
      </c>
    </row>
    <row r="30" spans="1:66" ht="20" customHeight="1" x14ac:dyDescent="0.2">
      <c r="A30" s="24"/>
      <c r="B30" s="188"/>
      <c r="C30" s="39"/>
      <c r="D30" s="39"/>
      <c r="E30" s="39"/>
      <c r="F30" s="139"/>
      <c r="G30" s="116"/>
      <c r="H30" s="183"/>
      <c r="I30" s="24">
        <f t="shared" si="4"/>
        <v>28</v>
      </c>
      <c r="J30" s="93">
        <v>0</v>
      </c>
      <c r="K30" s="94">
        <v>0</v>
      </c>
      <c r="L30" s="94">
        <v>0</v>
      </c>
      <c r="M30" s="94">
        <v>0</v>
      </c>
      <c r="N30" s="94">
        <v>0</v>
      </c>
      <c r="O30" s="94">
        <v>0</v>
      </c>
      <c r="P30" s="94">
        <v>0</v>
      </c>
      <c r="Q30" s="94">
        <v>0</v>
      </c>
      <c r="R30" s="94">
        <v>0</v>
      </c>
      <c r="S30" s="94">
        <v>0</v>
      </c>
      <c r="T30" s="94">
        <v>0</v>
      </c>
      <c r="U30" s="94">
        <v>0</v>
      </c>
      <c r="V30" s="94">
        <v>0</v>
      </c>
      <c r="W30" s="94">
        <v>0</v>
      </c>
      <c r="X30" s="94">
        <v>0</v>
      </c>
      <c r="Y30" s="94">
        <v>0</v>
      </c>
      <c r="Z30" s="185">
        <v>0</v>
      </c>
      <c r="AA30" s="179">
        <v>0</v>
      </c>
      <c r="AB30" s="179">
        <v>0</v>
      </c>
      <c r="AC30" s="179">
        <v>0</v>
      </c>
      <c r="AD30" s="94">
        <v>0</v>
      </c>
      <c r="AE30" s="94">
        <v>0</v>
      </c>
      <c r="AF30" s="94">
        <v>0</v>
      </c>
      <c r="AG30" s="94">
        <v>0</v>
      </c>
      <c r="AH30" s="94">
        <v>0</v>
      </c>
      <c r="AI30" s="94">
        <v>0</v>
      </c>
      <c r="AJ30" s="94">
        <v>0</v>
      </c>
      <c r="AK30" s="48">
        <v>0</v>
      </c>
      <c r="AL30" s="94">
        <v>0</v>
      </c>
      <c r="AM30" s="94">
        <v>0</v>
      </c>
      <c r="AN30" s="94">
        <v>0</v>
      </c>
      <c r="AO30" s="189">
        <v>0</v>
      </c>
      <c r="AP30" s="189">
        <v>0</v>
      </c>
      <c r="AQ30" s="189">
        <v>0</v>
      </c>
      <c r="AR30" s="189">
        <v>0</v>
      </c>
      <c r="AS30" s="94">
        <v>0</v>
      </c>
      <c r="AT30" s="94">
        <v>0</v>
      </c>
      <c r="AU30" s="94">
        <v>0</v>
      </c>
      <c r="AV30" s="94">
        <v>0</v>
      </c>
      <c r="AW30" s="95">
        <v>0</v>
      </c>
      <c r="AZ30" s="146">
        <v>1</v>
      </c>
      <c r="BA30" s="24">
        <v>28</v>
      </c>
      <c r="BB30" s="24">
        <v>0</v>
      </c>
      <c r="BM30" s="34">
        <v>7</v>
      </c>
      <c r="BN30" s="34">
        <v>10</v>
      </c>
    </row>
    <row r="31" spans="1:66" ht="20" customHeight="1" x14ac:dyDescent="0.2">
      <c r="A31" s="24"/>
      <c r="B31" s="188"/>
      <c r="C31" s="39"/>
      <c r="D31" s="39"/>
      <c r="E31" s="39"/>
      <c r="F31" s="139"/>
      <c r="G31" s="116"/>
      <c r="H31" s="183"/>
      <c r="I31" s="24">
        <f t="shared" si="4"/>
        <v>29</v>
      </c>
      <c r="J31" s="93">
        <v>0</v>
      </c>
      <c r="K31" s="94">
        <v>0</v>
      </c>
      <c r="L31" s="94">
        <v>0</v>
      </c>
      <c r="M31" s="94">
        <v>0</v>
      </c>
      <c r="N31" s="94">
        <v>0</v>
      </c>
      <c r="O31" s="94">
        <v>0</v>
      </c>
      <c r="P31" s="94">
        <v>0</v>
      </c>
      <c r="Q31" s="94">
        <v>0</v>
      </c>
      <c r="R31" s="94">
        <v>0</v>
      </c>
      <c r="S31" s="94">
        <v>0</v>
      </c>
      <c r="T31" s="94">
        <v>0</v>
      </c>
      <c r="U31" s="94">
        <v>0</v>
      </c>
      <c r="V31" s="94">
        <v>0</v>
      </c>
      <c r="W31" s="94">
        <v>0</v>
      </c>
      <c r="X31" s="94">
        <v>0</v>
      </c>
      <c r="Y31" s="94">
        <v>0</v>
      </c>
      <c r="Z31" s="94">
        <v>0</v>
      </c>
      <c r="AA31" s="94">
        <v>0</v>
      </c>
      <c r="AB31" s="94">
        <v>0</v>
      </c>
      <c r="AC31" s="94">
        <v>0</v>
      </c>
      <c r="AD31" s="94">
        <v>0</v>
      </c>
      <c r="AE31" s="94">
        <v>0</v>
      </c>
      <c r="AF31" s="94">
        <v>0</v>
      </c>
      <c r="AG31" s="94">
        <v>0</v>
      </c>
      <c r="AH31" s="94">
        <v>0</v>
      </c>
      <c r="AI31" s="94">
        <v>0</v>
      </c>
      <c r="AJ31" s="94">
        <v>0</v>
      </c>
      <c r="AK31" s="94">
        <v>0</v>
      </c>
      <c r="AL31" s="48">
        <v>0</v>
      </c>
      <c r="AM31" s="94">
        <v>0</v>
      </c>
      <c r="AN31" s="94">
        <v>0</v>
      </c>
      <c r="AO31" s="189">
        <v>0</v>
      </c>
      <c r="AP31" s="189">
        <v>0</v>
      </c>
      <c r="AQ31" s="189">
        <v>0</v>
      </c>
      <c r="AR31" s="189">
        <v>0</v>
      </c>
      <c r="AS31" s="94">
        <v>0</v>
      </c>
      <c r="AT31" s="94">
        <v>0</v>
      </c>
      <c r="AU31" s="94">
        <v>0</v>
      </c>
      <c r="AV31" s="94">
        <v>0</v>
      </c>
      <c r="AW31" s="95">
        <v>0</v>
      </c>
      <c r="AZ31" s="146">
        <v>1</v>
      </c>
      <c r="BA31" s="24">
        <v>29</v>
      </c>
      <c r="BB31" s="24">
        <v>0</v>
      </c>
      <c r="BM31" s="34">
        <v>7</v>
      </c>
      <c r="BN31" s="34">
        <v>11</v>
      </c>
    </row>
    <row r="32" spans="1:66" ht="20" customHeight="1" x14ac:dyDescent="0.2">
      <c r="A32" s="24"/>
      <c r="B32" s="188"/>
      <c r="C32" s="39"/>
      <c r="D32" s="39"/>
      <c r="E32" s="39"/>
      <c r="F32" s="139"/>
      <c r="G32" s="116"/>
      <c r="H32" s="183"/>
      <c r="I32" s="24">
        <f t="shared" si="4"/>
        <v>30</v>
      </c>
      <c r="J32" s="93">
        <v>0</v>
      </c>
      <c r="K32" s="94">
        <v>0</v>
      </c>
      <c r="L32" s="94">
        <v>0</v>
      </c>
      <c r="M32" s="94">
        <v>0</v>
      </c>
      <c r="N32" s="94">
        <v>0</v>
      </c>
      <c r="O32" s="94">
        <v>0</v>
      </c>
      <c r="P32" s="94">
        <v>0</v>
      </c>
      <c r="Q32" s="94">
        <v>0</v>
      </c>
      <c r="R32" s="94">
        <v>0</v>
      </c>
      <c r="S32" s="94">
        <v>0</v>
      </c>
      <c r="T32" s="94">
        <v>0</v>
      </c>
      <c r="U32" s="94">
        <v>0</v>
      </c>
      <c r="V32" s="94">
        <v>0</v>
      </c>
      <c r="W32" s="94">
        <v>0</v>
      </c>
      <c r="X32" s="94">
        <v>0</v>
      </c>
      <c r="Y32" s="94">
        <v>0</v>
      </c>
      <c r="Z32" s="94">
        <v>0</v>
      </c>
      <c r="AA32" s="94">
        <v>0</v>
      </c>
      <c r="AB32" s="94">
        <v>0</v>
      </c>
      <c r="AC32" s="94">
        <v>0</v>
      </c>
      <c r="AD32" s="94">
        <v>0</v>
      </c>
      <c r="AE32" s="94">
        <v>0</v>
      </c>
      <c r="AF32" s="94">
        <v>0</v>
      </c>
      <c r="AG32" s="94">
        <v>0</v>
      </c>
      <c r="AH32" s="94">
        <v>0</v>
      </c>
      <c r="AI32" s="94">
        <v>0</v>
      </c>
      <c r="AJ32" s="94">
        <v>0</v>
      </c>
      <c r="AK32" s="94">
        <v>0</v>
      </c>
      <c r="AL32" s="94">
        <v>0</v>
      </c>
      <c r="AM32" s="48">
        <v>0</v>
      </c>
      <c r="AN32" s="94">
        <v>0</v>
      </c>
      <c r="AO32" s="189">
        <v>0</v>
      </c>
      <c r="AP32" s="189">
        <v>0</v>
      </c>
      <c r="AQ32" s="189">
        <v>0</v>
      </c>
      <c r="AR32" s="189">
        <v>0</v>
      </c>
      <c r="AS32" s="94">
        <v>0</v>
      </c>
      <c r="AT32" s="94">
        <v>0</v>
      </c>
      <c r="AU32" s="94">
        <v>0</v>
      </c>
      <c r="AV32" s="94">
        <v>0</v>
      </c>
      <c r="AW32" s="95">
        <v>0</v>
      </c>
      <c r="AZ32" s="146">
        <v>1</v>
      </c>
      <c r="BA32" s="24">
        <v>30</v>
      </c>
      <c r="BB32" s="24">
        <v>0</v>
      </c>
      <c r="BM32" s="34">
        <v>7</v>
      </c>
      <c r="BN32" s="34">
        <v>12</v>
      </c>
    </row>
    <row r="33" spans="1:66" ht="20" customHeight="1" x14ac:dyDescent="0.2">
      <c r="A33" s="24"/>
      <c r="B33" s="188"/>
      <c r="C33" s="39"/>
      <c r="D33" s="39"/>
      <c r="E33" s="39"/>
      <c r="F33" s="139"/>
      <c r="G33" s="116"/>
      <c r="H33" s="183"/>
      <c r="I33" s="24">
        <f t="shared" si="4"/>
        <v>31</v>
      </c>
      <c r="J33" s="93">
        <v>0</v>
      </c>
      <c r="K33" s="94">
        <v>0</v>
      </c>
      <c r="L33" s="94">
        <v>0</v>
      </c>
      <c r="M33" s="94">
        <v>0</v>
      </c>
      <c r="N33" s="94">
        <v>0</v>
      </c>
      <c r="O33" s="94">
        <v>0</v>
      </c>
      <c r="P33" s="94">
        <v>0</v>
      </c>
      <c r="Q33" s="94">
        <v>0</v>
      </c>
      <c r="R33" s="94">
        <v>0</v>
      </c>
      <c r="S33" s="94">
        <v>0</v>
      </c>
      <c r="T33" s="94">
        <v>0</v>
      </c>
      <c r="U33" s="94">
        <v>0</v>
      </c>
      <c r="V33" s="94">
        <v>0</v>
      </c>
      <c r="W33" s="94">
        <v>0</v>
      </c>
      <c r="X33" s="94">
        <v>0</v>
      </c>
      <c r="Y33" s="94">
        <v>0</v>
      </c>
      <c r="Z33" s="94">
        <v>0</v>
      </c>
      <c r="AA33" s="94">
        <v>0</v>
      </c>
      <c r="AB33" s="94">
        <v>0</v>
      </c>
      <c r="AC33" s="94">
        <v>0</v>
      </c>
      <c r="AD33" s="94">
        <v>0</v>
      </c>
      <c r="AE33" s="94">
        <v>0</v>
      </c>
      <c r="AF33" s="94">
        <v>0</v>
      </c>
      <c r="AG33" s="94">
        <v>0</v>
      </c>
      <c r="AH33" s="94">
        <v>0</v>
      </c>
      <c r="AI33" s="94">
        <v>0</v>
      </c>
      <c r="AJ33" s="94">
        <v>0</v>
      </c>
      <c r="AK33" s="94">
        <v>0</v>
      </c>
      <c r="AL33" s="94">
        <v>0</v>
      </c>
      <c r="AM33" s="94">
        <v>0</v>
      </c>
      <c r="AN33" s="48">
        <v>0</v>
      </c>
      <c r="AO33" s="94">
        <v>0</v>
      </c>
      <c r="AP33" s="94">
        <v>0</v>
      </c>
      <c r="AQ33" s="94">
        <v>0</v>
      </c>
      <c r="AR33" s="94">
        <v>0</v>
      </c>
      <c r="AS33" s="94">
        <v>0</v>
      </c>
      <c r="AT33" s="94">
        <v>0</v>
      </c>
      <c r="AU33" s="94">
        <v>0</v>
      </c>
      <c r="AV33" s="94">
        <v>0</v>
      </c>
      <c r="AW33" s="95">
        <v>0</v>
      </c>
      <c r="AZ33" s="146">
        <v>1</v>
      </c>
      <c r="BA33" s="24">
        <v>31</v>
      </c>
      <c r="BB33" s="24">
        <v>0</v>
      </c>
      <c r="BM33" s="34">
        <v>7</v>
      </c>
      <c r="BN33" s="34">
        <v>14</v>
      </c>
    </row>
    <row r="34" spans="1:66" ht="20" customHeight="1" x14ac:dyDescent="0.2">
      <c r="A34" s="24"/>
      <c r="B34" s="188"/>
      <c r="C34" s="39"/>
      <c r="D34" s="39"/>
      <c r="E34" s="39"/>
      <c r="F34" s="139"/>
      <c r="G34" s="116"/>
      <c r="H34" s="183"/>
      <c r="I34" s="24">
        <f t="shared" si="4"/>
        <v>32</v>
      </c>
      <c r="J34" s="93">
        <v>0</v>
      </c>
      <c r="K34" s="94">
        <v>0</v>
      </c>
      <c r="L34" s="94">
        <v>0</v>
      </c>
      <c r="M34" s="94">
        <v>0</v>
      </c>
      <c r="N34" s="94">
        <v>0</v>
      </c>
      <c r="O34" s="94">
        <v>0</v>
      </c>
      <c r="P34" s="94">
        <v>0</v>
      </c>
      <c r="Q34" s="94">
        <v>0</v>
      </c>
      <c r="R34" s="94">
        <v>0</v>
      </c>
      <c r="S34" s="94">
        <v>0</v>
      </c>
      <c r="T34" s="94">
        <v>0</v>
      </c>
      <c r="U34" s="94">
        <v>0</v>
      </c>
      <c r="V34" s="94">
        <v>0</v>
      </c>
      <c r="W34" s="94">
        <v>0</v>
      </c>
      <c r="X34" s="94">
        <v>0</v>
      </c>
      <c r="Y34" s="94">
        <v>0</v>
      </c>
      <c r="Z34" s="94">
        <v>0</v>
      </c>
      <c r="AA34" s="94">
        <v>0</v>
      </c>
      <c r="AB34" s="94">
        <v>0</v>
      </c>
      <c r="AC34" s="94">
        <v>0</v>
      </c>
      <c r="AD34" s="94">
        <v>0</v>
      </c>
      <c r="AE34" s="94">
        <v>0</v>
      </c>
      <c r="AF34" s="94">
        <v>0</v>
      </c>
      <c r="AG34" s="94">
        <v>0</v>
      </c>
      <c r="AH34" s="94">
        <v>0</v>
      </c>
      <c r="AI34" s="94">
        <v>0</v>
      </c>
      <c r="AJ34" s="94">
        <v>0</v>
      </c>
      <c r="AK34" s="94">
        <v>0</v>
      </c>
      <c r="AL34" s="94">
        <v>0</v>
      </c>
      <c r="AM34" s="94">
        <v>0</v>
      </c>
      <c r="AN34" s="94">
        <v>0</v>
      </c>
      <c r="AO34" s="48">
        <v>0</v>
      </c>
      <c r="AP34" s="94">
        <v>0</v>
      </c>
      <c r="AQ34" s="94">
        <v>0</v>
      </c>
      <c r="AR34" s="94">
        <v>0</v>
      </c>
      <c r="AS34" s="94">
        <v>0</v>
      </c>
      <c r="AT34" s="94">
        <v>0</v>
      </c>
      <c r="AU34" s="94">
        <v>0</v>
      </c>
      <c r="AV34" s="94">
        <v>0</v>
      </c>
      <c r="AW34" s="95">
        <v>0</v>
      </c>
      <c r="AZ34" s="146">
        <v>1</v>
      </c>
      <c r="BA34" s="24">
        <v>32</v>
      </c>
      <c r="BB34" s="24">
        <v>0</v>
      </c>
      <c r="BM34" s="34">
        <v>7</v>
      </c>
      <c r="BN34" s="34">
        <v>15</v>
      </c>
    </row>
    <row r="35" spans="1:66" ht="20" customHeight="1" x14ac:dyDescent="0.2">
      <c r="A35" s="24"/>
      <c r="B35" s="188"/>
      <c r="C35" s="39"/>
      <c r="D35" s="39"/>
      <c r="E35" s="39"/>
      <c r="F35" s="139"/>
      <c r="G35" s="116"/>
      <c r="H35" s="183"/>
      <c r="I35" s="24">
        <f t="shared" si="4"/>
        <v>33</v>
      </c>
      <c r="J35" s="93">
        <v>0</v>
      </c>
      <c r="K35" s="94">
        <v>0</v>
      </c>
      <c r="L35" s="94">
        <v>0</v>
      </c>
      <c r="M35" s="94">
        <v>0</v>
      </c>
      <c r="N35" s="94">
        <v>0</v>
      </c>
      <c r="O35" s="94">
        <v>0</v>
      </c>
      <c r="P35" s="94">
        <v>0</v>
      </c>
      <c r="Q35" s="94">
        <v>0</v>
      </c>
      <c r="R35" s="94">
        <v>0</v>
      </c>
      <c r="S35" s="94">
        <v>0</v>
      </c>
      <c r="T35" s="94">
        <v>0</v>
      </c>
      <c r="U35" s="94">
        <v>0</v>
      </c>
      <c r="V35" s="94">
        <v>0</v>
      </c>
      <c r="W35" s="94">
        <v>0</v>
      </c>
      <c r="X35" s="94">
        <v>0</v>
      </c>
      <c r="Y35" s="94">
        <v>0</v>
      </c>
      <c r="Z35" s="94">
        <v>0</v>
      </c>
      <c r="AA35" s="94">
        <v>0</v>
      </c>
      <c r="AB35" s="94">
        <v>0</v>
      </c>
      <c r="AC35" s="94">
        <v>0</v>
      </c>
      <c r="AD35" s="94">
        <v>0</v>
      </c>
      <c r="AE35" s="94">
        <v>0</v>
      </c>
      <c r="AF35" s="94">
        <v>0</v>
      </c>
      <c r="AG35" s="94">
        <v>0</v>
      </c>
      <c r="AH35" s="94">
        <v>0</v>
      </c>
      <c r="AI35" s="94">
        <v>0</v>
      </c>
      <c r="AJ35" s="94">
        <v>0</v>
      </c>
      <c r="AK35" s="94">
        <v>0</v>
      </c>
      <c r="AL35" s="94">
        <v>0</v>
      </c>
      <c r="AM35" s="94">
        <v>0</v>
      </c>
      <c r="AN35" s="94">
        <v>0</v>
      </c>
      <c r="AO35" s="94">
        <v>0</v>
      </c>
      <c r="AP35" s="48">
        <v>0</v>
      </c>
      <c r="AQ35" s="94">
        <v>0</v>
      </c>
      <c r="AR35" s="94">
        <v>0</v>
      </c>
      <c r="AS35" s="94">
        <v>0</v>
      </c>
      <c r="AT35" s="94">
        <v>0</v>
      </c>
      <c r="AU35" s="94">
        <v>0</v>
      </c>
      <c r="AV35" s="94">
        <v>0</v>
      </c>
      <c r="AW35" s="95">
        <v>0</v>
      </c>
      <c r="AZ35" s="146">
        <v>1</v>
      </c>
      <c r="BA35" s="24">
        <v>33</v>
      </c>
      <c r="BB35" s="24">
        <v>0</v>
      </c>
      <c r="BM35" s="34">
        <v>7</v>
      </c>
      <c r="BN35" s="34">
        <v>17</v>
      </c>
    </row>
    <row r="36" spans="1:66" ht="20" customHeight="1" x14ac:dyDescent="0.2">
      <c r="A36" s="24"/>
      <c r="B36" s="188"/>
      <c r="C36" s="39"/>
      <c r="D36" s="39"/>
      <c r="E36" s="39"/>
      <c r="F36" s="139"/>
      <c r="G36" s="116"/>
      <c r="H36" s="183"/>
      <c r="I36" s="94">
        <f t="shared" si="4"/>
        <v>34</v>
      </c>
      <c r="J36" s="93">
        <v>0</v>
      </c>
      <c r="K36" s="94">
        <v>0</v>
      </c>
      <c r="L36" s="94">
        <v>0</v>
      </c>
      <c r="M36" s="94">
        <v>0</v>
      </c>
      <c r="N36" s="94">
        <v>0</v>
      </c>
      <c r="O36" s="94">
        <v>0</v>
      </c>
      <c r="P36" s="94">
        <v>0</v>
      </c>
      <c r="Q36" s="94">
        <v>0</v>
      </c>
      <c r="R36" s="94">
        <v>0</v>
      </c>
      <c r="S36" s="94">
        <v>0</v>
      </c>
      <c r="T36" s="94">
        <v>0</v>
      </c>
      <c r="U36" s="94">
        <v>0</v>
      </c>
      <c r="V36" s="94">
        <v>0</v>
      </c>
      <c r="W36" s="94">
        <v>0</v>
      </c>
      <c r="X36" s="94">
        <v>0</v>
      </c>
      <c r="Y36" s="94">
        <v>0</v>
      </c>
      <c r="Z36" s="94">
        <v>0</v>
      </c>
      <c r="AA36" s="94">
        <v>0</v>
      </c>
      <c r="AB36" s="94">
        <v>0</v>
      </c>
      <c r="AC36" s="94">
        <v>0</v>
      </c>
      <c r="AD36" s="94">
        <v>0</v>
      </c>
      <c r="AE36" s="94">
        <v>0</v>
      </c>
      <c r="AF36" s="94">
        <v>0</v>
      </c>
      <c r="AG36" s="94">
        <v>0</v>
      </c>
      <c r="AH36" s="94">
        <v>0</v>
      </c>
      <c r="AI36" s="94">
        <v>0</v>
      </c>
      <c r="AJ36" s="94">
        <v>0</v>
      </c>
      <c r="AK36" s="94">
        <v>0</v>
      </c>
      <c r="AL36" s="94">
        <v>0</v>
      </c>
      <c r="AM36" s="94">
        <v>0</v>
      </c>
      <c r="AN36" s="94">
        <v>0</v>
      </c>
      <c r="AO36" s="94">
        <v>0</v>
      </c>
      <c r="AP36" s="94">
        <v>0</v>
      </c>
      <c r="AQ36" s="48">
        <v>0</v>
      </c>
      <c r="AR36" s="94">
        <v>0</v>
      </c>
      <c r="AS36" s="94">
        <v>0</v>
      </c>
      <c r="AT36" s="94">
        <v>0</v>
      </c>
      <c r="AU36" s="94">
        <v>0</v>
      </c>
      <c r="AV36" s="94">
        <v>0</v>
      </c>
      <c r="AW36" s="95">
        <v>0</v>
      </c>
      <c r="AZ36" s="146">
        <v>1</v>
      </c>
      <c r="BA36" s="24">
        <v>34</v>
      </c>
      <c r="BB36" s="24">
        <v>0</v>
      </c>
      <c r="BM36" s="34">
        <v>8</v>
      </c>
      <c r="BN36" s="34">
        <v>5</v>
      </c>
    </row>
    <row r="37" spans="1:66" ht="20" customHeight="1" x14ac:dyDescent="0.2">
      <c r="A37" s="24"/>
      <c r="B37" s="188"/>
      <c r="C37" s="39"/>
      <c r="D37" s="39"/>
      <c r="E37" s="39"/>
      <c r="F37" s="139"/>
      <c r="G37" s="116"/>
      <c r="H37" s="183"/>
      <c r="I37" s="94">
        <f t="shared" si="4"/>
        <v>35</v>
      </c>
      <c r="J37" s="93">
        <v>0</v>
      </c>
      <c r="K37" s="94">
        <v>0</v>
      </c>
      <c r="L37" s="94">
        <v>0</v>
      </c>
      <c r="M37" s="94">
        <v>0</v>
      </c>
      <c r="N37" s="94">
        <v>0</v>
      </c>
      <c r="O37" s="94">
        <v>0</v>
      </c>
      <c r="P37" s="94">
        <v>0</v>
      </c>
      <c r="Q37" s="94">
        <v>0</v>
      </c>
      <c r="R37" s="94">
        <v>0</v>
      </c>
      <c r="S37" s="94">
        <v>0</v>
      </c>
      <c r="T37" s="94">
        <v>0</v>
      </c>
      <c r="U37" s="94">
        <v>0</v>
      </c>
      <c r="V37" s="94">
        <v>0</v>
      </c>
      <c r="W37" s="94">
        <v>0</v>
      </c>
      <c r="X37" s="94">
        <v>0</v>
      </c>
      <c r="Y37" s="94">
        <v>0</v>
      </c>
      <c r="Z37" s="94">
        <v>0</v>
      </c>
      <c r="AA37" s="94">
        <v>0</v>
      </c>
      <c r="AB37" s="94">
        <v>0</v>
      </c>
      <c r="AC37" s="94">
        <v>0</v>
      </c>
      <c r="AD37" s="94">
        <v>0</v>
      </c>
      <c r="AE37" s="94">
        <v>0</v>
      </c>
      <c r="AF37" s="94">
        <v>0</v>
      </c>
      <c r="AG37" s="94">
        <v>0</v>
      </c>
      <c r="AH37" s="94">
        <v>0</v>
      </c>
      <c r="AI37" s="94">
        <v>0</v>
      </c>
      <c r="AJ37" s="94">
        <v>0</v>
      </c>
      <c r="AK37" s="94">
        <v>0</v>
      </c>
      <c r="AL37" s="94">
        <v>0</v>
      </c>
      <c r="AM37" s="94">
        <v>0</v>
      </c>
      <c r="AN37" s="94">
        <v>0</v>
      </c>
      <c r="AO37" s="94">
        <v>0</v>
      </c>
      <c r="AP37" s="94">
        <v>0</v>
      </c>
      <c r="AQ37" s="94">
        <v>0</v>
      </c>
      <c r="AR37" s="48">
        <v>0</v>
      </c>
      <c r="AS37" s="94">
        <v>0</v>
      </c>
      <c r="AT37" s="94">
        <v>0</v>
      </c>
      <c r="AU37" s="94">
        <v>0</v>
      </c>
      <c r="AV37" s="94">
        <v>0</v>
      </c>
      <c r="AW37" s="95">
        <v>0</v>
      </c>
      <c r="AZ37" s="146">
        <v>1</v>
      </c>
      <c r="BA37" s="24">
        <v>35</v>
      </c>
      <c r="BB37" s="24">
        <v>0</v>
      </c>
      <c r="BM37" s="34">
        <v>8</v>
      </c>
      <c r="BN37" s="34">
        <v>6</v>
      </c>
    </row>
    <row r="38" spans="1:66" ht="20" customHeight="1" x14ac:dyDescent="0.2">
      <c r="A38" s="24"/>
      <c r="B38" s="188"/>
      <c r="C38" s="39"/>
      <c r="D38" s="39"/>
      <c r="E38" s="39"/>
      <c r="F38" s="139"/>
      <c r="G38" s="116"/>
      <c r="H38" s="183"/>
      <c r="I38" s="94">
        <f t="shared" si="4"/>
        <v>36</v>
      </c>
      <c r="J38" s="93">
        <v>0</v>
      </c>
      <c r="K38" s="94">
        <v>0</v>
      </c>
      <c r="L38" s="94">
        <v>0</v>
      </c>
      <c r="M38" s="185">
        <v>0</v>
      </c>
      <c r="N38" s="94">
        <v>0</v>
      </c>
      <c r="O38" s="94">
        <v>0</v>
      </c>
      <c r="P38" s="94">
        <v>0</v>
      </c>
      <c r="Q38" s="94">
        <v>0</v>
      </c>
      <c r="R38" s="94">
        <v>0</v>
      </c>
      <c r="S38" s="94">
        <v>0</v>
      </c>
      <c r="T38" s="94">
        <v>0</v>
      </c>
      <c r="U38" s="94">
        <v>0</v>
      </c>
      <c r="V38" s="94">
        <v>0</v>
      </c>
      <c r="W38" s="94">
        <v>0</v>
      </c>
      <c r="X38" s="94">
        <v>0</v>
      </c>
      <c r="Y38" s="94">
        <v>0</v>
      </c>
      <c r="Z38" s="94">
        <v>0</v>
      </c>
      <c r="AA38" s="94">
        <v>0</v>
      </c>
      <c r="AB38" s="94">
        <v>0</v>
      </c>
      <c r="AC38" s="94">
        <v>0</v>
      </c>
      <c r="AD38" s="94">
        <v>0</v>
      </c>
      <c r="AE38" s="94">
        <v>0</v>
      </c>
      <c r="AF38" s="94">
        <v>0</v>
      </c>
      <c r="AG38" s="94">
        <v>0</v>
      </c>
      <c r="AH38" s="94">
        <v>0</v>
      </c>
      <c r="AI38" s="94">
        <v>0</v>
      </c>
      <c r="AJ38" s="94">
        <v>0</v>
      </c>
      <c r="AK38" s="94">
        <v>0</v>
      </c>
      <c r="AL38" s="94">
        <v>0</v>
      </c>
      <c r="AM38" s="94">
        <v>0</v>
      </c>
      <c r="AN38" s="94">
        <v>0</v>
      </c>
      <c r="AO38" s="94">
        <v>0</v>
      </c>
      <c r="AP38" s="94">
        <v>0</v>
      </c>
      <c r="AQ38" s="94">
        <v>0</v>
      </c>
      <c r="AR38" s="94">
        <v>0</v>
      </c>
      <c r="AS38" s="48">
        <v>0</v>
      </c>
      <c r="AT38" s="94">
        <v>0</v>
      </c>
      <c r="AU38" s="94">
        <v>0</v>
      </c>
      <c r="AV38" s="94">
        <v>0</v>
      </c>
      <c r="AW38" s="95">
        <v>0</v>
      </c>
      <c r="AZ38" s="146">
        <v>1</v>
      </c>
      <c r="BA38" s="24">
        <v>36</v>
      </c>
      <c r="BB38" s="24">
        <v>0</v>
      </c>
      <c r="BM38" s="34">
        <v>8</v>
      </c>
      <c r="BN38" s="34">
        <v>9</v>
      </c>
    </row>
    <row r="39" spans="1:66" ht="20" customHeight="1" x14ac:dyDescent="0.2">
      <c r="A39" s="24"/>
      <c r="B39" s="188"/>
      <c r="C39" s="39"/>
      <c r="D39" s="39"/>
      <c r="E39" s="39"/>
      <c r="F39" s="57"/>
      <c r="G39" s="116"/>
      <c r="H39" s="183"/>
      <c r="I39" s="94">
        <f t="shared" si="4"/>
        <v>37</v>
      </c>
      <c r="J39" s="93">
        <v>0</v>
      </c>
      <c r="K39" s="94">
        <v>0</v>
      </c>
      <c r="L39" s="94">
        <v>0</v>
      </c>
      <c r="M39" s="94">
        <v>0</v>
      </c>
      <c r="N39" s="94">
        <v>0</v>
      </c>
      <c r="O39" s="94">
        <v>0</v>
      </c>
      <c r="P39" s="94">
        <v>0</v>
      </c>
      <c r="Q39" s="94">
        <v>0</v>
      </c>
      <c r="R39" s="94">
        <v>0</v>
      </c>
      <c r="S39" s="94">
        <v>0</v>
      </c>
      <c r="T39" s="94">
        <v>0</v>
      </c>
      <c r="U39" s="94">
        <v>0</v>
      </c>
      <c r="V39" s="94">
        <v>0</v>
      </c>
      <c r="W39" s="94">
        <v>0</v>
      </c>
      <c r="X39" s="94">
        <v>0</v>
      </c>
      <c r="Y39" s="94">
        <v>0</v>
      </c>
      <c r="Z39" s="94">
        <v>0</v>
      </c>
      <c r="AA39" s="94">
        <v>0</v>
      </c>
      <c r="AB39" s="94">
        <v>0</v>
      </c>
      <c r="AC39" s="94">
        <v>0</v>
      </c>
      <c r="AD39" s="185">
        <v>0</v>
      </c>
      <c r="AE39" s="185">
        <v>0</v>
      </c>
      <c r="AF39" s="185">
        <v>0</v>
      </c>
      <c r="AG39" s="94">
        <v>0</v>
      </c>
      <c r="AH39" s="94">
        <v>0</v>
      </c>
      <c r="AI39" s="94">
        <v>0</v>
      </c>
      <c r="AJ39" s="94">
        <v>0</v>
      </c>
      <c r="AK39" s="94">
        <v>0</v>
      </c>
      <c r="AL39" s="94">
        <v>0</v>
      </c>
      <c r="AM39" s="94">
        <v>0</v>
      </c>
      <c r="AN39" s="94">
        <v>0</v>
      </c>
      <c r="AO39" s="94">
        <v>0</v>
      </c>
      <c r="AP39" s="94">
        <v>0</v>
      </c>
      <c r="AQ39" s="94">
        <v>0</v>
      </c>
      <c r="AR39" s="94">
        <v>0</v>
      </c>
      <c r="AS39" s="94">
        <v>0</v>
      </c>
      <c r="AT39" s="48">
        <v>0</v>
      </c>
      <c r="AU39" s="94">
        <v>0</v>
      </c>
      <c r="AV39" s="94">
        <v>0</v>
      </c>
      <c r="AW39" s="95">
        <v>0</v>
      </c>
      <c r="AZ39" s="146">
        <v>1</v>
      </c>
      <c r="BA39" s="24">
        <v>37</v>
      </c>
      <c r="BB39" s="24">
        <v>0</v>
      </c>
      <c r="BM39" s="34">
        <v>8</v>
      </c>
      <c r="BN39" s="34">
        <v>10</v>
      </c>
    </row>
    <row r="40" spans="1:66" ht="20" customHeight="1" x14ac:dyDescent="0.2">
      <c r="A40" s="24"/>
      <c r="B40" s="188"/>
      <c r="C40" s="39"/>
      <c r="D40" s="39"/>
      <c r="E40" s="39"/>
      <c r="F40" s="57"/>
      <c r="G40" s="116"/>
      <c r="H40" s="183"/>
      <c r="I40" s="94">
        <f t="shared" si="4"/>
        <v>38</v>
      </c>
      <c r="J40" s="93">
        <v>0</v>
      </c>
      <c r="K40" s="94">
        <v>0</v>
      </c>
      <c r="L40" s="94">
        <v>0</v>
      </c>
      <c r="M40" s="94">
        <v>0</v>
      </c>
      <c r="N40" s="94">
        <v>0</v>
      </c>
      <c r="O40" s="94">
        <v>0</v>
      </c>
      <c r="P40" s="94">
        <v>0</v>
      </c>
      <c r="Q40" s="94">
        <v>0</v>
      </c>
      <c r="R40" s="94">
        <v>0</v>
      </c>
      <c r="S40" s="94">
        <v>0</v>
      </c>
      <c r="T40" s="94">
        <v>0</v>
      </c>
      <c r="U40" s="94">
        <v>0</v>
      </c>
      <c r="V40" s="94">
        <v>0</v>
      </c>
      <c r="W40" s="94">
        <v>0</v>
      </c>
      <c r="X40" s="94">
        <v>0</v>
      </c>
      <c r="Y40" s="94">
        <v>0</v>
      </c>
      <c r="Z40" s="94">
        <v>0</v>
      </c>
      <c r="AA40" s="94">
        <v>0</v>
      </c>
      <c r="AB40" s="94">
        <v>0</v>
      </c>
      <c r="AC40" s="94">
        <v>0</v>
      </c>
      <c r="AD40" s="94">
        <v>0</v>
      </c>
      <c r="AE40" s="94">
        <v>0</v>
      </c>
      <c r="AF40" s="94">
        <v>0</v>
      </c>
      <c r="AG40" s="94">
        <v>0</v>
      </c>
      <c r="AH40" s="94">
        <v>0</v>
      </c>
      <c r="AI40" s="94">
        <v>0</v>
      </c>
      <c r="AJ40" s="94">
        <v>0</v>
      </c>
      <c r="AK40" s="94">
        <v>0</v>
      </c>
      <c r="AL40" s="94">
        <v>0</v>
      </c>
      <c r="AM40" s="94">
        <v>0</v>
      </c>
      <c r="AN40" s="94">
        <v>0</v>
      </c>
      <c r="AO40" s="94">
        <v>0</v>
      </c>
      <c r="AP40" s="94">
        <v>0</v>
      </c>
      <c r="AQ40" s="94">
        <v>0</v>
      </c>
      <c r="AR40" s="94">
        <v>0</v>
      </c>
      <c r="AS40" s="94">
        <v>0</v>
      </c>
      <c r="AT40" s="94">
        <v>0</v>
      </c>
      <c r="AU40" s="48">
        <v>0</v>
      </c>
      <c r="AV40" s="94">
        <v>0</v>
      </c>
      <c r="AW40" s="95">
        <v>0</v>
      </c>
      <c r="AZ40" s="146">
        <v>1</v>
      </c>
      <c r="BA40" s="24">
        <v>38</v>
      </c>
      <c r="BB40" s="24">
        <v>0</v>
      </c>
      <c r="BM40" s="34">
        <v>8</v>
      </c>
      <c r="BN40" s="34">
        <v>11</v>
      </c>
    </row>
    <row r="41" spans="1:66" ht="20" customHeight="1" x14ac:dyDescent="0.2">
      <c r="A41" s="24"/>
      <c r="B41" s="57"/>
      <c r="C41" s="39"/>
      <c r="D41" s="39"/>
      <c r="E41" s="39"/>
      <c r="F41" s="57"/>
      <c r="G41" s="39"/>
      <c r="H41" s="116"/>
      <c r="I41" s="94">
        <f t="shared" si="4"/>
        <v>39</v>
      </c>
      <c r="J41" s="93">
        <v>0</v>
      </c>
      <c r="K41" s="94">
        <v>0</v>
      </c>
      <c r="L41" s="94">
        <v>0</v>
      </c>
      <c r="M41" s="94">
        <v>0</v>
      </c>
      <c r="N41" s="94">
        <v>0</v>
      </c>
      <c r="O41" s="94">
        <v>0</v>
      </c>
      <c r="P41" s="94">
        <v>0</v>
      </c>
      <c r="Q41" s="94">
        <v>0</v>
      </c>
      <c r="R41" s="94">
        <v>0</v>
      </c>
      <c r="S41" s="94">
        <v>0</v>
      </c>
      <c r="T41" s="94">
        <v>0</v>
      </c>
      <c r="U41" s="94">
        <v>0</v>
      </c>
      <c r="V41" s="94">
        <v>0</v>
      </c>
      <c r="W41" s="94">
        <v>0</v>
      </c>
      <c r="X41" s="94">
        <v>0</v>
      </c>
      <c r="Y41" s="94">
        <v>0</v>
      </c>
      <c r="Z41" s="94">
        <v>0</v>
      </c>
      <c r="AA41" s="94">
        <v>0</v>
      </c>
      <c r="AB41" s="94">
        <v>0</v>
      </c>
      <c r="AC41" s="94">
        <v>0</v>
      </c>
      <c r="AD41" s="94">
        <v>0</v>
      </c>
      <c r="AE41" s="94">
        <v>0</v>
      </c>
      <c r="AF41" s="94">
        <v>0</v>
      </c>
      <c r="AG41" s="94">
        <v>0</v>
      </c>
      <c r="AH41" s="94">
        <v>0</v>
      </c>
      <c r="AI41" s="94">
        <v>0</v>
      </c>
      <c r="AJ41" s="94">
        <v>0</v>
      </c>
      <c r="AK41" s="94">
        <v>0</v>
      </c>
      <c r="AL41" s="94">
        <v>0</v>
      </c>
      <c r="AM41" s="94">
        <v>0</v>
      </c>
      <c r="AN41" s="94">
        <v>0</v>
      </c>
      <c r="AO41" s="94">
        <v>0</v>
      </c>
      <c r="AP41" s="94">
        <v>0</v>
      </c>
      <c r="AQ41" s="94">
        <v>0</v>
      </c>
      <c r="AR41" s="94">
        <v>0</v>
      </c>
      <c r="AS41" s="94">
        <v>0</v>
      </c>
      <c r="AT41" s="94">
        <v>0</v>
      </c>
      <c r="AU41" s="94">
        <v>0</v>
      </c>
      <c r="AV41" s="48">
        <v>0</v>
      </c>
      <c r="AW41" s="95">
        <v>0</v>
      </c>
      <c r="AZ41" s="146">
        <v>1</v>
      </c>
      <c r="BA41" s="24">
        <v>39</v>
      </c>
      <c r="BB41" s="24">
        <v>0</v>
      </c>
      <c r="BM41" s="34">
        <v>8</v>
      </c>
      <c r="BN41" s="34">
        <v>14</v>
      </c>
    </row>
    <row r="42" spans="1:66" ht="20" customHeight="1" x14ac:dyDescent="0.2">
      <c r="A42" s="24"/>
      <c r="B42" s="57"/>
      <c r="C42" s="39"/>
      <c r="D42" s="39"/>
      <c r="E42" s="39"/>
      <c r="F42" s="57"/>
      <c r="G42" s="39"/>
      <c r="H42" s="116"/>
      <c r="I42" s="94">
        <f t="shared" si="4"/>
        <v>40</v>
      </c>
      <c r="J42" s="96">
        <v>0</v>
      </c>
      <c r="K42" s="97">
        <v>0</v>
      </c>
      <c r="L42" s="97">
        <v>0</v>
      </c>
      <c r="M42" s="97">
        <v>0</v>
      </c>
      <c r="N42" s="97">
        <v>0</v>
      </c>
      <c r="O42" s="97">
        <v>0</v>
      </c>
      <c r="P42" s="97">
        <v>0</v>
      </c>
      <c r="Q42" s="97">
        <v>0</v>
      </c>
      <c r="R42" s="97">
        <v>0</v>
      </c>
      <c r="S42" s="97">
        <v>0</v>
      </c>
      <c r="T42" s="97">
        <v>0</v>
      </c>
      <c r="U42" s="97">
        <v>0</v>
      </c>
      <c r="V42" s="97">
        <v>0</v>
      </c>
      <c r="W42" s="97">
        <v>0</v>
      </c>
      <c r="X42" s="97">
        <v>0</v>
      </c>
      <c r="Y42" s="97">
        <v>0</v>
      </c>
      <c r="Z42" s="97">
        <v>0</v>
      </c>
      <c r="AA42" s="97">
        <v>0</v>
      </c>
      <c r="AB42" s="97">
        <v>0</v>
      </c>
      <c r="AC42" s="97">
        <v>0</v>
      </c>
      <c r="AD42" s="97">
        <v>0</v>
      </c>
      <c r="AE42" s="97">
        <v>0</v>
      </c>
      <c r="AF42" s="97">
        <v>0</v>
      </c>
      <c r="AG42" s="97">
        <v>0</v>
      </c>
      <c r="AH42" s="97">
        <v>0</v>
      </c>
      <c r="AI42" s="97">
        <v>0</v>
      </c>
      <c r="AJ42" s="97">
        <v>0</v>
      </c>
      <c r="AK42" s="97">
        <v>0</v>
      </c>
      <c r="AL42" s="97">
        <v>0</v>
      </c>
      <c r="AM42" s="97">
        <v>0</v>
      </c>
      <c r="AN42" s="97">
        <v>0</v>
      </c>
      <c r="AO42" s="97">
        <v>0</v>
      </c>
      <c r="AP42" s="97">
        <v>0</v>
      </c>
      <c r="AQ42" s="97">
        <v>0</v>
      </c>
      <c r="AR42" s="97">
        <v>0</v>
      </c>
      <c r="AS42" s="97">
        <v>0</v>
      </c>
      <c r="AT42" s="97">
        <v>0</v>
      </c>
      <c r="AU42" s="97">
        <v>0</v>
      </c>
      <c r="AV42" s="97">
        <v>0</v>
      </c>
      <c r="AW42" s="48">
        <v>0</v>
      </c>
      <c r="AZ42" s="146">
        <v>1</v>
      </c>
      <c r="BA42" s="24">
        <v>40</v>
      </c>
      <c r="BB42" s="24">
        <v>0</v>
      </c>
      <c r="BM42" s="34">
        <v>8</v>
      </c>
      <c r="BN42" s="34">
        <v>15</v>
      </c>
    </row>
    <row r="43" spans="1:66" ht="20" customHeight="1" x14ac:dyDescent="0.2">
      <c r="A43" s="24"/>
      <c r="D43" s="24"/>
      <c r="F43" s="6"/>
      <c r="G43" s="24"/>
      <c r="H43" s="54"/>
      <c r="J43" s="177">
        <v>1</v>
      </c>
      <c r="K43" s="177">
        <f t="shared" ref="K43:V43" si="5">J43+1</f>
        <v>2</v>
      </c>
      <c r="L43" s="177">
        <f t="shared" si="5"/>
        <v>3</v>
      </c>
      <c r="M43" s="177">
        <f t="shared" si="5"/>
        <v>4</v>
      </c>
      <c r="N43" s="177">
        <f t="shared" si="5"/>
        <v>5</v>
      </c>
      <c r="O43" s="177">
        <f t="shared" si="5"/>
        <v>6</v>
      </c>
      <c r="P43" s="177">
        <f t="shared" si="5"/>
        <v>7</v>
      </c>
      <c r="Q43" s="177">
        <f t="shared" si="5"/>
        <v>8</v>
      </c>
      <c r="R43" s="177">
        <f t="shared" si="5"/>
        <v>9</v>
      </c>
      <c r="S43" s="177">
        <f t="shared" si="5"/>
        <v>10</v>
      </c>
      <c r="T43" s="177">
        <f t="shared" si="5"/>
        <v>11</v>
      </c>
      <c r="U43" s="177">
        <f t="shared" si="5"/>
        <v>12</v>
      </c>
      <c r="V43" s="177">
        <f t="shared" si="5"/>
        <v>13</v>
      </c>
      <c r="W43" s="177">
        <f t="shared" ref="W43" si="6">V43+1</f>
        <v>14</v>
      </c>
      <c r="X43" s="177">
        <f t="shared" ref="X43" si="7">W43+1</f>
        <v>15</v>
      </c>
      <c r="Y43" s="177">
        <f t="shared" ref="Y43" si="8">X43+1</f>
        <v>16</v>
      </c>
      <c r="Z43" s="177">
        <f t="shared" ref="Z43" si="9">Y43+1</f>
        <v>17</v>
      </c>
      <c r="AA43" s="177">
        <f t="shared" ref="AA43" si="10">Z43+1</f>
        <v>18</v>
      </c>
      <c r="AB43" s="177">
        <f t="shared" ref="AB43" si="11">AA43+1</f>
        <v>19</v>
      </c>
      <c r="AC43" s="177">
        <f t="shared" ref="AC43" si="12">AB43+1</f>
        <v>20</v>
      </c>
      <c r="AD43" s="177">
        <f t="shared" ref="AD43" si="13">AC43+1</f>
        <v>21</v>
      </c>
      <c r="AE43" s="177">
        <f t="shared" ref="AE43" si="14">AD43+1</f>
        <v>22</v>
      </c>
      <c r="AF43" s="177">
        <f t="shared" ref="AF43" si="15">AE43+1</f>
        <v>23</v>
      </c>
      <c r="AG43" s="177">
        <f t="shared" ref="AG43" si="16">AF43+1</f>
        <v>24</v>
      </c>
      <c r="AH43" s="177">
        <f t="shared" ref="AH43" si="17">AG43+1</f>
        <v>25</v>
      </c>
      <c r="AI43" s="177">
        <f t="shared" ref="AI43" si="18">AH43+1</f>
        <v>26</v>
      </c>
      <c r="AJ43" s="177">
        <f t="shared" ref="AJ43" si="19">AI43+1</f>
        <v>27</v>
      </c>
      <c r="AK43" s="177">
        <f t="shared" ref="AK43" si="20">AJ43+1</f>
        <v>28</v>
      </c>
      <c r="AL43" s="177">
        <f t="shared" ref="AL43" si="21">AK43+1</f>
        <v>29</v>
      </c>
      <c r="AM43" s="177">
        <f t="shared" ref="AM43" si="22">AL43+1</f>
        <v>30</v>
      </c>
      <c r="AN43" s="177">
        <f t="shared" ref="AN43" si="23">AM43+1</f>
        <v>31</v>
      </c>
      <c r="AO43" s="177">
        <f t="shared" ref="AO43" si="24">AN43+1</f>
        <v>32</v>
      </c>
      <c r="AP43" s="177">
        <v>33</v>
      </c>
      <c r="AQ43" s="177">
        <v>34</v>
      </c>
      <c r="AR43" s="177">
        <v>35</v>
      </c>
      <c r="AS43" s="177">
        <v>36</v>
      </c>
      <c r="AT43" s="177">
        <v>37</v>
      </c>
      <c r="AU43" s="177">
        <v>38</v>
      </c>
      <c r="AV43" s="177">
        <v>39</v>
      </c>
      <c r="AW43" s="177">
        <v>40</v>
      </c>
      <c r="BM43" s="34">
        <v>8</v>
      </c>
      <c r="BN43" s="34">
        <v>17</v>
      </c>
    </row>
    <row r="44" spans="1:66" ht="20" customHeight="1" x14ac:dyDescent="0.2">
      <c r="A44" s="24"/>
      <c r="B44" s="128"/>
      <c r="C44" s="2"/>
      <c r="F44" s="6"/>
      <c r="G44" s="24"/>
      <c r="H44" s="54"/>
      <c r="I44" s="24"/>
      <c r="J44" s="6"/>
      <c r="K44" s="6"/>
      <c r="L44" s="6"/>
      <c r="M44" s="6"/>
      <c r="N44" s="6"/>
      <c r="O44" s="6"/>
      <c r="AW44" s="6"/>
      <c r="BM44" s="34">
        <v>9</v>
      </c>
      <c r="BN44" s="34">
        <v>7</v>
      </c>
    </row>
    <row r="45" spans="1:66" ht="20" customHeight="1" x14ac:dyDescent="0.2">
      <c r="B45" s="128"/>
      <c r="C45" s="2"/>
      <c r="H45" s="54"/>
      <c r="I45" s="24"/>
      <c r="J45" s="6"/>
      <c r="K45" s="6"/>
      <c r="L45" s="6"/>
      <c r="M45" s="6"/>
      <c r="N45" s="6"/>
      <c r="O45" s="6"/>
      <c r="BM45" s="34">
        <v>9</v>
      </c>
      <c r="BN45" s="34">
        <v>8</v>
      </c>
    </row>
    <row r="46" spans="1:66" ht="20" customHeight="1" x14ac:dyDescent="0.2">
      <c r="B46" s="128"/>
      <c r="C46" s="2"/>
      <c r="H46" s="54"/>
      <c r="I46" s="24"/>
      <c r="J46" s="6"/>
      <c r="K46" s="6"/>
      <c r="L46" s="6"/>
      <c r="M46" s="6"/>
      <c r="N46" s="6"/>
      <c r="O46" s="6"/>
      <c r="BM46" s="34">
        <v>9</v>
      </c>
      <c r="BN46" s="34">
        <v>10</v>
      </c>
    </row>
    <row r="47" spans="1:66" ht="20" customHeight="1" x14ac:dyDescent="0.2">
      <c r="B47" s="128"/>
      <c r="C47" s="2"/>
      <c r="H47" s="54"/>
      <c r="I47" s="24"/>
      <c r="J47" s="6"/>
      <c r="K47" s="6"/>
      <c r="L47" s="6"/>
      <c r="M47" s="6"/>
      <c r="N47" s="6"/>
      <c r="O47" s="6"/>
      <c r="BM47" s="34">
        <v>9</v>
      </c>
      <c r="BN47" s="34">
        <v>11</v>
      </c>
    </row>
    <row r="48" spans="1:66" ht="20" customHeight="1" x14ac:dyDescent="0.2">
      <c r="B48" s="128"/>
      <c r="C48" s="2"/>
      <c r="BM48" s="34">
        <v>9</v>
      </c>
      <c r="BN48" s="34">
        <v>17</v>
      </c>
    </row>
    <row r="49" spans="2:66" ht="20" customHeight="1" x14ac:dyDescent="0.2">
      <c r="B49" s="128"/>
      <c r="C49" s="2"/>
      <c r="BM49" s="34">
        <v>10</v>
      </c>
      <c r="BN49" s="34">
        <v>7</v>
      </c>
    </row>
    <row r="50" spans="2:66" ht="20" customHeight="1" x14ac:dyDescent="0.2">
      <c r="B50" s="181"/>
      <c r="C50" s="181"/>
      <c r="D50" s="121"/>
      <c r="E50" s="129"/>
      <c r="BM50" s="34">
        <v>10</v>
      </c>
      <c r="BN50" s="34">
        <v>8</v>
      </c>
    </row>
    <row r="51" spans="2:66" ht="20" customHeight="1" x14ac:dyDescent="0.2">
      <c r="B51" s="181"/>
      <c r="C51" s="245"/>
      <c r="D51" s="121"/>
      <c r="F51" s="180"/>
      <c r="G51" s="129"/>
      <c r="BM51" s="34">
        <v>10</v>
      </c>
      <c r="BN51" s="34">
        <v>9</v>
      </c>
    </row>
    <row r="52" spans="2:66" ht="20" customHeight="1" x14ac:dyDescent="0.2">
      <c r="B52" s="181"/>
      <c r="C52" s="245"/>
      <c r="D52" s="121"/>
      <c r="F52" s="180"/>
      <c r="G52" s="129"/>
      <c r="BM52" s="34">
        <v>10</v>
      </c>
      <c r="BN52" s="34">
        <v>11</v>
      </c>
    </row>
    <row r="53" spans="2:66" ht="20" customHeight="1" x14ac:dyDescent="0.2">
      <c r="B53" s="181"/>
      <c r="C53" s="245"/>
      <c r="D53" s="121"/>
      <c r="F53" s="180"/>
      <c r="G53" s="129"/>
      <c r="BM53" s="34">
        <v>10</v>
      </c>
      <c r="BN53" s="34">
        <v>15</v>
      </c>
    </row>
    <row r="54" spans="2:66" ht="20" customHeight="1" x14ac:dyDescent="0.2">
      <c r="B54" s="181"/>
      <c r="C54" s="245"/>
      <c r="D54" s="121"/>
      <c r="F54" s="180"/>
      <c r="G54" s="129"/>
      <c r="BM54" s="34">
        <v>10</v>
      </c>
      <c r="BN54" s="34">
        <v>17</v>
      </c>
    </row>
    <row r="55" spans="2:66" ht="20" customHeight="1" x14ac:dyDescent="0.2">
      <c r="B55" s="181"/>
      <c r="C55" s="245"/>
      <c r="D55" s="121"/>
      <c r="F55" s="180"/>
      <c r="G55" s="129"/>
      <c r="BM55" s="34">
        <v>11</v>
      </c>
      <c r="BN55" s="34">
        <v>5</v>
      </c>
    </row>
    <row r="56" spans="2:66" ht="20" customHeight="1" x14ac:dyDescent="0.2">
      <c r="B56" s="181"/>
      <c r="C56" s="245"/>
      <c r="D56" s="121"/>
      <c r="BM56" s="34">
        <v>11</v>
      </c>
      <c r="BN56" s="34">
        <v>6</v>
      </c>
    </row>
    <row r="57" spans="2:66" ht="20" customHeight="1" x14ac:dyDescent="0.2">
      <c r="B57" s="181"/>
      <c r="C57" s="245"/>
      <c r="D57" s="121"/>
      <c r="BM57" s="34">
        <v>11</v>
      </c>
      <c r="BN57" s="34">
        <v>7</v>
      </c>
    </row>
    <row r="58" spans="2:66" ht="20" customHeight="1" x14ac:dyDescent="0.2">
      <c r="B58" s="181"/>
      <c r="C58" s="245"/>
      <c r="D58" s="121"/>
      <c r="BM58" s="34">
        <v>11</v>
      </c>
      <c r="BN58" s="34">
        <v>8</v>
      </c>
    </row>
    <row r="59" spans="2:66" ht="20" customHeight="1" x14ac:dyDescent="0.2">
      <c r="B59" s="181"/>
      <c r="C59" s="245"/>
      <c r="D59" s="121"/>
      <c r="BM59" s="34">
        <v>11</v>
      </c>
      <c r="BN59" s="34">
        <v>9</v>
      </c>
    </row>
    <row r="60" spans="2:66" ht="20" customHeight="1" x14ac:dyDescent="0.2">
      <c r="B60" s="181"/>
      <c r="C60" s="245"/>
      <c r="D60" s="121"/>
      <c r="BM60" s="34">
        <v>11</v>
      </c>
      <c r="BN60" s="34">
        <v>10</v>
      </c>
    </row>
    <row r="61" spans="2:66" ht="20" customHeight="1" x14ac:dyDescent="0.2">
      <c r="B61" s="181"/>
      <c r="C61" s="245"/>
      <c r="D61" s="121"/>
      <c r="BM61" s="34">
        <v>11</v>
      </c>
      <c r="BN61" s="34">
        <v>12</v>
      </c>
    </row>
    <row r="62" spans="2:66" ht="20" customHeight="1" x14ac:dyDescent="0.2">
      <c r="B62" s="181"/>
      <c r="C62" s="245"/>
      <c r="D62" s="121"/>
      <c r="BM62" s="34">
        <v>11</v>
      </c>
      <c r="BN62" s="34">
        <v>15</v>
      </c>
    </row>
    <row r="63" spans="2:66" ht="20" customHeight="1" x14ac:dyDescent="0.2">
      <c r="B63" s="181"/>
      <c r="C63" s="245"/>
      <c r="D63" s="121"/>
      <c r="BM63" s="34">
        <v>11</v>
      </c>
      <c r="BN63" s="34">
        <v>17</v>
      </c>
    </row>
    <row r="64" spans="2:66" ht="20" customHeight="1" x14ac:dyDescent="0.2">
      <c r="B64" s="181"/>
      <c r="C64" s="245"/>
      <c r="D64" s="121"/>
      <c r="BM64" s="34">
        <v>12</v>
      </c>
      <c r="BN64" s="34">
        <v>3</v>
      </c>
    </row>
    <row r="65" spans="2:66" ht="20" customHeight="1" x14ac:dyDescent="0.2">
      <c r="B65" s="181"/>
      <c r="C65" s="245"/>
      <c r="D65" s="121"/>
      <c r="BM65" s="34">
        <v>12</v>
      </c>
      <c r="BN65" s="34">
        <v>4</v>
      </c>
    </row>
    <row r="66" spans="2:66" ht="20" customHeight="1" x14ac:dyDescent="0.2">
      <c r="B66" s="181"/>
      <c r="C66" s="245"/>
      <c r="D66" s="121"/>
      <c r="E66" s="32"/>
      <c r="BM66" s="34">
        <v>12</v>
      </c>
      <c r="BN66" s="34">
        <v>7</v>
      </c>
    </row>
    <row r="67" spans="2:66" ht="20" customHeight="1" x14ac:dyDescent="0.2">
      <c r="B67" s="181"/>
      <c r="C67" s="245"/>
      <c r="D67" s="121"/>
      <c r="E67" s="32"/>
      <c r="BM67" s="34">
        <v>12</v>
      </c>
      <c r="BN67" s="34">
        <v>11</v>
      </c>
    </row>
    <row r="68" spans="2:66" ht="20" customHeight="1" x14ac:dyDescent="0.2">
      <c r="B68" s="181"/>
      <c r="C68" s="245"/>
      <c r="D68" s="121"/>
      <c r="BM68" s="34">
        <v>13</v>
      </c>
      <c r="BN68" s="34">
        <v>3</v>
      </c>
    </row>
    <row r="69" spans="2:66" ht="20" customHeight="1" x14ac:dyDescent="0.2">
      <c r="B69" s="181"/>
      <c r="C69" s="245"/>
      <c r="D69" s="121"/>
      <c r="E69" s="32"/>
      <c r="BM69" s="34">
        <v>13</v>
      </c>
      <c r="BN69" s="34">
        <v>4</v>
      </c>
    </row>
    <row r="70" spans="2:66" ht="20" customHeight="1" x14ac:dyDescent="0.2">
      <c r="B70" s="181"/>
      <c r="C70" s="245"/>
      <c r="D70" s="121"/>
      <c r="BM70" s="34">
        <v>14</v>
      </c>
      <c r="BN70" s="34">
        <v>4</v>
      </c>
    </row>
    <row r="71" spans="2:66" ht="20" customHeight="1" x14ac:dyDescent="0.2">
      <c r="B71" s="181"/>
      <c r="C71" s="245"/>
      <c r="D71" s="121"/>
      <c r="BM71" s="34">
        <v>14</v>
      </c>
      <c r="BN71" s="34">
        <v>6</v>
      </c>
    </row>
    <row r="72" spans="2:66" ht="20" customHeight="1" x14ac:dyDescent="0.2">
      <c r="B72" s="181"/>
      <c r="C72" s="245"/>
      <c r="D72" s="121"/>
      <c r="BM72" s="34">
        <v>14</v>
      </c>
      <c r="BN72" s="34">
        <v>7</v>
      </c>
    </row>
    <row r="73" spans="2:66" ht="20" customHeight="1" x14ac:dyDescent="0.2">
      <c r="B73" s="181"/>
      <c r="C73" s="245"/>
      <c r="D73" s="121"/>
      <c r="BM73" s="34">
        <v>14</v>
      </c>
      <c r="BN73" s="34">
        <v>8</v>
      </c>
    </row>
    <row r="74" spans="2:66" ht="20" customHeight="1" x14ac:dyDescent="0.2">
      <c r="B74" s="181"/>
      <c r="C74" s="245"/>
      <c r="D74" s="121"/>
      <c r="BM74" s="34">
        <v>14</v>
      </c>
      <c r="BN74" s="34">
        <v>15</v>
      </c>
    </row>
    <row r="75" spans="2:66" ht="20" customHeight="1" x14ac:dyDescent="0.2">
      <c r="B75" s="181"/>
      <c r="C75" s="245"/>
      <c r="D75" s="121"/>
      <c r="BM75" s="34">
        <v>15</v>
      </c>
      <c r="BN75" s="34">
        <v>7</v>
      </c>
    </row>
    <row r="76" spans="2:66" ht="20" customHeight="1" x14ac:dyDescent="0.2">
      <c r="B76" s="181"/>
      <c r="C76" s="245"/>
      <c r="D76" s="121"/>
      <c r="BM76" s="34">
        <v>15</v>
      </c>
      <c r="BN76" s="34">
        <v>8</v>
      </c>
    </row>
    <row r="77" spans="2:66" ht="20" customHeight="1" x14ac:dyDescent="0.2">
      <c r="B77" s="181"/>
      <c r="C77" s="245"/>
      <c r="D77" s="121"/>
      <c r="BM77" s="34">
        <v>15</v>
      </c>
      <c r="BN77" s="34">
        <v>10</v>
      </c>
    </row>
    <row r="78" spans="2:66" ht="20" customHeight="1" x14ac:dyDescent="0.2">
      <c r="B78" s="181"/>
      <c r="C78" s="245"/>
      <c r="D78" s="121"/>
      <c r="BM78" s="34">
        <v>15</v>
      </c>
      <c r="BN78" s="34">
        <v>11</v>
      </c>
    </row>
    <row r="79" spans="2:66" ht="20" customHeight="1" x14ac:dyDescent="0.2">
      <c r="B79" s="181"/>
      <c r="C79" s="245"/>
      <c r="D79" s="121"/>
      <c r="BM79" s="34">
        <v>15</v>
      </c>
      <c r="BN79" s="34">
        <v>14</v>
      </c>
    </row>
    <row r="80" spans="2:66" ht="20" customHeight="1" x14ac:dyDescent="0.2">
      <c r="B80" s="181"/>
      <c r="C80" s="245"/>
      <c r="D80" s="121"/>
      <c r="BM80" s="34">
        <v>15</v>
      </c>
      <c r="BN80" s="34">
        <v>17</v>
      </c>
    </row>
    <row r="81" spans="2:66" ht="20" customHeight="1" x14ac:dyDescent="0.2">
      <c r="B81" s="181"/>
      <c r="C81" s="245"/>
      <c r="D81" s="121"/>
      <c r="BM81" s="34">
        <v>16</v>
      </c>
      <c r="BN81" s="34">
        <v>5</v>
      </c>
    </row>
    <row r="82" spans="2:66" ht="20" customHeight="1" x14ac:dyDescent="0.2">
      <c r="B82" s="181"/>
      <c r="C82" s="245"/>
      <c r="D82" s="121"/>
      <c r="BM82" s="34">
        <v>16</v>
      </c>
      <c r="BN82" s="34">
        <v>6</v>
      </c>
    </row>
    <row r="83" spans="2:66" ht="20" customHeight="1" x14ac:dyDescent="0.2">
      <c r="B83" s="181"/>
      <c r="C83" s="245"/>
      <c r="D83" s="121"/>
      <c r="BM83" s="34">
        <v>17</v>
      </c>
      <c r="BN83" s="34">
        <v>6</v>
      </c>
    </row>
    <row r="84" spans="2:66" ht="20" customHeight="1" x14ac:dyDescent="0.2">
      <c r="B84" s="181"/>
      <c r="C84" s="245"/>
      <c r="D84" s="121"/>
      <c r="BM84" s="34">
        <v>17</v>
      </c>
      <c r="BN84" s="34">
        <v>7</v>
      </c>
    </row>
    <row r="85" spans="2:66" ht="20" customHeight="1" x14ac:dyDescent="0.2">
      <c r="B85" s="181"/>
      <c r="C85" s="245"/>
      <c r="D85" s="121"/>
      <c r="BM85" s="34">
        <v>17</v>
      </c>
      <c r="BN85" s="34">
        <v>8</v>
      </c>
    </row>
    <row r="86" spans="2:66" ht="20" customHeight="1" x14ac:dyDescent="0.2">
      <c r="B86" s="181"/>
      <c r="C86" s="245"/>
      <c r="D86" s="121"/>
      <c r="BM86" s="34">
        <v>17</v>
      </c>
      <c r="BN86" s="34">
        <v>9</v>
      </c>
    </row>
    <row r="87" spans="2:66" ht="20" customHeight="1" x14ac:dyDescent="0.2">
      <c r="B87" s="181"/>
      <c r="C87" s="245"/>
      <c r="D87" s="121"/>
      <c r="BM87" s="34">
        <v>17</v>
      </c>
      <c r="BN87" s="34">
        <v>10</v>
      </c>
    </row>
    <row r="88" spans="2:66" ht="20" customHeight="1" x14ac:dyDescent="0.2">
      <c r="B88" s="181"/>
      <c r="C88" s="245"/>
      <c r="D88" s="121"/>
      <c r="BM88" s="34">
        <v>17</v>
      </c>
      <c r="BN88" s="34">
        <v>11</v>
      </c>
    </row>
    <row r="89" spans="2:66" ht="20" customHeight="1" x14ac:dyDescent="0.2">
      <c r="B89" s="181"/>
      <c r="C89" s="121"/>
      <c r="D89" s="121"/>
      <c r="BM89" s="34">
        <v>17</v>
      </c>
      <c r="BN89" s="34">
        <v>15</v>
      </c>
    </row>
    <row r="90" spans="2:66" ht="20" customHeight="1" x14ac:dyDescent="0.2">
      <c r="B90" s="181"/>
      <c r="C90" s="121"/>
      <c r="D90" s="121"/>
    </row>
  </sheetData>
  <mergeCells count="1">
    <mergeCell ref="O1:T1"/>
  </mergeCells>
  <conditionalFormatting sqref="J3:AW42">
    <cfRule type="colorScale" priority="319">
      <colorScale>
        <cfvo type="min"/>
        <cfvo type="max"/>
        <color rgb="FFFFEF9C"/>
        <color rgb="FF63BE7B"/>
      </colorScale>
    </cfRule>
    <cfRule type="colorScale" priority="320">
      <colorScale>
        <cfvo type="min"/>
        <cfvo type="percentile" val="50"/>
        <cfvo type="max"/>
        <color rgb="FF5A8AC6"/>
        <color rgb="FFFCFCFF"/>
        <color rgb="FFF8696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autoFill="0" autoPict="0" macro="[0]!adjacency1">
                <anchor moveWithCells="1" sizeWithCells="1">
                  <from>
                    <xdr:col>1</xdr:col>
                    <xdr:colOff>50800</xdr:colOff>
                    <xdr:row>0</xdr:row>
                    <xdr:rowOff>50800</xdr:rowOff>
                  </from>
                  <to>
                    <xdr:col>7</xdr:col>
                    <xdr:colOff>1498600</xdr:colOff>
                    <xdr:row>0</xdr:row>
                    <xdr:rowOff>546100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DK2623"/>
  <sheetViews>
    <sheetView zoomScale="119" zoomScaleNormal="100" zoomScalePageLayoutView="84" workbookViewId="0">
      <selection activeCell="O2" sqref="O2"/>
    </sheetView>
  </sheetViews>
  <sheetFormatPr baseColWidth="10" defaultColWidth="11" defaultRowHeight="16" x14ac:dyDescent="0.2"/>
  <cols>
    <col min="1" max="1" width="10.83203125" customWidth="1"/>
    <col min="2" max="2" width="22.33203125" style="120" customWidth="1"/>
    <col min="3" max="3" width="6.1640625" style="43" customWidth="1"/>
    <col min="4" max="4" width="13.33203125" style="43" customWidth="1"/>
    <col min="5" max="12" width="6.5" style="47" customWidth="1"/>
    <col min="13" max="13" width="11" style="22"/>
    <col min="14" max="14" width="16.83203125" style="224" customWidth="1"/>
    <col min="15" max="15" width="51.1640625" customWidth="1"/>
    <col min="18" max="18" width="11" style="146"/>
    <col min="29" max="30" width="15.5" style="20" customWidth="1"/>
    <col min="31" max="31" width="15.33203125" style="15" customWidth="1"/>
    <col min="35" max="36" width="11" style="51"/>
    <col min="46" max="47" width="11" style="99"/>
    <col min="48" max="48" width="14.1640625" style="99" customWidth="1"/>
    <col min="49" max="49" width="16.5" style="99" customWidth="1"/>
    <col min="50" max="50" width="13.33203125" style="99" customWidth="1"/>
    <col min="51" max="51" width="14.5" style="99" customWidth="1"/>
    <col min="52" max="52" width="12.33203125" style="99" customWidth="1"/>
    <col min="53" max="56" width="11" style="99"/>
    <col min="62" max="62" width="13.33203125" style="40" customWidth="1"/>
    <col min="63" max="63" width="11" style="10"/>
    <col min="64" max="64" width="14.1640625" style="10" customWidth="1"/>
    <col min="65" max="65" width="16.5" style="10" customWidth="1"/>
    <col min="66" max="66" width="13.33203125" style="40" customWidth="1"/>
    <col min="67" max="67" width="11" style="1"/>
    <col min="71" max="71" width="6.5" style="47" customWidth="1"/>
    <col min="72" max="72" width="11" style="1"/>
    <col min="94" max="94" width="57.83203125" customWidth="1"/>
    <col min="95" max="95" width="30.5" customWidth="1"/>
    <col min="108" max="108" width="68.5" customWidth="1"/>
    <col min="109" max="109" width="37" customWidth="1"/>
    <col min="110" max="110" width="18.5" customWidth="1"/>
    <col min="111" max="111" width="21.5" customWidth="1"/>
    <col min="112" max="112" width="42.6640625" customWidth="1"/>
  </cols>
  <sheetData>
    <row r="1" spans="1:115" x14ac:dyDescent="0.2">
      <c r="A1" s="88" t="s">
        <v>106</v>
      </c>
      <c r="J1" s="122"/>
      <c r="M1" s="230"/>
      <c r="N1" s="113"/>
      <c r="P1" s="17" t="s">
        <v>41</v>
      </c>
      <c r="Q1" s="13">
        <f>SUM(M:M)</f>
        <v>88</v>
      </c>
      <c r="U1" s="30" t="s">
        <v>29</v>
      </c>
      <c r="AC1" s="13" t="s">
        <v>68</v>
      </c>
      <c r="AD1" s="13" t="s">
        <v>65</v>
      </c>
      <c r="AE1" s="13" t="s">
        <v>27</v>
      </c>
      <c r="AF1" s="13" t="s">
        <v>14</v>
      </c>
      <c r="AG1" s="27">
        <f>'Node setup'!BV2</f>
        <v>17</v>
      </c>
      <c r="AI1" s="50" t="s">
        <v>46</v>
      </c>
      <c r="AJ1" s="50" t="s">
        <v>47</v>
      </c>
      <c r="AK1" s="49" t="s">
        <v>98</v>
      </c>
      <c r="AL1" s="49"/>
      <c r="AM1" s="49"/>
      <c r="AS1" s="16" t="s">
        <v>97</v>
      </c>
      <c r="AT1" s="98" t="s">
        <v>12</v>
      </c>
      <c r="AU1" s="98" t="s">
        <v>95</v>
      </c>
      <c r="AV1" s="98" t="s">
        <v>27</v>
      </c>
      <c r="AW1" s="98" t="s">
        <v>102</v>
      </c>
      <c r="AX1" s="98" t="s">
        <v>96</v>
      </c>
      <c r="AY1" s="98" t="s">
        <v>16</v>
      </c>
      <c r="AZ1" s="98" t="s">
        <v>96</v>
      </c>
      <c r="BA1" s="98" t="s">
        <v>17</v>
      </c>
      <c r="BB1" s="98" t="s">
        <v>96</v>
      </c>
      <c r="BC1" s="98" t="s">
        <v>18</v>
      </c>
      <c r="BD1" s="98" t="s">
        <v>96</v>
      </c>
      <c r="BJ1" s="43"/>
      <c r="BK1" s="47"/>
      <c r="BL1" s="47"/>
      <c r="BM1" s="47"/>
      <c r="BN1" s="43"/>
      <c r="CN1" s="248" t="s">
        <v>1130</v>
      </c>
      <c r="CO1" s="247">
        <v>0.25</v>
      </c>
      <c r="CP1" s="170"/>
      <c r="CQ1" s="44"/>
      <c r="DD1" t="s">
        <v>1327</v>
      </c>
      <c r="DE1" t="s">
        <v>1025</v>
      </c>
      <c r="DF1" t="s">
        <v>408</v>
      </c>
      <c r="DG1" t="s">
        <v>1026</v>
      </c>
      <c r="DH1" t="s">
        <v>1027</v>
      </c>
    </row>
    <row r="2" spans="1:115" x14ac:dyDescent="0.2">
      <c r="A2" s="120"/>
      <c r="B2" s="28"/>
      <c r="D2" s="43" t="s">
        <v>1429</v>
      </c>
      <c r="N2" s="43"/>
      <c r="AC2" s="15">
        <v>1</v>
      </c>
      <c r="AD2" s="15">
        <v>3</v>
      </c>
      <c r="AE2" s="15">
        <v>6</v>
      </c>
      <c r="AF2" s="13" t="s">
        <v>50</v>
      </c>
      <c r="AG2" s="13">
        <f>'Node setup'!BV3</f>
        <v>88</v>
      </c>
      <c r="AI2" s="51">
        <v>1</v>
      </c>
      <c r="AJ2" s="51">
        <v>3</v>
      </c>
      <c r="AL2" s="33" t="s">
        <v>105</v>
      </c>
      <c r="AT2" s="99">
        <v>1</v>
      </c>
      <c r="AU2" s="99">
        <v>6</v>
      </c>
      <c r="AV2" s="98">
        <v>5</v>
      </c>
      <c r="AW2" s="98">
        <v>8.5339707994316255E-2</v>
      </c>
      <c r="AX2" s="98">
        <v>8.4533907014367804E-2</v>
      </c>
      <c r="AY2" s="98"/>
      <c r="AZ2" s="98"/>
      <c r="BA2" s="98"/>
      <c r="BJ2" s="43" t="s">
        <v>101</v>
      </c>
      <c r="BL2" s="47"/>
      <c r="BM2" s="47"/>
      <c r="BN2" s="43" t="s">
        <v>101</v>
      </c>
      <c r="CO2" s="44"/>
      <c r="CP2" s="249"/>
      <c r="CQ2" s="44"/>
      <c r="DD2" t="s">
        <v>1328</v>
      </c>
      <c r="DE2" t="s">
        <v>1028</v>
      </c>
      <c r="DF2" t="s">
        <v>409</v>
      </c>
      <c r="DG2" t="s">
        <v>1029</v>
      </c>
      <c r="DH2" t="s">
        <v>1030</v>
      </c>
    </row>
    <row r="3" spans="1:115" s="7" customFormat="1" x14ac:dyDescent="0.2">
      <c r="A3" s="13" t="s">
        <v>12</v>
      </c>
      <c r="B3" s="13" t="s">
        <v>40</v>
      </c>
      <c r="C3" s="44" t="s">
        <v>25</v>
      </c>
      <c r="D3" s="44" t="s">
        <v>27</v>
      </c>
      <c r="E3" s="14" t="s">
        <v>15</v>
      </c>
      <c r="F3" s="117" t="s">
        <v>36</v>
      </c>
      <c r="G3" s="14" t="s">
        <v>16</v>
      </c>
      <c r="H3" s="14" t="s">
        <v>37</v>
      </c>
      <c r="I3" s="14" t="s">
        <v>17</v>
      </c>
      <c r="J3" s="14" t="s">
        <v>38</v>
      </c>
      <c r="K3" s="14" t="s">
        <v>18</v>
      </c>
      <c r="L3" s="14" t="s">
        <v>39</v>
      </c>
      <c r="M3" s="13" t="s">
        <v>42</v>
      </c>
      <c r="N3" s="140" t="s">
        <v>204</v>
      </c>
      <c r="P3" s="7" t="s">
        <v>25</v>
      </c>
      <c r="Q3" s="7" t="s">
        <v>27</v>
      </c>
      <c r="R3" s="13" t="s">
        <v>203</v>
      </c>
      <c r="S3" s="13" t="s">
        <v>15</v>
      </c>
      <c r="T3" s="13" t="s">
        <v>16</v>
      </c>
      <c r="U3" s="13" t="s">
        <v>17</v>
      </c>
      <c r="V3" s="13" t="s">
        <v>18</v>
      </c>
      <c r="X3" s="13" t="s">
        <v>36</v>
      </c>
      <c r="Y3" s="13" t="s">
        <v>37</v>
      </c>
      <c r="Z3" s="13" t="s">
        <v>38</v>
      </c>
      <c r="AA3" s="13" t="s">
        <v>39</v>
      </c>
      <c r="AC3" s="15">
        <v>1</v>
      </c>
      <c r="AD3" s="15">
        <v>4</v>
      </c>
      <c r="AE3" s="15">
        <v>6</v>
      </c>
      <c r="AI3" s="51">
        <v>1</v>
      </c>
      <c r="AJ3" s="51">
        <v>4</v>
      </c>
      <c r="AQ3" s="107" t="s">
        <v>99</v>
      </c>
      <c r="AR3" s="47">
        <f>COUNT(AT:AT)</f>
        <v>222</v>
      </c>
      <c r="AT3" s="99">
        <v>1</v>
      </c>
      <c r="AU3" s="99">
        <v>11</v>
      </c>
      <c r="AV3" s="98">
        <v>5</v>
      </c>
      <c r="AW3" s="98">
        <v>9.8028947906450392E-2</v>
      </c>
      <c r="AX3" s="98">
        <v>8.5690894275838758E-2</v>
      </c>
      <c r="AY3" s="98"/>
      <c r="AZ3" s="98"/>
      <c r="BA3" s="99"/>
      <c r="BB3" s="100"/>
      <c r="BC3" s="100"/>
      <c r="BD3" s="100"/>
      <c r="BJ3" s="44" t="s">
        <v>27</v>
      </c>
      <c r="BK3" s="10"/>
      <c r="BL3" s="47"/>
      <c r="BM3" s="47"/>
      <c r="BN3" s="44" t="s">
        <v>27</v>
      </c>
      <c r="BO3" s="44"/>
      <c r="BS3" s="14"/>
      <c r="BT3" s="44"/>
      <c r="BV3" s="7" t="s">
        <v>15</v>
      </c>
      <c r="BW3" s="7" t="s">
        <v>158</v>
      </c>
      <c r="CA3" s="7" t="s">
        <v>15</v>
      </c>
      <c r="CB3" s="7" t="s">
        <v>177</v>
      </c>
      <c r="DA3"/>
      <c r="DC3"/>
      <c r="DD3" t="s">
        <v>1329</v>
      </c>
      <c r="DE3" t="s">
        <v>1031</v>
      </c>
      <c r="DF3" t="s">
        <v>410</v>
      </c>
      <c r="DG3" t="s">
        <v>1032</v>
      </c>
      <c r="DH3" t="s">
        <v>1033</v>
      </c>
      <c r="DI3"/>
      <c r="DJ3"/>
      <c r="DK3"/>
    </row>
    <row r="4" spans="1:115" x14ac:dyDescent="0.2">
      <c r="A4" s="13">
        <v>1</v>
      </c>
      <c r="B4" s="28" t="s">
        <v>1385</v>
      </c>
      <c r="C4" s="47"/>
      <c r="D4" s="41">
        <v>6</v>
      </c>
      <c r="E4" s="42">
        <v>0</v>
      </c>
      <c r="F4" s="139">
        <f>ABS(Home!$K$20*E4)</f>
        <v>0</v>
      </c>
      <c r="G4" s="42">
        <v>0</v>
      </c>
      <c r="H4" s="139">
        <f>ABS(Home!$K$20*G4)</f>
        <v>0</v>
      </c>
      <c r="I4" s="42">
        <v>0</v>
      </c>
      <c r="J4" s="139">
        <f>ABS(Home!$K$20*I4)</f>
        <v>0</v>
      </c>
      <c r="K4" s="42">
        <v>0</v>
      </c>
      <c r="L4" s="139">
        <f>ABS(Home!$K$20*K4)</f>
        <v>0</v>
      </c>
      <c r="M4" s="22">
        <f>IF(C4=1,COUNTIF(F4,"&gt;0")+COUNTIF(H4,"&gt;0")+COUNTIF(J4,"&gt;0")+COUNTIF(L4,"&gt;0"),0)</f>
        <v>0</v>
      </c>
      <c r="N4" s="47">
        <v>1</v>
      </c>
      <c r="P4">
        <f>C4</f>
        <v>0</v>
      </c>
      <c r="Q4">
        <f>D4</f>
        <v>6</v>
      </c>
      <c r="R4" s="146">
        <v>1</v>
      </c>
      <c r="S4">
        <f>IF($C4=1,E4,0)</f>
        <v>0</v>
      </c>
      <c r="T4">
        <f>IF($C4=1,G4,0)</f>
        <v>0</v>
      </c>
      <c r="U4">
        <f>IF($C4=1,I4,0)</f>
        <v>0</v>
      </c>
      <c r="V4">
        <f>IF($C4=1,K4,0)</f>
        <v>0</v>
      </c>
      <c r="X4">
        <f>IF($C4=1,F4,0)</f>
        <v>0</v>
      </c>
      <c r="Y4">
        <f>IF($C4=1,H4,0)</f>
        <v>0</v>
      </c>
      <c r="Z4">
        <f>IF($C4=1,J4,0)</f>
        <v>0</v>
      </c>
      <c r="AA4">
        <f>IF($C4=1,L4,0)</f>
        <v>0</v>
      </c>
      <c r="AC4" s="15">
        <v>2</v>
      </c>
      <c r="AD4" s="15">
        <v>4</v>
      </c>
      <c r="AE4" s="15">
        <v>6</v>
      </c>
      <c r="AG4" s="27">
        <f>SUM(C:C)</f>
        <v>88</v>
      </c>
      <c r="AI4" s="51">
        <v>2</v>
      </c>
      <c r="AJ4" s="51">
        <v>4</v>
      </c>
      <c r="AQ4" s="16"/>
      <c r="AT4" s="99">
        <v>1</v>
      </c>
      <c r="AU4" s="99">
        <v>13</v>
      </c>
      <c r="AV4" s="98">
        <v>5</v>
      </c>
      <c r="AW4" s="98">
        <v>4.7622927437696742E-2</v>
      </c>
      <c r="AX4" s="98">
        <v>3.7240067397128797E-2</v>
      </c>
      <c r="AY4" s="98"/>
      <c r="AZ4" s="98"/>
      <c r="BJ4" s="41">
        <v>6</v>
      </c>
      <c r="BL4" s="47"/>
      <c r="BM4" s="47"/>
      <c r="BN4" s="41">
        <v>5</v>
      </c>
      <c r="BS4" s="121"/>
      <c r="BV4">
        <v>0</v>
      </c>
      <c r="CA4">
        <v>0</v>
      </c>
      <c r="CB4">
        <f>IF(CA4&gt;1,1,IF(CA4&lt;-1,-1,CA4))</f>
        <v>0</v>
      </c>
      <c r="CK4">
        <v>1</v>
      </c>
      <c r="CL4">
        <v>1</v>
      </c>
      <c r="CM4">
        <v>1</v>
      </c>
      <c r="CP4" t="str">
        <f>IF(C4=1,CONCATENATE("v",CM4," = optimizableVariable('var",CM4,"', [",E4-$CO$1," ",E4+$CO$1,"], 'Type', 'real'); %y_int(",CK4,",",CL4,")"),"")</f>
        <v/>
      </c>
      <c r="CQ4" t="str">
        <f>IF(C4=1,CONCATENATE("y_int(",CK4,",",CL4,") = variables.var",CM4,";"),"")</f>
        <v/>
      </c>
      <c r="CR4" t="str">
        <f>IF(C4=1,CONCATENATE("v",CM4),"")</f>
        <v/>
      </c>
      <c r="CS4" t="str">
        <f>IF(C4=1,CONCATENATE("y_int(",CM4,",",1,")"),"")</f>
        <v/>
      </c>
      <c r="CT4" t="str">
        <f>IF(C4=1,CONCATENATE("y_int(",CM4,",",1,") = results.XAtMinObjective{1,",),"")</f>
        <v/>
      </c>
      <c r="DD4" t="s">
        <v>1330</v>
      </c>
      <c r="DE4" t="s">
        <v>1034</v>
      </c>
      <c r="DF4" t="s">
        <v>411</v>
      </c>
      <c r="DG4" t="s">
        <v>1035</v>
      </c>
      <c r="DH4" t="s">
        <v>1036</v>
      </c>
    </row>
    <row r="5" spans="1:115" x14ac:dyDescent="0.2">
      <c r="A5" s="123" t="s">
        <v>150</v>
      </c>
      <c r="B5" s="28" t="s">
        <v>1386</v>
      </c>
      <c r="C5" s="47"/>
      <c r="D5" s="41">
        <v>6</v>
      </c>
      <c r="E5" s="42">
        <v>0</v>
      </c>
      <c r="F5" s="139">
        <f>ABS(Home!$K$20*E5)</f>
        <v>0</v>
      </c>
      <c r="G5" s="38"/>
      <c r="H5" s="139">
        <f>ABS(Home!$K$20*G5)</f>
        <v>0</v>
      </c>
      <c r="I5" s="42"/>
      <c r="J5" s="139">
        <f>ABS(Home!$K$20*I5)</f>
        <v>0</v>
      </c>
      <c r="K5" s="42"/>
      <c r="L5" s="139">
        <f>ABS(Home!$K$20*K5)</f>
        <v>0</v>
      </c>
      <c r="M5" s="45">
        <f t="shared" ref="M5:M43" si="0">IF(C5=1,COUNTIF(F5,"&gt;0")+COUNTIF(H5,"&gt;0")+COUNTIF(J5,"&gt;0")+COUNTIF(L5,"&gt;0"),0)</f>
        <v>0</v>
      </c>
      <c r="N5" s="47">
        <v>2</v>
      </c>
      <c r="P5">
        <f t="shared" ref="P5:Q43" si="1">C5</f>
        <v>0</v>
      </c>
      <c r="Q5">
        <f t="shared" si="1"/>
        <v>6</v>
      </c>
      <c r="R5" s="146">
        <v>2</v>
      </c>
      <c r="S5">
        <f t="shared" ref="S5:S29" si="2">IF($C5=1,E5,0)</f>
        <v>0</v>
      </c>
      <c r="T5">
        <f t="shared" ref="T5:T29" si="3">IF($C5=1,G5,0)</f>
        <v>0</v>
      </c>
      <c r="U5">
        <f t="shared" ref="U5:U29" si="4">IF($C5=1,I5,0)</f>
        <v>0</v>
      </c>
      <c r="V5">
        <f t="shared" ref="V5:V29" si="5">IF($C5=1,K5,0)</f>
        <v>0</v>
      </c>
      <c r="X5">
        <f t="shared" ref="X5:X29" si="6">IF($C5=1,F5,0)</f>
        <v>0</v>
      </c>
      <c r="Y5">
        <f t="shared" ref="Y5:Y29" si="7">IF($C5=1,H5,0)</f>
        <v>0</v>
      </c>
      <c r="Z5">
        <f t="shared" ref="Z5:Z29" si="8">IF($C5=1,J5,0)</f>
        <v>0</v>
      </c>
      <c r="AA5">
        <f t="shared" ref="AA5:AA29" si="9">IF($C5=1,L5,0)</f>
        <v>0</v>
      </c>
      <c r="AC5" s="15">
        <v>3</v>
      </c>
      <c r="AD5" s="15">
        <v>1</v>
      </c>
      <c r="AE5" s="15">
        <v>6</v>
      </c>
      <c r="AI5" s="51">
        <v>3</v>
      </c>
      <c r="AJ5" s="51">
        <v>1</v>
      </c>
      <c r="AR5" s="16" t="s">
        <v>100</v>
      </c>
      <c r="AT5" s="99">
        <v>1</v>
      </c>
      <c r="AU5" s="99">
        <v>8</v>
      </c>
      <c r="AV5" s="98">
        <v>5</v>
      </c>
      <c r="AW5" s="98">
        <v>0.10674839353999106</v>
      </c>
      <c r="AX5" s="98">
        <v>8.4236024106236249E-2</v>
      </c>
      <c r="AY5" s="98"/>
      <c r="AZ5" s="98"/>
      <c r="BJ5" s="41">
        <v>6</v>
      </c>
      <c r="BL5" s="47"/>
      <c r="BM5" s="47"/>
      <c r="BN5" s="41">
        <v>5</v>
      </c>
      <c r="BS5" s="10"/>
      <c r="BV5">
        <v>-0.52291053266840903</v>
      </c>
      <c r="CA5">
        <v>-0.52291053266840903</v>
      </c>
      <c r="CB5">
        <f t="shared" ref="CB5:CB43" si="10">IF(CA5&gt;1,1,IF(CA5&lt;-1,-1,CA5))</f>
        <v>-0.52291053266840903</v>
      </c>
      <c r="CK5">
        <v>2</v>
      </c>
      <c r="CL5">
        <v>1</v>
      </c>
      <c r="CM5">
        <v>2</v>
      </c>
      <c r="CP5" t="str">
        <f>IF(C5=1,CONCATENATE("v",CM5," = optimizableVariable('var",CM5,"', [",E5-$CO$1," ",E5+$CO$1,"], 'Type', 'real'); %y_int(",CK5,",",CL5,")"),"")</f>
        <v/>
      </c>
      <c r="CQ5" t="str">
        <f>IF(C5=1,CONCATENATE("y_int(",CM5,",",1,") = variables.var",CM5,";"),"")</f>
        <v/>
      </c>
      <c r="CR5" t="str">
        <f>IF(C5=1,CONCATENATE("v",CM5),"")</f>
        <v/>
      </c>
      <c r="CS5" t="str">
        <f t="shared" ref="CS5:CS68" si="11">IF(C5=1,CONCATENATE("y_int(",CM5,",",1,")"),"")</f>
        <v/>
      </c>
      <c r="CT5" t="str">
        <f t="shared" ref="CT5:CT68" si="12">IF(C5=1,CONCATENATE("y_int(",CM5,",",1,") = results.XAtMinObjective{1,",),"")</f>
        <v/>
      </c>
      <c r="DD5" t="s">
        <v>1331</v>
      </c>
      <c r="DE5" t="s">
        <v>1037</v>
      </c>
      <c r="DF5" t="s">
        <v>412</v>
      </c>
      <c r="DG5" t="s">
        <v>1038</v>
      </c>
      <c r="DH5" t="s">
        <v>1039</v>
      </c>
    </row>
    <row r="6" spans="1:115" x14ac:dyDescent="0.2">
      <c r="A6" s="123">
        <f>-SUM(E4:E43)</f>
        <v>0.4</v>
      </c>
      <c r="B6" s="28" t="s">
        <v>1387</v>
      </c>
      <c r="C6" s="47">
        <v>1</v>
      </c>
      <c r="D6" s="41">
        <v>6</v>
      </c>
      <c r="E6" s="42">
        <v>-0.3</v>
      </c>
      <c r="F6" s="139">
        <f>ABS(Home!$K$20*E6)</f>
        <v>1.4999999999999999E-2</v>
      </c>
      <c r="G6" s="38"/>
      <c r="H6" s="139">
        <f>ABS(Home!$K$20*G6)</f>
        <v>0</v>
      </c>
      <c r="I6" s="42"/>
      <c r="J6" s="139">
        <f>ABS(Home!$K$20*I6)</f>
        <v>0</v>
      </c>
      <c r="K6" s="42"/>
      <c r="L6" s="139">
        <f>ABS(Home!$K$20*K6)</f>
        <v>0</v>
      </c>
      <c r="M6" s="45">
        <f t="shared" si="0"/>
        <v>1</v>
      </c>
      <c r="N6" s="47">
        <v>3</v>
      </c>
      <c r="P6">
        <f t="shared" si="1"/>
        <v>1</v>
      </c>
      <c r="Q6">
        <f t="shared" si="1"/>
        <v>6</v>
      </c>
      <c r="R6" s="146">
        <v>3</v>
      </c>
      <c r="S6">
        <f t="shared" si="2"/>
        <v>-0.3</v>
      </c>
      <c r="T6">
        <f t="shared" si="3"/>
        <v>0</v>
      </c>
      <c r="U6">
        <f t="shared" si="4"/>
        <v>0</v>
      </c>
      <c r="V6">
        <f t="shared" si="5"/>
        <v>0</v>
      </c>
      <c r="X6">
        <f t="shared" si="6"/>
        <v>1.4999999999999999E-2</v>
      </c>
      <c r="Y6">
        <f t="shared" si="7"/>
        <v>0</v>
      </c>
      <c r="Z6">
        <f t="shared" si="8"/>
        <v>0</v>
      </c>
      <c r="AA6">
        <f t="shared" si="9"/>
        <v>0</v>
      </c>
      <c r="AC6" s="15">
        <v>3</v>
      </c>
      <c r="AD6" s="15">
        <v>4</v>
      </c>
      <c r="AE6" s="15">
        <v>6</v>
      </c>
      <c r="AI6" s="51">
        <v>3</v>
      </c>
      <c r="AJ6" s="51">
        <v>4</v>
      </c>
      <c r="AT6" s="99">
        <v>2</v>
      </c>
      <c r="AU6" s="99">
        <v>15</v>
      </c>
      <c r="AV6" s="98">
        <v>5</v>
      </c>
      <c r="AW6" s="98">
        <v>1.4304085230433843E-2</v>
      </c>
      <c r="AX6" s="98">
        <v>1.4179396951132097E-2</v>
      </c>
      <c r="AY6" s="98"/>
      <c r="AZ6" s="98"/>
      <c r="BJ6" s="41">
        <v>6</v>
      </c>
      <c r="BL6" s="47"/>
      <c r="BM6" s="47"/>
      <c r="BN6" s="41">
        <v>5</v>
      </c>
      <c r="BS6" s="10"/>
      <c r="BV6">
        <v>-0.40105014638880898</v>
      </c>
      <c r="CA6">
        <v>-0.40105014638880898</v>
      </c>
      <c r="CB6">
        <f t="shared" si="10"/>
        <v>-0.40105014638880898</v>
      </c>
      <c r="CK6">
        <v>3</v>
      </c>
      <c r="CL6">
        <v>1</v>
      </c>
      <c r="CM6">
        <v>3</v>
      </c>
      <c r="CP6" t="str">
        <f t="shared" ref="CP6:CP69" si="13">IF(C6=1,CONCATENATE("v",CM6," = optimizableVariable('var",CM6,"', [",E6-$CO$1," ",E6+$CO$1,"], 'Type', 'real'); %y_int(",CK6,",",CL6,")"),"")</f>
        <v>v3 = optimizableVariable('var3', [-0.55 -0.05], 'Type', 'real'); %y_int(3,1)</v>
      </c>
      <c r="CQ6" t="str">
        <f t="shared" ref="CQ6:CQ69" si="14">IF(C6=1,CONCATENATE("y_int(",CM6,",",1,") = variables.var",CM6,";"),"")</f>
        <v>y_int(3,1) = variables.var3;</v>
      </c>
      <c r="CR6" t="str">
        <f t="shared" ref="CR6:CR43" si="15">IF(C6=1,CONCATENATE("v",CM6),"")</f>
        <v>v3</v>
      </c>
      <c r="CS6" t="str">
        <f t="shared" si="11"/>
        <v>y_int(3,1)</v>
      </c>
      <c r="CT6" t="str">
        <f t="shared" si="12"/>
        <v>y_int(3,1) = results.XAtMinObjective{1,</v>
      </c>
      <c r="DA6" s="7"/>
      <c r="DC6" s="7"/>
      <c r="DD6" t="s">
        <v>1332</v>
      </c>
      <c r="DE6" t="s">
        <v>1040</v>
      </c>
      <c r="DF6" t="s">
        <v>413</v>
      </c>
      <c r="DG6" t="s">
        <v>1041</v>
      </c>
      <c r="DH6" t="s">
        <v>1042</v>
      </c>
    </row>
    <row r="7" spans="1:115" x14ac:dyDescent="0.2">
      <c r="B7" s="28" t="s">
        <v>1388</v>
      </c>
      <c r="C7" s="47">
        <v>1</v>
      </c>
      <c r="D7" s="41">
        <v>6</v>
      </c>
      <c r="E7" s="42">
        <v>-0.1</v>
      </c>
      <c r="F7" s="139">
        <f>ABS(Home!$K$20*E7)</f>
        <v>5.000000000000001E-3</v>
      </c>
      <c r="G7" s="42">
        <v>0</v>
      </c>
      <c r="H7" s="139">
        <f>ABS(Home!$K$20*G7)</f>
        <v>0</v>
      </c>
      <c r="I7" s="42">
        <v>0</v>
      </c>
      <c r="J7" s="139">
        <f>ABS(Home!$K$20*I7)</f>
        <v>0</v>
      </c>
      <c r="K7" s="42">
        <v>0</v>
      </c>
      <c r="L7" s="139">
        <f>ABS(Home!$K$20*K7)</f>
        <v>0</v>
      </c>
      <c r="M7" s="45">
        <f t="shared" si="0"/>
        <v>1</v>
      </c>
      <c r="N7" s="47">
        <v>4</v>
      </c>
      <c r="P7">
        <f t="shared" si="1"/>
        <v>1</v>
      </c>
      <c r="Q7">
        <f t="shared" si="1"/>
        <v>6</v>
      </c>
      <c r="R7" s="146">
        <v>4</v>
      </c>
      <c r="S7">
        <f t="shared" si="2"/>
        <v>-0.1</v>
      </c>
      <c r="T7">
        <f t="shared" si="3"/>
        <v>0</v>
      </c>
      <c r="U7">
        <f t="shared" si="4"/>
        <v>0</v>
      </c>
      <c r="V7">
        <f t="shared" si="5"/>
        <v>0</v>
      </c>
      <c r="X7">
        <f t="shared" si="6"/>
        <v>5.000000000000001E-3</v>
      </c>
      <c r="Y7">
        <f t="shared" si="7"/>
        <v>0</v>
      </c>
      <c r="Z7">
        <f t="shared" si="8"/>
        <v>0</v>
      </c>
      <c r="AA7">
        <f t="shared" si="9"/>
        <v>0</v>
      </c>
      <c r="AC7" s="15">
        <v>3</v>
      </c>
      <c r="AD7" s="15">
        <v>7</v>
      </c>
      <c r="AE7" s="15">
        <v>6</v>
      </c>
      <c r="AI7" s="51">
        <v>3</v>
      </c>
      <c r="AJ7" s="51">
        <v>7</v>
      </c>
      <c r="AT7" s="99">
        <v>2</v>
      </c>
      <c r="AU7" s="99">
        <v>22</v>
      </c>
      <c r="AV7" s="98">
        <v>5</v>
      </c>
      <c r="AW7" s="98">
        <v>1.4304085230433843E-2</v>
      </c>
      <c r="AX7" s="98">
        <v>1.4179396951132097E-2</v>
      </c>
      <c r="AY7" s="98"/>
      <c r="AZ7" s="98"/>
      <c r="BJ7" s="41">
        <v>6</v>
      </c>
      <c r="BL7" s="47"/>
      <c r="BM7" s="47"/>
      <c r="BN7" s="41">
        <v>5</v>
      </c>
      <c r="BS7" s="121"/>
      <c r="BV7">
        <v>0</v>
      </c>
      <c r="CA7">
        <v>0</v>
      </c>
      <c r="CB7">
        <f t="shared" si="10"/>
        <v>0</v>
      </c>
      <c r="CK7">
        <v>4</v>
      </c>
      <c r="CL7">
        <v>1</v>
      </c>
      <c r="CM7">
        <v>4</v>
      </c>
      <c r="CP7" t="str">
        <f t="shared" si="13"/>
        <v>v4 = optimizableVariable('var4', [-0.35 0.15], 'Type', 'real'); %y_int(4,1)</v>
      </c>
      <c r="CQ7" t="str">
        <f t="shared" si="14"/>
        <v>y_int(4,1) = variables.var4;</v>
      </c>
      <c r="CR7" t="str">
        <f t="shared" si="15"/>
        <v>v4</v>
      </c>
      <c r="CS7" t="str">
        <f t="shared" si="11"/>
        <v>y_int(4,1)</v>
      </c>
      <c r="CT7" t="str">
        <f t="shared" si="12"/>
        <v>y_int(4,1) = results.XAtMinObjective{1,</v>
      </c>
      <c r="DD7" t="s">
        <v>1333</v>
      </c>
      <c r="DE7" t="s">
        <v>1043</v>
      </c>
      <c r="DF7" t="s">
        <v>414</v>
      </c>
      <c r="DG7" t="s">
        <v>1044</v>
      </c>
      <c r="DH7" t="s">
        <v>1045</v>
      </c>
    </row>
    <row r="8" spans="1:115" x14ac:dyDescent="0.2">
      <c r="A8" s="1"/>
      <c r="B8" s="28" t="s">
        <v>1389</v>
      </c>
      <c r="C8" s="47"/>
      <c r="D8" s="41">
        <v>6</v>
      </c>
      <c r="E8" s="42">
        <v>0</v>
      </c>
      <c r="F8" s="139">
        <f>ABS(Home!$K$20*E8)</f>
        <v>0</v>
      </c>
      <c r="G8" s="42">
        <v>0</v>
      </c>
      <c r="H8" s="139">
        <f>ABS(Home!$K$20*G8)</f>
        <v>0</v>
      </c>
      <c r="I8" s="42">
        <v>0</v>
      </c>
      <c r="J8" s="139">
        <f>ABS(Home!$K$20*I8)</f>
        <v>0</v>
      </c>
      <c r="K8" s="42">
        <v>0</v>
      </c>
      <c r="L8" s="139">
        <f>ABS(Home!$K$20*K8)</f>
        <v>0</v>
      </c>
      <c r="M8" s="45">
        <f t="shared" si="0"/>
        <v>0</v>
      </c>
      <c r="N8" s="47">
        <v>5</v>
      </c>
      <c r="P8">
        <f t="shared" si="1"/>
        <v>0</v>
      </c>
      <c r="Q8">
        <f t="shared" si="1"/>
        <v>6</v>
      </c>
      <c r="R8" s="146">
        <v>5</v>
      </c>
      <c r="S8">
        <f t="shared" si="2"/>
        <v>0</v>
      </c>
      <c r="T8">
        <f t="shared" si="3"/>
        <v>0</v>
      </c>
      <c r="U8">
        <f t="shared" si="4"/>
        <v>0</v>
      </c>
      <c r="V8">
        <f t="shared" si="5"/>
        <v>0</v>
      </c>
      <c r="X8">
        <f t="shared" si="6"/>
        <v>0</v>
      </c>
      <c r="Y8">
        <f t="shared" si="7"/>
        <v>0</v>
      </c>
      <c r="Z8">
        <f t="shared" si="8"/>
        <v>0</v>
      </c>
      <c r="AA8">
        <f t="shared" si="9"/>
        <v>0</v>
      </c>
      <c r="AC8" s="15">
        <v>3</v>
      </c>
      <c r="AD8" s="15">
        <v>12</v>
      </c>
      <c r="AE8" s="15">
        <v>6</v>
      </c>
      <c r="AI8" s="51">
        <v>3</v>
      </c>
      <c r="AJ8" s="51">
        <v>12</v>
      </c>
      <c r="AT8" s="99">
        <v>2</v>
      </c>
      <c r="AU8" s="99">
        <v>6</v>
      </c>
      <c r="AV8" s="98">
        <v>5</v>
      </c>
      <c r="AW8" s="98">
        <v>5.1395816376342184E-2</v>
      </c>
      <c r="AX8" s="98">
        <v>5.1271128097040437E-2</v>
      </c>
      <c r="AY8" s="98"/>
      <c r="AZ8" s="98"/>
      <c r="BJ8" s="41">
        <v>6</v>
      </c>
      <c r="BL8" s="47"/>
      <c r="BM8" s="47"/>
      <c r="BN8" s="41">
        <v>5</v>
      </c>
      <c r="BS8" s="121"/>
      <c r="BV8">
        <v>0</v>
      </c>
      <c r="CA8">
        <v>0</v>
      </c>
      <c r="CB8">
        <f t="shared" si="10"/>
        <v>0</v>
      </c>
      <c r="CK8">
        <v>5</v>
      </c>
      <c r="CL8">
        <v>1</v>
      </c>
      <c r="CM8">
        <v>5</v>
      </c>
      <c r="CP8" t="str">
        <f t="shared" si="13"/>
        <v/>
      </c>
      <c r="CQ8" t="str">
        <f t="shared" si="14"/>
        <v/>
      </c>
      <c r="CR8" t="str">
        <f t="shared" si="15"/>
        <v/>
      </c>
      <c r="CS8" t="str">
        <f t="shared" si="11"/>
        <v/>
      </c>
      <c r="CT8" t="str">
        <f t="shared" si="12"/>
        <v/>
      </c>
      <c r="DD8" t="s">
        <v>1334</v>
      </c>
      <c r="DE8" t="s">
        <v>1046</v>
      </c>
      <c r="DF8" t="s">
        <v>415</v>
      </c>
      <c r="DG8" t="s">
        <v>1047</v>
      </c>
      <c r="DH8" t="s">
        <v>1048</v>
      </c>
    </row>
    <row r="9" spans="1:115" x14ac:dyDescent="0.2">
      <c r="A9" s="1"/>
      <c r="B9" s="28" t="s">
        <v>1390</v>
      </c>
      <c r="C9" s="47"/>
      <c r="D9" s="41">
        <v>6</v>
      </c>
      <c r="E9" s="42">
        <v>0</v>
      </c>
      <c r="F9" s="139">
        <f>ABS(Home!$K$20*E9)</f>
        <v>0</v>
      </c>
      <c r="G9" s="38"/>
      <c r="H9" s="139">
        <f>ABS(Home!$K$20*G9)</f>
        <v>0</v>
      </c>
      <c r="I9" s="42"/>
      <c r="J9" s="139">
        <f>ABS(Home!$K$20*I9)</f>
        <v>0</v>
      </c>
      <c r="K9" s="42"/>
      <c r="L9" s="139">
        <f>ABS(Home!$K$20*K9)</f>
        <v>0</v>
      </c>
      <c r="M9" s="45">
        <f t="shared" si="0"/>
        <v>0</v>
      </c>
      <c r="N9" s="47">
        <v>6</v>
      </c>
      <c r="P9">
        <f t="shared" si="1"/>
        <v>0</v>
      </c>
      <c r="Q9">
        <f t="shared" si="1"/>
        <v>6</v>
      </c>
      <c r="R9" s="146">
        <v>6</v>
      </c>
      <c r="S9">
        <f t="shared" si="2"/>
        <v>0</v>
      </c>
      <c r="T9">
        <f t="shared" si="3"/>
        <v>0</v>
      </c>
      <c r="U9">
        <f t="shared" si="4"/>
        <v>0</v>
      </c>
      <c r="V9">
        <f t="shared" si="5"/>
        <v>0</v>
      </c>
      <c r="X9">
        <f t="shared" si="6"/>
        <v>0</v>
      </c>
      <c r="Y9">
        <f t="shared" si="7"/>
        <v>0</v>
      </c>
      <c r="Z9">
        <f t="shared" si="8"/>
        <v>0</v>
      </c>
      <c r="AA9">
        <f t="shared" si="9"/>
        <v>0</v>
      </c>
      <c r="AC9" s="15">
        <v>3</v>
      </c>
      <c r="AD9" s="15">
        <v>13</v>
      </c>
      <c r="AE9" s="15">
        <v>6</v>
      </c>
      <c r="AI9" s="51">
        <v>3</v>
      </c>
      <c r="AJ9" s="51">
        <v>13</v>
      </c>
      <c r="AT9" s="99">
        <v>2</v>
      </c>
      <c r="AU9" s="99">
        <v>10</v>
      </c>
      <c r="AV9" s="98">
        <v>5</v>
      </c>
      <c r="AW9" s="98">
        <v>3.6025039074905507E-2</v>
      </c>
      <c r="AX9" s="98">
        <v>3.147958452945096E-2</v>
      </c>
      <c r="AY9" s="98"/>
      <c r="AZ9" s="98"/>
      <c r="BJ9" s="41">
        <v>6</v>
      </c>
      <c r="BL9" s="47"/>
      <c r="BM9" s="47"/>
      <c r="BN9" s="41">
        <v>5</v>
      </c>
      <c r="BS9" s="1"/>
      <c r="BV9">
        <v>1.4648829431438126</v>
      </c>
      <c r="CA9">
        <v>1.4648829431438126</v>
      </c>
      <c r="CB9">
        <f t="shared" si="10"/>
        <v>1</v>
      </c>
      <c r="CK9">
        <v>6</v>
      </c>
      <c r="CL9">
        <v>1</v>
      </c>
      <c r="CM9">
        <v>6</v>
      </c>
      <c r="CP9" t="str">
        <f t="shared" si="13"/>
        <v/>
      </c>
      <c r="CQ9" t="str">
        <f t="shared" si="14"/>
        <v/>
      </c>
      <c r="CR9" t="str">
        <f t="shared" si="15"/>
        <v/>
      </c>
      <c r="CS9" t="str">
        <f t="shared" si="11"/>
        <v/>
      </c>
      <c r="CT9" t="str">
        <f t="shared" si="12"/>
        <v/>
      </c>
      <c r="CZ9" s="7"/>
      <c r="DD9" t="s">
        <v>1335</v>
      </c>
      <c r="DE9" t="s">
        <v>1049</v>
      </c>
      <c r="DF9" t="s">
        <v>416</v>
      </c>
      <c r="DG9" t="s">
        <v>1050</v>
      </c>
      <c r="DH9" t="s">
        <v>1051</v>
      </c>
    </row>
    <row r="10" spans="1:115" x14ac:dyDescent="0.2">
      <c r="A10" s="1"/>
      <c r="B10" s="28" t="s">
        <v>1391</v>
      </c>
      <c r="C10" s="47"/>
      <c r="D10" s="41">
        <v>6</v>
      </c>
      <c r="E10" s="42">
        <v>0</v>
      </c>
      <c r="F10" s="139">
        <f>ABS(Home!$K$20*E10)</f>
        <v>0</v>
      </c>
      <c r="G10" s="42">
        <v>0</v>
      </c>
      <c r="H10" s="139">
        <f>ABS(Home!$K$20*G10)</f>
        <v>0</v>
      </c>
      <c r="I10" s="42">
        <v>0</v>
      </c>
      <c r="J10" s="139">
        <f>ABS(Home!$K$20*I10)</f>
        <v>0</v>
      </c>
      <c r="K10" s="42">
        <v>0</v>
      </c>
      <c r="L10" s="139">
        <f>ABS(Home!$K$20*K10)</f>
        <v>0</v>
      </c>
      <c r="M10" s="45">
        <f t="shared" si="0"/>
        <v>0</v>
      </c>
      <c r="N10" s="47">
        <v>7</v>
      </c>
      <c r="P10">
        <f t="shared" si="1"/>
        <v>0</v>
      </c>
      <c r="Q10">
        <f t="shared" si="1"/>
        <v>6</v>
      </c>
      <c r="R10" s="146">
        <v>7</v>
      </c>
      <c r="S10">
        <f t="shared" si="2"/>
        <v>0</v>
      </c>
      <c r="T10">
        <f t="shared" si="3"/>
        <v>0</v>
      </c>
      <c r="U10">
        <f t="shared" si="4"/>
        <v>0</v>
      </c>
      <c r="V10">
        <f t="shared" si="5"/>
        <v>0</v>
      </c>
      <c r="X10">
        <f t="shared" si="6"/>
        <v>0</v>
      </c>
      <c r="Y10">
        <f t="shared" si="7"/>
        <v>0</v>
      </c>
      <c r="Z10">
        <f t="shared" si="8"/>
        <v>0</v>
      </c>
      <c r="AA10">
        <f t="shared" si="9"/>
        <v>0</v>
      </c>
      <c r="AC10" s="15">
        <v>4</v>
      </c>
      <c r="AD10" s="15">
        <v>1</v>
      </c>
      <c r="AE10" s="15">
        <v>6</v>
      </c>
      <c r="AI10" s="51">
        <v>4</v>
      </c>
      <c r="AJ10" s="51">
        <v>1</v>
      </c>
      <c r="AT10" s="99">
        <v>2</v>
      </c>
      <c r="AU10" s="99">
        <v>14</v>
      </c>
      <c r="AV10" s="98">
        <v>5</v>
      </c>
      <c r="AW10" s="98">
        <v>1.4304085230433843E-2</v>
      </c>
      <c r="AX10" s="98">
        <v>1.4179396951132097E-2</v>
      </c>
      <c r="AY10" s="98"/>
      <c r="AZ10" s="98"/>
      <c r="BJ10" s="41">
        <v>6</v>
      </c>
      <c r="BL10" s="47"/>
      <c r="BM10" s="47"/>
      <c r="BN10" s="41">
        <v>5</v>
      </c>
      <c r="BS10" s="121"/>
      <c r="BV10">
        <v>0</v>
      </c>
      <c r="CA10">
        <v>0</v>
      </c>
      <c r="CB10">
        <f t="shared" si="10"/>
        <v>0</v>
      </c>
      <c r="CK10">
        <v>7</v>
      </c>
      <c r="CL10">
        <v>1</v>
      </c>
      <c r="CM10">
        <v>7</v>
      </c>
      <c r="CP10" t="str">
        <f t="shared" si="13"/>
        <v/>
      </c>
      <c r="CQ10" t="str">
        <f t="shared" si="14"/>
        <v/>
      </c>
      <c r="CR10" t="str">
        <f t="shared" si="15"/>
        <v/>
      </c>
      <c r="CS10" t="str">
        <f t="shared" si="11"/>
        <v/>
      </c>
      <c r="CT10" t="str">
        <f t="shared" si="12"/>
        <v/>
      </c>
      <c r="DD10" t="s">
        <v>1336</v>
      </c>
      <c r="DE10" t="s">
        <v>1052</v>
      </c>
      <c r="DF10" t="s">
        <v>417</v>
      </c>
      <c r="DG10" t="s">
        <v>1053</v>
      </c>
      <c r="DH10" t="s">
        <v>1054</v>
      </c>
    </row>
    <row r="11" spans="1:115" x14ac:dyDescent="0.2">
      <c r="A11" s="1"/>
      <c r="B11" s="28" t="s">
        <v>1392</v>
      </c>
      <c r="C11" s="47"/>
      <c r="D11" s="41">
        <v>6</v>
      </c>
      <c r="E11" s="42">
        <v>0</v>
      </c>
      <c r="F11" s="139">
        <f>ABS(Home!$K$20*E11)</f>
        <v>0</v>
      </c>
      <c r="G11" s="38"/>
      <c r="H11" s="139">
        <f>ABS(Home!$K$20*G11)</f>
        <v>0</v>
      </c>
      <c r="I11" s="42"/>
      <c r="J11" s="139">
        <f>ABS(Home!$K$20*I11)</f>
        <v>0</v>
      </c>
      <c r="K11" s="42"/>
      <c r="L11" s="139">
        <f>ABS(Home!$K$20*K11)</f>
        <v>0</v>
      </c>
      <c r="M11" s="45">
        <f t="shared" si="0"/>
        <v>0</v>
      </c>
      <c r="N11" s="47">
        <v>8</v>
      </c>
      <c r="P11">
        <f t="shared" si="1"/>
        <v>0</v>
      </c>
      <c r="Q11">
        <f t="shared" si="1"/>
        <v>6</v>
      </c>
      <c r="R11" s="146">
        <v>8</v>
      </c>
      <c r="S11">
        <f t="shared" si="2"/>
        <v>0</v>
      </c>
      <c r="T11">
        <f t="shared" si="3"/>
        <v>0</v>
      </c>
      <c r="U11">
        <f t="shared" si="4"/>
        <v>0</v>
      </c>
      <c r="V11">
        <f t="shared" si="5"/>
        <v>0</v>
      </c>
      <c r="X11">
        <f t="shared" si="6"/>
        <v>0</v>
      </c>
      <c r="Y11">
        <f t="shared" si="7"/>
        <v>0</v>
      </c>
      <c r="Z11">
        <f t="shared" si="8"/>
        <v>0</v>
      </c>
      <c r="AA11">
        <f t="shared" si="9"/>
        <v>0</v>
      </c>
      <c r="AC11" s="15">
        <v>4</v>
      </c>
      <c r="AD11" s="15">
        <v>2</v>
      </c>
      <c r="AE11" s="15">
        <v>6</v>
      </c>
      <c r="AI11" s="51">
        <v>4</v>
      </c>
      <c r="AJ11" s="51">
        <v>2</v>
      </c>
      <c r="AT11" s="99">
        <v>2</v>
      </c>
      <c r="AU11" s="99">
        <v>21</v>
      </c>
      <c r="AV11" s="98">
        <v>5</v>
      </c>
      <c r="AW11" s="98">
        <v>1.4304085230433843E-2</v>
      </c>
      <c r="AX11" s="98">
        <v>1.4179396951132097E-2</v>
      </c>
      <c r="AY11" s="98"/>
      <c r="AZ11" s="98"/>
      <c r="BJ11" s="41">
        <v>6</v>
      </c>
      <c r="BL11" s="47"/>
      <c r="BM11" s="47"/>
      <c r="BN11" s="41">
        <v>5</v>
      </c>
      <c r="BS11" s="1"/>
      <c r="BV11">
        <v>1.5698924731182795</v>
      </c>
      <c r="CA11">
        <v>-1.56989247311828</v>
      </c>
      <c r="CB11">
        <f t="shared" si="10"/>
        <v>-1</v>
      </c>
      <c r="CK11">
        <v>8</v>
      </c>
      <c r="CL11">
        <v>1</v>
      </c>
      <c r="CM11">
        <v>8</v>
      </c>
      <c r="CP11" t="str">
        <f t="shared" si="13"/>
        <v/>
      </c>
      <c r="CQ11" t="str">
        <f t="shared" si="14"/>
        <v/>
      </c>
      <c r="CR11" t="str">
        <f t="shared" si="15"/>
        <v/>
      </c>
      <c r="CS11" t="str">
        <f t="shared" si="11"/>
        <v/>
      </c>
      <c r="CT11" t="str">
        <f t="shared" si="12"/>
        <v/>
      </c>
      <c r="DD11" t="s">
        <v>1135</v>
      </c>
      <c r="DE11" t="s">
        <v>210</v>
      </c>
      <c r="DF11" t="s">
        <v>216</v>
      </c>
      <c r="DG11" t="s">
        <v>453</v>
      </c>
      <c r="DH11" t="s">
        <v>447</v>
      </c>
    </row>
    <row r="12" spans="1:115" x14ac:dyDescent="0.2">
      <c r="A12" s="1"/>
      <c r="B12" s="28" t="s">
        <v>1393</v>
      </c>
      <c r="C12" s="47"/>
      <c r="D12" s="41">
        <v>6</v>
      </c>
      <c r="E12" s="42">
        <v>0</v>
      </c>
      <c r="F12" s="139">
        <f>ABS(Home!$K$20*E12)</f>
        <v>0</v>
      </c>
      <c r="G12" s="42">
        <v>0</v>
      </c>
      <c r="H12" s="139">
        <f>ABS(Home!$K$20*G12)</f>
        <v>0</v>
      </c>
      <c r="I12" s="42">
        <v>0</v>
      </c>
      <c r="J12" s="139">
        <f>ABS(Home!$K$20*I12)</f>
        <v>0</v>
      </c>
      <c r="K12" s="42">
        <v>0</v>
      </c>
      <c r="L12" s="139">
        <f>ABS(Home!$K$20*K12)</f>
        <v>0</v>
      </c>
      <c r="M12" s="45">
        <f t="shared" si="0"/>
        <v>0</v>
      </c>
      <c r="N12" s="47">
        <v>9</v>
      </c>
      <c r="P12">
        <f t="shared" si="1"/>
        <v>0</v>
      </c>
      <c r="Q12">
        <f t="shared" si="1"/>
        <v>6</v>
      </c>
      <c r="R12" s="146">
        <v>9</v>
      </c>
      <c r="S12">
        <f t="shared" si="2"/>
        <v>0</v>
      </c>
      <c r="T12">
        <f t="shared" si="3"/>
        <v>0</v>
      </c>
      <c r="U12">
        <f t="shared" si="4"/>
        <v>0</v>
      </c>
      <c r="V12">
        <f t="shared" si="5"/>
        <v>0</v>
      </c>
      <c r="X12">
        <f t="shared" si="6"/>
        <v>0</v>
      </c>
      <c r="Y12">
        <f t="shared" si="7"/>
        <v>0</v>
      </c>
      <c r="Z12">
        <f t="shared" si="8"/>
        <v>0</v>
      </c>
      <c r="AA12">
        <f t="shared" si="9"/>
        <v>0</v>
      </c>
      <c r="AC12" s="15">
        <v>4</v>
      </c>
      <c r="AD12" s="15">
        <v>3</v>
      </c>
      <c r="AE12" s="15">
        <v>6</v>
      </c>
      <c r="AI12" s="51">
        <v>4</v>
      </c>
      <c r="AJ12" s="51">
        <v>3</v>
      </c>
      <c r="AQ12" s="104"/>
      <c r="AT12" s="99">
        <v>2</v>
      </c>
      <c r="AU12" s="99">
        <v>7</v>
      </c>
      <c r="AV12" s="98">
        <v>5</v>
      </c>
      <c r="AW12" s="98">
        <v>7.9364690314550224E-3</v>
      </c>
      <c r="AX12" s="98">
        <v>7.3191850808377382E-3</v>
      </c>
      <c r="AY12" s="98"/>
      <c r="AZ12" s="98"/>
      <c r="BJ12" s="41">
        <v>6</v>
      </c>
      <c r="BL12" s="47"/>
      <c r="BM12" s="47"/>
      <c r="BN12" s="41">
        <v>5</v>
      </c>
      <c r="BS12" s="121"/>
      <c r="BV12">
        <v>0</v>
      </c>
      <c r="CA12">
        <v>0</v>
      </c>
      <c r="CB12">
        <f t="shared" si="10"/>
        <v>0</v>
      </c>
      <c r="CK12">
        <v>9</v>
      </c>
      <c r="CL12">
        <v>1</v>
      </c>
      <c r="CM12">
        <v>9</v>
      </c>
      <c r="CP12" t="str">
        <f t="shared" si="13"/>
        <v/>
      </c>
      <c r="CQ12" t="str">
        <f t="shared" si="14"/>
        <v/>
      </c>
      <c r="CR12" t="str">
        <f t="shared" si="15"/>
        <v/>
      </c>
      <c r="CS12" t="str">
        <f t="shared" si="11"/>
        <v/>
      </c>
      <c r="CT12" t="str">
        <f t="shared" si="12"/>
        <v/>
      </c>
      <c r="DD12" t="s">
        <v>1337</v>
      </c>
      <c r="DE12" t="s">
        <v>1055</v>
      </c>
      <c r="DF12" t="s">
        <v>418</v>
      </c>
      <c r="DG12" t="s">
        <v>1056</v>
      </c>
      <c r="DH12" t="s">
        <v>1057</v>
      </c>
    </row>
    <row r="13" spans="1:115" s="7" customFormat="1" x14ac:dyDescent="0.2">
      <c r="A13" s="1"/>
      <c r="B13" s="28" t="s">
        <v>1363</v>
      </c>
      <c r="C13" s="47"/>
      <c r="D13" s="41">
        <v>6</v>
      </c>
      <c r="E13" s="42">
        <v>0</v>
      </c>
      <c r="F13" s="139">
        <f>ABS(Home!$K$20*E13)</f>
        <v>0</v>
      </c>
      <c r="G13" s="42">
        <v>0</v>
      </c>
      <c r="H13" s="139">
        <f>ABS(Home!$K$20*G13)</f>
        <v>0</v>
      </c>
      <c r="I13" s="42">
        <v>0</v>
      </c>
      <c r="J13" s="139">
        <f>ABS(Home!$K$20*I13)</f>
        <v>0</v>
      </c>
      <c r="K13" s="42">
        <v>0</v>
      </c>
      <c r="L13" s="139">
        <f>ABS(Home!$K$20*K13)</f>
        <v>0</v>
      </c>
      <c r="M13" s="45">
        <f t="shared" si="0"/>
        <v>0</v>
      </c>
      <c r="N13" s="47">
        <v>10</v>
      </c>
      <c r="P13">
        <f t="shared" si="1"/>
        <v>0</v>
      </c>
      <c r="Q13">
        <f t="shared" si="1"/>
        <v>6</v>
      </c>
      <c r="R13" s="146">
        <v>10</v>
      </c>
      <c r="S13">
        <f t="shared" si="2"/>
        <v>0</v>
      </c>
      <c r="T13">
        <f t="shared" si="3"/>
        <v>0</v>
      </c>
      <c r="U13">
        <f t="shared" si="4"/>
        <v>0</v>
      </c>
      <c r="V13">
        <f t="shared" si="5"/>
        <v>0</v>
      </c>
      <c r="W13"/>
      <c r="X13">
        <f t="shared" si="6"/>
        <v>0</v>
      </c>
      <c r="Y13">
        <f t="shared" si="7"/>
        <v>0</v>
      </c>
      <c r="Z13">
        <f t="shared" si="8"/>
        <v>0</v>
      </c>
      <c r="AA13">
        <f t="shared" si="9"/>
        <v>0</v>
      </c>
      <c r="AC13" s="15">
        <v>4</v>
      </c>
      <c r="AD13" s="15">
        <v>7</v>
      </c>
      <c r="AE13" s="15">
        <v>6</v>
      </c>
      <c r="AI13" s="51">
        <v>4</v>
      </c>
      <c r="AJ13" s="51">
        <v>7</v>
      </c>
      <c r="AQ13" s="104"/>
      <c r="AT13" s="99">
        <v>2</v>
      </c>
      <c r="AU13" s="99">
        <v>11</v>
      </c>
      <c r="AV13" s="98">
        <v>5</v>
      </c>
      <c r="AW13" s="98">
        <v>7.0711556677408929E-2</v>
      </c>
      <c r="AX13" s="98">
        <v>7.0094272726791654E-2</v>
      </c>
      <c r="AY13" s="98"/>
      <c r="AZ13" s="98"/>
      <c r="BA13" s="99"/>
      <c r="BB13" s="100"/>
      <c r="BC13" s="100"/>
      <c r="BD13" s="100"/>
      <c r="BJ13" s="41">
        <v>6</v>
      </c>
      <c r="BK13" s="10"/>
      <c r="BL13" s="47"/>
      <c r="BM13" s="47"/>
      <c r="BN13" s="41">
        <v>5</v>
      </c>
      <c r="BO13" s="44"/>
      <c r="BS13" s="121"/>
      <c r="BT13" s="44"/>
      <c r="BV13" s="7">
        <v>0</v>
      </c>
      <c r="CA13" s="7">
        <v>0</v>
      </c>
      <c r="CB13">
        <f t="shared" si="10"/>
        <v>0</v>
      </c>
      <c r="CK13">
        <v>10</v>
      </c>
      <c r="CL13">
        <v>1</v>
      </c>
      <c r="CM13">
        <v>10</v>
      </c>
      <c r="CP13" t="str">
        <f t="shared" si="13"/>
        <v/>
      </c>
      <c r="CQ13" t="str">
        <f t="shared" si="14"/>
        <v/>
      </c>
      <c r="CR13" t="str">
        <f t="shared" si="15"/>
        <v/>
      </c>
      <c r="CS13" t="str">
        <f t="shared" si="11"/>
        <v/>
      </c>
      <c r="CT13" t="str">
        <f t="shared" si="12"/>
        <v/>
      </c>
      <c r="CZ13"/>
      <c r="DA13"/>
      <c r="DC13"/>
      <c r="DD13" t="s">
        <v>1338</v>
      </c>
      <c r="DE13" t="s">
        <v>1058</v>
      </c>
      <c r="DF13" t="s">
        <v>419</v>
      </c>
      <c r="DG13" t="s">
        <v>1059</v>
      </c>
      <c r="DH13" t="s">
        <v>1060</v>
      </c>
      <c r="DI13"/>
      <c r="DJ13"/>
      <c r="DK13"/>
    </row>
    <row r="14" spans="1:115" x14ac:dyDescent="0.2">
      <c r="A14" s="1"/>
      <c r="B14" s="28" t="s">
        <v>1364</v>
      </c>
      <c r="C14" s="47"/>
      <c r="D14" s="41">
        <v>6</v>
      </c>
      <c r="E14" s="42">
        <v>0</v>
      </c>
      <c r="F14" s="139">
        <f>ABS(Home!$K$20*E14)</f>
        <v>0</v>
      </c>
      <c r="G14" s="38"/>
      <c r="H14" s="139">
        <f>ABS(Home!$K$20*G14)</f>
        <v>0</v>
      </c>
      <c r="I14" s="42"/>
      <c r="J14" s="139">
        <f>ABS(Home!$K$20*I14)</f>
        <v>0</v>
      </c>
      <c r="K14" s="42"/>
      <c r="L14" s="139">
        <f>ABS(Home!$K$20*K14)</f>
        <v>0</v>
      </c>
      <c r="M14" s="45">
        <f t="shared" si="0"/>
        <v>0</v>
      </c>
      <c r="N14" s="47">
        <v>11</v>
      </c>
      <c r="P14">
        <f t="shared" si="1"/>
        <v>0</v>
      </c>
      <c r="Q14">
        <f t="shared" si="1"/>
        <v>6</v>
      </c>
      <c r="R14" s="146">
        <v>11</v>
      </c>
      <c r="S14">
        <f t="shared" si="2"/>
        <v>0</v>
      </c>
      <c r="T14">
        <f t="shared" si="3"/>
        <v>0</v>
      </c>
      <c r="U14">
        <f t="shared" si="4"/>
        <v>0</v>
      </c>
      <c r="V14">
        <f t="shared" si="5"/>
        <v>0</v>
      </c>
      <c r="X14">
        <f t="shared" si="6"/>
        <v>0</v>
      </c>
      <c r="Y14">
        <f t="shared" si="7"/>
        <v>0</v>
      </c>
      <c r="Z14">
        <f t="shared" si="8"/>
        <v>0</v>
      </c>
      <c r="AA14">
        <f t="shared" si="9"/>
        <v>0</v>
      </c>
      <c r="AC14" s="15">
        <v>4</v>
      </c>
      <c r="AD14" s="15">
        <v>12</v>
      </c>
      <c r="AE14" s="15">
        <v>6</v>
      </c>
      <c r="AI14" s="51">
        <v>4</v>
      </c>
      <c r="AJ14" s="51">
        <v>12</v>
      </c>
      <c r="AQ14" s="104"/>
      <c r="AT14" s="99">
        <v>2</v>
      </c>
      <c r="AU14" s="99">
        <v>1</v>
      </c>
      <c r="AV14" s="98">
        <v>5</v>
      </c>
      <c r="AW14" s="98">
        <v>7.7480228747735538E-2</v>
      </c>
      <c r="AX14" s="98">
        <v>7.6523877595209802E-2</v>
      </c>
      <c r="AY14" s="98"/>
      <c r="AZ14" s="98"/>
      <c r="BJ14" s="41">
        <v>6</v>
      </c>
      <c r="BL14" s="47"/>
      <c r="BM14" s="47"/>
      <c r="BN14" s="41">
        <v>5</v>
      </c>
      <c r="BS14" s="1"/>
      <c r="BV14">
        <v>1.4648829431438126</v>
      </c>
      <c r="CA14">
        <v>1.4648829431438126</v>
      </c>
      <c r="CB14">
        <f t="shared" si="10"/>
        <v>1</v>
      </c>
      <c r="CK14">
        <v>11</v>
      </c>
      <c r="CL14">
        <v>1</v>
      </c>
      <c r="CM14">
        <v>11</v>
      </c>
      <c r="CP14" t="str">
        <f t="shared" si="13"/>
        <v/>
      </c>
      <c r="CQ14" t="str">
        <f t="shared" si="14"/>
        <v/>
      </c>
      <c r="CR14" t="str">
        <f t="shared" si="15"/>
        <v/>
      </c>
      <c r="CS14" t="str">
        <f t="shared" si="11"/>
        <v/>
      </c>
      <c r="CT14" t="str">
        <f t="shared" si="12"/>
        <v/>
      </c>
      <c r="DA14" s="7"/>
      <c r="DC14" s="7"/>
      <c r="DD14" t="s">
        <v>1339</v>
      </c>
      <c r="DE14" t="s">
        <v>1061</v>
      </c>
      <c r="DF14" t="s">
        <v>420</v>
      </c>
      <c r="DG14" t="s">
        <v>1062</v>
      </c>
      <c r="DH14" t="s">
        <v>1063</v>
      </c>
    </row>
    <row r="15" spans="1:115" x14ac:dyDescent="0.2">
      <c r="A15" s="1"/>
      <c r="B15" s="28" t="s">
        <v>1365</v>
      </c>
      <c r="C15" s="47"/>
      <c r="D15" s="41">
        <v>6</v>
      </c>
      <c r="E15" s="42">
        <v>0</v>
      </c>
      <c r="F15" s="139">
        <f>ABS(Home!$K$20*E15)</f>
        <v>0</v>
      </c>
      <c r="G15" s="42">
        <v>0</v>
      </c>
      <c r="H15" s="139">
        <f>ABS(Home!$K$20*G15)</f>
        <v>0</v>
      </c>
      <c r="I15" s="42">
        <v>0</v>
      </c>
      <c r="J15" s="139">
        <f>ABS(Home!$K$20*I15)</f>
        <v>0</v>
      </c>
      <c r="K15" s="42">
        <v>0</v>
      </c>
      <c r="L15" s="139">
        <f>ABS(Home!$K$20*K15)</f>
        <v>0</v>
      </c>
      <c r="M15" s="45">
        <f t="shared" si="0"/>
        <v>0</v>
      </c>
      <c r="N15" s="47">
        <v>12</v>
      </c>
      <c r="P15">
        <f t="shared" si="1"/>
        <v>0</v>
      </c>
      <c r="Q15">
        <f t="shared" si="1"/>
        <v>6</v>
      </c>
      <c r="R15" s="146">
        <v>12</v>
      </c>
      <c r="S15">
        <f t="shared" si="2"/>
        <v>0</v>
      </c>
      <c r="T15">
        <f t="shared" si="3"/>
        <v>0</v>
      </c>
      <c r="U15">
        <f t="shared" si="4"/>
        <v>0</v>
      </c>
      <c r="V15">
        <f t="shared" si="5"/>
        <v>0</v>
      </c>
      <c r="X15">
        <f t="shared" si="6"/>
        <v>0</v>
      </c>
      <c r="Y15">
        <f t="shared" si="7"/>
        <v>0</v>
      </c>
      <c r="Z15">
        <f t="shared" si="8"/>
        <v>0</v>
      </c>
      <c r="AA15">
        <f t="shared" si="9"/>
        <v>0</v>
      </c>
      <c r="AC15" s="15">
        <v>4</v>
      </c>
      <c r="AD15" s="15">
        <v>13</v>
      </c>
      <c r="AE15" s="15">
        <v>6</v>
      </c>
      <c r="AI15" s="51">
        <v>4</v>
      </c>
      <c r="AJ15" s="51">
        <v>13</v>
      </c>
      <c r="AR15" t="s">
        <v>111</v>
      </c>
      <c r="AT15" s="99">
        <v>2</v>
      </c>
      <c r="AU15" s="99">
        <v>16</v>
      </c>
      <c r="AV15" s="98">
        <v>5</v>
      </c>
      <c r="AW15" s="98">
        <v>2.0444964077526929E-2</v>
      </c>
      <c r="AX15" s="98">
        <v>1.7195782216844365E-2</v>
      </c>
      <c r="AY15" s="98"/>
      <c r="AZ15" s="98"/>
      <c r="BJ15" s="41">
        <v>6</v>
      </c>
      <c r="BL15" s="47"/>
      <c r="BM15" s="47"/>
      <c r="BN15" s="41">
        <v>5</v>
      </c>
      <c r="BS15" s="121"/>
      <c r="BV15">
        <v>0</v>
      </c>
      <c r="CA15">
        <v>0</v>
      </c>
      <c r="CB15">
        <f t="shared" si="10"/>
        <v>0</v>
      </c>
      <c r="CK15">
        <v>12</v>
      </c>
      <c r="CL15">
        <v>1</v>
      </c>
      <c r="CM15">
        <v>12</v>
      </c>
      <c r="CP15" t="str">
        <f t="shared" si="13"/>
        <v/>
      </c>
      <c r="CQ15" t="str">
        <f t="shared" si="14"/>
        <v/>
      </c>
      <c r="CR15" t="str">
        <f t="shared" si="15"/>
        <v/>
      </c>
      <c r="CS15" t="str">
        <f t="shared" si="11"/>
        <v/>
      </c>
      <c r="CT15" t="str">
        <f t="shared" si="12"/>
        <v/>
      </c>
      <c r="DD15" t="s">
        <v>1340</v>
      </c>
      <c r="DE15" t="s">
        <v>1064</v>
      </c>
      <c r="DF15" t="s">
        <v>421</v>
      </c>
      <c r="DG15" t="s">
        <v>1065</v>
      </c>
      <c r="DH15" t="s">
        <v>1066</v>
      </c>
    </row>
    <row r="16" spans="1:115" x14ac:dyDescent="0.2">
      <c r="A16" s="1"/>
      <c r="B16" s="28" t="s">
        <v>1366</v>
      </c>
      <c r="C16" s="47"/>
      <c r="D16" s="41">
        <v>6</v>
      </c>
      <c r="E16" s="42">
        <v>0</v>
      </c>
      <c r="F16" s="139">
        <f>ABS(Home!$K$20*E16)</f>
        <v>0</v>
      </c>
      <c r="G16" s="38"/>
      <c r="H16" s="139">
        <f>ABS(Home!$K$20*G16)</f>
        <v>0</v>
      </c>
      <c r="I16" s="42"/>
      <c r="J16" s="139">
        <f>ABS(Home!$K$20*I16)</f>
        <v>0</v>
      </c>
      <c r="K16" s="42"/>
      <c r="L16" s="139">
        <f>ABS(Home!$K$20*K16)</f>
        <v>0</v>
      </c>
      <c r="M16" s="45">
        <f t="shared" si="0"/>
        <v>0</v>
      </c>
      <c r="N16" s="47">
        <v>13</v>
      </c>
      <c r="P16">
        <f t="shared" si="1"/>
        <v>0</v>
      </c>
      <c r="Q16">
        <f t="shared" si="1"/>
        <v>6</v>
      </c>
      <c r="R16" s="146">
        <v>13</v>
      </c>
      <c r="S16">
        <f t="shared" si="2"/>
        <v>0</v>
      </c>
      <c r="T16">
        <f t="shared" si="3"/>
        <v>0</v>
      </c>
      <c r="U16">
        <f t="shared" si="4"/>
        <v>0</v>
      </c>
      <c r="V16">
        <f t="shared" si="5"/>
        <v>0</v>
      </c>
      <c r="X16">
        <f t="shared" si="6"/>
        <v>0</v>
      </c>
      <c r="Y16">
        <f t="shared" si="7"/>
        <v>0</v>
      </c>
      <c r="Z16">
        <f t="shared" si="8"/>
        <v>0</v>
      </c>
      <c r="AA16">
        <f t="shared" si="9"/>
        <v>0</v>
      </c>
      <c r="AC16" s="15">
        <v>4</v>
      </c>
      <c r="AD16" s="15">
        <v>14</v>
      </c>
      <c r="AE16" s="15">
        <v>6</v>
      </c>
      <c r="AI16" s="51">
        <v>4</v>
      </c>
      <c r="AJ16" s="51">
        <v>14</v>
      </c>
      <c r="AT16" s="99">
        <v>2</v>
      </c>
      <c r="AU16" s="99">
        <v>8</v>
      </c>
      <c r="AV16" s="98">
        <v>5</v>
      </c>
      <c r="AW16" s="98">
        <v>7.9364690314550224E-3</v>
      </c>
      <c r="AX16" s="98">
        <v>7.3191850808377382E-3</v>
      </c>
      <c r="AY16" s="98"/>
      <c r="AZ16" s="98"/>
      <c r="BJ16" s="41">
        <v>6</v>
      </c>
      <c r="BL16" s="47"/>
      <c r="BM16" s="47"/>
      <c r="BN16" s="41">
        <v>5</v>
      </c>
      <c r="BS16" s="1"/>
      <c r="BV16">
        <v>1.4648829431438126</v>
      </c>
      <c r="CA16">
        <v>1.4648829431438126</v>
      </c>
      <c r="CB16">
        <f t="shared" si="10"/>
        <v>1</v>
      </c>
      <c r="CK16">
        <v>13</v>
      </c>
      <c r="CL16">
        <v>1</v>
      </c>
      <c r="CM16">
        <v>13</v>
      </c>
      <c r="CP16" t="str">
        <f t="shared" si="13"/>
        <v/>
      </c>
      <c r="CQ16" t="str">
        <f t="shared" si="14"/>
        <v/>
      </c>
      <c r="CR16" t="str">
        <f t="shared" si="15"/>
        <v/>
      </c>
      <c r="CS16" t="str">
        <f t="shared" si="11"/>
        <v/>
      </c>
      <c r="CT16" t="str">
        <f t="shared" si="12"/>
        <v/>
      </c>
      <c r="DD16" t="s">
        <v>1341</v>
      </c>
      <c r="DE16" t="s">
        <v>1067</v>
      </c>
      <c r="DF16" t="s">
        <v>422</v>
      </c>
      <c r="DG16" t="s">
        <v>1068</v>
      </c>
      <c r="DH16" t="s">
        <v>1069</v>
      </c>
    </row>
    <row r="17" spans="1:115" x14ac:dyDescent="0.2">
      <c r="A17" s="1"/>
      <c r="B17" s="28" t="s">
        <v>1367</v>
      </c>
      <c r="C17" s="47"/>
      <c r="D17" s="41">
        <v>6</v>
      </c>
      <c r="E17" s="42">
        <v>0</v>
      </c>
      <c r="F17" s="139">
        <f>ABS(Home!$K$20*E17)</f>
        <v>0</v>
      </c>
      <c r="G17" s="42">
        <v>0</v>
      </c>
      <c r="H17" s="139">
        <f>ABS(Home!$K$20*G17)</f>
        <v>0</v>
      </c>
      <c r="I17" s="42">
        <v>0</v>
      </c>
      <c r="J17" s="139">
        <f>ABS(Home!$K$20*I17)</f>
        <v>0</v>
      </c>
      <c r="K17" s="42">
        <v>0</v>
      </c>
      <c r="L17" s="139">
        <f>ABS(Home!$K$20*K17)</f>
        <v>0</v>
      </c>
      <c r="M17" s="45">
        <f t="shared" si="0"/>
        <v>0</v>
      </c>
      <c r="N17" s="47">
        <v>14</v>
      </c>
      <c r="P17">
        <f t="shared" si="1"/>
        <v>0</v>
      </c>
      <c r="Q17">
        <f t="shared" si="1"/>
        <v>6</v>
      </c>
      <c r="R17" s="146">
        <v>14</v>
      </c>
      <c r="S17">
        <f t="shared" si="2"/>
        <v>0</v>
      </c>
      <c r="T17">
        <f t="shared" si="3"/>
        <v>0</v>
      </c>
      <c r="U17">
        <f t="shared" si="4"/>
        <v>0</v>
      </c>
      <c r="V17">
        <f t="shared" si="5"/>
        <v>0</v>
      </c>
      <c r="X17">
        <f t="shared" si="6"/>
        <v>0</v>
      </c>
      <c r="Y17">
        <f t="shared" si="7"/>
        <v>0</v>
      </c>
      <c r="Z17">
        <f t="shared" si="8"/>
        <v>0</v>
      </c>
      <c r="AA17">
        <f t="shared" si="9"/>
        <v>0</v>
      </c>
      <c r="AC17" s="15">
        <v>5</v>
      </c>
      <c r="AD17" s="15">
        <v>6</v>
      </c>
      <c r="AE17" s="15">
        <v>6</v>
      </c>
      <c r="AI17" s="51">
        <v>5</v>
      </c>
      <c r="AJ17" s="51">
        <v>6</v>
      </c>
      <c r="AT17" s="99">
        <v>3</v>
      </c>
      <c r="AU17" s="99">
        <v>6</v>
      </c>
      <c r="AV17" s="98">
        <v>5</v>
      </c>
      <c r="AW17" s="98">
        <v>7.1823379972045992E-2</v>
      </c>
      <c r="AX17" s="98">
        <v>7.1495050231630136E-2</v>
      </c>
      <c r="AY17" s="98"/>
      <c r="AZ17" s="98"/>
      <c r="BJ17" s="41">
        <v>6</v>
      </c>
      <c r="BL17" s="47"/>
      <c r="BM17" s="47"/>
      <c r="BN17" s="41">
        <v>5</v>
      </c>
      <c r="BS17" s="121"/>
      <c r="BV17">
        <v>0</v>
      </c>
      <c r="CA17">
        <v>0</v>
      </c>
      <c r="CB17">
        <f t="shared" si="10"/>
        <v>0</v>
      </c>
      <c r="CK17">
        <v>14</v>
      </c>
      <c r="CL17">
        <v>1</v>
      </c>
      <c r="CM17">
        <v>14</v>
      </c>
      <c r="CP17" t="str">
        <f t="shared" si="13"/>
        <v/>
      </c>
      <c r="CQ17" t="str">
        <f t="shared" si="14"/>
        <v/>
      </c>
      <c r="CR17" t="str">
        <f t="shared" si="15"/>
        <v/>
      </c>
      <c r="CS17" t="str">
        <f t="shared" si="11"/>
        <v/>
      </c>
      <c r="CT17" t="str">
        <f t="shared" si="12"/>
        <v/>
      </c>
      <c r="CZ17" s="7"/>
      <c r="DD17" t="s">
        <v>1342</v>
      </c>
      <c r="DE17" t="s">
        <v>1070</v>
      </c>
      <c r="DF17" t="s">
        <v>423</v>
      </c>
      <c r="DG17" t="s">
        <v>1071</v>
      </c>
      <c r="DH17" t="s">
        <v>1072</v>
      </c>
    </row>
    <row r="18" spans="1:115" x14ac:dyDescent="0.2">
      <c r="A18" s="1"/>
      <c r="B18" s="28" t="s">
        <v>1382</v>
      </c>
      <c r="C18" s="47"/>
      <c r="D18" s="41">
        <v>6</v>
      </c>
      <c r="E18" s="42">
        <v>0</v>
      </c>
      <c r="F18" s="139">
        <f>ABS(Home!$K$20*E18)</f>
        <v>0</v>
      </c>
      <c r="G18" s="42">
        <v>0</v>
      </c>
      <c r="H18" s="139">
        <f>ABS(Home!$K$20*G18)</f>
        <v>0</v>
      </c>
      <c r="I18" s="42">
        <v>0</v>
      </c>
      <c r="J18" s="139">
        <f>ABS(Home!$K$20*I18)</f>
        <v>0</v>
      </c>
      <c r="K18" s="42">
        <v>0</v>
      </c>
      <c r="L18" s="139">
        <f>ABS(Home!$K$20*K18)</f>
        <v>0</v>
      </c>
      <c r="M18" s="45">
        <f t="shared" si="0"/>
        <v>0</v>
      </c>
      <c r="N18" s="47">
        <v>15</v>
      </c>
      <c r="P18">
        <f t="shared" si="1"/>
        <v>0</v>
      </c>
      <c r="Q18">
        <f t="shared" si="1"/>
        <v>6</v>
      </c>
      <c r="R18" s="146">
        <v>15</v>
      </c>
      <c r="S18">
        <f t="shared" si="2"/>
        <v>0</v>
      </c>
      <c r="T18">
        <f t="shared" si="3"/>
        <v>0</v>
      </c>
      <c r="U18">
        <f t="shared" si="4"/>
        <v>0</v>
      </c>
      <c r="V18">
        <f t="shared" si="5"/>
        <v>0</v>
      </c>
      <c r="X18">
        <f t="shared" si="6"/>
        <v>0</v>
      </c>
      <c r="Y18">
        <f t="shared" si="7"/>
        <v>0</v>
      </c>
      <c r="Z18">
        <f t="shared" si="8"/>
        <v>0</v>
      </c>
      <c r="AA18">
        <f t="shared" si="9"/>
        <v>0</v>
      </c>
      <c r="AC18" s="15">
        <v>5</v>
      </c>
      <c r="AD18" s="15">
        <v>8</v>
      </c>
      <c r="AE18" s="15">
        <v>6</v>
      </c>
      <c r="AI18" s="51">
        <v>5</v>
      </c>
      <c r="AJ18" s="51">
        <v>8</v>
      </c>
      <c r="AT18" s="99">
        <v>3</v>
      </c>
      <c r="AU18" s="99">
        <v>7</v>
      </c>
      <c r="AV18" s="98">
        <v>5</v>
      </c>
      <c r="AW18" s="98">
        <v>0.10950728779192451</v>
      </c>
      <c r="AX18" s="98">
        <v>8.9609635775067198E-2</v>
      </c>
      <c r="AY18" s="98"/>
      <c r="AZ18" s="98"/>
      <c r="BJ18" s="41">
        <v>6</v>
      </c>
      <c r="BL18" s="47"/>
      <c r="BM18" s="47"/>
      <c r="BN18" s="41">
        <v>5</v>
      </c>
      <c r="BS18" s="121"/>
      <c r="BV18">
        <v>0</v>
      </c>
      <c r="CA18">
        <v>0</v>
      </c>
      <c r="CB18">
        <f t="shared" si="10"/>
        <v>0</v>
      </c>
      <c r="CK18">
        <v>15</v>
      </c>
      <c r="CL18">
        <v>1</v>
      </c>
      <c r="CM18">
        <v>15</v>
      </c>
      <c r="CP18" t="str">
        <f t="shared" si="13"/>
        <v/>
      </c>
      <c r="CQ18" t="str">
        <f t="shared" si="14"/>
        <v/>
      </c>
      <c r="CR18" t="str">
        <f t="shared" si="15"/>
        <v/>
      </c>
      <c r="CS18" t="str">
        <f t="shared" si="11"/>
        <v/>
      </c>
      <c r="CT18" t="str">
        <f t="shared" si="12"/>
        <v/>
      </c>
      <c r="DD18" t="s">
        <v>1343</v>
      </c>
      <c r="DE18" t="s">
        <v>1073</v>
      </c>
      <c r="DF18" t="s">
        <v>424</v>
      </c>
      <c r="DG18" t="s">
        <v>1074</v>
      </c>
      <c r="DH18" t="s">
        <v>1075</v>
      </c>
    </row>
    <row r="19" spans="1:115" x14ac:dyDescent="0.2">
      <c r="A19" s="1"/>
      <c r="B19" s="28" t="s">
        <v>1383</v>
      </c>
      <c r="C19" s="47"/>
      <c r="D19" s="41">
        <v>6</v>
      </c>
      <c r="E19" s="42">
        <v>0</v>
      </c>
      <c r="F19" s="139">
        <f>ABS(Home!$K$20*E19)</f>
        <v>0</v>
      </c>
      <c r="G19" s="42">
        <v>0</v>
      </c>
      <c r="H19" s="139">
        <f>ABS(Home!$K$20*G19)</f>
        <v>0</v>
      </c>
      <c r="I19" s="42">
        <v>0</v>
      </c>
      <c r="J19" s="139">
        <f>ABS(Home!$K$20*I19)</f>
        <v>0</v>
      </c>
      <c r="K19" s="42">
        <v>0</v>
      </c>
      <c r="L19" s="139">
        <f>ABS(Home!$K$20*K19)</f>
        <v>0</v>
      </c>
      <c r="M19" s="45">
        <f t="shared" si="0"/>
        <v>0</v>
      </c>
      <c r="N19" s="47">
        <v>16</v>
      </c>
      <c r="P19">
        <f t="shared" si="1"/>
        <v>0</v>
      </c>
      <c r="Q19">
        <f t="shared" si="1"/>
        <v>6</v>
      </c>
      <c r="R19" s="146">
        <v>16</v>
      </c>
      <c r="S19">
        <f t="shared" si="2"/>
        <v>0</v>
      </c>
      <c r="T19">
        <f t="shared" si="3"/>
        <v>0</v>
      </c>
      <c r="U19">
        <f t="shared" si="4"/>
        <v>0</v>
      </c>
      <c r="V19">
        <f t="shared" si="5"/>
        <v>0</v>
      </c>
      <c r="X19">
        <f t="shared" si="6"/>
        <v>0</v>
      </c>
      <c r="Y19">
        <f t="shared" si="7"/>
        <v>0</v>
      </c>
      <c r="Z19">
        <f t="shared" si="8"/>
        <v>0</v>
      </c>
      <c r="AA19">
        <f t="shared" si="9"/>
        <v>0</v>
      </c>
      <c r="AC19" s="15">
        <v>5</v>
      </c>
      <c r="AD19" s="15">
        <v>11</v>
      </c>
      <c r="AE19" s="15">
        <v>6</v>
      </c>
      <c r="AI19" s="51">
        <v>5</v>
      </c>
      <c r="AJ19" s="51">
        <v>11</v>
      </c>
      <c r="AT19" s="99">
        <v>3</v>
      </c>
      <c r="AU19" s="99">
        <v>11</v>
      </c>
      <c r="AV19" s="98">
        <v>5</v>
      </c>
      <c r="AW19" s="98">
        <v>8.0715756357457411E-2</v>
      </c>
      <c r="AX19" s="98">
        <v>8.0387426617041555E-2</v>
      </c>
      <c r="AY19" s="98"/>
      <c r="AZ19" s="98"/>
      <c r="BJ19" s="41">
        <v>6</v>
      </c>
      <c r="BL19" s="47"/>
      <c r="BM19" s="47"/>
      <c r="BN19" s="41">
        <v>5</v>
      </c>
      <c r="BS19" s="121"/>
      <c r="BV19">
        <v>0</v>
      </c>
      <c r="CA19">
        <v>0</v>
      </c>
      <c r="CB19">
        <f t="shared" si="10"/>
        <v>0</v>
      </c>
      <c r="CK19">
        <v>16</v>
      </c>
      <c r="CL19">
        <v>1</v>
      </c>
      <c r="CM19">
        <v>16</v>
      </c>
      <c r="CP19" t="str">
        <f t="shared" si="13"/>
        <v/>
      </c>
      <c r="CQ19" t="str">
        <f t="shared" si="14"/>
        <v/>
      </c>
      <c r="CR19" t="str">
        <f t="shared" si="15"/>
        <v/>
      </c>
      <c r="CS19" t="str">
        <f t="shared" si="11"/>
        <v/>
      </c>
      <c r="CT19" t="str">
        <f t="shared" si="12"/>
        <v/>
      </c>
      <c r="DD19" t="s">
        <v>1344</v>
      </c>
      <c r="DE19" t="s">
        <v>1076</v>
      </c>
      <c r="DF19" t="s">
        <v>425</v>
      </c>
      <c r="DG19" t="s">
        <v>1077</v>
      </c>
      <c r="DH19" t="s">
        <v>1078</v>
      </c>
    </row>
    <row r="20" spans="1:115" x14ac:dyDescent="0.2">
      <c r="A20" s="1"/>
      <c r="B20" s="28" t="s">
        <v>1384</v>
      </c>
      <c r="C20" s="47"/>
      <c r="D20" s="41">
        <v>6</v>
      </c>
      <c r="E20" s="42">
        <v>0</v>
      </c>
      <c r="F20" s="139">
        <f>ABS(Home!$K$20*E20)</f>
        <v>0</v>
      </c>
      <c r="G20" s="42">
        <v>0</v>
      </c>
      <c r="H20" s="139">
        <f>ABS(Home!$K$20*G20)</f>
        <v>0</v>
      </c>
      <c r="I20" s="42">
        <v>0</v>
      </c>
      <c r="J20" s="139">
        <f>ABS(Home!$K$20*I20)</f>
        <v>0</v>
      </c>
      <c r="K20" s="42">
        <v>0</v>
      </c>
      <c r="L20" s="139">
        <f>ABS(Home!$K$20*K20)</f>
        <v>0</v>
      </c>
      <c r="M20" s="45">
        <f t="shared" si="0"/>
        <v>0</v>
      </c>
      <c r="N20" s="47">
        <v>17</v>
      </c>
      <c r="P20">
        <f t="shared" si="1"/>
        <v>0</v>
      </c>
      <c r="Q20">
        <f t="shared" si="1"/>
        <v>6</v>
      </c>
      <c r="R20" s="146">
        <v>17</v>
      </c>
      <c r="S20">
        <f t="shared" si="2"/>
        <v>0</v>
      </c>
      <c r="T20">
        <f t="shared" si="3"/>
        <v>0</v>
      </c>
      <c r="U20">
        <f t="shared" si="4"/>
        <v>0</v>
      </c>
      <c r="V20">
        <f t="shared" si="5"/>
        <v>0</v>
      </c>
      <c r="X20">
        <f t="shared" si="6"/>
        <v>0</v>
      </c>
      <c r="Y20">
        <f t="shared" si="7"/>
        <v>0</v>
      </c>
      <c r="Z20">
        <f t="shared" si="8"/>
        <v>0</v>
      </c>
      <c r="AA20">
        <f t="shared" si="9"/>
        <v>0</v>
      </c>
      <c r="AC20" s="15">
        <v>5</v>
      </c>
      <c r="AD20" s="15">
        <v>16</v>
      </c>
      <c r="AE20" s="15">
        <v>6</v>
      </c>
      <c r="AI20" s="51">
        <v>5</v>
      </c>
      <c r="AJ20" s="51">
        <v>16</v>
      </c>
      <c r="AT20" s="99">
        <v>3</v>
      </c>
      <c r="AU20" s="99">
        <v>1</v>
      </c>
      <c r="AV20" s="98">
        <v>5</v>
      </c>
      <c r="AW20" s="98">
        <v>5.9185301097981827E-2</v>
      </c>
      <c r="AX20" s="98">
        <v>5.8213080237642365E-2</v>
      </c>
      <c r="AY20" s="98"/>
      <c r="AZ20" s="98"/>
      <c r="BJ20" s="41">
        <v>6</v>
      </c>
      <c r="BL20" s="47"/>
      <c r="BM20" s="47"/>
      <c r="BN20" s="41">
        <v>5</v>
      </c>
      <c r="BS20" s="121"/>
      <c r="BV20">
        <v>0</v>
      </c>
      <c r="CA20">
        <v>0</v>
      </c>
      <c r="CB20">
        <f t="shared" si="10"/>
        <v>0</v>
      </c>
      <c r="CK20">
        <v>17</v>
      </c>
      <c r="CL20">
        <v>1</v>
      </c>
      <c r="CM20">
        <v>17</v>
      </c>
      <c r="CP20" t="str">
        <f t="shared" si="13"/>
        <v/>
      </c>
      <c r="CQ20" t="str">
        <f t="shared" si="14"/>
        <v/>
      </c>
      <c r="CR20" t="str">
        <f t="shared" si="15"/>
        <v/>
      </c>
      <c r="CS20" t="str">
        <f t="shared" si="11"/>
        <v/>
      </c>
      <c r="CT20" t="str">
        <f t="shared" si="12"/>
        <v/>
      </c>
      <c r="DD20" t="s">
        <v>1345</v>
      </c>
      <c r="DE20" t="s">
        <v>1079</v>
      </c>
      <c r="DF20" t="s">
        <v>426</v>
      </c>
      <c r="DG20" t="s">
        <v>1080</v>
      </c>
      <c r="DH20" t="s">
        <v>1081</v>
      </c>
    </row>
    <row r="21" spans="1:115" x14ac:dyDescent="0.2">
      <c r="A21" s="1"/>
      <c r="B21" s="28" t="s">
        <v>1368</v>
      </c>
      <c r="C21" s="47"/>
      <c r="D21" s="41">
        <v>6</v>
      </c>
      <c r="E21" s="42">
        <v>0</v>
      </c>
      <c r="F21" s="139">
        <f>ABS(Home!$K$20*E21)</f>
        <v>0</v>
      </c>
      <c r="G21" s="42">
        <v>0</v>
      </c>
      <c r="H21" s="139">
        <f>ABS(Home!$K$20*G21)</f>
        <v>0</v>
      </c>
      <c r="I21" s="42">
        <v>0</v>
      </c>
      <c r="J21" s="139">
        <f>ABS(Home!$K$20*I21)</f>
        <v>0</v>
      </c>
      <c r="K21" s="42">
        <v>0</v>
      </c>
      <c r="L21" s="139">
        <f>ABS(Home!$K$20*K21)</f>
        <v>0</v>
      </c>
      <c r="M21" s="45">
        <f t="shared" si="0"/>
        <v>0</v>
      </c>
      <c r="N21" s="47">
        <v>18</v>
      </c>
      <c r="P21">
        <f t="shared" si="1"/>
        <v>0</v>
      </c>
      <c r="Q21">
        <f t="shared" si="1"/>
        <v>6</v>
      </c>
      <c r="R21" s="146">
        <v>18</v>
      </c>
      <c r="S21">
        <f t="shared" si="2"/>
        <v>0</v>
      </c>
      <c r="T21">
        <f t="shared" si="3"/>
        <v>0</v>
      </c>
      <c r="U21">
        <f t="shared" si="4"/>
        <v>0</v>
      </c>
      <c r="V21">
        <f t="shared" si="5"/>
        <v>0</v>
      </c>
      <c r="X21">
        <f t="shared" si="6"/>
        <v>0</v>
      </c>
      <c r="Y21">
        <f t="shared" si="7"/>
        <v>0</v>
      </c>
      <c r="Z21">
        <f t="shared" si="8"/>
        <v>0</v>
      </c>
      <c r="AA21">
        <f t="shared" si="9"/>
        <v>0</v>
      </c>
      <c r="AC21" s="15">
        <v>6</v>
      </c>
      <c r="AD21" s="15">
        <v>5</v>
      </c>
      <c r="AE21" s="15">
        <v>6</v>
      </c>
      <c r="AI21" s="51">
        <v>6</v>
      </c>
      <c r="AJ21" s="51">
        <v>5</v>
      </c>
      <c r="AT21" s="99">
        <v>3</v>
      </c>
      <c r="AU21" s="99">
        <v>13</v>
      </c>
      <c r="AV21" s="98">
        <v>5</v>
      </c>
      <c r="AW21" s="98">
        <v>4.8675687303295197E-2</v>
      </c>
      <c r="AX21" s="98">
        <v>4.7076055146090805E-2</v>
      </c>
      <c r="AY21" s="98"/>
      <c r="AZ21" s="98"/>
      <c r="BJ21" s="41">
        <v>6</v>
      </c>
      <c r="BL21" s="47"/>
      <c r="BM21" s="47"/>
      <c r="BN21" s="41">
        <v>5</v>
      </c>
      <c r="BS21" s="121"/>
      <c r="BV21">
        <v>0</v>
      </c>
      <c r="CA21">
        <v>0</v>
      </c>
      <c r="CB21">
        <f t="shared" si="10"/>
        <v>0</v>
      </c>
      <c r="CK21">
        <v>18</v>
      </c>
      <c r="CL21">
        <v>1</v>
      </c>
      <c r="CM21">
        <v>18</v>
      </c>
      <c r="CP21" t="str">
        <f t="shared" si="13"/>
        <v/>
      </c>
      <c r="CQ21" t="str">
        <f t="shared" si="14"/>
        <v/>
      </c>
      <c r="CR21" t="str">
        <f t="shared" si="15"/>
        <v/>
      </c>
      <c r="CS21" t="str">
        <f t="shared" si="11"/>
        <v/>
      </c>
      <c r="CT21" t="str">
        <f t="shared" si="12"/>
        <v/>
      </c>
      <c r="DD21" t="s">
        <v>1346</v>
      </c>
      <c r="DE21" t="s">
        <v>1082</v>
      </c>
      <c r="DF21" t="s">
        <v>427</v>
      </c>
      <c r="DG21" t="s">
        <v>1083</v>
      </c>
      <c r="DH21" t="s">
        <v>1084</v>
      </c>
    </row>
    <row r="22" spans="1:115" x14ac:dyDescent="0.2">
      <c r="A22" s="1"/>
      <c r="B22" s="28" t="s">
        <v>1369</v>
      </c>
      <c r="C22" s="47"/>
      <c r="D22" s="41">
        <v>6</v>
      </c>
      <c r="E22" s="42">
        <v>0</v>
      </c>
      <c r="F22" s="139">
        <f>ABS(Home!$K$20*E22)</f>
        <v>0</v>
      </c>
      <c r="G22" s="42">
        <v>0</v>
      </c>
      <c r="H22" s="139">
        <f>ABS(Home!$K$20*G22)</f>
        <v>0</v>
      </c>
      <c r="I22" s="42">
        <v>0</v>
      </c>
      <c r="J22" s="139">
        <f>ABS(Home!$K$20*I22)</f>
        <v>0</v>
      </c>
      <c r="K22" s="42">
        <v>0</v>
      </c>
      <c r="L22" s="139">
        <f>ABS(Home!$K$20*K22)</f>
        <v>0</v>
      </c>
      <c r="M22" s="45">
        <f t="shared" si="0"/>
        <v>0</v>
      </c>
      <c r="N22" s="47">
        <v>19</v>
      </c>
      <c r="P22">
        <f t="shared" si="1"/>
        <v>0</v>
      </c>
      <c r="Q22">
        <f t="shared" si="1"/>
        <v>6</v>
      </c>
      <c r="R22" s="146">
        <v>19</v>
      </c>
      <c r="S22">
        <f t="shared" si="2"/>
        <v>0</v>
      </c>
      <c r="T22">
        <f t="shared" si="3"/>
        <v>0</v>
      </c>
      <c r="U22">
        <f t="shared" si="4"/>
        <v>0</v>
      </c>
      <c r="V22">
        <f t="shared" si="5"/>
        <v>0</v>
      </c>
      <c r="X22">
        <f t="shared" si="6"/>
        <v>0</v>
      </c>
      <c r="Y22">
        <f t="shared" si="7"/>
        <v>0</v>
      </c>
      <c r="Z22">
        <f t="shared" si="8"/>
        <v>0</v>
      </c>
      <c r="AA22">
        <f t="shared" si="9"/>
        <v>0</v>
      </c>
      <c r="AC22" s="15">
        <v>6</v>
      </c>
      <c r="AD22" s="15">
        <v>8</v>
      </c>
      <c r="AE22" s="15">
        <v>6</v>
      </c>
      <c r="AI22" s="51">
        <v>6</v>
      </c>
      <c r="AJ22" s="51">
        <v>8</v>
      </c>
      <c r="AT22" s="99">
        <v>3</v>
      </c>
      <c r="AU22" s="99">
        <v>2</v>
      </c>
      <c r="AV22" s="98">
        <v>5</v>
      </c>
      <c r="AW22" s="98">
        <v>4.8202059022012439E-2</v>
      </c>
      <c r="AX22" s="98">
        <v>4.7549683427373562E-2</v>
      </c>
      <c r="AY22" s="98"/>
      <c r="AZ22" s="98"/>
      <c r="BJ22" s="41">
        <v>6</v>
      </c>
      <c r="BL22" s="47"/>
      <c r="BM22" s="47"/>
      <c r="BN22" s="41">
        <v>5</v>
      </c>
      <c r="BS22" s="121"/>
      <c r="BV22">
        <v>0</v>
      </c>
      <c r="CA22">
        <v>0</v>
      </c>
      <c r="CB22">
        <f t="shared" si="10"/>
        <v>0</v>
      </c>
      <c r="CK22">
        <v>19</v>
      </c>
      <c r="CL22">
        <v>1</v>
      </c>
      <c r="CM22">
        <v>19</v>
      </c>
      <c r="CP22" t="str">
        <f t="shared" si="13"/>
        <v/>
      </c>
      <c r="CQ22" t="str">
        <f t="shared" si="14"/>
        <v/>
      </c>
      <c r="CR22" t="str">
        <f t="shared" si="15"/>
        <v/>
      </c>
      <c r="CS22" t="str">
        <f t="shared" si="11"/>
        <v/>
      </c>
      <c r="CT22" t="str">
        <f t="shared" si="12"/>
        <v/>
      </c>
      <c r="DD22" t="s">
        <v>1347</v>
      </c>
      <c r="DE22" t="s">
        <v>1085</v>
      </c>
      <c r="DF22" t="s">
        <v>428</v>
      </c>
      <c r="DG22" t="s">
        <v>1086</v>
      </c>
      <c r="DH22" t="s">
        <v>1087</v>
      </c>
    </row>
    <row r="23" spans="1:115" s="7" customFormat="1" x14ac:dyDescent="0.2">
      <c r="A23" s="1"/>
      <c r="B23" s="28" t="s">
        <v>1370</v>
      </c>
      <c r="C23" s="47"/>
      <c r="D23" s="41">
        <v>6</v>
      </c>
      <c r="E23" s="42">
        <v>0</v>
      </c>
      <c r="F23" s="139">
        <f>ABS(Home!$K$20*E23)</f>
        <v>0</v>
      </c>
      <c r="G23" s="42">
        <v>0</v>
      </c>
      <c r="H23" s="139">
        <f>ABS(Home!$K$20*G23)</f>
        <v>0</v>
      </c>
      <c r="I23" s="42">
        <v>0</v>
      </c>
      <c r="J23" s="139">
        <f>ABS(Home!$K$20*I23)</f>
        <v>0</v>
      </c>
      <c r="K23" s="42">
        <v>0</v>
      </c>
      <c r="L23" s="139">
        <f>ABS(Home!$K$20*K23)</f>
        <v>0</v>
      </c>
      <c r="M23" s="45">
        <f t="shared" si="0"/>
        <v>0</v>
      </c>
      <c r="N23" s="47">
        <v>20</v>
      </c>
      <c r="P23">
        <f t="shared" si="1"/>
        <v>0</v>
      </c>
      <c r="Q23">
        <f t="shared" si="1"/>
        <v>6</v>
      </c>
      <c r="R23" s="146">
        <v>20</v>
      </c>
      <c r="S23">
        <f t="shared" si="2"/>
        <v>0</v>
      </c>
      <c r="T23">
        <f t="shared" si="3"/>
        <v>0</v>
      </c>
      <c r="U23">
        <f t="shared" si="4"/>
        <v>0</v>
      </c>
      <c r="V23">
        <f t="shared" si="5"/>
        <v>0</v>
      </c>
      <c r="W23"/>
      <c r="X23">
        <f t="shared" si="6"/>
        <v>0</v>
      </c>
      <c r="Y23">
        <f t="shared" si="7"/>
        <v>0</v>
      </c>
      <c r="Z23">
        <f t="shared" si="8"/>
        <v>0</v>
      </c>
      <c r="AA23">
        <f t="shared" si="9"/>
        <v>0</v>
      </c>
      <c r="AC23" s="15">
        <v>6</v>
      </c>
      <c r="AD23" s="15">
        <v>11</v>
      </c>
      <c r="AE23" s="15">
        <v>6</v>
      </c>
      <c r="AI23" s="51">
        <v>6</v>
      </c>
      <c r="AJ23" s="51">
        <v>11</v>
      </c>
      <c r="AT23" s="99">
        <v>3</v>
      </c>
      <c r="AU23" s="99">
        <v>8</v>
      </c>
      <c r="AV23" s="98">
        <v>5</v>
      </c>
      <c r="AW23" s="98">
        <v>0.10950728779192451</v>
      </c>
      <c r="AX23" s="98">
        <v>8.9609635775067198E-2</v>
      </c>
      <c r="AY23" s="98"/>
      <c r="AZ23" s="98"/>
      <c r="BA23" s="99"/>
      <c r="BB23" s="100"/>
      <c r="BC23" s="100"/>
      <c r="BD23" s="100"/>
      <c r="BJ23" s="41">
        <v>6</v>
      </c>
      <c r="BK23" s="10"/>
      <c r="BL23" s="47"/>
      <c r="BM23" s="47"/>
      <c r="BN23" s="41">
        <v>5</v>
      </c>
      <c r="BO23" s="44"/>
      <c r="BS23" s="121"/>
      <c r="BT23" s="44"/>
      <c r="BV23" s="7">
        <v>0</v>
      </c>
      <c r="CA23" s="7">
        <v>0</v>
      </c>
      <c r="CB23">
        <f t="shared" si="10"/>
        <v>0</v>
      </c>
      <c r="CK23">
        <v>20</v>
      </c>
      <c r="CL23">
        <v>1</v>
      </c>
      <c r="CM23">
        <v>20</v>
      </c>
      <c r="CP23" t="str">
        <f t="shared" si="13"/>
        <v/>
      </c>
      <c r="CQ23" t="str">
        <f t="shared" si="14"/>
        <v/>
      </c>
      <c r="CR23" t="str">
        <f t="shared" si="15"/>
        <v/>
      </c>
      <c r="CS23" t="str">
        <f t="shared" si="11"/>
        <v/>
      </c>
      <c r="CT23" t="str">
        <f t="shared" si="12"/>
        <v/>
      </c>
      <c r="CZ23"/>
      <c r="DA23"/>
      <c r="DC23"/>
      <c r="DD23" t="s">
        <v>1348</v>
      </c>
      <c r="DE23" t="s">
        <v>1088</v>
      </c>
      <c r="DF23" t="s">
        <v>429</v>
      </c>
      <c r="DG23" t="s">
        <v>1089</v>
      </c>
      <c r="DH23" t="s">
        <v>1090</v>
      </c>
      <c r="DI23"/>
      <c r="DJ23"/>
      <c r="DK23"/>
    </row>
    <row r="24" spans="1:115" x14ac:dyDescent="0.2">
      <c r="A24" s="1"/>
      <c r="B24" s="28" t="s">
        <v>1371</v>
      </c>
      <c r="C24" s="47"/>
      <c r="D24" s="41">
        <v>6</v>
      </c>
      <c r="E24" s="42">
        <v>0</v>
      </c>
      <c r="F24" s="139">
        <f>ABS(Home!$K$20*E24)</f>
        <v>0</v>
      </c>
      <c r="G24" s="42">
        <v>0</v>
      </c>
      <c r="H24" s="139">
        <f>ABS(Home!$K$20*G24)</f>
        <v>0</v>
      </c>
      <c r="I24" s="42">
        <v>0</v>
      </c>
      <c r="J24" s="139">
        <f>ABS(Home!$K$20*I24)</f>
        <v>0</v>
      </c>
      <c r="K24" s="42">
        <v>0</v>
      </c>
      <c r="L24" s="139">
        <f>ABS(Home!$K$20*K24)</f>
        <v>0</v>
      </c>
      <c r="M24" s="45">
        <f t="shared" si="0"/>
        <v>0</v>
      </c>
      <c r="N24" s="47">
        <v>21</v>
      </c>
      <c r="P24">
        <f t="shared" si="1"/>
        <v>0</v>
      </c>
      <c r="Q24">
        <f t="shared" si="1"/>
        <v>6</v>
      </c>
      <c r="R24" s="146">
        <v>21</v>
      </c>
      <c r="S24">
        <f t="shared" si="2"/>
        <v>0</v>
      </c>
      <c r="T24">
        <f t="shared" si="3"/>
        <v>0</v>
      </c>
      <c r="U24">
        <f t="shared" si="4"/>
        <v>0</v>
      </c>
      <c r="V24">
        <f t="shared" si="5"/>
        <v>0</v>
      </c>
      <c r="X24">
        <f t="shared" si="6"/>
        <v>0</v>
      </c>
      <c r="Y24">
        <f t="shared" si="7"/>
        <v>0</v>
      </c>
      <c r="Z24">
        <f t="shared" si="8"/>
        <v>0</v>
      </c>
      <c r="AA24">
        <f t="shared" si="9"/>
        <v>0</v>
      </c>
      <c r="AC24" s="15">
        <v>6</v>
      </c>
      <c r="AD24" s="15">
        <v>14</v>
      </c>
      <c r="AE24" s="15">
        <v>6</v>
      </c>
      <c r="AI24" s="51">
        <v>6</v>
      </c>
      <c r="AJ24" s="51">
        <v>14</v>
      </c>
      <c r="AT24" s="99">
        <v>4</v>
      </c>
      <c r="AU24" s="99">
        <v>11</v>
      </c>
      <c r="AV24" s="98">
        <v>5</v>
      </c>
      <c r="AW24" s="98">
        <v>8.433901159003479E-2</v>
      </c>
      <c r="AX24" s="98">
        <v>5.6861534112557316E-2</v>
      </c>
      <c r="AY24" s="98"/>
      <c r="AZ24" s="98"/>
      <c r="BJ24" s="41">
        <v>6</v>
      </c>
      <c r="BL24" s="47"/>
      <c r="BM24" s="47"/>
      <c r="BN24" s="41">
        <v>5</v>
      </c>
      <c r="BS24" s="121"/>
      <c r="BV24">
        <v>0</v>
      </c>
      <c r="CA24">
        <v>0</v>
      </c>
      <c r="CB24">
        <f t="shared" si="10"/>
        <v>0</v>
      </c>
      <c r="CK24">
        <v>21</v>
      </c>
      <c r="CL24">
        <v>1</v>
      </c>
      <c r="CM24">
        <v>21</v>
      </c>
      <c r="CP24" t="str">
        <f t="shared" si="13"/>
        <v/>
      </c>
      <c r="CQ24" t="str">
        <f t="shared" si="14"/>
        <v/>
      </c>
      <c r="CR24" t="str">
        <f t="shared" si="15"/>
        <v/>
      </c>
      <c r="CS24" t="str">
        <f t="shared" si="11"/>
        <v/>
      </c>
      <c r="CT24" t="str">
        <f t="shared" si="12"/>
        <v/>
      </c>
      <c r="DA24" s="7"/>
      <c r="DC24" s="7"/>
      <c r="DD24" t="s">
        <v>1349</v>
      </c>
      <c r="DE24" t="s">
        <v>1091</v>
      </c>
      <c r="DF24" t="s">
        <v>430</v>
      </c>
      <c r="DG24" t="s">
        <v>1092</v>
      </c>
      <c r="DH24" t="s">
        <v>1093</v>
      </c>
    </row>
    <row r="25" spans="1:115" x14ac:dyDescent="0.2">
      <c r="A25" s="1"/>
      <c r="B25" s="28" t="s">
        <v>1372</v>
      </c>
      <c r="C25" s="47"/>
      <c r="D25" s="41">
        <v>6</v>
      </c>
      <c r="E25" s="42">
        <v>0</v>
      </c>
      <c r="F25" s="139">
        <f>ABS(Home!$K$20*E25)</f>
        <v>0</v>
      </c>
      <c r="G25" s="42">
        <v>0</v>
      </c>
      <c r="H25" s="139">
        <f>ABS(Home!$K$20*G25)</f>
        <v>0</v>
      </c>
      <c r="I25" s="42">
        <v>0</v>
      </c>
      <c r="J25" s="139">
        <f>ABS(Home!$K$20*I25)</f>
        <v>0</v>
      </c>
      <c r="K25" s="42">
        <v>0</v>
      </c>
      <c r="L25" s="139">
        <f>ABS(Home!$K$20*K25)</f>
        <v>0</v>
      </c>
      <c r="M25" s="45">
        <f t="shared" si="0"/>
        <v>0</v>
      </c>
      <c r="N25" s="47">
        <v>22</v>
      </c>
      <c r="P25">
        <f t="shared" si="1"/>
        <v>0</v>
      </c>
      <c r="Q25">
        <f t="shared" si="1"/>
        <v>6</v>
      </c>
      <c r="R25" s="146">
        <v>22</v>
      </c>
      <c r="S25">
        <f t="shared" si="2"/>
        <v>0</v>
      </c>
      <c r="T25">
        <f t="shared" si="3"/>
        <v>0</v>
      </c>
      <c r="U25">
        <f t="shared" si="4"/>
        <v>0</v>
      </c>
      <c r="V25">
        <f t="shared" si="5"/>
        <v>0</v>
      </c>
      <c r="X25">
        <f t="shared" si="6"/>
        <v>0</v>
      </c>
      <c r="Y25">
        <f t="shared" si="7"/>
        <v>0</v>
      </c>
      <c r="Z25">
        <f t="shared" si="8"/>
        <v>0</v>
      </c>
      <c r="AA25">
        <f t="shared" si="9"/>
        <v>0</v>
      </c>
      <c r="AC25" s="15">
        <v>6</v>
      </c>
      <c r="AD25" s="15">
        <v>16</v>
      </c>
      <c r="AE25" s="15">
        <v>6</v>
      </c>
      <c r="AI25" s="51">
        <v>6</v>
      </c>
      <c r="AJ25" s="51">
        <v>16</v>
      </c>
      <c r="AT25" s="99">
        <v>4</v>
      </c>
      <c r="AU25" s="99">
        <v>9</v>
      </c>
      <c r="AV25" s="98">
        <v>5</v>
      </c>
      <c r="AW25" s="98">
        <v>0.12062819049270741</v>
      </c>
      <c r="AX25" s="98">
        <v>8.1357804226612998E-2</v>
      </c>
      <c r="AY25" s="98"/>
      <c r="AZ25" s="98"/>
      <c r="BJ25" s="41">
        <v>6</v>
      </c>
      <c r="BL25" s="47"/>
      <c r="BM25" s="47"/>
      <c r="BN25" s="41">
        <v>5</v>
      </c>
      <c r="BS25" s="121"/>
      <c r="BV25">
        <v>0</v>
      </c>
      <c r="CA25">
        <v>0</v>
      </c>
      <c r="CB25">
        <f t="shared" si="10"/>
        <v>0</v>
      </c>
      <c r="CK25">
        <v>22</v>
      </c>
      <c r="CL25">
        <v>1</v>
      </c>
      <c r="CM25">
        <v>22</v>
      </c>
      <c r="CP25" t="str">
        <f t="shared" si="13"/>
        <v/>
      </c>
      <c r="CQ25" t="str">
        <f t="shared" si="14"/>
        <v/>
      </c>
      <c r="CR25" t="str">
        <f t="shared" si="15"/>
        <v/>
      </c>
      <c r="CS25" t="str">
        <f t="shared" si="11"/>
        <v/>
      </c>
      <c r="CT25" t="str">
        <f t="shared" si="12"/>
        <v/>
      </c>
      <c r="DD25" t="s">
        <v>1350</v>
      </c>
      <c r="DE25" t="s">
        <v>1094</v>
      </c>
      <c r="DF25" t="s">
        <v>431</v>
      </c>
      <c r="DG25" t="s">
        <v>1095</v>
      </c>
      <c r="DH25" t="s">
        <v>1096</v>
      </c>
    </row>
    <row r="26" spans="1:115" x14ac:dyDescent="0.2">
      <c r="A26" s="1"/>
      <c r="B26" s="28" t="s">
        <v>1373</v>
      </c>
      <c r="C26" s="47"/>
      <c r="D26" s="41">
        <v>6</v>
      </c>
      <c r="E26" s="42">
        <v>0</v>
      </c>
      <c r="F26" s="139">
        <f>ABS(Home!$K$20*E26)</f>
        <v>0</v>
      </c>
      <c r="G26" s="42">
        <v>0</v>
      </c>
      <c r="H26" s="139">
        <f>ABS(Home!$K$20*G26)</f>
        <v>0</v>
      </c>
      <c r="I26" s="42">
        <v>0</v>
      </c>
      <c r="J26" s="139">
        <f>ABS(Home!$K$20*I26)</f>
        <v>0</v>
      </c>
      <c r="K26" s="42">
        <v>0</v>
      </c>
      <c r="L26" s="139">
        <f>ABS(Home!$K$20*K26)</f>
        <v>0</v>
      </c>
      <c r="M26" s="45">
        <f t="shared" si="0"/>
        <v>0</v>
      </c>
      <c r="N26" s="47">
        <v>23</v>
      </c>
      <c r="P26">
        <f t="shared" si="1"/>
        <v>0</v>
      </c>
      <c r="Q26">
        <f t="shared" si="1"/>
        <v>6</v>
      </c>
      <c r="R26" s="146">
        <v>23</v>
      </c>
      <c r="S26">
        <f t="shared" si="2"/>
        <v>0</v>
      </c>
      <c r="T26">
        <f t="shared" si="3"/>
        <v>0</v>
      </c>
      <c r="U26">
        <f t="shared" si="4"/>
        <v>0</v>
      </c>
      <c r="V26">
        <f t="shared" si="5"/>
        <v>0</v>
      </c>
      <c r="X26">
        <f t="shared" si="6"/>
        <v>0</v>
      </c>
      <c r="Y26">
        <f t="shared" si="7"/>
        <v>0</v>
      </c>
      <c r="Z26">
        <f t="shared" si="8"/>
        <v>0</v>
      </c>
      <c r="AA26">
        <f t="shared" si="9"/>
        <v>0</v>
      </c>
      <c r="AC26" s="15">
        <v>6</v>
      </c>
      <c r="AD26" s="15">
        <v>17</v>
      </c>
      <c r="AE26" s="15">
        <v>6</v>
      </c>
      <c r="AI26" s="51">
        <v>6</v>
      </c>
      <c r="AJ26" s="51">
        <v>17</v>
      </c>
      <c r="AT26" s="99">
        <v>4</v>
      </c>
      <c r="AU26" s="99">
        <v>8</v>
      </c>
      <c r="AV26" s="98">
        <v>5</v>
      </c>
      <c r="AW26" s="98">
        <v>0.12062819049270741</v>
      </c>
      <c r="AX26" s="98">
        <v>8.1357804226612998E-2</v>
      </c>
      <c r="AY26" s="98"/>
      <c r="AZ26" s="98"/>
      <c r="BJ26" s="41">
        <v>6</v>
      </c>
      <c r="BL26" s="47"/>
      <c r="BM26" s="47"/>
      <c r="BN26" s="41">
        <v>5</v>
      </c>
      <c r="BS26" s="121"/>
      <c r="BV26">
        <v>0</v>
      </c>
      <c r="CA26">
        <v>0</v>
      </c>
      <c r="CB26">
        <f t="shared" si="10"/>
        <v>0</v>
      </c>
      <c r="CK26">
        <v>23</v>
      </c>
      <c r="CL26">
        <v>1</v>
      </c>
      <c r="CM26">
        <v>23</v>
      </c>
      <c r="CP26" t="str">
        <f t="shared" si="13"/>
        <v/>
      </c>
      <c r="CQ26" t="str">
        <f t="shared" si="14"/>
        <v/>
      </c>
      <c r="CR26" t="str">
        <f t="shared" si="15"/>
        <v/>
      </c>
      <c r="CS26" t="str">
        <f t="shared" si="11"/>
        <v/>
      </c>
      <c r="CT26" t="str">
        <f t="shared" si="12"/>
        <v/>
      </c>
      <c r="DD26" t="s">
        <v>1351</v>
      </c>
      <c r="DE26" t="s">
        <v>1097</v>
      </c>
      <c r="DF26" t="s">
        <v>432</v>
      </c>
      <c r="DG26" t="s">
        <v>1098</v>
      </c>
      <c r="DH26" t="s">
        <v>1099</v>
      </c>
    </row>
    <row r="27" spans="1:115" x14ac:dyDescent="0.2">
      <c r="A27" s="1"/>
      <c r="B27" s="28" t="s">
        <v>1374</v>
      </c>
      <c r="C27" s="47"/>
      <c r="D27" s="41">
        <v>6</v>
      </c>
      <c r="E27" s="42">
        <v>0</v>
      </c>
      <c r="F27" s="139">
        <f>ABS(Home!$K$20*E27)</f>
        <v>0</v>
      </c>
      <c r="G27" s="42">
        <v>0</v>
      </c>
      <c r="H27" s="139">
        <f>ABS(Home!$K$20*G27)</f>
        <v>0</v>
      </c>
      <c r="I27" s="42">
        <v>0</v>
      </c>
      <c r="J27" s="139">
        <f>ABS(Home!$K$20*I27)</f>
        <v>0</v>
      </c>
      <c r="K27" s="42">
        <v>0</v>
      </c>
      <c r="L27" s="139">
        <f>ABS(Home!$K$20*K27)</f>
        <v>0</v>
      </c>
      <c r="M27" s="45">
        <f>IF(C27=1,COUNTIF(F27,"&gt;0")+COUNTIF(H27,"&gt;0")+COUNTIF(J27,"&gt;0")+COUNTIF(L27,"&gt;0"),0)</f>
        <v>0</v>
      </c>
      <c r="N27" s="47">
        <v>24</v>
      </c>
      <c r="P27">
        <f t="shared" si="1"/>
        <v>0</v>
      </c>
      <c r="Q27">
        <f t="shared" si="1"/>
        <v>6</v>
      </c>
      <c r="R27" s="146">
        <v>24</v>
      </c>
      <c r="S27">
        <f>IF($C27=1,E27,0)</f>
        <v>0</v>
      </c>
      <c r="T27">
        <f t="shared" si="3"/>
        <v>0</v>
      </c>
      <c r="U27">
        <f t="shared" si="4"/>
        <v>0</v>
      </c>
      <c r="V27">
        <f t="shared" si="5"/>
        <v>0</v>
      </c>
      <c r="X27">
        <f t="shared" si="6"/>
        <v>0</v>
      </c>
      <c r="Y27">
        <f t="shared" si="7"/>
        <v>0</v>
      </c>
      <c r="Z27">
        <f t="shared" si="8"/>
        <v>0</v>
      </c>
      <c r="AA27">
        <f t="shared" si="9"/>
        <v>0</v>
      </c>
      <c r="AC27" s="15">
        <v>7</v>
      </c>
      <c r="AD27" s="15">
        <v>3</v>
      </c>
      <c r="AE27" s="15">
        <v>6</v>
      </c>
      <c r="AI27" s="51">
        <v>7</v>
      </c>
      <c r="AJ27" s="51">
        <v>3</v>
      </c>
      <c r="AT27" s="99">
        <v>5</v>
      </c>
      <c r="AU27" s="99">
        <v>15</v>
      </c>
      <c r="AV27" s="98">
        <v>5</v>
      </c>
      <c r="AW27" s="98">
        <v>0.1265766621465684</v>
      </c>
      <c r="AX27" s="98">
        <v>8.5197351801740817E-2</v>
      </c>
      <c r="AY27" s="98"/>
      <c r="AZ27" s="98"/>
      <c r="BJ27" s="41">
        <v>6</v>
      </c>
      <c r="BL27" s="47"/>
      <c r="BM27" s="47"/>
      <c r="BN27" s="41">
        <v>5</v>
      </c>
      <c r="BS27" s="121"/>
      <c r="BV27">
        <v>0</v>
      </c>
      <c r="CA27">
        <v>0</v>
      </c>
      <c r="CB27">
        <f t="shared" si="10"/>
        <v>0</v>
      </c>
      <c r="CK27">
        <v>24</v>
      </c>
      <c r="CL27">
        <v>1</v>
      </c>
      <c r="CM27">
        <v>24</v>
      </c>
      <c r="CP27" t="str">
        <f t="shared" si="13"/>
        <v/>
      </c>
      <c r="CQ27" t="str">
        <f t="shared" si="14"/>
        <v/>
      </c>
      <c r="CR27" t="str">
        <f t="shared" si="15"/>
        <v/>
      </c>
      <c r="CS27" t="str">
        <f t="shared" si="11"/>
        <v/>
      </c>
      <c r="CT27" t="str">
        <f t="shared" si="12"/>
        <v/>
      </c>
      <c r="CZ27" s="7"/>
      <c r="DD27" t="s">
        <v>1352</v>
      </c>
      <c r="DE27" t="s">
        <v>1100</v>
      </c>
      <c r="DF27" t="s">
        <v>433</v>
      </c>
      <c r="DG27" t="s">
        <v>1101</v>
      </c>
      <c r="DH27" t="s">
        <v>1102</v>
      </c>
    </row>
    <row r="28" spans="1:115" x14ac:dyDescent="0.2">
      <c r="A28" s="1"/>
      <c r="B28" s="28" t="s">
        <v>1375</v>
      </c>
      <c r="C28" s="47"/>
      <c r="D28" s="41">
        <v>6</v>
      </c>
      <c r="E28" s="42">
        <v>0</v>
      </c>
      <c r="F28" s="139">
        <f>ABS(Home!$K$20*E28)</f>
        <v>0</v>
      </c>
      <c r="G28" s="42">
        <v>0</v>
      </c>
      <c r="H28" s="139">
        <f>ABS(Home!$K$20*G28)</f>
        <v>0</v>
      </c>
      <c r="I28" s="42">
        <v>0</v>
      </c>
      <c r="J28" s="139">
        <f>ABS(Home!$K$20*I28)</f>
        <v>0</v>
      </c>
      <c r="K28" s="42">
        <v>0</v>
      </c>
      <c r="L28" s="139">
        <f>ABS(Home!$K$20*K28)</f>
        <v>0</v>
      </c>
      <c r="M28" s="45">
        <f t="shared" si="0"/>
        <v>0</v>
      </c>
      <c r="N28" s="47">
        <v>25</v>
      </c>
      <c r="P28">
        <f t="shared" si="1"/>
        <v>0</v>
      </c>
      <c r="Q28">
        <f t="shared" si="1"/>
        <v>6</v>
      </c>
      <c r="R28" s="146">
        <v>25</v>
      </c>
      <c r="S28">
        <f>IF($C28=1,E28,0)</f>
        <v>0</v>
      </c>
      <c r="T28">
        <f t="shared" si="3"/>
        <v>0</v>
      </c>
      <c r="U28">
        <f t="shared" si="4"/>
        <v>0</v>
      </c>
      <c r="V28">
        <f t="shared" si="5"/>
        <v>0</v>
      </c>
      <c r="X28">
        <f t="shared" si="6"/>
        <v>0</v>
      </c>
      <c r="Y28">
        <f t="shared" si="7"/>
        <v>0</v>
      </c>
      <c r="Z28">
        <f t="shared" si="8"/>
        <v>0</v>
      </c>
      <c r="AA28">
        <f t="shared" si="9"/>
        <v>0</v>
      </c>
      <c r="AC28" s="15">
        <v>7</v>
      </c>
      <c r="AD28" s="15">
        <v>4</v>
      </c>
      <c r="AE28" s="15">
        <v>6</v>
      </c>
      <c r="AI28" s="51">
        <v>7</v>
      </c>
      <c r="AJ28" s="51">
        <v>4</v>
      </c>
      <c r="AT28" s="99">
        <v>5</v>
      </c>
      <c r="AU28" s="99">
        <v>10</v>
      </c>
      <c r="AV28" s="98">
        <v>5</v>
      </c>
      <c r="AW28" s="98">
        <v>0.12364704684218911</v>
      </c>
      <c r="AX28" s="98">
        <v>8.6222499558486876E-2</v>
      </c>
      <c r="AY28" s="98"/>
      <c r="AZ28" s="98"/>
      <c r="BJ28" s="41">
        <v>6</v>
      </c>
      <c r="BL28" s="47"/>
      <c r="BM28" s="47"/>
      <c r="BN28" s="41">
        <v>5</v>
      </c>
      <c r="BS28" s="121"/>
      <c r="BV28">
        <v>0</v>
      </c>
      <c r="CA28">
        <v>0</v>
      </c>
      <c r="CB28">
        <f t="shared" si="10"/>
        <v>0</v>
      </c>
      <c r="CK28">
        <v>25</v>
      </c>
      <c r="CL28">
        <v>1</v>
      </c>
      <c r="CM28">
        <v>25</v>
      </c>
      <c r="CP28" t="str">
        <f t="shared" si="13"/>
        <v/>
      </c>
      <c r="CQ28" t="str">
        <f t="shared" si="14"/>
        <v/>
      </c>
      <c r="CR28" t="str">
        <f t="shared" si="15"/>
        <v/>
      </c>
      <c r="CS28" t="str">
        <f t="shared" si="11"/>
        <v/>
      </c>
      <c r="CT28" t="str">
        <f t="shared" si="12"/>
        <v/>
      </c>
      <c r="DD28" t="s">
        <v>1353</v>
      </c>
      <c r="DE28" t="s">
        <v>1103</v>
      </c>
      <c r="DF28" t="s">
        <v>434</v>
      </c>
      <c r="DG28" t="s">
        <v>1104</v>
      </c>
      <c r="DH28" t="s">
        <v>1105</v>
      </c>
    </row>
    <row r="29" spans="1:115" x14ac:dyDescent="0.2">
      <c r="A29" s="1"/>
      <c r="B29" s="28" t="s">
        <v>1376</v>
      </c>
      <c r="C29" s="47"/>
      <c r="D29" s="41">
        <v>6</v>
      </c>
      <c r="E29" s="42">
        <v>0</v>
      </c>
      <c r="F29" s="139">
        <f>ABS(Home!$K$20*E29)</f>
        <v>0</v>
      </c>
      <c r="G29" s="42">
        <v>0</v>
      </c>
      <c r="H29" s="139">
        <f>ABS(Home!$K$20*G29)</f>
        <v>0</v>
      </c>
      <c r="I29" s="42">
        <v>0</v>
      </c>
      <c r="J29" s="139">
        <f>ABS(Home!$K$20*I29)</f>
        <v>0</v>
      </c>
      <c r="K29" s="42">
        <v>0</v>
      </c>
      <c r="L29" s="139">
        <f>ABS(Home!$K$20*K29)</f>
        <v>0</v>
      </c>
      <c r="M29" s="45">
        <f t="shared" si="0"/>
        <v>0</v>
      </c>
      <c r="N29" s="47">
        <v>26</v>
      </c>
      <c r="P29">
        <f t="shared" si="1"/>
        <v>0</v>
      </c>
      <c r="Q29">
        <f t="shared" si="1"/>
        <v>6</v>
      </c>
      <c r="R29" s="146">
        <v>26</v>
      </c>
      <c r="S29">
        <f t="shared" si="2"/>
        <v>0</v>
      </c>
      <c r="T29">
        <f t="shared" si="3"/>
        <v>0</v>
      </c>
      <c r="U29">
        <f t="shared" si="4"/>
        <v>0</v>
      </c>
      <c r="V29">
        <f t="shared" si="5"/>
        <v>0</v>
      </c>
      <c r="X29">
        <f t="shared" si="6"/>
        <v>0</v>
      </c>
      <c r="Y29">
        <f t="shared" si="7"/>
        <v>0</v>
      </c>
      <c r="Z29">
        <f t="shared" si="8"/>
        <v>0</v>
      </c>
      <c r="AA29">
        <f t="shared" si="9"/>
        <v>0</v>
      </c>
      <c r="AC29" s="15">
        <v>7</v>
      </c>
      <c r="AD29" s="15">
        <v>9</v>
      </c>
      <c r="AE29" s="15">
        <v>6</v>
      </c>
      <c r="AI29" s="51">
        <v>7</v>
      </c>
      <c r="AJ29" s="51">
        <v>9</v>
      </c>
      <c r="AT29" s="99">
        <v>5</v>
      </c>
      <c r="AU29" s="99">
        <v>30</v>
      </c>
      <c r="AV29" s="98">
        <v>5</v>
      </c>
      <c r="AW29" s="98">
        <v>0.12261183045121576</v>
      </c>
      <c r="AX29" s="98">
        <v>8.8434615261342331E-2</v>
      </c>
      <c r="AY29" s="98"/>
      <c r="AZ29" s="98"/>
      <c r="BJ29" s="41">
        <v>6</v>
      </c>
      <c r="BL29" s="47"/>
      <c r="BM29" s="47"/>
      <c r="BN29" s="41">
        <v>5</v>
      </c>
      <c r="BS29" s="121"/>
      <c r="BV29">
        <v>0</v>
      </c>
      <c r="CA29">
        <v>0</v>
      </c>
      <c r="CB29">
        <f t="shared" si="10"/>
        <v>0</v>
      </c>
      <c r="CK29">
        <v>26</v>
      </c>
      <c r="CL29">
        <v>1</v>
      </c>
      <c r="CM29">
        <v>26</v>
      </c>
      <c r="CP29" t="str">
        <f t="shared" si="13"/>
        <v/>
      </c>
      <c r="CQ29" t="str">
        <f t="shared" si="14"/>
        <v/>
      </c>
      <c r="CR29" t="str">
        <f t="shared" si="15"/>
        <v/>
      </c>
      <c r="CS29" t="str">
        <f t="shared" si="11"/>
        <v/>
      </c>
      <c r="CT29" t="str">
        <f t="shared" si="12"/>
        <v/>
      </c>
      <c r="DD29" t="s">
        <v>1354</v>
      </c>
      <c r="DE29" t="s">
        <v>1106</v>
      </c>
      <c r="DF29" t="s">
        <v>435</v>
      </c>
      <c r="DG29" t="s">
        <v>1107</v>
      </c>
      <c r="DH29" t="s">
        <v>1108</v>
      </c>
    </row>
    <row r="30" spans="1:115" x14ac:dyDescent="0.2">
      <c r="A30" s="1"/>
      <c r="B30" s="28" t="s">
        <v>1377</v>
      </c>
      <c r="C30" s="47"/>
      <c r="D30" s="41">
        <v>6</v>
      </c>
      <c r="E30" s="42">
        <v>0</v>
      </c>
      <c r="F30" s="139">
        <f>ABS(Home!$K$20*E30)</f>
        <v>0</v>
      </c>
      <c r="G30" s="42">
        <v>0</v>
      </c>
      <c r="H30" s="139">
        <f>ABS(Home!$K$20*G30)</f>
        <v>0</v>
      </c>
      <c r="I30" s="42">
        <v>0</v>
      </c>
      <c r="J30" s="139">
        <f>ABS(Home!$K$20*I30)</f>
        <v>0</v>
      </c>
      <c r="K30" s="42">
        <v>0</v>
      </c>
      <c r="L30" s="139">
        <f>ABS(Home!$K$20*K30)</f>
        <v>0</v>
      </c>
      <c r="M30" s="45">
        <f t="shared" si="0"/>
        <v>0</v>
      </c>
      <c r="N30" s="47">
        <v>27</v>
      </c>
      <c r="P30">
        <f t="shared" si="1"/>
        <v>0</v>
      </c>
      <c r="Q30">
        <f t="shared" si="1"/>
        <v>6</v>
      </c>
      <c r="R30" s="146">
        <v>27</v>
      </c>
      <c r="S30">
        <f>IF($C30=1,E30,0)</f>
        <v>0</v>
      </c>
      <c r="T30">
        <f>IF($C30=1,G30,0)</f>
        <v>0</v>
      </c>
      <c r="U30">
        <f>IF($C30=1,I30,0)</f>
        <v>0</v>
      </c>
      <c r="V30">
        <f>IF($C30=1,K30,0)</f>
        <v>0</v>
      </c>
      <c r="X30">
        <f>IF($C30=1,F30,0)</f>
        <v>0</v>
      </c>
      <c r="Y30">
        <f>IF($C30=1,H30,0)</f>
        <v>0</v>
      </c>
      <c r="Z30">
        <f>IF($C30=1,J30,0)</f>
        <v>0</v>
      </c>
      <c r="AA30">
        <f>IF($C30=1,L30,0)</f>
        <v>0</v>
      </c>
      <c r="AC30" s="15">
        <v>7</v>
      </c>
      <c r="AD30" s="15">
        <v>10</v>
      </c>
      <c r="AE30" s="15">
        <v>6</v>
      </c>
      <c r="AI30" s="51">
        <v>7</v>
      </c>
      <c r="AJ30" s="51">
        <v>10</v>
      </c>
      <c r="AT30" s="99">
        <v>5</v>
      </c>
      <c r="AU30" s="99">
        <v>21</v>
      </c>
      <c r="AV30" s="98">
        <v>5</v>
      </c>
      <c r="AW30" s="98">
        <v>0.1263523604808505</v>
      </c>
      <c r="AX30" s="98">
        <v>8.5118138881972505E-2</v>
      </c>
      <c r="AY30" s="98"/>
      <c r="AZ30" s="98"/>
      <c r="BJ30" s="41">
        <v>6</v>
      </c>
      <c r="BL30" s="47"/>
      <c r="BM30" s="47"/>
      <c r="BN30" s="41">
        <v>5</v>
      </c>
      <c r="BS30" s="121"/>
      <c r="BV30">
        <v>0</v>
      </c>
      <c r="CA30">
        <v>0</v>
      </c>
      <c r="CB30">
        <f t="shared" si="10"/>
        <v>0</v>
      </c>
      <c r="CK30">
        <v>27</v>
      </c>
      <c r="CL30">
        <v>1</v>
      </c>
      <c r="CM30">
        <v>27</v>
      </c>
      <c r="CP30" t="str">
        <f t="shared" si="13"/>
        <v/>
      </c>
      <c r="CQ30" t="str">
        <f t="shared" si="14"/>
        <v/>
      </c>
      <c r="CR30" t="str">
        <f t="shared" si="15"/>
        <v/>
      </c>
      <c r="CS30" t="str">
        <f t="shared" si="11"/>
        <v/>
      </c>
      <c r="CT30" t="str">
        <f t="shared" si="12"/>
        <v/>
      </c>
      <c r="DD30" t="s">
        <v>1355</v>
      </c>
      <c r="DE30" t="s">
        <v>1109</v>
      </c>
      <c r="DF30" t="s">
        <v>436</v>
      </c>
      <c r="DG30" t="s">
        <v>1110</v>
      </c>
      <c r="DH30" t="s">
        <v>1111</v>
      </c>
    </row>
    <row r="31" spans="1:115" x14ac:dyDescent="0.2">
      <c r="A31" s="44"/>
      <c r="B31" s="28" t="s">
        <v>1378</v>
      </c>
      <c r="C31" s="47"/>
      <c r="D31" s="41">
        <v>6</v>
      </c>
      <c r="E31" s="42">
        <v>0</v>
      </c>
      <c r="F31" s="139">
        <f>ABS(Home!$K$20*E31)</f>
        <v>0</v>
      </c>
      <c r="G31" s="42">
        <v>0</v>
      </c>
      <c r="H31" s="139">
        <f>ABS(Home!$K$20*G31)</f>
        <v>0</v>
      </c>
      <c r="I31" s="42">
        <v>0</v>
      </c>
      <c r="J31" s="139">
        <f>ABS(Home!$K$20*I31)</f>
        <v>0</v>
      </c>
      <c r="K31" s="42">
        <v>0</v>
      </c>
      <c r="L31" s="139">
        <f>ABS(Home!$K$20*K31)</f>
        <v>0</v>
      </c>
      <c r="M31" s="45">
        <f t="shared" si="0"/>
        <v>0</v>
      </c>
      <c r="N31" s="47">
        <v>28</v>
      </c>
      <c r="P31">
        <f t="shared" si="1"/>
        <v>0</v>
      </c>
      <c r="Q31">
        <f t="shared" si="1"/>
        <v>6</v>
      </c>
      <c r="R31" s="146">
        <v>28</v>
      </c>
      <c r="S31">
        <f t="shared" ref="S31:S40" si="16">IF($C31=1,E31,0)</f>
        <v>0</v>
      </c>
      <c r="T31">
        <f t="shared" ref="T31:T43" si="17">IF($C31=1,G31,0)</f>
        <v>0</v>
      </c>
      <c r="U31">
        <f t="shared" ref="U31:U43" si="18">IF($C31=1,I31,0)</f>
        <v>0</v>
      </c>
      <c r="V31">
        <f t="shared" ref="V31:V43" si="19">IF($C31=1,K31,0)</f>
        <v>0</v>
      </c>
      <c r="X31">
        <f t="shared" ref="X31:X43" si="20">IF($C31=1,F31,0)</f>
        <v>0</v>
      </c>
      <c r="Y31">
        <f t="shared" ref="Y31:Y43" si="21">IF($C31=1,H31,0)</f>
        <v>0</v>
      </c>
      <c r="Z31">
        <f t="shared" ref="Z31:Z43" si="22">IF($C31=1,J31,0)</f>
        <v>0</v>
      </c>
      <c r="AA31">
        <f t="shared" ref="AA31:AA43" si="23">IF($C31=1,L31,0)</f>
        <v>0</v>
      </c>
      <c r="AC31" s="15">
        <v>7</v>
      </c>
      <c r="AD31" s="15">
        <v>11</v>
      </c>
      <c r="AE31" s="15">
        <v>6</v>
      </c>
      <c r="AI31" s="51">
        <v>7</v>
      </c>
      <c r="AJ31" s="51">
        <v>11</v>
      </c>
      <c r="AT31" s="99">
        <v>5</v>
      </c>
      <c r="AU31" s="99">
        <v>18</v>
      </c>
      <c r="AV31" s="98">
        <v>5</v>
      </c>
      <c r="AW31" s="98">
        <v>0.11670736743709437</v>
      </c>
      <c r="AX31" s="98">
        <v>8.8038425457572178E-2</v>
      </c>
      <c r="AY31" s="98"/>
      <c r="AZ31" s="98"/>
      <c r="BJ31" s="41">
        <v>6</v>
      </c>
      <c r="BL31" s="47"/>
      <c r="BM31" s="47"/>
      <c r="BN31" s="41">
        <v>5</v>
      </c>
      <c r="BS31" s="121"/>
      <c r="BV31">
        <v>0</v>
      </c>
      <c r="CA31">
        <v>0</v>
      </c>
      <c r="CB31">
        <f t="shared" si="10"/>
        <v>0</v>
      </c>
      <c r="CK31">
        <v>28</v>
      </c>
      <c r="CL31">
        <v>1</v>
      </c>
      <c r="CM31">
        <v>28</v>
      </c>
      <c r="CP31" t="str">
        <f t="shared" si="13"/>
        <v/>
      </c>
      <c r="CQ31" t="str">
        <f t="shared" si="14"/>
        <v/>
      </c>
      <c r="CR31" t="str">
        <f t="shared" si="15"/>
        <v/>
      </c>
      <c r="CS31" t="str">
        <f t="shared" si="11"/>
        <v/>
      </c>
      <c r="CT31" t="str">
        <f t="shared" si="12"/>
        <v/>
      </c>
      <c r="DD31" t="s">
        <v>1157</v>
      </c>
      <c r="DE31" t="s">
        <v>515</v>
      </c>
      <c r="DF31" t="s">
        <v>238</v>
      </c>
      <c r="DG31" t="s">
        <v>516</v>
      </c>
      <c r="DH31" t="s">
        <v>517</v>
      </c>
    </row>
    <row r="32" spans="1:115" x14ac:dyDescent="0.2">
      <c r="B32" s="28" t="s">
        <v>1379</v>
      </c>
      <c r="C32" s="47"/>
      <c r="D32" s="41">
        <v>6</v>
      </c>
      <c r="E32" s="42">
        <v>0</v>
      </c>
      <c r="F32" s="139">
        <f>ABS(Home!$K$20*E32)</f>
        <v>0</v>
      </c>
      <c r="G32" s="42">
        <v>0</v>
      </c>
      <c r="H32" s="139">
        <f>ABS(Home!$K$20*G32)</f>
        <v>0</v>
      </c>
      <c r="I32" s="42">
        <v>0</v>
      </c>
      <c r="J32" s="139">
        <f>ABS(Home!$K$20*I32)</f>
        <v>0</v>
      </c>
      <c r="K32" s="42">
        <v>0</v>
      </c>
      <c r="L32" s="139">
        <f>ABS(Home!$K$20*K32)</f>
        <v>0</v>
      </c>
      <c r="M32" s="45">
        <f t="shared" si="0"/>
        <v>0</v>
      </c>
      <c r="N32" s="47">
        <v>29</v>
      </c>
      <c r="P32">
        <f t="shared" si="1"/>
        <v>0</v>
      </c>
      <c r="Q32">
        <f t="shared" si="1"/>
        <v>6</v>
      </c>
      <c r="R32" s="146">
        <v>29</v>
      </c>
      <c r="S32">
        <f t="shared" si="16"/>
        <v>0</v>
      </c>
      <c r="T32">
        <f t="shared" si="17"/>
        <v>0</v>
      </c>
      <c r="U32">
        <f t="shared" si="18"/>
        <v>0</v>
      </c>
      <c r="V32">
        <f t="shared" si="19"/>
        <v>0</v>
      </c>
      <c r="X32">
        <f t="shared" si="20"/>
        <v>0</v>
      </c>
      <c r="Y32">
        <f t="shared" si="21"/>
        <v>0</v>
      </c>
      <c r="Z32">
        <f t="shared" si="22"/>
        <v>0</v>
      </c>
      <c r="AA32">
        <f t="shared" si="23"/>
        <v>0</v>
      </c>
      <c r="AC32" s="15">
        <v>7</v>
      </c>
      <c r="AD32" s="15">
        <v>12</v>
      </c>
      <c r="AE32" s="15">
        <v>6</v>
      </c>
      <c r="AI32" s="51">
        <v>7</v>
      </c>
      <c r="AJ32" s="51">
        <v>12</v>
      </c>
      <c r="AT32" s="99">
        <v>6</v>
      </c>
      <c r="AU32" s="99">
        <v>23</v>
      </c>
      <c r="AV32" s="98">
        <v>5</v>
      </c>
      <c r="AW32" s="98">
        <v>0.10817793843931436</v>
      </c>
      <c r="AX32" s="98">
        <v>0.10731501930716447</v>
      </c>
      <c r="AY32" s="98"/>
      <c r="AZ32" s="98"/>
      <c r="BJ32" s="41">
        <v>6</v>
      </c>
      <c r="BL32" s="47"/>
      <c r="BM32" s="47"/>
      <c r="BN32" s="41">
        <v>5</v>
      </c>
      <c r="BS32" s="121"/>
      <c r="BV32">
        <v>0</v>
      </c>
      <c r="CA32">
        <v>0</v>
      </c>
      <c r="CB32">
        <f t="shared" si="10"/>
        <v>0</v>
      </c>
      <c r="CK32">
        <v>29</v>
      </c>
      <c r="CL32">
        <v>1</v>
      </c>
      <c r="CM32">
        <v>29</v>
      </c>
      <c r="CP32" t="str">
        <f t="shared" si="13"/>
        <v/>
      </c>
      <c r="CQ32" t="str">
        <f t="shared" si="14"/>
        <v/>
      </c>
      <c r="CR32" t="str">
        <f t="shared" si="15"/>
        <v/>
      </c>
      <c r="CS32" t="str">
        <f t="shared" si="11"/>
        <v/>
      </c>
      <c r="CT32" t="str">
        <f t="shared" si="12"/>
        <v/>
      </c>
      <c r="DD32" t="s">
        <v>1158</v>
      </c>
      <c r="DE32" t="s">
        <v>518</v>
      </c>
      <c r="DF32" t="s">
        <v>239</v>
      </c>
      <c r="DG32" t="s">
        <v>519</v>
      </c>
      <c r="DH32" t="s">
        <v>520</v>
      </c>
    </row>
    <row r="33" spans="1:115" s="7" customFormat="1" x14ac:dyDescent="0.2">
      <c r="B33" s="28" t="s">
        <v>1380</v>
      </c>
      <c r="C33" s="47"/>
      <c r="D33" s="41">
        <v>6</v>
      </c>
      <c r="E33" s="42">
        <v>0</v>
      </c>
      <c r="F33" s="139">
        <f>ABS(Home!$K$20*E33)</f>
        <v>0</v>
      </c>
      <c r="G33" s="42">
        <v>0</v>
      </c>
      <c r="H33" s="139">
        <f>ABS(Home!$K$20*G33)</f>
        <v>0</v>
      </c>
      <c r="I33" s="42">
        <v>0</v>
      </c>
      <c r="J33" s="139">
        <f>ABS(Home!$K$20*I33)</f>
        <v>0</v>
      </c>
      <c r="K33" s="42">
        <v>0</v>
      </c>
      <c r="L33" s="139">
        <f>ABS(Home!$K$20*K33)</f>
        <v>0</v>
      </c>
      <c r="M33" s="45">
        <f t="shared" si="0"/>
        <v>0</v>
      </c>
      <c r="N33" s="47">
        <v>30</v>
      </c>
      <c r="P33">
        <f t="shared" si="1"/>
        <v>0</v>
      </c>
      <c r="Q33">
        <f t="shared" si="1"/>
        <v>6</v>
      </c>
      <c r="R33" s="146">
        <v>30</v>
      </c>
      <c r="S33">
        <f t="shared" si="16"/>
        <v>0</v>
      </c>
      <c r="T33">
        <f t="shared" si="17"/>
        <v>0</v>
      </c>
      <c r="U33">
        <f t="shared" si="18"/>
        <v>0</v>
      </c>
      <c r="V33">
        <f t="shared" si="19"/>
        <v>0</v>
      </c>
      <c r="W33"/>
      <c r="X33">
        <f t="shared" si="20"/>
        <v>0</v>
      </c>
      <c r="Y33">
        <f t="shared" si="21"/>
        <v>0</v>
      </c>
      <c r="Z33">
        <f t="shared" si="22"/>
        <v>0</v>
      </c>
      <c r="AA33">
        <f t="shared" si="23"/>
        <v>0</v>
      </c>
      <c r="AC33" s="15">
        <v>7</v>
      </c>
      <c r="AD33" s="15">
        <v>14</v>
      </c>
      <c r="AE33" s="15">
        <v>6</v>
      </c>
      <c r="AI33" s="51">
        <v>7</v>
      </c>
      <c r="AJ33" s="51">
        <v>14</v>
      </c>
      <c r="AT33" s="99">
        <v>6</v>
      </c>
      <c r="AU33" s="99">
        <v>15</v>
      </c>
      <c r="AV33" s="98">
        <v>5</v>
      </c>
      <c r="AW33" s="98">
        <v>0.10817793843931436</v>
      </c>
      <c r="AX33" s="98">
        <v>0.10731501930716447</v>
      </c>
      <c r="AY33" s="98"/>
      <c r="AZ33" s="98"/>
      <c r="BA33" s="99"/>
      <c r="BB33" s="100"/>
      <c r="BC33" s="100"/>
      <c r="BD33" s="100"/>
      <c r="BJ33" s="41">
        <v>6</v>
      </c>
      <c r="BK33" s="10"/>
      <c r="BL33" s="47"/>
      <c r="BM33" s="47"/>
      <c r="BN33" s="41">
        <v>5</v>
      </c>
      <c r="BO33" s="44"/>
      <c r="BS33" s="121"/>
      <c r="BT33" s="44"/>
      <c r="BV33" s="7">
        <v>0</v>
      </c>
      <c r="CA33" s="7">
        <v>0</v>
      </c>
      <c r="CB33">
        <f t="shared" si="10"/>
        <v>0</v>
      </c>
      <c r="CK33">
        <v>30</v>
      </c>
      <c r="CL33">
        <v>1</v>
      </c>
      <c r="CM33">
        <v>30</v>
      </c>
      <c r="CP33" t="str">
        <f t="shared" si="13"/>
        <v/>
      </c>
      <c r="CQ33" t="str">
        <f t="shared" si="14"/>
        <v/>
      </c>
      <c r="CR33" t="str">
        <f t="shared" si="15"/>
        <v/>
      </c>
      <c r="CS33" t="str">
        <f t="shared" si="11"/>
        <v/>
      </c>
      <c r="CT33" t="str">
        <f t="shared" si="12"/>
        <v/>
      </c>
      <c r="CZ33"/>
      <c r="DA33"/>
      <c r="DC33"/>
      <c r="DD33" t="s">
        <v>1136</v>
      </c>
      <c r="DE33" t="s">
        <v>211</v>
      </c>
      <c r="DF33" t="s">
        <v>217</v>
      </c>
      <c r="DG33" t="s">
        <v>454</v>
      </c>
      <c r="DH33" t="s">
        <v>448</v>
      </c>
      <c r="DI33"/>
      <c r="DJ33"/>
      <c r="DK33"/>
    </row>
    <row r="34" spans="1:115" x14ac:dyDescent="0.2">
      <c r="B34" s="28" t="s">
        <v>1381</v>
      </c>
      <c r="C34" s="47"/>
      <c r="D34" s="41">
        <v>6</v>
      </c>
      <c r="E34" s="42">
        <v>0</v>
      </c>
      <c r="F34" s="139">
        <f>ABS(Home!$K$20*E34)</f>
        <v>0</v>
      </c>
      <c r="G34" s="42">
        <v>0</v>
      </c>
      <c r="H34" s="139">
        <f>ABS(Home!$K$20*G34)</f>
        <v>0</v>
      </c>
      <c r="I34" s="42">
        <v>0</v>
      </c>
      <c r="J34" s="139">
        <f>ABS(Home!$K$20*I34)</f>
        <v>0</v>
      </c>
      <c r="K34" s="42">
        <v>0</v>
      </c>
      <c r="L34" s="139">
        <f>ABS(Home!$K$20*K34)</f>
        <v>0</v>
      </c>
      <c r="M34" s="45">
        <f t="shared" si="0"/>
        <v>0</v>
      </c>
      <c r="N34" s="47">
        <v>31</v>
      </c>
      <c r="P34">
        <f t="shared" si="1"/>
        <v>0</v>
      </c>
      <c r="Q34">
        <f t="shared" si="1"/>
        <v>6</v>
      </c>
      <c r="R34" s="146">
        <v>31</v>
      </c>
      <c r="S34">
        <f t="shared" si="16"/>
        <v>0</v>
      </c>
      <c r="T34">
        <f t="shared" si="17"/>
        <v>0</v>
      </c>
      <c r="U34">
        <f t="shared" si="18"/>
        <v>0</v>
      </c>
      <c r="V34">
        <f t="shared" si="19"/>
        <v>0</v>
      </c>
      <c r="X34">
        <f t="shared" si="20"/>
        <v>0</v>
      </c>
      <c r="Y34">
        <f t="shared" si="21"/>
        <v>0</v>
      </c>
      <c r="Z34">
        <f t="shared" si="22"/>
        <v>0</v>
      </c>
      <c r="AA34">
        <f t="shared" si="23"/>
        <v>0</v>
      </c>
      <c r="AC34" s="15">
        <v>7</v>
      </c>
      <c r="AD34" s="15">
        <v>15</v>
      </c>
      <c r="AE34" s="15">
        <v>6</v>
      </c>
      <c r="AI34" s="51">
        <v>7</v>
      </c>
      <c r="AJ34" s="51">
        <v>15</v>
      </c>
      <c r="AT34" s="99">
        <v>6</v>
      </c>
      <c r="AU34" s="99">
        <v>22</v>
      </c>
      <c r="AV34" s="98">
        <v>5</v>
      </c>
      <c r="AW34" s="98">
        <v>0.10817793843931436</v>
      </c>
      <c r="AX34" s="98">
        <v>0.10731501930716447</v>
      </c>
      <c r="AY34" s="98"/>
      <c r="AZ34" s="98"/>
      <c r="BJ34" s="41">
        <v>6</v>
      </c>
      <c r="BL34" s="47"/>
      <c r="BM34" s="47"/>
      <c r="BN34" s="41">
        <v>5</v>
      </c>
      <c r="BS34" s="121"/>
      <c r="BV34">
        <v>0</v>
      </c>
      <c r="CA34">
        <v>0</v>
      </c>
      <c r="CB34">
        <f t="shared" si="10"/>
        <v>0</v>
      </c>
      <c r="CK34">
        <v>31</v>
      </c>
      <c r="CL34">
        <v>1</v>
      </c>
      <c r="CM34">
        <v>31</v>
      </c>
      <c r="CP34" t="str">
        <f t="shared" si="13"/>
        <v/>
      </c>
      <c r="CQ34" t="str">
        <f t="shared" si="14"/>
        <v/>
      </c>
      <c r="CR34" t="str">
        <f t="shared" si="15"/>
        <v/>
      </c>
      <c r="CS34" t="str">
        <f t="shared" si="11"/>
        <v/>
      </c>
      <c r="CT34" t="str">
        <f t="shared" si="12"/>
        <v/>
      </c>
      <c r="DA34" s="7"/>
      <c r="DC34" s="7"/>
      <c r="DD34" t="s">
        <v>1159</v>
      </c>
      <c r="DE34" t="s">
        <v>521</v>
      </c>
      <c r="DF34" t="s">
        <v>240</v>
      </c>
      <c r="DG34" t="s">
        <v>522</v>
      </c>
      <c r="DH34" t="s">
        <v>523</v>
      </c>
    </row>
    <row r="35" spans="1:115" x14ac:dyDescent="0.2">
      <c r="B35" s="28" t="s">
        <v>179</v>
      </c>
      <c r="C35" s="47"/>
      <c r="D35" s="41">
        <v>6</v>
      </c>
      <c r="E35" s="42">
        <v>0</v>
      </c>
      <c r="F35" s="139">
        <f>ABS(Home!$K$20*E35)</f>
        <v>0</v>
      </c>
      <c r="G35" s="42">
        <v>0</v>
      </c>
      <c r="H35" s="139">
        <f>ABS(Home!$K$20*G35)</f>
        <v>0</v>
      </c>
      <c r="I35" s="42">
        <v>0</v>
      </c>
      <c r="J35" s="139">
        <f>ABS(Home!$K$20*I35)</f>
        <v>0</v>
      </c>
      <c r="K35" s="42">
        <v>0</v>
      </c>
      <c r="L35" s="139">
        <f>ABS(Home!$K$20*K35)</f>
        <v>0</v>
      </c>
      <c r="M35" s="45">
        <f t="shared" si="0"/>
        <v>0</v>
      </c>
      <c r="N35" s="47">
        <v>32</v>
      </c>
      <c r="P35">
        <f t="shared" si="1"/>
        <v>0</v>
      </c>
      <c r="Q35">
        <f t="shared" si="1"/>
        <v>6</v>
      </c>
      <c r="R35" s="146">
        <v>32</v>
      </c>
      <c r="S35">
        <f t="shared" si="16"/>
        <v>0</v>
      </c>
      <c r="T35">
        <f t="shared" si="17"/>
        <v>0</v>
      </c>
      <c r="U35">
        <f t="shared" si="18"/>
        <v>0</v>
      </c>
      <c r="V35">
        <f t="shared" si="19"/>
        <v>0</v>
      </c>
      <c r="X35">
        <f t="shared" si="20"/>
        <v>0</v>
      </c>
      <c r="Y35">
        <f t="shared" si="21"/>
        <v>0</v>
      </c>
      <c r="Z35">
        <f t="shared" si="22"/>
        <v>0</v>
      </c>
      <c r="AA35">
        <f t="shared" si="23"/>
        <v>0</v>
      </c>
      <c r="AC35" s="15">
        <v>7</v>
      </c>
      <c r="AD35" s="15">
        <v>17</v>
      </c>
      <c r="AE35" s="15">
        <v>6</v>
      </c>
      <c r="AI35" s="51">
        <v>7</v>
      </c>
      <c r="AJ35" s="51">
        <v>17</v>
      </c>
      <c r="AT35" s="99">
        <v>6</v>
      </c>
      <c r="AU35" s="99">
        <v>14</v>
      </c>
      <c r="AV35" s="98">
        <v>5</v>
      </c>
      <c r="AW35" s="98">
        <v>0.10817793843931436</v>
      </c>
      <c r="AX35" s="98">
        <v>0.10731501930716447</v>
      </c>
      <c r="AY35" s="98"/>
      <c r="AZ35" s="98"/>
      <c r="BJ35" s="41">
        <v>6</v>
      </c>
      <c r="BL35" s="47"/>
      <c r="BM35" s="47"/>
      <c r="BN35" s="41">
        <v>5</v>
      </c>
      <c r="BS35" s="121"/>
      <c r="BV35">
        <v>0</v>
      </c>
      <c r="CA35">
        <v>0</v>
      </c>
      <c r="CB35">
        <f t="shared" si="10"/>
        <v>0</v>
      </c>
      <c r="CK35">
        <v>32</v>
      </c>
      <c r="CL35">
        <v>1</v>
      </c>
      <c r="CM35">
        <v>32</v>
      </c>
      <c r="CP35" t="str">
        <f t="shared" si="13"/>
        <v/>
      </c>
      <c r="CQ35" t="str">
        <f t="shared" si="14"/>
        <v/>
      </c>
      <c r="CR35" t="str">
        <f t="shared" si="15"/>
        <v/>
      </c>
      <c r="CS35" t="str">
        <f t="shared" si="11"/>
        <v/>
      </c>
      <c r="CT35" t="str">
        <f t="shared" si="12"/>
        <v/>
      </c>
      <c r="DD35" t="s">
        <v>1356</v>
      </c>
      <c r="DE35" t="s">
        <v>1112</v>
      </c>
      <c r="DF35" t="s">
        <v>437</v>
      </c>
      <c r="DG35" t="s">
        <v>1113</v>
      </c>
      <c r="DH35" t="s">
        <v>1114</v>
      </c>
    </row>
    <row r="36" spans="1:115" x14ac:dyDescent="0.2">
      <c r="B36" s="28" t="s">
        <v>180</v>
      </c>
      <c r="C36" s="47"/>
      <c r="D36" s="41">
        <v>6</v>
      </c>
      <c r="E36" s="42">
        <v>0</v>
      </c>
      <c r="F36" s="139">
        <f>ABS(Home!$K$20*E36)</f>
        <v>0</v>
      </c>
      <c r="G36" s="42">
        <v>0</v>
      </c>
      <c r="H36" s="139">
        <f>ABS(Home!$K$20*G36)</f>
        <v>0</v>
      </c>
      <c r="I36" s="42">
        <v>0</v>
      </c>
      <c r="J36" s="139">
        <f>ABS(Home!$K$20*I36)</f>
        <v>0</v>
      </c>
      <c r="K36" s="42">
        <v>0</v>
      </c>
      <c r="L36" s="139">
        <f>ABS(Home!$K$20*K36)</f>
        <v>0</v>
      </c>
      <c r="M36" s="45">
        <f t="shared" si="0"/>
        <v>0</v>
      </c>
      <c r="N36" s="47">
        <v>33</v>
      </c>
      <c r="P36">
        <f t="shared" si="1"/>
        <v>0</v>
      </c>
      <c r="Q36">
        <f t="shared" si="1"/>
        <v>6</v>
      </c>
      <c r="R36" s="146">
        <v>33</v>
      </c>
      <c r="S36">
        <f t="shared" si="16"/>
        <v>0</v>
      </c>
      <c r="T36">
        <f t="shared" si="17"/>
        <v>0</v>
      </c>
      <c r="U36">
        <f t="shared" si="18"/>
        <v>0</v>
      </c>
      <c r="V36">
        <f t="shared" si="19"/>
        <v>0</v>
      </c>
      <c r="X36">
        <f t="shared" si="20"/>
        <v>0</v>
      </c>
      <c r="Y36">
        <f t="shared" si="21"/>
        <v>0</v>
      </c>
      <c r="Z36">
        <f t="shared" si="22"/>
        <v>0</v>
      </c>
      <c r="AA36">
        <f t="shared" si="23"/>
        <v>0</v>
      </c>
      <c r="AC36" s="15">
        <v>8</v>
      </c>
      <c r="AD36" s="15">
        <v>5</v>
      </c>
      <c r="AE36" s="15">
        <v>6</v>
      </c>
      <c r="AI36" s="51">
        <v>8</v>
      </c>
      <c r="AJ36" s="51">
        <v>5</v>
      </c>
      <c r="AT36" s="99">
        <v>6</v>
      </c>
      <c r="AU36" s="99">
        <v>21</v>
      </c>
      <c r="AV36" s="98">
        <v>5</v>
      </c>
      <c r="AW36" s="98">
        <v>0.10817793843931436</v>
      </c>
      <c r="AX36" s="98">
        <v>0.10731501930716447</v>
      </c>
      <c r="AY36" s="98"/>
      <c r="AZ36" s="98"/>
      <c r="BJ36" s="41">
        <v>6</v>
      </c>
      <c r="BL36" s="47"/>
      <c r="BM36" s="47"/>
      <c r="BN36" s="41">
        <v>5</v>
      </c>
      <c r="BS36" s="121"/>
      <c r="BV36">
        <v>0</v>
      </c>
      <c r="CA36">
        <v>0</v>
      </c>
      <c r="CB36">
        <f t="shared" si="10"/>
        <v>0</v>
      </c>
      <c r="CK36">
        <v>33</v>
      </c>
      <c r="CL36">
        <v>1</v>
      </c>
      <c r="CM36">
        <v>33</v>
      </c>
      <c r="CP36" t="str">
        <f t="shared" si="13"/>
        <v/>
      </c>
      <c r="CQ36" t="str">
        <f t="shared" si="14"/>
        <v/>
      </c>
      <c r="CR36" t="str">
        <f t="shared" si="15"/>
        <v/>
      </c>
      <c r="CS36" t="str">
        <f t="shared" si="11"/>
        <v/>
      </c>
      <c r="CT36" t="str">
        <f t="shared" si="12"/>
        <v/>
      </c>
      <c r="DD36" t="s">
        <v>1357</v>
      </c>
      <c r="DE36" t="s">
        <v>1115</v>
      </c>
      <c r="DF36" t="s">
        <v>438</v>
      </c>
      <c r="DG36" t="s">
        <v>1116</v>
      </c>
      <c r="DH36" t="s">
        <v>1117</v>
      </c>
    </row>
    <row r="37" spans="1:115" x14ac:dyDescent="0.2">
      <c r="B37" s="28" t="s">
        <v>181</v>
      </c>
      <c r="C37" s="47"/>
      <c r="D37" s="41">
        <v>6</v>
      </c>
      <c r="E37" s="42">
        <v>0</v>
      </c>
      <c r="F37" s="139">
        <f>ABS(Home!$K$20*E37)</f>
        <v>0</v>
      </c>
      <c r="G37" s="42">
        <v>0</v>
      </c>
      <c r="H37" s="139">
        <f>ABS(Home!$K$20*G37)</f>
        <v>0</v>
      </c>
      <c r="I37" s="42">
        <v>0</v>
      </c>
      <c r="J37" s="139">
        <f>ABS(Home!$K$20*I37)</f>
        <v>0</v>
      </c>
      <c r="K37" s="42">
        <v>0</v>
      </c>
      <c r="L37" s="139">
        <f>ABS(Home!$K$20*K37)</f>
        <v>0</v>
      </c>
      <c r="M37" s="45">
        <f t="shared" si="0"/>
        <v>0</v>
      </c>
      <c r="N37" s="47">
        <v>34</v>
      </c>
      <c r="P37">
        <f t="shared" si="1"/>
        <v>0</v>
      </c>
      <c r="Q37">
        <f t="shared" si="1"/>
        <v>6</v>
      </c>
      <c r="R37" s="146">
        <v>34</v>
      </c>
      <c r="S37">
        <f t="shared" si="16"/>
        <v>0</v>
      </c>
      <c r="T37">
        <f t="shared" si="17"/>
        <v>0</v>
      </c>
      <c r="U37">
        <f t="shared" si="18"/>
        <v>0</v>
      </c>
      <c r="V37">
        <f t="shared" si="19"/>
        <v>0</v>
      </c>
      <c r="X37">
        <f t="shared" si="20"/>
        <v>0</v>
      </c>
      <c r="Y37">
        <f t="shared" si="21"/>
        <v>0</v>
      </c>
      <c r="Z37">
        <f t="shared" si="22"/>
        <v>0</v>
      </c>
      <c r="AA37">
        <f t="shared" si="23"/>
        <v>0</v>
      </c>
      <c r="AC37" s="15">
        <v>8</v>
      </c>
      <c r="AD37" s="15">
        <v>6</v>
      </c>
      <c r="AE37" s="15">
        <v>6</v>
      </c>
      <c r="AI37" s="51">
        <v>8</v>
      </c>
      <c r="AJ37" s="51">
        <v>6</v>
      </c>
      <c r="AT37" s="99">
        <v>6</v>
      </c>
      <c r="AU37" s="99">
        <v>7</v>
      </c>
      <c r="AV37" s="98">
        <v>5</v>
      </c>
      <c r="AW37" s="98">
        <v>7.1484091145022313E-2</v>
      </c>
      <c r="AX37" s="98">
        <v>7.0621172012872421E-2</v>
      </c>
      <c r="AY37" s="98"/>
      <c r="AZ37" s="98"/>
      <c r="BJ37" s="41">
        <v>6</v>
      </c>
      <c r="BL37" s="47"/>
      <c r="BM37" s="47"/>
      <c r="BN37" s="41">
        <v>5</v>
      </c>
      <c r="BS37" s="121"/>
      <c r="BV37">
        <v>0</v>
      </c>
      <c r="CA37">
        <v>0</v>
      </c>
      <c r="CB37">
        <f t="shared" si="10"/>
        <v>0</v>
      </c>
      <c r="CK37">
        <v>34</v>
      </c>
      <c r="CL37">
        <v>1</v>
      </c>
      <c r="CM37">
        <v>34</v>
      </c>
      <c r="CP37" t="str">
        <f t="shared" si="13"/>
        <v/>
      </c>
      <c r="CQ37" t="str">
        <f t="shared" si="14"/>
        <v/>
      </c>
      <c r="CR37" t="str">
        <f t="shared" si="15"/>
        <v/>
      </c>
      <c r="CS37" t="str">
        <f t="shared" si="11"/>
        <v/>
      </c>
      <c r="CT37" t="str">
        <f t="shared" si="12"/>
        <v/>
      </c>
      <c r="CZ37" s="7"/>
      <c r="DD37" t="s">
        <v>1358</v>
      </c>
      <c r="DE37" t="s">
        <v>1118</v>
      </c>
      <c r="DF37" t="s">
        <v>439</v>
      </c>
      <c r="DG37" t="s">
        <v>1119</v>
      </c>
      <c r="DH37" t="s">
        <v>1120</v>
      </c>
    </row>
    <row r="38" spans="1:115" x14ac:dyDescent="0.2">
      <c r="B38" s="28">
        <v>35</v>
      </c>
      <c r="C38" s="47"/>
      <c r="D38" s="41">
        <v>6</v>
      </c>
      <c r="E38" s="42">
        <v>0</v>
      </c>
      <c r="F38" s="139">
        <f>ABS(Home!$K$20*E38)</f>
        <v>0</v>
      </c>
      <c r="G38" s="42">
        <v>0</v>
      </c>
      <c r="H38" s="139">
        <f>ABS(Home!$K$20*G38)</f>
        <v>0</v>
      </c>
      <c r="I38" s="42">
        <v>0</v>
      </c>
      <c r="J38" s="139">
        <f>ABS(Home!$K$20*I38)</f>
        <v>0</v>
      </c>
      <c r="K38" s="42">
        <v>0</v>
      </c>
      <c r="L38" s="139">
        <f>ABS(Home!$K$20*K38)</f>
        <v>0</v>
      </c>
      <c r="M38" s="45">
        <f t="shared" si="0"/>
        <v>0</v>
      </c>
      <c r="N38" s="47">
        <v>35</v>
      </c>
      <c r="P38">
        <f t="shared" si="1"/>
        <v>0</v>
      </c>
      <c r="Q38">
        <f t="shared" si="1"/>
        <v>6</v>
      </c>
      <c r="R38" s="146">
        <v>35</v>
      </c>
      <c r="S38">
        <f t="shared" si="16"/>
        <v>0</v>
      </c>
      <c r="T38">
        <f t="shared" si="17"/>
        <v>0</v>
      </c>
      <c r="U38">
        <f t="shared" si="18"/>
        <v>0</v>
      </c>
      <c r="V38">
        <f t="shared" si="19"/>
        <v>0</v>
      </c>
      <c r="X38">
        <f t="shared" si="20"/>
        <v>0</v>
      </c>
      <c r="Y38">
        <f t="shared" si="21"/>
        <v>0</v>
      </c>
      <c r="Z38">
        <f t="shared" si="22"/>
        <v>0</v>
      </c>
      <c r="AA38">
        <f t="shared" si="23"/>
        <v>0</v>
      </c>
      <c r="AC38" s="15">
        <v>8</v>
      </c>
      <c r="AD38" s="15">
        <v>9</v>
      </c>
      <c r="AE38" s="15">
        <v>6</v>
      </c>
      <c r="AI38" s="51">
        <v>8</v>
      </c>
      <c r="AJ38" s="51">
        <v>9</v>
      </c>
      <c r="AT38" s="99">
        <v>7</v>
      </c>
      <c r="AU38" s="99">
        <v>15</v>
      </c>
      <c r="AV38" s="98">
        <v>5</v>
      </c>
      <c r="AW38" s="98">
        <v>5.2961747390816959E-3</v>
      </c>
      <c r="AX38" s="98">
        <v>4.1187807045448051E-3</v>
      </c>
      <c r="AY38" s="98"/>
      <c r="AZ38" s="98"/>
      <c r="BJ38" s="41">
        <v>6</v>
      </c>
      <c r="BL38" s="47"/>
      <c r="BM38" s="47"/>
      <c r="BN38" s="41">
        <v>5</v>
      </c>
      <c r="BS38" s="121"/>
      <c r="BV38">
        <v>0</v>
      </c>
      <c r="CA38">
        <v>0</v>
      </c>
      <c r="CB38">
        <f t="shared" si="10"/>
        <v>0</v>
      </c>
      <c r="CK38">
        <v>35</v>
      </c>
      <c r="CL38">
        <v>1</v>
      </c>
      <c r="CM38">
        <v>35</v>
      </c>
      <c r="CP38" t="str">
        <f t="shared" si="13"/>
        <v/>
      </c>
      <c r="CQ38" t="str">
        <f t="shared" si="14"/>
        <v/>
      </c>
      <c r="CR38" t="str">
        <f t="shared" si="15"/>
        <v/>
      </c>
      <c r="CS38" t="str">
        <f t="shared" si="11"/>
        <v/>
      </c>
      <c r="CT38" t="str">
        <f t="shared" si="12"/>
        <v/>
      </c>
      <c r="DD38" t="s">
        <v>1359</v>
      </c>
      <c r="DE38" t="s">
        <v>1121</v>
      </c>
      <c r="DF38" t="s">
        <v>440</v>
      </c>
      <c r="DG38" t="s">
        <v>1122</v>
      </c>
      <c r="DH38" t="s">
        <v>1123</v>
      </c>
    </row>
    <row r="39" spans="1:115" x14ac:dyDescent="0.2">
      <c r="B39" s="28">
        <v>36</v>
      </c>
      <c r="C39" s="47"/>
      <c r="D39" s="41">
        <v>6</v>
      </c>
      <c r="E39" s="42">
        <v>0</v>
      </c>
      <c r="F39" s="139">
        <f>ABS(Home!$K$20*E39)</f>
        <v>0</v>
      </c>
      <c r="G39" s="42">
        <v>0</v>
      </c>
      <c r="H39" s="139">
        <f>ABS(Home!$K$20*G39)</f>
        <v>0</v>
      </c>
      <c r="I39" s="42">
        <v>0</v>
      </c>
      <c r="J39" s="139">
        <f>ABS(Home!$K$20*I39)</f>
        <v>0</v>
      </c>
      <c r="K39" s="42">
        <v>0</v>
      </c>
      <c r="L39" s="139">
        <f>ABS(Home!$K$20*K39)</f>
        <v>0</v>
      </c>
      <c r="M39" s="45">
        <f t="shared" si="0"/>
        <v>0</v>
      </c>
      <c r="N39" s="47">
        <v>36</v>
      </c>
      <c r="P39">
        <f t="shared" si="1"/>
        <v>0</v>
      </c>
      <c r="Q39">
        <f t="shared" si="1"/>
        <v>6</v>
      </c>
      <c r="R39" s="146">
        <v>36</v>
      </c>
      <c r="S39">
        <f t="shared" si="16"/>
        <v>0</v>
      </c>
      <c r="T39">
        <f t="shared" si="17"/>
        <v>0</v>
      </c>
      <c r="U39">
        <f t="shared" si="18"/>
        <v>0</v>
      </c>
      <c r="V39">
        <f t="shared" si="19"/>
        <v>0</v>
      </c>
      <c r="X39">
        <f t="shared" si="20"/>
        <v>0</v>
      </c>
      <c r="Y39">
        <f t="shared" si="21"/>
        <v>0</v>
      </c>
      <c r="Z39">
        <f t="shared" si="22"/>
        <v>0</v>
      </c>
      <c r="AA39">
        <f t="shared" si="23"/>
        <v>0</v>
      </c>
      <c r="AC39" s="15">
        <v>8</v>
      </c>
      <c r="AD39" s="15">
        <v>10</v>
      </c>
      <c r="AE39" s="15">
        <v>6</v>
      </c>
      <c r="AI39" s="51">
        <v>8</v>
      </c>
      <c r="AJ39" s="51">
        <v>10</v>
      </c>
      <c r="AT39" s="99">
        <v>7</v>
      </c>
      <c r="AU39" s="99">
        <v>14</v>
      </c>
      <c r="AV39" s="98">
        <v>5</v>
      </c>
      <c r="AW39" s="98">
        <v>5.2961747390816959E-3</v>
      </c>
      <c r="AX39" s="98">
        <v>4.1187807045448051E-3</v>
      </c>
      <c r="AY39" s="98"/>
      <c r="AZ39" s="98"/>
      <c r="BJ39" s="41">
        <v>6</v>
      </c>
      <c r="BL39" s="47"/>
      <c r="BM39" s="47"/>
      <c r="BN39" s="41">
        <v>5</v>
      </c>
      <c r="BS39" s="121"/>
      <c r="BV39">
        <v>0</v>
      </c>
      <c r="CA39">
        <v>0</v>
      </c>
      <c r="CB39">
        <f t="shared" si="10"/>
        <v>0</v>
      </c>
      <c r="CK39">
        <v>36</v>
      </c>
      <c r="CL39">
        <v>1</v>
      </c>
      <c r="CM39">
        <v>36</v>
      </c>
      <c r="CP39" t="str">
        <f t="shared" si="13"/>
        <v/>
      </c>
      <c r="CQ39" t="str">
        <f t="shared" si="14"/>
        <v/>
      </c>
      <c r="CR39" t="str">
        <f t="shared" si="15"/>
        <v/>
      </c>
      <c r="CS39" t="str">
        <f t="shared" si="11"/>
        <v/>
      </c>
      <c r="CT39" t="str">
        <f t="shared" si="12"/>
        <v/>
      </c>
      <c r="DD39" t="s">
        <v>1360</v>
      </c>
      <c r="DE39" t="s">
        <v>1124</v>
      </c>
      <c r="DF39" t="s">
        <v>441</v>
      </c>
      <c r="DG39" t="s">
        <v>1125</v>
      </c>
      <c r="DH39" t="s">
        <v>1126</v>
      </c>
    </row>
    <row r="40" spans="1:115" x14ac:dyDescent="0.2">
      <c r="B40" s="28">
        <v>37</v>
      </c>
      <c r="C40" s="47"/>
      <c r="D40" s="41">
        <v>6</v>
      </c>
      <c r="E40" s="42">
        <v>0</v>
      </c>
      <c r="F40" s="139">
        <f>ABS(Home!$K$20*E40)</f>
        <v>0</v>
      </c>
      <c r="G40" s="42">
        <v>0</v>
      </c>
      <c r="H40" s="139">
        <f>ABS(Home!$K$20*G40)</f>
        <v>0</v>
      </c>
      <c r="I40" s="42">
        <v>0</v>
      </c>
      <c r="J40" s="139">
        <f>ABS(Home!$K$20*I40)</f>
        <v>0</v>
      </c>
      <c r="K40" s="42">
        <v>0</v>
      </c>
      <c r="L40" s="139">
        <f>ABS(Home!$K$20*K40)</f>
        <v>0</v>
      </c>
      <c r="M40" s="45">
        <f t="shared" si="0"/>
        <v>0</v>
      </c>
      <c r="N40" s="47">
        <v>37</v>
      </c>
      <c r="P40">
        <f t="shared" si="1"/>
        <v>0</v>
      </c>
      <c r="Q40">
        <f t="shared" si="1"/>
        <v>6</v>
      </c>
      <c r="R40" s="146">
        <v>37</v>
      </c>
      <c r="S40">
        <f t="shared" si="16"/>
        <v>0</v>
      </c>
      <c r="T40">
        <f t="shared" si="17"/>
        <v>0</v>
      </c>
      <c r="U40">
        <f t="shared" si="18"/>
        <v>0</v>
      </c>
      <c r="V40">
        <f t="shared" si="19"/>
        <v>0</v>
      </c>
      <c r="X40">
        <f t="shared" si="20"/>
        <v>0</v>
      </c>
      <c r="Y40">
        <f t="shared" si="21"/>
        <v>0</v>
      </c>
      <c r="Z40">
        <f t="shared" si="22"/>
        <v>0</v>
      </c>
      <c r="AA40">
        <f t="shared" si="23"/>
        <v>0</v>
      </c>
      <c r="AC40" s="15">
        <v>8</v>
      </c>
      <c r="AD40" s="15">
        <v>11</v>
      </c>
      <c r="AE40" s="15">
        <v>6</v>
      </c>
      <c r="AI40" s="51">
        <v>8</v>
      </c>
      <c r="AJ40" s="51">
        <v>11</v>
      </c>
      <c r="AT40" s="99">
        <v>7</v>
      </c>
      <c r="AU40" s="99">
        <v>11</v>
      </c>
      <c r="AV40" s="98">
        <v>5</v>
      </c>
      <c r="AW40" s="98">
        <v>5.2595337896514716E-2</v>
      </c>
      <c r="AX40" s="98">
        <v>3.7907455399574685E-2</v>
      </c>
      <c r="AY40" s="98"/>
      <c r="AZ40" s="98"/>
      <c r="BJ40" s="41">
        <v>6</v>
      </c>
      <c r="BL40" s="47"/>
      <c r="BM40" s="47"/>
      <c r="BN40" s="41">
        <v>5</v>
      </c>
      <c r="BS40" s="121"/>
      <c r="BV40">
        <v>0</v>
      </c>
      <c r="CA40">
        <v>0</v>
      </c>
      <c r="CB40">
        <f t="shared" si="10"/>
        <v>0</v>
      </c>
      <c r="CK40">
        <v>37</v>
      </c>
      <c r="CL40">
        <v>1</v>
      </c>
      <c r="CM40">
        <v>37</v>
      </c>
      <c r="CP40" t="str">
        <f t="shared" si="13"/>
        <v/>
      </c>
      <c r="CQ40" t="str">
        <f t="shared" si="14"/>
        <v/>
      </c>
      <c r="CR40" t="str">
        <f t="shared" si="15"/>
        <v/>
      </c>
      <c r="CS40" t="str">
        <f t="shared" si="11"/>
        <v/>
      </c>
      <c r="CT40" t="str">
        <f t="shared" si="12"/>
        <v/>
      </c>
      <c r="DD40" t="s">
        <v>1361</v>
      </c>
      <c r="DE40" t="s">
        <v>1127</v>
      </c>
      <c r="DF40" t="s">
        <v>442</v>
      </c>
      <c r="DG40" t="s">
        <v>1128</v>
      </c>
      <c r="DH40" t="s">
        <v>1129</v>
      </c>
    </row>
    <row r="41" spans="1:115" x14ac:dyDescent="0.2">
      <c r="B41" s="28">
        <v>38</v>
      </c>
      <c r="C41" s="47"/>
      <c r="D41" s="41">
        <v>6</v>
      </c>
      <c r="E41" s="42">
        <v>0</v>
      </c>
      <c r="F41" s="139">
        <f>ABS(Home!$K$20*E41)</f>
        <v>0</v>
      </c>
      <c r="G41" s="42">
        <v>0</v>
      </c>
      <c r="H41" s="139">
        <f>ABS(Home!$K$20*G41)</f>
        <v>0</v>
      </c>
      <c r="I41" s="42">
        <v>0</v>
      </c>
      <c r="J41" s="139">
        <f>ABS(Home!$K$20*I41)</f>
        <v>0</v>
      </c>
      <c r="K41" s="42">
        <v>0</v>
      </c>
      <c r="L41" s="139">
        <f>ABS(Home!$K$20*K41)</f>
        <v>0</v>
      </c>
      <c r="M41" s="45">
        <f t="shared" si="0"/>
        <v>0</v>
      </c>
      <c r="N41" s="47">
        <v>38</v>
      </c>
      <c r="P41">
        <f t="shared" si="1"/>
        <v>0</v>
      </c>
      <c r="Q41">
        <f t="shared" si="1"/>
        <v>6</v>
      </c>
      <c r="R41" s="146">
        <v>38</v>
      </c>
      <c r="S41">
        <f>IF($C41=1,E41,0)</f>
        <v>0</v>
      </c>
      <c r="T41">
        <f t="shared" si="17"/>
        <v>0</v>
      </c>
      <c r="U41">
        <f t="shared" si="18"/>
        <v>0</v>
      </c>
      <c r="V41">
        <f t="shared" si="19"/>
        <v>0</v>
      </c>
      <c r="X41">
        <f t="shared" si="20"/>
        <v>0</v>
      </c>
      <c r="Y41">
        <f t="shared" si="21"/>
        <v>0</v>
      </c>
      <c r="Z41">
        <f t="shared" si="22"/>
        <v>0</v>
      </c>
      <c r="AA41">
        <f t="shared" si="23"/>
        <v>0</v>
      </c>
      <c r="AC41" s="15">
        <v>8</v>
      </c>
      <c r="AD41" s="15">
        <v>14</v>
      </c>
      <c r="AE41" s="15">
        <v>6</v>
      </c>
      <c r="AI41" s="51">
        <v>8</v>
      </c>
      <c r="AJ41" s="51">
        <v>14</v>
      </c>
      <c r="AT41" s="99">
        <v>7</v>
      </c>
      <c r="AU41" s="99">
        <v>9</v>
      </c>
      <c r="AV41" s="98">
        <v>5</v>
      </c>
      <c r="AW41" s="98">
        <v>8.1420860325737893E-2</v>
      </c>
      <c r="AX41" s="98">
        <v>5.7634933665678428E-2</v>
      </c>
      <c r="AY41" s="98"/>
      <c r="AZ41" s="98"/>
      <c r="BJ41" s="41">
        <v>6</v>
      </c>
      <c r="BL41" s="47"/>
      <c r="BM41" s="47"/>
      <c r="BN41" s="41">
        <v>5</v>
      </c>
      <c r="BS41" s="121"/>
      <c r="BV41">
        <v>0</v>
      </c>
      <c r="CA41">
        <v>0</v>
      </c>
      <c r="CB41">
        <f t="shared" si="10"/>
        <v>0</v>
      </c>
      <c r="CK41">
        <v>38</v>
      </c>
      <c r="CL41">
        <v>1</v>
      </c>
      <c r="CM41">
        <v>38</v>
      </c>
      <c r="CP41" t="str">
        <f t="shared" si="13"/>
        <v/>
      </c>
      <c r="CQ41" t="str">
        <f t="shared" si="14"/>
        <v/>
      </c>
      <c r="CR41" t="str">
        <f t="shared" si="15"/>
        <v/>
      </c>
      <c r="CS41" t="str">
        <f t="shared" si="11"/>
        <v/>
      </c>
      <c r="CT41" t="str">
        <f t="shared" si="12"/>
        <v/>
      </c>
      <c r="DD41" t="s">
        <v>1160</v>
      </c>
      <c r="DE41" t="s">
        <v>524</v>
      </c>
      <c r="DF41" t="s">
        <v>241</v>
      </c>
      <c r="DG41" t="s">
        <v>525</v>
      </c>
      <c r="DH41" t="s">
        <v>526</v>
      </c>
    </row>
    <row r="42" spans="1:115" x14ac:dyDescent="0.2">
      <c r="B42" s="28">
        <v>39</v>
      </c>
      <c r="C42" s="47"/>
      <c r="D42" s="41">
        <v>6</v>
      </c>
      <c r="E42" s="42">
        <v>0</v>
      </c>
      <c r="F42" s="139">
        <f>ABS(Home!$K$20*E42)</f>
        <v>0</v>
      </c>
      <c r="G42" s="42">
        <v>0</v>
      </c>
      <c r="H42" s="139">
        <f>ABS(Home!$K$20*G42)</f>
        <v>0</v>
      </c>
      <c r="I42" s="42">
        <v>0</v>
      </c>
      <c r="J42" s="139">
        <f>ABS(Home!$K$20*I42)</f>
        <v>0</v>
      </c>
      <c r="K42" s="42">
        <v>0</v>
      </c>
      <c r="L42" s="139">
        <f>ABS(Home!$K$20*K42)</f>
        <v>0</v>
      </c>
      <c r="M42" s="45">
        <f t="shared" si="0"/>
        <v>0</v>
      </c>
      <c r="N42" s="47">
        <v>39</v>
      </c>
      <c r="P42">
        <f t="shared" si="1"/>
        <v>0</v>
      </c>
      <c r="Q42">
        <f t="shared" si="1"/>
        <v>6</v>
      </c>
      <c r="R42" s="146">
        <v>39</v>
      </c>
      <c r="S42">
        <f>IF($C42=1,E42,0)</f>
        <v>0</v>
      </c>
      <c r="T42">
        <f t="shared" si="17"/>
        <v>0</v>
      </c>
      <c r="U42">
        <f t="shared" si="18"/>
        <v>0</v>
      </c>
      <c r="V42">
        <f t="shared" si="19"/>
        <v>0</v>
      </c>
      <c r="X42">
        <f t="shared" si="20"/>
        <v>0</v>
      </c>
      <c r="Y42">
        <f t="shared" si="21"/>
        <v>0</v>
      </c>
      <c r="Z42">
        <f t="shared" si="22"/>
        <v>0</v>
      </c>
      <c r="AA42">
        <f t="shared" si="23"/>
        <v>0</v>
      </c>
      <c r="AC42" s="15">
        <v>8</v>
      </c>
      <c r="AD42" s="15">
        <v>15</v>
      </c>
      <c r="AE42" s="15">
        <v>6</v>
      </c>
      <c r="AI42" s="51">
        <v>8</v>
      </c>
      <c r="AJ42" s="51">
        <v>15</v>
      </c>
      <c r="AT42" s="99">
        <v>8</v>
      </c>
      <c r="AU42" s="99">
        <v>15</v>
      </c>
      <c r="AV42" s="98">
        <v>5</v>
      </c>
      <c r="AW42" s="98">
        <v>5.2961747390816959E-3</v>
      </c>
      <c r="AX42" s="98">
        <v>4.1187807045448051E-3</v>
      </c>
      <c r="AY42" s="98"/>
      <c r="AZ42" s="98"/>
      <c r="BJ42" s="41">
        <v>6</v>
      </c>
      <c r="BL42" s="47"/>
      <c r="BM42" s="47"/>
      <c r="BN42" s="41">
        <v>5</v>
      </c>
      <c r="BS42" s="121"/>
      <c r="BV42">
        <v>0</v>
      </c>
      <c r="CA42">
        <v>0</v>
      </c>
      <c r="CB42">
        <f t="shared" si="10"/>
        <v>0</v>
      </c>
      <c r="CK42">
        <v>39</v>
      </c>
      <c r="CL42">
        <v>1</v>
      </c>
      <c r="CM42">
        <v>39</v>
      </c>
      <c r="CP42" t="str">
        <f t="shared" si="13"/>
        <v/>
      </c>
      <c r="CQ42" t="str">
        <f t="shared" si="14"/>
        <v/>
      </c>
      <c r="CR42" t="str">
        <f t="shared" si="15"/>
        <v/>
      </c>
      <c r="CS42" t="str">
        <f t="shared" si="11"/>
        <v/>
      </c>
      <c r="CT42" t="str">
        <f t="shared" si="12"/>
        <v/>
      </c>
      <c r="DD42" t="s">
        <v>1161</v>
      </c>
      <c r="DE42" t="s">
        <v>527</v>
      </c>
      <c r="DF42" t="s">
        <v>242</v>
      </c>
      <c r="DG42" t="s">
        <v>528</v>
      </c>
      <c r="DH42" t="s">
        <v>529</v>
      </c>
    </row>
    <row r="43" spans="1:115" s="7" customFormat="1" x14ac:dyDescent="0.2">
      <c r="B43" s="28">
        <v>40</v>
      </c>
      <c r="C43" s="47"/>
      <c r="D43" s="41">
        <v>6</v>
      </c>
      <c r="E43" s="42">
        <v>0</v>
      </c>
      <c r="F43" s="139">
        <f>ABS(Home!$K$20*E43)</f>
        <v>0</v>
      </c>
      <c r="G43" s="42">
        <v>0</v>
      </c>
      <c r="H43" s="139">
        <f>ABS(Home!$K$20*G43)</f>
        <v>0</v>
      </c>
      <c r="I43" s="42">
        <v>0</v>
      </c>
      <c r="J43" s="139">
        <f>ABS(Home!$K$20*I43)</f>
        <v>0</v>
      </c>
      <c r="K43" s="42">
        <v>0</v>
      </c>
      <c r="L43" s="139">
        <f>ABS(Home!$K$20*K43)</f>
        <v>0</v>
      </c>
      <c r="M43" s="45">
        <f t="shared" si="0"/>
        <v>0</v>
      </c>
      <c r="N43" s="47">
        <v>40</v>
      </c>
      <c r="P43">
        <f t="shared" si="1"/>
        <v>0</v>
      </c>
      <c r="Q43">
        <f t="shared" si="1"/>
        <v>6</v>
      </c>
      <c r="R43" s="146">
        <v>40</v>
      </c>
      <c r="S43">
        <f>IF($C43=1,E43,0)</f>
        <v>0</v>
      </c>
      <c r="T43">
        <f t="shared" si="17"/>
        <v>0</v>
      </c>
      <c r="U43">
        <f t="shared" si="18"/>
        <v>0</v>
      </c>
      <c r="V43">
        <f t="shared" si="19"/>
        <v>0</v>
      </c>
      <c r="W43"/>
      <c r="X43">
        <f t="shared" si="20"/>
        <v>0</v>
      </c>
      <c r="Y43">
        <f t="shared" si="21"/>
        <v>0</v>
      </c>
      <c r="Z43">
        <f t="shared" si="22"/>
        <v>0</v>
      </c>
      <c r="AA43">
        <f t="shared" si="23"/>
        <v>0</v>
      </c>
      <c r="AC43" s="15">
        <v>8</v>
      </c>
      <c r="AD43" s="15">
        <v>17</v>
      </c>
      <c r="AE43" s="15">
        <v>6</v>
      </c>
      <c r="AI43" s="51">
        <v>8</v>
      </c>
      <c r="AJ43" s="51">
        <v>17</v>
      </c>
      <c r="AT43" s="99">
        <v>8</v>
      </c>
      <c r="AU43" s="99">
        <v>14</v>
      </c>
      <c r="AV43" s="98">
        <v>5</v>
      </c>
      <c r="AW43" s="98">
        <v>5.2961747390816959E-3</v>
      </c>
      <c r="AX43" s="98">
        <v>4.1187807045448051E-3</v>
      </c>
      <c r="AY43" s="98"/>
      <c r="AZ43" s="98"/>
      <c r="BA43" s="99"/>
      <c r="BB43" s="100"/>
      <c r="BC43" s="100"/>
      <c r="BD43" s="100"/>
      <c r="BJ43" s="41">
        <v>6</v>
      </c>
      <c r="BK43" s="10"/>
      <c r="BL43" s="47"/>
      <c r="BM43" s="47"/>
      <c r="BN43" s="41">
        <v>5</v>
      </c>
      <c r="BO43" s="44"/>
      <c r="BS43" s="121"/>
      <c r="BT43" s="44"/>
      <c r="BV43" s="7">
        <v>0</v>
      </c>
      <c r="CA43" s="7">
        <v>0</v>
      </c>
      <c r="CB43">
        <f t="shared" si="10"/>
        <v>0</v>
      </c>
      <c r="CK43">
        <v>40</v>
      </c>
      <c r="CL43">
        <v>1</v>
      </c>
      <c r="CM43">
        <v>40</v>
      </c>
      <c r="CP43" t="str">
        <f t="shared" si="13"/>
        <v/>
      </c>
      <c r="CQ43" t="str">
        <f t="shared" si="14"/>
        <v/>
      </c>
      <c r="CR43" t="str">
        <f t="shared" si="15"/>
        <v/>
      </c>
      <c r="CS43" t="str">
        <f t="shared" si="11"/>
        <v/>
      </c>
      <c r="CT43" t="str">
        <f t="shared" si="12"/>
        <v/>
      </c>
      <c r="CZ43"/>
      <c r="DA43"/>
      <c r="DC43"/>
      <c r="DD43" t="s">
        <v>1162</v>
      </c>
      <c r="DE43" t="s">
        <v>530</v>
      </c>
      <c r="DF43" t="s">
        <v>243</v>
      </c>
      <c r="DG43" t="s">
        <v>531</v>
      </c>
      <c r="DH43" t="s">
        <v>532</v>
      </c>
      <c r="DI43"/>
      <c r="DJ43"/>
      <c r="DK43"/>
    </row>
    <row r="44" spans="1:115" x14ac:dyDescent="0.2">
      <c r="C44" s="47"/>
      <c r="D44" s="41"/>
      <c r="E44" s="42"/>
      <c r="F44" s="42"/>
      <c r="G44" s="42"/>
      <c r="H44" s="42"/>
      <c r="I44" s="42"/>
      <c r="J44" s="42"/>
      <c r="K44" s="42"/>
      <c r="L44" s="42"/>
      <c r="M44" s="27"/>
      <c r="N44" s="47"/>
      <c r="P44">
        <f t="shared" ref="P44:P83" si="24">C47</f>
        <v>0</v>
      </c>
      <c r="Q44">
        <f t="shared" ref="Q44:Q83" si="25">D47</f>
        <v>6</v>
      </c>
      <c r="R44" s="146">
        <v>41</v>
      </c>
      <c r="S44">
        <f t="shared" ref="S44:S83" si="26">IF($C47=1,E47,0)</f>
        <v>0</v>
      </c>
      <c r="T44">
        <f t="shared" ref="T44:T83" si="27">IF($C47=1,G47,0)</f>
        <v>0</v>
      </c>
      <c r="U44">
        <f t="shared" ref="U44:U83" si="28">IF($C47=1,I47,0)</f>
        <v>0</v>
      </c>
      <c r="V44">
        <f t="shared" ref="V44:V83" si="29">IF($C47=1,K47,0)</f>
        <v>0</v>
      </c>
      <c r="X44">
        <f t="shared" ref="X44:X83" si="30">IF($C47=1,F47,0)</f>
        <v>0</v>
      </c>
      <c r="Y44">
        <f t="shared" ref="Y44:Y83" si="31">IF($C47=1,H47,0)</f>
        <v>0</v>
      </c>
      <c r="Z44">
        <f t="shared" ref="Z44:Z83" si="32">IF($C47=1,J47,0)</f>
        <v>0</v>
      </c>
      <c r="AA44">
        <f t="shared" ref="AA44:AA83" si="33">IF($C47=1,L47,0)</f>
        <v>0</v>
      </c>
      <c r="AC44" s="15">
        <v>9</v>
      </c>
      <c r="AD44" s="15">
        <v>7</v>
      </c>
      <c r="AE44" s="15">
        <v>6</v>
      </c>
      <c r="AI44" s="51">
        <v>9</v>
      </c>
      <c r="AJ44" s="51">
        <v>7</v>
      </c>
      <c r="AT44" s="99">
        <v>8</v>
      </c>
      <c r="AU44" s="99">
        <v>11</v>
      </c>
      <c r="AV44" s="98">
        <v>5</v>
      </c>
      <c r="AW44" s="98">
        <v>5.2595337896514716E-2</v>
      </c>
      <c r="AX44" s="98">
        <v>3.7907455399574685E-2</v>
      </c>
      <c r="AY44" s="98"/>
      <c r="AZ44" s="98"/>
      <c r="BJ44" s="41"/>
      <c r="BL44" s="47"/>
      <c r="BM44" s="47"/>
      <c r="BN44" s="41"/>
      <c r="BS44" s="121"/>
      <c r="CP44" t="str">
        <f t="shared" si="13"/>
        <v/>
      </c>
      <c r="CQ44" t="str">
        <f>IF(C44=1,CONCATENATE("y_int(",CM44,",",1,") = variables.var",CM44,";"),"")</f>
        <v/>
      </c>
      <c r="CS44" t="str">
        <f t="shared" si="11"/>
        <v/>
      </c>
      <c r="CT44" t="str">
        <f t="shared" si="12"/>
        <v/>
      </c>
      <c r="DA44" s="7"/>
      <c r="DC44" s="7"/>
      <c r="DD44" t="s">
        <v>1163</v>
      </c>
      <c r="DE44" t="s">
        <v>533</v>
      </c>
      <c r="DF44" t="s">
        <v>244</v>
      </c>
      <c r="DG44" t="s">
        <v>534</v>
      </c>
      <c r="DH44" t="s">
        <v>535</v>
      </c>
    </row>
    <row r="45" spans="1:115" x14ac:dyDescent="0.2">
      <c r="C45" s="47"/>
      <c r="D45" s="41"/>
      <c r="E45" s="42"/>
      <c r="F45" s="42"/>
      <c r="G45" s="42"/>
      <c r="H45" s="42"/>
      <c r="I45" s="42"/>
      <c r="J45" s="42"/>
      <c r="K45" s="42"/>
      <c r="L45" s="42"/>
      <c r="M45" s="27"/>
      <c r="N45" s="47"/>
      <c r="P45">
        <f t="shared" si="24"/>
        <v>0</v>
      </c>
      <c r="Q45">
        <f t="shared" si="25"/>
        <v>6</v>
      </c>
      <c r="R45" s="146">
        <v>42</v>
      </c>
      <c r="S45">
        <f>IF($C48=1,E48,0)</f>
        <v>0</v>
      </c>
      <c r="T45">
        <f t="shared" si="27"/>
        <v>0</v>
      </c>
      <c r="U45">
        <f t="shared" si="28"/>
        <v>0</v>
      </c>
      <c r="V45">
        <f t="shared" si="29"/>
        <v>0</v>
      </c>
      <c r="X45">
        <f t="shared" si="30"/>
        <v>0</v>
      </c>
      <c r="Y45">
        <f t="shared" si="31"/>
        <v>0</v>
      </c>
      <c r="Z45">
        <f t="shared" si="32"/>
        <v>0</v>
      </c>
      <c r="AA45">
        <f t="shared" si="33"/>
        <v>0</v>
      </c>
      <c r="AC45" s="15">
        <v>9</v>
      </c>
      <c r="AD45" s="15">
        <v>8</v>
      </c>
      <c r="AE45" s="15">
        <v>6</v>
      </c>
      <c r="AI45" s="51">
        <v>9</v>
      </c>
      <c r="AJ45" s="51">
        <v>8</v>
      </c>
      <c r="AT45" s="99">
        <v>8</v>
      </c>
      <c r="AU45" s="99">
        <v>9</v>
      </c>
      <c r="AV45" s="98">
        <v>5</v>
      </c>
      <c r="AW45" s="98">
        <v>8.1420860325737893E-2</v>
      </c>
      <c r="AX45" s="98">
        <v>5.7634933665678428E-2</v>
      </c>
      <c r="AY45" s="98"/>
      <c r="AZ45" s="98"/>
      <c r="BJ45" s="41"/>
      <c r="BL45" s="47"/>
      <c r="BM45" s="47"/>
      <c r="BN45" s="41"/>
      <c r="BS45" s="121"/>
      <c r="CP45" t="str">
        <f t="shared" si="13"/>
        <v/>
      </c>
      <c r="CQ45" t="str">
        <f t="shared" si="14"/>
        <v/>
      </c>
      <c r="CS45" t="str">
        <f t="shared" si="11"/>
        <v/>
      </c>
      <c r="CT45" t="str">
        <f t="shared" si="12"/>
        <v/>
      </c>
      <c r="DD45" t="s">
        <v>1164</v>
      </c>
      <c r="DE45" t="s">
        <v>536</v>
      </c>
      <c r="DF45" t="s">
        <v>245</v>
      </c>
      <c r="DG45" t="s">
        <v>537</v>
      </c>
      <c r="DH45" t="s">
        <v>538</v>
      </c>
    </row>
    <row r="46" spans="1:115" x14ac:dyDescent="0.2">
      <c r="A46" s="13" t="s">
        <v>12</v>
      </c>
      <c r="B46" s="13" t="s">
        <v>40</v>
      </c>
      <c r="C46" s="44"/>
      <c r="D46" s="36" t="s">
        <v>27</v>
      </c>
      <c r="E46" s="42" t="s">
        <v>15</v>
      </c>
      <c r="F46" s="118" t="s">
        <v>36</v>
      </c>
      <c r="G46" s="37" t="s">
        <v>16</v>
      </c>
      <c r="H46" s="118" t="s">
        <v>36</v>
      </c>
      <c r="I46" s="37" t="s">
        <v>17</v>
      </c>
      <c r="J46" s="118" t="s">
        <v>36</v>
      </c>
      <c r="K46" s="37" t="s">
        <v>18</v>
      </c>
      <c r="L46" s="118" t="s">
        <v>36</v>
      </c>
      <c r="M46" s="13" t="s">
        <v>42</v>
      </c>
      <c r="N46" s="47"/>
      <c r="P46">
        <f t="shared" si="24"/>
        <v>0</v>
      </c>
      <c r="Q46">
        <f t="shared" si="25"/>
        <v>6</v>
      </c>
      <c r="R46" s="146">
        <v>43</v>
      </c>
      <c r="S46">
        <f t="shared" si="26"/>
        <v>0</v>
      </c>
      <c r="T46">
        <f t="shared" si="27"/>
        <v>0</v>
      </c>
      <c r="U46">
        <f t="shared" si="28"/>
        <v>0</v>
      </c>
      <c r="V46">
        <f t="shared" si="29"/>
        <v>0</v>
      </c>
      <c r="X46">
        <f t="shared" si="30"/>
        <v>0</v>
      </c>
      <c r="Y46">
        <f t="shared" si="31"/>
        <v>0</v>
      </c>
      <c r="Z46">
        <f t="shared" si="32"/>
        <v>0</v>
      </c>
      <c r="AA46">
        <f t="shared" si="33"/>
        <v>0</v>
      </c>
      <c r="AC46" s="15">
        <v>9</v>
      </c>
      <c r="AD46" s="15">
        <v>10</v>
      </c>
      <c r="AE46" s="15">
        <v>6</v>
      </c>
      <c r="AI46" s="51">
        <v>9</v>
      </c>
      <c r="AJ46" s="51">
        <v>10</v>
      </c>
      <c r="AT46" s="99">
        <v>9</v>
      </c>
      <c r="AU46" s="99">
        <v>19</v>
      </c>
      <c r="AV46" s="98">
        <v>5</v>
      </c>
      <c r="AW46" s="98">
        <v>9.7630494505494492E-2</v>
      </c>
      <c r="AX46" s="98">
        <v>9.5226648351648346E-2</v>
      </c>
      <c r="AY46" s="98"/>
      <c r="AZ46" s="98"/>
      <c r="BJ46" s="36" t="s">
        <v>27</v>
      </c>
      <c r="BL46" s="47"/>
      <c r="BM46" s="47"/>
      <c r="BN46" s="36" t="s">
        <v>27</v>
      </c>
      <c r="BS46" s="14"/>
      <c r="BV46" t="s">
        <v>15</v>
      </c>
      <c r="CA46" t="s">
        <v>15</v>
      </c>
      <c r="CP46" t="str">
        <f t="shared" si="13"/>
        <v/>
      </c>
      <c r="CQ46" t="str">
        <f t="shared" si="14"/>
        <v/>
      </c>
      <c r="CS46" t="str">
        <f t="shared" si="11"/>
        <v/>
      </c>
      <c r="CT46" t="str">
        <f t="shared" si="12"/>
        <v/>
      </c>
      <c r="DD46" t="s">
        <v>1165</v>
      </c>
      <c r="DE46" t="s">
        <v>539</v>
      </c>
      <c r="DF46" t="s">
        <v>246</v>
      </c>
      <c r="DG46" t="s">
        <v>540</v>
      </c>
      <c r="DH46" t="s">
        <v>541</v>
      </c>
    </row>
    <row r="47" spans="1:115" x14ac:dyDescent="0.2">
      <c r="A47" s="13">
        <f>A4+1</f>
        <v>2</v>
      </c>
      <c r="B47" s="28" t="s">
        <v>1385</v>
      </c>
      <c r="C47" s="47"/>
      <c r="D47" s="41">
        <v>6</v>
      </c>
      <c r="E47" s="42">
        <v>0</v>
      </c>
      <c r="F47" s="139">
        <f>ABS(Home!$K$20*E47)</f>
        <v>0</v>
      </c>
      <c r="G47" s="42">
        <v>1</v>
      </c>
      <c r="H47" s="139">
        <f>ABS(Home!$K$20*G47)</f>
        <v>0.05</v>
      </c>
      <c r="I47" s="42"/>
      <c r="J47" s="139">
        <f>ABS(Home!$K$20*I47)</f>
        <v>0</v>
      </c>
      <c r="K47" s="42"/>
      <c r="L47" s="139">
        <f>ABS(Home!$K$20*K47)</f>
        <v>0</v>
      </c>
      <c r="M47" s="45">
        <f>IF(C47=1,COUNTIF(F47,"&gt;0")+COUNTIF(H47,"&gt;0")+COUNTIF(J47,"&gt;0")+COUNTIF(L47,"&gt;0"),0)</f>
        <v>0</v>
      </c>
      <c r="N47" s="47">
        <f>N4+40</f>
        <v>41</v>
      </c>
      <c r="P47">
        <f t="shared" si="24"/>
        <v>1</v>
      </c>
      <c r="Q47">
        <f t="shared" si="25"/>
        <v>6</v>
      </c>
      <c r="R47" s="146">
        <v>44</v>
      </c>
      <c r="S47">
        <f t="shared" si="26"/>
        <v>-0.8</v>
      </c>
      <c r="T47">
        <f t="shared" si="27"/>
        <v>0</v>
      </c>
      <c r="U47">
        <f t="shared" si="28"/>
        <v>0</v>
      </c>
      <c r="V47">
        <f t="shared" si="29"/>
        <v>0</v>
      </c>
      <c r="X47">
        <f t="shared" si="30"/>
        <v>4.0000000000000008E-2</v>
      </c>
      <c r="Y47">
        <f t="shared" si="31"/>
        <v>0</v>
      </c>
      <c r="Z47">
        <f t="shared" si="32"/>
        <v>0</v>
      </c>
      <c r="AA47">
        <f t="shared" si="33"/>
        <v>0</v>
      </c>
      <c r="AC47" s="15">
        <v>9</v>
      </c>
      <c r="AD47" s="15">
        <v>11</v>
      </c>
      <c r="AE47" s="15">
        <v>6</v>
      </c>
      <c r="AI47" s="51">
        <v>9</v>
      </c>
      <c r="AJ47" s="51">
        <v>11</v>
      </c>
      <c r="AT47" s="99">
        <v>9</v>
      </c>
      <c r="AU47" s="99">
        <v>17</v>
      </c>
      <c r="AV47" s="98">
        <v>5</v>
      </c>
      <c r="AW47" s="98">
        <v>9.7630494505494492E-2</v>
      </c>
      <c r="AX47" s="98">
        <v>9.5226648351648346E-2</v>
      </c>
      <c r="AY47" s="98"/>
      <c r="AZ47" s="98"/>
      <c r="BJ47" s="41">
        <v>6</v>
      </c>
      <c r="BL47" s="47"/>
      <c r="BM47" s="47"/>
      <c r="BN47" s="41">
        <v>5</v>
      </c>
      <c r="BS47" s="1"/>
      <c r="BV47">
        <v>1.3721185448524618</v>
      </c>
      <c r="CA47">
        <v>1.3721185448524618</v>
      </c>
      <c r="CB47">
        <f>IF(CA47&gt;1,1,IF(CA47&lt;-1,-1,CA47))</f>
        <v>1</v>
      </c>
      <c r="CK47">
        <f>CK4</f>
        <v>1</v>
      </c>
      <c r="CL47">
        <f>CL4+1</f>
        <v>2</v>
      </c>
      <c r="CM47">
        <f>CM4+40</f>
        <v>41</v>
      </c>
      <c r="CP47" t="str">
        <f t="shared" si="13"/>
        <v/>
      </c>
      <c r="CQ47" t="str">
        <f t="shared" si="14"/>
        <v/>
      </c>
      <c r="CR47" t="str">
        <f>IF(C47=1,CONCATENATE("v",CM47),"")</f>
        <v/>
      </c>
      <c r="CS47" t="str">
        <f t="shared" si="11"/>
        <v/>
      </c>
      <c r="CT47" t="str">
        <f t="shared" si="12"/>
        <v/>
      </c>
      <c r="DD47" t="s">
        <v>1131</v>
      </c>
      <c r="DE47" t="s">
        <v>206</v>
      </c>
      <c r="DF47" t="s">
        <v>212</v>
      </c>
      <c r="DG47" t="s">
        <v>449</v>
      </c>
      <c r="DH47" t="s">
        <v>443</v>
      </c>
    </row>
    <row r="48" spans="1:115" x14ac:dyDescent="0.2">
      <c r="A48" s="123" t="s">
        <v>150</v>
      </c>
      <c r="B48" s="28" t="s">
        <v>1386</v>
      </c>
      <c r="C48" s="47"/>
      <c r="D48" s="41">
        <v>6</v>
      </c>
      <c r="E48" s="42">
        <v>0</v>
      </c>
      <c r="F48" s="139">
        <f>ABS(Home!$K$20*E48)</f>
        <v>0</v>
      </c>
      <c r="G48" s="42">
        <v>0</v>
      </c>
      <c r="H48" s="139">
        <f>ABS(Home!$K$20*G48)</f>
        <v>0</v>
      </c>
      <c r="I48" s="42">
        <v>0</v>
      </c>
      <c r="J48" s="139">
        <f>ABS(Home!$K$20*I48)</f>
        <v>0</v>
      </c>
      <c r="K48" s="42">
        <v>0</v>
      </c>
      <c r="L48" s="139">
        <f>ABS(Home!$K$20*K48)</f>
        <v>0</v>
      </c>
      <c r="M48" s="45">
        <f t="shared" ref="M48:M86" si="34">IF(C48=1,COUNTIF(F48,"&gt;0")+COUNTIF(H48,"&gt;0")+COUNTIF(J48,"&gt;0")+COUNTIF(L48,"&gt;0"),0)</f>
        <v>0</v>
      </c>
      <c r="N48" s="47">
        <f t="shared" ref="N48:N86" si="35">N5+40</f>
        <v>42</v>
      </c>
      <c r="P48">
        <f t="shared" si="24"/>
        <v>0</v>
      </c>
      <c r="Q48">
        <f t="shared" si="25"/>
        <v>6</v>
      </c>
      <c r="R48" s="146">
        <v>45</v>
      </c>
      <c r="S48">
        <f t="shared" si="26"/>
        <v>0</v>
      </c>
      <c r="T48">
        <f t="shared" si="27"/>
        <v>0</v>
      </c>
      <c r="U48">
        <f t="shared" si="28"/>
        <v>0</v>
      </c>
      <c r="V48">
        <f t="shared" si="29"/>
        <v>0</v>
      </c>
      <c r="X48">
        <f t="shared" si="30"/>
        <v>0</v>
      </c>
      <c r="Y48">
        <f t="shared" si="31"/>
        <v>0</v>
      </c>
      <c r="Z48">
        <f t="shared" si="32"/>
        <v>0</v>
      </c>
      <c r="AA48">
        <f t="shared" si="33"/>
        <v>0</v>
      </c>
      <c r="AC48" s="15">
        <v>9</v>
      </c>
      <c r="AD48" s="15">
        <v>17</v>
      </c>
      <c r="AE48" s="15">
        <v>6</v>
      </c>
      <c r="AI48" s="51">
        <v>9</v>
      </c>
      <c r="AJ48" s="51">
        <v>17</v>
      </c>
      <c r="AT48" s="99">
        <v>9</v>
      </c>
      <c r="AU48" s="99">
        <v>20</v>
      </c>
      <c r="AV48" s="98">
        <v>5</v>
      </c>
      <c r="AW48" s="98">
        <v>9.7630494505494492E-2</v>
      </c>
      <c r="AX48" s="98">
        <v>9.5226648351648346E-2</v>
      </c>
      <c r="AY48" s="98"/>
      <c r="AZ48" s="98"/>
      <c r="BJ48" s="41">
        <v>6</v>
      </c>
      <c r="BL48" s="47"/>
      <c r="BM48" s="47"/>
      <c r="BN48" s="41">
        <v>5</v>
      </c>
      <c r="BS48" s="121"/>
      <c r="BV48">
        <v>0</v>
      </c>
      <c r="CA48">
        <v>0</v>
      </c>
      <c r="CB48">
        <f t="shared" ref="CB48:CB86" si="36">IF(CA48&gt;1,1,IF(CA48&lt;-1,-1,CA48))</f>
        <v>0</v>
      </c>
      <c r="CK48">
        <f t="shared" ref="CK48:CK86" si="37">CK5</f>
        <v>2</v>
      </c>
      <c r="CL48">
        <f t="shared" ref="CL48:CL86" si="38">CL5+1</f>
        <v>2</v>
      </c>
      <c r="CM48">
        <f t="shared" ref="CM48:CM86" si="39">CM5+40</f>
        <v>42</v>
      </c>
      <c r="CP48" t="str">
        <f t="shared" si="13"/>
        <v/>
      </c>
      <c r="CQ48" t="str">
        <f t="shared" si="14"/>
        <v/>
      </c>
      <c r="CR48" t="str">
        <f>IF(C48=1,CONCATENATE("v",CM48),"")</f>
        <v/>
      </c>
      <c r="CS48" t="str">
        <f t="shared" si="11"/>
        <v/>
      </c>
      <c r="CT48" t="str">
        <f t="shared" si="12"/>
        <v/>
      </c>
      <c r="DD48" t="s">
        <v>1166</v>
      </c>
      <c r="DE48" t="s">
        <v>542</v>
      </c>
      <c r="DF48" t="s">
        <v>247</v>
      </c>
      <c r="DG48" t="s">
        <v>543</v>
      </c>
      <c r="DH48" t="s">
        <v>544</v>
      </c>
    </row>
    <row r="49" spans="1:115" x14ac:dyDescent="0.2">
      <c r="A49" s="123">
        <f>-SUM(E47:E86)</f>
        <v>0.8</v>
      </c>
      <c r="B49" s="28" t="s">
        <v>1387</v>
      </c>
      <c r="C49" s="47"/>
      <c r="D49" s="41">
        <v>6</v>
      </c>
      <c r="E49" s="42">
        <v>0</v>
      </c>
      <c r="F49" s="139">
        <f>ABS(Home!$K$20*E49)</f>
        <v>0</v>
      </c>
      <c r="G49" s="38"/>
      <c r="H49" s="139">
        <f>ABS(Home!$K$20*G49)</f>
        <v>0</v>
      </c>
      <c r="I49" s="42"/>
      <c r="J49" s="139">
        <f>ABS(Home!$K$20*I49)</f>
        <v>0</v>
      </c>
      <c r="K49" s="42"/>
      <c r="L49" s="139">
        <f>ABS(Home!$K$20*K49)</f>
        <v>0</v>
      </c>
      <c r="M49" s="45">
        <f t="shared" si="34"/>
        <v>0</v>
      </c>
      <c r="N49" s="47">
        <f t="shared" si="35"/>
        <v>43</v>
      </c>
      <c r="P49">
        <f t="shared" si="24"/>
        <v>0</v>
      </c>
      <c r="Q49">
        <f t="shared" si="25"/>
        <v>6</v>
      </c>
      <c r="R49" s="146">
        <v>46</v>
      </c>
      <c r="S49">
        <f t="shared" si="26"/>
        <v>0</v>
      </c>
      <c r="T49">
        <f t="shared" si="27"/>
        <v>0</v>
      </c>
      <c r="U49">
        <f t="shared" si="28"/>
        <v>0</v>
      </c>
      <c r="V49">
        <f t="shared" si="29"/>
        <v>0</v>
      </c>
      <c r="X49">
        <f t="shared" si="30"/>
        <v>0</v>
      </c>
      <c r="Y49">
        <f t="shared" si="31"/>
        <v>0</v>
      </c>
      <c r="Z49">
        <f t="shared" si="32"/>
        <v>0</v>
      </c>
      <c r="AA49">
        <f t="shared" si="33"/>
        <v>0</v>
      </c>
      <c r="AC49" s="15">
        <v>10</v>
      </c>
      <c r="AD49" s="15">
        <v>7</v>
      </c>
      <c r="AE49" s="15">
        <v>6</v>
      </c>
      <c r="AI49" s="51">
        <v>10</v>
      </c>
      <c r="AJ49" s="51">
        <v>7</v>
      </c>
      <c r="AT49" s="99">
        <v>10</v>
      </c>
      <c r="AU49" s="99">
        <v>19</v>
      </c>
      <c r="AV49" s="98">
        <v>5</v>
      </c>
      <c r="AW49" s="98">
        <v>0.16977113264283328</v>
      </c>
      <c r="AX49" s="98">
        <v>0.15949716004009357</v>
      </c>
      <c r="AY49" s="98"/>
      <c r="AZ49" s="98"/>
      <c r="BJ49" s="41">
        <v>6</v>
      </c>
      <c r="BL49" s="47"/>
      <c r="BM49" s="47"/>
      <c r="BN49" s="41">
        <v>5</v>
      </c>
      <c r="BS49" s="10"/>
      <c r="BV49">
        <v>-0.32569623077767501</v>
      </c>
      <c r="CA49">
        <v>-0.32569623077767501</v>
      </c>
      <c r="CB49">
        <f t="shared" si="36"/>
        <v>-0.32569623077767501</v>
      </c>
      <c r="CK49">
        <f t="shared" si="37"/>
        <v>3</v>
      </c>
      <c r="CL49">
        <f t="shared" si="38"/>
        <v>2</v>
      </c>
      <c r="CM49">
        <f t="shared" si="39"/>
        <v>43</v>
      </c>
      <c r="CP49" t="str">
        <f t="shared" si="13"/>
        <v/>
      </c>
      <c r="CQ49" t="str">
        <f t="shared" si="14"/>
        <v/>
      </c>
      <c r="CR49" t="str">
        <f t="shared" ref="CR49:CR86" si="40">IF(C49=1,CONCATENATE("v",CM49),"")</f>
        <v/>
      </c>
      <c r="CS49" t="str">
        <f t="shared" si="11"/>
        <v/>
      </c>
      <c r="CT49" t="str">
        <f t="shared" si="12"/>
        <v/>
      </c>
      <c r="DD49" t="s">
        <v>1167</v>
      </c>
      <c r="DE49" t="s">
        <v>545</v>
      </c>
      <c r="DF49" t="s">
        <v>248</v>
      </c>
      <c r="DG49" t="s">
        <v>546</v>
      </c>
      <c r="DH49" t="s">
        <v>547</v>
      </c>
    </row>
    <row r="50" spans="1:115" x14ac:dyDescent="0.2">
      <c r="B50" s="28" t="s">
        <v>1388</v>
      </c>
      <c r="C50" s="47">
        <v>1</v>
      </c>
      <c r="D50" s="41">
        <v>6</v>
      </c>
      <c r="E50" s="42">
        <v>-0.8</v>
      </c>
      <c r="F50" s="139">
        <f>ABS(Home!$K$20*E50)</f>
        <v>4.0000000000000008E-2</v>
      </c>
      <c r="G50" s="42">
        <v>0</v>
      </c>
      <c r="H50" s="139">
        <f>ABS(Home!$K$20*G50)</f>
        <v>0</v>
      </c>
      <c r="I50" s="42">
        <v>0</v>
      </c>
      <c r="J50" s="139">
        <f>ABS(Home!$K$20*I50)</f>
        <v>0</v>
      </c>
      <c r="K50" s="42">
        <v>0</v>
      </c>
      <c r="L50" s="139">
        <f>ABS(Home!$K$20*K50)</f>
        <v>0</v>
      </c>
      <c r="M50" s="45">
        <f t="shared" si="34"/>
        <v>1</v>
      </c>
      <c r="N50" s="47">
        <f t="shared" si="35"/>
        <v>44</v>
      </c>
      <c r="P50">
        <f t="shared" si="24"/>
        <v>0</v>
      </c>
      <c r="Q50">
        <f t="shared" si="25"/>
        <v>6</v>
      </c>
      <c r="R50" s="146">
        <v>47</v>
      </c>
      <c r="S50">
        <f t="shared" si="26"/>
        <v>0</v>
      </c>
      <c r="T50">
        <f t="shared" si="27"/>
        <v>0</v>
      </c>
      <c r="U50">
        <f t="shared" si="28"/>
        <v>0</v>
      </c>
      <c r="V50">
        <f t="shared" si="29"/>
        <v>0</v>
      </c>
      <c r="X50">
        <f t="shared" si="30"/>
        <v>0</v>
      </c>
      <c r="Y50">
        <f t="shared" si="31"/>
        <v>0</v>
      </c>
      <c r="Z50">
        <f t="shared" si="32"/>
        <v>0</v>
      </c>
      <c r="AA50">
        <f t="shared" si="33"/>
        <v>0</v>
      </c>
      <c r="AC50" s="15">
        <v>10</v>
      </c>
      <c r="AD50" s="15">
        <v>8</v>
      </c>
      <c r="AE50" s="15">
        <v>6</v>
      </c>
      <c r="AI50" s="51">
        <v>10</v>
      </c>
      <c r="AJ50" s="51">
        <v>8</v>
      </c>
      <c r="AT50" s="99">
        <v>10</v>
      </c>
      <c r="AU50" s="99">
        <v>17</v>
      </c>
      <c r="AV50" s="98">
        <v>5</v>
      </c>
      <c r="AW50" s="98">
        <v>0.16977113264283328</v>
      </c>
      <c r="AX50" s="98">
        <v>0.15949716004009357</v>
      </c>
      <c r="AY50" s="98"/>
      <c r="AZ50" s="98"/>
      <c r="BJ50" s="41">
        <v>6</v>
      </c>
      <c r="BL50" s="47"/>
      <c r="BM50" s="47"/>
      <c r="BN50" s="41">
        <v>5</v>
      </c>
      <c r="BS50" s="121"/>
      <c r="BV50">
        <v>0</v>
      </c>
      <c r="CA50">
        <v>0</v>
      </c>
      <c r="CB50">
        <f t="shared" si="36"/>
        <v>0</v>
      </c>
      <c r="CK50">
        <f t="shared" si="37"/>
        <v>4</v>
      </c>
      <c r="CL50">
        <f t="shared" si="38"/>
        <v>2</v>
      </c>
      <c r="CM50">
        <f t="shared" si="39"/>
        <v>44</v>
      </c>
      <c r="CP50" t="str">
        <f t="shared" si="13"/>
        <v>v44 = optimizableVariable('var44', [-1.05 -0.55], 'Type', 'real'); %y_int(4,2)</v>
      </c>
      <c r="CQ50" t="str">
        <f t="shared" si="14"/>
        <v>y_int(44,1) = variables.var44;</v>
      </c>
      <c r="CR50" t="str">
        <f t="shared" si="40"/>
        <v>v44</v>
      </c>
      <c r="CS50" t="str">
        <f t="shared" si="11"/>
        <v>y_int(44,1)</v>
      </c>
      <c r="CT50" t="str">
        <f t="shared" si="12"/>
        <v>y_int(44,1) = results.XAtMinObjective{1,</v>
      </c>
      <c r="DD50" t="s">
        <v>1168</v>
      </c>
      <c r="DE50" t="s">
        <v>548</v>
      </c>
      <c r="DF50" t="s">
        <v>249</v>
      </c>
      <c r="DG50" t="s">
        <v>549</v>
      </c>
      <c r="DH50" t="s">
        <v>550</v>
      </c>
    </row>
    <row r="51" spans="1:115" x14ac:dyDescent="0.2">
      <c r="A51" s="1"/>
      <c r="B51" s="28" t="s">
        <v>1389</v>
      </c>
      <c r="C51" s="47"/>
      <c r="D51" s="41">
        <v>6</v>
      </c>
      <c r="E51" s="42">
        <v>0</v>
      </c>
      <c r="F51" s="139">
        <f>ABS(Home!$K$20*E51)</f>
        <v>0</v>
      </c>
      <c r="G51" s="42">
        <v>0</v>
      </c>
      <c r="H51" s="139">
        <f>ABS(Home!$K$20*G51)</f>
        <v>0</v>
      </c>
      <c r="I51" s="42">
        <v>0</v>
      </c>
      <c r="J51" s="139">
        <f>ABS(Home!$K$20*I51)</f>
        <v>0</v>
      </c>
      <c r="K51" s="42">
        <v>0</v>
      </c>
      <c r="L51" s="139">
        <f>ABS(Home!$K$20*K51)</f>
        <v>0</v>
      </c>
      <c r="M51" s="45">
        <f t="shared" si="34"/>
        <v>0</v>
      </c>
      <c r="N51" s="47">
        <f t="shared" si="35"/>
        <v>45</v>
      </c>
      <c r="P51">
        <f t="shared" si="24"/>
        <v>0</v>
      </c>
      <c r="Q51">
        <f t="shared" si="25"/>
        <v>6</v>
      </c>
      <c r="R51" s="146">
        <v>48</v>
      </c>
      <c r="S51">
        <f t="shared" si="26"/>
        <v>0</v>
      </c>
      <c r="T51">
        <f t="shared" si="27"/>
        <v>0</v>
      </c>
      <c r="U51">
        <f t="shared" si="28"/>
        <v>0</v>
      </c>
      <c r="V51">
        <f t="shared" si="29"/>
        <v>0</v>
      </c>
      <c r="X51">
        <f t="shared" si="30"/>
        <v>0</v>
      </c>
      <c r="Y51">
        <f t="shared" si="31"/>
        <v>0</v>
      </c>
      <c r="Z51">
        <f t="shared" si="32"/>
        <v>0</v>
      </c>
      <c r="AA51">
        <f t="shared" si="33"/>
        <v>0</v>
      </c>
      <c r="AC51" s="15">
        <v>10</v>
      </c>
      <c r="AD51" s="15">
        <v>9</v>
      </c>
      <c r="AE51" s="15">
        <v>6</v>
      </c>
      <c r="AI51" s="51">
        <v>10</v>
      </c>
      <c r="AJ51" s="51">
        <v>9</v>
      </c>
      <c r="AT51" s="99">
        <v>10</v>
      </c>
      <c r="AU51" s="99">
        <v>20</v>
      </c>
      <c r="AV51" s="98">
        <v>5</v>
      </c>
      <c r="AW51" s="98">
        <v>0.16977113264283328</v>
      </c>
      <c r="AX51" s="98">
        <v>0.15949716004009357</v>
      </c>
      <c r="AY51" s="98"/>
      <c r="AZ51" s="98"/>
      <c r="BJ51" s="41">
        <v>6</v>
      </c>
      <c r="BL51" s="47"/>
      <c r="BM51" s="47"/>
      <c r="BN51" s="41">
        <v>5</v>
      </c>
      <c r="BS51" s="121"/>
      <c r="BV51">
        <v>0</v>
      </c>
      <c r="CA51">
        <v>0</v>
      </c>
      <c r="CB51">
        <f t="shared" si="36"/>
        <v>0</v>
      </c>
      <c r="CK51">
        <f t="shared" si="37"/>
        <v>5</v>
      </c>
      <c r="CL51">
        <f t="shared" si="38"/>
        <v>2</v>
      </c>
      <c r="CM51">
        <f t="shared" si="39"/>
        <v>45</v>
      </c>
      <c r="CP51" t="str">
        <f t="shared" si="13"/>
        <v/>
      </c>
      <c r="CQ51" t="str">
        <f t="shared" si="14"/>
        <v/>
      </c>
      <c r="CR51" t="str">
        <f t="shared" si="40"/>
        <v/>
      </c>
      <c r="CS51" t="str">
        <f t="shared" si="11"/>
        <v/>
      </c>
      <c r="CT51" t="str">
        <f t="shared" si="12"/>
        <v/>
      </c>
      <c r="DD51" t="s">
        <v>1169</v>
      </c>
      <c r="DE51" t="s">
        <v>551</v>
      </c>
      <c r="DF51" t="s">
        <v>250</v>
      </c>
      <c r="DG51" t="s">
        <v>552</v>
      </c>
      <c r="DH51" t="s">
        <v>553</v>
      </c>
    </row>
    <row r="52" spans="1:115" x14ac:dyDescent="0.2">
      <c r="A52" s="121"/>
      <c r="B52" s="28" t="s">
        <v>1390</v>
      </c>
      <c r="C52" s="47"/>
      <c r="D52" s="41">
        <v>6</v>
      </c>
      <c r="E52" s="42">
        <v>0</v>
      </c>
      <c r="F52" s="139">
        <f>ABS(Home!$K$20*E52)</f>
        <v>0</v>
      </c>
      <c r="G52" s="38"/>
      <c r="H52" s="139">
        <f>ABS(Home!$K$20*G52)</f>
        <v>0</v>
      </c>
      <c r="I52" s="42"/>
      <c r="J52" s="139">
        <f>ABS(Home!$K$20*I52)</f>
        <v>0</v>
      </c>
      <c r="K52" s="42"/>
      <c r="L52" s="139">
        <f>ABS(Home!$K$20*K52)</f>
        <v>0</v>
      </c>
      <c r="M52" s="45">
        <f t="shared" si="34"/>
        <v>0</v>
      </c>
      <c r="N52" s="47">
        <f t="shared" si="35"/>
        <v>46</v>
      </c>
      <c r="P52">
        <f t="shared" si="24"/>
        <v>0</v>
      </c>
      <c r="Q52">
        <f t="shared" si="25"/>
        <v>6</v>
      </c>
      <c r="R52" s="146">
        <v>49</v>
      </c>
      <c r="S52">
        <f t="shared" si="26"/>
        <v>0</v>
      </c>
      <c r="T52">
        <f t="shared" si="27"/>
        <v>0</v>
      </c>
      <c r="U52">
        <f t="shared" si="28"/>
        <v>0</v>
      </c>
      <c r="V52">
        <f t="shared" si="29"/>
        <v>0</v>
      </c>
      <c r="X52">
        <f t="shared" si="30"/>
        <v>0</v>
      </c>
      <c r="Y52">
        <f t="shared" si="31"/>
        <v>0</v>
      </c>
      <c r="Z52">
        <f t="shared" si="32"/>
        <v>0</v>
      </c>
      <c r="AA52">
        <f t="shared" si="33"/>
        <v>0</v>
      </c>
      <c r="AC52" s="15">
        <v>10</v>
      </c>
      <c r="AD52" s="15">
        <v>11</v>
      </c>
      <c r="AE52" s="15">
        <v>6</v>
      </c>
      <c r="AI52" s="51">
        <v>10</v>
      </c>
      <c r="AJ52" s="51">
        <v>11</v>
      </c>
      <c r="AT52" s="99">
        <v>10</v>
      </c>
      <c r="AU52" s="99">
        <v>18</v>
      </c>
      <c r="AV52" s="98">
        <v>5</v>
      </c>
      <c r="AW52" s="98">
        <v>6.7999309213366707E-2</v>
      </c>
      <c r="AX52" s="98">
        <v>5.3622312408254887E-2</v>
      </c>
      <c r="AY52" s="98"/>
      <c r="AZ52" s="98"/>
      <c r="BJ52" s="41">
        <v>6</v>
      </c>
      <c r="BL52" s="47"/>
      <c r="BM52" s="47"/>
      <c r="BN52" s="41">
        <v>5</v>
      </c>
      <c r="BS52" s="1"/>
      <c r="BV52">
        <v>1.3721185448524618</v>
      </c>
      <c r="CA52">
        <v>1.3721185448524618</v>
      </c>
      <c r="CB52">
        <f t="shared" si="36"/>
        <v>1</v>
      </c>
      <c r="CK52">
        <f t="shared" si="37"/>
        <v>6</v>
      </c>
      <c r="CL52">
        <f t="shared" si="38"/>
        <v>2</v>
      </c>
      <c r="CM52">
        <f t="shared" si="39"/>
        <v>46</v>
      </c>
      <c r="CP52" t="str">
        <f t="shared" si="13"/>
        <v/>
      </c>
      <c r="CQ52" t="str">
        <f t="shared" si="14"/>
        <v/>
      </c>
      <c r="CR52" t="str">
        <f t="shared" si="40"/>
        <v/>
      </c>
      <c r="CS52" t="str">
        <f t="shared" si="11"/>
        <v/>
      </c>
      <c r="CT52" t="str">
        <f t="shared" si="12"/>
        <v/>
      </c>
      <c r="DA52" s="7"/>
      <c r="DC52" s="7"/>
      <c r="DD52" t="s">
        <v>1170</v>
      </c>
      <c r="DE52" t="s">
        <v>554</v>
      </c>
      <c r="DF52" t="s">
        <v>251</v>
      </c>
      <c r="DG52" t="s">
        <v>555</v>
      </c>
      <c r="DH52" t="s">
        <v>556</v>
      </c>
    </row>
    <row r="53" spans="1:115" s="7" customFormat="1" x14ac:dyDescent="0.2">
      <c r="A53" s="121"/>
      <c r="B53" s="28" t="s">
        <v>1391</v>
      </c>
      <c r="C53" s="47"/>
      <c r="D53" s="41">
        <v>6</v>
      </c>
      <c r="E53" s="42">
        <v>0</v>
      </c>
      <c r="F53" s="139">
        <f>ABS(Home!$K$20*E53)</f>
        <v>0</v>
      </c>
      <c r="G53" s="38"/>
      <c r="H53" s="139">
        <f>ABS(Home!$K$20*G53)</f>
        <v>0</v>
      </c>
      <c r="I53" s="42"/>
      <c r="J53" s="139">
        <f>ABS(Home!$K$20*I53)</f>
        <v>0</v>
      </c>
      <c r="K53" s="42"/>
      <c r="L53" s="139">
        <f>ABS(Home!$K$20*K53)</f>
        <v>0</v>
      </c>
      <c r="M53" s="45">
        <f t="shared" si="34"/>
        <v>0</v>
      </c>
      <c r="N53" s="47">
        <f t="shared" si="35"/>
        <v>47</v>
      </c>
      <c r="P53">
        <f t="shared" si="24"/>
        <v>0</v>
      </c>
      <c r="Q53">
        <f t="shared" si="25"/>
        <v>6</v>
      </c>
      <c r="R53" s="146">
        <v>50</v>
      </c>
      <c r="S53">
        <f t="shared" si="26"/>
        <v>0</v>
      </c>
      <c r="T53">
        <f t="shared" si="27"/>
        <v>0</v>
      </c>
      <c r="U53">
        <f t="shared" si="28"/>
        <v>0</v>
      </c>
      <c r="V53">
        <f t="shared" si="29"/>
        <v>0</v>
      </c>
      <c r="W53"/>
      <c r="X53">
        <f t="shared" si="30"/>
        <v>0</v>
      </c>
      <c r="Y53">
        <f t="shared" si="31"/>
        <v>0</v>
      </c>
      <c r="Z53">
        <f t="shared" si="32"/>
        <v>0</v>
      </c>
      <c r="AA53">
        <f t="shared" si="33"/>
        <v>0</v>
      </c>
      <c r="AC53" s="15">
        <v>10</v>
      </c>
      <c r="AD53" s="15">
        <v>15</v>
      </c>
      <c r="AE53" s="15">
        <v>6</v>
      </c>
      <c r="AI53" s="51">
        <v>10</v>
      </c>
      <c r="AJ53" s="51">
        <v>15</v>
      </c>
      <c r="AT53" s="99">
        <v>11</v>
      </c>
      <c r="AU53" s="99">
        <v>19</v>
      </c>
      <c r="AV53" s="98">
        <v>5</v>
      </c>
      <c r="AW53" s="98">
        <v>0.10165575967870631</v>
      </c>
      <c r="AX53" s="98">
        <v>0.10153100917970433</v>
      </c>
      <c r="AY53" s="98"/>
      <c r="AZ53" s="98"/>
      <c r="BA53" s="99"/>
      <c r="BB53" s="100"/>
      <c r="BC53" s="100"/>
      <c r="BD53" s="100"/>
      <c r="BJ53" s="41">
        <v>6</v>
      </c>
      <c r="BK53" s="10"/>
      <c r="BL53" s="47"/>
      <c r="BM53" s="47"/>
      <c r="BN53" s="41">
        <v>5</v>
      </c>
      <c r="BO53" s="44"/>
      <c r="BS53" s="1"/>
      <c r="BT53" s="44"/>
      <c r="BV53" s="7">
        <v>1.3721185448524618</v>
      </c>
      <c r="CA53" s="7">
        <v>1.3721185448524618</v>
      </c>
      <c r="CB53">
        <f t="shared" si="36"/>
        <v>1</v>
      </c>
      <c r="CK53">
        <f t="shared" si="37"/>
        <v>7</v>
      </c>
      <c r="CL53">
        <f t="shared" si="38"/>
        <v>2</v>
      </c>
      <c r="CM53">
        <f t="shared" si="39"/>
        <v>47</v>
      </c>
      <c r="CP53" t="str">
        <f t="shared" si="13"/>
        <v/>
      </c>
      <c r="CQ53" t="str">
        <f t="shared" si="14"/>
        <v/>
      </c>
      <c r="CR53" t="str">
        <f t="shared" si="40"/>
        <v/>
      </c>
      <c r="CS53" t="str">
        <f t="shared" si="11"/>
        <v/>
      </c>
      <c r="CT53" t="str">
        <f t="shared" si="12"/>
        <v/>
      </c>
      <c r="CZ53"/>
      <c r="DA53"/>
      <c r="DC53"/>
      <c r="DD53" t="s">
        <v>1171</v>
      </c>
      <c r="DE53" t="s">
        <v>557</v>
      </c>
      <c r="DF53" t="s">
        <v>252</v>
      </c>
      <c r="DG53" t="s">
        <v>558</v>
      </c>
      <c r="DH53" t="s">
        <v>559</v>
      </c>
      <c r="DI53"/>
      <c r="DJ53"/>
      <c r="DK53"/>
    </row>
    <row r="54" spans="1:115" x14ac:dyDescent="0.2">
      <c r="A54" s="1"/>
      <c r="B54" s="28" t="s">
        <v>1392</v>
      </c>
      <c r="C54" s="47"/>
      <c r="D54" s="41">
        <v>6</v>
      </c>
      <c r="E54" s="42">
        <v>0</v>
      </c>
      <c r="F54" s="139">
        <f>ABS(Home!$K$20*E54)</f>
        <v>0</v>
      </c>
      <c r="G54" s="38"/>
      <c r="H54" s="139">
        <f>ABS(Home!$K$20*G54)</f>
        <v>0</v>
      </c>
      <c r="I54" s="42"/>
      <c r="J54" s="139">
        <f>ABS(Home!$K$20*I54)</f>
        <v>0</v>
      </c>
      <c r="K54" s="42"/>
      <c r="L54" s="139">
        <f>ABS(Home!$K$20*K54)</f>
        <v>0</v>
      </c>
      <c r="M54" s="45">
        <f t="shared" si="34"/>
        <v>0</v>
      </c>
      <c r="N54" s="47">
        <f t="shared" si="35"/>
        <v>48</v>
      </c>
      <c r="P54">
        <f t="shared" si="24"/>
        <v>0</v>
      </c>
      <c r="Q54">
        <f t="shared" si="25"/>
        <v>6</v>
      </c>
      <c r="R54" s="146">
        <v>51</v>
      </c>
      <c r="S54">
        <f t="shared" si="26"/>
        <v>0</v>
      </c>
      <c r="T54">
        <f t="shared" si="27"/>
        <v>0</v>
      </c>
      <c r="U54">
        <f t="shared" si="28"/>
        <v>0</v>
      </c>
      <c r="V54">
        <f t="shared" si="29"/>
        <v>0</v>
      </c>
      <c r="X54">
        <f t="shared" si="30"/>
        <v>0</v>
      </c>
      <c r="Y54">
        <f t="shared" si="31"/>
        <v>0</v>
      </c>
      <c r="Z54">
        <f t="shared" si="32"/>
        <v>0</v>
      </c>
      <c r="AA54">
        <f t="shared" si="33"/>
        <v>0</v>
      </c>
      <c r="AC54" s="15">
        <v>10</v>
      </c>
      <c r="AD54" s="15">
        <v>17</v>
      </c>
      <c r="AE54" s="15">
        <v>6</v>
      </c>
      <c r="AI54" s="51">
        <v>10</v>
      </c>
      <c r="AJ54" s="51">
        <v>17</v>
      </c>
      <c r="AT54" s="99">
        <v>11</v>
      </c>
      <c r="AU54" s="99">
        <v>17</v>
      </c>
      <c r="AV54" s="98">
        <v>5</v>
      </c>
      <c r="AW54" s="98">
        <v>0.10165575967870631</v>
      </c>
      <c r="AX54" s="98">
        <v>0.10153100917970433</v>
      </c>
      <c r="AY54" s="98"/>
      <c r="AZ54" s="98"/>
      <c r="BJ54" s="41">
        <v>6</v>
      </c>
      <c r="BL54" s="47"/>
      <c r="BM54" s="47"/>
      <c r="BN54" s="41">
        <v>5</v>
      </c>
      <c r="BS54" s="1"/>
      <c r="BV54">
        <v>0.5</v>
      </c>
      <c r="CA54">
        <v>0.5</v>
      </c>
      <c r="CB54">
        <f t="shared" si="36"/>
        <v>0.5</v>
      </c>
      <c r="CK54">
        <f t="shared" si="37"/>
        <v>8</v>
      </c>
      <c r="CL54">
        <f t="shared" si="38"/>
        <v>2</v>
      </c>
      <c r="CM54">
        <f t="shared" si="39"/>
        <v>48</v>
      </c>
      <c r="CP54" t="str">
        <f t="shared" si="13"/>
        <v/>
      </c>
      <c r="CQ54" t="str">
        <f t="shared" si="14"/>
        <v/>
      </c>
      <c r="CR54" t="str">
        <f t="shared" si="40"/>
        <v/>
      </c>
      <c r="CS54" t="str">
        <f t="shared" si="11"/>
        <v/>
      </c>
      <c r="CT54" t="str">
        <f t="shared" si="12"/>
        <v/>
      </c>
      <c r="CZ54" s="7"/>
      <c r="DD54" t="s">
        <v>1172</v>
      </c>
      <c r="DE54" t="s">
        <v>560</v>
      </c>
      <c r="DF54" t="s">
        <v>253</v>
      </c>
      <c r="DG54" t="s">
        <v>561</v>
      </c>
      <c r="DH54" t="s">
        <v>562</v>
      </c>
    </row>
    <row r="55" spans="1:115" x14ac:dyDescent="0.2">
      <c r="A55" s="1"/>
      <c r="B55" s="28" t="s">
        <v>1393</v>
      </c>
      <c r="C55" s="47"/>
      <c r="D55" s="41">
        <v>6</v>
      </c>
      <c r="E55" s="42">
        <v>0</v>
      </c>
      <c r="F55" s="139">
        <f>ABS(Home!$K$20*E55)</f>
        <v>0</v>
      </c>
      <c r="G55" s="42">
        <v>0</v>
      </c>
      <c r="H55" s="139">
        <f>ABS(Home!$K$20*G55)</f>
        <v>0</v>
      </c>
      <c r="I55" s="42">
        <v>0</v>
      </c>
      <c r="J55" s="139">
        <f>ABS(Home!$K$20*I55)</f>
        <v>0</v>
      </c>
      <c r="K55" s="42">
        <v>0</v>
      </c>
      <c r="L55" s="139">
        <f>ABS(Home!$K$20*K55)</f>
        <v>0</v>
      </c>
      <c r="M55" s="45">
        <f t="shared" si="34"/>
        <v>0</v>
      </c>
      <c r="N55" s="47">
        <f t="shared" si="35"/>
        <v>49</v>
      </c>
      <c r="P55">
        <f t="shared" si="24"/>
        <v>0</v>
      </c>
      <c r="Q55">
        <f t="shared" si="25"/>
        <v>6</v>
      </c>
      <c r="R55" s="146">
        <v>52</v>
      </c>
      <c r="S55">
        <f t="shared" si="26"/>
        <v>0</v>
      </c>
      <c r="T55">
        <f t="shared" si="27"/>
        <v>0</v>
      </c>
      <c r="U55">
        <f t="shared" si="28"/>
        <v>0</v>
      </c>
      <c r="V55">
        <f t="shared" si="29"/>
        <v>0</v>
      </c>
      <c r="X55">
        <f t="shared" si="30"/>
        <v>0</v>
      </c>
      <c r="Y55">
        <f t="shared" si="31"/>
        <v>0</v>
      </c>
      <c r="Z55">
        <f t="shared" si="32"/>
        <v>0</v>
      </c>
      <c r="AA55">
        <f t="shared" si="33"/>
        <v>0</v>
      </c>
      <c r="AC55" s="15">
        <v>11</v>
      </c>
      <c r="AD55" s="15">
        <v>5</v>
      </c>
      <c r="AE55" s="15">
        <v>6</v>
      </c>
      <c r="AI55" s="51">
        <v>11</v>
      </c>
      <c r="AJ55" s="51">
        <v>5</v>
      </c>
      <c r="AT55" s="99">
        <v>11</v>
      </c>
      <c r="AU55" s="99">
        <v>20</v>
      </c>
      <c r="AV55" s="98">
        <v>5</v>
      </c>
      <c r="AW55" s="98">
        <v>0.10165575967870631</v>
      </c>
      <c r="AX55" s="98">
        <v>0.10153100917970433</v>
      </c>
      <c r="AY55" s="98"/>
      <c r="AZ55" s="98"/>
      <c r="BJ55" s="41">
        <v>6</v>
      </c>
      <c r="BL55" s="47"/>
      <c r="BM55" s="47"/>
      <c r="BN55" s="41">
        <v>5</v>
      </c>
      <c r="BS55" s="121"/>
      <c r="BV55">
        <v>0</v>
      </c>
      <c r="CA55">
        <v>0</v>
      </c>
      <c r="CB55">
        <f t="shared" si="36"/>
        <v>0</v>
      </c>
      <c r="CK55">
        <f t="shared" si="37"/>
        <v>9</v>
      </c>
      <c r="CL55">
        <f t="shared" si="38"/>
        <v>2</v>
      </c>
      <c r="CM55">
        <f t="shared" si="39"/>
        <v>49</v>
      </c>
      <c r="CP55" t="str">
        <f t="shared" si="13"/>
        <v/>
      </c>
      <c r="CQ55" t="str">
        <f t="shared" si="14"/>
        <v/>
      </c>
      <c r="CR55" t="str">
        <f t="shared" si="40"/>
        <v/>
      </c>
      <c r="CS55" t="str">
        <f t="shared" si="11"/>
        <v/>
      </c>
      <c r="CT55" t="str">
        <f t="shared" si="12"/>
        <v/>
      </c>
      <c r="DD55" t="s">
        <v>1173</v>
      </c>
      <c r="DE55" t="s">
        <v>563</v>
      </c>
      <c r="DF55" t="s">
        <v>254</v>
      </c>
      <c r="DG55" t="s">
        <v>564</v>
      </c>
      <c r="DH55" t="s">
        <v>565</v>
      </c>
    </row>
    <row r="56" spans="1:115" x14ac:dyDescent="0.2">
      <c r="A56" s="1"/>
      <c r="B56" s="28" t="s">
        <v>1363</v>
      </c>
      <c r="C56" s="47"/>
      <c r="D56" s="41">
        <v>6</v>
      </c>
      <c r="E56" s="42">
        <v>0</v>
      </c>
      <c r="F56" s="139">
        <f>ABS(Home!$K$20*E56)</f>
        <v>0</v>
      </c>
      <c r="G56" s="38"/>
      <c r="H56" s="139">
        <f>ABS(Home!$K$20*G56)</f>
        <v>0</v>
      </c>
      <c r="I56" s="42"/>
      <c r="J56" s="139">
        <f>ABS(Home!$K$20*I56)</f>
        <v>0</v>
      </c>
      <c r="K56" s="42"/>
      <c r="L56" s="139">
        <f>ABS(Home!$K$20*K56)</f>
        <v>0</v>
      </c>
      <c r="M56" s="45">
        <f t="shared" si="34"/>
        <v>0</v>
      </c>
      <c r="N56" s="47">
        <f t="shared" si="35"/>
        <v>50</v>
      </c>
      <c r="P56">
        <f t="shared" si="24"/>
        <v>0</v>
      </c>
      <c r="Q56">
        <f t="shared" si="25"/>
        <v>6</v>
      </c>
      <c r="R56" s="146">
        <v>53</v>
      </c>
      <c r="S56">
        <f t="shared" si="26"/>
        <v>0</v>
      </c>
      <c r="T56">
        <f t="shared" si="27"/>
        <v>0</v>
      </c>
      <c r="U56">
        <f t="shared" si="28"/>
        <v>0</v>
      </c>
      <c r="V56">
        <f t="shared" si="29"/>
        <v>0</v>
      </c>
      <c r="X56">
        <f t="shared" si="30"/>
        <v>0</v>
      </c>
      <c r="Y56">
        <f t="shared" si="31"/>
        <v>0</v>
      </c>
      <c r="Z56">
        <f t="shared" si="32"/>
        <v>0</v>
      </c>
      <c r="AA56">
        <f t="shared" si="33"/>
        <v>0</v>
      </c>
      <c r="AC56" s="15">
        <v>11</v>
      </c>
      <c r="AD56" s="15">
        <v>6</v>
      </c>
      <c r="AE56" s="15">
        <v>6</v>
      </c>
      <c r="AI56" s="51">
        <v>11</v>
      </c>
      <c r="AJ56" s="51">
        <v>6</v>
      </c>
      <c r="AT56" s="99">
        <v>11</v>
      </c>
      <c r="AU56" s="99">
        <v>9</v>
      </c>
      <c r="AV56" s="98">
        <v>5</v>
      </c>
      <c r="AW56" s="98">
        <v>0.10422768727133379</v>
      </c>
      <c r="AX56" s="98">
        <v>0.10300219707525536</v>
      </c>
      <c r="AY56" s="98"/>
      <c r="AZ56" s="98"/>
      <c r="BJ56" s="41">
        <v>6</v>
      </c>
      <c r="BL56" s="47"/>
      <c r="BM56" s="47"/>
      <c r="BN56" s="41">
        <v>5</v>
      </c>
      <c r="BS56" s="1"/>
      <c r="BV56">
        <v>0.44913863822805572</v>
      </c>
      <c r="CA56">
        <v>0.44913863822805572</v>
      </c>
      <c r="CB56">
        <f t="shared" si="36"/>
        <v>0.44913863822805572</v>
      </c>
      <c r="CK56">
        <f t="shared" si="37"/>
        <v>10</v>
      </c>
      <c r="CL56">
        <f t="shared" si="38"/>
        <v>2</v>
      </c>
      <c r="CM56">
        <f t="shared" si="39"/>
        <v>50</v>
      </c>
      <c r="CP56" t="str">
        <f t="shared" si="13"/>
        <v/>
      </c>
      <c r="CQ56" t="str">
        <f t="shared" si="14"/>
        <v/>
      </c>
      <c r="CR56" t="str">
        <f t="shared" si="40"/>
        <v/>
      </c>
      <c r="CS56" t="str">
        <f t="shared" si="11"/>
        <v/>
      </c>
      <c r="CT56" t="str">
        <f t="shared" si="12"/>
        <v/>
      </c>
      <c r="DD56" t="s">
        <v>1174</v>
      </c>
      <c r="DE56" t="s">
        <v>566</v>
      </c>
      <c r="DF56" t="s">
        <v>255</v>
      </c>
      <c r="DG56" t="s">
        <v>567</v>
      </c>
      <c r="DH56" t="s">
        <v>568</v>
      </c>
    </row>
    <row r="57" spans="1:115" x14ac:dyDescent="0.2">
      <c r="A57" s="121"/>
      <c r="B57" s="28" t="s">
        <v>1364</v>
      </c>
      <c r="C57" s="47"/>
      <c r="D57" s="41">
        <v>6</v>
      </c>
      <c r="E57" s="42">
        <v>0</v>
      </c>
      <c r="F57" s="139">
        <f>ABS(Home!$K$20*E57)</f>
        <v>0</v>
      </c>
      <c r="G57" s="38"/>
      <c r="H57" s="139">
        <f>ABS(Home!$K$20*G57)</f>
        <v>0</v>
      </c>
      <c r="I57" s="42"/>
      <c r="J57" s="139">
        <f>ABS(Home!$K$20*I57)</f>
        <v>0</v>
      </c>
      <c r="K57" s="42"/>
      <c r="L57" s="139">
        <f>ABS(Home!$K$20*K57)</f>
        <v>0</v>
      </c>
      <c r="M57" s="45">
        <f t="shared" si="34"/>
        <v>0</v>
      </c>
      <c r="N57" s="47">
        <f t="shared" si="35"/>
        <v>51</v>
      </c>
      <c r="P57">
        <f t="shared" si="24"/>
        <v>0</v>
      </c>
      <c r="Q57">
        <f t="shared" si="25"/>
        <v>6</v>
      </c>
      <c r="R57" s="146">
        <v>54</v>
      </c>
      <c r="S57">
        <f t="shared" si="26"/>
        <v>0</v>
      </c>
      <c r="T57">
        <f t="shared" si="27"/>
        <v>0</v>
      </c>
      <c r="U57">
        <f t="shared" si="28"/>
        <v>0</v>
      </c>
      <c r="V57">
        <f t="shared" si="29"/>
        <v>0</v>
      </c>
      <c r="X57">
        <f t="shared" si="30"/>
        <v>0</v>
      </c>
      <c r="Y57">
        <f t="shared" si="31"/>
        <v>0</v>
      </c>
      <c r="Z57">
        <f t="shared" si="32"/>
        <v>0</v>
      </c>
      <c r="AA57">
        <f t="shared" si="33"/>
        <v>0</v>
      </c>
      <c r="AC57" s="15">
        <v>11</v>
      </c>
      <c r="AD57" s="15">
        <v>7</v>
      </c>
      <c r="AE57" s="15">
        <v>6</v>
      </c>
      <c r="AI57" s="51">
        <v>11</v>
      </c>
      <c r="AJ57" s="51">
        <v>7</v>
      </c>
      <c r="AT57" s="99">
        <v>12</v>
      </c>
      <c r="AU57" s="99">
        <v>19</v>
      </c>
      <c r="AV57" s="98">
        <v>5</v>
      </c>
      <c r="AW57" s="98">
        <v>0.12214677876579266</v>
      </c>
      <c r="AX57" s="98">
        <v>0.120307544353183</v>
      </c>
      <c r="AY57" s="98"/>
      <c r="AZ57" s="98"/>
      <c r="BJ57" s="41">
        <v>6</v>
      </c>
      <c r="BL57" s="47"/>
      <c r="BM57" s="47"/>
      <c r="BN57" s="41">
        <v>5</v>
      </c>
      <c r="BS57" s="1"/>
      <c r="BV57">
        <v>1.3721185448524618</v>
      </c>
      <c r="CA57">
        <v>1.3721185448524618</v>
      </c>
      <c r="CB57">
        <f t="shared" si="36"/>
        <v>1</v>
      </c>
      <c r="CK57">
        <f t="shared" si="37"/>
        <v>11</v>
      </c>
      <c r="CL57">
        <f t="shared" si="38"/>
        <v>2</v>
      </c>
      <c r="CM57">
        <f t="shared" si="39"/>
        <v>51</v>
      </c>
      <c r="CP57" t="str">
        <f t="shared" si="13"/>
        <v/>
      </c>
      <c r="CQ57" t="str">
        <f t="shared" si="14"/>
        <v/>
      </c>
      <c r="CR57" t="str">
        <f t="shared" si="40"/>
        <v/>
      </c>
      <c r="CS57" t="str">
        <f t="shared" si="11"/>
        <v/>
      </c>
      <c r="CT57" t="str">
        <f t="shared" si="12"/>
        <v/>
      </c>
      <c r="DD57" t="s">
        <v>1175</v>
      </c>
      <c r="DE57" t="s">
        <v>569</v>
      </c>
      <c r="DF57" t="s">
        <v>256</v>
      </c>
      <c r="DG57" t="s">
        <v>570</v>
      </c>
      <c r="DH57" t="s">
        <v>571</v>
      </c>
    </row>
    <row r="58" spans="1:115" x14ac:dyDescent="0.2">
      <c r="A58" s="1"/>
      <c r="B58" s="28" t="s">
        <v>1365</v>
      </c>
      <c r="C58" s="47"/>
      <c r="D58" s="41">
        <v>6</v>
      </c>
      <c r="E58" s="42">
        <v>0</v>
      </c>
      <c r="F58" s="139">
        <f>ABS(Home!$K$20*E58)</f>
        <v>0</v>
      </c>
      <c r="G58" s="42">
        <v>0</v>
      </c>
      <c r="H58" s="139">
        <f>ABS(Home!$K$20*G58)</f>
        <v>0</v>
      </c>
      <c r="I58" s="42">
        <v>0</v>
      </c>
      <c r="J58" s="139">
        <f>ABS(Home!$K$20*I58)</f>
        <v>0</v>
      </c>
      <c r="K58" s="42">
        <v>0</v>
      </c>
      <c r="L58" s="139">
        <f>ABS(Home!$K$20*K58)</f>
        <v>0</v>
      </c>
      <c r="M58" s="45">
        <f t="shared" si="34"/>
        <v>0</v>
      </c>
      <c r="N58" s="47">
        <f t="shared" si="35"/>
        <v>52</v>
      </c>
      <c r="P58">
        <f t="shared" si="24"/>
        <v>0</v>
      </c>
      <c r="Q58">
        <f t="shared" si="25"/>
        <v>6</v>
      </c>
      <c r="R58" s="146">
        <v>55</v>
      </c>
      <c r="S58">
        <f t="shared" si="26"/>
        <v>0</v>
      </c>
      <c r="T58">
        <f t="shared" si="27"/>
        <v>0</v>
      </c>
      <c r="U58">
        <f t="shared" si="28"/>
        <v>0</v>
      </c>
      <c r="V58">
        <f t="shared" si="29"/>
        <v>0</v>
      </c>
      <c r="X58">
        <f t="shared" si="30"/>
        <v>0</v>
      </c>
      <c r="Y58">
        <f t="shared" si="31"/>
        <v>0</v>
      </c>
      <c r="Z58">
        <f t="shared" si="32"/>
        <v>0</v>
      </c>
      <c r="AA58">
        <f t="shared" si="33"/>
        <v>0</v>
      </c>
      <c r="AC58" s="15">
        <v>11</v>
      </c>
      <c r="AD58" s="15">
        <v>8</v>
      </c>
      <c r="AE58" s="15">
        <v>6</v>
      </c>
      <c r="AI58" s="51">
        <v>11</v>
      </c>
      <c r="AJ58" s="51">
        <v>8</v>
      </c>
      <c r="AT58" s="99">
        <v>12</v>
      </c>
      <c r="AU58" s="99">
        <v>17</v>
      </c>
      <c r="AV58" s="98">
        <v>5</v>
      </c>
      <c r="AW58" s="98">
        <v>0.12214677876579266</v>
      </c>
      <c r="AX58" s="98">
        <v>0.120307544353183</v>
      </c>
      <c r="AY58" s="98"/>
      <c r="AZ58" s="98"/>
      <c r="BJ58" s="41">
        <v>6</v>
      </c>
      <c r="BL58" s="47"/>
      <c r="BM58" s="47"/>
      <c r="BN58" s="41">
        <v>5</v>
      </c>
      <c r="BS58" s="121"/>
      <c r="BV58">
        <v>0</v>
      </c>
      <c r="CA58">
        <v>0</v>
      </c>
      <c r="CB58">
        <f t="shared" si="36"/>
        <v>0</v>
      </c>
      <c r="CK58">
        <f t="shared" si="37"/>
        <v>12</v>
      </c>
      <c r="CL58">
        <f t="shared" si="38"/>
        <v>2</v>
      </c>
      <c r="CM58">
        <f t="shared" si="39"/>
        <v>52</v>
      </c>
      <c r="CP58" t="str">
        <f t="shared" si="13"/>
        <v/>
      </c>
      <c r="CQ58" t="str">
        <f t="shared" si="14"/>
        <v/>
      </c>
      <c r="CR58" t="str">
        <f t="shared" si="40"/>
        <v/>
      </c>
      <c r="CS58" t="str">
        <f t="shared" si="11"/>
        <v/>
      </c>
      <c r="CT58" t="str">
        <f t="shared" si="12"/>
        <v/>
      </c>
      <c r="DD58" t="s">
        <v>1176</v>
      </c>
      <c r="DE58" t="s">
        <v>572</v>
      </c>
      <c r="DF58" t="s">
        <v>257</v>
      </c>
      <c r="DG58" t="s">
        <v>573</v>
      </c>
      <c r="DH58" t="s">
        <v>574</v>
      </c>
    </row>
    <row r="59" spans="1:115" x14ac:dyDescent="0.2">
      <c r="A59" s="1"/>
      <c r="B59" s="28" t="s">
        <v>1366</v>
      </c>
      <c r="C59" s="47"/>
      <c r="D59" s="41">
        <v>6</v>
      </c>
      <c r="E59" s="42">
        <v>0</v>
      </c>
      <c r="F59" s="139">
        <f>ABS(Home!$K$20*E59)</f>
        <v>0</v>
      </c>
      <c r="G59" s="42">
        <v>0</v>
      </c>
      <c r="H59" s="139">
        <f>ABS(Home!$K$20*G59)</f>
        <v>0</v>
      </c>
      <c r="I59" s="42">
        <v>0</v>
      </c>
      <c r="J59" s="139">
        <f>ABS(Home!$K$20*I59)</f>
        <v>0</v>
      </c>
      <c r="K59" s="42">
        <v>0</v>
      </c>
      <c r="L59" s="139">
        <f>ABS(Home!$K$20*K59)</f>
        <v>0</v>
      </c>
      <c r="M59" s="45">
        <f t="shared" si="34"/>
        <v>0</v>
      </c>
      <c r="N59" s="47">
        <f t="shared" si="35"/>
        <v>53</v>
      </c>
      <c r="P59">
        <f t="shared" si="24"/>
        <v>0</v>
      </c>
      <c r="Q59">
        <f t="shared" si="25"/>
        <v>6</v>
      </c>
      <c r="R59" s="146">
        <v>56</v>
      </c>
      <c r="S59">
        <f t="shared" si="26"/>
        <v>0</v>
      </c>
      <c r="T59">
        <f t="shared" si="27"/>
        <v>0</v>
      </c>
      <c r="U59">
        <f t="shared" si="28"/>
        <v>0</v>
      </c>
      <c r="V59">
        <f t="shared" si="29"/>
        <v>0</v>
      </c>
      <c r="X59">
        <f t="shared" si="30"/>
        <v>0</v>
      </c>
      <c r="Y59">
        <f t="shared" si="31"/>
        <v>0</v>
      </c>
      <c r="Z59">
        <f t="shared" si="32"/>
        <v>0</v>
      </c>
      <c r="AA59">
        <f t="shared" si="33"/>
        <v>0</v>
      </c>
      <c r="AC59" s="15">
        <v>11</v>
      </c>
      <c r="AD59" s="15">
        <v>9</v>
      </c>
      <c r="AE59" s="15">
        <v>6</v>
      </c>
      <c r="AI59" s="51">
        <v>11</v>
      </c>
      <c r="AJ59" s="51">
        <v>9</v>
      </c>
      <c r="AT59" s="99">
        <v>12</v>
      </c>
      <c r="AU59" s="99">
        <v>20</v>
      </c>
      <c r="AV59" s="98">
        <v>5</v>
      </c>
      <c r="AW59" s="98">
        <v>0.12214677876579266</v>
      </c>
      <c r="AX59" s="98">
        <v>0.120307544353183</v>
      </c>
      <c r="AY59" s="98"/>
      <c r="AZ59" s="98"/>
      <c r="BJ59" s="41">
        <v>6</v>
      </c>
      <c r="BL59" s="47"/>
      <c r="BM59" s="47"/>
      <c r="BN59" s="41">
        <v>5</v>
      </c>
      <c r="BS59" s="121"/>
      <c r="BV59">
        <v>0</v>
      </c>
      <c r="CA59">
        <v>0</v>
      </c>
      <c r="CB59">
        <f t="shared" si="36"/>
        <v>0</v>
      </c>
      <c r="CK59">
        <f t="shared" si="37"/>
        <v>13</v>
      </c>
      <c r="CL59">
        <f t="shared" si="38"/>
        <v>2</v>
      </c>
      <c r="CM59">
        <f t="shared" si="39"/>
        <v>53</v>
      </c>
      <c r="CP59" t="str">
        <f t="shared" si="13"/>
        <v/>
      </c>
      <c r="CQ59" t="str">
        <f t="shared" si="14"/>
        <v/>
      </c>
      <c r="CR59" t="str">
        <f t="shared" si="40"/>
        <v/>
      </c>
      <c r="CS59" t="str">
        <f t="shared" si="11"/>
        <v/>
      </c>
      <c r="CT59" t="str">
        <f t="shared" si="12"/>
        <v/>
      </c>
      <c r="DD59" t="s">
        <v>1177</v>
      </c>
      <c r="DE59" t="s">
        <v>575</v>
      </c>
      <c r="DF59" t="s">
        <v>258</v>
      </c>
      <c r="DG59" t="s">
        <v>576</v>
      </c>
      <c r="DH59" t="s">
        <v>577</v>
      </c>
    </row>
    <row r="60" spans="1:115" x14ac:dyDescent="0.2">
      <c r="A60" s="1"/>
      <c r="B60" s="28" t="s">
        <v>1367</v>
      </c>
      <c r="C60" s="47"/>
      <c r="D60" s="41">
        <v>6</v>
      </c>
      <c r="E60" s="42">
        <v>0</v>
      </c>
      <c r="F60" s="139">
        <f>ABS(Home!$K$20*E60)</f>
        <v>0</v>
      </c>
      <c r="G60" s="38"/>
      <c r="H60" s="139">
        <f>ABS(Home!$K$20*G60)</f>
        <v>0</v>
      </c>
      <c r="I60" s="42"/>
      <c r="J60" s="139">
        <f>ABS(Home!$K$20*I60)</f>
        <v>0</v>
      </c>
      <c r="K60" s="42"/>
      <c r="L60" s="139">
        <f>ABS(Home!$K$20*K60)</f>
        <v>0</v>
      </c>
      <c r="M60" s="45">
        <f t="shared" si="34"/>
        <v>0</v>
      </c>
      <c r="N60" s="47">
        <f t="shared" si="35"/>
        <v>54</v>
      </c>
      <c r="P60">
        <f t="shared" si="24"/>
        <v>0</v>
      </c>
      <c r="Q60">
        <f t="shared" si="25"/>
        <v>6</v>
      </c>
      <c r="R60" s="146">
        <v>57</v>
      </c>
      <c r="S60">
        <f t="shared" si="26"/>
        <v>0</v>
      </c>
      <c r="T60">
        <f t="shared" si="27"/>
        <v>0</v>
      </c>
      <c r="U60">
        <f t="shared" si="28"/>
        <v>0</v>
      </c>
      <c r="V60">
        <f t="shared" si="29"/>
        <v>0</v>
      </c>
      <c r="X60">
        <f t="shared" si="30"/>
        <v>0</v>
      </c>
      <c r="Y60">
        <f t="shared" si="31"/>
        <v>0</v>
      </c>
      <c r="Z60">
        <f t="shared" si="32"/>
        <v>0</v>
      </c>
      <c r="AA60">
        <f t="shared" si="33"/>
        <v>0</v>
      </c>
      <c r="AC60" s="15">
        <v>11</v>
      </c>
      <c r="AD60" s="15">
        <v>10</v>
      </c>
      <c r="AE60" s="15">
        <v>6</v>
      </c>
      <c r="AI60" s="51">
        <v>11</v>
      </c>
      <c r="AJ60" s="51">
        <v>10</v>
      </c>
      <c r="AT60" s="99">
        <v>13</v>
      </c>
      <c r="AU60" s="99">
        <v>23</v>
      </c>
      <c r="AV60" s="98">
        <v>5</v>
      </c>
      <c r="AW60" s="98">
        <v>2.9812289265764177E-2</v>
      </c>
      <c r="AX60" s="98">
        <v>2.8252226863268077E-2</v>
      </c>
      <c r="AY60" s="98"/>
      <c r="AZ60" s="98"/>
      <c r="BJ60" s="41">
        <v>6</v>
      </c>
      <c r="BL60" s="47"/>
      <c r="BM60" s="47"/>
      <c r="BN60" s="41">
        <v>5</v>
      </c>
      <c r="BS60" s="1"/>
      <c r="BV60">
        <v>0.17008387698042871</v>
      </c>
      <c r="CA60">
        <v>0.17008387698042871</v>
      </c>
      <c r="CB60">
        <f t="shared" si="36"/>
        <v>0.17008387698042871</v>
      </c>
      <c r="CK60">
        <f t="shared" si="37"/>
        <v>14</v>
      </c>
      <c r="CL60">
        <f t="shared" si="38"/>
        <v>2</v>
      </c>
      <c r="CM60">
        <f t="shared" si="39"/>
        <v>54</v>
      </c>
      <c r="CP60" t="str">
        <f t="shared" si="13"/>
        <v/>
      </c>
      <c r="CQ60" t="str">
        <f t="shared" si="14"/>
        <v/>
      </c>
      <c r="CR60" t="str">
        <f t="shared" si="40"/>
        <v/>
      </c>
      <c r="CS60" t="str">
        <f t="shared" si="11"/>
        <v/>
      </c>
      <c r="CT60" t="str">
        <f t="shared" si="12"/>
        <v/>
      </c>
      <c r="DD60" t="s">
        <v>1178</v>
      </c>
      <c r="DE60" t="s">
        <v>578</v>
      </c>
      <c r="DF60" t="s">
        <v>259</v>
      </c>
      <c r="DG60" t="s">
        <v>579</v>
      </c>
      <c r="DH60" t="s">
        <v>580</v>
      </c>
    </row>
    <row r="61" spans="1:115" x14ac:dyDescent="0.2">
      <c r="A61" s="121"/>
      <c r="B61" s="28" t="s">
        <v>1382</v>
      </c>
      <c r="C61" s="47"/>
      <c r="D61" s="41">
        <v>6</v>
      </c>
      <c r="E61" s="42">
        <v>0</v>
      </c>
      <c r="F61" s="139">
        <f>ABS(Home!$K$20*E61)</f>
        <v>0</v>
      </c>
      <c r="G61" s="38"/>
      <c r="H61" s="139">
        <f>ABS(Home!$K$20*G61)</f>
        <v>0</v>
      </c>
      <c r="I61" s="42"/>
      <c r="J61" s="139">
        <f>ABS(Home!$K$20*I61)</f>
        <v>0</v>
      </c>
      <c r="K61" s="42"/>
      <c r="L61" s="139">
        <f>ABS(Home!$K$20*K61)</f>
        <v>0</v>
      </c>
      <c r="M61" s="45">
        <f t="shared" si="34"/>
        <v>0</v>
      </c>
      <c r="N61" s="47">
        <f t="shared" si="35"/>
        <v>55</v>
      </c>
      <c r="P61">
        <f t="shared" si="24"/>
        <v>0</v>
      </c>
      <c r="Q61">
        <f t="shared" si="25"/>
        <v>6</v>
      </c>
      <c r="R61" s="146">
        <v>58</v>
      </c>
      <c r="S61">
        <f t="shared" si="26"/>
        <v>0</v>
      </c>
      <c r="T61">
        <f t="shared" si="27"/>
        <v>0</v>
      </c>
      <c r="U61">
        <f t="shared" si="28"/>
        <v>0</v>
      </c>
      <c r="V61">
        <f t="shared" si="29"/>
        <v>0</v>
      </c>
      <c r="X61">
        <f t="shared" si="30"/>
        <v>0</v>
      </c>
      <c r="Y61">
        <f t="shared" si="31"/>
        <v>0</v>
      </c>
      <c r="Z61">
        <f t="shared" si="32"/>
        <v>0</v>
      </c>
      <c r="AA61">
        <f t="shared" si="33"/>
        <v>0</v>
      </c>
      <c r="AC61" s="15">
        <v>11</v>
      </c>
      <c r="AD61" s="15">
        <v>12</v>
      </c>
      <c r="AE61" s="15">
        <v>6</v>
      </c>
      <c r="AI61" s="51">
        <v>11</v>
      </c>
      <c r="AJ61" s="51">
        <v>12</v>
      </c>
      <c r="AT61" s="99">
        <v>13</v>
      </c>
      <c r="AU61" s="99">
        <v>24</v>
      </c>
      <c r="AV61" s="98">
        <v>5</v>
      </c>
      <c r="AW61" s="98">
        <v>2.9812289265764177E-2</v>
      </c>
      <c r="AX61" s="98">
        <v>2.8252226863268077E-2</v>
      </c>
      <c r="AY61" s="98"/>
      <c r="AZ61" s="98"/>
      <c r="BJ61" s="41">
        <v>6</v>
      </c>
      <c r="BL61" s="47"/>
      <c r="BM61" s="47"/>
      <c r="BN61" s="41">
        <v>5</v>
      </c>
      <c r="BS61" s="1"/>
      <c r="BV61">
        <v>0.17008387698042871</v>
      </c>
      <c r="CA61">
        <v>0.17008387698042871</v>
      </c>
      <c r="CB61">
        <f t="shared" si="36"/>
        <v>0.17008387698042871</v>
      </c>
      <c r="CK61">
        <f t="shared" si="37"/>
        <v>15</v>
      </c>
      <c r="CL61">
        <f t="shared" si="38"/>
        <v>2</v>
      </c>
      <c r="CM61">
        <f t="shared" si="39"/>
        <v>55</v>
      </c>
      <c r="CP61" t="str">
        <f t="shared" si="13"/>
        <v/>
      </c>
      <c r="CQ61" t="str">
        <f t="shared" si="14"/>
        <v/>
      </c>
      <c r="CR61" t="str">
        <f t="shared" si="40"/>
        <v/>
      </c>
      <c r="CS61" t="str">
        <f t="shared" si="11"/>
        <v/>
      </c>
      <c r="CT61" t="str">
        <f t="shared" si="12"/>
        <v/>
      </c>
      <c r="DD61" t="s">
        <v>1179</v>
      </c>
      <c r="DE61" t="s">
        <v>581</v>
      </c>
      <c r="DF61" t="s">
        <v>260</v>
      </c>
      <c r="DG61" t="s">
        <v>582</v>
      </c>
      <c r="DH61" t="s">
        <v>583</v>
      </c>
    </row>
    <row r="62" spans="1:115" x14ac:dyDescent="0.2">
      <c r="A62" s="1"/>
      <c r="B62" s="28" t="s">
        <v>1383</v>
      </c>
      <c r="C62" s="47"/>
      <c r="D62" s="41">
        <v>6</v>
      </c>
      <c r="E62" s="42">
        <v>0</v>
      </c>
      <c r="F62" s="139">
        <f>ABS(Home!$K$20*E62)</f>
        <v>0</v>
      </c>
      <c r="G62" s="38"/>
      <c r="H62" s="139">
        <f>ABS(Home!$K$20*G62)</f>
        <v>0</v>
      </c>
      <c r="I62" s="42"/>
      <c r="J62" s="139">
        <f>ABS(Home!$K$20*I62)</f>
        <v>0</v>
      </c>
      <c r="K62" s="42"/>
      <c r="L62" s="139">
        <f>ABS(Home!$K$20*K62)</f>
        <v>0</v>
      </c>
      <c r="M62" s="45">
        <f t="shared" si="34"/>
        <v>0</v>
      </c>
      <c r="N62" s="47">
        <f t="shared" si="35"/>
        <v>56</v>
      </c>
      <c r="P62">
        <f t="shared" si="24"/>
        <v>0</v>
      </c>
      <c r="Q62">
        <f t="shared" si="25"/>
        <v>6</v>
      </c>
      <c r="R62" s="146">
        <v>59</v>
      </c>
      <c r="S62">
        <f t="shared" si="26"/>
        <v>0</v>
      </c>
      <c r="T62">
        <f t="shared" si="27"/>
        <v>0</v>
      </c>
      <c r="U62">
        <f t="shared" si="28"/>
        <v>0</v>
      </c>
      <c r="V62">
        <f t="shared" si="29"/>
        <v>0</v>
      </c>
      <c r="X62">
        <f t="shared" si="30"/>
        <v>0</v>
      </c>
      <c r="Y62">
        <f t="shared" si="31"/>
        <v>0</v>
      </c>
      <c r="Z62">
        <f t="shared" si="32"/>
        <v>0</v>
      </c>
      <c r="AA62">
        <f t="shared" si="33"/>
        <v>0</v>
      </c>
      <c r="AC62" s="15">
        <v>11</v>
      </c>
      <c r="AD62" s="15">
        <v>15</v>
      </c>
      <c r="AE62" s="15">
        <v>6</v>
      </c>
      <c r="AI62" s="51">
        <v>11</v>
      </c>
      <c r="AJ62" s="51">
        <v>15</v>
      </c>
      <c r="AT62" s="99">
        <v>13</v>
      </c>
      <c r="AU62" s="99">
        <v>22</v>
      </c>
      <c r="AV62" s="98">
        <v>5</v>
      </c>
      <c r="AW62" s="98">
        <v>2.9812289265764177E-2</v>
      </c>
      <c r="AX62" s="98">
        <v>2.8252226863268077E-2</v>
      </c>
      <c r="AY62" s="98"/>
      <c r="AZ62" s="98"/>
      <c r="BJ62" s="41">
        <v>6</v>
      </c>
      <c r="BL62" s="47"/>
      <c r="BM62" s="47"/>
      <c r="BN62" s="41">
        <v>5</v>
      </c>
      <c r="BS62" s="1"/>
      <c r="BV62">
        <v>0.2303058639817698</v>
      </c>
      <c r="CA62">
        <v>0.2303058639817698</v>
      </c>
      <c r="CB62">
        <f t="shared" si="36"/>
        <v>0.2303058639817698</v>
      </c>
      <c r="CK62">
        <f t="shared" si="37"/>
        <v>16</v>
      </c>
      <c r="CL62">
        <f t="shared" si="38"/>
        <v>2</v>
      </c>
      <c r="CM62">
        <f t="shared" si="39"/>
        <v>56</v>
      </c>
      <c r="CP62" t="str">
        <f t="shared" si="13"/>
        <v/>
      </c>
      <c r="CQ62" t="str">
        <f t="shared" si="14"/>
        <v/>
      </c>
      <c r="CR62" t="str">
        <f t="shared" si="40"/>
        <v/>
      </c>
      <c r="CS62" t="str">
        <f t="shared" si="11"/>
        <v/>
      </c>
      <c r="CT62" t="str">
        <f t="shared" si="12"/>
        <v/>
      </c>
      <c r="DA62" s="7"/>
      <c r="DC62" s="7"/>
      <c r="DD62" t="s">
        <v>1180</v>
      </c>
      <c r="DE62" t="s">
        <v>584</v>
      </c>
      <c r="DF62" t="s">
        <v>261</v>
      </c>
      <c r="DG62" t="s">
        <v>585</v>
      </c>
      <c r="DH62" t="s">
        <v>586</v>
      </c>
    </row>
    <row r="63" spans="1:115" s="7" customFormat="1" x14ac:dyDescent="0.2">
      <c r="A63" s="1"/>
      <c r="B63" s="28" t="s">
        <v>1384</v>
      </c>
      <c r="C63" s="47"/>
      <c r="D63" s="41">
        <v>6</v>
      </c>
      <c r="E63" s="42">
        <v>0</v>
      </c>
      <c r="F63" s="139">
        <f>ABS(Home!$K$20*E63)</f>
        <v>0</v>
      </c>
      <c r="G63" s="42">
        <v>0</v>
      </c>
      <c r="H63" s="139">
        <f>ABS(Home!$K$20*G63)</f>
        <v>0</v>
      </c>
      <c r="I63" s="42">
        <v>0</v>
      </c>
      <c r="J63" s="139">
        <f>ABS(Home!$K$20*I63)</f>
        <v>0</v>
      </c>
      <c r="K63" s="42">
        <v>0</v>
      </c>
      <c r="L63" s="139">
        <f>ABS(Home!$K$20*K63)</f>
        <v>0</v>
      </c>
      <c r="M63" s="45">
        <f t="shared" si="34"/>
        <v>0</v>
      </c>
      <c r="N63" s="47">
        <f t="shared" si="35"/>
        <v>57</v>
      </c>
      <c r="P63">
        <f t="shared" si="24"/>
        <v>0</v>
      </c>
      <c r="Q63">
        <f t="shared" si="25"/>
        <v>6</v>
      </c>
      <c r="R63" s="146">
        <v>60</v>
      </c>
      <c r="S63">
        <f t="shared" si="26"/>
        <v>0</v>
      </c>
      <c r="T63">
        <f t="shared" si="27"/>
        <v>0</v>
      </c>
      <c r="U63">
        <f t="shared" si="28"/>
        <v>0</v>
      </c>
      <c r="V63">
        <f t="shared" si="29"/>
        <v>0</v>
      </c>
      <c r="W63"/>
      <c r="X63">
        <f t="shared" si="30"/>
        <v>0</v>
      </c>
      <c r="Y63">
        <f t="shared" si="31"/>
        <v>0</v>
      </c>
      <c r="Z63">
        <f t="shared" si="32"/>
        <v>0</v>
      </c>
      <c r="AA63">
        <f t="shared" si="33"/>
        <v>0</v>
      </c>
      <c r="AC63" s="15">
        <v>11</v>
      </c>
      <c r="AD63" s="15">
        <v>17</v>
      </c>
      <c r="AE63" s="15">
        <v>6</v>
      </c>
      <c r="AI63" s="51">
        <v>11</v>
      </c>
      <c r="AJ63" s="51">
        <v>17</v>
      </c>
      <c r="AT63" s="99">
        <v>13</v>
      </c>
      <c r="AU63" s="99">
        <v>25</v>
      </c>
      <c r="AV63" s="98">
        <v>5</v>
      </c>
      <c r="AW63" s="98">
        <v>2.9812289265764177E-2</v>
      </c>
      <c r="AX63" s="98">
        <v>2.8252226863268077E-2</v>
      </c>
      <c r="AY63" s="98"/>
      <c r="AZ63" s="98"/>
      <c r="BA63" s="99"/>
      <c r="BB63" s="100"/>
      <c r="BC63" s="100"/>
      <c r="BD63" s="100"/>
      <c r="BJ63" s="41">
        <v>6</v>
      </c>
      <c r="BK63" s="10"/>
      <c r="BL63" s="47"/>
      <c r="BM63" s="47"/>
      <c r="BN63" s="41">
        <v>5</v>
      </c>
      <c r="BO63" s="44"/>
      <c r="BS63" s="121"/>
      <c r="BT63" s="44"/>
      <c r="BV63" s="7">
        <v>0</v>
      </c>
      <c r="CA63" s="7">
        <v>0</v>
      </c>
      <c r="CB63">
        <f t="shared" si="36"/>
        <v>0</v>
      </c>
      <c r="CK63">
        <f t="shared" si="37"/>
        <v>17</v>
      </c>
      <c r="CL63">
        <f t="shared" si="38"/>
        <v>2</v>
      </c>
      <c r="CM63">
        <f t="shared" si="39"/>
        <v>57</v>
      </c>
      <c r="CP63" t="str">
        <f t="shared" si="13"/>
        <v/>
      </c>
      <c r="CQ63" t="str">
        <f t="shared" si="14"/>
        <v/>
      </c>
      <c r="CR63" t="str">
        <f t="shared" si="40"/>
        <v/>
      </c>
      <c r="CS63" t="str">
        <f t="shared" si="11"/>
        <v/>
      </c>
      <c r="CT63" t="str">
        <f t="shared" si="12"/>
        <v/>
      </c>
      <c r="DA63"/>
      <c r="DC63"/>
      <c r="DD63" t="s">
        <v>1181</v>
      </c>
      <c r="DE63" t="s">
        <v>587</v>
      </c>
      <c r="DF63" t="s">
        <v>262</v>
      </c>
      <c r="DG63" t="s">
        <v>588</v>
      </c>
      <c r="DH63" t="s">
        <v>589</v>
      </c>
      <c r="DI63"/>
      <c r="DJ63"/>
      <c r="DK63"/>
    </row>
    <row r="64" spans="1:115" x14ac:dyDescent="0.2">
      <c r="B64" s="28" t="s">
        <v>1368</v>
      </c>
      <c r="C64" s="47"/>
      <c r="D64" s="41">
        <v>6</v>
      </c>
      <c r="E64" s="42">
        <v>0</v>
      </c>
      <c r="F64" s="139">
        <f>ABS(Home!$K$20*E64)</f>
        <v>0</v>
      </c>
      <c r="G64" s="42">
        <v>0</v>
      </c>
      <c r="H64" s="139">
        <f>ABS(Home!$K$20*G64)</f>
        <v>0</v>
      </c>
      <c r="I64" s="42">
        <v>0</v>
      </c>
      <c r="J64" s="139">
        <f>ABS(Home!$K$20*I64)</f>
        <v>0</v>
      </c>
      <c r="K64" s="42">
        <v>0</v>
      </c>
      <c r="L64" s="139">
        <f>ABS(Home!$K$20*K64)</f>
        <v>0</v>
      </c>
      <c r="M64" s="45">
        <f t="shared" si="34"/>
        <v>0</v>
      </c>
      <c r="N64" s="47">
        <f t="shared" si="35"/>
        <v>58</v>
      </c>
      <c r="P64">
        <f t="shared" si="24"/>
        <v>0</v>
      </c>
      <c r="Q64">
        <f t="shared" si="25"/>
        <v>6</v>
      </c>
      <c r="R64" s="146">
        <v>61</v>
      </c>
      <c r="S64">
        <f t="shared" si="26"/>
        <v>0</v>
      </c>
      <c r="T64">
        <f t="shared" si="27"/>
        <v>0</v>
      </c>
      <c r="U64">
        <f t="shared" si="28"/>
        <v>0</v>
      </c>
      <c r="V64">
        <f t="shared" si="29"/>
        <v>0</v>
      </c>
      <c r="X64">
        <f t="shared" si="30"/>
        <v>0</v>
      </c>
      <c r="Y64">
        <f t="shared" si="31"/>
        <v>0</v>
      </c>
      <c r="Z64">
        <f t="shared" si="32"/>
        <v>0</v>
      </c>
      <c r="AA64">
        <f t="shared" si="33"/>
        <v>0</v>
      </c>
      <c r="AC64" s="15">
        <v>12</v>
      </c>
      <c r="AD64" s="15">
        <v>3</v>
      </c>
      <c r="AE64" s="15">
        <v>6</v>
      </c>
      <c r="AI64" s="51">
        <v>12</v>
      </c>
      <c r="AJ64" s="51">
        <v>3</v>
      </c>
      <c r="AT64" s="99">
        <v>13</v>
      </c>
      <c r="AU64" s="99">
        <v>21</v>
      </c>
      <c r="AV64" s="98">
        <v>5</v>
      </c>
      <c r="AW64" s="98">
        <v>2.9812289265764177E-2</v>
      </c>
      <c r="AX64" s="98">
        <v>2.8252226863268077E-2</v>
      </c>
      <c r="AY64" s="98"/>
      <c r="AZ64" s="98"/>
      <c r="BJ64" s="41">
        <v>6</v>
      </c>
      <c r="BL64" s="47"/>
      <c r="BM64" s="47"/>
      <c r="BN64" s="41">
        <v>5</v>
      </c>
      <c r="BS64" s="121"/>
      <c r="BV64">
        <v>0</v>
      </c>
      <c r="CA64">
        <v>0</v>
      </c>
      <c r="CB64">
        <f t="shared" si="36"/>
        <v>0</v>
      </c>
      <c r="CK64">
        <f t="shared" si="37"/>
        <v>18</v>
      </c>
      <c r="CL64">
        <f t="shared" si="38"/>
        <v>2</v>
      </c>
      <c r="CM64">
        <f t="shared" si="39"/>
        <v>58</v>
      </c>
      <c r="CP64" t="str">
        <f t="shared" si="13"/>
        <v/>
      </c>
      <c r="CQ64" t="str">
        <f t="shared" si="14"/>
        <v/>
      </c>
      <c r="CR64" t="str">
        <f t="shared" si="40"/>
        <v/>
      </c>
      <c r="CS64" t="str">
        <f t="shared" si="11"/>
        <v/>
      </c>
      <c r="CT64" t="str">
        <f t="shared" si="12"/>
        <v/>
      </c>
      <c r="DD64" t="s">
        <v>1182</v>
      </c>
      <c r="DE64" t="s">
        <v>590</v>
      </c>
      <c r="DF64" t="s">
        <v>263</v>
      </c>
      <c r="DG64" t="s">
        <v>591</v>
      </c>
      <c r="DH64" t="s">
        <v>592</v>
      </c>
    </row>
    <row r="65" spans="1:115" x14ac:dyDescent="0.2">
      <c r="B65" s="28" t="s">
        <v>1369</v>
      </c>
      <c r="C65" s="47"/>
      <c r="D65" s="41">
        <v>6</v>
      </c>
      <c r="E65" s="42">
        <v>0</v>
      </c>
      <c r="F65" s="139">
        <f>ABS(Home!$K$20*E65)</f>
        <v>0</v>
      </c>
      <c r="G65" s="42">
        <v>0</v>
      </c>
      <c r="H65" s="139">
        <f>ABS(Home!$K$20*G65)</f>
        <v>0</v>
      </c>
      <c r="I65" s="42">
        <v>0</v>
      </c>
      <c r="J65" s="139">
        <f>ABS(Home!$K$20*I65)</f>
        <v>0</v>
      </c>
      <c r="K65" s="42">
        <v>0</v>
      </c>
      <c r="L65" s="139">
        <f>ABS(Home!$K$20*K65)</f>
        <v>0</v>
      </c>
      <c r="M65" s="45">
        <f t="shared" si="34"/>
        <v>0</v>
      </c>
      <c r="N65" s="47">
        <f t="shared" si="35"/>
        <v>59</v>
      </c>
      <c r="P65">
        <f t="shared" si="24"/>
        <v>0</v>
      </c>
      <c r="Q65">
        <f t="shared" si="25"/>
        <v>6</v>
      </c>
      <c r="R65" s="146">
        <v>62</v>
      </c>
      <c r="S65">
        <f t="shared" si="26"/>
        <v>0</v>
      </c>
      <c r="T65">
        <f t="shared" si="27"/>
        <v>0</v>
      </c>
      <c r="U65">
        <f t="shared" si="28"/>
        <v>0</v>
      </c>
      <c r="V65">
        <f t="shared" si="29"/>
        <v>0</v>
      </c>
      <c r="X65">
        <f t="shared" si="30"/>
        <v>0</v>
      </c>
      <c r="Y65">
        <f t="shared" si="31"/>
        <v>0</v>
      </c>
      <c r="Z65">
        <f t="shared" si="32"/>
        <v>0</v>
      </c>
      <c r="AA65">
        <f t="shared" si="33"/>
        <v>0</v>
      </c>
      <c r="AC65" s="15">
        <v>12</v>
      </c>
      <c r="AD65" s="15">
        <v>4</v>
      </c>
      <c r="AE65" s="15">
        <v>6</v>
      </c>
      <c r="AI65" s="51">
        <v>12</v>
      </c>
      <c r="AJ65" s="51">
        <v>4</v>
      </c>
      <c r="AT65" s="99">
        <v>14</v>
      </c>
      <c r="AU65" s="99">
        <v>23</v>
      </c>
      <c r="AV65" s="98">
        <v>5</v>
      </c>
      <c r="AW65" s="98">
        <v>0.18311293969188708</v>
      </c>
      <c r="AX65" s="98">
        <v>0.1795244229454756</v>
      </c>
      <c r="AY65" s="98"/>
      <c r="AZ65" s="98"/>
      <c r="BJ65" s="41">
        <v>6</v>
      </c>
      <c r="BL65" s="47"/>
      <c r="BM65" s="47"/>
      <c r="BN65" s="41">
        <v>5</v>
      </c>
      <c r="BS65" s="121"/>
      <c r="BV65">
        <v>0</v>
      </c>
      <c r="CA65">
        <v>0</v>
      </c>
      <c r="CB65">
        <f t="shared" si="36"/>
        <v>0</v>
      </c>
      <c r="CK65">
        <f t="shared" si="37"/>
        <v>19</v>
      </c>
      <c r="CL65">
        <f t="shared" si="38"/>
        <v>2</v>
      </c>
      <c r="CM65">
        <f t="shared" si="39"/>
        <v>59</v>
      </c>
      <c r="CP65" t="str">
        <f t="shared" si="13"/>
        <v/>
      </c>
      <c r="CQ65" t="str">
        <f t="shared" si="14"/>
        <v/>
      </c>
      <c r="CR65" t="str">
        <f t="shared" si="40"/>
        <v/>
      </c>
      <c r="CS65" t="str">
        <f t="shared" si="11"/>
        <v/>
      </c>
      <c r="CT65" t="str">
        <f t="shared" si="12"/>
        <v/>
      </c>
      <c r="DD65" t="s">
        <v>1183</v>
      </c>
      <c r="DE65" t="s">
        <v>593</v>
      </c>
      <c r="DF65" t="s">
        <v>264</v>
      </c>
      <c r="DG65" t="s">
        <v>594</v>
      </c>
      <c r="DH65" t="s">
        <v>595</v>
      </c>
    </row>
    <row r="66" spans="1:115" x14ac:dyDescent="0.2">
      <c r="B66" s="28" t="s">
        <v>1370</v>
      </c>
      <c r="C66" s="47"/>
      <c r="D66" s="41">
        <v>6</v>
      </c>
      <c r="E66" s="42">
        <v>0</v>
      </c>
      <c r="F66" s="139">
        <f>ABS(Home!$K$20*E66)</f>
        <v>0</v>
      </c>
      <c r="G66" s="42">
        <v>0</v>
      </c>
      <c r="H66" s="139">
        <f>ABS(Home!$K$20*G66)</f>
        <v>0</v>
      </c>
      <c r="I66" s="42">
        <v>0</v>
      </c>
      <c r="J66" s="139">
        <f>ABS(Home!$K$20*I66)</f>
        <v>0</v>
      </c>
      <c r="K66" s="42">
        <v>0</v>
      </c>
      <c r="L66" s="139">
        <f>ABS(Home!$K$20*K66)</f>
        <v>0</v>
      </c>
      <c r="M66" s="45">
        <f t="shared" si="34"/>
        <v>0</v>
      </c>
      <c r="N66" s="47">
        <f t="shared" si="35"/>
        <v>60</v>
      </c>
      <c r="P66">
        <f t="shared" si="24"/>
        <v>0</v>
      </c>
      <c r="Q66">
        <f t="shared" si="25"/>
        <v>6</v>
      </c>
      <c r="R66" s="146">
        <v>63</v>
      </c>
      <c r="S66">
        <f t="shared" si="26"/>
        <v>0</v>
      </c>
      <c r="T66">
        <f t="shared" si="27"/>
        <v>0</v>
      </c>
      <c r="U66">
        <f t="shared" si="28"/>
        <v>0</v>
      </c>
      <c r="V66">
        <f t="shared" si="29"/>
        <v>0</v>
      </c>
      <c r="X66">
        <f t="shared" si="30"/>
        <v>0</v>
      </c>
      <c r="Y66">
        <f t="shared" si="31"/>
        <v>0</v>
      </c>
      <c r="Z66">
        <f t="shared" si="32"/>
        <v>0</v>
      </c>
      <c r="AA66">
        <f t="shared" si="33"/>
        <v>0</v>
      </c>
      <c r="AC66" s="15">
        <v>12</v>
      </c>
      <c r="AD66" s="15">
        <v>7</v>
      </c>
      <c r="AE66" s="15">
        <v>6</v>
      </c>
      <c r="AI66" s="51">
        <v>12</v>
      </c>
      <c r="AJ66" s="51">
        <v>7</v>
      </c>
      <c r="AT66" s="99">
        <v>14</v>
      </c>
      <c r="AU66" s="99">
        <v>24</v>
      </c>
      <c r="AV66" s="98">
        <v>5</v>
      </c>
      <c r="AW66" s="98">
        <v>0.18311293969188708</v>
      </c>
      <c r="AX66" s="98">
        <v>0.1795244229454756</v>
      </c>
      <c r="AY66" s="98"/>
      <c r="AZ66" s="98"/>
      <c r="BJ66" s="41">
        <v>6</v>
      </c>
      <c r="BL66" s="47"/>
      <c r="BM66" s="47"/>
      <c r="BN66" s="41">
        <v>5</v>
      </c>
      <c r="BS66" s="121"/>
      <c r="BV66">
        <v>0</v>
      </c>
      <c r="CA66">
        <v>0</v>
      </c>
      <c r="CB66">
        <f t="shared" si="36"/>
        <v>0</v>
      </c>
      <c r="CK66">
        <f t="shared" si="37"/>
        <v>20</v>
      </c>
      <c r="CL66">
        <f t="shared" si="38"/>
        <v>2</v>
      </c>
      <c r="CM66">
        <f t="shared" si="39"/>
        <v>60</v>
      </c>
      <c r="CP66" t="str">
        <f t="shared" si="13"/>
        <v/>
      </c>
      <c r="CQ66" t="str">
        <f t="shared" si="14"/>
        <v/>
      </c>
      <c r="CR66" t="str">
        <f t="shared" si="40"/>
        <v/>
      </c>
      <c r="CS66" t="str">
        <f t="shared" si="11"/>
        <v/>
      </c>
      <c r="CT66" t="str">
        <f t="shared" si="12"/>
        <v/>
      </c>
      <c r="DD66" t="s">
        <v>1184</v>
      </c>
      <c r="DE66" t="s">
        <v>596</v>
      </c>
      <c r="DF66" t="s">
        <v>265</v>
      </c>
      <c r="DG66" t="s">
        <v>597</v>
      </c>
      <c r="DH66" t="s">
        <v>598</v>
      </c>
    </row>
    <row r="67" spans="1:115" x14ac:dyDescent="0.2">
      <c r="B67" s="28" t="s">
        <v>1371</v>
      </c>
      <c r="C67" s="47"/>
      <c r="D67" s="41">
        <v>6</v>
      </c>
      <c r="E67" s="42">
        <v>0</v>
      </c>
      <c r="F67" s="139">
        <f>ABS(Home!$K$20*E67)</f>
        <v>0</v>
      </c>
      <c r="G67" s="38"/>
      <c r="H67" s="139">
        <f>ABS(Home!$K$20*G67)</f>
        <v>0</v>
      </c>
      <c r="I67" s="42"/>
      <c r="J67" s="139">
        <f>ABS(Home!$K$20*I67)</f>
        <v>0</v>
      </c>
      <c r="K67" s="42"/>
      <c r="L67" s="139">
        <f>ABS(Home!$K$20*K67)</f>
        <v>0</v>
      </c>
      <c r="M67" s="45">
        <f t="shared" si="34"/>
        <v>0</v>
      </c>
      <c r="N67" s="47">
        <f t="shared" si="35"/>
        <v>61</v>
      </c>
      <c r="P67">
        <f t="shared" si="24"/>
        <v>0</v>
      </c>
      <c r="Q67">
        <f t="shared" si="25"/>
        <v>6</v>
      </c>
      <c r="R67" s="146">
        <v>64</v>
      </c>
      <c r="S67">
        <f t="shared" si="26"/>
        <v>0</v>
      </c>
      <c r="T67">
        <f t="shared" si="27"/>
        <v>0</v>
      </c>
      <c r="U67">
        <f t="shared" si="28"/>
        <v>0</v>
      </c>
      <c r="V67">
        <f t="shared" si="29"/>
        <v>0</v>
      </c>
      <c r="X67">
        <f t="shared" si="30"/>
        <v>0</v>
      </c>
      <c r="Y67">
        <f t="shared" si="31"/>
        <v>0</v>
      </c>
      <c r="Z67">
        <f t="shared" si="32"/>
        <v>0</v>
      </c>
      <c r="AA67">
        <f t="shared" si="33"/>
        <v>0</v>
      </c>
      <c r="AC67" s="15">
        <v>12</v>
      </c>
      <c r="AD67" s="15">
        <v>11</v>
      </c>
      <c r="AE67" s="15">
        <v>6</v>
      </c>
      <c r="AI67" s="51">
        <v>12</v>
      </c>
      <c r="AJ67" s="51">
        <v>11</v>
      </c>
      <c r="AT67" s="99">
        <v>14</v>
      </c>
      <c r="AU67" s="99">
        <v>22</v>
      </c>
      <c r="AV67" s="98">
        <v>5</v>
      </c>
      <c r="AW67" s="98">
        <v>0.21059028443818056</v>
      </c>
      <c r="AX67" s="98">
        <v>0.20911680703150082</v>
      </c>
      <c r="AY67" s="98"/>
      <c r="AZ67" s="98"/>
      <c r="BJ67" s="41">
        <v>6</v>
      </c>
      <c r="BL67" s="47"/>
      <c r="BM67" s="47"/>
      <c r="BN67" s="41">
        <v>5</v>
      </c>
      <c r="BS67" s="1"/>
      <c r="BV67">
        <v>0.17008387698042871</v>
      </c>
      <c r="CA67">
        <v>0.17008387698042871</v>
      </c>
      <c r="CB67">
        <f t="shared" si="36"/>
        <v>0.17008387698042871</v>
      </c>
      <c r="CK67">
        <f t="shared" si="37"/>
        <v>21</v>
      </c>
      <c r="CL67">
        <f t="shared" si="38"/>
        <v>2</v>
      </c>
      <c r="CM67">
        <f t="shared" si="39"/>
        <v>61</v>
      </c>
      <c r="CP67" t="str">
        <f t="shared" si="13"/>
        <v/>
      </c>
      <c r="CQ67" t="str">
        <f t="shared" si="14"/>
        <v/>
      </c>
      <c r="CR67" t="str">
        <f t="shared" si="40"/>
        <v/>
      </c>
      <c r="CS67" t="str">
        <f t="shared" si="11"/>
        <v/>
      </c>
      <c r="CT67" t="str">
        <f t="shared" si="12"/>
        <v/>
      </c>
      <c r="DD67" t="s">
        <v>1185</v>
      </c>
      <c r="DE67" t="s">
        <v>599</v>
      </c>
      <c r="DF67" t="s">
        <v>266</v>
      </c>
      <c r="DG67" t="s">
        <v>600</v>
      </c>
      <c r="DH67" t="s">
        <v>601</v>
      </c>
    </row>
    <row r="68" spans="1:115" x14ac:dyDescent="0.2">
      <c r="B68" s="28" t="s">
        <v>1372</v>
      </c>
      <c r="C68" s="47"/>
      <c r="D68" s="41">
        <v>6</v>
      </c>
      <c r="E68" s="42">
        <v>0</v>
      </c>
      <c r="F68" s="139">
        <f>ABS(Home!$K$20*E68)</f>
        <v>0</v>
      </c>
      <c r="G68" s="111"/>
      <c r="H68" s="139">
        <f>ABS(Home!$K$20*G68)</f>
        <v>0</v>
      </c>
      <c r="I68" s="42"/>
      <c r="J68" s="139">
        <f>ABS(Home!$K$20*I68)</f>
        <v>0</v>
      </c>
      <c r="K68" s="42"/>
      <c r="L68" s="139">
        <f>ABS(Home!$K$20*K68)</f>
        <v>0</v>
      </c>
      <c r="M68" s="45">
        <f t="shared" si="34"/>
        <v>0</v>
      </c>
      <c r="N68" s="47">
        <f t="shared" si="35"/>
        <v>62</v>
      </c>
      <c r="P68">
        <f t="shared" si="24"/>
        <v>0</v>
      </c>
      <c r="Q68">
        <f t="shared" si="25"/>
        <v>6</v>
      </c>
      <c r="R68" s="146">
        <v>65</v>
      </c>
      <c r="S68">
        <f t="shared" si="26"/>
        <v>0</v>
      </c>
      <c r="T68">
        <f t="shared" si="27"/>
        <v>0</v>
      </c>
      <c r="U68">
        <f t="shared" si="28"/>
        <v>0</v>
      </c>
      <c r="V68">
        <f t="shared" si="29"/>
        <v>0</v>
      </c>
      <c r="X68">
        <f t="shared" si="30"/>
        <v>0</v>
      </c>
      <c r="Y68">
        <f t="shared" si="31"/>
        <v>0</v>
      </c>
      <c r="Z68">
        <f t="shared" si="32"/>
        <v>0</v>
      </c>
      <c r="AA68">
        <f t="shared" si="33"/>
        <v>0</v>
      </c>
      <c r="AC68" s="15">
        <v>13</v>
      </c>
      <c r="AD68" s="15">
        <v>3</v>
      </c>
      <c r="AE68" s="15">
        <v>6</v>
      </c>
      <c r="AI68" s="51">
        <v>13</v>
      </c>
      <c r="AJ68" s="51">
        <v>3</v>
      </c>
      <c r="AT68" s="99">
        <v>14</v>
      </c>
      <c r="AU68" s="99">
        <v>25</v>
      </c>
      <c r="AV68" s="98">
        <v>5</v>
      </c>
      <c r="AW68" s="98">
        <v>0.18311293969188708</v>
      </c>
      <c r="AX68" s="98">
        <v>0.1795244229454756</v>
      </c>
      <c r="AY68" s="98"/>
      <c r="AZ68" s="98"/>
      <c r="BJ68" s="41">
        <v>6</v>
      </c>
      <c r="BL68" s="47"/>
      <c r="BM68" s="47"/>
      <c r="BN68" s="41">
        <v>5</v>
      </c>
      <c r="BS68" s="1"/>
      <c r="BV68">
        <v>0.17008387698042871</v>
      </c>
      <c r="CA68">
        <v>0.17008387698042871</v>
      </c>
      <c r="CB68">
        <f t="shared" si="36"/>
        <v>0.17008387698042871</v>
      </c>
      <c r="CK68">
        <f t="shared" si="37"/>
        <v>22</v>
      </c>
      <c r="CL68">
        <f t="shared" si="38"/>
        <v>2</v>
      </c>
      <c r="CM68">
        <f t="shared" si="39"/>
        <v>62</v>
      </c>
      <c r="CP68" t="str">
        <f t="shared" si="13"/>
        <v/>
      </c>
      <c r="CQ68" t="str">
        <f t="shared" si="14"/>
        <v/>
      </c>
      <c r="CR68" t="str">
        <f t="shared" si="40"/>
        <v/>
      </c>
      <c r="CS68" t="str">
        <f t="shared" si="11"/>
        <v/>
      </c>
      <c r="CT68" t="str">
        <f t="shared" si="12"/>
        <v/>
      </c>
      <c r="DD68" t="s">
        <v>1186</v>
      </c>
      <c r="DE68" t="s">
        <v>602</v>
      </c>
      <c r="DF68" t="s">
        <v>267</v>
      </c>
      <c r="DG68" t="s">
        <v>603</v>
      </c>
      <c r="DH68" t="s">
        <v>604</v>
      </c>
    </row>
    <row r="69" spans="1:115" x14ac:dyDescent="0.2">
      <c r="B69" s="28" t="s">
        <v>1373</v>
      </c>
      <c r="C69" s="47"/>
      <c r="D69" s="41">
        <v>6</v>
      </c>
      <c r="E69" s="42">
        <v>0</v>
      </c>
      <c r="F69" s="139">
        <f>ABS(Home!$K$20*E69)</f>
        <v>0</v>
      </c>
      <c r="G69" s="42">
        <v>0</v>
      </c>
      <c r="H69" s="139">
        <f>ABS(Home!$K$20*G69)</f>
        <v>0</v>
      </c>
      <c r="I69" s="42">
        <v>0</v>
      </c>
      <c r="J69" s="139">
        <f>ABS(Home!$K$20*I69)</f>
        <v>0</v>
      </c>
      <c r="K69" s="42">
        <v>0</v>
      </c>
      <c r="L69" s="139">
        <f>ABS(Home!$K$20*K69)</f>
        <v>0</v>
      </c>
      <c r="M69" s="45">
        <f t="shared" si="34"/>
        <v>0</v>
      </c>
      <c r="N69" s="47">
        <f t="shared" si="35"/>
        <v>63</v>
      </c>
      <c r="P69">
        <f t="shared" si="24"/>
        <v>0</v>
      </c>
      <c r="Q69">
        <f t="shared" si="25"/>
        <v>6</v>
      </c>
      <c r="R69" s="146">
        <v>66</v>
      </c>
      <c r="S69">
        <f t="shared" si="26"/>
        <v>0</v>
      </c>
      <c r="T69">
        <f t="shared" si="27"/>
        <v>0</v>
      </c>
      <c r="U69">
        <f t="shared" si="28"/>
        <v>0</v>
      </c>
      <c r="V69">
        <f t="shared" si="29"/>
        <v>0</v>
      </c>
      <c r="X69">
        <f t="shared" si="30"/>
        <v>0</v>
      </c>
      <c r="Y69">
        <f t="shared" si="31"/>
        <v>0</v>
      </c>
      <c r="Z69">
        <f t="shared" si="32"/>
        <v>0</v>
      </c>
      <c r="AA69">
        <f t="shared" si="33"/>
        <v>0</v>
      </c>
      <c r="AC69" s="15">
        <v>13</v>
      </c>
      <c r="AD69" s="15">
        <v>4</v>
      </c>
      <c r="AE69" s="15">
        <v>6</v>
      </c>
      <c r="AI69" s="51">
        <v>13</v>
      </c>
      <c r="AJ69" s="51">
        <v>4</v>
      </c>
      <c r="AT69" s="99">
        <v>14</v>
      </c>
      <c r="AU69" s="99">
        <v>21</v>
      </c>
      <c r="AV69" s="98">
        <v>5</v>
      </c>
      <c r="AW69" s="98">
        <v>0.21059028443818056</v>
      </c>
      <c r="AX69" s="98">
        <v>0.20911680703150082</v>
      </c>
      <c r="AY69" s="98"/>
      <c r="AZ69" s="98"/>
      <c r="BJ69" s="41">
        <v>6</v>
      </c>
      <c r="BL69" s="47"/>
      <c r="BM69" s="47"/>
      <c r="BN69" s="41">
        <v>5</v>
      </c>
      <c r="BS69" s="121"/>
      <c r="BV69">
        <v>0</v>
      </c>
      <c r="CA69">
        <v>0</v>
      </c>
      <c r="CB69">
        <f t="shared" si="36"/>
        <v>0</v>
      </c>
      <c r="CK69">
        <f t="shared" si="37"/>
        <v>23</v>
      </c>
      <c r="CL69">
        <f t="shared" si="38"/>
        <v>2</v>
      </c>
      <c r="CM69">
        <f t="shared" si="39"/>
        <v>63</v>
      </c>
      <c r="CP69" t="str">
        <f t="shared" si="13"/>
        <v/>
      </c>
      <c r="CQ69" t="str">
        <f t="shared" si="14"/>
        <v/>
      </c>
      <c r="CR69" t="str">
        <f t="shared" si="40"/>
        <v/>
      </c>
      <c r="CS69" t="str">
        <f t="shared" ref="CS69:CS132" si="41">IF(C69=1,CONCATENATE("y_int(",CM69,",",1,")"),"")</f>
        <v/>
      </c>
      <c r="CT69" t="str">
        <f t="shared" ref="CT69:CT132" si="42">IF(C69=1,CONCATENATE("y_int(",CM69,",",1,") = results.XAtMinObjective{1,",),"")</f>
        <v/>
      </c>
      <c r="DA69" s="7"/>
      <c r="DC69" s="7"/>
      <c r="DD69" t="s">
        <v>1187</v>
      </c>
      <c r="DE69" t="s">
        <v>605</v>
      </c>
      <c r="DF69" t="s">
        <v>268</v>
      </c>
      <c r="DG69" t="s">
        <v>606</v>
      </c>
      <c r="DH69" t="s">
        <v>607</v>
      </c>
    </row>
    <row r="70" spans="1:115" x14ac:dyDescent="0.2">
      <c r="B70" s="28" t="s">
        <v>1374</v>
      </c>
      <c r="C70" s="47"/>
      <c r="D70" s="41">
        <v>6</v>
      </c>
      <c r="E70" s="42">
        <v>0</v>
      </c>
      <c r="F70" s="139">
        <f>ABS(Home!$K$20*E70)</f>
        <v>0</v>
      </c>
      <c r="G70" s="42">
        <v>0</v>
      </c>
      <c r="H70" s="139">
        <f>ABS(Home!$K$20*G70)</f>
        <v>0</v>
      </c>
      <c r="I70" s="42">
        <v>0</v>
      </c>
      <c r="J70" s="139">
        <f>ABS(Home!$K$20*I70)</f>
        <v>0</v>
      </c>
      <c r="K70" s="42">
        <v>0</v>
      </c>
      <c r="L70" s="139">
        <f>ABS(Home!$K$20*K70)</f>
        <v>0</v>
      </c>
      <c r="M70" s="45">
        <f>IF(C70=1,COUNTIF(F70,"&gt;0")+COUNTIF(H70,"&gt;0")+COUNTIF(J70,"&gt;0")+COUNTIF(L70,"&gt;0"),0)</f>
        <v>0</v>
      </c>
      <c r="N70" s="47">
        <f t="shared" si="35"/>
        <v>64</v>
      </c>
      <c r="P70">
        <f t="shared" si="24"/>
        <v>0</v>
      </c>
      <c r="Q70">
        <f t="shared" si="25"/>
        <v>6</v>
      </c>
      <c r="R70" s="146">
        <v>67</v>
      </c>
      <c r="S70">
        <f t="shared" si="26"/>
        <v>0</v>
      </c>
      <c r="T70">
        <f t="shared" si="27"/>
        <v>0</v>
      </c>
      <c r="U70">
        <f t="shared" si="28"/>
        <v>0</v>
      </c>
      <c r="V70">
        <f t="shared" si="29"/>
        <v>0</v>
      </c>
      <c r="X70">
        <f t="shared" si="30"/>
        <v>0</v>
      </c>
      <c r="Y70">
        <f t="shared" si="31"/>
        <v>0</v>
      </c>
      <c r="Z70">
        <f t="shared" si="32"/>
        <v>0</v>
      </c>
      <c r="AA70">
        <f t="shared" si="33"/>
        <v>0</v>
      </c>
      <c r="AC70" s="15">
        <v>14</v>
      </c>
      <c r="AD70" s="15">
        <v>4</v>
      </c>
      <c r="AE70" s="15">
        <v>6</v>
      </c>
      <c r="AI70" s="51">
        <v>14</v>
      </c>
      <c r="AJ70" s="51">
        <v>4</v>
      </c>
      <c r="AO70">
        <v>1</v>
      </c>
      <c r="AP70" t="s">
        <v>4</v>
      </c>
      <c r="AT70" s="99">
        <v>15</v>
      </c>
      <c r="AU70" s="99">
        <v>23</v>
      </c>
      <c r="AV70" s="98">
        <v>5</v>
      </c>
      <c r="AW70" s="98">
        <v>0.18311293969188708</v>
      </c>
      <c r="AX70" s="98">
        <v>0.1795244229454756</v>
      </c>
      <c r="AY70" s="98"/>
      <c r="AZ70" s="98"/>
      <c r="BJ70" s="41">
        <v>6</v>
      </c>
      <c r="BL70" s="47"/>
      <c r="BM70" s="47"/>
      <c r="BN70" s="41">
        <v>5</v>
      </c>
      <c r="BS70" s="121"/>
      <c r="BV70">
        <v>0</v>
      </c>
      <c r="CA70">
        <v>0</v>
      </c>
      <c r="CB70">
        <f t="shared" si="36"/>
        <v>0</v>
      </c>
      <c r="CK70">
        <f t="shared" si="37"/>
        <v>24</v>
      </c>
      <c r="CL70">
        <f t="shared" si="38"/>
        <v>2</v>
      </c>
      <c r="CM70">
        <f t="shared" si="39"/>
        <v>64</v>
      </c>
      <c r="CP70" t="str">
        <f t="shared" ref="CP70:CP133" si="43">IF(C70=1,CONCATENATE("v",CM70," = optimizableVariable('var",CM70,"', [",E70-$CO$1," ",E70+$CO$1,"], 'Type', 'real'); %y_int(",CK70,",",CL70,")"),"")</f>
        <v/>
      </c>
      <c r="CQ70" t="str">
        <f t="shared" ref="CQ70:CQ133" si="44">IF(C70=1,CONCATENATE("y_int(",CM70,",",1,") = variables.var",CM70,";"),"")</f>
        <v/>
      </c>
      <c r="CR70" t="str">
        <f t="shared" si="40"/>
        <v/>
      </c>
      <c r="CS70" t="str">
        <f t="shared" si="41"/>
        <v/>
      </c>
      <c r="CT70" t="str">
        <f t="shared" si="42"/>
        <v/>
      </c>
      <c r="DD70" t="s">
        <v>1188</v>
      </c>
      <c r="DE70" t="s">
        <v>608</v>
      </c>
      <c r="DF70" t="s">
        <v>269</v>
      </c>
      <c r="DG70" t="s">
        <v>609</v>
      </c>
      <c r="DH70" t="s">
        <v>610</v>
      </c>
    </row>
    <row r="71" spans="1:115" x14ac:dyDescent="0.2">
      <c r="B71" s="28" t="s">
        <v>1375</v>
      </c>
      <c r="C71" s="47"/>
      <c r="D71" s="41">
        <v>6</v>
      </c>
      <c r="E71" s="42">
        <v>0</v>
      </c>
      <c r="F71" s="139">
        <f>ABS(Home!$K$20*E71)</f>
        <v>0</v>
      </c>
      <c r="G71" s="42">
        <v>0</v>
      </c>
      <c r="H71" s="139">
        <f>ABS(Home!$K$20*G71)</f>
        <v>0</v>
      </c>
      <c r="I71" s="42">
        <v>0</v>
      </c>
      <c r="J71" s="139">
        <f>ABS(Home!$K$20*I71)</f>
        <v>0</v>
      </c>
      <c r="K71" s="42">
        <v>0</v>
      </c>
      <c r="L71" s="139">
        <f>ABS(Home!$K$20*K71)</f>
        <v>0</v>
      </c>
      <c r="M71" s="45">
        <f t="shared" si="34"/>
        <v>0</v>
      </c>
      <c r="N71" s="47">
        <f t="shared" si="35"/>
        <v>65</v>
      </c>
      <c r="P71">
        <f t="shared" si="24"/>
        <v>0</v>
      </c>
      <c r="Q71">
        <f t="shared" si="25"/>
        <v>6</v>
      </c>
      <c r="R71" s="146">
        <v>68</v>
      </c>
      <c r="S71">
        <f t="shared" si="26"/>
        <v>0</v>
      </c>
      <c r="T71">
        <f t="shared" si="27"/>
        <v>0</v>
      </c>
      <c r="U71">
        <f t="shared" si="28"/>
        <v>0</v>
      </c>
      <c r="V71">
        <f t="shared" si="29"/>
        <v>0</v>
      </c>
      <c r="X71">
        <f t="shared" si="30"/>
        <v>0</v>
      </c>
      <c r="Y71">
        <f t="shared" si="31"/>
        <v>0</v>
      </c>
      <c r="Z71">
        <f t="shared" si="32"/>
        <v>0</v>
      </c>
      <c r="AA71">
        <f t="shared" si="33"/>
        <v>0</v>
      </c>
      <c r="AC71" s="15">
        <v>14</v>
      </c>
      <c r="AD71" s="15">
        <v>6</v>
      </c>
      <c r="AE71" s="15">
        <v>6</v>
      </c>
      <c r="AI71" s="51">
        <v>14</v>
      </c>
      <c r="AJ71" s="51">
        <v>6</v>
      </c>
      <c r="AO71">
        <v>2</v>
      </c>
      <c r="AP71" t="s">
        <v>5</v>
      </c>
      <c r="AT71" s="99">
        <v>15</v>
      </c>
      <c r="AU71" s="99">
        <v>24</v>
      </c>
      <c r="AV71" s="98">
        <v>5</v>
      </c>
      <c r="AW71" s="98">
        <v>0.18311293969188708</v>
      </c>
      <c r="AX71" s="98">
        <v>0.1795244229454756</v>
      </c>
      <c r="AY71" s="98"/>
      <c r="AZ71" s="98"/>
      <c r="BJ71" s="41">
        <v>6</v>
      </c>
      <c r="BL71" s="47"/>
      <c r="BM71" s="47"/>
      <c r="BN71" s="41">
        <v>5</v>
      </c>
      <c r="BS71" s="121"/>
      <c r="BV71">
        <v>0</v>
      </c>
      <c r="CA71">
        <v>0</v>
      </c>
      <c r="CB71">
        <f t="shared" si="36"/>
        <v>0</v>
      </c>
      <c r="CK71">
        <f t="shared" si="37"/>
        <v>25</v>
      </c>
      <c r="CL71">
        <f t="shared" si="38"/>
        <v>2</v>
      </c>
      <c r="CM71">
        <f t="shared" si="39"/>
        <v>65</v>
      </c>
      <c r="CP71" t="str">
        <f t="shared" si="43"/>
        <v/>
      </c>
      <c r="CQ71" t="str">
        <f t="shared" si="44"/>
        <v/>
      </c>
      <c r="CR71" t="str">
        <f t="shared" si="40"/>
        <v/>
      </c>
      <c r="CS71" t="str">
        <f t="shared" si="41"/>
        <v/>
      </c>
      <c r="CT71" t="str">
        <f t="shared" si="42"/>
        <v/>
      </c>
      <c r="DD71" t="s">
        <v>1189</v>
      </c>
      <c r="DE71" t="s">
        <v>611</v>
      </c>
      <c r="DF71" t="s">
        <v>270</v>
      </c>
      <c r="DG71" t="s">
        <v>612</v>
      </c>
      <c r="DH71" t="s">
        <v>613</v>
      </c>
    </row>
    <row r="72" spans="1:115" x14ac:dyDescent="0.2">
      <c r="B72" s="28" t="s">
        <v>1376</v>
      </c>
      <c r="C72" s="47"/>
      <c r="D72" s="41">
        <v>6</v>
      </c>
      <c r="E72" s="42">
        <v>0</v>
      </c>
      <c r="F72" s="139">
        <f>ABS(Home!$K$20*E72)</f>
        <v>0</v>
      </c>
      <c r="G72" s="42">
        <v>0</v>
      </c>
      <c r="H72" s="139">
        <f>ABS(Home!$K$20*G72)</f>
        <v>0</v>
      </c>
      <c r="I72" s="42">
        <v>0</v>
      </c>
      <c r="J72" s="139">
        <f>ABS(Home!$K$20*I72)</f>
        <v>0</v>
      </c>
      <c r="K72" s="42">
        <v>0</v>
      </c>
      <c r="L72" s="139">
        <f>ABS(Home!$K$20*K72)</f>
        <v>0</v>
      </c>
      <c r="M72" s="45">
        <f t="shared" si="34"/>
        <v>0</v>
      </c>
      <c r="N72" s="47">
        <f t="shared" si="35"/>
        <v>66</v>
      </c>
      <c r="P72">
        <f t="shared" si="24"/>
        <v>0</v>
      </c>
      <c r="Q72">
        <f t="shared" si="25"/>
        <v>6</v>
      </c>
      <c r="R72" s="146">
        <v>69</v>
      </c>
      <c r="S72">
        <f t="shared" si="26"/>
        <v>0</v>
      </c>
      <c r="T72">
        <f t="shared" si="27"/>
        <v>0</v>
      </c>
      <c r="U72">
        <f t="shared" si="28"/>
        <v>0</v>
      </c>
      <c r="V72">
        <f t="shared" si="29"/>
        <v>0</v>
      </c>
      <c r="X72">
        <f t="shared" si="30"/>
        <v>0</v>
      </c>
      <c r="Y72">
        <f t="shared" si="31"/>
        <v>0</v>
      </c>
      <c r="Z72">
        <f t="shared" si="32"/>
        <v>0</v>
      </c>
      <c r="AA72">
        <f t="shared" si="33"/>
        <v>0</v>
      </c>
      <c r="AC72" s="15">
        <v>14</v>
      </c>
      <c r="AD72" s="15">
        <v>7</v>
      </c>
      <c r="AE72" s="15">
        <v>6</v>
      </c>
      <c r="AI72" s="51">
        <v>14</v>
      </c>
      <c r="AJ72" s="51">
        <v>7</v>
      </c>
      <c r="AO72">
        <v>3</v>
      </c>
      <c r="AP72" t="s">
        <v>76</v>
      </c>
      <c r="AT72" s="99">
        <v>15</v>
      </c>
      <c r="AU72" s="99">
        <v>22</v>
      </c>
      <c r="AV72" s="98">
        <v>5</v>
      </c>
      <c r="AW72" s="98">
        <v>0.21059028443818056</v>
      </c>
      <c r="AX72" s="98">
        <v>0.20911680703150082</v>
      </c>
      <c r="AY72" s="98"/>
      <c r="AZ72" s="98"/>
      <c r="BJ72" s="41">
        <v>6</v>
      </c>
      <c r="BL72" s="47"/>
      <c r="BM72" s="47"/>
      <c r="BN72" s="41">
        <v>5</v>
      </c>
      <c r="BS72" s="121"/>
      <c r="BV72">
        <v>0</v>
      </c>
      <c r="CA72">
        <v>0</v>
      </c>
      <c r="CB72">
        <f t="shared" si="36"/>
        <v>0</v>
      </c>
      <c r="CK72">
        <f t="shared" si="37"/>
        <v>26</v>
      </c>
      <c r="CL72">
        <f t="shared" si="38"/>
        <v>2</v>
      </c>
      <c r="CM72">
        <f t="shared" si="39"/>
        <v>66</v>
      </c>
      <c r="CP72" t="str">
        <f t="shared" si="43"/>
        <v/>
      </c>
      <c r="CQ72" t="str">
        <f t="shared" si="44"/>
        <v/>
      </c>
      <c r="CR72" t="str">
        <f t="shared" si="40"/>
        <v/>
      </c>
      <c r="CS72" t="str">
        <f t="shared" si="41"/>
        <v/>
      </c>
      <c r="CT72" t="str">
        <f t="shared" si="42"/>
        <v/>
      </c>
      <c r="DD72" t="s">
        <v>1190</v>
      </c>
      <c r="DE72" t="s">
        <v>614</v>
      </c>
      <c r="DF72" t="s">
        <v>271</v>
      </c>
      <c r="DG72" t="s">
        <v>615</v>
      </c>
      <c r="DH72" t="s">
        <v>616</v>
      </c>
    </row>
    <row r="73" spans="1:115" s="7" customFormat="1" x14ac:dyDescent="0.2">
      <c r="A73"/>
      <c r="B73" s="28" t="s">
        <v>1377</v>
      </c>
      <c r="C73" s="47"/>
      <c r="D73" s="41">
        <v>6</v>
      </c>
      <c r="E73" s="42">
        <v>0</v>
      </c>
      <c r="F73" s="139">
        <f>ABS(Home!$K$20*E73)</f>
        <v>0</v>
      </c>
      <c r="G73" s="42">
        <v>0</v>
      </c>
      <c r="H73" s="139">
        <f>ABS(Home!$K$20*G73)</f>
        <v>0</v>
      </c>
      <c r="I73" s="42">
        <v>0</v>
      </c>
      <c r="J73" s="139">
        <f>ABS(Home!$K$20*I73)</f>
        <v>0</v>
      </c>
      <c r="K73" s="42">
        <v>0</v>
      </c>
      <c r="L73" s="139">
        <f>ABS(Home!$K$20*K73)</f>
        <v>0</v>
      </c>
      <c r="M73" s="45">
        <f t="shared" si="34"/>
        <v>0</v>
      </c>
      <c r="N73" s="47">
        <f t="shared" si="35"/>
        <v>67</v>
      </c>
      <c r="P73">
        <f t="shared" si="24"/>
        <v>0</v>
      </c>
      <c r="Q73">
        <f t="shared" si="25"/>
        <v>6</v>
      </c>
      <c r="R73" s="146">
        <v>70</v>
      </c>
      <c r="S73">
        <f t="shared" si="26"/>
        <v>0</v>
      </c>
      <c r="T73">
        <f t="shared" si="27"/>
        <v>0</v>
      </c>
      <c r="U73">
        <f t="shared" si="28"/>
        <v>0</v>
      </c>
      <c r="V73">
        <f t="shared" si="29"/>
        <v>0</v>
      </c>
      <c r="W73"/>
      <c r="X73">
        <f t="shared" si="30"/>
        <v>0</v>
      </c>
      <c r="Y73">
        <f t="shared" si="31"/>
        <v>0</v>
      </c>
      <c r="Z73">
        <f t="shared" si="32"/>
        <v>0</v>
      </c>
      <c r="AA73">
        <f t="shared" si="33"/>
        <v>0</v>
      </c>
      <c r="AC73" s="15">
        <v>14</v>
      </c>
      <c r="AD73" s="15">
        <v>8</v>
      </c>
      <c r="AE73" s="15">
        <v>6</v>
      </c>
      <c r="AI73" s="51">
        <v>14</v>
      </c>
      <c r="AJ73" s="51">
        <v>8</v>
      </c>
      <c r="AO73" s="7">
        <v>4</v>
      </c>
      <c r="AP73" s="7" t="s">
        <v>77</v>
      </c>
      <c r="AT73" s="99">
        <v>15</v>
      </c>
      <c r="AU73" s="99">
        <v>25</v>
      </c>
      <c r="AV73" s="98">
        <v>5</v>
      </c>
      <c r="AW73" s="98">
        <v>0.18311293969188708</v>
      </c>
      <c r="AX73" s="98">
        <v>0.1795244229454756</v>
      </c>
      <c r="AY73" s="98"/>
      <c r="AZ73" s="98"/>
      <c r="BA73" s="99"/>
      <c r="BB73" s="100"/>
      <c r="BC73" s="100"/>
      <c r="BD73" s="100"/>
      <c r="BJ73" s="41">
        <v>6</v>
      </c>
      <c r="BK73" s="10"/>
      <c r="BL73" s="47"/>
      <c r="BM73" s="47"/>
      <c r="BN73" s="41">
        <v>5</v>
      </c>
      <c r="BO73" s="44"/>
      <c r="BS73" s="121"/>
      <c r="BT73" s="44"/>
      <c r="BV73" s="7">
        <v>0</v>
      </c>
      <c r="CA73" s="7">
        <v>0</v>
      </c>
      <c r="CB73">
        <f t="shared" si="36"/>
        <v>0</v>
      </c>
      <c r="CK73">
        <f t="shared" si="37"/>
        <v>27</v>
      </c>
      <c r="CL73">
        <f t="shared" si="38"/>
        <v>2</v>
      </c>
      <c r="CM73">
        <f t="shared" si="39"/>
        <v>67</v>
      </c>
      <c r="CP73" t="str">
        <f t="shared" si="43"/>
        <v/>
      </c>
      <c r="CQ73" t="str">
        <f t="shared" si="44"/>
        <v/>
      </c>
      <c r="CR73" t="str">
        <f t="shared" si="40"/>
        <v/>
      </c>
      <c r="CS73" t="str">
        <f t="shared" si="41"/>
        <v/>
      </c>
      <c r="CT73" t="str">
        <f t="shared" si="42"/>
        <v/>
      </c>
      <c r="DA73"/>
      <c r="DC73"/>
      <c r="DD73" t="s">
        <v>1191</v>
      </c>
      <c r="DE73" t="s">
        <v>617</v>
      </c>
      <c r="DF73" t="s">
        <v>272</v>
      </c>
      <c r="DG73" t="s">
        <v>618</v>
      </c>
      <c r="DH73" t="s">
        <v>619</v>
      </c>
      <c r="DI73"/>
      <c r="DJ73"/>
      <c r="DK73"/>
    </row>
    <row r="74" spans="1:115" x14ac:dyDescent="0.2">
      <c r="B74" s="28" t="s">
        <v>1378</v>
      </c>
      <c r="C74" s="47"/>
      <c r="D74" s="41">
        <v>6</v>
      </c>
      <c r="E74" s="42">
        <v>0</v>
      </c>
      <c r="F74" s="139">
        <f>ABS(Home!$K$20*E74)</f>
        <v>0</v>
      </c>
      <c r="G74" s="42">
        <v>0</v>
      </c>
      <c r="H74" s="139">
        <f>ABS(Home!$K$20*G74)</f>
        <v>0</v>
      </c>
      <c r="I74" s="42">
        <v>0</v>
      </c>
      <c r="J74" s="139">
        <f>ABS(Home!$K$20*I74)</f>
        <v>0</v>
      </c>
      <c r="K74" s="42">
        <v>0</v>
      </c>
      <c r="L74" s="139">
        <f>ABS(Home!$K$20*K74)</f>
        <v>0</v>
      </c>
      <c r="M74" s="45">
        <f t="shared" si="34"/>
        <v>0</v>
      </c>
      <c r="N74" s="47">
        <f t="shared" si="35"/>
        <v>68</v>
      </c>
      <c r="P74">
        <f t="shared" si="24"/>
        <v>0</v>
      </c>
      <c r="Q74">
        <f t="shared" si="25"/>
        <v>6</v>
      </c>
      <c r="R74" s="146">
        <v>71</v>
      </c>
      <c r="S74">
        <f t="shared" si="26"/>
        <v>0</v>
      </c>
      <c r="T74">
        <f t="shared" si="27"/>
        <v>0</v>
      </c>
      <c r="U74">
        <f t="shared" si="28"/>
        <v>0</v>
      </c>
      <c r="V74">
        <f t="shared" si="29"/>
        <v>0</v>
      </c>
      <c r="X74">
        <f t="shared" si="30"/>
        <v>0</v>
      </c>
      <c r="Y74">
        <f t="shared" si="31"/>
        <v>0</v>
      </c>
      <c r="Z74">
        <f t="shared" si="32"/>
        <v>0</v>
      </c>
      <c r="AA74">
        <f t="shared" si="33"/>
        <v>0</v>
      </c>
      <c r="AC74" s="15">
        <v>14</v>
      </c>
      <c r="AD74" s="15">
        <v>15</v>
      </c>
      <c r="AE74" s="15">
        <v>6</v>
      </c>
      <c r="AI74" s="51">
        <v>14</v>
      </c>
      <c r="AJ74" s="51">
        <v>15</v>
      </c>
      <c r="AO74">
        <v>5</v>
      </c>
      <c r="AP74" t="s">
        <v>6</v>
      </c>
      <c r="AT74" s="99">
        <v>15</v>
      </c>
      <c r="AU74" s="99">
        <v>21</v>
      </c>
      <c r="AV74" s="98">
        <v>5</v>
      </c>
      <c r="AW74" s="98">
        <v>0.21059028443818056</v>
      </c>
      <c r="AX74" s="98">
        <v>0.20911680703150082</v>
      </c>
      <c r="AY74" s="98"/>
      <c r="AZ74" s="98"/>
      <c r="BJ74" s="41">
        <v>6</v>
      </c>
      <c r="BL74" s="47"/>
      <c r="BM74" s="47"/>
      <c r="BN74" s="41">
        <v>5</v>
      </c>
      <c r="BS74" s="121"/>
      <c r="BV74">
        <v>0</v>
      </c>
      <c r="CA74">
        <v>0</v>
      </c>
      <c r="CB74">
        <f t="shared" si="36"/>
        <v>0</v>
      </c>
      <c r="CK74">
        <f t="shared" si="37"/>
        <v>28</v>
      </c>
      <c r="CL74">
        <f t="shared" si="38"/>
        <v>2</v>
      </c>
      <c r="CM74">
        <f t="shared" si="39"/>
        <v>68</v>
      </c>
      <c r="CP74" t="str">
        <f t="shared" si="43"/>
        <v/>
      </c>
      <c r="CQ74" t="str">
        <f t="shared" si="44"/>
        <v/>
      </c>
      <c r="CR74" t="str">
        <f t="shared" si="40"/>
        <v/>
      </c>
      <c r="CS74" t="str">
        <f t="shared" si="41"/>
        <v/>
      </c>
      <c r="CT74" t="str">
        <f t="shared" si="42"/>
        <v/>
      </c>
      <c r="DD74" t="s">
        <v>1132</v>
      </c>
      <c r="DE74" t="s">
        <v>207</v>
      </c>
      <c r="DF74" t="s">
        <v>213</v>
      </c>
      <c r="DG74" t="s">
        <v>450</v>
      </c>
      <c r="DH74" t="s">
        <v>444</v>
      </c>
    </row>
    <row r="75" spans="1:115" x14ac:dyDescent="0.2">
      <c r="B75" s="28" t="s">
        <v>1379</v>
      </c>
      <c r="C75" s="47"/>
      <c r="D75" s="41">
        <v>6</v>
      </c>
      <c r="E75" s="42">
        <v>0</v>
      </c>
      <c r="F75" s="139">
        <f>ABS(Home!$K$20*E75)</f>
        <v>0</v>
      </c>
      <c r="G75" s="42">
        <v>0</v>
      </c>
      <c r="H75" s="139">
        <f>ABS(Home!$K$20*G75)</f>
        <v>0</v>
      </c>
      <c r="I75" s="42">
        <v>0</v>
      </c>
      <c r="J75" s="139">
        <f>ABS(Home!$K$20*I75)</f>
        <v>0</v>
      </c>
      <c r="K75" s="42">
        <v>0</v>
      </c>
      <c r="L75" s="139">
        <f>ABS(Home!$K$20*K75)</f>
        <v>0</v>
      </c>
      <c r="M75" s="45">
        <f t="shared" si="34"/>
        <v>0</v>
      </c>
      <c r="N75" s="47">
        <f t="shared" si="35"/>
        <v>69</v>
      </c>
      <c r="P75">
        <f t="shared" si="24"/>
        <v>0</v>
      </c>
      <c r="Q75">
        <f t="shared" si="25"/>
        <v>6</v>
      </c>
      <c r="R75" s="146">
        <v>72</v>
      </c>
      <c r="S75">
        <f t="shared" si="26"/>
        <v>0</v>
      </c>
      <c r="T75">
        <f t="shared" si="27"/>
        <v>0</v>
      </c>
      <c r="U75">
        <f t="shared" si="28"/>
        <v>0</v>
      </c>
      <c r="V75">
        <f t="shared" si="29"/>
        <v>0</v>
      </c>
      <c r="X75">
        <f t="shared" si="30"/>
        <v>0</v>
      </c>
      <c r="Y75">
        <f t="shared" si="31"/>
        <v>0</v>
      </c>
      <c r="Z75">
        <f t="shared" si="32"/>
        <v>0</v>
      </c>
      <c r="AA75">
        <f t="shared" si="33"/>
        <v>0</v>
      </c>
      <c r="AC75" s="15">
        <v>15</v>
      </c>
      <c r="AD75" s="15">
        <v>7</v>
      </c>
      <c r="AE75" s="15">
        <v>6</v>
      </c>
      <c r="AI75" s="51">
        <v>15</v>
      </c>
      <c r="AJ75" s="51">
        <v>7</v>
      </c>
      <c r="AO75">
        <v>6</v>
      </c>
      <c r="AP75" t="s">
        <v>78</v>
      </c>
      <c r="AT75" s="99">
        <v>16</v>
      </c>
      <c r="AU75" s="99">
        <v>23</v>
      </c>
      <c r="AV75" s="98">
        <v>5</v>
      </c>
      <c r="AW75" s="98">
        <v>0.16588928163908467</v>
      </c>
      <c r="AX75" s="98">
        <v>0.12610003745303816</v>
      </c>
      <c r="AY75" s="98"/>
      <c r="AZ75" s="98"/>
      <c r="BJ75" s="41">
        <v>6</v>
      </c>
      <c r="BL75" s="47"/>
      <c r="BM75" s="47"/>
      <c r="BN75" s="41">
        <v>5</v>
      </c>
      <c r="BS75" s="121"/>
      <c r="BV75">
        <v>0</v>
      </c>
      <c r="CA75">
        <v>0</v>
      </c>
      <c r="CB75">
        <f t="shared" si="36"/>
        <v>0</v>
      </c>
      <c r="CK75">
        <f t="shared" si="37"/>
        <v>29</v>
      </c>
      <c r="CL75">
        <f t="shared" si="38"/>
        <v>2</v>
      </c>
      <c r="CM75">
        <f t="shared" si="39"/>
        <v>69</v>
      </c>
      <c r="CP75" t="str">
        <f t="shared" si="43"/>
        <v/>
      </c>
      <c r="CQ75" t="str">
        <f t="shared" si="44"/>
        <v/>
      </c>
      <c r="CR75" t="str">
        <f t="shared" si="40"/>
        <v/>
      </c>
      <c r="CS75" t="str">
        <f t="shared" si="41"/>
        <v/>
      </c>
      <c r="CT75" t="str">
        <f t="shared" si="42"/>
        <v/>
      </c>
      <c r="DD75" t="s">
        <v>1192</v>
      </c>
      <c r="DE75" t="s">
        <v>620</v>
      </c>
      <c r="DF75" t="s">
        <v>273</v>
      </c>
      <c r="DG75" t="s">
        <v>621</v>
      </c>
      <c r="DH75" t="s">
        <v>622</v>
      </c>
    </row>
    <row r="76" spans="1:115" x14ac:dyDescent="0.2">
      <c r="B76" s="28" t="s">
        <v>1380</v>
      </c>
      <c r="C76" s="47"/>
      <c r="D76" s="41">
        <v>6</v>
      </c>
      <c r="E76" s="42">
        <v>0</v>
      </c>
      <c r="F76" s="139">
        <f>ABS(Home!$K$20*E76)</f>
        <v>0</v>
      </c>
      <c r="G76" s="42">
        <v>0</v>
      </c>
      <c r="H76" s="139">
        <f>ABS(Home!$K$20*G76)</f>
        <v>0</v>
      </c>
      <c r="I76" s="42">
        <v>0</v>
      </c>
      <c r="J76" s="139">
        <f>ABS(Home!$K$20*I76)</f>
        <v>0</v>
      </c>
      <c r="K76" s="42">
        <v>0</v>
      </c>
      <c r="L76" s="139">
        <f>ABS(Home!$K$20*K76)</f>
        <v>0</v>
      </c>
      <c r="M76" s="45">
        <f t="shared" si="34"/>
        <v>0</v>
      </c>
      <c r="N76" s="47">
        <f t="shared" si="35"/>
        <v>70</v>
      </c>
      <c r="P76">
        <f t="shared" si="24"/>
        <v>0</v>
      </c>
      <c r="Q76">
        <f t="shared" si="25"/>
        <v>6</v>
      </c>
      <c r="R76" s="146">
        <v>73</v>
      </c>
      <c r="S76">
        <f t="shared" si="26"/>
        <v>0</v>
      </c>
      <c r="T76">
        <f t="shared" si="27"/>
        <v>0</v>
      </c>
      <c r="U76">
        <f t="shared" si="28"/>
        <v>0</v>
      </c>
      <c r="V76">
        <f t="shared" si="29"/>
        <v>0</v>
      </c>
      <c r="X76">
        <f t="shared" si="30"/>
        <v>0</v>
      </c>
      <c r="Y76">
        <f t="shared" si="31"/>
        <v>0</v>
      </c>
      <c r="Z76">
        <f t="shared" si="32"/>
        <v>0</v>
      </c>
      <c r="AA76">
        <f t="shared" si="33"/>
        <v>0</v>
      </c>
      <c r="AC76" s="15">
        <v>15</v>
      </c>
      <c r="AD76" s="15">
        <v>8</v>
      </c>
      <c r="AE76" s="15">
        <v>6</v>
      </c>
      <c r="AI76" s="51">
        <v>15</v>
      </c>
      <c r="AJ76" s="51">
        <v>8</v>
      </c>
      <c r="AO76">
        <v>7</v>
      </c>
      <c r="AP76" t="s">
        <v>70</v>
      </c>
      <c r="AT76" s="99">
        <v>16</v>
      </c>
      <c r="AU76" s="99">
        <v>15</v>
      </c>
      <c r="AV76" s="98">
        <v>5</v>
      </c>
      <c r="AW76" s="98">
        <v>0.14971165710990669</v>
      </c>
      <c r="AX76" s="98">
        <v>0.14317512415861727</v>
      </c>
      <c r="AY76" s="98"/>
      <c r="AZ76" s="98"/>
      <c r="BJ76" s="41">
        <v>6</v>
      </c>
      <c r="BL76" s="47"/>
      <c r="BM76" s="47"/>
      <c r="BN76" s="41">
        <v>5</v>
      </c>
      <c r="BS76" s="121"/>
      <c r="BV76">
        <v>0</v>
      </c>
      <c r="CA76">
        <v>0</v>
      </c>
      <c r="CB76">
        <f t="shared" si="36"/>
        <v>0</v>
      </c>
      <c r="CK76">
        <f t="shared" si="37"/>
        <v>30</v>
      </c>
      <c r="CL76">
        <f t="shared" si="38"/>
        <v>2</v>
      </c>
      <c r="CM76">
        <f t="shared" si="39"/>
        <v>70</v>
      </c>
      <c r="CP76" t="str">
        <f t="shared" si="43"/>
        <v/>
      </c>
      <c r="CQ76" t="str">
        <f t="shared" si="44"/>
        <v/>
      </c>
      <c r="CR76" t="str">
        <f t="shared" si="40"/>
        <v/>
      </c>
      <c r="CS76" t="str">
        <f t="shared" si="41"/>
        <v/>
      </c>
      <c r="CT76" t="str">
        <f t="shared" si="42"/>
        <v/>
      </c>
      <c r="DD76" t="s">
        <v>1193</v>
      </c>
      <c r="DE76" t="s">
        <v>623</v>
      </c>
      <c r="DF76" t="s">
        <v>274</v>
      </c>
      <c r="DG76" t="s">
        <v>624</v>
      </c>
      <c r="DH76" t="s">
        <v>625</v>
      </c>
    </row>
    <row r="77" spans="1:115" x14ac:dyDescent="0.2">
      <c r="B77" s="28" t="s">
        <v>1381</v>
      </c>
      <c r="C77" s="47"/>
      <c r="D77" s="41">
        <v>6</v>
      </c>
      <c r="E77" s="42">
        <v>0</v>
      </c>
      <c r="F77" s="139">
        <f>ABS(Home!$K$20*E77)</f>
        <v>0</v>
      </c>
      <c r="G77" s="42">
        <v>0</v>
      </c>
      <c r="H77" s="139">
        <f>ABS(Home!$K$20*G77)</f>
        <v>0</v>
      </c>
      <c r="I77" s="42">
        <v>0</v>
      </c>
      <c r="J77" s="139">
        <f>ABS(Home!$K$20*I77)</f>
        <v>0</v>
      </c>
      <c r="K77" s="42">
        <v>0</v>
      </c>
      <c r="L77" s="139">
        <f>ABS(Home!$K$20*K77)</f>
        <v>0</v>
      </c>
      <c r="M77" s="45">
        <f t="shared" si="34"/>
        <v>0</v>
      </c>
      <c r="N77" s="47">
        <f t="shared" si="35"/>
        <v>71</v>
      </c>
      <c r="P77">
        <f t="shared" si="24"/>
        <v>0</v>
      </c>
      <c r="Q77">
        <f t="shared" si="25"/>
        <v>6</v>
      </c>
      <c r="R77" s="146">
        <v>74</v>
      </c>
      <c r="S77">
        <f t="shared" si="26"/>
        <v>0</v>
      </c>
      <c r="T77">
        <f t="shared" si="27"/>
        <v>0</v>
      </c>
      <c r="U77">
        <f t="shared" si="28"/>
        <v>0</v>
      </c>
      <c r="V77">
        <f t="shared" si="29"/>
        <v>0</v>
      </c>
      <c r="X77">
        <f t="shared" si="30"/>
        <v>0</v>
      </c>
      <c r="Y77">
        <f t="shared" si="31"/>
        <v>0</v>
      </c>
      <c r="Z77">
        <f t="shared" si="32"/>
        <v>0</v>
      </c>
      <c r="AA77">
        <f t="shared" si="33"/>
        <v>0</v>
      </c>
      <c r="AC77" s="15">
        <v>15</v>
      </c>
      <c r="AD77" s="15">
        <v>10</v>
      </c>
      <c r="AE77" s="15">
        <v>6</v>
      </c>
      <c r="AI77" s="51">
        <v>15</v>
      </c>
      <c r="AJ77" s="51">
        <v>10</v>
      </c>
      <c r="AO77">
        <v>8</v>
      </c>
      <c r="AP77" t="s">
        <v>7</v>
      </c>
      <c r="AT77" s="99">
        <v>16</v>
      </c>
      <c r="AU77" s="99">
        <v>24</v>
      </c>
      <c r="AV77" s="98">
        <v>5</v>
      </c>
      <c r="AW77" s="98">
        <v>0.15649096577172669</v>
      </c>
      <c r="AX77" s="98">
        <v>0.12281937905585952</v>
      </c>
      <c r="AY77" s="98"/>
      <c r="AZ77" s="98"/>
      <c r="BJ77" s="41">
        <v>6</v>
      </c>
      <c r="BL77" s="47"/>
      <c r="BM77" s="47"/>
      <c r="BN77" s="41">
        <v>5</v>
      </c>
      <c r="BS77" s="121"/>
      <c r="BV77">
        <v>0</v>
      </c>
      <c r="CA77">
        <v>0</v>
      </c>
      <c r="CB77">
        <f t="shared" si="36"/>
        <v>0</v>
      </c>
      <c r="CK77">
        <f t="shared" si="37"/>
        <v>31</v>
      </c>
      <c r="CL77">
        <f t="shared" si="38"/>
        <v>2</v>
      </c>
      <c r="CM77">
        <f t="shared" si="39"/>
        <v>71</v>
      </c>
      <c r="CP77" t="str">
        <f t="shared" si="43"/>
        <v/>
      </c>
      <c r="CQ77" t="str">
        <f t="shared" si="44"/>
        <v/>
      </c>
      <c r="CR77" t="str">
        <f t="shared" si="40"/>
        <v/>
      </c>
      <c r="CS77" t="str">
        <f t="shared" si="41"/>
        <v/>
      </c>
      <c r="CT77" t="str">
        <f t="shared" si="42"/>
        <v/>
      </c>
      <c r="DD77" t="s">
        <v>1194</v>
      </c>
      <c r="DE77" t="s">
        <v>626</v>
      </c>
      <c r="DF77" t="s">
        <v>275</v>
      </c>
      <c r="DG77" t="s">
        <v>627</v>
      </c>
      <c r="DH77" t="s">
        <v>628</v>
      </c>
    </row>
    <row r="78" spans="1:115" x14ac:dyDescent="0.2">
      <c r="B78" s="28" t="s">
        <v>179</v>
      </c>
      <c r="C78" s="47"/>
      <c r="D78" s="41">
        <v>6</v>
      </c>
      <c r="E78" s="42">
        <v>0</v>
      </c>
      <c r="F78" s="139">
        <f>ABS(Home!$K$20*E78)</f>
        <v>0</v>
      </c>
      <c r="G78" s="42">
        <v>0</v>
      </c>
      <c r="H78" s="139">
        <f>ABS(Home!$K$20*G78)</f>
        <v>0</v>
      </c>
      <c r="I78" s="42">
        <v>0</v>
      </c>
      <c r="J78" s="139">
        <f>ABS(Home!$K$20*I78)</f>
        <v>0</v>
      </c>
      <c r="K78" s="42">
        <v>0</v>
      </c>
      <c r="L78" s="139">
        <f>ABS(Home!$K$20*K78)</f>
        <v>0</v>
      </c>
      <c r="M78" s="45">
        <f t="shared" si="34"/>
        <v>0</v>
      </c>
      <c r="N78" s="47">
        <f t="shared" si="35"/>
        <v>72</v>
      </c>
      <c r="P78">
        <f t="shared" si="24"/>
        <v>0</v>
      </c>
      <c r="Q78">
        <f t="shared" si="25"/>
        <v>6</v>
      </c>
      <c r="R78" s="146">
        <v>75</v>
      </c>
      <c r="S78">
        <f t="shared" si="26"/>
        <v>0</v>
      </c>
      <c r="T78">
        <f t="shared" si="27"/>
        <v>0</v>
      </c>
      <c r="U78">
        <f t="shared" si="28"/>
        <v>0</v>
      </c>
      <c r="V78">
        <f t="shared" si="29"/>
        <v>0</v>
      </c>
      <c r="X78">
        <f t="shared" si="30"/>
        <v>0</v>
      </c>
      <c r="Y78">
        <f t="shared" si="31"/>
        <v>0</v>
      </c>
      <c r="Z78">
        <f t="shared" si="32"/>
        <v>0</v>
      </c>
      <c r="AA78">
        <f t="shared" si="33"/>
        <v>0</v>
      </c>
      <c r="AC78" s="15">
        <v>15</v>
      </c>
      <c r="AD78" s="15">
        <v>11</v>
      </c>
      <c r="AE78" s="15">
        <v>6</v>
      </c>
      <c r="AI78" s="51">
        <v>15</v>
      </c>
      <c r="AJ78" s="51">
        <v>11</v>
      </c>
      <c r="AO78">
        <v>9</v>
      </c>
      <c r="AP78" t="s">
        <v>79</v>
      </c>
      <c r="AT78" s="99">
        <v>16</v>
      </c>
      <c r="AU78" s="99">
        <v>25</v>
      </c>
      <c r="AV78" s="98">
        <v>5</v>
      </c>
      <c r="AW78" s="98">
        <v>0.15649096577172669</v>
      </c>
      <c r="AX78" s="98">
        <v>0.12281937905585952</v>
      </c>
      <c r="AY78" s="98"/>
      <c r="AZ78" s="98"/>
      <c r="BJ78" s="41">
        <v>6</v>
      </c>
      <c r="BL78" s="47"/>
      <c r="BM78" s="47"/>
      <c r="BN78" s="41">
        <v>5</v>
      </c>
      <c r="BS78" s="121"/>
      <c r="BV78">
        <v>0</v>
      </c>
      <c r="CA78">
        <v>0</v>
      </c>
      <c r="CB78">
        <f t="shared" si="36"/>
        <v>0</v>
      </c>
      <c r="CK78">
        <f t="shared" si="37"/>
        <v>32</v>
      </c>
      <c r="CL78">
        <f t="shared" si="38"/>
        <v>2</v>
      </c>
      <c r="CM78">
        <f t="shared" si="39"/>
        <v>72</v>
      </c>
      <c r="CP78" t="str">
        <f t="shared" si="43"/>
        <v/>
      </c>
      <c r="CQ78" t="str">
        <f t="shared" si="44"/>
        <v/>
      </c>
      <c r="CR78" t="str">
        <f t="shared" si="40"/>
        <v/>
      </c>
      <c r="CS78" t="str">
        <f t="shared" si="41"/>
        <v/>
      </c>
      <c r="CT78" t="str">
        <f t="shared" si="42"/>
        <v/>
      </c>
      <c r="DD78" t="s">
        <v>1195</v>
      </c>
      <c r="DE78" t="s">
        <v>629</v>
      </c>
      <c r="DF78" t="s">
        <v>276</v>
      </c>
      <c r="DG78" t="s">
        <v>630</v>
      </c>
      <c r="DH78" t="s">
        <v>631</v>
      </c>
    </row>
    <row r="79" spans="1:115" x14ac:dyDescent="0.2">
      <c r="B79" s="28" t="s">
        <v>180</v>
      </c>
      <c r="C79" s="47"/>
      <c r="D79" s="41">
        <v>6</v>
      </c>
      <c r="E79" s="42">
        <v>0</v>
      </c>
      <c r="F79" s="139">
        <f>ABS(Home!$K$20*E79)</f>
        <v>0</v>
      </c>
      <c r="G79" s="42">
        <v>0</v>
      </c>
      <c r="H79" s="139">
        <f>ABS(Home!$K$20*G79)</f>
        <v>0</v>
      </c>
      <c r="I79" s="42">
        <v>0</v>
      </c>
      <c r="J79" s="139">
        <f>ABS(Home!$K$20*I79)</f>
        <v>0</v>
      </c>
      <c r="K79" s="42">
        <v>0</v>
      </c>
      <c r="L79" s="139">
        <f>ABS(Home!$K$20*K79)</f>
        <v>0</v>
      </c>
      <c r="M79" s="45">
        <f t="shared" si="34"/>
        <v>0</v>
      </c>
      <c r="N79" s="47">
        <f t="shared" si="35"/>
        <v>73</v>
      </c>
      <c r="P79">
        <f t="shared" si="24"/>
        <v>0</v>
      </c>
      <c r="Q79">
        <f t="shared" si="25"/>
        <v>6</v>
      </c>
      <c r="R79" s="146">
        <v>76</v>
      </c>
      <c r="S79">
        <f t="shared" si="26"/>
        <v>0</v>
      </c>
      <c r="T79">
        <f t="shared" si="27"/>
        <v>0</v>
      </c>
      <c r="U79">
        <f t="shared" si="28"/>
        <v>0</v>
      </c>
      <c r="V79">
        <f t="shared" si="29"/>
        <v>0</v>
      </c>
      <c r="X79">
        <f t="shared" si="30"/>
        <v>0</v>
      </c>
      <c r="Y79">
        <f t="shared" si="31"/>
        <v>0</v>
      </c>
      <c r="Z79">
        <f t="shared" si="32"/>
        <v>0</v>
      </c>
      <c r="AA79">
        <f t="shared" si="33"/>
        <v>0</v>
      </c>
      <c r="AC79" s="15">
        <v>15</v>
      </c>
      <c r="AD79" s="15">
        <v>14</v>
      </c>
      <c r="AE79" s="15">
        <v>6</v>
      </c>
      <c r="AI79" s="51">
        <v>15</v>
      </c>
      <c r="AJ79" s="51">
        <v>14</v>
      </c>
      <c r="AO79">
        <v>10</v>
      </c>
      <c r="AP79" t="s">
        <v>11</v>
      </c>
      <c r="AT79" s="99">
        <v>17</v>
      </c>
      <c r="AU79" s="99">
        <v>26</v>
      </c>
      <c r="AV79" s="98">
        <v>5</v>
      </c>
      <c r="AW79" s="98">
        <v>3</v>
      </c>
      <c r="AX79" s="98">
        <v>3</v>
      </c>
      <c r="AY79" s="98"/>
      <c r="AZ79" s="98"/>
      <c r="BJ79" s="41">
        <v>6</v>
      </c>
      <c r="BL79" s="47"/>
      <c r="BM79" s="47"/>
      <c r="BN79" s="41">
        <v>5</v>
      </c>
      <c r="BS79" s="121"/>
      <c r="BV79">
        <v>0</v>
      </c>
      <c r="CA79">
        <v>0</v>
      </c>
      <c r="CB79">
        <f t="shared" si="36"/>
        <v>0</v>
      </c>
      <c r="CK79">
        <f t="shared" si="37"/>
        <v>33</v>
      </c>
      <c r="CL79">
        <f t="shared" si="38"/>
        <v>2</v>
      </c>
      <c r="CM79">
        <f t="shared" si="39"/>
        <v>73</v>
      </c>
      <c r="CP79" t="str">
        <f t="shared" si="43"/>
        <v/>
      </c>
      <c r="CQ79" t="str">
        <f t="shared" si="44"/>
        <v/>
      </c>
      <c r="CR79" t="str">
        <f t="shared" si="40"/>
        <v/>
      </c>
      <c r="CS79" t="str">
        <f t="shared" si="41"/>
        <v/>
      </c>
      <c r="CT79" t="str">
        <f t="shared" si="42"/>
        <v/>
      </c>
      <c r="DD79" t="s">
        <v>1196</v>
      </c>
      <c r="DE79" t="s">
        <v>632</v>
      </c>
      <c r="DF79" t="s">
        <v>277</v>
      </c>
      <c r="DG79" t="s">
        <v>633</v>
      </c>
      <c r="DH79" t="s">
        <v>634</v>
      </c>
    </row>
    <row r="80" spans="1:115" x14ac:dyDescent="0.2">
      <c r="B80" s="28" t="s">
        <v>181</v>
      </c>
      <c r="C80" s="47"/>
      <c r="D80" s="41">
        <v>6</v>
      </c>
      <c r="E80" s="42">
        <v>0</v>
      </c>
      <c r="F80" s="139">
        <f>ABS(Home!$K$20*E80)</f>
        <v>0</v>
      </c>
      <c r="G80" s="42">
        <v>0</v>
      </c>
      <c r="H80" s="139">
        <f>ABS(Home!$K$20*G80)</f>
        <v>0</v>
      </c>
      <c r="I80" s="42">
        <v>0</v>
      </c>
      <c r="J80" s="139">
        <f>ABS(Home!$K$20*I80)</f>
        <v>0</v>
      </c>
      <c r="K80" s="42">
        <v>0</v>
      </c>
      <c r="L80" s="139">
        <f>ABS(Home!$K$20*K80)</f>
        <v>0</v>
      </c>
      <c r="M80" s="45">
        <f t="shared" si="34"/>
        <v>0</v>
      </c>
      <c r="N80" s="47">
        <f t="shared" si="35"/>
        <v>74</v>
      </c>
      <c r="P80">
        <f t="shared" si="24"/>
        <v>0</v>
      </c>
      <c r="Q80">
        <f t="shared" si="25"/>
        <v>6</v>
      </c>
      <c r="R80" s="146">
        <v>77</v>
      </c>
      <c r="S80">
        <f t="shared" si="26"/>
        <v>0</v>
      </c>
      <c r="T80">
        <f t="shared" si="27"/>
        <v>0</v>
      </c>
      <c r="U80">
        <f t="shared" si="28"/>
        <v>0</v>
      </c>
      <c r="V80">
        <f t="shared" si="29"/>
        <v>0</v>
      </c>
      <c r="X80">
        <f t="shared" si="30"/>
        <v>0</v>
      </c>
      <c r="Y80">
        <f t="shared" si="31"/>
        <v>0</v>
      </c>
      <c r="Z80">
        <f t="shared" si="32"/>
        <v>0</v>
      </c>
      <c r="AA80">
        <f t="shared" si="33"/>
        <v>0</v>
      </c>
      <c r="AC80" s="15">
        <v>15</v>
      </c>
      <c r="AD80" s="15">
        <v>17</v>
      </c>
      <c r="AE80" s="15">
        <v>6</v>
      </c>
      <c r="AI80" s="51">
        <v>15</v>
      </c>
      <c r="AJ80" s="51">
        <v>17</v>
      </c>
      <c r="AO80">
        <v>11</v>
      </c>
      <c r="AP80" t="s">
        <v>74</v>
      </c>
      <c r="AT80" s="99">
        <v>17</v>
      </c>
      <c r="AU80" s="99">
        <v>28</v>
      </c>
      <c r="AV80" s="98">
        <v>5</v>
      </c>
      <c r="AW80" s="98">
        <v>3</v>
      </c>
      <c r="AX80" s="98">
        <v>3</v>
      </c>
      <c r="AY80" s="98"/>
      <c r="AZ80" s="98"/>
      <c r="BJ80" s="41">
        <v>6</v>
      </c>
      <c r="BL80" s="47"/>
      <c r="BM80" s="47"/>
      <c r="BN80" s="41">
        <v>5</v>
      </c>
      <c r="BS80" s="121"/>
      <c r="BV80">
        <v>0</v>
      </c>
      <c r="CA80">
        <v>0</v>
      </c>
      <c r="CB80">
        <f t="shared" si="36"/>
        <v>0</v>
      </c>
      <c r="CK80">
        <f t="shared" si="37"/>
        <v>34</v>
      </c>
      <c r="CL80">
        <f t="shared" si="38"/>
        <v>2</v>
      </c>
      <c r="CM80">
        <f t="shared" si="39"/>
        <v>74</v>
      </c>
      <c r="CP80" t="str">
        <f t="shared" si="43"/>
        <v/>
      </c>
      <c r="CQ80" t="str">
        <f t="shared" si="44"/>
        <v/>
      </c>
      <c r="CR80" t="str">
        <f t="shared" si="40"/>
        <v/>
      </c>
      <c r="CS80" t="str">
        <f t="shared" si="41"/>
        <v/>
      </c>
      <c r="CT80" t="str">
        <f t="shared" si="42"/>
        <v/>
      </c>
      <c r="DD80" t="s">
        <v>1197</v>
      </c>
      <c r="DE80" t="s">
        <v>635</v>
      </c>
      <c r="DF80" t="s">
        <v>278</v>
      </c>
      <c r="DG80" t="s">
        <v>636</v>
      </c>
      <c r="DH80" t="s">
        <v>637</v>
      </c>
    </row>
    <row r="81" spans="1:115" x14ac:dyDescent="0.2">
      <c r="B81" s="28">
        <v>35</v>
      </c>
      <c r="C81" s="47"/>
      <c r="D81" s="41">
        <v>6</v>
      </c>
      <c r="E81" s="42">
        <v>0</v>
      </c>
      <c r="F81" s="139">
        <f>ABS(Home!$K$20*E81)</f>
        <v>0</v>
      </c>
      <c r="G81" s="42">
        <v>0</v>
      </c>
      <c r="H81" s="139">
        <f>ABS(Home!$K$20*G81)</f>
        <v>0</v>
      </c>
      <c r="I81" s="42">
        <v>0</v>
      </c>
      <c r="J81" s="139">
        <f>ABS(Home!$K$20*I81)</f>
        <v>0</v>
      </c>
      <c r="K81" s="42">
        <v>0</v>
      </c>
      <c r="L81" s="139">
        <f>ABS(Home!$K$20*K81)</f>
        <v>0</v>
      </c>
      <c r="M81" s="45">
        <f t="shared" si="34"/>
        <v>0</v>
      </c>
      <c r="N81" s="47">
        <f t="shared" si="35"/>
        <v>75</v>
      </c>
      <c r="P81">
        <f t="shared" si="24"/>
        <v>0</v>
      </c>
      <c r="Q81">
        <f t="shared" si="25"/>
        <v>9</v>
      </c>
      <c r="R81" s="146">
        <v>78</v>
      </c>
      <c r="S81">
        <f t="shared" si="26"/>
        <v>0</v>
      </c>
      <c r="T81">
        <f t="shared" si="27"/>
        <v>0</v>
      </c>
      <c r="U81">
        <f t="shared" si="28"/>
        <v>0</v>
      </c>
      <c r="V81">
        <f t="shared" si="29"/>
        <v>0</v>
      </c>
      <c r="X81">
        <f t="shared" si="30"/>
        <v>0</v>
      </c>
      <c r="Y81">
        <f t="shared" si="31"/>
        <v>0</v>
      </c>
      <c r="Z81">
        <f t="shared" si="32"/>
        <v>0</v>
      </c>
      <c r="AA81">
        <f t="shared" si="33"/>
        <v>0</v>
      </c>
      <c r="AC81" s="15">
        <v>16</v>
      </c>
      <c r="AD81" s="15">
        <v>5</v>
      </c>
      <c r="AE81" s="15">
        <v>6</v>
      </c>
      <c r="AI81" s="51">
        <v>16</v>
      </c>
      <c r="AJ81" s="51">
        <v>5</v>
      </c>
      <c r="AO81">
        <v>12</v>
      </c>
      <c r="AP81" t="s">
        <v>92</v>
      </c>
      <c r="AT81" s="99">
        <v>17</v>
      </c>
      <c r="AU81" s="99">
        <v>27</v>
      </c>
      <c r="AV81" s="98">
        <v>5</v>
      </c>
      <c r="AW81" s="98">
        <v>3</v>
      </c>
      <c r="AX81" s="98">
        <v>3</v>
      </c>
      <c r="AY81" s="98"/>
      <c r="AZ81" s="98"/>
      <c r="BJ81" s="41">
        <v>6</v>
      </c>
      <c r="BL81" s="47"/>
      <c r="BM81" s="47"/>
      <c r="BN81" s="41">
        <v>5</v>
      </c>
      <c r="BS81" s="121"/>
      <c r="BV81">
        <v>0</v>
      </c>
      <c r="CA81">
        <v>0</v>
      </c>
      <c r="CB81">
        <f t="shared" si="36"/>
        <v>0</v>
      </c>
      <c r="CK81">
        <f t="shared" si="37"/>
        <v>35</v>
      </c>
      <c r="CL81">
        <f t="shared" si="38"/>
        <v>2</v>
      </c>
      <c r="CM81">
        <f t="shared" si="39"/>
        <v>75</v>
      </c>
      <c r="CP81" t="str">
        <f t="shared" si="43"/>
        <v/>
      </c>
      <c r="CQ81" t="str">
        <f t="shared" si="44"/>
        <v/>
      </c>
      <c r="CR81" t="str">
        <f t="shared" si="40"/>
        <v/>
      </c>
      <c r="CS81" t="str">
        <f t="shared" si="41"/>
        <v/>
      </c>
      <c r="CT81" t="str">
        <f t="shared" si="42"/>
        <v/>
      </c>
      <c r="DD81" t="s">
        <v>1198</v>
      </c>
      <c r="DE81" t="s">
        <v>638</v>
      </c>
      <c r="DF81" t="s">
        <v>279</v>
      </c>
      <c r="DG81" t="s">
        <v>639</v>
      </c>
      <c r="DH81" t="s">
        <v>640</v>
      </c>
    </row>
    <row r="82" spans="1:115" x14ac:dyDescent="0.2">
      <c r="B82" s="28">
        <v>36</v>
      </c>
      <c r="C82" s="47"/>
      <c r="D82" s="41">
        <v>6</v>
      </c>
      <c r="E82" s="42">
        <v>0</v>
      </c>
      <c r="F82" s="139">
        <f>ABS(Home!$K$20*E82)</f>
        <v>0</v>
      </c>
      <c r="G82" s="42">
        <v>0</v>
      </c>
      <c r="H82" s="139">
        <f>ABS(Home!$K$20*G82)</f>
        <v>0</v>
      </c>
      <c r="I82" s="42">
        <v>0</v>
      </c>
      <c r="J82" s="139">
        <f>ABS(Home!$K$20*I82)</f>
        <v>0</v>
      </c>
      <c r="K82" s="42">
        <v>0</v>
      </c>
      <c r="L82" s="139">
        <f>ABS(Home!$K$20*K82)</f>
        <v>0</v>
      </c>
      <c r="M82" s="45">
        <f t="shared" si="34"/>
        <v>0</v>
      </c>
      <c r="N82" s="47">
        <f t="shared" si="35"/>
        <v>76</v>
      </c>
      <c r="P82">
        <f t="shared" si="24"/>
        <v>0</v>
      </c>
      <c r="Q82">
        <f t="shared" si="25"/>
        <v>6</v>
      </c>
      <c r="R82" s="146">
        <v>79</v>
      </c>
      <c r="S82">
        <f t="shared" si="26"/>
        <v>0</v>
      </c>
      <c r="T82">
        <f t="shared" si="27"/>
        <v>0</v>
      </c>
      <c r="U82">
        <f t="shared" si="28"/>
        <v>0</v>
      </c>
      <c r="V82">
        <f t="shared" si="29"/>
        <v>0</v>
      </c>
      <c r="X82">
        <f t="shared" si="30"/>
        <v>0</v>
      </c>
      <c r="Y82">
        <f t="shared" si="31"/>
        <v>0</v>
      </c>
      <c r="Z82">
        <f t="shared" si="32"/>
        <v>0</v>
      </c>
      <c r="AA82">
        <f t="shared" si="33"/>
        <v>0</v>
      </c>
      <c r="AC82" s="15">
        <v>16</v>
      </c>
      <c r="AD82" s="15">
        <v>6</v>
      </c>
      <c r="AE82" s="15">
        <v>6</v>
      </c>
      <c r="AI82" s="51">
        <v>16</v>
      </c>
      <c r="AJ82" s="51">
        <v>6</v>
      </c>
      <c r="AO82">
        <v>13</v>
      </c>
      <c r="AP82" t="s">
        <v>91</v>
      </c>
      <c r="AT82" s="99">
        <v>18</v>
      </c>
      <c r="AU82" s="99">
        <v>26</v>
      </c>
      <c r="AV82" s="98">
        <v>5</v>
      </c>
      <c r="AW82" s="98">
        <v>3</v>
      </c>
      <c r="AX82" s="98">
        <v>3</v>
      </c>
      <c r="AY82" s="98"/>
      <c r="AZ82" s="98"/>
      <c r="BJ82" s="41">
        <v>6</v>
      </c>
      <c r="BL82" s="47"/>
      <c r="BM82" s="47"/>
      <c r="BN82" s="41">
        <v>5</v>
      </c>
      <c r="BS82" s="121"/>
      <c r="BV82">
        <v>0</v>
      </c>
      <c r="CA82">
        <v>0</v>
      </c>
      <c r="CB82">
        <f t="shared" si="36"/>
        <v>0</v>
      </c>
      <c r="CK82">
        <f t="shared" si="37"/>
        <v>36</v>
      </c>
      <c r="CL82">
        <f t="shared" si="38"/>
        <v>2</v>
      </c>
      <c r="CM82">
        <f t="shared" si="39"/>
        <v>76</v>
      </c>
      <c r="CP82" t="str">
        <f t="shared" si="43"/>
        <v/>
      </c>
      <c r="CQ82" t="str">
        <f t="shared" si="44"/>
        <v/>
      </c>
      <c r="CR82" t="str">
        <f t="shared" si="40"/>
        <v/>
      </c>
      <c r="CS82" t="str">
        <f t="shared" si="41"/>
        <v/>
      </c>
      <c r="CT82" t="str">
        <f t="shared" si="42"/>
        <v/>
      </c>
      <c r="DD82" t="s">
        <v>1199</v>
      </c>
      <c r="DE82" t="s">
        <v>641</v>
      </c>
      <c r="DF82" t="s">
        <v>280</v>
      </c>
      <c r="DG82" t="s">
        <v>642</v>
      </c>
      <c r="DH82" t="s">
        <v>643</v>
      </c>
    </row>
    <row r="83" spans="1:115" s="7" customFormat="1" x14ac:dyDescent="0.2">
      <c r="A83"/>
      <c r="B83" s="28">
        <v>37</v>
      </c>
      <c r="C83" s="47"/>
      <c r="D83" s="41">
        <v>6</v>
      </c>
      <c r="E83" s="42">
        <v>0</v>
      </c>
      <c r="F83" s="139">
        <f>ABS(Home!$K$20*E83)</f>
        <v>0</v>
      </c>
      <c r="G83" s="42">
        <v>0</v>
      </c>
      <c r="H83" s="139">
        <f>ABS(Home!$K$20*G83)</f>
        <v>0</v>
      </c>
      <c r="I83" s="42">
        <v>0</v>
      </c>
      <c r="J83" s="139">
        <f>ABS(Home!$K$20*I83)</f>
        <v>0</v>
      </c>
      <c r="K83" s="42">
        <v>0</v>
      </c>
      <c r="L83" s="139">
        <f>ABS(Home!$K$20*K83)</f>
        <v>0</v>
      </c>
      <c r="M83" s="45">
        <f t="shared" si="34"/>
        <v>0</v>
      </c>
      <c r="N83" s="47">
        <f t="shared" si="35"/>
        <v>77</v>
      </c>
      <c r="P83">
        <f t="shared" si="24"/>
        <v>0</v>
      </c>
      <c r="Q83">
        <f t="shared" si="25"/>
        <v>6</v>
      </c>
      <c r="R83" s="146">
        <v>80</v>
      </c>
      <c r="S83">
        <f t="shared" si="26"/>
        <v>0</v>
      </c>
      <c r="T83">
        <f t="shared" si="27"/>
        <v>0</v>
      </c>
      <c r="U83">
        <f t="shared" si="28"/>
        <v>0</v>
      </c>
      <c r="V83">
        <f t="shared" si="29"/>
        <v>0</v>
      </c>
      <c r="W83"/>
      <c r="X83">
        <f t="shared" si="30"/>
        <v>0</v>
      </c>
      <c r="Y83">
        <f t="shared" si="31"/>
        <v>0</v>
      </c>
      <c r="Z83">
        <f t="shared" si="32"/>
        <v>0</v>
      </c>
      <c r="AA83">
        <f t="shared" si="33"/>
        <v>0</v>
      </c>
      <c r="AC83" s="15">
        <v>17</v>
      </c>
      <c r="AD83" s="15">
        <v>6</v>
      </c>
      <c r="AE83" s="15">
        <v>6</v>
      </c>
      <c r="AI83" s="51">
        <v>17</v>
      </c>
      <c r="AJ83" s="51">
        <v>6</v>
      </c>
      <c r="AO83" s="7">
        <v>14</v>
      </c>
      <c r="AP83" s="7" t="s">
        <v>75</v>
      </c>
      <c r="AT83" s="99">
        <v>18</v>
      </c>
      <c r="AU83" s="99">
        <v>28</v>
      </c>
      <c r="AV83" s="98">
        <v>5</v>
      </c>
      <c r="AW83" s="98">
        <v>3</v>
      </c>
      <c r="AX83" s="98">
        <v>3</v>
      </c>
      <c r="AY83" s="98"/>
      <c r="AZ83" s="98"/>
      <c r="BA83" s="99"/>
      <c r="BB83" s="100"/>
      <c r="BC83" s="100"/>
      <c r="BD83" s="100"/>
      <c r="BJ83" s="41">
        <v>6</v>
      </c>
      <c r="BK83" s="10"/>
      <c r="BL83" s="47"/>
      <c r="BM83" s="47"/>
      <c r="BN83" s="41">
        <v>5</v>
      </c>
      <c r="BO83" s="44"/>
      <c r="BS83" s="121"/>
      <c r="BT83" s="44"/>
      <c r="BV83" s="7">
        <v>0</v>
      </c>
      <c r="CA83" s="7">
        <v>0</v>
      </c>
      <c r="CB83">
        <f t="shared" si="36"/>
        <v>0</v>
      </c>
      <c r="CK83">
        <f>CK40</f>
        <v>37</v>
      </c>
      <c r="CL83">
        <f>CL40+1</f>
        <v>2</v>
      </c>
      <c r="CM83">
        <f t="shared" si="39"/>
        <v>77</v>
      </c>
      <c r="CP83" t="str">
        <f t="shared" si="43"/>
        <v/>
      </c>
      <c r="CQ83" t="str">
        <f t="shared" si="44"/>
        <v/>
      </c>
      <c r="CR83" t="str">
        <f t="shared" si="40"/>
        <v/>
      </c>
      <c r="CS83" t="str">
        <f t="shared" si="41"/>
        <v/>
      </c>
      <c r="CT83" t="str">
        <f t="shared" si="42"/>
        <v/>
      </c>
      <c r="DA83"/>
      <c r="DC83"/>
      <c r="DD83" t="s">
        <v>1200</v>
      </c>
      <c r="DE83" t="s">
        <v>644</v>
      </c>
      <c r="DF83" t="s">
        <v>281</v>
      </c>
      <c r="DG83" t="s">
        <v>645</v>
      </c>
      <c r="DH83" t="s">
        <v>646</v>
      </c>
      <c r="DI83"/>
      <c r="DJ83"/>
      <c r="DK83"/>
    </row>
    <row r="84" spans="1:115" x14ac:dyDescent="0.2">
      <c r="B84" s="28">
        <v>38</v>
      </c>
      <c r="C84" s="47"/>
      <c r="D84" s="41">
        <v>9</v>
      </c>
      <c r="E84" s="42">
        <v>0</v>
      </c>
      <c r="F84" s="139">
        <v>0</v>
      </c>
      <c r="G84" s="42">
        <v>1</v>
      </c>
      <c r="H84" s="139">
        <v>0</v>
      </c>
      <c r="I84" s="42">
        <v>0.68460750000000004</v>
      </c>
      <c r="J84" s="139">
        <v>0</v>
      </c>
      <c r="K84" s="42">
        <v>-2</v>
      </c>
      <c r="L84" s="139">
        <v>0</v>
      </c>
      <c r="M84" s="45">
        <f t="shared" si="34"/>
        <v>0</v>
      </c>
      <c r="N84" s="47">
        <f t="shared" si="35"/>
        <v>78</v>
      </c>
      <c r="P84">
        <f t="shared" ref="P84:P123" si="45">C90</f>
        <v>1</v>
      </c>
      <c r="Q84">
        <f t="shared" ref="Q84:Q123" si="46">D90</f>
        <v>6</v>
      </c>
      <c r="R84" s="146">
        <v>81</v>
      </c>
      <c r="S84">
        <f t="shared" ref="S84:S123" si="47">IF($C90=1,E90,0)</f>
        <v>5.3</v>
      </c>
      <c r="T84">
        <f t="shared" ref="T84:T123" si="48">IF($C90=1,G90,0)</f>
        <v>0</v>
      </c>
      <c r="U84">
        <f t="shared" ref="U84:U123" si="49">IF($C90=1,I90,0)</f>
        <v>0</v>
      </c>
      <c r="V84">
        <f t="shared" ref="V84:V123" si="50">IF($C90=1,K90,0)</f>
        <v>0</v>
      </c>
      <c r="X84">
        <f t="shared" ref="X84:X123" si="51">IF($C90=1,F90,0)</f>
        <v>0.26500000000000001</v>
      </c>
      <c r="Y84">
        <f t="shared" ref="Y84:Y123" si="52">IF($C90=1,H90,0)</f>
        <v>0</v>
      </c>
      <c r="Z84">
        <f t="shared" ref="Z84:Z123" si="53">IF($C90=1,J90,0)</f>
        <v>0</v>
      </c>
      <c r="AA84">
        <f t="shared" ref="AA84:AA123" si="54">IF($C90=1,L90,0)</f>
        <v>0</v>
      </c>
      <c r="AC84" s="15">
        <v>17</v>
      </c>
      <c r="AD84" s="15">
        <v>7</v>
      </c>
      <c r="AE84" s="15">
        <v>6</v>
      </c>
      <c r="AI84" s="51">
        <v>17</v>
      </c>
      <c r="AJ84" s="51">
        <v>7</v>
      </c>
      <c r="AO84">
        <v>15</v>
      </c>
      <c r="AP84" t="s">
        <v>89</v>
      </c>
      <c r="AT84" s="99">
        <v>18</v>
      </c>
      <c r="AU84" s="99">
        <v>27</v>
      </c>
      <c r="AV84" s="98">
        <v>5</v>
      </c>
      <c r="AW84" s="98">
        <v>3</v>
      </c>
      <c r="AX84" s="98">
        <v>3</v>
      </c>
      <c r="AY84" s="98"/>
      <c r="AZ84" s="98"/>
      <c r="BJ84" s="41">
        <v>6</v>
      </c>
      <c r="BL84" s="47"/>
      <c r="BM84" s="47"/>
      <c r="BN84" s="41">
        <v>5</v>
      </c>
      <c r="BS84" s="121"/>
      <c r="BV84">
        <v>0</v>
      </c>
      <c r="CA84">
        <v>2</v>
      </c>
      <c r="CB84">
        <f t="shared" si="36"/>
        <v>1</v>
      </c>
      <c r="CK84">
        <f t="shared" si="37"/>
        <v>38</v>
      </c>
      <c r="CL84">
        <f t="shared" si="38"/>
        <v>2</v>
      </c>
      <c r="CM84">
        <f t="shared" si="39"/>
        <v>78</v>
      </c>
      <c r="CP84" t="str">
        <f t="shared" si="43"/>
        <v/>
      </c>
      <c r="CQ84" t="str">
        <f t="shared" si="44"/>
        <v/>
      </c>
      <c r="CR84" t="str">
        <f t="shared" si="40"/>
        <v/>
      </c>
      <c r="CS84" t="str">
        <f t="shared" si="41"/>
        <v/>
      </c>
      <c r="CT84" t="str">
        <f t="shared" si="42"/>
        <v/>
      </c>
      <c r="DD84" t="s">
        <v>1201</v>
      </c>
      <c r="DE84" t="s">
        <v>647</v>
      </c>
      <c r="DF84" t="s">
        <v>282</v>
      </c>
      <c r="DG84" t="s">
        <v>648</v>
      </c>
      <c r="DH84" t="s">
        <v>649</v>
      </c>
    </row>
    <row r="85" spans="1:115" x14ac:dyDescent="0.2">
      <c r="B85" s="28">
        <v>39</v>
      </c>
      <c r="C85" s="47"/>
      <c r="D85" s="41">
        <v>6</v>
      </c>
      <c r="E85" s="42">
        <v>0</v>
      </c>
      <c r="F85" s="139">
        <f>ABS(Home!$K$20*E85)</f>
        <v>0</v>
      </c>
      <c r="G85" s="42">
        <v>0</v>
      </c>
      <c r="H85" s="139">
        <f>ABS(Home!$K$20*G85)</f>
        <v>0</v>
      </c>
      <c r="I85" s="42">
        <v>0</v>
      </c>
      <c r="J85" s="139">
        <f>ABS(Home!$K$20*I85)</f>
        <v>0</v>
      </c>
      <c r="K85" s="42">
        <v>0</v>
      </c>
      <c r="L85" s="139">
        <f>ABS(Home!$K$20*K85)</f>
        <v>0</v>
      </c>
      <c r="M85" s="45">
        <f t="shared" si="34"/>
        <v>0</v>
      </c>
      <c r="N85" s="47">
        <f t="shared" si="35"/>
        <v>79</v>
      </c>
      <c r="P85">
        <f t="shared" si="45"/>
        <v>0</v>
      </c>
      <c r="Q85">
        <f t="shared" si="46"/>
        <v>6</v>
      </c>
      <c r="R85" s="146">
        <v>82</v>
      </c>
      <c r="S85">
        <f t="shared" si="47"/>
        <v>0</v>
      </c>
      <c r="T85">
        <f t="shared" si="48"/>
        <v>0</v>
      </c>
      <c r="U85">
        <f t="shared" si="49"/>
        <v>0</v>
      </c>
      <c r="V85">
        <f t="shared" si="50"/>
        <v>0</v>
      </c>
      <c r="X85">
        <f t="shared" si="51"/>
        <v>0</v>
      </c>
      <c r="Y85">
        <f t="shared" si="52"/>
        <v>0</v>
      </c>
      <c r="Z85">
        <f t="shared" si="53"/>
        <v>0</v>
      </c>
      <c r="AA85">
        <f t="shared" si="54"/>
        <v>0</v>
      </c>
      <c r="AC85" s="15">
        <v>17</v>
      </c>
      <c r="AD85" s="15">
        <v>8</v>
      </c>
      <c r="AE85" s="15">
        <v>6</v>
      </c>
      <c r="AI85" s="51">
        <v>17</v>
      </c>
      <c r="AJ85" s="51">
        <v>8</v>
      </c>
      <c r="AO85">
        <v>16</v>
      </c>
      <c r="AP85" t="s">
        <v>80</v>
      </c>
      <c r="AT85" s="99">
        <v>19</v>
      </c>
      <c r="AU85" s="99">
        <v>17</v>
      </c>
      <c r="AV85" s="98">
        <v>5</v>
      </c>
      <c r="AW85" s="98">
        <v>0.70784198113207553</v>
      </c>
      <c r="AX85" s="98">
        <v>0.69840801886792447</v>
      </c>
      <c r="AY85" s="98"/>
      <c r="AZ85" s="98"/>
      <c r="BJ85" s="41">
        <v>6</v>
      </c>
      <c r="BL85" s="47"/>
      <c r="BM85" s="47"/>
      <c r="BN85" s="41">
        <v>5</v>
      </c>
      <c r="BS85" s="121"/>
      <c r="BV85">
        <v>0</v>
      </c>
      <c r="CA85">
        <v>0</v>
      </c>
      <c r="CB85">
        <f t="shared" si="36"/>
        <v>0</v>
      </c>
      <c r="CK85">
        <f t="shared" si="37"/>
        <v>39</v>
      </c>
      <c r="CL85">
        <f t="shared" si="38"/>
        <v>2</v>
      </c>
      <c r="CM85">
        <f t="shared" si="39"/>
        <v>79</v>
      </c>
      <c r="CP85" t="str">
        <f t="shared" si="43"/>
        <v/>
      </c>
      <c r="CQ85" t="str">
        <f t="shared" si="44"/>
        <v/>
      </c>
      <c r="CR85" t="str">
        <f t="shared" si="40"/>
        <v/>
      </c>
      <c r="CS85" t="str">
        <f t="shared" si="41"/>
        <v/>
      </c>
      <c r="CT85" t="str">
        <f t="shared" si="42"/>
        <v/>
      </c>
      <c r="DD85" t="s">
        <v>1202</v>
      </c>
      <c r="DE85" t="s">
        <v>650</v>
      </c>
      <c r="DF85" t="s">
        <v>283</v>
      </c>
      <c r="DG85" t="s">
        <v>651</v>
      </c>
      <c r="DH85" t="s">
        <v>652</v>
      </c>
    </row>
    <row r="86" spans="1:115" x14ac:dyDescent="0.2">
      <c r="B86" s="28">
        <v>40</v>
      </c>
      <c r="C86" s="47"/>
      <c r="D86" s="41">
        <v>6</v>
      </c>
      <c r="E86" s="42">
        <v>0</v>
      </c>
      <c r="F86" s="139">
        <f>ABS(Home!$K$20*E86)</f>
        <v>0</v>
      </c>
      <c r="G86" s="42">
        <v>0</v>
      </c>
      <c r="H86" s="139">
        <f>ABS(Home!$K$20*G86)</f>
        <v>0</v>
      </c>
      <c r="I86" s="42">
        <v>0</v>
      </c>
      <c r="J86" s="139">
        <f>ABS(Home!$K$20*I86)</f>
        <v>0</v>
      </c>
      <c r="K86" s="42">
        <v>0</v>
      </c>
      <c r="L86" s="139">
        <f>ABS(Home!$K$20*K86)</f>
        <v>0</v>
      </c>
      <c r="M86" s="45">
        <f t="shared" si="34"/>
        <v>0</v>
      </c>
      <c r="N86" s="47">
        <f t="shared" si="35"/>
        <v>80</v>
      </c>
      <c r="P86">
        <f t="shared" si="45"/>
        <v>0</v>
      </c>
      <c r="Q86">
        <f t="shared" si="46"/>
        <v>6</v>
      </c>
      <c r="R86" s="146">
        <v>83</v>
      </c>
      <c r="S86">
        <f t="shared" si="47"/>
        <v>0</v>
      </c>
      <c r="T86">
        <f t="shared" si="48"/>
        <v>0</v>
      </c>
      <c r="U86">
        <f t="shared" si="49"/>
        <v>0</v>
      </c>
      <c r="V86">
        <f t="shared" si="50"/>
        <v>0</v>
      </c>
      <c r="X86">
        <f t="shared" si="51"/>
        <v>0</v>
      </c>
      <c r="Y86">
        <f t="shared" si="52"/>
        <v>0</v>
      </c>
      <c r="Z86">
        <f t="shared" si="53"/>
        <v>0</v>
      </c>
      <c r="AA86">
        <f t="shared" si="54"/>
        <v>0</v>
      </c>
      <c r="AC86" s="15">
        <v>17</v>
      </c>
      <c r="AD86" s="15">
        <v>9</v>
      </c>
      <c r="AE86" s="15">
        <v>6</v>
      </c>
      <c r="AI86" s="51">
        <v>17</v>
      </c>
      <c r="AJ86" s="51">
        <v>9</v>
      </c>
      <c r="AO86">
        <v>17</v>
      </c>
      <c r="AP86" t="s">
        <v>81</v>
      </c>
      <c r="AT86" s="99">
        <v>19</v>
      </c>
      <c r="AU86" s="99">
        <v>20</v>
      </c>
      <c r="AV86" s="98">
        <v>5</v>
      </c>
      <c r="AW86" s="98">
        <v>0.70784198113207553</v>
      </c>
      <c r="AX86" s="98">
        <v>0.69840801886792447</v>
      </c>
      <c r="AY86" s="98"/>
      <c r="AZ86" s="98"/>
      <c r="BJ86" s="41">
        <v>6</v>
      </c>
      <c r="BL86" s="47"/>
      <c r="BM86" s="47"/>
      <c r="BN86" s="41">
        <v>5</v>
      </c>
      <c r="BS86" s="121"/>
      <c r="BV86">
        <v>0</v>
      </c>
      <c r="CA86">
        <v>0</v>
      </c>
      <c r="CB86">
        <f t="shared" si="36"/>
        <v>0</v>
      </c>
      <c r="CK86">
        <f t="shared" si="37"/>
        <v>40</v>
      </c>
      <c r="CL86">
        <f t="shared" si="38"/>
        <v>2</v>
      </c>
      <c r="CM86">
        <f t="shared" si="39"/>
        <v>80</v>
      </c>
      <c r="CP86" t="str">
        <f t="shared" si="43"/>
        <v/>
      </c>
      <c r="CQ86" t="str">
        <f t="shared" si="44"/>
        <v/>
      </c>
      <c r="CR86" t="str">
        <f t="shared" si="40"/>
        <v/>
      </c>
      <c r="CS86" t="str">
        <f t="shared" si="41"/>
        <v/>
      </c>
      <c r="CT86" t="str">
        <f t="shared" si="42"/>
        <v/>
      </c>
      <c r="DD86" t="s">
        <v>1203</v>
      </c>
      <c r="DE86" t="s">
        <v>653</v>
      </c>
      <c r="DF86" t="s">
        <v>284</v>
      </c>
      <c r="DG86" t="s">
        <v>654</v>
      </c>
      <c r="DH86" t="s">
        <v>655</v>
      </c>
    </row>
    <row r="87" spans="1:115" x14ac:dyDescent="0.2">
      <c r="C87" s="47"/>
      <c r="D87" s="41"/>
      <c r="E87" s="42"/>
      <c r="F87" s="42"/>
      <c r="G87" s="42"/>
      <c r="H87" s="42"/>
      <c r="I87" s="42"/>
      <c r="J87" s="42"/>
      <c r="K87" s="42"/>
      <c r="L87" s="42"/>
      <c r="M87" s="27"/>
      <c r="N87" s="47"/>
      <c r="P87">
        <f t="shared" si="45"/>
        <v>1</v>
      </c>
      <c r="Q87">
        <f t="shared" si="46"/>
        <v>6</v>
      </c>
      <c r="R87" s="146">
        <v>84</v>
      </c>
      <c r="S87">
        <f t="shared" si="47"/>
        <v>-0.1</v>
      </c>
      <c r="T87">
        <f t="shared" si="48"/>
        <v>0</v>
      </c>
      <c r="U87">
        <f t="shared" si="49"/>
        <v>0</v>
      </c>
      <c r="V87">
        <f t="shared" si="50"/>
        <v>0</v>
      </c>
      <c r="X87">
        <f t="shared" si="51"/>
        <v>5.000000000000001E-3</v>
      </c>
      <c r="Y87">
        <f t="shared" si="52"/>
        <v>0</v>
      </c>
      <c r="Z87">
        <f t="shared" si="53"/>
        <v>0</v>
      </c>
      <c r="AA87">
        <f t="shared" si="54"/>
        <v>0</v>
      </c>
      <c r="AC87" s="15">
        <v>17</v>
      </c>
      <c r="AD87" s="15">
        <v>10</v>
      </c>
      <c r="AE87" s="15">
        <v>6</v>
      </c>
      <c r="AI87" s="51">
        <v>17</v>
      </c>
      <c r="AJ87" s="51">
        <v>10</v>
      </c>
      <c r="AO87">
        <v>18</v>
      </c>
      <c r="AP87" t="s">
        <v>8</v>
      </c>
      <c r="AT87" s="99">
        <v>20</v>
      </c>
      <c r="AU87" s="99">
        <v>26</v>
      </c>
      <c r="AV87" s="98">
        <v>5</v>
      </c>
      <c r="AW87" s="98">
        <v>3</v>
      </c>
      <c r="AX87" s="98">
        <v>3</v>
      </c>
      <c r="AY87" s="98"/>
      <c r="AZ87" s="98"/>
      <c r="BJ87" s="41"/>
      <c r="BL87" s="47"/>
      <c r="BM87" s="47"/>
      <c r="BN87" s="41"/>
      <c r="BS87" s="121"/>
      <c r="CP87" t="str">
        <f t="shared" si="43"/>
        <v/>
      </c>
      <c r="CQ87" t="str">
        <f t="shared" si="44"/>
        <v/>
      </c>
      <c r="CS87" t="str">
        <f t="shared" si="41"/>
        <v/>
      </c>
      <c r="CT87" t="str">
        <f t="shared" si="42"/>
        <v/>
      </c>
      <c r="DD87" t="s">
        <v>1204</v>
      </c>
      <c r="DE87" t="s">
        <v>656</v>
      </c>
      <c r="DF87" t="s">
        <v>285</v>
      </c>
      <c r="DG87" t="s">
        <v>657</v>
      </c>
      <c r="DH87" t="s">
        <v>658</v>
      </c>
    </row>
    <row r="88" spans="1:115" x14ac:dyDescent="0.2">
      <c r="C88" s="47"/>
      <c r="D88" s="41"/>
      <c r="E88" s="42"/>
      <c r="F88" s="42"/>
      <c r="G88" s="42"/>
      <c r="H88" s="42"/>
      <c r="I88" s="42"/>
      <c r="J88" s="42"/>
      <c r="K88" s="42"/>
      <c r="L88" s="42"/>
      <c r="M88" s="27"/>
      <c r="N88" s="47"/>
      <c r="P88">
        <f t="shared" si="45"/>
        <v>0</v>
      </c>
      <c r="Q88">
        <f t="shared" si="46"/>
        <v>6</v>
      </c>
      <c r="R88" s="146">
        <v>85</v>
      </c>
      <c r="S88">
        <f t="shared" si="47"/>
        <v>0</v>
      </c>
      <c r="T88">
        <f t="shared" si="48"/>
        <v>0</v>
      </c>
      <c r="U88">
        <f t="shared" si="49"/>
        <v>0</v>
      </c>
      <c r="V88">
        <f t="shared" si="50"/>
        <v>0</v>
      </c>
      <c r="X88">
        <f t="shared" si="51"/>
        <v>0</v>
      </c>
      <c r="Y88">
        <f t="shared" si="52"/>
        <v>0</v>
      </c>
      <c r="Z88">
        <f t="shared" si="53"/>
        <v>0</v>
      </c>
      <c r="AA88">
        <f t="shared" si="54"/>
        <v>0</v>
      </c>
      <c r="AC88" s="15">
        <v>17</v>
      </c>
      <c r="AD88" s="15">
        <v>11</v>
      </c>
      <c r="AE88" s="15">
        <v>6</v>
      </c>
      <c r="AI88" s="51">
        <v>17</v>
      </c>
      <c r="AJ88" s="51">
        <v>11</v>
      </c>
      <c r="AO88">
        <v>19</v>
      </c>
      <c r="AP88" t="s">
        <v>82</v>
      </c>
      <c r="AT88" s="99">
        <v>20</v>
      </c>
      <c r="AU88" s="99">
        <v>28</v>
      </c>
      <c r="AV88" s="98">
        <v>5</v>
      </c>
      <c r="AW88" s="98">
        <v>3</v>
      </c>
      <c r="AX88" s="98">
        <v>3</v>
      </c>
      <c r="AY88" s="98"/>
      <c r="AZ88" s="98"/>
      <c r="BJ88" s="41"/>
      <c r="BL88" s="47"/>
      <c r="BM88" s="47"/>
      <c r="BN88" s="41"/>
      <c r="BS88" s="121"/>
      <c r="CP88" t="str">
        <f t="shared" si="43"/>
        <v/>
      </c>
      <c r="CQ88" t="str">
        <f t="shared" si="44"/>
        <v/>
      </c>
      <c r="CS88" t="str">
        <f t="shared" si="41"/>
        <v/>
      </c>
      <c r="CT88" t="str">
        <f t="shared" si="42"/>
        <v/>
      </c>
      <c r="DD88" t="s">
        <v>1205</v>
      </c>
      <c r="DE88" t="s">
        <v>659</v>
      </c>
      <c r="DF88" t="s">
        <v>286</v>
      </c>
      <c r="DG88" t="s">
        <v>660</v>
      </c>
      <c r="DH88" t="s">
        <v>661</v>
      </c>
    </row>
    <row r="89" spans="1:115" x14ac:dyDescent="0.2">
      <c r="A89" s="13" t="s">
        <v>12</v>
      </c>
      <c r="B89" s="13" t="s">
        <v>40</v>
      </c>
      <c r="C89" s="44"/>
      <c r="D89" s="36" t="s">
        <v>27</v>
      </c>
      <c r="E89" s="37" t="s">
        <v>15</v>
      </c>
      <c r="F89" s="118" t="s">
        <v>36</v>
      </c>
      <c r="G89" s="37" t="s">
        <v>16</v>
      </c>
      <c r="H89" s="118" t="s">
        <v>36</v>
      </c>
      <c r="I89" s="37" t="s">
        <v>17</v>
      </c>
      <c r="J89" s="118" t="s">
        <v>36</v>
      </c>
      <c r="K89" s="37" t="s">
        <v>18</v>
      </c>
      <c r="L89" s="118" t="s">
        <v>36</v>
      </c>
      <c r="M89" s="13" t="s">
        <v>42</v>
      </c>
      <c r="N89" s="47"/>
      <c r="P89">
        <f t="shared" si="45"/>
        <v>0</v>
      </c>
      <c r="Q89">
        <f t="shared" si="46"/>
        <v>6</v>
      </c>
      <c r="R89" s="146">
        <v>86</v>
      </c>
      <c r="S89">
        <f t="shared" si="47"/>
        <v>0</v>
      </c>
      <c r="T89">
        <f t="shared" si="48"/>
        <v>0</v>
      </c>
      <c r="U89">
        <f t="shared" si="49"/>
        <v>0</v>
      </c>
      <c r="V89">
        <f t="shared" si="50"/>
        <v>0</v>
      </c>
      <c r="X89">
        <f t="shared" si="51"/>
        <v>0</v>
      </c>
      <c r="Y89">
        <f t="shared" si="52"/>
        <v>0</v>
      </c>
      <c r="Z89">
        <f t="shared" si="53"/>
        <v>0</v>
      </c>
      <c r="AA89">
        <f t="shared" si="54"/>
        <v>0</v>
      </c>
      <c r="AC89" s="15">
        <v>17</v>
      </c>
      <c r="AD89" s="15">
        <v>15</v>
      </c>
      <c r="AE89" s="15">
        <v>6</v>
      </c>
      <c r="AI89" s="51">
        <v>17</v>
      </c>
      <c r="AJ89" s="51">
        <v>15</v>
      </c>
      <c r="AO89">
        <v>20</v>
      </c>
      <c r="AP89" t="s">
        <v>83</v>
      </c>
      <c r="AT89" s="99">
        <v>20</v>
      </c>
      <c r="AU89" s="99">
        <v>27</v>
      </c>
      <c r="AV89" s="98">
        <v>5</v>
      </c>
      <c r="AW89" s="98">
        <v>3</v>
      </c>
      <c r="AX89" s="98">
        <v>3</v>
      </c>
      <c r="AY89" s="98"/>
      <c r="AZ89" s="98"/>
      <c r="BJ89" s="36" t="s">
        <v>27</v>
      </c>
      <c r="BL89" s="47"/>
      <c r="BM89" s="47"/>
      <c r="BN89" s="36" t="s">
        <v>27</v>
      </c>
      <c r="BS89" s="14"/>
      <c r="BV89" t="s">
        <v>15</v>
      </c>
      <c r="CA89" t="s">
        <v>15</v>
      </c>
      <c r="CP89" t="str">
        <f t="shared" si="43"/>
        <v/>
      </c>
      <c r="CQ89" t="str">
        <f t="shared" si="44"/>
        <v/>
      </c>
      <c r="CS89" t="str">
        <f t="shared" si="41"/>
        <v/>
      </c>
      <c r="CT89" t="str">
        <f t="shared" si="42"/>
        <v/>
      </c>
      <c r="DD89" t="s">
        <v>1206</v>
      </c>
      <c r="DE89" t="s">
        <v>662</v>
      </c>
      <c r="DF89" t="s">
        <v>287</v>
      </c>
      <c r="DG89" t="s">
        <v>663</v>
      </c>
      <c r="DH89" t="s">
        <v>664</v>
      </c>
    </row>
    <row r="90" spans="1:115" x14ac:dyDescent="0.2">
      <c r="A90" s="13">
        <f>A47+1</f>
        <v>3</v>
      </c>
      <c r="B90" s="28" t="s">
        <v>1385</v>
      </c>
      <c r="C90" s="47">
        <v>1</v>
      </c>
      <c r="D90" s="41">
        <v>6</v>
      </c>
      <c r="E90" s="42">
        <v>5.3</v>
      </c>
      <c r="F90" s="139">
        <f>ABS(Home!$K$20*E90)</f>
        <v>0.26500000000000001</v>
      </c>
      <c r="G90" s="42"/>
      <c r="H90" s="139">
        <f>ABS(Home!$K$20*G90)</f>
        <v>0</v>
      </c>
      <c r="I90" s="42"/>
      <c r="J90" s="139">
        <f>ABS(Home!$K$20*I90)</f>
        <v>0</v>
      </c>
      <c r="K90" s="42"/>
      <c r="L90" s="139">
        <f>ABS(Home!$K$20*K90)</f>
        <v>0</v>
      </c>
      <c r="M90" s="45">
        <f>IF(C90=1,COUNTIF(F90,"&gt;0")+COUNTIF(H90,"&gt;0")+COUNTIF(J90,"&gt;0")+COUNTIF(L90,"&gt;0"),0)</f>
        <v>1</v>
      </c>
      <c r="N90" s="47">
        <f>N47+40</f>
        <v>81</v>
      </c>
      <c r="P90">
        <f t="shared" si="45"/>
        <v>1</v>
      </c>
      <c r="Q90">
        <f t="shared" si="46"/>
        <v>6</v>
      </c>
      <c r="R90" s="146">
        <v>87</v>
      </c>
      <c r="S90">
        <f t="shared" si="47"/>
        <v>-0.05</v>
      </c>
      <c r="T90">
        <f t="shared" si="48"/>
        <v>0</v>
      </c>
      <c r="U90">
        <f t="shared" si="49"/>
        <v>0</v>
      </c>
      <c r="V90">
        <f t="shared" si="50"/>
        <v>0</v>
      </c>
      <c r="X90">
        <f t="shared" si="51"/>
        <v>2.5000000000000005E-3</v>
      </c>
      <c r="Y90">
        <f t="shared" si="52"/>
        <v>0</v>
      </c>
      <c r="Z90">
        <f t="shared" si="53"/>
        <v>0</v>
      </c>
      <c r="AA90">
        <f t="shared" si="54"/>
        <v>0</v>
      </c>
      <c r="AC90" s="15"/>
      <c r="AD90" s="15"/>
      <c r="AO90">
        <v>21</v>
      </c>
      <c r="AP90" t="s">
        <v>84</v>
      </c>
      <c r="AT90" s="99">
        <v>20</v>
      </c>
      <c r="AU90" s="99">
        <v>17</v>
      </c>
      <c r="AV90" s="98">
        <v>5</v>
      </c>
      <c r="AW90" s="98">
        <v>0.79254201680672265</v>
      </c>
      <c r="AX90" s="98">
        <v>0.65388655462184875</v>
      </c>
      <c r="AY90" s="98"/>
      <c r="AZ90" s="98"/>
      <c r="BJ90" s="41">
        <v>6</v>
      </c>
      <c r="BL90" s="47"/>
      <c r="BM90" s="47"/>
      <c r="BN90" s="41">
        <v>5</v>
      </c>
      <c r="BS90" s="1"/>
      <c r="BV90">
        <v>0.44780752813348856</v>
      </c>
      <c r="CA90">
        <v>0.44780752813348856</v>
      </c>
      <c r="CB90">
        <f>IF(CA90&gt;1,1,IF(CA90&lt;-1,-1,CA90))</f>
        <v>0.44780752813348856</v>
      </c>
      <c r="CK90">
        <f>CK47</f>
        <v>1</v>
      </c>
      <c r="CL90">
        <f>CL47+1</f>
        <v>3</v>
      </c>
      <c r="CM90">
        <f>CM47+40</f>
        <v>81</v>
      </c>
      <c r="CP90" t="str">
        <f t="shared" si="43"/>
        <v>v81 = optimizableVariable('var81', [5.05 5.55], 'Type', 'real'); %y_int(1,3)</v>
      </c>
      <c r="CQ90" t="str">
        <f t="shared" si="44"/>
        <v>y_int(81,1) = variables.var81;</v>
      </c>
      <c r="CR90" t="str">
        <f>IF(C90=1,CONCATENATE("v",CM90),"")</f>
        <v>v81</v>
      </c>
      <c r="CS90" t="str">
        <f t="shared" si="41"/>
        <v>y_int(81,1)</v>
      </c>
      <c r="CT90" t="str">
        <f t="shared" si="42"/>
        <v>y_int(81,1) = results.XAtMinObjective{1,</v>
      </c>
      <c r="DD90" t="s">
        <v>1207</v>
      </c>
      <c r="DE90" t="s">
        <v>665</v>
      </c>
      <c r="DF90" t="s">
        <v>288</v>
      </c>
      <c r="DG90" t="s">
        <v>666</v>
      </c>
      <c r="DH90" t="s">
        <v>667</v>
      </c>
    </row>
    <row r="91" spans="1:115" x14ac:dyDescent="0.2">
      <c r="A91" s="123" t="s">
        <v>150</v>
      </c>
      <c r="B91" s="28" t="s">
        <v>1386</v>
      </c>
      <c r="C91" s="47"/>
      <c r="D91" s="41">
        <v>6</v>
      </c>
      <c r="E91" s="42">
        <v>0</v>
      </c>
      <c r="F91" s="139">
        <f>ABS(Home!$K$20*E91)</f>
        <v>0</v>
      </c>
      <c r="G91" s="42"/>
      <c r="H91" s="139">
        <f>ABS(Home!$K$20*G91)</f>
        <v>0</v>
      </c>
      <c r="I91" s="42"/>
      <c r="J91" s="139">
        <f>ABS(Home!$K$20*I91)</f>
        <v>0</v>
      </c>
      <c r="K91" s="42"/>
      <c r="L91" s="139">
        <f>ABS(Home!$K$20*K91)</f>
        <v>0</v>
      </c>
      <c r="M91" s="45">
        <f t="shared" ref="M91:M129" si="55">IF(C91=1,COUNTIF(F91,"&gt;0")+COUNTIF(H91,"&gt;0")+COUNTIF(J91,"&gt;0")+COUNTIF(L91,"&gt;0"),0)</f>
        <v>0</v>
      </c>
      <c r="N91" s="47">
        <f t="shared" ref="N91:N129" si="56">N48+40</f>
        <v>82</v>
      </c>
      <c r="P91">
        <f t="shared" si="45"/>
        <v>0</v>
      </c>
      <c r="Q91">
        <f t="shared" si="46"/>
        <v>6</v>
      </c>
      <c r="R91" s="146">
        <v>88</v>
      </c>
      <c r="S91">
        <f t="shared" si="47"/>
        <v>0</v>
      </c>
      <c r="T91">
        <f t="shared" si="48"/>
        <v>0</v>
      </c>
      <c r="U91">
        <f t="shared" si="49"/>
        <v>0</v>
      </c>
      <c r="V91">
        <f t="shared" si="50"/>
        <v>0</v>
      </c>
      <c r="X91">
        <f t="shared" si="51"/>
        <v>0</v>
      </c>
      <c r="Y91">
        <f t="shared" si="52"/>
        <v>0</v>
      </c>
      <c r="Z91">
        <f t="shared" si="53"/>
        <v>0</v>
      </c>
      <c r="AA91">
        <f t="shared" si="54"/>
        <v>0</v>
      </c>
      <c r="AC91" s="15"/>
      <c r="AD91" s="15"/>
      <c r="AO91">
        <v>22</v>
      </c>
      <c r="AP91" t="s">
        <v>85</v>
      </c>
      <c r="AT91" s="99">
        <v>21</v>
      </c>
      <c r="AU91" s="99">
        <v>29</v>
      </c>
      <c r="AV91" s="98">
        <v>5</v>
      </c>
      <c r="AW91" s="98">
        <v>1.6875</v>
      </c>
      <c r="AX91" s="98">
        <v>1.6124999999999998</v>
      </c>
      <c r="AY91" s="98"/>
      <c r="AZ91" s="98"/>
      <c r="BJ91" s="41">
        <v>6</v>
      </c>
      <c r="BL91" s="47"/>
      <c r="BM91" s="47"/>
      <c r="BN91" s="41">
        <v>5</v>
      </c>
      <c r="BS91" s="1"/>
      <c r="BV91">
        <v>0.20692128384436081</v>
      </c>
      <c r="CA91">
        <v>0.20692128384436081</v>
      </c>
      <c r="CB91">
        <f t="shared" ref="CB91:CB129" si="57">IF(CA91&gt;1,1,IF(CA91&lt;-1,-1,CA91))</f>
        <v>0.20692128384436081</v>
      </c>
      <c r="CK91">
        <f t="shared" ref="CK91:CK129" si="58">CK48</f>
        <v>2</v>
      </c>
      <c r="CL91">
        <f t="shared" ref="CL91:CL129" si="59">CL48+1</f>
        <v>3</v>
      </c>
      <c r="CM91">
        <f t="shared" ref="CM91:CM129" si="60">CM48+40</f>
        <v>82</v>
      </c>
      <c r="CP91" t="str">
        <f t="shared" si="43"/>
        <v/>
      </c>
      <c r="CQ91" t="str">
        <f t="shared" si="44"/>
        <v/>
      </c>
      <c r="CR91" t="str">
        <f>IF(C91=1,CONCATENATE("v",CM91),"")</f>
        <v/>
      </c>
      <c r="CS91" t="str">
        <f t="shared" si="41"/>
        <v/>
      </c>
      <c r="CT91" t="str">
        <f t="shared" si="42"/>
        <v/>
      </c>
      <c r="DD91" t="s">
        <v>1208</v>
      </c>
      <c r="DE91" t="s">
        <v>668</v>
      </c>
      <c r="DF91" t="s">
        <v>289</v>
      </c>
      <c r="DG91" t="s">
        <v>669</v>
      </c>
      <c r="DH91" t="s">
        <v>670</v>
      </c>
    </row>
    <row r="92" spans="1:115" x14ac:dyDescent="0.2">
      <c r="A92" s="123">
        <f>-SUM(E90:E129)</f>
        <v>-5.0000000000000009</v>
      </c>
      <c r="B92" s="28" t="s">
        <v>1387</v>
      </c>
      <c r="C92" s="47"/>
      <c r="D92" s="41">
        <v>6</v>
      </c>
      <c r="E92" s="42">
        <v>0</v>
      </c>
      <c r="F92" s="139">
        <f>ABS(Home!$K$20*E92)</f>
        <v>0</v>
      </c>
      <c r="G92" s="42">
        <v>0</v>
      </c>
      <c r="H92" s="139">
        <f>ABS(Home!$K$20*G92)</f>
        <v>0</v>
      </c>
      <c r="I92" s="42">
        <v>0</v>
      </c>
      <c r="J92" s="139">
        <f>ABS(Home!$K$20*I92)</f>
        <v>0</v>
      </c>
      <c r="K92" s="42">
        <v>0</v>
      </c>
      <c r="L92" s="139">
        <f>ABS(Home!$K$20*K92)</f>
        <v>0</v>
      </c>
      <c r="M92" s="45">
        <f t="shared" si="55"/>
        <v>0</v>
      </c>
      <c r="N92" s="47">
        <f t="shared" si="56"/>
        <v>83</v>
      </c>
      <c r="P92">
        <f t="shared" si="45"/>
        <v>0</v>
      </c>
      <c r="Q92">
        <f t="shared" si="46"/>
        <v>6</v>
      </c>
      <c r="R92" s="146">
        <v>89</v>
      </c>
      <c r="S92">
        <f t="shared" si="47"/>
        <v>0</v>
      </c>
      <c r="T92">
        <f t="shared" si="48"/>
        <v>0</v>
      </c>
      <c r="U92">
        <f t="shared" si="49"/>
        <v>0</v>
      </c>
      <c r="V92">
        <f t="shared" si="50"/>
        <v>0</v>
      </c>
      <c r="X92">
        <f t="shared" si="51"/>
        <v>0</v>
      </c>
      <c r="Y92">
        <f t="shared" si="52"/>
        <v>0</v>
      </c>
      <c r="Z92">
        <f t="shared" si="53"/>
        <v>0</v>
      </c>
      <c r="AA92">
        <f t="shared" si="54"/>
        <v>0</v>
      </c>
      <c r="AC92" s="15"/>
      <c r="AD92" s="15"/>
      <c r="AO92">
        <v>23</v>
      </c>
      <c r="AP92" t="s">
        <v>86</v>
      </c>
      <c r="AT92" s="99">
        <v>22</v>
      </c>
      <c r="AU92" s="99">
        <v>29</v>
      </c>
      <c r="AV92" s="98">
        <v>5</v>
      </c>
      <c r="AW92" s="98">
        <v>1.6875</v>
      </c>
      <c r="AX92" s="98">
        <v>1.6124999999999998</v>
      </c>
      <c r="AY92" s="98"/>
      <c r="AZ92" s="98"/>
      <c r="BJ92" s="41">
        <v>6</v>
      </c>
      <c r="BL92" s="47"/>
      <c r="BM92" s="47"/>
      <c r="BN92" s="41">
        <v>5</v>
      </c>
      <c r="BS92" s="121"/>
      <c r="BV92">
        <v>0</v>
      </c>
      <c r="CA92">
        <v>0</v>
      </c>
      <c r="CB92">
        <f t="shared" si="57"/>
        <v>0</v>
      </c>
      <c r="CK92">
        <f t="shared" si="58"/>
        <v>3</v>
      </c>
      <c r="CL92">
        <f t="shared" si="59"/>
        <v>3</v>
      </c>
      <c r="CM92">
        <f t="shared" si="60"/>
        <v>83</v>
      </c>
      <c r="CP92" t="str">
        <f t="shared" si="43"/>
        <v/>
      </c>
      <c r="CQ92" t="str">
        <f t="shared" si="44"/>
        <v/>
      </c>
      <c r="CR92" t="str">
        <f t="shared" ref="CR92:CR129" si="61">IF(C92=1,CONCATENATE("v",CM92),"")</f>
        <v/>
      </c>
      <c r="CS92" t="str">
        <f t="shared" si="41"/>
        <v/>
      </c>
      <c r="CT92" t="str">
        <f t="shared" si="42"/>
        <v/>
      </c>
      <c r="DD92" t="s">
        <v>1209</v>
      </c>
      <c r="DE92" t="s">
        <v>671</v>
      </c>
      <c r="DF92" t="s">
        <v>290</v>
      </c>
      <c r="DG92" t="s">
        <v>672</v>
      </c>
      <c r="DH92" t="s">
        <v>673</v>
      </c>
    </row>
    <row r="93" spans="1:115" s="7" customFormat="1" x14ac:dyDescent="0.2">
      <c r="A93"/>
      <c r="B93" s="28" t="s">
        <v>1388</v>
      </c>
      <c r="C93" s="47">
        <v>1</v>
      </c>
      <c r="D93" s="41">
        <v>6</v>
      </c>
      <c r="E93" s="42">
        <v>-0.1</v>
      </c>
      <c r="F93" s="139">
        <f>ABS(Home!$K$20*E93)</f>
        <v>5.000000000000001E-3</v>
      </c>
      <c r="G93" s="38">
        <v>0</v>
      </c>
      <c r="H93" s="139">
        <f>ABS(Home!$K$20*G93)</f>
        <v>0</v>
      </c>
      <c r="I93" s="42">
        <v>0</v>
      </c>
      <c r="J93" s="139">
        <f>ABS(Home!$K$20*I93)</f>
        <v>0</v>
      </c>
      <c r="K93" s="42">
        <v>0</v>
      </c>
      <c r="L93" s="139">
        <f>ABS(Home!$K$20*K93)</f>
        <v>0</v>
      </c>
      <c r="M93" s="45">
        <f t="shared" si="55"/>
        <v>1</v>
      </c>
      <c r="N93" s="47">
        <f t="shared" si="56"/>
        <v>84</v>
      </c>
      <c r="P93">
        <f t="shared" si="45"/>
        <v>0</v>
      </c>
      <c r="Q93">
        <f t="shared" si="46"/>
        <v>6</v>
      </c>
      <c r="R93" s="146">
        <v>90</v>
      </c>
      <c r="S93">
        <f t="shared" si="47"/>
        <v>0</v>
      </c>
      <c r="T93">
        <f t="shared" si="48"/>
        <v>0</v>
      </c>
      <c r="U93">
        <f t="shared" si="49"/>
        <v>0</v>
      </c>
      <c r="V93">
        <f t="shared" si="50"/>
        <v>0</v>
      </c>
      <c r="W93"/>
      <c r="X93">
        <f t="shared" si="51"/>
        <v>0</v>
      </c>
      <c r="Y93">
        <f t="shared" si="52"/>
        <v>0</v>
      </c>
      <c r="Z93">
        <f t="shared" si="53"/>
        <v>0</v>
      </c>
      <c r="AA93">
        <f t="shared" si="54"/>
        <v>0</v>
      </c>
      <c r="AC93" s="15"/>
      <c r="AD93" s="15"/>
      <c r="AE93" s="15"/>
      <c r="AI93" s="51"/>
      <c r="AJ93" s="51"/>
      <c r="AO93" s="7">
        <v>24</v>
      </c>
      <c r="AP93" s="7" t="s">
        <v>87</v>
      </c>
      <c r="AT93" s="99">
        <v>23</v>
      </c>
      <c r="AU93" s="99">
        <v>29</v>
      </c>
      <c r="AV93" s="98">
        <v>5</v>
      </c>
      <c r="AW93" s="98">
        <v>1.66875</v>
      </c>
      <c r="AX93" s="98">
        <v>1.6312499999999999</v>
      </c>
      <c r="AY93" s="98"/>
      <c r="AZ93" s="98"/>
      <c r="BA93" s="99"/>
      <c r="BB93" s="100"/>
      <c r="BC93" s="100"/>
      <c r="BD93" s="100"/>
      <c r="BJ93" s="41">
        <v>6</v>
      </c>
      <c r="BK93" s="10"/>
      <c r="BL93" s="47"/>
      <c r="BM93" s="47"/>
      <c r="BN93" s="41">
        <v>5</v>
      </c>
      <c r="BO93" s="44"/>
      <c r="BS93" s="10"/>
      <c r="BT93" s="44"/>
      <c r="BV93" s="7">
        <v>0</v>
      </c>
      <c r="CA93" s="7">
        <v>0</v>
      </c>
      <c r="CB93">
        <f t="shared" si="57"/>
        <v>0</v>
      </c>
      <c r="CK93">
        <f t="shared" si="58"/>
        <v>4</v>
      </c>
      <c r="CL93">
        <f t="shared" si="59"/>
        <v>3</v>
      </c>
      <c r="CM93">
        <f t="shared" si="60"/>
        <v>84</v>
      </c>
      <c r="CP93" t="str">
        <f t="shared" si="43"/>
        <v>v84 = optimizableVariable('var84', [-0.35 0.15], 'Type', 'real'); %y_int(4,3)</v>
      </c>
      <c r="CQ93" t="str">
        <f t="shared" si="44"/>
        <v>y_int(84,1) = variables.var84;</v>
      </c>
      <c r="CR93" t="str">
        <f t="shared" si="61"/>
        <v>v84</v>
      </c>
      <c r="CS93" t="str">
        <f t="shared" si="41"/>
        <v>y_int(84,1)</v>
      </c>
      <c r="CT93" t="str">
        <f t="shared" si="42"/>
        <v>y_int(84,1) = results.XAtMinObjective{1,</v>
      </c>
      <c r="DA93"/>
      <c r="DC93"/>
      <c r="DD93" t="s">
        <v>1210</v>
      </c>
      <c r="DE93" t="s">
        <v>674</v>
      </c>
      <c r="DF93" t="s">
        <v>291</v>
      </c>
      <c r="DG93" t="s">
        <v>675</v>
      </c>
      <c r="DH93" t="s">
        <v>676</v>
      </c>
      <c r="DI93"/>
      <c r="DJ93"/>
      <c r="DK93"/>
    </row>
    <row r="94" spans="1:115" x14ac:dyDescent="0.2">
      <c r="A94" s="1"/>
      <c r="B94" s="28" t="s">
        <v>1389</v>
      </c>
      <c r="C94" s="47"/>
      <c r="D94" s="41">
        <v>6</v>
      </c>
      <c r="E94" s="42">
        <v>0</v>
      </c>
      <c r="F94" s="139">
        <f>ABS(Home!$K$20*E94)</f>
        <v>0</v>
      </c>
      <c r="G94" s="38">
        <v>0</v>
      </c>
      <c r="H94" s="139">
        <f>ABS(Home!$K$20*G94)</f>
        <v>0</v>
      </c>
      <c r="I94" s="42">
        <v>0</v>
      </c>
      <c r="J94" s="139">
        <f>ABS(Home!$K$20*I94)</f>
        <v>0</v>
      </c>
      <c r="K94" s="42">
        <v>0</v>
      </c>
      <c r="L94" s="139">
        <f>ABS(Home!$K$20*K94)</f>
        <v>0</v>
      </c>
      <c r="M94" s="45">
        <f t="shared" si="55"/>
        <v>0</v>
      </c>
      <c r="N94" s="47">
        <f t="shared" si="56"/>
        <v>85</v>
      </c>
      <c r="P94">
        <f t="shared" si="45"/>
        <v>0</v>
      </c>
      <c r="Q94">
        <f t="shared" si="46"/>
        <v>6</v>
      </c>
      <c r="R94" s="146">
        <v>91</v>
      </c>
      <c r="S94">
        <f t="shared" si="47"/>
        <v>0</v>
      </c>
      <c r="T94">
        <f t="shared" si="48"/>
        <v>0</v>
      </c>
      <c r="U94">
        <f t="shared" si="49"/>
        <v>0</v>
      </c>
      <c r="V94">
        <f t="shared" si="50"/>
        <v>0</v>
      </c>
      <c r="X94">
        <f t="shared" si="51"/>
        <v>0</v>
      </c>
      <c r="Y94">
        <f t="shared" si="52"/>
        <v>0</v>
      </c>
      <c r="Z94">
        <f t="shared" si="53"/>
        <v>0</v>
      </c>
      <c r="AA94">
        <f t="shared" si="54"/>
        <v>0</v>
      </c>
      <c r="AC94" s="15"/>
      <c r="AD94" s="15"/>
      <c r="AO94">
        <v>25</v>
      </c>
      <c r="AP94" t="s">
        <v>88</v>
      </c>
      <c r="AT94" s="99">
        <v>23</v>
      </c>
      <c r="AU94" s="99">
        <v>30</v>
      </c>
      <c r="AV94" s="98">
        <v>5</v>
      </c>
      <c r="AW94" s="98">
        <v>0.53093112244897955</v>
      </c>
      <c r="AX94" s="98">
        <v>0.50031887755102045</v>
      </c>
      <c r="AY94" s="98"/>
      <c r="AZ94" s="98"/>
      <c r="BJ94" s="41">
        <v>6</v>
      </c>
      <c r="BL94" s="47"/>
      <c r="BM94" s="47"/>
      <c r="BN94" s="41">
        <v>5</v>
      </c>
      <c r="BS94" s="10"/>
      <c r="BV94">
        <v>0</v>
      </c>
      <c r="CA94">
        <v>0</v>
      </c>
      <c r="CB94">
        <f t="shared" si="57"/>
        <v>0</v>
      </c>
      <c r="CK94">
        <f t="shared" si="58"/>
        <v>5</v>
      </c>
      <c r="CL94">
        <f t="shared" si="59"/>
        <v>3</v>
      </c>
      <c r="CM94">
        <f t="shared" si="60"/>
        <v>85</v>
      </c>
      <c r="CP94" t="str">
        <f t="shared" si="43"/>
        <v/>
      </c>
      <c r="CQ94" t="str">
        <f t="shared" si="44"/>
        <v/>
      </c>
      <c r="CR94" t="str">
        <f t="shared" si="61"/>
        <v/>
      </c>
      <c r="CS94" t="str">
        <f t="shared" si="41"/>
        <v/>
      </c>
      <c r="CT94" t="str">
        <f t="shared" si="42"/>
        <v/>
      </c>
      <c r="DD94" t="s">
        <v>1211</v>
      </c>
      <c r="DE94" t="s">
        <v>677</v>
      </c>
      <c r="DF94" t="s">
        <v>292</v>
      </c>
      <c r="DG94" t="s">
        <v>678</v>
      </c>
      <c r="DH94" t="s">
        <v>679</v>
      </c>
    </row>
    <row r="95" spans="1:115" x14ac:dyDescent="0.2">
      <c r="A95" s="1"/>
      <c r="B95" s="28" t="s">
        <v>1390</v>
      </c>
      <c r="C95" s="47"/>
      <c r="D95" s="41">
        <v>6</v>
      </c>
      <c r="E95" s="42">
        <v>0</v>
      </c>
      <c r="F95" s="139">
        <f>ABS(Home!$K$20*E95)</f>
        <v>0</v>
      </c>
      <c r="G95" s="38"/>
      <c r="H95" s="139">
        <f>ABS(Home!$K$20*G95)</f>
        <v>0</v>
      </c>
      <c r="I95" s="42"/>
      <c r="J95" s="139">
        <f>ABS(Home!$K$20*I95)</f>
        <v>0</v>
      </c>
      <c r="K95" s="42"/>
      <c r="L95" s="139">
        <f>ABS(Home!$K$20*K95)</f>
        <v>0</v>
      </c>
      <c r="M95" s="45">
        <f t="shared" si="55"/>
        <v>0</v>
      </c>
      <c r="N95" s="47">
        <f t="shared" si="56"/>
        <v>86</v>
      </c>
      <c r="P95">
        <f t="shared" si="45"/>
        <v>1</v>
      </c>
      <c r="Q95">
        <f t="shared" si="46"/>
        <v>6</v>
      </c>
      <c r="R95" s="146">
        <v>92</v>
      </c>
      <c r="S95">
        <f t="shared" si="47"/>
        <v>-0.05</v>
      </c>
      <c r="T95">
        <f t="shared" si="48"/>
        <v>0</v>
      </c>
      <c r="U95">
        <f t="shared" si="49"/>
        <v>0</v>
      </c>
      <c r="V95">
        <f t="shared" si="50"/>
        <v>0</v>
      </c>
      <c r="X95">
        <f t="shared" si="51"/>
        <v>2.5000000000000005E-3</v>
      </c>
      <c r="Y95">
        <f t="shared" si="52"/>
        <v>0</v>
      </c>
      <c r="Z95">
        <f t="shared" si="53"/>
        <v>0</v>
      </c>
      <c r="AA95">
        <f t="shared" si="54"/>
        <v>0</v>
      </c>
      <c r="AC95" s="15"/>
      <c r="AD95" s="15"/>
      <c r="AO95">
        <v>26</v>
      </c>
      <c r="AP95" t="s">
        <v>71</v>
      </c>
      <c r="AT95" s="99">
        <v>24</v>
      </c>
      <c r="AU95" s="99">
        <v>31</v>
      </c>
      <c r="AV95" s="98">
        <v>5</v>
      </c>
      <c r="AW95" s="98">
        <v>2.0099999999999998</v>
      </c>
      <c r="AX95" s="98">
        <v>1.9499999999999997</v>
      </c>
      <c r="AY95" s="98"/>
      <c r="AZ95" s="98"/>
      <c r="BJ95" s="41">
        <v>6</v>
      </c>
      <c r="BL95" s="47"/>
      <c r="BM95" s="47"/>
      <c r="BN95" s="41">
        <v>5</v>
      </c>
      <c r="BS95" s="1"/>
      <c r="BV95">
        <v>1.1811668372569091</v>
      </c>
      <c r="CA95">
        <v>1.1811668372569091</v>
      </c>
      <c r="CB95">
        <f t="shared" si="57"/>
        <v>1</v>
      </c>
      <c r="CK95">
        <f t="shared" si="58"/>
        <v>6</v>
      </c>
      <c r="CL95">
        <f t="shared" si="59"/>
        <v>3</v>
      </c>
      <c r="CM95">
        <f t="shared" si="60"/>
        <v>86</v>
      </c>
      <c r="CP95" t="str">
        <f t="shared" si="43"/>
        <v/>
      </c>
      <c r="CQ95" t="str">
        <f t="shared" si="44"/>
        <v/>
      </c>
      <c r="CR95" t="str">
        <f t="shared" si="61"/>
        <v/>
      </c>
      <c r="CS95" t="str">
        <f t="shared" si="41"/>
        <v/>
      </c>
      <c r="CT95" t="str">
        <f t="shared" si="42"/>
        <v/>
      </c>
      <c r="DD95" t="s">
        <v>1212</v>
      </c>
      <c r="DE95" t="s">
        <v>680</v>
      </c>
      <c r="DF95" t="s">
        <v>293</v>
      </c>
      <c r="DG95" t="s">
        <v>681</v>
      </c>
      <c r="DH95" t="s">
        <v>682</v>
      </c>
    </row>
    <row r="96" spans="1:115" x14ac:dyDescent="0.2">
      <c r="A96" s="1"/>
      <c r="B96" s="28" t="s">
        <v>1391</v>
      </c>
      <c r="C96" s="47">
        <v>1</v>
      </c>
      <c r="D96" s="41">
        <v>6</v>
      </c>
      <c r="E96" s="42">
        <v>-0.05</v>
      </c>
      <c r="F96" s="139">
        <f>ABS(Home!$K$20*E96)</f>
        <v>2.5000000000000005E-3</v>
      </c>
      <c r="G96" s="38"/>
      <c r="H96" s="139">
        <f>ABS(Home!$K$20*G96)</f>
        <v>0</v>
      </c>
      <c r="I96" s="42"/>
      <c r="J96" s="139">
        <f>ABS(Home!$K$20*I96)</f>
        <v>0</v>
      </c>
      <c r="K96" s="42"/>
      <c r="L96" s="139">
        <f>ABS(Home!$K$20*K96)</f>
        <v>0</v>
      </c>
      <c r="M96" s="45">
        <f t="shared" si="55"/>
        <v>1</v>
      </c>
      <c r="N96" s="47">
        <f t="shared" si="56"/>
        <v>87</v>
      </c>
      <c r="P96">
        <f t="shared" si="45"/>
        <v>1</v>
      </c>
      <c r="Q96">
        <f t="shared" si="46"/>
        <v>6</v>
      </c>
      <c r="R96" s="146">
        <v>93</v>
      </c>
      <c r="S96">
        <f t="shared" si="47"/>
        <v>-0.1</v>
      </c>
      <c r="T96">
        <f t="shared" si="48"/>
        <v>0</v>
      </c>
      <c r="U96">
        <f t="shared" si="49"/>
        <v>0</v>
      </c>
      <c r="V96">
        <f t="shared" si="50"/>
        <v>0</v>
      </c>
      <c r="X96">
        <f t="shared" si="51"/>
        <v>5.000000000000001E-3</v>
      </c>
      <c r="Y96">
        <f t="shared" si="52"/>
        <v>0</v>
      </c>
      <c r="Z96">
        <f t="shared" si="53"/>
        <v>0</v>
      </c>
      <c r="AA96">
        <f t="shared" si="54"/>
        <v>0</v>
      </c>
      <c r="AC96" s="15"/>
      <c r="AD96" s="15"/>
      <c r="AO96">
        <v>27</v>
      </c>
      <c r="AP96" t="s">
        <v>72</v>
      </c>
      <c r="AT96" s="99">
        <v>25</v>
      </c>
      <c r="AU96" s="99">
        <v>31</v>
      </c>
      <c r="AV96" s="98">
        <v>5</v>
      </c>
      <c r="AW96" s="98">
        <v>2.0099999999999998</v>
      </c>
      <c r="AX96" s="98">
        <v>1.9499999999999997</v>
      </c>
      <c r="AY96" s="98"/>
      <c r="AZ96" s="98"/>
      <c r="BJ96" s="41">
        <v>6</v>
      </c>
      <c r="BL96" s="47"/>
      <c r="BM96" s="47"/>
      <c r="BN96" s="41">
        <v>5</v>
      </c>
      <c r="BS96" s="1"/>
      <c r="BV96">
        <v>1.3044083123206678</v>
      </c>
      <c r="CA96">
        <v>1.3044083123206678</v>
      </c>
      <c r="CB96">
        <f t="shared" si="57"/>
        <v>1</v>
      </c>
      <c r="CK96">
        <f t="shared" si="58"/>
        <v>7</v>
      </c>
      <c r="CL96">
        <f t="shared" si="59"/>
        <v>3</v>
      </c>
      <c r="CM96">
        <f t="shared" si="60"/>
        <v>87</v>
      </c>
      <c r="CP96" t="str">
        <f t="shared" si="43"/>
        <v>v87 = optimizableVariable('var87', [-0.3 0.2], 'Type', 'real'); %y_int(7,3)</v>
      </c>
      <c r="CQ96" t="str">
        <f t="shared" si="44"/>
        <v>y_int(87,1) = variables.var87;</v>
      </c>
      <c r="CR96" t="str">
        <f t="shared" si="61"/>
        <v>v87</v>
      </c>
      <c r="CS96" t="str">
        <f t="shared" si="41"/>
        <v>y_int(87,1)</v>
      </c>
      <c r="CT96" t="str">
        <f t="shared" si="42"/>
        <v>y_int(87,1) = results.XAtMinObjective{1,</v>
      </c>
      <c r="DD96" t="s">
        <v>1213</v>
      </c>
      <c r="DE96" t="s">
        <v>683</v>
      </c>
      <c r="DF96" t="s">
        <v>294</v>
      </c>
      <c r="DG96" t="s">
        <v>684</v>
      </c>
      <c r="DH96" t="s">
        <v>685</v>
      </c>
    </row>
    <row r="97" spans="1:112" x14ac:dyDescent="0.2">
      <c r="A97" s="1"/>
      <c r="B97" s="28" t="s">
        <v>1392</v>
      </c>
      <c r="C97" s="47"/>
      <c r="D97" s="41">
        <v>6</v>
      </c>
      <c r="E97" s="42">
        <v>0</v>
      </c>
      <c r="F97" s="139">
        <f>ABS(Home!$K$20*E97)</f>
        <v>0</v>
      </c>
      <c r="G97" s="38"/>
      <c r="H97" s="139">
        <f>ABS(Home!$K$20*G97)</f>
        <v>0</v>
      </c>
      <c r="I97" s="42"/>
      <c r="J97" s="139">
        <f>ABS(Home!$K$20*I97)</f>
        <v>0</v>
      </c>
      <c r="K97" s="42"/>
      <c r="L97" s="139">
        <f>ABS(Home!$K$20*K97)</f>
        <v>0</v>
      </c>
      <c r="M97" s="45">
        <f t="shared" si="55"/>
        <v>0</v>
      </c>
      <c r="N97" s="47">
        <f t="shared" si="56"/>
        <v>88</v>
      </c>
      <c r="P97">
        <f t="shared" si="45"/>
        <v>0</v>
      </c>
      <c r="Q97">
        <f t="shared" si="46"/>
        <v>6</v>
      </c>
      <c r="R97" s="146">
        <v>94</v>
      </c>
      <c r="S97">
        <f t="shared" si="47"/>
        <v>0</v>
      </c>
      <c r="T97">
        <f t="shared" si="48"/>
        <v>0</v>
      </c>
      <c r="U97">
        <f t="shared" si="49"/>
        <v>0</v>
      </c>
      <c r="V97">
        <f t="shared" si="50"/>
        <v>0</v>
      </c>
      <c r="X97">
        <f t="shared" si="51"/>
        <v>0</v>
      </c>
      <c r="Y97">
        <f t="shared" si="52"/>
        <v>0</v>
      </c>
      <c r="Z97">
        <f t="shared" si="53"/>
        <v>0</v>
      </c>
      <c r="AA97">
        <f t="shared" si="54"/>
        <v>0</v>
      </c>
      <c r="AC97" s="15"/>
      <c r="AD97" s="15"/>
      <c r="AO97">
        <v>28</v>
      </c>
      <c r="AP97" t="s">
        <v>9</v>
      </c>
      <c r="AT97" s="99">
        <v>26</v>
      </c>
      <c r="AU97" s="99">
        <v>31</v>
      </c>
      <c r="AV97" s="98">
        <v>5</v>
      </c>
      <c r="AW97" s="98">
        <v>3</v>
      </c>
      <c r="AX97" s="98">
        <v>3</v>
      </c>
      <c r="AY97" s="98"/>
      <c r="AZ97" s="98"/>
      <c r="BJ97" s="41">
        <v>6</v>
      </c>
      <c r="BL97" s="47"/>
      <c r="BM97" s="47"/>
      <c r="BN97" s="41">
        <v>5</v>
      </c>
      <c r="BS97" s="1"/>
      <c r="BV97">
        <v>1.3044083123206678</v>
      </c>
      <c r="CA97">
        <v>1.3044083123206678</v>
      </c>
      <c r="CB97">
        <f t="shared" si="57"/>
        <v>1</v>
      </c>
      <c r="CK97">
        <f t="shared" si="58"/>
        <v>8</v>
      </c>
      <c r="CL97">
        <f t="shared" si="59"/>
        <v>3</v>
      </c>
      <c r="CM97">
        <f t="shared" si="60"/>
        <v>88</v>
      </c>
      <c r="CP97" t="str">
        <f t="shared" si="43"/>
        <v/>
      </c>
      <c r="CQ97" t="str">
        <f t="shared" si="44"/>
        <v/>
      </c>
      <c r="CR97" t="str">
        <f t="shared" si="61"/>
        <v/>
      </c>
      <c r="CS97" t="str">
        <f t="shared" si="41"/>
        <v/>
      </c>
      <c r="CT97" t="str">
        <f t="shared" si="42"/>
        <v/>
      </c>
      <c r="DD97" t="s">
        <v>1214</v>
      </c>
      <c r="DE97" t="s">
        <v>686</v>
      </c>
      <c r="DF97" t="s">
        <v>295</v>
      </c>
      <c r="DG97" t="s">
        <v>687</v>
      </c>
      <c r="DH97" t="s">
        <v>688</v>
      </c>
    </row>
    <row r="98" spans="1:112" x14ac:dyDescent="0.2">
      <c r="B98" s="28" t="s">
        <v>1393</v>
      </c>
      <c r="C98" s="47"/>
      <c r="D98" s="41">
        <v>6</v>
      </c>
      <c r="E98" s="42">
        <v>0</v>
      </c>
      <c r="F98" s="139">
        <f>ABS(Home!$K$20*E98)</f>
        <v>0</v>
      </c>
      <c r="G98" s="42">
        <v>0</v>
      </c>
      <c r="H98" s="139">
        <f>ABS(Home!$K$20*G98)</f>
        <v>0</v>
      </c>
      <c r="I98" s="42">
        <v>0</v>
      </c>
      <c r="J98" s="139">
        <f>ABS(Home!$K$20*I98)</f>
        <v>0</v>
      </c>
      <c r="K98" s="42">
        <v>0</v>
      </c>
      <c r="L98" s="139">
        <f>ABS(Home!$K$20*K98)</f>
        <v>0</v>
      </c>
      <c r="M98" s="45">
        <f t="shared" si="55"/>
        <v>0</v>
      </c>
      <c r="N98" s="47">
        <f t="shared" si="56"/>
        <v>89</v>
      </c>
      <c r="P98">
        <f t="shared" si="45"/>
        <v>0</v>
      </c>
      <c r="Q98">
        <f t="shared" si="46"/>
        <v>6</v>
      </c>
      <c r="R98" s="146">
        <v>95</v>
      </c>
      <c r="S98">
        <f t="shared" si="47"/>
        <v>0</v>
      </c>
      <c r="T98">
        <f t="shared" si="48"/>
        <v>0</v>
      </c>
      <c r="U98">
        <f t="shared" si="49"/>
        <v>0</v>
      </c>
      <c r="V98">
        <f t="shared" si="50"/>
        <v>0</v>
      </c>
      <c r="X98">
        <f t="shared" si="51"/>
        <v>0</v>
      </c>
      <c r="Y98">
        <f t="shared" si="52"/>
        <v>0</v>
      </c>
      <c r="Z98">
        <f t="shared" si="53"/>
        <v>0</v>
      </c>
      <c r="AA98">
        <f t="shared" si="54"/>
        <v>0</v>
      </c>
      <c r="AC98" s="15"/>
      <c r="AD98" s="15"/>
      <c r="AO98">
        <v>29</v>
      </c>
      <c r="AP98" t="s">
        <v>90</v>
      </c>
      <c r="AT98" s="99">
        <v>26</v>
      </c>
      <c r="AU98" s="99">
        <v>35</v>
      </c>
      <c r="AV98" s="98">
        <v>5</v>
      </c>
      <c r="AW98" s="98">
        <v>7.2339500000000014E-11</v>
      </c>
      <c r="AX98" s="98">
        <v>7.2260500000000009E-11</v>
      </c>
      <c r="AY98" s="98"/>
      <c r="AZ98" s="98"/>
      <c r="BJ98" s="41">
        <v>6</v>
      </c>
      <c r="BL98" s="47"/>
      <c r="BM98" s="47"/>
      <c r="BN98" s="41">
        <v>5</v>
      </c>
      <c r="BS98" s="121"/>
      <c r="BV98">
        <v>0</v>
      </c>
      <c r="CA98">
        <v>0</v>
      </c>
      <c r="CB98">
        <f t="shared" si="57"/>
        <v>0</v>
      </c>
      <c r="CK98">
        <f t="shared" si="58"/>
        <v>9</v>
      </c>
      <c r="CL98">
        <f t="shared" si="59"/>
        <v>3</v>
      </c>
      <c r="CM98">
        <f t="shared" si="60"/>
        <v>89</v>
      </c>
      <c r="CP98" t="str">
        <f t="shared" si="43"/>
        <v/>
      </c>
      <c r="CQ98" t="str">
        <f t="shared" si="44"/>
        <v/>
      </c>
      <c r="CR98" t="str">
        <f t="shared" si="61"/>
        <v/>
      </c>
      <c r="CS98" t="str">
        <f t="shared" si="41"/>
        <v/>
      </c>
      <c r="CT98" t="str">
        <f t="shared" si="42"/>
        <v/>
      </c>
      <c r="DD98" t="s">
        <v>1215</v>
      </c>
      <c r="DE98" t="s">
        <v>689</v>
      </c>
      <c r="DF98" t="s">
        <v>296</v>
      </c>
      <c r="DG98" t="s">
        <v>690</v>
      </c>
      <c r="DH98" t="s">
        <v>691</v>
      </c>
    </row>
    <row r="99" spans="1:112" x14ac:dyDescent="0.2">
      <c r="B99" s="28" t="s">
        <v>1363</v>
      </c>
      <c r="C99" s="47"/>
      <c r="D99" s="41">
        <v>6</v>
      </c>
      <c r="E99" s="42">
        <v>0</v>
      </c>
      <c r="F99" s="139">
        <f>ABS(Home!$K$20*E99)</f>
        <v>0</v>
      </c>
      <c r="G99" s="42">
        <v>0</v>
      </c>
      <c r="H99" s="139">
        <f>ABS(Home!$K$20*G99)</f>
        <v>0</v>
      </c>
      <c r="I99" s="42">
        <v>0</v>
      </c>
      <c r="J99" s="139">
        <f>ABS(Home!$K$20*I99)</f>
        <v>0</v>
      </c>
      <c r="K99" s="42">
        <v>0</v>
      </c>
      <c r="L99" s="139">
        <f>ABS(Home!$K$20*K99)</f>
        <v>0</v>
      </c>
      <c r="M99" s="45">
        <f t="shared" si="55"/>
        <v>0</v>
      </c>
      <c r="N99" s="47">
        <f t="shared" si="56"/>
        <v>90</v>
      </c>
      <c r="P99">
        <f t="shared" si="45"/>
        <v>0</v>
      </c>
      <c r="Q99">
        <f t="shared" si="46"/>
        <v>6</v>
      </c>
      <c r="R99" s="146">
        <v>96</v>
      </c>
      <c r="S99">
        <f t="shared" si="47"/>
        <v>0</v>
      </c>
      <c r="T99">
        <f t="shared" si="48"/>
        <v>0</v>
      </c>
      <c r="U99">
        <f t="shared" si="49"/>
        <v>0</v>
      </c>
      <c r="V99">
        <f t="shared" si="50"/>
        <v>0</v>
      </c>
      <c r="X99">
        <f t="shared" si="51"/>
        <v>0</v>
      </c>
      <c r="Y99">
        <f t="shared" si="52"/>
        <v>0</v>
      </c>
      <c r="Z99">
        <f t="shared" si="53"/>
        <v>0</v>
      </c>
      <c r="AA99">
        <f t="shared" si="54"/>
        <v>0</v>
      </c>
      <c r="AC99" s="15"/>
      <c r="AD99" s="15"/>
      <c r="AO99">
        <v>30</v>
      </c>
      <c r="AP99" t="s">
        <v>10</v>
      </c>
      <c r="AT99" s="99">
        <v>26</v>
      </c>
      <c r="AU99" s="99">
        <v>32</v>
      </c>
      <c r="AV99" s="98">
        <v>5</v>
      </c>
      <c r="AW99" s="98">
        <v>3</v>
      </c>
      <c r="AX99" s="98">
        <v>3</v>
      </c>
      <c r="AY99" s="98"/>
      <c r="AZ99" s="98"/>
      <c r="BJ99" s="41">
        <v>6</v>
      </c>
      <c r="BL99" s="47"/>
      <c r="BM99" s="47"/>
      <c r="BN99" s="41">
        <v>5</v>
      </c>
      <c r="BS99" s="121"/>
      <c r="BV99">
        <v>0</v>
      </c>
      <c r="CA99">
        <v>0</v>
      </c>
      <c r="CB99">
        <f t="shared" si="57"/>
        <v>0</v>
      </c>
      <c r="CK99">
        <f t="shared" si="58"/>
        <v>10</v>
      </c>
      <c r="CL99">
        <f t="shared" si="59"/>
        <v>3</v>
      </c>
      <c r="CM99">
        <f t="shared" si="60"/>
        <v>90</v>
      </c>
      <c r="CP99" t="str">
        <f t="shared" si="43"/>
        <v/>
      </c>
      <c r="CQ99" t="str">
        <f t="shared" si="44"/>
        <v/>
      </c>
      <c r="CR99" t="str">
        <f t="shared" si="61"/>
        <v/>
      </c>
      <c r="CS99" t="str">
        <f t="shared" si="41"/>
        <v/>
      </c>
      <c r="CT99" t="str">
        <f t="shared" si="42"/>
        <v/>
      </c>
      <c r="DD99" t="s">
        <v>1137</v>
      </c>
      <c r="DE99" t="s">
        <v>455</v>
      </c>
      <c r="DF99" t="s">
        <v>218</v>
      </c>
      <c r="DG99" t="s">
        <v>456</v>
      </c>
      <c r="DH99" t="s">
        <v>457</v>
      </c>
    </row>
    <row r="100" spans="1:112" x14ac:dyDescent="0.2">
      <c r="B100" s="28" t="s">
        <v>1364</v>
      </c>
      <c r="C100" s="47"/>
      <c r="D100" s="41">
        <v>6</v>
      </c>
      <c r="E100" s="42">
        <v>0</v>
      </c>
      <c r="F100" s="139">
        <f>ABS(Home!$K$20*E100)</f>
        <v>0</v>
      </c>
      <c r="G100" s="38"/>
      <c r="H100" s="139">
        <f>ABS(Home!$K$20*G100)</f>
        <v>0</v>
      </c>
      <c r="I100" s="42"/>
      <c r="J100" s="139">
        <f>ABS(Home!$K$20*I100)</f>
        <v>0</v>
      </c>
      <c r="K100" s="42"/>
      <c r="L100" s="139">
        <f>ABS(Home!$K$20*K100)</f>
        <v>0</v>
      </c>
      <c r="M100" s="45">
        <f t="shared" si="55"/>
        <v>0</v>
      </c>
      <c r="N100" s="47">
        <f t="shared" si="56"/>
        <v>91</v>
      </c>
      <c r="P100">
        <f t="shared" si="45"/>
        <v>0</v>
      </c>
      <c r="Q100">
        <f t="shared" si="46"/>
        <v>6</v>
      </c>
      <c r="R100" s="146">
        <v>97</v>
      </c>
      <c r="S100">
        <f t="shared" si="47"/>
        <v>0</v>
      </c>
      <c r="T100">
        <f t="shared" si="48"/>
        <v>0</v>
      </c>
      <c r="U100">
        <f t="shared" si="49"/>
        <v>0</v>
      </c>
      <c r="V100">
        <f t="shared" si="50"/>
        <v>0</v>
      </c>
      <c r="X100">
        <f t="shared" si="51"/>
        <v>0</v>
      </c>
      <c r="Y100">
        <f t="shared" si="52"/>
        <v>0</v>
      </c>
      <c r="Z100">
        <f t="shared" si="53"/>
        <v>0</v>
      </c>
      <c r="AA100">
        <f t="shared" si="54"/>
        <v>0</v>
      </c>
      <c r="AC100" s="15"/>
      <c r="AD100" s="15"/>
      <c r="AO100">
        <v>31</v>
      </c>
      <c r="AP100" t="s">
        <v>107</v>
      </c>
      <c r="AT100" s="99">
        <v>26</v>
      </c>
      <c r="AU100" s="99">
        <v>33</v>
      </c>
      <c r="AV100" s="98">
        <v>5</v>
      </c>
      <c r="AW100" s="98">
        <v>3</v>
      </c>
      <c r="AX100" s="98">
        <v>3</v>
      </c>
      <c r="AY100" s="98"/>
      <c r="AZ100" s="98"/>
      <c r="BJ100" s="41">
        <v>6</v>
      </c>
      <c r="BL100" s="47"/>
      <c r="BM100" s="47"/>
      <c r="BN100" s="41">
        <v>5</v>
      </c>
      <c r="BS100" s="1"/>
      <c r="BV100">
        <v>1.1811668372569091</v>
      </c>
      <c r="CA100">
        <v>1.1811668372569091</v>
      </c>
      <c r="CB100">
        <f t="shared" si="57"/>
        <v>1</v>
      </c>
      <c r="CK100">
        <f t="shared" si="58"/>
        <v>11</v>
      </c>
      <c r="CL100">
        <f t="shared" si="59"/>
        <v>3</v>
      </c>
      <c r="CM100">
        <f t="shared" si="60"/>
        <v>91</v>
      </c>
      <c r="CP100" t="str">
        <f t="shared" si="43"/>
        <v/>
      </c>
      <c r="CQ100" t="str">
        <f t="shared" si="44"/>
        <v/>
      </c>
      <c r="CR100" t="str">
        <f t="shared" si="61"/>
        <v/>
      </c>
      <c r="CS100" t="str">
        <f t="shared" si="41"/>
        <v/>
      </c>
      <c r="CT100" t="str">
        <f t="shared" si="42"/>
        <v/>
      </c>
      <c r="DD100" t="s">
        <v>1216</v>
      </c>
      <c r="DE100" t="s">
        <v>692</v>
      </c>
      <c r="DF100" t="s">
        <v>297</v>
      </c>
      <c r="DG100" t="s">
        <v>693</v>
      </c>
      <c r="DH100" t="s">
        <v>694</v>
      </c>
    </row>
    <row r="101" spans="1:112" x14ac:dyDescent="0.2">
      <c r="B101" s="28" t="s">
        <v>1365</v>
      </c>
      <c r="C101" s="47">
        <v>1</v>
      </c>
      <c r="D101" s="41">
        <v>6</v>
      </c>
      <c r="E101" s="42">
        <v>-0.05</v>
      </c>
      <c r="F101" s="139">
        <f>ABS(Home!$K$20*E101)</f>
        <v>2.5000000000000005E-3</v>
      </c>
      <c r="G101" s="42">
        <v>0</v>
      </c>
      <c r="H101" s="139">
        <f>ABS(Home!$K$20*G101)</f>
        <v>0</v>
      </c>
      <c r="I101" s="42">
        <v>0</v>
      </c>
      <c r="J101" s="139">
        <f>ABS(Home!$K$20*I101)</f>
        <v>0</v>
      </c>
      <c r="K101" s="42">
        <v>0</v>
      </c>
      <c r="L101" s="139">
        <f>ABS(Home!$K$20*K101)</f>
        <v>0</v>
      </c>
      <c r="M101" s="45">
        <f t="shared" si="55"/>
        <v>1</v>
      </c>
      <c r="N101" s="47">
        <f t="shared" si="56"/>
        <v>92</v>
      </c>
      <c r="P101">
        <f t="shared" si="45"/>
        <v>0</v>
      </c>
      <c r="Q101">
        <f t="shared" si="46"/>
        <v>6</v>
      </c>
      <c r="R101" s="146">
        <v>98</v>
      </c>
      <c r="S101">
        <f t="shared" si="47"/>
        <v>0</v>
      </c>
      <c r="T101">
        <f t="shared" si="48"/>
        <v>0</v>
      </c>
      <c r="U101">
        <f t="shared" si="49"/>
        <v>0</v>
      </c>
      <c r="V101">
        <f t="shared" si="50"/>
        <v>0</v>
      </c>
      <c r="X101">
        <f t="shared" si="51"/>
        <v>0</v>
      </c>
      <c r="Y101">
        <f t="shared" si="52"/>
        <v>0</v>
      </c>
      <c r="Z101">
        <f t="shared" si="53"/>
        <v>0</v>
      </c>
      <c r="AA101">
        <f t="shared" si="54"/>
        <v>0</v>
      </c>
      <c r="AC101" s="15"/>
      <c r="AD101" s="15"/>
      <c r="AO101">
        <v>32</v>
      </c>
      <c r="AP101" t="s">
        <v>99</v>
      </c>
      <c r="AT101" s="99">
        <v>27</v>
      </c>
      <c r="AU101" s="99">
        <v>31</v>
      </c>
      <c r="AV101" s="98">
        <v>5</v>
      </c>
      <c r="AW101" s="98">
        <v>3</v>
      </c>
      <c r="AX101" s="98">
        <v>3</v>
      </c>
      <c r="AY101" s="98"/>
      <c r="AZ101" s="98"/>
      <c r="BJ101" s="41">
        <v>6</v>
      </c>
      <c r="BL101" s="47"/>
      <c r="BM101" s="47"/>
      <c r="BN101" s="41">
        <v>5</v>
      </c>
      <c r="BS101" s="121"/>
      <c r="BV101">
        <v>0</v>
      </c>
      <c r="CA101">
        <v>0</v>
      </c>
      <c r="CB101">
        <f t="shared" si="57"/>
        <v>0</v>
      </c>
      <c r="CK101">
        <f t="shared" si="58"/>
        <v>12</v>
      </c>
      <c r="CL101">
        <f t="shared" si="59"/>
        <v>3</v>
      </c>
      <c r="CM101">
        <f t="shared" si="60"/>
        <v>92</v>
      </c>
      <c r="CP101" t="str">
        <f t="shared" si="43"/>
        <v>v92 = optimizableVariable('var92', [-0.3 0.2], 'Type', 'real'); %y_int(12,3)</v>
      </c>
      <c r="CQ101" t="str">
        <f t="shared" si="44"/>
        <v>y_int(92,1) = variables.var92;</v>
      </c>
      <c r="CR101" t="str">
        <f t="shared" si="61"/>
        <v>v92</v>
      </c>
      <c r="CS101" t="str">
        <f t="shared" si="41"/>
        <v>y_int(92,1)</v>
      </c>
      <c r="CT101" t="str">
        <f t="shared" si="42"/>
        <v>y_int(92,1) = results.XAtMinObjective{1,</v>
      </c>
      <c r="DD101" t="s">
        <v>1217</v>
      </c>
      <c r="DE101" t="s">
        <v>695</v>
      </c>
      <c r="DF101" t="s">
        <v>298</v>
      </c>
      <c r="DG101" t="s">
        <v>696</v>
      </c>
      <c r="DH101" t="s">
        <v>697</v>
      </c>
    </row>
    <row r="102" spans="1:112" x14ac:dyDescent="0.2">
      <c r="B102" s="28" t="s">
        <v>1366</v>
      </c>
      <c r="C102" s="47">
        <v>1</v>
      </c>
      <c r="D102" s="41">
        <v>6</v>
      </c>
      <c r="E102" s="42">
        <v>-0.1</v>
      </c>
      <c r="F102" s="139">
        <f>ABS(Home!$K$20*E102)</f>
        <v>5.000000000000001E-3</v>
      </c>
      <c r="G102" s="38"/>
      <c r="H102" s="139">
        <f>ABS(Home!$K$20*G102)</f>
        <v>0</v>
      </c>
      <c r="I102" s="42"/>
      <c r="J102" s="139">
        <f>ABS(Home!$K$20*I102)</f>
        <v>0</v>
      </c>
      <c r="K102" s="42"/>
      <c r="L102" s="139">
        <f>ABS(Home!$K$20*K102)</f>
        <v>0</v>
      </c>
      <c r="M102" s="45">
        <f t="shared" si="55"/>
        <v>1</v>
      </c>
      <c r="N102" s="47">
        <f t="shared" si="56"/>
        <v>93</v>
      </c>
      <c r="P102">
        <f t="shared" si="45"/>
        <v>0</v>
      </c>
      <c r="Q102">
        <f t="shared" si="46"/>
        <v>6</v>
      </c>
      <c r="R102" s="146">
        <v>99</v>
      </c>
      <c r="S102">
        <f t="shared" si="47"/>
        <v>0</v>
      </c>
      <c r="T102">
        <f t="shared" si="48"/>
        <v>0</v>
      </c>
      <c r="U102">
        <f t="shared" si="49"/>
        <v>0</v>
      </c>
      <c r="V102">
        <f t="shared" si="50"/>
        <v>0</v>
      </c>
      <c r="X102">
        <f t="shared" si="51"/>
        <v>0</v>
      </c>
      <c r="Y102">
        <f t="shared" si="52"/>
        <v>0</v>
      </c>
      <c r="Z102">
        <f t="shared" si="53"/>
        <v>0</v>
      </c>
      <c r="AA102">
        <f t="shared" si="54"/>
        <v>0</v>
      </c>
      <c r="AC102" s="15"/>
      <c r="AD102" s="15"/>
      <c r="AO102">
        <v>33</v>
      </c>
      <c r="AP102" t="s">
        <v>104</v>
      </c>
      <c r="AS102" s="80"/>
      <c r="AT102" s="99">
        <v>27</v>
      </c>
      <c r="AU102" s="99">
        <v>35</v>
      </c>
      <c r="AV102" s="98">
        <v>5</v>
      </c>
      <c r="AW102" s="98">
        <v>7.2339500000000014E-11</v>
      </c>
      <c r="AX102" s="98">
        <v>7.2260500000000009E-11</v>
      </c>
      <c r="AY102" s="101"/>
      <c r="AZ102" s="101"/>
      <c r="BJ102" s="41">
        <v>6</v>
      </c>
      <c r="BL102" s="47"/>
      <c r="BM102" s="113"/>
      <c r="BN102" s="41">
        <v>5</v>
      </c>
      <c r="BS102" s="1"/>
      <c r="BV102">
        <v>0.20692128384436081</v>
      </c>
      <c r="CA102">
        <v>0.20692128384436081</v>
      </c>
      <c r="CB102">
        <f t="shared" si="57"/>
        <v>0.20692128384436081</v>
      </c>
      <c r="CK102">
        <f t="shared" si="58"/>
        <v>13</v>
      </c>
      <c r="CL102">
        <f t="shared" si="59"/>
        <v>3</v>
      </c>
      <c r="CM102">
        <f t="shared" si="60"/>
        <v>93</v>
      </c>
      <c r="CP102" t="str">
        <f t="shared" si="43"/>
        <v>v93 = optimizableVariable('var93', [-0.35 0.15], 'Type', 'real'); %y_int(13,3)</v>
      </c>
      <c r="CQ102" t="str">
        <f t="shared" si="44"/>
        <v>y_int(93,1) = variables.var93;</v>
      </c>
      <c r="CR102" t="str">
        <f t="shared" si="61"/>
        <v>v93</v>
      </c>
      <c r="CS102" t="str">
        <f t="shared" si="41"/>
        <v>y_int(93,1)</v>
      </c>
      <c r="CT102" t="str">
        <f t="shared" si="42"/>
        <v>y_int(93,1) = results.XAtMinObjective{1,</v>
      </c>
      <c r="DD102" t="s">
        <v>1218</v>
      </c>
      <c r="DE102" t="s">
        <v>698</v>
      </c>
      <c r="DF102" t="s">
        <v>299</v>
      </c>
      <c r="DG102" t="s">
        <v>699</v>
      </c>
      <c r="DH102" t="s">
        <v>700</v>
      </c>
    </row>
    <row r="103" spans="1:112" x14ac:dyDescent="0.2">
      <c r="B103" s="28" t="s">
        <v>1367</v>
      </c>
      <c r="C103" s="47"/>
      <c r="D103" s="41">
        <v>6</v>
      </c>
      <c r="E103" s="42">
        <v>0</v>
      </c>
      <c r="F103" s="139">
        <f>ABS(Home!$K$20*E103)</f>
        <v>0</v>
      </c>
      <c r="G103" s="42">
        <v>0</v>
      </c>
      <c r="H103" s="139">
        <f>ABS(Home!$K$20*G103)</f>
        <v>0</v>
      </c>
      <c r="I103" s="42">
        <v>0</v>
      </c>
      <c r="J103" s="139">
        <f>ABS(Home!$K$20*I103)</f>
        <v>0</v>
      </c>
      <c r="K103" s="42">
        <v>0</v>
      </c>
      <c r="L103" s="139">
        <f>ABS(Home!$K$20*K103)</f>
        <v>0</v>
      </c>
      <c r="M103" s="45">
        <f t="shared" si="55"/>
        <v>0</v>
      </c>
      <c r="N103" s="47">
        <f t="shared" si="56"/>
        <v>94</v>
      </c>
      <c r="P103">
        <f t="shared" si="45"/>
        <v>0</v>
      </c>
      <c r="Q103">
        <f t="shared" si="46"/>
        <v>6</v>
      </c>
      <c r="R103" s="146">
        <v>100</v>
      </c>
      <c r="S103">
        <f t="shared" si="47"/>
        <v>0</v>
      </c>
      <c r="T103">
        <f t="shared" si="48"/>
        <v>0</v>
      </c>
      <c r="U103">
        <f t="shared" si="49"/>
        <v>0</v>
      </c>
      <c r="V103">
        <f t="shared" si="50"/>
        <v>0</v>
      </c>
      <c r="X103">
        <f t="shared" si="51"/>
        <v>0</v>
      </c>
      <c r="Y103">
        <f t="shared" si="52"/>
        <v>0</v>
      </c>
      <c r="Z103">
        <f t="shared" si="53"/>
        <v>0</v>
      </c>
      <c r="AA103">
        <f t="shared" si="54"/>
        <v>0</v>
      </c>
      <c r="AC103" s="15"/>
      <c r="AD103" s="15"/>
      <c r="AO103">
        <v>34</v>
      </c>
      <c r="AP103" t="s">
        <v>108</v>
      </c>
      <c r="AS103" s="80"/>
      <c r="AT103" s="105">
        <v>27</v>
      </c>
      <c r="AU103" s="105">
        <v>32</v>
      </c>
      <c r="AV103" s="101">
        <v>5</v>
      </c>
      <c r="AW103" s="98">
        <v>3</v>
      </c>
      <c r="AX103" s="98">
        <v>3</v>
      </c>
      <c r="AY103" s="101"/>
      <c r="AZ103" s="101"/>
      <c r="BJ103" s="41">
        <v>6</v>
      </c>
      <c r="BK103" s="31"/>
      <c r="BL103" s="113"/>
      <c r="BM103" s="113"/>
      <c r="BN103" s="41">
        <v>5</v>
      </c>
      <c r="BS103" s="121"/>
      <c r="BV103">
        <v>0</v>
      </c>
      <c r="CA103">
        <v>0</v>
      </c>
      <c r="CB103">
        <f t="shared" si="57"/>
        <v>0</v>
      </c>
      <c r="CK103">
        <f t="shared" si="58"/>
        <v>14</v>
      </c>
      <c r="CL103">
        <f t="shared" si="59"/>
        <v>3</v>
      </c>
      <c r="CM103">
        <f t="shared" si="60"/>
        <v>94</v>
      </c>
      <c r="CP103" t="str">
        <f t="shared" si="43"/>
        <v/>
      </c>
      <c r="CQ103" t="str">
        <f t="shared" si="44"/>
        <v/>
      </c>
      <c r="CR103" t="str">
        <f t="shared" si="61"/>
        <v/>
      </c>
      <c r="CS103" t="str">
        <f t="shared" si="41"/>
        <v/>
      </c>
      <c r="CT103" t="str">
        <f t="shared" si="42"/>
        <v/>
      </c>
      <c r="DD103" t="s">
        <v>1138</v>
      </c>
      <c r="DE103" t="s">
        <v>458</v>
      </c>
      <c r="DF103" t="s">
        <v>219</v>
      </c>
      <c r="DG103" t="s">
        <v>459</v>
      </c>
      <c r="DH103" t="s">
        <v>460</v>
      </c>
    </row>
    <row r="104" spans="1:112" x14ac:dyDescent="0.2">
      <c r="B104" s="28" t="s">
        <v>1382</v>
      </c>
      <c r="C104" s="47"/>
      <c r="D104" s="41">
        <v>6</v>
      </c>
      <c r="E104" s="42">
        <v>0</v>
      </c>
      <c r="F104" s="139">
        <f>ABS(Home!$K$20*E104)</f>
        <v>0</v>
      </c>
      <c r="G104" s="42">
        <v>0</v>
      </c>
      <c r="H104" s="139">
        <f>ABS(Home!$K$20*G104)</f>
        <v>0</v>
      </c>
      <c r="I104" s="42">
        <v>0</v>
      </c>
      <c r="J104" s="139">
        <f>ABS(Home!$K$20*I104)</f>
        <v>0</v>
      </c>
      <c r="K104" s="42">
        <v>0</v>
      </c>
      <c r="L104" s="139">
        <f>ABS(Home!$K$20*K104)</f>
        <v>0</v>
      </c>
      <c r="M104" s="45">
        <f t="shared" si="55"/>
        <v>0</v>
      </c>
      <c r="N104" s="47">
        <f t="shared" si="56"/>
        <v>95</v>
      </c>
      <c r="P104">
        <f t="shared" si="45"/>
        <v>0</v>
      </c>
      <c r="Q104">
        <f t="shared" si="46"/>
        <v>6</v>
      </c>
      <c r="R104" s="146">
        <v>101</v>
      </c>
      <c r="S104">
        <f t="shared" si="47"/>
        <v>0</v>
      </c>
      <c r="T104">
        <f t="shared" si="48"/>
        <v>0</v>
      </c>
      <c r="U104">
        <f t="shared" si="49"/>
        <v>0</v>
      </c>
      <c r="V104">
        <f t="shared" si="50"/>
        <v>0</v>
      </c>
      <c r="X104">
        <f t="shared" si="51"/>
        <v>0</v>
      </c>
      <c r="Y104">
        <f t="shared" si="52"/>
        <v>0</v>
      </c>
      <c r="Z104">
        <f t="shared" si="53"/>
        <v>0</v>
      </c>
      <c r="AA104">
        <f t="shared" si="54"/>
        <v>0</v>
      </c>
      <c r="AC104" s="15"/>
      <c r="AD104" s="15"/>
      <c r="AO104">
        <v>35</v>
      </c>
      <c r="AP104" t="s">
        <v>109</v>
      </c>
      <c r="AS104" s="106"/>
      <c r="AT104" s="101">
        <v>27</v>
      </c>
      <c r="AU104" s="101">
        <v>33</v>
      </c>
      <c r="AV104" s="101">
        <v>5</v>
      </c>
      <c r="AW104" s="98">
        <v>3</v>
      </c>
      <c r="AX104" s="98">
        <v>3</v>
      </c>
      <c r="AY104" s="105"/>
      <c r="AZ104" s="105"/>
      <c r="BJ104" s="41">
        <v>6</v>
      </c>
      <c r="BK104" s="113"/>
      <c r="BL104" s="113"/>
      <c r="BM104" s="31"/>
      <c r="BN104" s="41">
        <v>5</v>
      </c>
      <c r="BS104" s="121"/>
      <c r="BV104">
        <v>0</v>
      </c>
      <c r="CA104">
        <v>0</v>
      </c>
      <c r="CB104">
        <f t="shared" si="57"/>
        <v>0</v>
      </c>
      <c r="CK104">
        <f t="shared" si="58"/>
        <v>15</v>
      </c>
      <c r="CL104">
        <f t="shared" si="59"/>
        <v>3</v>
      </c>
      <c r="CM104">
        <f t="shared" si="60"/>
        <v>95</v>
      </c>
      <c r="CP104" t="str">
        <f t="shared" si="43"/>
        <v/>
      </c>
      <c r="CQ104" t="str">
        <f t="shared" si="44"/>
        <v/>
      </c>
      <c r="CR104" t="str">
        <f t="shared" si="61"/>
        <v/>
      </c>
      <c r="CS104" t="str">
        <f t="shared" si="41"/>
        <v/>
      </c>
      <c r="CT104" t="str">
        <f t="shared" si="42"/>
        <v/>
      </c>
      <c r="DD104" t="s">
        <v>1219</v>
      </c>
      <c r="DE104" t="s">
        <v>701</v>
      </c>
      <c r="DF104" t="s">
        <v>300</v>
      </c>
      <c r="DG104" t="s">
        <v>702</v>
      </c>
      <c r="DH104" t="s">
        <v>703</v>
      </c>
    </row>
    <row r="105" spans="1:112" x14ac:dyDescent="0.2">
      <c r="B105" s="28" t="s">
        <v>1383</v>
      </c>
      <c r="C105" s="47"/>
      <c r="D105" s="41">
        <v>6</v>
      </c>
      <c r="E105" s="42">
        <v>0</v>
      </c>
      <c r="F105" s="139">
        <f>ABS(Home!$K$20*E105)</f>
        <v>0</v>
      </c>
      <c r="G105" s="42">
        <v>0</v>
      </c>
      <c r="H105" s="139">
        <f>ABS(Home!$K$20*G105)</f>
        <v>0</v>
      </c>
      <c r="I105" s="42">
        <v>0</v>
      </c>
      <c r="J105" s="139">
        <f>ABS(Home!$K$20*I105)</f>
        <v>0</v>
      </c>
      <c r="K105" s="42">
        <v>0</v>
      </c>
      <c r="L105" s="139">
        <f>ABS(Home!$K$20*K105)</f>
        <v>0</v>
      </c>
      <c r="M105" s="45">
        <f t="shared" si="55"/>
        <v>0</v>
      </c>
      <c r="N105" s="47">
        <f t="shared" si="56"/>
        <v>96</v>
      </c>
      <c r="P105">
        <f t="shared" si="45"/>
        <v>0</v>
      </c>
      <c r="Q105">
        <f t="shared" si="46"/>
        <v>6</v>
      </c>
      <c r="R105" s="146">
        <v>102</v>
      </c>
      <c r="S105">
        <f t="shared" si="47"/>
        <v>0</v>
      </c>
      <c r="T105">
        <f t="shared" si="48"/>
        <v>0</v>
      </c>
      <c r="U105">
        <f t="shared" si="49"/>
        <v>0</v>
      </c>
      <c r="V105">
        <f t="shared" si="50"/>
        <v>0</v>
      </c>
      <c r="X105">
        <f t="shared" si="51"/>
        <v>0</v>
      </c>
      <c r="Y105">
        <f t="shared" si="52"/>
        <v>0</v>
      </c>
      <c r="Z105">
        <f t="shared" si="53"/>
        <v>0</v>
      </c>
      <c r="AA105">
        <f t="shared" si="54"/>
        <v>0</v>
      </c>
      <c r="AC105" s="15"/>
      <c r="AD105" s="15"/>
      <c r="AS105" s="16"/>
      <c r="AT105" s="98">
        <v>28</v>
      </c>
      <c r="AU105" s="98">
        <v>31</v>
      </c>
      <c r="AV105" s="98">
        <v>5</v>
      </c>
      <c r="AW105" s="98">
        <v>3</v>
      </c>
      <c r="AX105" s="98">
        <v>3</v>
      </c>
      <c r="BJ105" s="41">
        <v>6</v>
      </c>
      <c r="BK105" s="47"/>
      <c r="BL105" s="47"/>
      <c r="BN105" s="41">
        <v>5</v>
      </c>
      <c r="BS105" s="121"/>
      <c r="BV105">
        <v>0</v>
      </c>
      <c r="CA105">
        <v>0</v>
      </c>
      <c r="CB105">
        <f t="shared" si="57"/>
        <v>0</v>
      </c>
      <c r="CK105">
        <f t="shared" si="58"/>
        <v>16</v>
      </c>
      <c r="CL105">
        <f t="shared" si="59"/>
        <v>3</v>
      </c>
      <c r="CM105">
        <f t="shared" si="60"/>
        <v>96</v>
      </c>
      <c r="CP105" t="str">
        <f t="shared" si="43"/>
        <v/>
      </c>
      <c r="CQ105" t="str">
        <f t="shared" si="44"/>
        <v/>
      </c>
      <c r="CR105" t="str">
        <f t="shared" si="61"/>
        <v/>
      </c>
      <c r="CS105" t="str">
        <f t="shared" si="41"/>
        <v/>
      </c>
      <c r="CT105" t="str">
        <f t="shared" si="42"/>
        <v/>
      </c>
      <c r="DD105" t="s">
        <v>1220</v>
      </c>
      <c r="DE105" t="s">
        <v>704</v>
      </c>
      <c r="DF105" t="s">
        <v>301</v>
      </c>
      <c r="DG105" t="s">
        <v>705</v>
      </c>
      <c r="DH105" t="s">
        <v>706</v>
      </c>
    </row>
    <row r="106" spans="1:112" x14ac:dyDescent="0.2">
      <c r="B106" s="28" t="s">
        <v>1384</v>
      </c>
      <c r="C106" s="47"/>
      <c r="D106" s="41">
        <v>6</v>
      </c>
      <c r="E106" s="42">
        <v>0</v>
      </c>
      <c r="F106" s="139">
        <f>ABS(Home!$K$20*E106)</f>
        <v>0</v>
      </c>
      <c r="G106" s="42">
        <v>0</v>
      </c>
      <c r="H106" s="139">
        <f>ABS(Home!$K$20*G106)</f>
        <v>0</v>
      </c>
      <c r="I106" s="42">
        <v>0</v>
      </c>
      <c r="J106" s="139">
        <f>ABS(Home!$K$20*I106)</f>
        <v>0</v>
      </c>
      <c r="K106" s="42">
        <v>0</v>
      </c>
      <c r="L106" s="139">
        <f>ABS(Home!$K$20*K106)</f>
        <v>0</v>
      </c>
      <c r="M106" s="45">
        <f t="shared" si="55"/>
        <v>0</v>
      </c>
      <c r="N106" s="47">
        <f t="shared" si="56"/>
        <v>97</v>
      </c>
      <c r="P106">
        <f t="shared" si="45"/>
        <v>0</v>
      </c>
      <c r="Q106">
        <f t="shared" si="46"/>
        <v>6</v>
      </c>
      <c r="R106" s="146">
        <v>103</v>
      </c>
      <c r="S106">
        <f t="shared" si="47"/>
        <v>0</v>
      </c>
      <c r="T106">
        <f t="shared" si="48"/>
        <v>0</v>
      </c>
      <c r="U106">
        <f t="shared" si="49"/>
        <v>0</v>
      </c>
      <c r="V106">
        <f t="shared" si="50"/>
        <v>0</v>
      </c>
      <c r="X106">
        <f t="shared" si="51"/>
        <v>0</v>
      </c>
      <c r="Y106">
        <f t="shared" si="52"/>
        <v>0</v>
      </c>
      <c r="Z106">
        <f t="shared" si="53"/>
        <v>0</v>
      </c>
      <c r="AA106">
        <f t="shared" si="54"/>
        <v>0</v>
      </c>
      <c r="AC106" s="15"/>
      <c r="AD106" s="15"/>
      <c r="AT106" s="98">
        <v>28</v>
      </c>
      <c r="AU106" s="98">
        <v>35</v>
      </c>
      <c r="AV106" s="98">
        <v>5</v>
      </c>
      <c r="AW106" s="98">
        <v>7.2339500000000014E-11</v>
      </c>
      <c r="AX106" s="98">
        <v>7.2260500000000009E-11</v>
      </c>
      <c r="BJ106" s="41">
        <v>6</v>
      </c>
      <c r="BK106" s="47"/>
      <c r="BL106" s="47"/>
      <c r="BN106" s="41">
        <v>5</v>
      </c>
      <c r="BS106" s="121"/>
      <c r="BV106">
        <v>0</v>
      </c>
      <c r="CA106">
        <v>0</v>
      </c>
      <c r="CB106">
        <f t="shared" si="57"/>
        <v>0</v>
      </c>
      <c r="CK106">
        <f t="shared" si="58"/>
        <v>17</v>
      </c>
      <c r="CL106">
        <f t="shared" si="59"/>
        <v>3</v>
      </c>
      <c r="CM106">
        <f t="shared" si="60"/>
        <v>97</v>
      </c>
      <c r="CP106" t="str">
        <f t="shared" si="43"/>
        <v/>
      </c>
      <c r="CQ106" t="str">
        <f t="shared" si="44"/>
        <v/>
      </c>
      <c r="CR106" t="str">
        <f t="shared" si="61"/>
        <v/>
      </c>
      <c r="CS106" t="str">
        <f t="shared" si="41"/>
        <v/>
      </c>
      <c r="CT106" t="str">
        <f t="shared" si="42"/>
        <v/>
      </c>
      <c r="DD106" t="s">
        <v>1221</v>
      </c>
      <c r="DE106" t="s">
        <v>707</v>
      </c>
      <c r="DF106" t="s">
        <v>302</v>
      </c>
      <c r="DG106" t="s">
        <v>708</v>
      </c>
      <c r="DH106" t="s">
        <v>709</v>
      </c>
    </row>
    <row r="107" spans="1:112" x14ac:dyDescent="0.2">
      <c r="B107" s="28" t="s">
        <v>1368</v>
      </c>
      <c r="C107" s="47"/>
      <c r="D107" s="41">
        <v>6</v>
      </c>
      <c r="E107" s="42">
        <v>0</v>
      </c>
      <c r="F107" s="139">
        <f>ABS(Home!$K$20*E107)</f>
        <v>0</v>
      </c>
      <c r="G107" s="42">
        <v>0</v>
      </c>
      <c r="H107" s="139">
        <f>ABS(Home!$K$20*G107)</f>
        <v>0</v>
      </c>
      <c r="I107" s="42">
        <v>0</v>
      </c>
      <c r="J107" s="139">
        <f>ABS(Home!$K$20*I107)</f>
        <v>0</v>
      </c>
      <c r="K107" s="42">
        <v>0</v>
      </c>
      <c r="L107" s="139">
        <f>ABS(Home!$K$20*K107)</f>
        <v>0</v>
      </c>
      <c r="M107" s="45">
        <f t="shared" si="55"/>
        <v>0</v>
      </c>
      <c r="N107" s="47">
        <f t="shared" si="56"/>
        <v>98</v>
      </c>
      <c r="P107">
        <f t="shared" si="45"/>
        <v>0</v>
      </c>
      <c r="Q107">
        <f t="shared" si="46"/>
        <v>6</v>
      </c>
      <c r="R107" s="146">
        <v>104</v>
      </c>
      <c r="S107">
        <f t="shared" si="47"/>
        <v>0</v>
      </c>
      <c r="T107">
        <f t="shared" si="48"/>
        <v>0</v>
      </c>
      <c r="U107">
        <f t="shared" si="49"/>
        <v>0</v>
      </c>
      <c r="V107">
        <f t="shared" si="50"/>
        <v>0</v>
      </c>
      <c r="X107">
        <f t="shared" si="51"/>
        <v>0</v>
      </c>
      <c r="Y107">
        <f t="shared" si="52"/>
        <v>0</v>
      </c>
      <c r="Z107">
        <f t="shared" si="53"/>
        <v>0</v>
      </c>
      <c r="AA107">
        <f t="shared" si="54"/>
        <v>0</v>
      </c>
      <c r="AC107" s="15"/>
      <c r="AD107" s="15"/>
      <c r="AT107" s="98">
        <v>28</v>
      </c>
      <c r="AU107" s="98">
        <v>32</v>
      </c>
      <c r="AV107" s="98">
        <v>5</v>
      </c>
      <c r="AW107" s="98">
        <v>3</v>
      </c>
      <c r="AX107" s="98">
        <v>3</v>
      </c>
      <c r="BJ107" s="41">
        <v>6</v>
      </c>
      <c r="BK107" s="47"/>
      <c r="BL107" s="47"/>
      <c r="BN107" s="41">
        <v>5</v>
      </c>
      <c r="BS107" s="121"/>
      <c r="BV107">
        <v>0</v>
      </c>
      <c r="CA107">
        <v>0</v>
      </c>
      <c r="CB107">
        <f t="shared" si="57"/>
        <v>0</v>
      </c>
      <c r="CK107">
        <f t="shared" si="58"/>
        <v>18</v>
      </c>
      <c r="CL107">
        <f t="shared" si="59"/>
        <v>3</v>
      </c>
      <c r="CM107">
        <f t="shared" si="60"/>
        <v>98</v>
      </c>
      <c r="CP107" t="str">
        <f t="shared" si="43"/>
        <v/>
      </c>
      <c r="CQ107" t="str">
        <f t="shared" si="44"/>
        <v/>
      </c>
      <c r="CR107" t="str">
        <f t="shared" si="61"/>
        <v/>
      </c>
      <c r="CS107" t="str">
        <f t="shared" si="41"/>
        <v/>
      </c>
      <c r="CT107" t="str">
        <f t="shared" si="42"/>
        <v/>
      </c>
      <c r="DD107" t="s">
        <v>1139</v>
      </c>
      <c r="DE107" t="s">
        <v>461</v>
      </c>
      <c r="DF107" t="s">
        <v>220</v>
      </c>
      <c r="DG107" t="s">
        <v>462</v>
      </c>
      <c r="DH107" t="s">
        <v>463</v>
      </c>
    </row>
    <row r="108" spans="1:112" x14ac:dyDescent="0.2">
      <c r="B108" s="28" t="s">
        <v>1369</v>
      </c>
      <c r="C108" s="47"/>
      <c r="D108" s="41">
        <v>6</v>
      </c>
      <c r="E108" s="42">
        <v>0</v>
      </c>
      <c r="F108" s="139">
        <f>ABS(Home!$K$20*E108)</f>
        <v>0</v>
      </c>
      <c r="G108" s="42">
        <v>0</v>
      </c>
      <c r="H108" s="139">
        <f>ABS(Home!$K$20*G108)</f>
        <v>0</v>
      </c>
      <c r="I108" s="42">
        <v>0</v>
      </c>
      <c r="J108" s="139">
        <f>ABS(Home!$K$20*I108)</f>
        <v>0</v>
      </c>
      <c r="K108" s="42">
        <v>0</v>
      </c>
      <c r="L108" s="139">
        <f>ABS(Home!$K$20*K108)</f>
        <v>0</v>
      </c>
      <c r="M108" s="45">
        <f t="shared" si="55"/>
        <v>0</v>
      </c>
      <c r="N108" s="47">
        <f t="shared" si="56"/>
        <v>99</v>
      </c>
      <c r="P108">
        <f t="shared" si="45"/>
        <v>0</v>
      </c>
      <c r="Q108">
        <f t="shared" si="46"/>
        <v>6</v>
      </c>
      <c r="R108" s="146">
        <v>105</v>
      </c>
      <c r="S108">
        <f t="shared" si="47"/>
        <v>0</v>
      </c>
      <c r="T108">
        <f t="shared" si="48"/>
        <v>0</v>
      </c>
      <c r="U108">
        <f t="shared" si="49"/>
        <v>0</v>
      </c>
      <c r="V108">
        <f t="shared" si="50"/>
        <v>0</v>
      </c>
      <c r="X108">
        <f t="shared" si="51"/>
        <v>0</v>
      </c>
      <c r="Y108">
        <f t="shared" si="52"/>
        <v>0</v>
      </c>
      <c r="Z108">
        <f t="shared" si="53"/>
        <v>0</v>
      </c>
      <c r="AA108">
        <f t="shared" si="54"/>
        <v>0</v>
      </c>
      <c r="AC108" s="15"/>
      <c r="AD108" s="15"/>
      <c r="AT108" s="98">
        <v>28</v>
      </c>
      <c r="AU108" s="98">
        <v>33</v>
      </c>
      <c r="AV108" s="98">
        <v>5</v>
      </c>
      <c r="AW108" s="98">
        <v>3</v>
      </c>
      <c r="AX108" s="98">
        <v>3</v>
      </c>
      <c r="BJ108" s="41">
        <v>6</v>
      </c>
      <c r="BK108" s="47"/>
      <c r="BL108" s="47"/>
      <c r="BN108" s="41">
        <v>5</v>
      </c>
      <c r="BS108" s="121"/>
      <c r="BV108">
        <v>0</v>
      </c>
      <c r="CA108">
        <v>0</v>
      </c>
      <c r="CB108">
        <f t="shared" si="57"/>
        <v>0</v>
      </c>
      <c r="CK108">
        <f t="shared" si="58"/>
        <v>19</v>
      </c>
      <c r="CL108">
        <f t="shared" si="59"/>
        <v>3</v>
      </c>
      <c r="CM108">
        <f t="shared" si="60"/>
        <v>99</v>
      </c>
      <c r="CP108" t="str">
        <f t="shared" si="43"/>
        <v/>
      </c>
      <c r="CQ108" t="str">
        <f t="shared" si="44"/>
        <v/>
      </c>
      <c r="CR108" t="str">
        <f t="shared" si="61"/>
        <v/>
      </c>
      <c r="CS108" t="str">
        <f t="shared" si="41"/>
        <v/>
      </c>
      <c r="CT108" t="str">
        <f t="shared" si="42"/>
        <v/>
      </c>
      <c r="DD108" t="s">
        <v>1222</v>
      </c>
      <c r="DE108" t="s">
        <v>710</v>
      </c>
      <c r="DF108" t="s">
        <v>303</v>
      </c>
      <c r="DG108" t="s">
        <v>711</v>
      </c>
      <c r="DH108" t="s">
        <v>712</v>
      </c>
    </row>
    <row r="109" spans="1:112" x14ac:dyDescent="0.2">
      <c r="B109" s="28" t="s">
        <v>1370</v>
      </c>
      <c r="C109" s="47"/>
      <c r="D109" s="41">
        <v>6</v>
      </c>
      <c r="E109" s="42">
        <v>0</v>
      </c>
      <c r="F109" s="139">
        <f>ABS(Home!$K$20*E109)</f>
        <v>0</v>
      </c>
      <c r="G109" s="42">
        <v>0</v>
      </c>
      <c r="H109" s="139">
        <f>ABS(Home!$K$20*G109)</f>
        <v>0</v>
      </c>
      <c r="I109" s="42">
        <v>0</v>
      </c>
      <c r="J109" s="139">
        <f>ABS(Home!$K$20*I109)</f>
        <v>0</v>
      </c>
      <c r="K109" s="42">
        <v>0</v>
      </c>
      <c r="L109" s="139">
        <f>ABS(Home!$K$20*K109)</f>
        <v>0</v>
      </c>
      <c r="M109" s="45">
        <f t="shared" si="55"/>
        <v>0</v>
      </c>
      <c r="N109" s="47">
        <f t="shared" si="56"/>
        <v>100</v>
      </c>
      <c r="P109">
        <f t="shared" si="45"/>
        <v>0</v>
      </c>
      <c r="Q109">
        <f t="shared" si="46"/>
        <v>6</v>
      </c>
      <c r="R109" s="146">
        <v>106</v>
      </c>
      <c r="S109">
        <f t="shared" si="47"/>
        <v>0</v>
      </c>
      <c r="T109">
        <f t="shared" si="48"/>
        <v>0</v>
      </c>
      <c r="U109">
        <f t="shared" si="49"/>
        <v>0</v>
      </c>
      <c r="V109">
        <f t="shared" si="50"/>
        <v>0</v>
      </c>
      <c r="X109">
        <f t="shared" si="51"/>
        <v>0</v>
      </c>
      <c r="Y109">
        <f t="shared" si="52"/>
        <v>0</v>
      </c>
      <c r="Z109">
        <f t="shared" si="53"/>
        <v>0</v>
      </c>
      <c r="AA109">
        <f t="shared" si="54"/>
        <v>0</v>
      </c>
      <c r="AC109" s="15"/>
      <c r="AD109" s="15"/>
      <c r="AT109" s="98">
        <v>28</v>
      </c>
      <c r="AU109" s="98">
        <v>34</v>
      </c>
      <c r="AV109" s="98">
        <v>5</v>
      </c>
      <c r="AW109" s="98">
        <v>3</v>
      </c>
      <c r="AX109" s="98">
        <v>3</v>
      </c>
      <c r="BJ109" s="41">
        <v>6</v>
      </c>
      <c r="BK109" s="47"/>
      <c r="BL109" s="47"/>
      <c r="BN109" s="41">
        <v>5</v>
      </c>
      <c r="BS109" s="121"/>
      <c r="BV109">
        <v>0</v>
      </c>
      <c r="CA109">
        <v>0</v>
      </c>
      <c r="CB109">
        <f t="shared" si="57"/>
        <v>0</v>
      </c>
      <c r="CK109">
        <f t="shared" si="58"/>
        <v>20</v>
      </c>
      <c r="CL109">
        <f t="shared" si="59"/>
        <v>3</v>
      </c>
      <c r="CM109">
        <f t="shared" si="60"/>
        <v>100</v>
      </c>
      <c r="CP109" t="str">
        <f t="shared" si="43"/>
        <v/>
      </c>
      <c r="CQ109" t="str">
        <f t="shared" si="44"/>
        <v/>
      </c>
      <c r="CR109" t="str">
        <f t="shared" si="61"/>
        <v/>
      </c>
      <c r="CS109" t="str">
        <f t="shared" si="41"/>
        <v/>
      </c>
      <c r="CT109" t="str">
        <f t="shared" si="42"/>
        <v/>
      </c>
      <c r="DD109" t="s">
        <v>1140</v>
      </c>
      <c r="DE109" t="s">
        <v>464</v>
      </c>
      <c r="DF109" t="s">
        <v>221</v>
      </c>
      <c r="DG109" t="s">
        <v>465</v>
      </c>
      <c r="DH109" t="s">
        <v>466</v>
      </c>
    </row>
    <row r="110" spans="1:112" x14ac:dyDescent="0.2">
      <c r="B110" s="28" t="s">
        <v>1371</v>
      </c>
      <c r="C110" s="47"/>
      <c r="D110" s="41">
        <v>6</v>
      </c>
      <c r="E110" s="42">
        <v>0</v>
      </c>
      <c r="F110" s="139">
        <f>ABS(Home!$K$20*E110)</f>
        <v>0</v>
      </c>
      <c r="G110" s="42">
        <v>0</v>
      </c>
      <c r="H110" s="139">
        <f>ABS(Home!$K$20*G110)</f>
        <v>0</v>
      </c>
      <c r="I110" s="42">
        <v>0</v>
      </c>
      <c r="J110" s="139">
        <f>ABS(Home!$K$20*I110)</f>
        <v>0</v>
      </c>
      <c r="K110" s="42">
        <v>0</v>
      </c>
      <c r="L110" s="139">
        <f>ABS(Home!$K$20*K110)</f>
        <v>0</v>
      </c>
      <c r="M110" s="45">
        <f t="shared" si="55"/>
        <v>0</v>
      </c>
      <c r="N110" s="47">
        <f t="shared" si="56"/>
        <v>101</v>
      </c>
      <c r="P110">
        <f t="shared" si="45"/>
        <v>0</v>
      </c>
      <c r="Q110">
        <f t="shared" si="46"/>
        <v>6</v>
      </c>
      <c r="R110" s="146">
        <v>107</v>
      </c>
      <c r="S110">
        <f t="shared" si="47"/>
        <v>0</v>
      </c>
      <c r="T110">
        <f t="shared" si="48"/>
        <v>0</v>
      </c>
      <c r="U110">
        <f t="shared" si="49"/>
        <v>0</v>
      </c>
      <c r="V110">
        <f t="shared" si="50"/>
        <v>0</v>
      </c>
      <c r="X110">
        <f t="shared" si="51"/>
        <v>0</v>
      </c>
      <c r="Y110">
        <f t="shared" si="52"/>
        <v>0</v>
      </c>
      <c r="Z110">
        <f t="shared" si="53"/>
        <v>0</v>
      </c>
      <c r="AA110">
        <f t="shared" si="54"/>
        <v>0</v>
      </c>
      <c r="AC110" s="15"/>
      <c r="AD110" s="15"/>
      <c r="AT110" s="98">
        <v>30</v>
      </c>
      <c r="AU110" s="98">
        <v>31</v>
      </c>
      <c r="AV110" s="98">
        <v>5</v>
      </c>
      <c r="AW110" s="98">
        <v>3</v>
      </c>
      <c r="AX110" s="98">
        <v>3</v>
      </c>
      <c r="BJ110" s="41">
        <v>6</v>
      </c>
      <c r="BK110" s="47"/>
      <c r="BL110" s="47"/>
      <c r="BN110" s="41">
        <v>5</v>
      </c>
      <c r="BS110" s="121"/>
      <c r="BV110">
        <v>0</v>
      </c>
      <c r="CA110">
        <v>0</v>
      </c>
      <c r="CB110">
        <f t="shared" si="57"/>
        <v>0</v>
      </c>
      <c r="CK110">
        <f t="shared" si="58"/>
        <v>21</v>
      </c>
      <c r="CL110">
        <f t="shared" si="59"/>
        <v>3</v>
      </c>
      <c r="CM110">
        <f t="shared" si="60"/>
        <v>101</v>
      </c>
      <c r="CP110" t="str">
        <f t="shared" si="43"/>
        <v/>
      </c>
      <c r="CQ110" t="str">
        <f t="shared" si="44"/>
        <v/>
      </c>
      <c r="CR110" t="str">
        <f t="shared" si="61"/>
        <v/>
      </c>
      <c r="CS110" t="str">
        <f t="shared" si="41"/>
        <v/>
      </c>
      <c r="CT110" t="str">
        <f t="shared" si="42"/>
        <v/>
      </c>
      <c r="DD110" t="s">
        <v>1141</v>
      </c>
      <c r="DE110" t="s">
        <v>467</v>
      </c>
      <c r="DF110" t="s">
        <v>222</v>
      </c>
      <c r="DG110" t="s">
        <v>468</v>
      </c>
      <c r="DH110" t="s">
        <v>469</v>
      </c>
    </row>
    <row r="111" spans="1:112" x14ac:dyDescent="0.2">
      <c r="B111" s="28" t="s">
        <v>1372</v>
      </c>
      <c r="C111" s="47"/>
      <c r="D111" s="41">
        <v>6</v>
      </c>
      <c r="E111" s="42">
        <v>0</v>
      </c>
      <c r="F111" s="139">
        <f>ABS(Home!$K$20*E111)</f>
        <v>0</v>
      </c>
      <c r="G111" s="42">
        <v>0</v>
      </c>
      <c r="H111" s="139">
        <f>ABS(Home!$K$20*G111)</f>
        <v>0</v>
      </c>
      <c r="I111" s="42">
        <v>0</v>
      </c>
      <c r="J111" s="139">
        <f>ABS(Home!$K$20*I111)</f>
        <v>0</v>
      </c>
      <c r="K111" s="42">
        <v>0</v>
      </c>
      <c r="L111" s="139">
        <f>ABS(Home!$K$20*K111)</f>
        <v>0</v>
      </c>
      <c r="M111" s="45">
        <f t="shared" si="55"/>
        <v>0</v>
      </c>
      <c r="N111" s="47">
        <f t="shared" si="56"/>
        <v>102</v>
      </c>
      <c r="P111">
        <f t="shared" si="45"/>
        <v>0</v>
      </c>
      <c r="Q111">
        <f t="shared" si="46"/>
        <v>6</v>
      </c>
      <c r="R111" s="146">
        <v>108</v>
      </c>
      <c r="S111">
        <f t="shared" si="47"/>
        <v>0</v>
      </c>
      <c r="T111">
        <f t="shared" si="48"/>
        <v>0</v>
      </c>
      <c r="U111">
        <f t="shared" si="49"/>
        <v>0</v>
      </c>
      <c r="V111">
        <f t="shared" si="50"/>
        <v>0</v>
      </c>
      <c r="X111">
        <f t="shared" si="51"/>
        <v>0</v>
      </c>
      <c r="Y111">
        <f t="shared" si="52"/>
        <v>0</v>
      </c>
      <c r="Z111">
        <f t="shared" si="53"/>
        <v>0</v>
      </c>
      <c r="AA111">
        <f t="shared" si="54"/>
        <v>0</v>
      </c>
      <c r="AC111" s="15"/>
      <c r="AD111" s="15"/>
      <c r="AT111" s="98">
        <v>30</v>
      </c>
      <c r="AU111" s="98">
        <v>32</v>
      </c>
      <c r="AV111" s="98">
        <v>5</v>
      </c>
      <c r="AW111" s="98">
        <v>1.0433160000000001</v>
      </c>
      <c r="AX111" s="98">
        <v>0.70693200000000012</v>
      </c>
      <c r="BJ111" s="41">
        <v>6</v>
      </c>
      <c r="BK111" s="47"/>
      <c r="BL111" s="47"/>
      <c r="BN111" s="41">
        <v>5</v>
      </c>
      <c r="BS111" s="121"/>
      <c r="BV111">
        <v>0</v>
      </c>
      <c r="CA111">
        <v>0</v>
      </c>
      <c r="CB111">
        <f t="shared" si="57"/>
        <v>0</v>
      </c>
      <c r="CK111">
        <f t="shared" si="58"/>
        <v>22</v>
      </c>
      <c r="CL111">
        <f t="shared" si="59"/>
        <v>3</v>
      </c>
      <c r="CM111">
        <f t="shared" si="60"/>
        <v>102</v>
      </c>
      <c r="CP111" t="str">
        <f t="shared" si="43"/>
        <v/>
      </c>
      <c r="CQ111" t="str">
        <f t="shared" si="44"/>
        <v/>
      </c>
      <c r="CR111" t="str">
        <f t="shared" si="61"/>
        <v/>
      </c>
      <c r="CS111" t="str">
        <f t="shared" si="41"/>
        <v/>
      </c>
      <c r="CT111" t="str">
        <f t="shared" si="42"/>
        <v/>
      </c>
      <c r="DD111" t="s">
        <v>1223</v>
      </c>
      <c r="DE111" t="s">
        <v>713</v>
      </c>
      <c r="DF111" t="s">
        <v>304</v>
      </c>
      <c r="DG111" t="s">
        <v>714</v>
      </c>
      <c r="DH111" t="s">
        <v>715</v>
      </c>
    </row>
    <row r="112" spans="1:112" x14ac:dyDescent="0.2">
      <c r="B112" s="28" t="s">
        <v>1373</v>
      </c>
      <c r="C112" s="47"/>
      <c r="D112" s="41">
        <v>6</v>
      </c>
      <c r="E112" s="42">
        <v>0</v>
      </c>
      <c r="F112" s="139">
        <f>ABS(Home!$K$20*E112)</f>
        <v>0</v>
      </c>
      <c r="G112" s="42">
        <v>0</v>
      </c>
      <c r="H112" s="139">
        <f>ABS(Home!$K$20*G112)</f>
        <v>0</v>
      </c>
      <c r="I112" s="42">
        <v>0</v>
      </c>
      <c r="J112" s="139">
        <f>ABS(Home!$K$20*I112)</f>
        <v>0</v>
      </c>
      <c r="K112" s="42">
        <v>0</v>
      </c>
      <c r="L112" s="139">
        <f>ABS(Home!$K$20*K112)</f>
        <v>0</v>
      </c>
      <c r="M112" s="45">
        <f t="shared" si="55"/>
        <v>0</v>
      </c>
      <c r="N112" s="47">
        <f t="shared" si="56"/>
        <v>103</v>
      </c>
      <c r="P112">
        <f t="shared" si="45"/>
        <v>0</v>
      </c>
      <c r="Q112">
        <f t="shared" si="46"/>
        <v>6</v>
      </c>
      <c r="R112" s="146">
        <v>109</v>
      </c>
      <c r="S112">
        <f t="shared" si="47"/>
        <v>0</v>
      </c>
      <c r="T112">
        <f t="shared" si="48"/>
        <v>0</v>
      </c>
      <c r="U112">
        <f t="shared" si="49"/>
        <v>0</v>
      </c>
      <c r="V112">
        <f t="shared" si="50"/>
        <v>0</v>
      </c>
      <c r="X112">
        <f t="shared" si="51"/>
        <v>0</v>
      </c>
      <c r="Y112">
        <f t="shared" si="52"/>
        <v>0</v>
      </c>
      <c r="Z112">
        <f t="shared" si="53"/>
        <v>0</v>
      </c>
      <c r="AA112">
        <f t="shared" si="54"/>
        <v>0</v>
      </c>
      <c r="AC112" s="15"/>
      <c r="AD112" s="15"/>
      <c r="AT112" s="98">
        <v>30</v>
      </c>
      <c r="AU112" s="98">
        <v>33</v>
      </c>
      <c r="AV112" s="98">
        <v>5</v>
      </c>
      <c r="AW112" s="98">
        <v>2.9083199999999998E-3</v>
      </c>
      <c r="AX112" s="98">
        <v>2.13744E-3</v>
      </c>
      <c r="BJ112" s="41">
        <v>6</v>
      </c>
      <c r="BK112" s="47"/>
      <c r="BL112" s="47"/>
      <c r="BN112" s="41">
        <v>5</v>
      </c>
      <c r="BS112" s="121"/>
      <c r="BV112">
        <v>0</v>
      </c>
      <c r="CA112">
        <v>0</v>
      </c>
      <c r="CB112">
        <f t="shared" si="57"/>
        <v>0</v>
      </c>
      <c r="CK112">
        <f t="shared" si="58"/>
        <v>23</v>
      </c>
      <c r="CL112">
        <f t="shared" si="59"/>
        <v>3</v>
      </c>
      <c r="CM112">
        <f t="shared" si="60"/>
        <v>103</v>
      </c>
      <c r="CP112" t="str">
        <f t="shared" si="43"/>
        <v/>
      </c>
      <c r="CQ112" t="str">
        <f t="shared" si="44"/>
        <v/>
      </c>
      <c r="CR112" t="str">
        <f t="shared" si="61"/>
        <v/>
      </c>
      <c r="CS112" t="str">
        <f t="shared" si="41"/>
        <v/>
      </c>
      <c r="CT112" t="str">
        <f t="shared" si="42"/>
        <v/>
      </c>
      <c r="DD112" t="s">
        <v>1224</v>
      </c>
      <c r="DE112" t="s">
        <v>716</v>
      </c>
      <c r="DF112" t="s">
        <v>305</v>
      </c>
      <c r="DG112" t="s">
        <v>717</v>
      </c>
      <c r="DH112" t="s">
        <v>718</v>
      </c>
    </row>
    <row r="113" spans="2:112" x14ac:dyDescent="0.2">
      <c r="B113" s="28" t="s">
        <v>1374</v>
      </c>
      <c r="C113" s="47"/>
      <c r="D113" s="41">
        <v>6</v>
      </c>
      <c r="E113" s="42">
        <v>0</v>
      </c>
      <c r="F113" s="139">
        <f>ABS(Home!$K$20*E113)</f>
        <v>0</v>
      </c>
      <c r="G113" s="42">
        <v>0</v>
      </c>
      <c r="H113" s="139">
        <f>ABS(Home!$K$20*G113)</f>
        <v>0</v>
      </c>
      <c r="I113" s="42">
        <v>0</v>
      </c>
      <c r="J113" s="139">
        <f>ABS(Home!$K$20*I113)</f>
        <v>0</v>
      </c>
      <c r="K113" s="42">
        <v>0</v>
      </c>
      <c r="L113" s="139">
        <f>ABS(Home!$K$20*K113)</f>
        <v>0</v>
      </c>
      <c r="M113" s="45">
        <f>IF(C113=1,COUNTIF(F113,"&gt;0")+COUNTIF(H113,"&gt;0")+COUNTIF(J113,"&gt;0")+COUNTIF(L113,"&gt;0"),0)</f>
        <v>0</v>
      </c>
      <c r="N113" s="47">
        <f t="shared" si="56"/>
        <v>104</v>
      </c>
      <c r="P113">
        <f t="shared" si="45"/>
        <v>0</v>
      </c>
      <c r="Q113">
        <f t="shared" si="46"/>
        <v>6</v>
      </c>
      <c r="R113" s="146">
        <v>110</v>
      </c>
      <c r="S113">
        <f t="shared" si="47"/>
        <v>0</v>
      </c>
      <c r="T113">
        <f t="shared" si="48"/>
        <v>0</v>
      </c>
      <c r="U113">
        <f t="shared" si="49"/>
        <v>0</v>
      </c>
      <c r="V113">
        <f t="shared" si="50"/>
        <v>0</v>
      </c>
      <c r="X113">
        <f t="shared" si="51"/>
        <v>0</v>
      </c>
      <c r="Y113">
        <f t="shared" si="52"/>
        <v>0</v>
      </c>
      <c r="Z113">
        <f t="shared" si="53"/>
        <v>0</v>
      </c>
      <c r="AA113">
        <f t="shared" si="54"/>
        <v>0</v>
      </c>
      <c r="AC113" s="15"/>
      <c r="AD113" s="15"/>
      <c r="AT113" s="98">
        <v>6</v>
      </c>
      <c r="AU113" s="98">
        <v>1</v>
      </c>
      <c r="AV113" s="98">
        <v>5</v>
      </c>
      <c r="AW113" s="98">
        <v>-0.73578001024708017</v>
      </c>
      <c r="AX113" s="98">
        <v>0.48901893763484749</v>
      </c>
      <c r="BJ113" s="41">
        <v>6</v>
      </c>
      <c r="BK113" s="47"/>
      <c r="BL113" s="47"/>
      <c r="BN113" s="41">
        <v>5</v>
      </c>
      <c r="BS113" s="121"/>
      <c r="BV113">
        <v>0</v>
      </c>
      <c r="CA113">
        <v>0</v>
      </c>
      <c r="CB113">
        <f t="shared" si="57"/>
        <v>0</v>
      </c>
      <c r="CK113">
        <f t="shared" si="58"/>
        <v>24</v>
      </c>
      <c r="CL113">
        <f t="shared" si="59"/>
        <v>3</v>
      </c>
      <c r="CM113">
        <f t="shared" si="60"/>
        <v>104</v>
      </c>
      <c r="CP113" t="str">
        <f t="shared" si="43"/>
        <v/>
      </c>
      <c r="CQ113" t="str">
        <f t="shared" si="44"/>
        <v/>
      </c>
      <c r="CR113" t="str">
        <f t="shared" si="61"/>
        <v/>
      </c>
      <c r="CS113" t="str">
        <f t="shared" si="41"/>
        <v/>
      </c>
      <c r="CT113" t="str">
        <f t="shared" si="42"/>
        <v/>
      </c>
      <c r="DD113" t="s">
        <v>1142</v>
      </c>
      <c r="DE113" t="s">
        <v>470</v>
      </c>
      <c r="DF113" t="s">
        <v>223</v>
      </c>
      <c r="DG113" t="s">
        <v>471</v>
      </c>
      <c r="DH113" t="s">
        <v>472</v>
      </c>
    </row>
    <row r="114" spans="2:112" x14ac:dyDescent="0.2">
      <c r="B114" s="28" t="s">
        <v>1375</v>
      </c>
      <c r="C114" s="47"/>
      <c r="D114" s="41">
        <v>6</v>
      </c>
      <c r="E114" s="42">
        <v>0</v>
      </c>
      <c r="F114" s="139">
        <f>ABS(Home!$K$20*E114)</f>
        <v>0</v>
      </c>
      <c r="G114" s="42">
        <v>0</v>
      </c>
      <c r="H114" s="139">
        <f>ABS(Home!$K$20*G114)</f>
        <v>0</v>
      </c>
      <c r="I114" s="42">
        <v>0</v>
      </c>
      <c r="J114" s="139">
        <f>ABS(Home!$K$20*I114)</f>
        <v>0</v>
      </c>
      <c r="K114" s="42">
        <v>0</v>
      </c>
      <c r="L114" s="139">
        <f>ABS(Home!$K$20*K114)</f>
        <v>0</v>
      </c>
      <c r="M114" s="45">
        <f t="shared" si="55"/>
        <v>0</v>
      </c>
      <c r="N114" s="47">
        <f t="shared" si="56"/>
        <v>105</v>
      </c>
      <c r="P114">
        <f t="shared" si="45"/>
        <v>0</v>
      </c>
      <c r="Q114">
        <f t="shared" si="46"/>
        <v>6</v>
      </c>
      <c r="R114" s="146">
        <v>111</v>
      </c>
      <c r="S114">
        <f t="shared" si="47"/>
        <v>0</v>
      </c>
      <c r="T114">
        <f t="shared" si="48"/>
        <v>0</v>
      </c>
      <c r="U114">
        <f t="shared" si="49"/>
        <v>0</v>
      </c>
      <c r="V114">
        <f t="shared" si="50"/>
        <v>0</v>
      </c>
      <c r="X114">
        <f t="shared" si="51"/>
        <v>0</v>
      </c>
      <c r="Y114">
        <f t="shared" si="52"/>
        <v>0</v>
      </c>
      <c r="Z114">
        <f t="shared" si="53"/>
        <v>0</v>
      </c>
      <c r="AA114">
        <f t="shared" si="54"/>
        <v>0</v>
      </c>
      <c r="AC114" s="15"/>
      <c r="AD114" s="15"/>
      <c r="AT114" s="98">
        <v>8</v>
      </c>
      <c r="AU114" s="98">
        <v>1</v>
      </c>
      <c r="AV114" s="98">
        <v>5</v>
      </c>
      <c r="AW114" s="98">
        <v>-0.38670524985509797</v>
      </c>
      <c r="AX114" s="98">
        <v>0.179048049043739</v>
      </c>
      <c r="BJ114" s="41">
        <v>6</v>
      </c>
      <c r="BK114" s="47"/>
      <c r="BL114" s="47"/>
      <c r="BN114" s="41">
        <v>5</v>
      </c>
      <c r="BS114" s="121"/>
      <c r="BV114">
        <v>0</v>
      </c>
      <c r="CA114">
        <v>0</v>
      </c>
      <c r="CB114">
        <f t="shared" si="57"/>
        <v>0</v>
      </c>
      <c r="CK114">
        <f t="shared" si="58"/>
        <v>25</v>
      </c>
      <c r="CL114">
        <f t="shared" si="59"/>
        <v>3</v>
      </c>
      <c r="CM114">
        <f t="shared" si="60"/>
        <v>105</v>
      </c>
      <c r="CP114" t="str">
        <f t="shared" si="43"/>
        <v/>
      </c>
      <c r="CQ114" t="str">
        <f t="shared" si="44"/>
        <v/>
      </c>
      <c r="CR114" t="str">
        <f t="shared" si="61"/>
        <v/>
      </c>
      <c r="CS114" t="str">
        <f t="shared" si="41"/>
        <v/>
      </c>
      <c r="CT114" t="str">
        <f t="shared" si="42"/>
        <v/>
      </c>
      <c r="DD114" t="s">
        <v>1225</v>
      </c>
      <c r="DE114" t="s">
        <v>719</v>
      </c>
      <c r="DF114" t="s">
        <v>306</v>
      </c>
      <c r="DG114" t="s">
        <v>720</v>
      </c>
      <c r="DH114" t="s">
        <v>721</v>
      </c>
    </row>
    <row r="115" spans="2:112" x14ac:dyDescent="0.2">
      <c r="B115" s="28" t="s">
        <v>1376</v>
      </c>
      <c r="C115" s="47"/>
      <c r="D115" s="41">
        <v>6</v>
      </c>
      <c r="E115" s="42">
        <v>0</v>
      </c>
      <c r="F115" s="139">
        <f>ABS(Home!$K$20*E115)</f>
        <v>0</v>
      </c>
      <c r="G115" s="42">
        <v>0</v>
      </c>
      <c r="H115" s="139">
        <f>ABS(Home!$K$20*G115)</f>
        <v>0</v>
      </c>
      <c r="I115" s="42">
        <v>0</v>
      </c>
      <c r="J115" s="139">
        <f>ABS(Home!$K$20*I115)</f>
        <v>0</v>
      </c>
      <c r="K115" s="42">
        <v>0</v>
      </c>
      <c r="L115" s="139">
        <f>ABS(Home!$K$20*K115)</f>
        <v>0</v>
      </c>
      <c r="M115" s="45">
        <f t="shared" si="55"/>
        <v>0</v>
      </c>
      <c r="N115" s="47">
        <f t="shared" si="56"/>
        <v>106</v>
      </c>
      <c r="P115">
        <f t="shared" si="45"/>
        <v>0</v>
      </c>
      <c r="Q115">
        <f t="shared" si="46"/>
        <v>6</v>
      </c>
      <c r="R115" s="146">
        <v>112</v>
      </c>
      <c r="S115">
        <f t="shared" si="47"/>
        <v>0</v>
      </c>
      <c r="T115">
        <f t="shared" si="48"/>
        <v>0</v>
      </c>
      <c r="U115">
        <f t="shared" si="49"/>
        <v>0</v>
      </c>
      <c r="V115">
        <f t="shared" si="50"/>
        <v>0</v>
      </c>
      <c r="X115">
        <f t="shared" si="51"/>
        <v>0</v>
      </c>
      <c r="Y115">
        <f t="shared" si="52"/>
        <v>0</v>
      </c>
      <c r="Z115">
        <f t="shared" si="53"/>
        <v>0</v>
      </c>
      <c r="AA115">
        <f t="shared" si="54"/>
        <v>0</v>
      </c>
      <c r="AC115" s="15"/>
      <c r="AD115" s="15"/>
      <c r="AT115" s="98">
        <v>11</v>
      </c>
      <c r="AU115" s="98">
        <v>1</v>
      </c>
      <c r="AV115" s="98">
        <v>5</v>
      </c>
      <c r="AW115" s="98">
        <v>-0.57430339316176471</v>
      </c>
      <c r="AX115" s="98">
        <v>0.5581873735627958</v>
      </c>
      <c r="BJ115" s="41">
        <v>6</v>
      </c>
      <c r="BK115" s="47"/>
      <c r="BL115" s="47"/>
      <c r="BN115" s="41">
        <v>5</v>
      </c>
      <c r="BS115" s="121"/>
      <c r="BV115">
        <v>0</v>
      </c>
      <c r="CA115">
        <v>0</v>
      </c>
      <c r="CB115">
        <f t="shared" si="57"/>
        <v>0</v>
      </c>
      <c r="CK115">
        <f t="shared" si="58"/>
        <v>26</v>
      </c>
      <c r="CL115">
        <f t="shared" si="59"/>
        <v>3</v>
      </c>
      <c r="CM115">
        <f t="shared" si="60"/>
        <v>106</v>
      </c>
      <c r="CP115" t="str">
        <f t="shared" si="43"/>
        <v/>
      </c>
      <c r="CQ115" t="str">
        <f t="shared" si="44"/>
        <v/>
      </c>
      <c r="CR115" t="str">
        <f t="shared" si="61"/>
        <v/>
      </c>
      <c r="CS115" t="str">
        <f t="shared" si="41"/>
        <v/>
      </c>
      <c r="CT115" t="str">
        <f t="shared" si="42"/>
        <v/>
      </c>
      <c r="DD115" t="s">
        <v>1226</v>
      </c>
      <c r="DE115" t="s">
        <v>722</v>
      </c>
      <c r="DF115" t="s">
        <v>307</v>
      </c>
      <c r="DG115" t="s">
        <v>723</v>
      </c>
      <c r="DH115" t="s">
        <v>724</v>
      </c>
    </row>
    <row r="116" spans="2:112" x14ac:dyDescent="0.2">
      <c r="B116" s="28" t="s">
        <v>1377</v>
      </c>
      <c r="C116" s="47"/>
      <c r="D116" s="41">
        <v>6</v>
      </c>
      <c r="E116" s="42">
        <v>0</v>
      </c>
      <c r="F116" s="139">
        <f>ABS(Home!$K$20*E116)</f>
        <v>0</v>
      </c>
      <c r="G116" s="42">
        <v>0</v>
      </c>
      <c r="H116" s="139">
        <f>ABS(Home!$K$20*G116)</f>
        <v>0</v>
      </c>
      <c r="I116" s="42">
        <v>0</v>
      </c>
      <c r="J116" s="139">
        <f>ABS(Home!$K$20*I116)</f>
        <v>0</v>
      </c>
      <c r="K116" s="42">
        <v>0</v>
      </c>
      <c r="L116" s="139">
        <f>ABS(Home!$K$20*K116)</f>
        <v>0</v>
      </c>
      <c r="M116" s="45">
        <f t="shared" si="55"/>
        <v>0</v>
      </c>
      <c r="N116" s="47">
        <f t="shared" si="56"/>
        <v>107</v>
      </c>
      <c r="P116">
        <f t="shared" si="45"/>
        <v>0</v>
      </c>
      <c r="Q116">
        <f t="shared" si="46"/>
        <v>6</v>
      </c>
      <c r="R116" s="146">
        <v>113</v>
      </c>
      <c r="S116">
        <f t="shared" si="47"/>
        <v>0</v>
      </c>
      <c r="T116">
        <f t="shared" si="48"/>
        <v>0</v>
      </c>
      <c r="U116">
        <f t="shared" si="49"/>
        <v>0</v>
      </c>
      <c r="V116">
        <f t="shared" si="50"/>
        <v>0</v>
      </c>
      <c r="X116">
        <f t="shared" si="51"/>
        <v>0</v>
      </c>
      <c r="Y116">
        <f t="shared" si="52"/>
        <v>0</v>
      </c>
      <c r="Z116">
        <f t="shared" si="53"/>
        <v>0</v>
      </c>
      <c r="AA116">
        <f t="shared" si="54"/>
        <v>0</v>
      </c>
      <c r="AC116" s="15"/>
      <c r="AD116" s="15"/>
      <c r="AT116" s="98">
        <v>13</v>
      </c>
      <c r="AU116" s="98">
        <v>1</v>
      </c>
      <c r="AV116" s="98">
        <v>5</v>
      </c>
      <c r="AW116" s="98">
        <v>-0.86173841982497246</v>
      </c>
      <c r="AX116" s="98">
        <v>0.41149103114987629</v>
      </c>
      <c r="BJ116" s="41">
        <v>6</v>
      </c>
      <c r="BK116" s="47"/>
      <c r="BL116" s="47"/>
      <c r="BN116" s="41">
        <v>5</v>
      </c>
      <c r="BS116" s="121"/>
      <c r="BV116">
        <v>0</v>
      </c>
      <c r="CA116">
        <v>0</v>
      </c>
      <c r="CB116">
        <f t="shared" si="57"/>
        <v>0</v>
      </c>
      <c r="CK116">
        <f t="shared" si="58"/>
        <v>27</v>
      </c>
      <c r="CL116">
        <f t="shared" si="59"/>
        <v>3</v>
      </c>
      <c r="CM116">
        <f t="shared" si="60"/>
        <v>107</v>
      </c>
      <c r="CP116" t="str">
        <f t="shared" si="43"/>
        <v/>
      </c>
      <c r="CQ116" t="str">
        <f t="shared" si="44"/>
        <v/>
      </c>
      <c r="CR116" t="str">
        <f t="shared" si="61"/>
        <v/>
      </c>
      <c r="CS116" t="str">
        <f t="shared" si="41"/>
        <v/>
      </c>
      <c r="CT116" t="str">
        <f t="shared" si="42"/>
        <v/>
      </c>
      <c r="DD116" t="s">
        <v>1227</v>
      </c>
      <c r="DE116" t="s">
        <v>725</v>
      </c>
      <c r="DF116" t="s">
        <v>308</v>
      </c>
      <c r="DG116" t="s">
        <v>726</v>
      </c>
      <c r="DH116" t="s">
        <v>727</v>
      </c>
    </row>
    <row r="117" spans="2:112" x14ac:dyDescent="0.2">
      <c r="B117" s="28" t="s">
        <v>1378</v>
      </c>
      <c r="C117" s="47"/>
      <c r="D117" s="41">
        <v>6</v>
      </c>
      <c r="E117" s="42">
        <v>0</v>
      </c>
      <c r="F117" s="139">
        <f>ABS(Home!$K$20*E117)</f>
        <v>0</v>
      </c>
      <c r="G117" s="42">
        <v>0</v>
      </c>
      <c r="H117" s="139">
        <f>ABS(Home!$K$20*G117)</f>
        <v>0</v>
      </c>
      <c r="I117" s="42">
        <v>0</v>
      </c>
      <c r="J117" s="139">
        <f>ABS(Home!$K$20*I117)</f>
        <v>0</v>
      </c>
      <c r="K117" s="42">
        <v>0</v>
      </c>
      <c r="L117" s="139">
        <f>ABS(Home!$K$20*K117)</f>
        <v>0</v>
      </c>
      <c r="M117" s="45">
        <f t="shared" si="55"/>
        <v>0</v>
      </c>
      <c r="N117" s="47">
        <f t="shared" si="56"/>
        <v>108</v>
      </c>
      <c r="P117">
        <f t="shared" si="45"/>
        <v>0</v>
      </c>
      <c r="Q117">
        <f t="shared" si="46"/>
        <v>6</v>
      </c>
      <c r="R117" s="146">
        <v>114</v>
      </c>
      <c r="S117">
        <f t="shared" si="47"/>
        <v>0</v>
      </c>
      <c r="T117">
        <f t="shared" si="48"/>
        <v>0</v>
      </c>
      <c r="U117">
        <f t="shared" si="49"/>
        <v>0</v>
      </c>
      <c r="V117">
        <f t="shared" si="50"/>
        <v>0</v>
      </c>
      <c r="X117">
        <f t="shared" si="51"/>
        <v>0</v>
      </c>
      <c r="Y117">
        <f t="shared" si="52"/>
        <v>0</v>
      </c>
      <c r="Z117">
        <f t="shared" si="53"/>
        <v>0</v>
      </c>
      <c r="AA117">
        <f t="shared" si="54"/>
        <v>0</v>
      </c>
      <c r="AC117" s="15"/>
      <c r="AD117" s="15"/>
      <c r="AT117" s="98">
        <v>1</v>
      </c>
      <c r="AU117" s="98">
        <v>2</v>
      </c>
      <c r="AV117" s="98">
        <v>5</v>
      </c>
      <c r="AW117" s="98">
        <v>-0.52291053266840859</v>
      </c>
      <c r="AX117" s="98">
        <v>0.50378350961789364</v>
      </c>
      <c r="BJ117" s="41">
        <v>6</v>
      </c>
      <c r="BK117" s="47"/>
      <c r="BL117" s="47"/>
      <c r="BN117" s="41">
        <v>5</v>
      </c>
      <c r="BS117" s="121"/>
      <c r="BV117">
        <v>0</v>
      </c>
      <c r="CA117">
        <v>0</v>
      </c>
      <c r="CB117">
        <f t="shared" si="57"/>
        <v>0</v>
      </c>
      <c r="CK117">
        <f t="shared" si="58"/>
        <v>28</v>
      </c>
      <c r="CL117">
        <f t="shared" si="59"/>
        <v>3</v>
      </c>
      <c r="CM117">
        <f t="shared" si="60"/>
        <v>108</v>
      </c>
      <c r="CP117" t="str">
        <f t="shared" si="43"/>
        <v/>
      </c>
      <c r="CQ117" t="str">
        <f t="shared" si="44"/>
        <v/>
      </c>
      <c r="CR117" t="str">
        <f t="shared" si="61"/>
        <v/>
      </c>
      <c r="CS117" t="str">
        <f t="shared" si="41"/>
        <v/>
      </c>
      <c r="CT117" t="str">
        <f t="shared" si="42"/>
        <v/>
      </c>
      <c r="DD117" t="s">
        <v>1228</v>
      </c>
      <c r="DE117" t="s">
        <v>728</v>
      </c>
      <c r="DF117" t="s">
        <v>309</v>
      </c>
      <c r="DG117" t="s">
        <v>729</v>
      </c>
      <c r="DH117" t="s">
        <v>730</v>
      </c>
    </row>
    <row r="118" spans="2:112" x14ac:dyDescent="0.2">
      <c r="B118" s="28" t="s">
        <v>1379</v>
      </c>
      <c r="C118" s="47"/>
      <c r="D118" s="41">
        <v>6</v>
      </c>
      <c r="E118" s="42">
        <v>0</v>
      </c>
      <c r="F118" s="139">
        <f>ABS(Home!$K$20*E118)</f>
        <v>0</v>
      </c>
      <c r="G118" s="42">
        <v>0</v>
      </c>
      <c r="H118" s="139">
        <f>ABS(Home!$K$20*G118)</f>
        <v>0</v>
      </c>
      <c r="I118" s="42">
        <v>0</v>
      </c>
      <c r="J118" s="139">
        <f>ABS(Home!$K$20*I118)</f>
        <v>0</v>
      </c>
      <c r="K118" s="42">
        <v>0</v>
      </c>
      <c r="L118" s="139">
        <f>ABS(Home!$K$20*K118)</f>
        <v>0</v>
      </c>
      <c r="M118" s="45">
        <f t="shared" si="55"/>
        <v>0</v>
      </c>
      <c r="N118" s="47">
        <f t="shared" si="56"/>
        <v>109</v>
      </c>
      <c r="P118">
        <f t="shared" si="45"/>
        <v>0</v>
      </c>
      <c r="Q118">
        <f t="shared" si="46"/>
        <v>6</v>
      </c>
      <c r="R118" s="146">
        <v>115</v>
      </c>
      <c r="S118">
        <f t="shared" si="47"/>
        <v>0</v>
      </c>
      <c r="T118">
        <f t="shared" si="48"/>
        <v>0</v>
      </c>
      <c r="U118">
        <f t="shared" si="49"/>
        <v>0</v>
      </c>
      <c r="V118">
        <f t="shared" si="50"/>
        <v>0</v>
      </c>
      <c r="X118">
        <f t="shared" si="51"/>
        <v>0</v>
      </c>
      <c r="Y118">
        <f t="shared" si="52"/>
        <v>0</v>
      </c>
      <c r="Z118">
        <f t="shared" si="53"/>
        <v>0</v>
      </c>
      <c r="AA118">
        <f t="shared" si="54"/>
        <v>0</v>
      </c>
      <c r="AC118" s="15"/>
      <c r="AD118" s="15"/>
      <c r="AT118" s="98">
        <v>6</v>
      </c>
      <c r="AU118" s="98">
        <v>2</v>
      </c>
      <c r="AV118" s="98">
        <v>5</v>
      </c>
      <c r="AW118" s="98">
        <v>-9.6191823398237272E-2</v>
      </c>
      <c r="AX118" s="98">
        <v>9.3698057812202348E-2</v>
      </c>
      <c r="BJ118" s="41">
        <v>6</v>
      </c>
      <c r="BK118" s="47"/>
      <c r="BL118" s="47"/>
      <c r="BN118" s="41">
        <v>5</v>
      </c>
      <c r="BS118" s="121"/>
      <c r="BV118">
        <v>0</v>
      </c>
      <c r="CA118">
        <v>0</v>
      </c>
      <c r="CB118">
        <f t="shared" si="57"/>
        <v>0</v>
      </c>
      <c r="CK118">
        <f t="shared" si="58"/>
        <v>29</v>
      </c>
      <c r="CL118">
        <f t="shared" si="59"/>
        <v>3</v>
      </c>
      <c r="CM118">
        <f t="shared" si="60"/>
        <v>109</v>
      </c>
      <c r="CP118" t="str">
        <f t="shared" si="43"/>
        <v/>
      </c>
      <c r="CQ118" t="str">
        <f t="shared" si="44"/>
        <v/>
      </c>
      <c r="CR118" t="str">
        <f t="shared" si="61"/>
        <v/>
      </c>
      <c r="CS118" t="str">
        <f t="shared" si="41"/>
        <v/>
      </c>
      <c r="CT118" t="str">
        <f t="shared" si="42"/>
        <v/>
      </c>
      <c r="DD118" t="s">
        <v>1229</v>
      </c>
      <c r="DE118" t="s">
        <v>731</v>
      </c>
      <c r="DF118" t="s">
        <v>310</v>
      </c>
      <c r="DG118" t="s">
        <v>732</v>
      </c>
      <c r="DH118" t="s">
        <v>733</v>
      </c>
    </row>
    <row r="119" spans="2:112" x14ac:dyDescent="0.2">
      <c r="B119" s="28" t="s">
        <v>1380</v>
      </c>
      <c r="C119" s="47"/>
      <c r="D119" s="41">
        <v>6</v>
      </c>
      <c r="E119" s="42">
        <v>0</v>
      </c>
      <c r="F119" s="139">
        <f>ABS(Home!$K$20*E119)</f>
        <v>0</v>
      </c>
      <c r="G119" s="42">
        <v>0</v>
      </c>
      <c r="H119" s="139">
        <f>ABS(Home!$K$20*G119)</f>
        <v>0</v>
      </c>
      <c r="I119" s="42">
        <v>0</v>
      </c>
      <c r="J119" s="139">
        <f>ABS(Home!$K$20*I119)</f>
        <v>0</v>
      </c>
      <c r="K119" s="42">
        <v>0</v>
      </c>
      <c r="L119" s="139">
        <f>ABS(Home!$K$20*K119)</f>
        <v>0</v>
      </c>
      <c r="M119" s="45">
        <f t="shared" si="55"/>
        <v>0</v>
      </c>
      <c r="N119" s="47">
        <f t="shared" si="56"/>
        <v>110</v>
      </c>
      <c r="P119">
        <f t="shared" si="45"/>
        <v>0</v>
      </c>
      <c r="Q119">
        <f t="shared" si="46"/>
        <v>6</v>
      </c>
      <c r="R119" s="146">
        <v>116</v>
      </c>
      <c r="S119">
        <f t="shared" si="47"/>
        <v>0</v>
      </c>
      <c r="T119">
        <f t="shared" si="48"/>
        <v>0</v>
      </c>
      <c r="U119">
        <f t="shared" si="49"/>
        <v>0</v>
      </c>
      <c r="V119">
        <f t="shared" si="50"/>
        <v>0</v>
      </c>
      <c r="X119">
        <f t="shared" si="51"/>
        <v>0</v>
      </c>
      <c r="Y119">
        <f t="shared" si="52"/>
        <v>0</v>
      </c>
      <c r="Z119">
        <f t="shared" si="53"/>
        <v>0</v>
      </c>
      <c r="AA119">
        <f t="shared" si="54"/>
        <v>0</v>
      </c>
      <c r="AC119" s="15"/>
      <c r="AD119" s="15"/>
      <c r="AT119" s="98">
        <v>7</v>
      </c>
      <c r="AU119" s="98">
        <v>2</v>
      </c>
      <c r="AV119" s="98">
        <v>5</v>
      </c>
      <c r="AW119" s="98">
        <v>-9.6191823398237272E-2</v>
      </c>
      <c r="AX119" s="98">
        <v>9.3698057812202348E-2</v>
      </c>
      <c r="BJ119" s="41">
        <v>6</v>
      </c>
      <c r="BK119" s="47"/>
      <c r="BL119" s="47"/>
      <c r="BN119" s="41">
        <v>5</v>
      </c>
      <c r="BS119" s="121"/>
      <c r="BV119">
        <v>0</v>
      </c>
      <c r="CA119">
        <v>0</v>
      </c>
      <c r="CB119">
        <f t="shared" si="57"/>
        <v>0</v>
      </c>
      <c r="CK119">
        <f t="shared" si="58"/>
        <v>30</v>
      </c>
      <c r="CL119">
        <f t="shared" si="59"/>
        <v>3</v>
      </c>
      <c r="CM119">
        <f t="shared" si="60"/>
        <v>110</v>
      </c>
      <c r="CP119" t="str">
        <f t="shared" si="43"/>
        <v/>
      </c>
      <c r="CQ119" t="str">
        <f t="shared" si="44"/>
        <v/>
      </c>
      <c r="CR119" t="str">
        <f t="shared" si="61"/>
        <v/>
      </c>
      <c r="CS119" t="str">
        <f t="shared" si="41"/>
        <v/>
      </c>
      <c r="CT119" t="str">
        <f t="shared" si="42"/>
        <v/>
      </c>
      <c r="DD119" t="s">
        <v>1143</v>
      </c>
      <c r="DE119" t="s">
        <v>473</v>
      </c>
      <c r="DF119" t="s">
        <v>224</v>
      </c>
      <c r="DG119" t="s">
        <v>474</v>
      </c>
      <c r="DH119" t="s">
        <v>475</v>
      </c>
    </row>
    <row r="120" spans="2:112" x14ac:dyDescent="0.2">
      <c r="B120" s="28" t="s">
        <v>1381</v>
      </c>
      <c r="C120" s="47"/>
      <c r="D120" s="41">
        <v>6</v>
      </c>
      <c r="E120" s="42">
        <v>0</v>
      </c>
      <c r="F120" s="139">
        <f>ABS(Home!$K$20*E120)</f>
        <v>0</v>
      </c>
      <c r="G120" s="42">
        <v>0</v>
      </c>
      <c r="H120" s="139">
        <f>ABS(Home!$K$20*G120)</f>
        <v>0</v>
      </c>
      <c r="I120" s="42">
        <v>0</v>
      </c>
      <c r="J120" s="139">
        <f>ABS(Home!$K$20*I120)</f>
        <v>0</v>
      </c>
      <c r="K120" s="42">
        <v>0</v>
      </c>
      <c r="L120" s="139">
        <f>ABS(Home!$K$20*K120)</f>
        <v>0</v>
      </c>
      <c r="M120" s="45">
        <f t="shared" si="55"/>
        <v>0</v>
      </c>
      <c r="N120" s="47">
        <f t="shared" si="56"/>
        <v>111</v>
      </c>
      <c r="P120">
        <f t="shared" si="45"/>
        <v>0</v>
      </c>
      <c r="Q120">
        <f t="shared" si="46"/>
        <v>6</v>
      </c>
      <c r="R120" s="146">
        <v>117</v>
      </c>
      <c r="S120">
        <f t="shared" si="47"/>
        <v>0</v>
      </c>
      <c r="T120">
        <f t="shared" si="48"/>
        <v>0</v>
      </c>
      <c r="U120">
        <f t="shared" si="49"/>
        <v>0</v>
      </c>
      <c r="V120">
        <f t="shared" si="50"/>
        <v>0</v>
      </c>
      <c r="X120">
        <f t="shared" si="51"/>
        <v>0</v>
      </c>
      <c r="Y120">
        <f t="shared" si="52"/>
        <v>0</v>
      </c>
      <c r="Z120">
        <f t="shared" si="53"/>
        <v>0</v>
      </c>
      <c r="AA120">
        <f t="shared" si="54"/>
        <v>0</v>
      </c>
      <c r="AC120" s="15"/>
      <c r="AD120" s="15"/>
      <c r="AT120" s="98">
        <v>8</v>
      </c>
      <c r="AU120" s="98">
        <v>2</v>
      </c>
      <c r="AV120" s="98">
        <v>5</v>
      </c>
      <c r="AW120" s="98">
        <v>-0.47552560418684153</v>
      </c>
      <c r="AX120" s="98">
        <v>0.4631799251744958</v>
      </c>
      <c r="BJ120" s="41">
        <v>6</v>
      </c>
      <c r="BK120" s="47"/>
      <c r="BL120" s="47"/>
      <c r="BN120" s="41">
        <v>5</v>
      </c>
      <c r="BS120" s="121"/>
      <c r="BV120">
        <v>0</v>
      </c>
      <c r="CA120">
        <v>0</v>
      </c>
      <c r="CB120">
        <f t="shared" si="57"/>
        <v>0</v>
      </c>
      <c r="CK120">
        <f t="shared" si="58"/>
        <v>31</v>
      </c>
      <c r="CL120">
        <f t="shared" si="59"/>
        <v>3</v>
      </c>
      <c r="CM120">
        <f t="shared" si="60"/>
        <v>111</v>
      </c>
      <c r="CP120" t="str">
        <f t="shared" si="43"/>
        <v/>
      </c>
      <c r="CQ120" t="str">
        <f t="shared" si="44"/>
        <v/>
      </c>
      <c r="CR120" t="str">
        <f t="shared" si="61"/>
        <v/>
      </c>
      <c r="CS120" t="str">
        <f t="shared" si="41"/>
        <v/>
      </c>
      <c r="CT120" t="str">
        <f t="shared" si="42"/>
        <v/>
      </c>
      <c r="DD120" t="s">
        <v>1230</v>
      </c>
      <c r="DE120" t="s">
        <v>734</v>
      </c>
      <c r="DF120" t="s">
        <v>311</v>
      </c>
      <c r="DG120" t="s">
        <v>735</v>
      </c>
      <c r="DH120" t="s">
        <v>736</v>
      </c>
    </row>
    <row r="121" spans="2:112" x14ac:dyDescent="0.2">
      <c r="B121" s="28" t="s">
        <v>179</v>
      </c>
      <c r="C121" s="47"/>
      <c r="D121" s="41">
        <v>6</v>
      </c>
      <c r="E121" s="42">
        <v>0</v>
      </c>
      <c r="F121" s="139">
        <f>ABS(Home!$K$20*E121)</f>
        <v>0</v>
      </c>
      <c r="G121" s="42">
        <v>0</v>
      </c>
      <c r="H121" s="139">
        <f>ABS(Home!$K$20*G121)</f>
        <v>0</v>
      </c>
      <c r="I121" s="42">
        <v>0</v>
      </c>
      <c r="J121" s="139">
        <f>ABS(Home!$K$20*I121)</f>
        <v>0</v>
      </c>
      <c r="K121" s="42">
        <v>0</v>
      </c>
      <c r="L121" s="139">
        <f>ABS(Home!$K$20*K121)</f>
        <v>0</v>
      </c>
      <c r="M121" s="45">
        <f t="shared" si="55"/>
        <v>0</v>
      </c>
      <c r="N121" s="47">
        <f t="shared" si="56"/>
        <v>112</v>
      </c>
      <c r="P121">
        <f t="shared" si="45"/>
        <v>0</v>
      </c>
      <c r="Q121">
        <f t="shared" si="46"/>
        <v>6</v>
      </c>
      <c r="R121" s="146">
        <v>118</v>
      </c>
      <c r="S121">
        <f t="shared" si="47"/>
        <v>0</v>
      </c>
      <c r="T121">
        <f t="shared" si="48"/>
        <v>0</v>
      </c>
      <c r="U121">
        <f t="shared" si="49"/>
        <v>0</v>
      </c>
      <c r="V121">
        <f t="shared" si="50"/>
        <v>0</v>
      </c>
      <c r="X121">
        <f t="shared" si="51"/>
        <v>0</v>
      </c>
      <c r="Y121">
        <f t="shared" si="52"/>
        <v>0</v>
      </c>
      <c r="Z121">
        <f t="shared" si="53"/>
        <v>0</v>
      </c>
      <c r="AA121">
        <f t="shared" si="54"/>
        <v>0</v>
      </c>
      <c r="AC121" s="15"/>
      <c r="AD121" s="15"/>
      <c r="AT121" s="98">
        <v>10</v>
      </c>
      <c r="AU121" s="98">
        <v>2</v>
      </c>
      <c r="AV121" s="98">
        <v>5</v>
      </c>
      <c r="AW121" s="98">
        <v>-0.27046995746906699</v>
      </c>
      <c r="AX121" s="98">
        <v>0.17956086655997611</v>
      </c>
      <c r="BJ121" s="41">
        <v>6</v>
      </c>
      <c r="BK121" s="47"/>
      <c r="BL121" s="47"/>
      <c r="BN121" s="41">
        <v>5</v>
      </c>
      <c r="BS121" s="121"/>
      <c r="BV121">
        <v>0</v>
      </c>
      <c r="CA121">
        <v>0</v>
      </c>
      <c r="CB121">
        <f t="shared" si="57"/>
        <v>0</v>
      </c>
      <c r="CK121">
        <f t="shared" si="58"/>
        <v>32</v>
      </c>
      <c r="CL121">
        <f t="shared" si="59"/>
        <v>3</v>
      </c>
      <c r="CM121">
        <f t="shared" si="60"/>
        <v>112</v>
      </c>
      <c r="CP121" t="str">
        <f t="shared" si="43"/>
        <v/>
      </c>
      <c r="CQ121" t="str">
        <f t="shared" si="44"/>
        <v/>
      </c>
      <c r="CR121" t="str">
        <f t="shared" si="61"/>
        <v/>
      </c>
      <c r="CS121" t="str">
        <f t="shared" si="41"/>
        <v/>
      </c>
      <c r="CT121" t="str">
        <f t="shared" si="42"/>
        <v/>
      </c>
      <c r="DD121" t="s">
        <v>1231</v>
      </c>
      <c r="DE121" t="s">
        <v>737</v>
      </c>
      <c r="DF121" t="s">
        <v>312</v>
      </c>
      <c r="DG121" t="s">
        <v>738</v>
      </c>
      <c r="DH121" t="s">
        <v>739</v>
      </c>
    </row>
    <row r="122" spans="2:112" x14ac:dyDescent="0.2">
      <c r="B122" s="28" t="s">
        <v>180</v>
      </c>
      <c r="C122" s="47"/>
      <c r="D122" s="41">
        <v>6</v>
      </c>
      <c r="E122" s="42">
        <v>0</v>
      </c>
      <c r="F122" s="139">
        <f>ABS(Home!$K$20*E122)</f>
        <v>0</v>
      </c>
      <c r="G122" s="42">
        <v>0</v>
      </c>
      <c r="H122" s="139">
        <f>ABS(Home!$K$20*G122)</f>
        <v>0</v>
      </c>
      <c r="I122" s="42">
        <v>0</v>
      </c>
      <c r="J122" s="139">
        <f>ABS(Home!$K$20*I122)</f>
        <v>0</v>
      </c>
      <c r="K122" s="42">
        <v>0</v>
      </c>
      <c r="L122" s="139">
        <f>ABS(Home!$K$20*K122)</f>
        <v>0</v>
      </c>
      <c r="M122" s="45">
        <f t="shared" si="55"/>
        <v>0</v>
      </c>
      <c r="N122" s="47">
        <f t="shared" si="56"/>
        <v>113</v>
      </c>
      <c r="P122">
        <f t="shared" si="45"/>
        <v>0</v>
      </c>
      <c r="Q122">
        <f t="shared" si="46"/>
        <v>6</v>
      </c>
      <c r="R122" s="146">
        <v>119</v>
      </c>
      <c r="S122">
        <f t="shared" si="47"/>
        <v>0</v>
      </c>
      <c r="T122">
        <f t="shared" si="48"/>
        <v>0</v>
      </c>
      <c r="U122">
        <f t="shared" si="49"/>
        <v>0</v>
      </c>
      <c r="V122">
        <f t="shared" si="50"/>
        <v>0</v>
      </c>
      <c r="X122">
        <f t="shared" si="51"/>
        <v>0</v>
      </c>
      <c r="Y122">
        <f t="shared" si="52"/>
        <v>0</v>
      </c>
      <c r="Z122">
        <f t="shared" si="53"/>
        <v>0</v>
      </c>
      <c r="AA122">
        <f t="shared" si="54"/>
        <v>0</v>
      </c>
      <c r="AC122" s="15"/>
      <c r="AD122" s="15"/>
      <c r="AT122" s="98">
        <v>11</v>
      </c>
      <c r="AU122" s="98">
        <v>2</v>
      </c>
      <c r="AV122" s="98">
        <v>5</v>
      </c>
      <c r="AW122" s="98">
        <v>-0.1579609729213966</v>
      </c>
      <c r="AX122" s="98">
        <v>9.2977335707745357E-2</v>
      </c>
      <c r="BJ122" s="41">
        <v>6</v>
      </c>
      <c r="BK122" s="47"/>
      <c r="BL122" s="47"/>
      <c r="BN122" s="41">
        <v>5</v>
      </c>
      <c r="BS122" s="121"/>
      <c r="BV122">
        <v>0</v>
      </c>
      <c r="CA122">
        <v>0</v>
      </c>
      <c r="CB122">
        <f t="shared" si="57"/>
        <v>0</v>
      </c>
      <c r="CK122">
        <f t="shared" si="58"/>
        <v>33</v>
      </c>
      <c r="CL122">
        <f t="shared" si="59"/>
        <v>3</v>
      </c>
      <c r="CM122">
        <f t="shared" si="60"/>
        <v>113</v>
      </c>
      <c r="CP122" t="str">
        <f t="shared" si="43"/>
        <v/>
      </c>
      <c r="CQ122" t="str">
        <f t="shared" si="44"/>
        <v/>
      </c>
      <c r="CR122" t="str">
        <f t="shared" si="61"/>
        <v/>
      </c>
      <c r="CS122" t="str">
        <f t="shared" si="41"/>
        <v/>
      </c>
      <c r="CT122" t="str">
        <f t="shared" si="42"/>
        <v/>
      </c>
      <c r="DD122" t="s">
        <v>1232</v>
      </c>
      <c r="DE122" t="s">
        <v>740</v>
      </c>
      <c r="DF122" t="s">
        <v>313</v>
      </c>
      <c r="DG122" t="s">
        <v>741</v>
      </c>
      <c r="DH122" t="s">
        <v>742</v>
      </c>
    </row>
    <row r="123" spans="2:112" x14ac:dyDescent="0.2">
      <c r="B123" s="28" t="s">
        <v>181</v>
      </c>
      <c r="C123" s="47"/>
      <c r="D123" s="41">
        <v>6</v>
      </c>
      <c r="E123" s="42">
        <v>0</v>
      </c>
      <c r="F123" s="139">
        <f>ABS(Home!$K$20*E123)</f>
        <v>0</v>
      </c>
      <c r="G123" s="42">
        <v>0</v>
      </c>
      <c r="H123" s="139">
        <f>ABS(Home!$K$20*G123)</f>
        <v>0</v>
      </c>
      <c r="I123" s="42">
        <v>0</v>
      </c>
      <c r="J123" s="139">
        <f>ABS(Home!$K$20*I123)</f>
        <v>0</v>
      </c>
      <c r="K123" s="42">
        <v>0</v>
      </c>
      <c r="L123" s="139">
        <f>ABS(Home!$K$20*K123)</f>
        <v>0</v>
      </c>
      <c r="M123" s="45">
        <f t="shared" si="55"/>
        <v>0</v>
      </c>
      <c r="N123" s="47">
        <f t="shared" si="56"/>
        <v>114</v>
      </c>
      <c r="P123">
        <f t="shared" si="45"/>
        <v>0</v>
      </c>
      <c r="Q123">
        <f t="shared" si="46"/>
        <v>6</v>
      </c>
      <c r="R123" s="146">
        <v>120</v>
      </c>
      <c r="S123">
        <f t="shared" si="47"/>
        <v>0</v>
      </c>
      <c r="T123">
        <f t="shared" si="48"/>
        <v>0</v>
      </c>
      <c r="U123">
        <f t="shared" si="49"/>
        <v>0</v>
      </c>
      <c r="V123">
        <f t="shared" si="50"/>
        <v>0</v>
      </c>
      <c r="X123">
        <f t="shared" si="51"/>
        <v>0</v>
      </c>
      <c r="Y123">
        <f t="shared" si="52"/>
        <v>0</v>
      </c>
      <c r="Z123">
        <f t="shared" si="53"/>
        <v>0</v>
      </c>
      <c r="AA123">
        <f t="shared" si="54"/>
        <v>0</v>
      </c>
      <c r="AC123" s="15"/>
      <c r="AD123" s="15"/>
      <c r="AT123" s="98">
        <v>14</v>
      </c>
      <c r="AU123" s="98">
        <v>2</v>
      </c>
      <c r="AV123" s="98">
        <v>5</v>
      </c>
      <c r="AW123" s="98">
        <v>-9.6191823398237272E-2</v>
      </c>
      <c r="AX123" s="98">
        <v>9.3698057812202348E-2</v>
      </c>
      <c r="BJ123" s="41">
        <v>6</v>
      </c>
      <c r="BK123" s="47"/>
      <c r="BL123" s="47"/>
      <c r="BN123" s="41">
        <v>5</v>
      </c>
      <c r="BS123" s="121"/>
      <c r="BV123">
        <v>0</v>
      </c>
      <c r="CA123">
        <v>0</v>
      </c>
      <c r="CB123">
        <f t="shared" si="57"/>
        <v>0</v>
      </c>
      <c r="CK123">
        <f t="shared" si="58"/>
        <v>34</v>
      </c>
      <c r="CL123">
        <f t="shared" si="59"/>
        <v>3</v>
      </c>
      <c r="CM123">
        <f t="shared" si="60"/>
        <v>114</v>
      </c>
      <c r="CP123" t="str">
        <f t="shared" si="43"/>
        <v/>
      </c>
      <c r="CQ123" t="str">
        <f t="shared" si="44"/>
        <v/>
      </c>
      <c r="CR123" t="str">
        <f t="shared" si="61"/>
        <v/>
      </c>
      <c r="CS123" t="str">
        <f t="shared" si="41"/>
        <v/>
      </c>
      <c r="CT123" t="str">
        <f t="shared" si="42"/>
        <v/>
      </c>
      <c r="DD123" t="s">
        <v>1233</v>
      </c>
      <c r="DE123" t="s">
        <v>743</v>
      </c>
      <c r="DF123" t="s">
        <v>314</v>
      </c>
      <c r="DG123" t="s">
        <v>744</v>
      </c>
      <c r="DH123" t="s">
        <v>745</v>
      </c>
    </row>
    <row r="124" spans="2:112" x14ac:dyDescent="0.2">
      <c r="B124" s="28">
        <v>35</v>
      </c>
      <c r="C124" s="47"/>
      <c r="D124" s="41">
        <v>6</v>
      </c>
      <c r="E124" s="42">
        <v>0</v>
      </c>
      <c r="F124" s="139">
        <f>ABS(Home!$K$20*E124)</f>
        <v>0</v>
      </c>
      <c r="G124" s="42">
        <v>0</v>
      </c>
      <c r="H124" s="139">
        <f>ABS(Home!$K$20*G124)</f>
        <v>0</v>
      </c>
      <c r="I124" s="42">
        <v>0</v>
      </c>
      <c r="J124" s="139">
        <f>ABS(Home!$K$20*I124)</f>
        <v>0</v>
      </c>
      <c r="K124" s="42">
        <v>0</v>
      </c>
      <c r="L124" s="139">
        <f>ABS(Home!$K$20*K124)</f>
        <v>0</v>
      </c>
      <c r="M124" s="45">
        <f t="shared" si="55"/>
        <v>0</v>
      </c>
      <c r="N124" s="47">
        <f t="shared" si="56"/>
        <v>115</v>
      </c>
      <c r="P124">
        <f t="shared" ref="P124:P163" si="62">C133</f>
        <v>1</v>
      </c>
      <c r="Q124">
        <f t="shared" ref="Q124:Q163" si="63">D133</f>
        <v>6</v>
      </c>
      <c r="R124" s="146">
        <v>121</v>
      </c>
      <c r="S124">
        <f t="shared" ref="S124:S163" si="64">IF($C133=1,E133,0)</f>
        <v>3.8</v>
      </c>
      <c r="T124">
        <f t="shared" ref="T124:T163" si="65">IF($C133=1,G133,0)</f>
        <v>0</v>
      </c>
      <c r="U124">
        <f t="shared" ref="U124:U163" si="66">IF($C133=1,I133,0)</f>
        <v>0</v>
      </c>
      <c r="V124">
        <f t="shared" ref="V124:V163" si="67">IF($C133=1,K133,0)</f>
        <v>0</v>
      </c>
      <c r="X124">
        <f t="shared" ref="X124:X163" si="68">IF($C133=1,F133,0)</f>
        <v>0.19</v>
      </c>
      <c r="Y124">
        <f t="shared" ref="Y124:Y163" si="69">IF($C133=1,H133,0)</f>
        <v>0</v>
      </c>
      <c r="Z124">
        <f t="shared" ref="Z124:Z163" si="70">IF($C133=1,J133,0)</f>
        <v>0</v>
      </c>
      <c r="AA124">
        <f t="shared" ref="AA124:AA163" si="71">IF($C133=1,L133,0)</f>
        <v>0</v>
      </c>
      <c r="AC124" s="15"/>
      <c r="AD124" s="15"/>
      <c r="AT124" s="98">
        <v>15</v>
      </c>
      <c r="AU124" s="98">
        <v>2</v>
      </c>
      <c r="AV124" s="98">
        <v>5</v>
      </c>
      <c r="AW124" s="98">
        <v>-0.34347003103762619</v>
      </c>
      <c r="AX124" s="98">
        <v>0.34097626545159132</v>
      </c>
      <c r="BJ124" s="41">
        <v>6</v>
      </c>
      <c r="BK124" s="47"/>
      <c r="BL124" s="47"/>
      <c r="BN124" s="41">
        <v>5</v>
      </c>
      <c r="BS124" s="121"/>
      <c r="BV124">
        <v>0</v>
      </c>
      <c r="CA124">
        <v>0</v>
      </c>
      <c r="CB124">
        <f t="shared" si="57"/>
        <v>0</v>
      </c>
      <c r="CK124">
        <f t="shared" si="58"/>
        <v>35</v>
      </c>
      <c r="CL124">
        <f t="shared" si="59"/>
        <v>3</v>
      </c>
      <c r="CM124">
        <f t="shared" si="60"/>
        <v>115</v>
      </c>
      <c r="CP124" t="str">
        <f t="shared" si="43"/>
        <v/>
      </c>
      <c r="CQ124" t="str">
        <f t="shared" si="44"/>
        <v/>
      </c>
      <c r="CR124" t="str">
        <f t="shared" si="61"/>
        <v/>
      </c>
      <c r="CS124" t="str">
        <f t="shared" si="41"/>
        <v/>
      </c>
      <c r="CT124" t="str">
        <f t="shared" si="42"/>
        <v/>
      </c>
      <c r="DD124" t="s">
        <v>1234</v>
      </c>
      <c r="DE124" t="s">
        <v>746</v>
      </c>
      <c r="DF124" t="s">
        <v>315</v>
      </c>
      <c r="DG124" t="s">
        <v>747</v>
      </c>
      <c r="DH124" t="s">
        <v>748</v>
      </c>
    </row>
    <row r="125" spans="2:112" x14ac:dyDescent="0.2">
      <c r="B125" s="28">
        <v>36</v>
      </c>
      <c r="C125" s="47"/>
      <c r="D125" s="41">
        <v>6</v>
      </c>
      <c r="E125" s="42">
        <v>0</v>
      </c>
      <c r="F125" s="139">
        <f>ABS(Home!$K$20*E125)</f>
        <v>0</v>
      </c>
      <c r="G125" s="42">
        <v>0</v>
      </c>
      <c r="H125" s="139">
        <f>ABS(Home!$K$20*G125)</f>
        <v>0</v>
      </c>
      <c r="I125" s="42">
        <v>0</v>
      </c>
      <c r="J125" s="139">
        <f>ABS(Home!$K$20*I125)</f>
        <v>0</v>
      </c>
      <c r="K125" s="42">
        <v>0</v>
      </c>
      <c r="L125" s="139">
        <f>ABS(Home!$K$20*K125)</f>
        <v>0</v>
      </c>
      <c r="M125" s="45">
        <f t="shared" si="55"/>
        <v>0</v>
      </c>
      <c r="N125" s="47">
        <f t="shared" si="56"/>
        <v>116</v>
      </c>
      <c r="P125">
        <f t="shared" si="62"/>
        <v>1</v>
      </c>
      <c r="Q125">
        <f t="shared" si="63"/>
        <v>6</v>
      </c>
      <c r="R125" s="146">
        <v>122</v>
      </c>
      <c r="S125">
        <f t="shared" si="64"/>
        <v>3</v>
      </c>
      <c r="T125">
        <f t="shared" si="65"/>
        <v>0</v>
      </c>
      <c r="U125">
        <f t="shared" si="66"/>
        <v>0</v>
      </c>
      <c r="V125">
        <f t="shared" si="67"/>
        <v>0</v>
      </c>
      <c r="X125">
        <f t="shared" si="68"/>
        <v>0.15000000000000002</v>
      </c>
      <c r="Y125">
        <f t="shared" si="69"/>
        <v>0</v>
      </c>
      <c r="Z125">
        <f t="shared" si="70"/>
        <v>0</v>
      </c>
      <c r="AA125">
        <f t="shared" si="71"/>
        <v>0</v>
      </c>
      <c r="AC125" s="15"/>
      <c r="AD125" s="15"/>
      <c r="AT125" s="98">
        <v>16</v>
      </c>
      <c r="AU125" s="98">
        <v>2</v>
      </c>
      <c r="AV125" s="98">
        <v>5</v>
      </c>
      <c r="AW125" s="98">
        <v>-5.7025019880482045E-2</v>
      </c>
      <c r="AX125" s="98">
        <v>4.4679340868136366E-2</v>
      </c>
      <c r="BJ125" s="41">
        <v>6</v>
      </c>
      <c r="BK125" s="47"/>
      <c r="BL125" s="47"/>
      <c r="BN125" s="41">
        <v>5</v>
      </c>
      <c r="BS125" s="121"/>
      <c r="BV125">
        <v>0</v>
      </c>
      <c r="CA125">
        <v>0</v>
      </c>
      <c r="CB125">
        <f t="shared" si="57"/>
        <v>0</v>
      </c>
      <c r="CK125">
        <f t="shared" si="58"/>
        <v>36</v>
      </c>
      <c r="CL125">
        <f t="shared" si="59"/>
        <v>3</v>
      </c>
      <c r="CM125">
        <f t="shared" si="60"/>
        <v>116</v>
      </c>
      <c r="CP125" t="str">
        <f t="shared" si="43"/>
        <v/>
      </c>
      <c r="CQ125" t="str">
        <f t="shared" si="44"/>
        <v/>
      </c>
      <c r="CR125" t="str">
        <f t="shared" si="61"/>
        <v/>
      </c>
      <c r="CS125" t="str">
        <f t="shared" si="41"/>
        <v/>
      </c>
      <c r="CT125" t="str">
        <f t="shared" si="42"/>
        <v/>
      </c>
      <c r="DD125" t="s">
        <v>1144</v>
      </c>
      <c r="DE125" t="s">
        <v>476</v>
      </c>
      <c r="DF125" t="s">
        <v>225</v>
      </c>
      <c r="DG125" t="s">
        <v>477</v>
      </c>
      <c r="DH125" t="s">
        <v>478</v>
      </c>
    </row>
    <row r="126" spans="2:112" x14ac:dyDescent="0.2">
      <c r="B126" s="28">
        <v>37</v>
      </c>
      <c r="C126" s="47"/>
      <c r="D126" s="41">
        <v>6</v>
      </c>
      <c r="E126" s="42">
        <v>0</v>
      </c>
      <c r="F126" s="139">
        <f>ABS(Home!$K$20*E126)</f>
        <v>0</v>
      </c>
      <c r="G126" s="42">
        <v>0</v>
      </c>
      <c r="H126" s="139">
        <f>ABS(Home!$K$20*G126)</f>
        <v>0</v>
      </c>
      <c r="I126" s="42">
        <v>0</v>
      </c>
      <c r="J126" s="139">
        <f>ABS(Home!$K$20*I126)</f>
        <v>0</v>
      </c>
      <c r="K126" s="42">
        <v>0</v>
      </c>
      <c r="L126" s="139">
        <f>ABS(Home!$K$20*K126)</f>
        <v>0</v>
      </c>
      <c r="M126" s="45">
        <f t="shared" si="55"/>
        <v>0</v>
      </c>
      <c r="N126" s="47">
        <f t="shared" si="56"/>
        <v>117</v>
      </c>
      <c r="P126">
        <f t="shared" si="62"/>
        <v>1</v>
      </c>
      <c r="Q126">
        <f t="shared" si="63"/>
        <v>6</v>
      </c>
      <c r="R126" s="146">
        <v>123</v>
      </c>
      <c r="S126">
        <f t="shared" si="64"/>
        <v>2.1</v>
      </c>
      <c r="T126">
        <f t="shared" si="65"/>
        <v>0</v>
      </c>
      <c r="U126">
        <f t="shared" si="66"/>
        <v>0</v>
      </c>
      <c r="V126">
        <f t="shared" si="67"/>
        <v>0</v>
      </c>
      <c r="X126">
        <f t="shared" si="68"/>
        <v>0.10500000000000001</v>
      </c>
      <c r="Y126">
        <f t="shared" si="69"/>
        <v>0</v>
      </c>
      <c r="Z126">
        <f t="shared" si="70"/>
        <v>0</v>
      </c>
      <c r="AA126">
        <f t="shared" si="71"/>
        <v>0</v>
      </c>
      <c r="AC126" s="15"/>
      <c r="AD126" s="15"/>
      <c r="AT126" s="98">
        <v>21</v>
      </c>
      <c r="AU126" s="98">
        <v>2</v>
      </c>
      <c r="AV126" s="98">
        <v>5</v>
      </c>
      <c r="AW126" s="98">
        <v>-9.6191823398237272E-2</v>
      </c>
      <c r="AX126" s="98">
        <v>9.3698057812202348E-2</v>
      </c>
      <c r="BJ126" s="41">
        <v>6</v>
      </c>
      <c r="BK126" s="47"/>
      <c r="BL126" s="47"/>
      <c r="BN126" s="41">
        <v>5</v>
      </c>
      <c r="BS126" s="121"/>
      <c r="BV126">
        <v>0</v>
      </c>
      <c r="CA126">
        <v>0</v>
      </c>
      <c r="CB126">
        <f t="shared" si="57"/>
        <v>0</v>
      </c>
      <c r="CK126">
        <f>CK83</f>
        <v>37</v>
      </c>
      <c r="CL126">
        <f>CL83+1</f>
        <v>3</v>
      </c>
      <c r="CM126">
        <f t="shared" si="60"/>
        <v>117</v>
      </c>
      <c r="CP126" t="str">
        <f t="shared" si="43"/>
        <v/>
      </c>
      <c r="CQ126" t="str">
        <f t="shared" si="44"/>
        <v/>
      </c>
      <c r="CR126" t="str">
        <f t="shared" si="61"/>
        <v/>
      </c>
      <c r="CS126" t="str">
        <f t="shared" si="41"/>
        <v/>
      </c>
      <c r="CT126" t="str">
        <f t="shared" si="42"/>
        <v/>
      </c>
      <c r="DD126" t="s">
        <v>1235</v>
      </c>
      <c r="DE126" t="s">
        <v>749</v>
      </c>
      <c r="DF126" t="s">
        <v>316</v>
      </c>
      <c r="DG126" t="s">
        <v>750</v>
      </c>
      <c r="DH126" t="s">
        <v>751</v>
      </c>
    </row>
    <row r="127" spans="2:112" x14ac:dyDescent="0.2">
      <c r="B127" s="28">
        <v>38</v>
      </c>
      <c r="C127" s="47"/>
      <c r="D127" s="41">
        <v>6</v>
      </c>
      <c r="E127" s="42">
        <v>0</v>
      </c>
      <c r="F127" s="139">
        <f>ABS(Home!$K$20*E127)</f>
        <v>0</v>
      </c>
      <c r="G127" s="42">
        <v>0</v>
      </c>
      <c r="H127" s="139">
        <f>ABS(Home!$K$20*G127)</f>
        <v>0</v>
      </c>
      <c r="I127" s="42">
        <v>0</v>
      </c>
      <c r="J127" s="139">
        <f>ABS(Home!$K$20*I127)</f>
        <v>0</v>
      </c>
      <c r="K127" s="42">
        <v>0</v>
      </c>
      <c r="L127" s="139">
        <f>ABS(Home!$K$20*K127)</f>
        <v>0</v>
      </c>
      <c r="M127" s="45">
        <f t="shared" si="55"/>
        <v>0</v>
      </c>
      <c r="N127" s="47">
        <f t="shared" si="56"/>
        <v>118</v>
      </c>
      <c r="P127">
        <f t="shared" si="62"/>
        <v>0</v>
      </c>
      <c r="Q127">
        <f t="shared" si="63"/>
        <v>6</v>
      </c>
      <c r="R127" s="146">
        <v>124</v>
      </c>
      <c r="S127">
        <f t="shared" si="64"/>
        <v>0</v>
      </c>
      <c r="T127">
        <f t="shared" si="65"/>
        <v>0</v>
      </c>
      <c r="U127">
        <f t="shared" si="66"/>
        <v>0</v>
      </c>
      <c r="V127">
        <f t="shared" si="67"/>
        <v>0</v>
      </c>
      <c r="X127">
        <f t="shared" si="68"/>
        <v>0</v>
      </c>
      <c r="Y127">
        <f t="shared" si="69"/>
        <v>0</v>
      </c>
      <c r="Z127">
        <f t="shared" si="70"/>
        <v>0</v>
      </c>
      <c r="AA127">
        <f t="shared" si="71"/>
        <v>0</v>
      </c>
      <c r="AC127" s="15"/>
      <c r="AD127" s="15"/>
      <c r="AT127" s="98">
        <v>22</v>
      </c>
      <c r="AU127" s="98">
        <v>2</v>
      </c>
      <c r="AV127" s="98">
        <v>5</v>
      </c>
      <c r="AW127" s="98">
        <v>-5.7025019880482045E-2</v>
      </c>
      <c r="AX127" s="98">
        <v>4.4679340868136366E-2</v>
      </c>
      <c r="BJ127" s="41">
        <v>6</v>
      </c>
      <c r="BK127" s="47"/>
      <c r="BL127" s="47"/>
      <c r="BN127" s="41">
        <v>5</v>
      </c>
      <c r="BS127" s="121"/>
      <c r="BV127">
        <v>0</v>
      </c>
      <c r="CA127">
        <v>0</v>
      </c>
      <c r="CB127">
        <f t="shared" si="57"/>
        <v>0</v>
      </c>
      <c r="CK127">
        <f t="shared" si="58"/>
        <v>38</v>
      </c>
      <c r="CL127">
        <f t="shared" si="59"/>
        <v>3</v>
      </c>
      <c r="CM127">
        <f t="shared" si="60"/>
        <v>118</v>
      </c>
      <c r="CP127" t="str">
        <f t="shared" si="43"/>
        <v/>
      </c>
      <c r="CQ127" t="str">
        <f t="shared" si="44"/>
        <v/>
      </c>
      <c r="CR127" t="str">
        <f t="shared" si="61"/>
        <v/>
      </c>
      <c r="CS127" t="str">
        <f t="shared" si="41"/>
        <v/>
      </c>
      <c r="CT127" t="str">
        <f t="shared" si="42"/>
        <v/>
      </c>
      <c r="DD127" t="s">
        <v>1236</v>
      </c>
      <c r="DE127" t="s">
        <v>752</v>
      </c>
      <c r="DF127" t="s">
        <v>317</v>
      </c>
      <c r="DG127" t="s">
        <v>753</v>
      </c>
      <c r="DH127" t="s">
        <v>754</v>
      </c>
    </row>
    <row r="128" spans="2:112" x14ac:dyDescent="0.2">
      <c r="B128" s="28">
        <v>39</v>
      </c>
      <c r="C128" s="47"/>
      <c r="D128" s="41">
        <v>6</v>
      </c>
      <c r="E128" s="42">
        <v>0</v>
      </c>
      <c r="F128" s="139">
        <f>ABS(Home!$K$20*E128)</f>
        <v>0</v>
      </c>
      <c r="G128" s="42">
        <v>0</v>
      </c>
      <c r="H128" s="139">
        <f>ABS(Home!$K$20*G128)</f>
        <v>0</v>
      </c>
      <c r="I128" s="42">
        <v>0</v>
      </c>
      <c r="J128" s="139">
        <f>ABS(Home!$K$20*I128)</f>
        <v>0</v>
      </c>
      <c r="K128" s="42">
        <v>0</v>
      </c>
      <c r="L128" s="139">
        <f>ABS(Home!$K$20*K128)</f>
        <v>0</v>
      </c>
      <c r="M128" s="45">
        <f t="shared" si="55"/>
        <v>0</v>
      </c>
      <c r="N128" s="47">
        <f t="shared" si="56"/>
        <v>119</v>
      </c>
      <c r="P128">
        <f t="shared" si="62"/>
        <v>0</v>
      </c>
      <c r="Q128">
        <f t="shared" si="63"/>
        <v>6</v>
      </c>
      <c r="R128" s="146">
        <v>125</v>
      </c>
      <c r="S128">
        <f t="shared" si="64"/>
        <v>0</v>
      </c>
      <c r="T128">
        <f t="shared" si="65"/>
        <v>0</v>
      </c>
      <c r="U128">
        <f t="shared" si="66"/>
        <v>0</v>
      </c>
      <c r="V128">
        <f t="shared" si="67"/>
        <v>0</v>
      </c>
      <c r="X128">
        <f t="shared" si="68"/>
        <v>0</v>
      </c>
      <c r="Y128">
        <f t="shared" si="69"/>
        <v>0</v>
      </c>
      <c r="Z128">
        <f t="shared" si="70"/>
        <v>0</v>
      </c>
      <c r="AA128">
        <f t="shared" si="71"/>
        <v>0</v>
      </c>
      <c r="AC128" s="15"/>
      <c r="AD128" s="15"/>
      <c r="AT128" s="98">
        <v>1</v>
      </c>
      <c r="AU128" s="98">
        <v>3</v>
      </c>
      <c r="AV128" s="98">
        <v>5</v>
      </c>
      <c r="AW128" s="98">
        <v>-0.32569623077767546</v>
      </c>
      <c r="AX128" s="98">
        <v>0.31264871888489792</v>
      </c>
      <c r="BJ128" s="41">
        <v>6</v>
      </c>
      <c r="BK128" s="47"/>
      <c r="BL128" s="47"/>
      <c r="BN128" s="41">
        <v>5</v>
      </c>
      <c r="BS128" s="121"/>
      <c r="BV128">
        <v>0</v>
      </c>
      <c r="CA128">
        <v>0</v>
      </c>
      <c r="CB128">
        <f t="shared" si="57"/>
        <v>0</v>
      </c>
      <c r="CK128">
        <f t="shared" si="58"/>
        <v>39</v>
      </c>
      <c r="CL128">
        <f t="shared" si="59"/>
        <v>3</v>
      </c>
      <c r="CM128">
        <f t="shared" si="60"/>
        <v>119</v>
      </c>
      <c r="CP128" t="str">
        <f t="shared" si="43"/>
        <v/>
      </c>
      <c r="CQ128" t="str">
        <f t="shared" si="44"/>
        <v/>
      </c>
      <c r="CR128" t="str">
        <f t="shared" si="61"/>
        <v/>
      </c>
      <c r="CS128" t="str">
        <f t="shared" si="41"/>
        <v/>
      </c>
      <c r="CT128" t="str">
        <f t="shared" si="42"/>
        <v/>
      </c>
      <c r="DD128" t="s">
        <v>1237</v>
      </c>
      <c r="DE128" t="s">
        <v>755</v>
      </c>
      <c r="DF128" t="s">
        <v>318</v>
      </c>
      <c r="DG128" t="s">
        <v>756</v>
      </c>
      <c r="DH128" t="s">
        <v>757</v>
      </c>
    </row>
    <row r="129" spans="1:112" x14ac:dyDescent="0.2">
      <c r="B129" s="28">
        <v>40</v>
      </c>
      <c r="C129" s="47"/>
      <c r="D129" s="41">
        <v>6</v>
      </c>
      <c r="E129" s="42">
        <v>0</v>
      </c>
      <c r="F129" s="139">
        <f>ABS(Home!$K$20*E129)</f>
        <v>0</v>
      </c>
      <c r="G129" s="42">
        <v>0</v>
      </c>
      <c r="H129" s="139">
        <f>ABS(Home!$K$20*G129)</f>
        <v>0</v>
      </c>
      <c r="I129" s="42">
        <v>0</v>
      </c>
      <c r="J129" s="139">
        <f>ABS(Home!$K$20*I129)</f>
        <v>0</v>
      </c>
      <c r="K129" s="42">
        <v>0</v>
      </c>
      <c r="L129" s="139">
        <f>ABS(Home!$K$20*K129)</f>
        <v>0</v>
      </c>
      <c r="M129" s="45">
        <f t="shared" si="55"/>
        <v>0</v>
      </c>
      <c r="N129" s="47">
        <f t="shared" si="56"/>
        <v>120</v>
      </c>
      <c r="P129">
        <f t="shared" si="62"/>
        <v>0</v>
      </c>
      <c r="Q129">
        <f t="shared" si="63"/>
        <v>6</v>
      </c>
      <c r="R129" s="146">
        <v>126</v>
      </c>
      <c r="S129">
        <f t="shared" si="64"/>
        <v>0</v>
      </c>
      <c r="T129">
        <f t="shared" si="65"/>
        <v>0</v>
      </c>
      <c r="U129">
        <f t="shared" si="66"/>
        <v>0</v>
      </c>
      <c r="V129">
        <f t="shared" si="67"/>
        <v>0</v>
      </c>
      <c r="X129">
        <f t="shared" si="68"/>
        <v>0</v>
      </c>
      <c r="Y129">
        <f t="shared" si="69"/>
        <v>0</v>
      </c>
      <c r="Z129">
        <f t="shared" si="70"/>
        <v>0</v>
      </c>
      <c r="AA129">
        <f t="shared" si="71"/>
        <v>0</v>
      </c>
      <c r="AC129" s="15"/>
      <c r="AD129" s="15"/>
      <c r="AT129" s="98">
        <v>2</v>
      </c>
      <c r="AU129" s="98">
        <v>3</v>
      </c>
      <c r="AV129" s="98">
        <v>5</v>
      </c>
      <c r="AW129" s="98">
        <v>-0.40105014638880865</v>
      </c>
      <c r="AX129" s="98">
        <v>0.38160572918201929</v>
      </c>
      <c r="BJ129" s="41">
        <v>6</v>
      </c>
      <c r="BK129" s="47"/>
      <c r="BL129" s="47"/>
      <c r="BN129" s="41">
        <v>5</v>
      </c>
      <c r="BS129" s="121"/>
      <c r="BV129">
        <v>0</v>
      </c>
      <c r="CA129">
        <v>0</v>
      </c>
      <c r="CB129">
        <f t="shared" si="57"/>
        <v>0</v>
      </c>
      <c r="CK129">
        <f t="shared" si="58"/>
        <v>40</v>
      </c>
      <c r="CL129">
        <f t="shared" si="59"/>
        <v>3</v>
      </c>
      <c r="CM129">
        <f t="shared" si="60"/>
        <v>120</v>
      </c>
      <c r="CP129" t="str">
        <f t="shared" si="43"/>
        <v/>
      </c>
      <c r="CQ129" t="str">
        <f t="shared" si="44"/>
        <v/>
      </c>
      <c r="CR129" t="str">
        <f t="shared" si="61"/>
        <v/>
      </c>
      <c r="CS129" t="str">
        <f t="shared" si="41"/>
        <v/>
      </c>
      <c r="CT129" t="str">
        <f t="shared" si="42"/>
        <v/>
      </c>
      <c r="DD129" t="s">
        <v>1238</v>
      </c>
      <c r="DE129" t="s">
        <v>758</v>
      </c>
      <c r="DF129" t="s">
        <v>319</v>
      </c>
      <c r="DG129" t="s">
        <v>759</v>
      </c>
      <c r="DH129" t="s">
        <v>760</v>
      </c>
    </row>
    <row r="130" spans="1:112" x14ac:dyDescent="0.2">
      <c r="C130" s="47"/>
      <c r="D130" s="41"/>
      <c r="E130" s="42"/>
      <c r="F130" s="42"/>
      <c r="G130" s="42"/>
      <c r="H130" s="42"/>
      <c r="I130" s="42"/>
      <c r="J130" s="42"/>
      <c r="K130" s="42"/>
      <c r="L130" s="42"/>
      <c r="M130" s="27"/>
      <c r="N130" s="47"/>
      <c r="P130">
        <f t="shared" si="62"/>
        <v>1</v>
      </c>
      <c r="Q130">
        <f t="shared" si="63"/>
        <v>6</v>
      </c>
      <c r="R130" s="146">
        <v>127</v>
      </c>
      <c r="S130">
        <f t="shared" si="64"/>
        <v>-0.2</v>
      </c>
      <c r="T130">
        <f t="shared" si="65"/>
        <v>0</v>
      </c>
      <c r="U130">
        <f t="shared" si="66"/>
        <v>0</v>
      </c>
      <c r="V130">
        <f t="shared" si="67"/>
        <v>0</v>
      </c>
      <c r="X130">
        <f t="shared" si="68"/>
        <v>1.0000000000000002E-2</v>
      </c>
      <c r="Y130">
        <f t="shared" si="69"/>
        <v>0</v>
      </c>
      <c r="Z130">
        <f t="shared" si="70"/>
        <v>0</v>
      </c>
      <c r="AA130">
        <f t="shared" si="71"/>
        <v>0</v>
      </c>
      <c r="AC130" s="15"/>
      <c r="AD130" s="15"/>
      <c r="AT130" s="98">
        <v>6</v>
      </c>
      <c r="AU130" s="98">
        <v>3</v>
      </c>
      <c r="AV130" s="98">
        <v>5</v>
      </c>
      <c r="AW130" s="98">
        <v>-0.33516879640333064</v>
      </c>
      <c r="AX130" s="98">
        <v>0.30317615325924274</v>
      </c>
      <c r="BJ130" s="41"/>
      <c r="BK130" s="47"/>
      <c r="BL130" s="47"/>
      <c r="BN130" s="41"/>
      <c r="BS130" s="121"/>
      <c r="CP130" t="str">
        <f t="shared" si="43"/>
        <v/>
      </c>
      <c r="CQ130" t="str">
        <f t="shared" si="44"/>
        <v/>
      </c>
      <c r="CS130" t="str">
        <f t="shared" si="41"/>
        <v/>
      </c>
      <c r="CT130" t="str">
        <f t="shared" si="42"/>
        <v/>
      </c>
      <c r="DD130" t="s">
        <v>1239</v>
      </c>
      <c r="DE130" t="s">
        <v>761</v>
      </c>
      <c r="DF130" t="s">
        <v>320</v>
      </c>
      <c r="DG130" t="s">
        <v>762</v>
      </c>
      <c r="DH130" t="s">
        <v>763</v>
      </c>
    </row>
    <row r="131" spans="1:112" x14ac:dyDescent="0.2">
      <c r="C131" s="47"/>
      <c r="D131" s="41"/>
      <c r="E131" s="42"/>
      <c r="F131" s="42"/>
      <c r="G131" s="42"/>
      <c r="H131" s="42"/>
      <c r="I131" s="42"/>
      <c r="J131" s="42"/>
      <c r="K131" s="42"/>
      <c r="L131" s="42"/>
      <c r="M131" s="27"/>
      <c r="N131" s="47"/>
      <c r="P131">
        <f t="shared" si="62"/>
        <v>0</v>
      </c>
      <c r="Q131">
        <f t="shared" si="63"/>
        <v>6</v>
      </c>
      <c r="R131" s="146">
        <v>128</v>
      </c>
      <c r="S131">
        <f t="shared" si="64"/>
        <v>0</v>
      </c>
      <c r="T131">
        <f t="shared" si="65"/>
        <v>0</v>
      </c>
      <c r="U131">
        <f t="shared" si="66"/>
        <v>0</v>
      </c>
      <c r="V131">
        <f t="shared" si="67"/>
        <v>0</v>
      </c>
      <c r="X131">
        <f t="shared" si="68"/>
        <v>0</v>
      </c>
      <c r="Y131">
        <f t="shared" si="69"/>
        <v>0</v>
      </c>
      <c r="Z131">
        <f t="shared" si="70"/>
        <v>0</v>
      </c>
      <c r="AA131">
        <f t="shared" si="71"/>
        <v>0</v>
      </c>
      <c r="AC131" s="15"/>
      <c r="AD131" s="15"/>
      <c r="AT131" s="98">
        <v>7</v>
      </c>
      <c r="AU131" s="98">
        <v>3</v>
      </c>
      <c r="AV131" s="98">
        <v>5</v>
      </c>
      <c r="AW131" s="98">
        <v>-0.54029390731915516</v>
      </c>
      <c r="AX131" s="98">
        <v>0.53372731251083805</v>
      </c>
      <c r="BJ131" s="41"/>
      <c r="BK131" s="47"/>
      <c r="BL131" s="47"/>
      <c r="BN131" s="41"/>
      <c r="BS131" s="121"/>
      <c r="CP131" t="str">
        <f t="shared" si="43"/>
        <v/>
      </c>
      <c r="CQ131" t="str">
        <f t="shared" si="44"/>
        <v/>
      </c>
      <c r="CS131" t="str">
        <f t="shared" si="41"/>
        <v/>
      </c>
      <c r="CT131" t="str">
        <f t="shared" si="42"/>
        <v/>
      </c>
      <c r="DD131" t="s">
        <v>1145</v>
      </c>
      <c r="DE131" t="s">
        <v>479</v>
      </c>
      <c r="DF131" t="s">
        <v>226</v>
      </c>
      <c r="DG131" t="s">
        <v>480</v>
      </c>
      <c r="DH131" t="s">
        <v>481</v>
      </c>
    </row>
    <row r="132" spans="1:112" x14ac:dyDescent="0.2">
      <c r="A132" s="13" t="s">
        <v>12</v>
      </c>
      <c r="B132" s="13" t="s">
        <v>40</v>
      </c>
      <c r="C132" s="44"/>
      <c r="D132" s="36" t="s">
        <v>27</v>
      </c>
      <c r="E132" s="42" t="s">
        <v>15</v>
      </c>
      <c r="F132" s="118" t="s">
        <v>36</v>
      </c>
      <c r="G132" s="37" t="s">
        <v>16</v>
      </c>
      <c r="H132" s="118" t="s">
        <v>36</v>
      </c>
      <c r="I132" s="37" t="s">
        <v>17</v>
      </c>
      <c r="J132" s="118" t="s">
        <v>36</v>
      </c>
      <c r="K132" s="37" t="s">
        <v>18</v>
      </c>
      <c r="L132" s="118" t="s">
        <v>36</v>
      </c>
      <c r="M132" s="13" t="s">
        <v>42</v>
      </c>
      <c r="N132" s="47"/>
      <c r="P132">
        <f t="shared" si="62"/>
        <v>0</v>
      </c>
      <c r="Q132">
        <f t="shared" si="63"/>
        <v>6</v>
      </c>
      <c r="R132" s="146">
        <v>129</v>
      </c>
      <c r="S132">
        <f t="shared" si="64"/>
        <v>0</v>
      </c>
      <c r="T132">
        <f t="shared" si="65"/>
        <v>0</v>
      </c>
      <c r="U132">
        <f t="shared" si="66"/>
        <v>0</v>
      </c>
      <c r="V132">
        <f t="shared" si="67"/>
        <v>0</v>
      </c>
      <c r="X132">
        <f t="shared" si="68"/>
        <v>0</v>
      </c>
      <c r="Y132">
        <f t="shared" si="69"/>
        <v>0</v>
      </c>
      <c r="Z132">
        <f t="shared" si="70"/>
        <v>0</v>
      </c>
      <c r="AA132">
        <f t="shared" si="71"/>
        <v>0</v>
      </c>
      <c r="AC132" s="15"/>
      <c r="AD132" s="15"/>
      <c r="AT132" s="98">
        <v>8</v>
      </c>
      <c r="AU132" s="98">
        <v>3</v>
      </c>
      <c r="AV132" s="98">
        <v>5</v>
      </c>
      <c r="AW132" s="98">
        <v>-0.48101139808307891</v>
      </c>
      <c r="AX132" s="98">
        <v>0.47444480327476191</v>
      </c>
      <c r="BJ132" s="36" t="s">
        <v>27</v>
      </c>
      <c r="BK132" s="47"/>
      <c r="BL132" s="47"/>
      <c r="BN132" s="36" t="s">
        <v>27</v>
      </c>
      <c r="BS132" s="14"/>
      <c r="BV132" t="s">
        <v>15</v>
      </c>
      <c r="CA132" t="s">
        <v>15</v>
      </c>
      <c r="CP132" t="str">
        <f t="shared" si="43"/>
        <v/>
      </c>
      <c r="CQ132" t="str">
        <f t="shared" si="44"/>
        <v/>
      </c>
      <c r="CS132" t="str">
        <f t="shared" si="41"/>
        <v/>
      </c>
      <c r="CT132" t="str">
        <f t="shared" si="42"/>
        <v/>
      </c>
      <c r="DD132" t="s">
        <v>1240</v>
      </c>
      <c r="DE132" t="s">
        <v>764</v>
      </c>
      <c r="DF132" t="s">
        <v>321</v>
      </c>
      <c r="DG132" t="s">
        <v>765</v>
      </c>
      <c r="DH132" t="s">
        <v>766</v>
      </c>
    </row>
    <row r="133" spans="1:112" x14ac:dyDescent="0.2">
      <c r="A133" s="13">
        <f>A90+1</f>
        <v>4</v>
      </c>
      <c r="B133" s="28" t="s">
        <v>1385</v>
      </c>
      <c r="C133" s="47">
        <v>1</v>
      </c>
      <c r="D133" s="41">
        <v>6</v>
      </c>
      <c r="E133" s="42">
        <v>3.8</v>
      </c>
      <c r="F133" s="139">
        <f>ABS(Home!$K$20*E133)</f>
        <v>0.19</v>
      </c>
      <c r="G133" s="42">
        <v>0</v>
      </c>
      <c r="H133" s="139">
        <f>ABS(Home!$K$20*G133)</f>
        <v>0</v>
      </c>
      <c r="I133" s="42">
        <v>0</v>
      </c>
      <c r="J133" s="139">
        <f>ABS(Home!$K$20*I133)</f>
        <v>0</v>
      </c>
      <c r="K133" s="42">
        <v>0</v>
      </c>
      <c r="L133" s="139">
        <f>ABS(Home!$K$20*K133)</f>
        <v>0</v>
      </c>
      <c r="M133" s="45">
        <f>IF(C133=1,COUNTIF(F133,"&gt;0")+COUNTIF(H133,"&gt;0")+COUNTIF(J133,"&gt;0")+COUNTIF(L133,"&gt;0"),0)</f>
        <v>1</v>
      </c>
      <c r="N133" s="47">
        <f>N90+40</f>
        <v>121</v>
      </c>
      <c r="P133">
        <f t="shared" si="62"/>
        <v>0</v>
      </c>
      <c r="Q133">
        <f t="shared" si="63"/>
        <v>6</v>
      </c>
      <c r="R133" s="146">
        <v>130</v>
      </c>
      <c r="S133">
        <f t="shared" si="64"/>
        <v>0</v>
      </c>
      <c r="T133">
        <f t="shared" si="65"/>
        <v>0</v>
      </c>
      <c r="U133">
        <f t="shared" si="66"/>
        <v>0</v>
      </c>
      <c r="V133">
        <f t="shared" si="67"/>
        <v>0</v>
      </c>
      <c r="X133">
        <f t="shared" si="68"/>
        <v>0</v>
      </c>
      <c r="Y133">
        <f t="shared" si="69"/>
        <v>0</v>
      </c>
      <c r="Z133">
        <f t="shared" si="70"/>
        <v>0</v>
      </c>
      <c r="AA133">
        <f t="shared" si="71"/>
        <v>0</v>
      </c>
      <c r="AC133" s="15"/>
      <c r="AD133" s="15"/>
      <c r="AT133" s="98">
        <v>11</v>
      </c>
      <c r="AU133" s="98">
        <v>3</v>
      </c>
      <c r="AV133" s="98">
        <v>5</v>
      </c>
      <c r="AW133" s="98">
        <v>-0.86269959872521218</v>
      </c>
      <c r="AX133" s="98">
        <v>0.46474655838806589</v>
      </c>
      <c r="BJ133" s="41">
        <v>6</v>
      </c>
      <c r="BK133" s="47"/>
      <c r="BL133" s="47"/>
      <c r="BN133" s="41">
        <v>5</v>
      </c>
      <c r="BS133" s="121"/>
      <c r="BV133">
        <v>0</v>
      </c>
      <c r="CA133">
        <v>0</v>
      </c>
      <c r="CB133">
        <f>IF(CA133&gt;1,1,IF(CA133&lt;-1,-1,CA133))</f>
        <v>0</v>
      </c>
      <c r="CK133">
        <f>CK90</f>
        <v>1</v>
      </c>
      <c r="CL133">
        <f>CL90+1</f>
        <v>4</v>
      </c>
      <c r="CM133">
        <f>CM90+40</f>
        <v>121</v>
      </c>
      <c r="CP133" t="str">
        <f t="shared" si="43"/>
        <v>v121 = optimizableVariable('var121', [3.55 4.05], 'Type', 'real'); %y_int(1,4)</v>
      </c>
      <c r="CQ133" t="str">
        <f t="shared" si="44"/>
        <v>y_int(121,1) = variables.var121;</v>
      </c>
      <c r="CR133" t="str">
        <f>IF(C133=1,CONCATENATE("v",CM133),"")</f>
        <v>v121</v>
      </c>
      <c r="CS133" t="str">
        <f t="shared" ref="CS133:CS196" si="72">IF(C133=1,CONCATENATE("y_int(",CM133,",",1,")"),"")</f>
        <v>y_int(121,1)</v>
      </c>
      <c r="CT133" t="str">
        <f t="shared" ref="CT133:CT196" si="73">IF(C133=1,CONCATENATE("y_int(",CM133,",",1,") = results.XAtMinObjective{1,",),"")</f>
        <v>y_int(121,1) = results.XAtMinObjective{1,</v>
      </c>
      <c r="DD133" t="s">
        <v>1146</v>
      </c>
      <c r="DE133" t="s">
        <v>482</v>
      </c>
      <c r="DF133" t="s">
        <v>227</v>
      </c>
      <c r="DG133" t="s">
        <v>483</v>
      </c>
      <c r="DH133" t="s">
        <v>484</v>
      </c>
    </row>
    <row r="134" spans="1:112" x14ac:dyDescent="0.2">
      <c r="A134" s="123" t="s">
        <v>150</v>
      </c>
      <c r="B134" s="28" t="s">
        <v>1386</v>
      </c>
      <c r="C134" s="47">
        <v>1</v>
      </c>
      <c r="D134" s="41">
        <v>6</v>
      </c>
      <c r="E134" s="42">
        <v>3</v>
      </c>
      <c r="F134" s="139">
        <f>ABS(Home!$K$20*E134)</f>
        <v>0.15000000000000002</v>
      </c>
      <c r="G134" s="42">
        <v>0</v>
      </c>
      <c r="H134" s="139">
        <f>ABS(Home!$K$20*G134)</f>
        <v>0</v>
      </c>
      <c r="I134" s="42">
        <v>0</v>
      </c>
      <c r="J134" s="139">
        <f>ABS(Home!$K$20*I134)</f>
        <v>0</v>
      </c>
      <c r="K134" s="42">
        <v>0</v>
      </c>
      <c r="L134" s="139">
        <f>ABS(Home!$K$20*K134)</f>
        <v>0</v>
      </c>
      <c r="M134" s="45">
        <f t="shared" ref="M134:M172" si="74">IF(C134=1,COUNTIF(F134,"&gt;0")+COUNTIF(H134,"&gt;0")+COUNTIF(J134,"&gt;0")+COUNTIF(L134,"&gt;0"),0)</f>
        <v>1</v>
      </c>
      <c r="N134" s="47">
        <f t="shared" ref="N134:N172" si="75">N91+40</f>
        <v>122</v>
      </c>
      <c r="P134">
        <f t="shared" si="62"/>
        <v>0</v>
      </c>
      <c r="Q134">
        <f t="shared" si="63"/>
        <v>6</v>
      </c>
      <c r="R134" s="146">
        <v>131</v>
      </c>
      <c r="S134">
        <f t="shared" si="64"/>
        <v>0</v>
      </c>
      <c r="T134">
        <f t="shared" si="65"/>
        <v>0</v>
      </c>
      <c r="U134">
        <f t="shared" si="66"/>
        <v>0</v>
      </c>
      <c r="V134">
        <f t="shared" si="67"/>
        <v>0</v>
      </c>
      <c r="X134">
        <f t="shared" si="68"/>
        <v>0</v>
      </c>
      <c r="Y134">
        <f t="shared" si="69"/>
        <v>0</v>
      </c>
      <c r="Z134">
        <f t="shared" si="70"/>
        <v>0</v>
      </c>
      <c r="AA134">
        <f t="shared" si="71"/>
        <v>0</v>
      </c>
      <c r="AC134" s="15"/>
      <c r="AD134" s="15"/>
      <c r="AT134" s="98">
        <v>13</v>
      </c>
      <c r="AU134" s="98">
        <v>3</v>
      </c>
      <c r="AV134" s="98">
        <v>5</v>
      </c>
      <c r="AW134" s="98">
        <v>-0.86269959872521218</v>
      </c>
      <c r="AX134" s="98">
        <v>0.46474655838806589</v>
      </c>
      <c r="BJ134" s="41">
        <v>6</v>
      </c>
      <c r="BK134" s="47"/>
      <c r="BL134" s="47"/>
      <c r="BN134" s="41">
        <v>5</v>
      </c>
      <c r="BS134" s="121"/>
      <c r="BV134">
        <v>0</v>
      </c>
      <c r="CA134">
        <v>0</v>
      </c>
      <c r="CB134">
        <f t="shared" ref="CB134:CB172" si="76">IF(CA134&gt;1,1,IF(CA134&lt;-1,-1,CA134))</f>
        <v>0</v>
      </c>
      <c r="CK134">
        <f t="shared" ref="CK134:CK172" si="77">CK91</f>
        <v>2</v>
      </c>
      <c r="CL134">
        <f t="shared" ref="CL134:CL172" si="78">CL91+1</f>
        <v>4</v>
      </c>
      <c r="CM134">
        <f t="shared" ref="CM134:CM172" si="79">CM91+40</f>
        <v>122</v>
      </c>
      <c r="CP134" t="str">
        <f t="shared" ref="CP134:CP197" si="80">IF(C134=1,CONCATENATE("v",CM134," = optimizableVariable('var",CM134,"', [",E134-$CO$1," ",E134+$CO$1,"], 'Type', 'real'); %y_int(",CK134,",",CL134,")"),"")</f>
        <v>v122 = optimizableVariable('var122', [2.75 3.25], 'Type', 'real'); %y_int(2,4)</v>
      </c>
      <c r="CQ134" t="str">
        <f t="shared" ref="CQ134:CQ197" si="81">IF(C134=1,CONCATENATE("y_int(",CM134,",",1,") = variables.var",CM134,";"),"")</f>
        <v>y_int(122,1) = variables.var122;</v>
      </c>
      <c r="CR134" t="str">
        <f>IF(C134=1,CONCATENATE("v",CM134),"")</f>
        <v>v122</v>
      </c>
      <c r="CS134" t="str">
        <f t="shared" si="72"/>
        <v>y_int(122,1)</v>
      </c>
      <c r="CT134" t="str">
        <f t="shared" si="73"/>
        <v>y_int(122,1) = results.XAtMinObjective{1,</v>
      </c>
      <c r="DD134" t="s">
        <v>1241</v>
      </c>
      <c r="DE134" t="s">
        <v>767</v>
      </c>
      <c r="DF134" t="s">
        <v>322</v>
      </c>
      <c r="DG134" t="s">
        <v>768</v>
      </c>
      <c r="DH134" t="s">
        <v>769</v>
      </c>
    </row>
    <row r="135" spans="1:112" x14ac:dyDescent="0.2">
      <c r="A135" s="123">
        <f>-SUM(E133:E172)</f>
        <v>-8.2500000000000018</v>
      </c>
      <c r="B135" s="28" t="s">
        <v>1387</v>
      </c>
      <c r="C135" s="47">
        <v>1</v>
      </c>
      <c r="D135" s="41">
        <v>6</v>
      </c>
      <c r="E135" s="42">
        <v>2.1</v>
      </c>
      <c r="F135" s="139">
        <f>ABS(Home!$K$20*E135)</f>
        <v>0.10500000000000001</v>
      </c>
      <c r="G135" s="42">
        <v>0</v>
      </c>
      <c r="H135" s="139">
        <f>ABS(Home!$K$20*G135)</f>
        <v>0</v>
      </c>
      <c r="I135" s="42">
        <v>0</v>
      </c>
      <c r="J135" s="139">
        <f>ABS(Home!$K$20*I135)</f>
        <v>0</v>
      </c>
      <c r="K135" s="42">
        <v>0</v>
      </c>
      <c r="L135" s="139">
        <f>ABS(Home!$K$20*K135)</f>
        <v>0</v>
      </c>
      <c r="M135" s="45">
        <f t="shared" si="74"/>
        <v>1</v>
      </c>
      <c r="N135" s="47">
        <f t="shared" si="75"/>
        <v>123</v>
      </c>
      <c r="P135">
        <f t="shared" si="62"/>
        <v>1</v>
      </c>
      <c r="Q135">
        <f t="shared" si="63"/>
        <v>6</v>
      </c>
      <c r="R135" s="146">
        <v>132</v>
      </c>
      <c r="S135">
        <f t="shared" si="64"/>
        <v>-0.2</v>
      </c>
      <c r="T135">
        <f t="shared" si="65"/>
        <v>0</v>
      </c>
      <c r="U135">
        <f t="shared" si="66"/>
        <v>0</v>
      </c>
      <c r="V135">
        <f t="shared" si="67"/>
        <v>0</v>
      </c>
      <c r="X135">
        <f t="shared" si="68"/>
        <v>1.0000000000000002E-2</v>
      </c>
      <c r="Y135">
        <f t="shared" si="69"/>
        <v>0</v>
      </c>
      <c r="Z135">
        <f t="shared" si="70"/>
        <v>0</v>
      </c>
      <c r="AA135">
        <f t="shared" si="71"/>
        <v>0</v>
      </c>
      <c r="AC135" s="15"/>
      <c r="AD135" s="15"/>
      <c r="AT135" s="98">
        <v>8</v>
      </c>
      <c r="AU135" s="98">
        <v>4</v>
      </c>
      <c r="AV135" s="98">
        <v>5</v>
      </c>
      <c r="AW135" s="98">
        <v>-0.7454432604500818</v>
      </c>
      <c r="AX135" s="98">
        <v>0.1958937109005322</v>
      </c>
      <c r="BJ135" s="41">
        <v>6</v>
      </c>
      <c r="BK135" s="47"/>
      <c r="BL135" s="47"/>
      <c r="BN135" s="41">
        <v>5</v>
      </c>
      <c r="BS135" s="121"/>
      <c r="BV135">
        <v>0</v>
      </c>
      <c r="CA135">
        <v>0</v>
      </c>
      <c r="CB135">
        <f t="shared" si="76"/>
        <v>0</v>
      </c>
      <c r="CK135">
        <f t="shared" si="77"/>
        <v>3</v>
      </c>
      <c r="CL135">
        <f t="shared" si="78"/>
        <v>4</v>
      </c>
      <c r="CM135">
        <f t="shared" si="79"/>
        <v>123</v>
      </c>
      <c r="CP135" t="str">
        <f t="shared" si="80"/>
        <v>v123 = optimizableVariable('var123', [1.85 2.35], 'Type', 'real'); %y_int(3,4)</v>
      </c>
      <c r="CQ135" t="str">
        <f t="shared" si="81"/>
        <v>y_int(123,1) = variables.var123;</v>
      </c>
      <c r="CR135" t="str">
        <f t="shared" ref="CR135:CR172" si="82">IF(C135=1,CONCATENATE("v",CM135),"")</f>
        <v>v123</v>
      </c>
      <c r="CS135" t="str">
        <f t="shared" si="72"/>
        <v>y_int(123,1)</v>
      </c>
      <c r="CT135" t="str">
        <f t="shared" si="73"/>
        <v>y_int(123,1) = results.XAtMinObjective{1,</v>
      </c>
      <c r="DD135" t="s">
        <v>1242</v>
      </c>
      <c r="DE135" t="s">
        <v>770</v>
      </c>
      <c r="DF135" t="s">
        <v>323</v>
      </c>
      <c r="DG135" t="s">
        <v>771</v>
      </c>
      <c r="DH135" t="s">
        <v>772</v>
      </c>
    </row>
    <row r="136" spans="1:112" x14ac:dyDescent="0.2">
      <c r="B136" s="28" t="s">
        <v>1388</v>
      </c>
      <c r="C136" s="47"/>
      <c r="D136" s="41">
        <v>6</v>
      </c>
      <c r="E136" s="42">
        <v>0</v>
      </c>
      <c r="F136" s="139">
        <f>ABS(Home!$K$20*E136)</f>
        <v>0</v>
      </c>
      <c r="G136" s="42">
        <v>0</v>
      </c>
      <c r="H136" s="139">
        <f>ABS(Home!$K$20*G136)</f>
        <v>0</v>
      </c>
      <c r="I136" s="42">
        <v>0</v>
      </c>
      <c r="J136" s="139">
        <f>ABS(Home!$K$20*I136)</f>
        <v>0</v>
      </c>
      <c r="K136" s="42">
        <v>0</v>
      </c>
      <c r="L136" s="139">
        <f>ABS(Home!$K$20*K136)</f>
        <v>0</v>
      </c>
      <c r="M136" s="45">
        <f t="shared" si="74"/>
        <v>0</v>
      </c>
      <c r="N136" s="47">
        <f t="shared" si="75"/>
        <v>124</v>
      </c>
      <c r="P136">
        <f t="shared" si="62"/>
        <v>1</v>
      </c>
      <c r="Q136">
        <f t="shared" si="63"/>
        <v>6</v>
      </c>
      <c r="R136" s="146">
        <v>133</v>
      </c>
      <c r="S136">
        <f t="shared" si="64"/>
        <v>-0.15</v>
      </c>
      <c r="T136">
        <f t="shared" si="65"/>
        <v>0</v>
      </c>
      <c r="U136">
        <f t="shared" si="66"/>
        <v>0</v>
      </c>
      <c r="V136">
        <f t="shared" si="67"/>
        <v>0</v>
      </c>
      <c r="X136">
        <f t="shared" si="68"/>
        <v>7.4999999999999997E-3</v>
      </c>
      <c r="Y136">
        <f t="shared" si="69"/>
        <v>0</v>
      </c>
      <c r="Z136">
        <f t="shared" si="70"/>
        <v>0</v>
      </c>
      <c r="AA136">
        <f t="shared" si="71"/>
        <v>0</v>
      </c>
      <c r="AC136" s="15"/>
      <c r="AD136" s="15"/>
      <c r="AT136" s="98">
        <v>9</v>
      </c>
      <c r="AU136" s="98">
        <v>4</v>
      </c>
      <c r="AV136" s="98">
        <v>5</v>
      </c>
      <c r="AW136" s="98">
        <v>-1.0659905117253454</v>
      </c>
      <c r="AX136" s="98">
        <v>0.28058278640345724</v>
      </c>
      <c r="BJ136" s="41">
        <v>6</v>
      </c>
      <c r="BK136" s="47"/>
      <c r="BL136" s="47"/>
      <c r="BN136" s="41">
        <v>5</v>
      </c>
      <c r="BS136" s="121"/>
      <c r="BV136">
        <v>0</v>
      </c>
      <c r="CA136">
        <v>0</v>
      </c>
      <c r="CB136">
        <f t="shared" si="76"/>
        <v>0</v>
      </c>
      <c r="CK136">
        <f t="shared" si="77"/>
        <v>4</v>
      </c>
      <c r="CL136">
        <f t="shared" si="78"/>
        <v>4</v>
      </c>
      <c r="CM136">
        <f t="shared" si="79"/>
        <v>124</v>
      </c>
      <c r="CP136" t="str">
        <f t="shared" si="80"/>
        <v/>
      </c>
      <c r="CQ136" t="str">
        <f t="shared" si="81"/>
        <v/>
      </c>
      <c r="CR136" t="str">
        <f t="shared" si="82"/>
        <v/>
      </c>
      <c r="CS136" t="str">
        <f t="shared" si="72"/>
        <v/>
      </c>
      <c r="CT136" t="str">
        <f t="shared" si="73"/>
        <v/>
      </c>
      <c r="DD136" t="s">
        <v>1243</v>
      </c>
      <c r="DE136" t="s">
        <v>773</v>
      </c>
      <c r="DF136" t="s">
        <v>324</v>
      </c>
      <c r="DG136" t="s">
        <v>774</v>
      </c>
      <c r="DH136" t="s">
        <v>775</v>
      </c>
    </row>
    <row r="137" spans="1:112" x14ac:dyDescent="0.2">
      <c r="A137" s="1"/>
      <c r="B137" s="28" t="s">
        <v>1389</v>
      </c>
      <c r="C137" s="47"/>
      <c r="D137" s="41">
        <v>6</v>
      </c>
      <c r="E137" s="42">
        <v>0</v>
      </c>
      <c r="F137" s="139">
        <f>ABS(Home!$K$20*E137)</f>
        <v>0</v>
      </c>
      <c r="G137" s="42">
        <v>0</v>
      </c>
      <c r="H137" s="139">
        <f>ABS(Home!$K$20*G137)</f>
        <v>0</v>
      </c>
      <c r="I137" s="42">
        <v>0</v>
      </c>
      <c r="J137" s="139">
        <f>ABS(Home!$K$20*I137)</f>
        <v>0</v>
      </c>
      <c r="K137" s="42">
        <v>0</v>
      </c>
      <c r="L137" s="139">
        <f>ABS(Home!$K$20*K137)</f>
        <v>0</v>
      </c>
      <c r="M137" s="45">
        <f t="shared" si="74"/>
        <v>0</v>
      </c>
      <c r="N137" s="47">
        <f t="shared" si="75"/>
        <v>125</v>
      </c>
      <c r="P137">
        <f t="shared" si="62"/>
        <v>1</v>
      </c>
      <c r="Q137">
        <f t="shared" si="63"/>
        <v>6</v>
      </c>
      <c r="R137" s="146">
        <v>134</v>
      </c>
      <c r="S137">
        <f t="shared" si="64"/>
        <v>-0.1</v>
      </c>
      <c r="T137">
        <f t="shared" si="65"/>
        <v>0</v>
      </c>
      <c r="U137">
        <f t="shared" si="66"/>
        <v>0</v>
      </c>
      <c r="V137">
        <f t="shared" si="67"/>
        <v>0</v>
      </c>
      <c r="X137">
        <f t="shared" si="68"/>
        <v>5.000000000000001E-3</v>
      </c>
      <c r="Y137">
        <f t="shared" si="69"/>
        <v>0</v>
      </c>
      <c r="Z137">
        <f t="shared" si="70"/>
        <v>0</v>
      </c>
      <c r="AA137">
        <f t="shared" si="71"/>
        <v>0</v>
      </c>
      <c r="AC137" s="15"/>
      <c r="AD137" s="15"/>
      <c r="AT137" s="98">
        <v>11</v>
      </c>
      <c r="AU137" s="98">
        <v>4</v>
      </c>
      <c r="AV137" s="98">
        <v>5</v>
      </c>
      <c r="AW137" s="98">
        <v>-1.0659905117253454</v>
      </c>
      <c r="AX137" s="98">
        <v>0.28058278640345724</v>
      </c>
      <c r="BJ137" s="41">
        <v>6</v>
      </c>
      <c r="BK137" s="47"/>
      <c r="BL137" s="47"/>
      <c r="BN137" s="41">
        <v>5</v>
      </c>
      <c r="BS137" s="121"/>
      <c r="BV137">
        <v>0</v>
      </c>
      <c r="CA137">
        <v>0</v>
      </c>
      <c r="CB137">
        <f t="shared" si="76"/>
        <v>0</v>
      </c>
      <c r="CK137">
        <f t="shared" si="77"/>
        <v>5</v>
      </c>
      <c r="CL137">
        <f t="shared" si="78"/>
        <v>4</v>
      </c>
      <c r="CM137">
        <f t="shared" si="79"/>
        <v>125</v>
      </c>
      <c r="CP137" t="str">
        <f t="shared" si="80"/>
        <v/>
      </c>
      <c r="CQ137" t="str">
        <f t="shared" si="81"/>
        <v/>
      </c>
      <c r="CR137" t="str">
        <f t="shared" si="82"/>
        <v/>
      </c>
      <c r="CS137" t="str">
        <f t="shared" si="72"/>
        <v/>
      </c>
      <c r="CT137" t="str">
        <f t="shared" si="73"/>
        <v/>
      </c>
      <c r="DD137" t="s">
        <v>1244</v>
      </c>
      <c r="DE137" t="s">
        <v>776</v>
      </c>
      <c r="DF137" t="s">
        <v>325</v>
      </c>
      <c r="DG137" t="s">
        <v>777</v>
      </c>
      <c r="DH137" t="s">
        <v>778</v>
      </c>
    </row>
    <row r="138" spans="1:112" x14ac:dyDescent="0.2">
      <c r="A138" s="1"/>
      <c r="B138" s="28" t="s">
        <v>1390</v>
      </c>
      <c r="C138" s="47"/>
      <c r="D138" s="41">
        <v>6</v>
      </c>
      <c r="E138" s="42">
        <v>0</v>
      </c>
      <c r="F138" s="139">
        <f>ABS(Home!$K$20*E138)</f>
        <v>0</v>
      </c>
      <c r="G138" s="42">
        <v>0</v>
      </c>
      <c r="H138" s="139">
        <f>ABS(Home!$K$20*G138)</f>
        <v>0</v>
      </c>
      <c r="I138" s="42">
        <v>0</v>
      </c>
      <c r="J138" s="139">
        <f>ABS(Home!$K$20*I138)</f>
        <v>0</v>
      </c>
      <c r="K138" s="42">
        <v>0</v>
      </c>
      <c r="L138" s="139">
        <f>ABS(Home!$K$20*K138)</f>
        <v>0</v>
      </c>
      <c r="M138" s="45">
        <f t="shared" si="74"/>
        <v>0</v>
      </c>
      <c r="N138" s="47">
        <f t="shared" si="75"/>
        <v>126</v>
      </c>
      <c r="P138">
        <f t="shared" si="62"/>
        <v>0</v>
      </c>
      <c r="Q138">
        <f t="shared" si="63"/>
        <v>6</v>
      </c>
      <c r="R138" s="146">
        <v>135</v>
      </c>
      <c r="S138">
        <f t="shared" si="64"/>
        <v>0</v>
      </c>
      <c r="T138">
        <f t="shared" si="65"/>
        <v>0</v>
      </c>
      <c r="U138">
        <f t="shared" si="66"/>
        <v>0</v>
      </c>
      <c r="V138">
        <f t="shared" si="67"/>
        <v>0</v>
      </c>
      <c r="X138">
        <f t="shared" si="68"/>
        <v>0</v>
      </c>
      <c r="Y138">
        <f t="shared" si="69"/>
        <v>0</v>
      </c>
      <c r="Z138">
        <f t="shared" si="70"/>
        <v>0</v>
      </c>
      <c r="AA138">
        <f t="shared" si="71"/>
        <v>0</v>
      </c>
      <c r="AC138" s="15"/>
      <c r="AD138" s="15"/>
      <c r="AT138" s="98">
        <v>10</v>
      </c>
      <c r="AU138" s="98">
        <v>5</v>
      </c>
      <c r="AV138" s="98">
        <v>5</v>
      </c>
      <c r="AW138" s="98">
        <v>-0.96917539611077708</v>
      </c>
      <c r="AX138" s="98">
        <v>0.3957965565203333</v>
      </c>
      <c r="BJ138" s="41">
        <v>6</v>
      </c>
      <c r="BK138" s="47"/>
      <c r="BL138" s="47"/>
      <c r="BN138" s="41">
        <v>5</v>
      </c>
      <c r="BS138" s="121"/>
      <c r="BV138">
        <v>0</v>
      </c>
      <c r="CA138">
        <v>0</v>
      </c>
      <c r="CB138">
        <f t="shared" si="76"/>
        <v>0</v>
      </c>
      <c r="CK138">
        <f t="shared" si="77"/>
        <v>6</v>
      </c>
      <c r="CL138">
        <f t="shared" si="78"/>
        <v>4</v>
      </c>
      <c r="CM138">
        <f t="shared" si="79"/>
        <v>126</v>
      </c>
      <c r="CP138" t="str">
        <f t="shared" si="80"/>
        <v/>
      </c>
      <c r="CQ138" t="str">
        <f t="shared" si="81"/>
        <v/>
      </c>
      <c r="CR138" t="str">
        <f t="shared" si="82"/>
        <v/>
      </c>
      <c r="CS138" t="str">
        <f t="shared" si="72"/>
        <v/>
      </c>
      <c r="CT138" t="str">
        <f t="shared" si="73"/>
        <v/>
      </c>
      <c r="DD138" t="s">
        <v>1245</v>
      </c>
      <c r="DE138" t="s">
        <v>779</v>
      </c>
      <c r="DF138" t="s">
        <v>326</v>
      </c>
      <c r="DG138" t="s">
        <v>780</v>
      </c>
      <c r="DH138" t="s">
        <v>781</v>
      </c>
    </row>
    <row r="139" spans="1:112" x14ac:dyDescent="0.2">
      <c r="B139" s="28" t="s">
        <v>1391</v>
      </c>
      <c r="C139" s="47">
        <v>1</v>
      </c>
      <c r="D139" s="41">
        <v>6</v>
      </c>
      <c r="E139" s="42">
        <v>-0.2</v>
      </c>
      <c r="F139" s="139">
        <f>ABS(Home!$K$20*E139)</f>
        <v>1.0000000000000002E-2</v>
      </c>
      <c r="G139" s="42">
        <v>0</v>
      </c>
      <c r="H139" s="139">
        <f>ABS(Home!$K$20*G139)</f>
        <v>0</v>
      </c>
      <c r="I139" s="42">
        <v>0</v>
      </c>
      <c r="J139" s="139">
        <f>ABS(Home!$K$20*I139)</f>
        <v>0</v>
      </c>
      <c r="K139" s="42">
        <v>0</v>
      </c>
      <c r="L139" s="139">
        <f>ABS(Home!$K$20*K139)</f>
        <v>0</v>
      </c>
      <c r="M139" s="45">
        <f t="shared" si="74"/>
        <v>1</v>
      </c>
      <c r="N139" s="47">
        <f t="shared" si="75"/>
        <v>127</v>
      </c>
      <c r="P139">
        <f t="shared" si="62"/>
        <v>0</v>
      </c>
      <c r="Q139">
        <f t="shared" si="63"/>
        <v>6</v>
      </c>
      <c r="R139" s="146">
        <v>136</v>
      </c>
      <c r="S139">
        <f t="shared" si="64"/>
        <v>0</v>
      </c>
      <c r="T139">
        <f t="shared" si="65"/>
        <v>0</v>
      </c>
      <c r="U139">
        <f t="shared" si="66"/>
        <v>0</v>
      </c>
      <c r="V139">
        <f t="shared" si="67"/>
        <v>0</v>
      </c>
      <c r="X139">
        <f t="shared" si="68"/>
        <v>0</v>
      </c>
      <c r="Y139">
        <f t="shared" si="69"/>
        <v>0</v>
      </c>
      <c r="Z139">
        <f t="shared" si="70"/>
        <v>0</v>
      </c>
      <c r="AA139">
        <f t="shared" si="71"/>
        <v>0</v>
      </c>
      <c r="AC139" s="15"/>
      <c r="AD139" s="15"/>
      <c r="AT139" s="98">
        <v>15</v>
      </c>
      <c r="AU139" s="98">
        <v>5</v>
      </c>
      <c r="AV139" s="98">
        <v>5</v>
      </c>
      <c r="AW139" s="98">
        <v>-1.0738106275059423</v>
      </c>
      <c r="AX139" s="98">
        <v>0.32531968183189786</v>
      </c>
      <c r="BJ139" s="41">
        <v>6</v>
      </c>
      <c r="BK139" s="47"/>
      <c r="BL139" s="47"/>
      <c r="BN139" s="41">
        <v>5</v>
      </c>
      <c r="BS139" s="121"/>
      <c r="BV139">
        <v>0</v>
      </c>
      <c r="CA139">
        <v>0</v>
      </c>
      <c r="CB139">
        <f t="shared" si="76"/>
        <v>0</v>
      </c>
      <c r="CK139">
        <f t="shared" si="77"/>
        <v>7</v>
      </c>
      <c r="CL139">
        <f t="shared" si="78"/>
        <v>4</v>
      </c>
      <c r="CM139">
        <f t="shared" si="79"/>
        <v>127</v>
      </c>
      <c r="CP139" t="str">
        <f t="shared" si="80"/>
        <v>v127 = optimizableVariable('var127', [-0.45 0.05], 'Type', 'real'); %y_int(7,4)</v>
      </c>
      <c r="CQ139" t="str">
        <f t="shared" si="81"/>
        <v>y_int(127,1) = variables.var127;</v>
      </c>
      <c r="CR139" t="str">
        <f t="shared" si="82"/>
        <v>v127</v>
      </c>
      <c r="CS139" t="str">
        <f t="shared" si="72"/>
        <v>y_int(127,1)</v>
      </c>
      <c r="CT139" t="str">
        <f t="shared" si="73"/>
        <v>y_int(127,1) = results.XAtMinObjective{1,</v>
      </c>
      <c r="DD139" t="s">
        <v>1246</v>
      </c>
      <c r="DE139" t="s">
        <v>782</v>
      </c>
      <c r="DF139" t="s">
        <v>327</v>
      </c>
      <c r="DG139" t="s">
        <v>783</v>
      </c>
      <c r="DH139" t="s">
        <v>784</v>
      </c>
    </row>
    <row r="140" spans="1:112" x14ac:dyDescent="0.2">
      <c r="B140" s="28" t="s">
        <v>1392</v>
      </c>
      <c r="C140" s="47"/>
      <c r="D140" s="41">
        <v>6</v>
      </c>
      <c r="E140" s="42">
        <v>0</v>
      </c>
      <c r="F140" s="139">
        <f>ABS(Home!$K$20*E140)</f>
        <v>0</v>
      </c>
      <c r="G140" s="42"/>
      <c r="H140" s="139">
        <f>ABS(Home!$K$20*G140)</f>
        <v>0</v>
      </c>
      <c r="I140" s="42"/>
      <c r="J140" s="139">
        <f>ABS(Home!$K$20*I140)</f>
        <v>0</v>
      </c>
      <c r="K140" s="42"/>
      <c r="L140" s="139">
        <f>ABS(Home!$K$20*K140)</f>
        <v>0</v>
      </c>
      <c r="M140" s="45">
        <f t="shared" si="74"/>
        <v>0</v>
      </c>
      <c r="N140" s="47">
        <f t="shared" si="75"/>
        <v>128</v>
      </c>
      <c r="P140">
        <f t="shared" si="62"/>
        <v>0</v>
      </c>
      <c r="Q140">
        <f t="shared" si="63"/>
        <v>6</v>
      </c>
      <c r="R140" s="146">
        <v>137</v>
      </c>
      <c r="S140">
        <f t="shared" si="64"/>
        <v>0</v>
      </c>
      <c r="T140">
        <f t="shared" si="65"/>
        <v>0</v>
      </c>
      <c r="U140">
        <f t="shared" si="66"/>
        <v>0</v>
      </c>
      <c r="V140">
        <f t="shared" si="67"/>
        <v>0</v>
      </c>
      <c r="X140">
        <f t="shared" si="68"/>
        <v>0</v>
      </c>
      <c r="Y140">
        <f t="shared" si="69"/>
        <v>0</v>
      </c>
      <c r="Z140">
        <f t="shared" si="70"/>
        <v>0</v>
      </c>
      <c r="AA140">
        <f t="shared" si="71"/>
        <v>0</v>
      </c>
      <c r="AC140" s="15"/>
      <c r="AD140" s="15"/>
      <c r="AT140" s="98">
        <v>18</v>
      </c>
      <c r="AU140" s="98">
        <v>5</v>
      </c>
      <c r="AV140" s="98">
        <v>5</v>
      </c>
      <c r="AW140" s="98">
        <v>-1.1172438805315232</v>
      </c>
      <c r="AX140" s="98">
        <v>0.2925594485539636</v>
      </c>
      <c r="BJ140" s="41">
        <v>6</v>
      </c>
      <c r="BK140" s="47"/>
      <c r="BL140" s="47"/>
      <c r="BN140" s="41">
        <v>5</v>
      </c>
      <c r="BS140" s="1"/>
      <c r="BV140">
        <v>1.7468354430379749</v>
      </c>
      <c r="CA140">
        <v>1.7468354430379749</v>
      </c>
      <c r="CB140">
        <f t="shared" si="76"/>
        <v>1</v>
      </c>
      <c r="CK140">
        <f t="shared" si="77"/>
        <v>8</v>
      </c>
      <c r="CL140">
        <f t="shared" si="78"/>
        <v>4</v>
      </c>
      <c r="CM140">
        <f t="shared" si="79"/>
        <v>128</v>
      </c>
      <c r="CP140" t="str">
        <f t="shared" si="80"/>
        <v/>
      </c>
      <c r="CQ140" t="str">
        <f t="shared" si="81"/>
        <v/>
      </c>
      <c r="CR140" t="str">
        <f t="shared" si="82"/>
        <v/>
      </c>
      <c r="CS140" t="str">
        <f t="shared" si="72"/>
        <v/>
      </c>
      <c r="CT140" t="str">
        <f t="shared" si="73"/>
        <v/>
      </c>
      <c r="DD140" t="s">
        <v>1247</v>
      </c>
      <c r="DE140" t="s">
        <v>785</v>
      </c>
      <c r="DF140" t="s">
        <v>328</v>
      </c>
      <c r="DG140" t="s">
        <v>786</v>
      </c>
      <c r="DH140" t="s">
        <v>787</v>
      </c>
    </row>
    <row r="141" spans="1:112" x14ac:dyDescent="0.2">
      <c r="B141" s="28" t="s">
        <v>1393</v>
      </c>
      <c r="C141" s="47"/>
      <c r="D141" s="41">
        <v>6</v>
      </c>
      <c r="E141" s="42">
        <v>0</v>
      </c>
      <c r="F141" s="139">
        <f>ABS(Home!$K$20*E141)</f>
        <v>0</v>
      </c>
      <c r="G141" s="42"/>
      <c r="H141" s="139">
        <f>ABS(Home!$K$20*G141)</f>
        <v>0</v>
      </c>
      <c r="I141" s="42"/>
      <c r="J141" s="139">
        <f>ABS(Home!$K$20*I141)</f>
        <v>0</v>
      </c>
      <c r="K141" s="42"/>
      <c r="L141" s="139">
        <f>ABS(Home!$K$20*K141)</f>
        <v>0</v>
      </c>
      <c r="M141" s="45">
        <f t="shared" si="74"/>
        <v>0</v>
      </c>
      <c r="N141" s="47">
        <f t="shared" si="75"/>
        <v>129</v>
      </c>
      <c r="P141">
        <f t="shared" si="62"/>
        <v>0</v>
      </c>
      <c r="Q141">
        <f t="shared" si="63"/>
        <v>6</v>
      </c>
      <c r="R141" s="146">
        <v>138</v>
      </c>
      <c r="S141">
        <f t="shared" si="64"/>
        <v>0</v>
      </c>
      <c r="T141">
        <f t="shared" si="65"/>
        <v>0</v>
      </c>
      <c r="U141">
        <f t="shared" si="66"/>
        <v>0</v>
      </c>
      <c r="V141">
        <f t="shared" si="67"/>
        <v>0</v>
      </c>
      <c r="X141">
        <f t="shared" si="68"/>
        <v>0</v>
      </c>
      <c r="Y141">
        <f t="shared" si="69"/>
        <v>0</v>
      </c>
      <c r="Z141">
        <f t="shared" si="70"/>
        <v>0</v>
      </c>
      <c r="AA141">
        <f t="shared" si="71"/>
        <v>0</v>
      </c>
      <c r="AC141" s="15"/>
      <c r="AD141" s="15"/>
      <c r="AT141" s="98">
        <v>21</v>
      </c>
      <c r="AU141" s="98">
        <v>5</v>
      </c>
      <c r="AV141" s="98">
        <v>5</v>
      </c>
      <c r="AW141" s="98">
        <v>-1.1197064832759733</v>
      </c>
      <c r="AX141" s="98">
        <v>0.29212027637942156</v>
      </c>
      <c r="BJ141" s="41">
        <v>6</v>
      </c>
      <c r="BK141" s="47"/>
      <c r="BL141" s="47"/>
      <c r="BN141" s="41">
        <v>5</v>
      </c>
      <c r="BS141" s="1"/>
      <c r="BV141">
        <v>1.7468354430379749</v>
      </c>
      <c r="CA141">
        <v>1.7468354430379749</v>
      </c>
      <c r="CB141">
        <f t="shared" si="76"/>
        <v>1</v>
      </c>
      <c r="CK141">
        <f t="shared" si="77"/>
        <v>9</v>
      </c>
      <c r="CL141">
        <f t="shared" si="78"/>
        <v>4</v>
      </c>
      <c r="CM141">
        <f t="shared" si="79"/>
        <v>129</v>
      </c>
      <c r="CP141" t="str">
        <f t="shared" si="80"/>
        <v/>
      </c>
      <c r="CQ141" t="str">
        <f t="shared" si="81"/>
        <v/>
      </c>
      <c r="CR141" t="str">
        <f t="shared" si="82"/>
        <v/>
      </c>
      <c r="CS141" t="str">
        <f t="shared" si="72"/>
        <v/>
      </c>
      <c r="CT141" t="str">
        <f t="shared" si="73"/>
        <v/>
      </c>
      <c r="DD141" t="s">
        <v>1248</v>
      </c>
      <c r="DE141" t="s">
        <v>788</v>
      </c>
      <c r="DF141" t="s">
        <v>329</v>
      </c>
      <c r="DG141" t="s">
        <v>789</v>
      </c>
      <c r="DH141" t="s">
        <v>790</v>
      </c>
    </row>
    <row r="142" spans="1:112" x14ac:dyDescent="0.2">
      <c r="B142" s="28" t="s">
        <v>1363</v>
      </c>
      <c r="C142" s="47"/>
      <c r="D142" s="41">
        <v>6</v>
      </c>
      <c r="E142" s="42">
        <v>0</v>
      </c>
      <c r="F142" s="139">
        <f>ABS(Home!$K$20*E142)</f>
        <v>0</v>
      </c>
      <c r="G142" s="42">
        <v>0</v>
      </c>
      <c r="H142" s="139">
        <f>ABS(Home!$K$20*G142)</f>
        <v>0</v>
      </c>
      <c r="I142" s="42">
        <v>0</v>
      </c>
      <c r="J142" s="139">
        <f>ABS(Home!$K$20*I142)</f>
        <v>0</v>
      </c>
      <c r="K142" s="42">
        <v>0</v>
      </c>
      <c r="L142" s="139">
        <f>ABS(Home!$K$20*K142)</f>
        <v>0</v>
      </c>
      <c r="M142" s="45">
        <f t="shared" si="74"/>
        <v>0</v>
      </c>
      <c r="N142" s="47">
        <f t="shared" si="75"/>
        <v>130</v>
      </c>
      <c r="P142">
        <f t="shared" si="62"/>
        <v>0</v>
      </c>
      <c r="Q142">
        <f t="shared" si="63"/>
        <v>6</v>
      </c>
      <c r="R142" s="146">
        <v>139</v>
      </c>
      <c r="S142">
        <f t="shared" si="64"/>
        <v>0</v>
      </c>
      <c r="T142">
        <f t="shared" si="65"/>
        <v>0</v>
      </c>
      <c r="U142">
        <f t="shared" si="66"/>
        <v>0</v>
      </c>
      <c r="V142">
        <f t="shared" si="67"/>
        <v>0</v>
      </c>
      <c r="X142">
        <f t="shared" si="68"/>
        <v>0</v>
      </c>
      <c r="Y142">
        <f t="shared" si="69"/>
        <v>0</v>
      </c>
      <c r="Z142">
        <f t="shared" si="70"/>
        <v>0</v>
      </c>
      <c r="AA142">
        <f t="shared" si="71"/>
        <v>0</v>
      </c>
      <c r="AC142" s="15"/>
      <c r="AD142" s="15"/>
      <c r="AT142" s="98">
        <v>30</v>
      </c>
      <c r="AU142" s="98">
        <v>5</v>
      </c>
      <c r="AV142" s="98">
        <v>5</v>
      </c>
      <c r="AW142" s="98">
        <v>-1.0452603042739279</v>
      </c>
      <c r="AX142" s="98">
        <v>0.36171600047645952</v>
      </c>
      <c r="BJ142" s="41">
        <v>6</v>
      </c>
      <c r="BK142" s="47"/>
      <c r="BL142" s="47"/>
      <c r="BN142" s="41">
        <v>5</v>
      </c>
      <c r="BS142" s="121"/>
      <c r="BV142">
        <v>0</v>
      </c>
      <c r="CA142">
        <v>0</v>
      </c>
      <c r="CB142">
        <f t="shared" si="76"/>
        <v>0</v>
      </c>
      <c r="CK142">
        <f t="shared" si="77"/>
        <v>10</v>
      </c>
      <c r="CL142">
        <f t="shared" si="78"/>
        <v>4</v>
      </c>
      <c r="CM142">
        <f t="shared" si="79"/>
        <v>130</v>
      </c>
      <c r="CP142" t="str">
        <f t="shared" si="80"/>
        <v/>
      </c>
      <c r="CQ142" t="str">
        <f t="shared" si="81"/>
        <v/>
      </c>
      <c r="CR142" t="str">
        <f t="shared" si="82"/>
        <v/>
      </c>
      <c r="CS142" t="str">
        <f t="shared" si="72"/>
        <v/>
      </c>
      <c r="CT142" t="str">
        <f t="shared" si="73"/>
        <v/>
      </c>
      <c r="DD142" t="s">
        <v>1249</v>
      </c>
      <c r="DE142" t="s">
        <v>791</v>
      </c>
      <c r="DF142" t="s">
        <v>330</v>
      </c>
      <c r="DG142" t="s">
        <v>792</v>
      </c>
      <c r="DH142" t="s">
        <v>793</v>
      </c>
    </row>
    <row r="143" spans="1:112" x14ac:dyDescent="0.2">
      <c r="B143" s="28" t="s">
        <v>1364</v>
      </c>
      <c r="C143" s="47"/>
      <c r="D143" s="41">
        <v>6</v>
      </c>
      <c r="E143" s="42">
        <v>0</v>
      </c>
      <c r="F143" s="139">
        <f>ABS(Home!$K$20*E143)</f>
        <v>0</v>
      </c>
      <c r="G143" s="42"/>
      <c r="H143" s="139">
        <f>ABS(Home!$K$20*G143)</f>
        <v>0</v>
      </c>
      <c r="I143" s="42"/>
      <c r="J143" s="139">
        <f>ABS(Home!$K$20*I143)</f>
        <v>0</v>
      </c>
      <c r="K143" s="42"/>
      <c r="L143" s="139">
        <f>ABS(Home!$K$20*K143)</f>
        <v>0</v>
      </c>
      <c r="M143" s="45">
        <f t="shared" si="74"/>
        <v>0</v>
      </c>
      <c r="N143" s="47">
        <f t="shared" si="75"/>
        <v>131</v>
      </c>
      <c r="P143">
        <f t="shared" si="62"/>
        <v>0</v>
      </c>
      <c r="Q143">
        <f t="shared" si="63"/>
        <v>6</v>
      </c>
      <c r="R143" s="146">
        <v>140</v>
      </c>
      <c r="S143">
        <f t="shared" si="64"/>
        <v>0</v>
      </c>
      <c r="T143">
        <f t="shared" si="65"/>
        <v>0</v>
      </c>
      <c r="U143">
        <f t="shared" si="66"/>
        <v>0</v>
      </c>
      <c r="V143">
        <f t="shared" si="67"/>
        <v>0</v>
      </c>
      <c r="X143">
        <f t="shared" si="68"/>
        <v>0</v>
      </c>
      <c r="Y143">
        <f t="shared" si="69"/>
        <v>0</v>
      </c>
      <c r="Z143">
        <f t="shared" si="70"/>
        <v>0</v>
      </c>
      <c r="AA143">
        <f t="shared" si="71"/>
        <v>0</v>
      </c>
      <c r="AC143" s="15"/>
      <c r="AD143" s="15"/>
      <c r="AT143" s="98">
        <v>7</v>
      </c>
      <c r="AU143" s="98">
        <v>6</v>
      </c>
      <c r="AV143" s="98">
        <v>5</v>
      </c>
      <c r="AW143" s="98">
        <v>-0.48231340184781479</v>
      </c>
      <c r="AX143" s="98">
        <v>0.46505501920481673</v>
      </c>
      <c r="BJ143" s="41">
        <v>6</v>
      </c>
      <c r="BK143" s="47"/>
      <c r="BL143" s="47"/>
      <c r="BN143" s="41">
        <v>5</v>
      </c>
      <c r="BS143" s="1"/>
      <c r="BV143">
        <v>1.6108949416342413</v>
      </c>
      <c r="CA143">
        <v>1.6108949416342413</v>
      </c>
      <c r="CB143">
        <f t="shared" si="76"/>
        <v>1</v>
      </c>
      <c r="CK143">
        <f t="shared" si="77"/>
        <v>11</v>
      </c>
      <c r="CL143">
        <f t="shared" si="78"/>
        <v>4</v>
      </c>
      <c r="CM143">
        <f t="shared" si="79"/>
        <v>131</v>
      </c>
      <c r="CP143" t="str">
        <f t="shared" si="80"/>
        <v/>
      </c>
      <c r="CQ143" t="str">
        <f t="shared" si="81"/>
        <v/>
      </c>
      <c r="CR143" t="str">
        <f t="shared" si="82"/>
        <v/>
      </c>
      <c r="CS143" t="str">
        <f t="shared" si="72"/>
        <v/>
      </c>
      <c r="CT143" t="str">
        <f t="shared" si="73"/>
        <v/>
      </c>
      <c r="DD143" t="s">
        <v>1250</v>
      </c>
      <c r="DE143" t="s">
        <v>794</v>
      </c>
      <c r="DF143" t="s">
        <v>331</v>
      </c>
      <c r="DG143" t="s">
        <v>795</v>
      </c>
      <c r="DH143" t="s">
        <v>796</v>
      </c>
    </row>
    <row r="144" spans="1:112" x14ac:dyDescent="0.2">
      <c r="B144" s="28" t="s">
        <v>1365</v>
      </c>
      <c r="C144" s="47">
        <v>1</v>
      </c>
      <c r="D144" s="41">
        <v>6</v>
      </c>
      <c r="E144" s="42">
        <v>-0.2</v>
      </c>
      <c r="F144" s="139">
        <f>ABS(Home!$K$20*E144)</f>
        <v>1.0000000000000002E-2</v>
      </c>
      <c r="G144" s="42">
        <v>0</v>
      </c>
      <c r="H144" s="139">
        <f>ABS(Home!$K$20*G144)</f>
        <v>0</v>
      </c>
      <c r="I144" s="42">
        <v>0</v>
      </c>
      <c r="J144" s="139">
        <f>ABS(Home!$K$20*I144)</f>
        <v>0</v>
      </c>
      <c r="K144" s="42">
        <v>0</v>
      </c>
      <c r="L144" s="139">
        <f>ABS(Home!$K$20*K144)</f>
        <v>0</v>
      </c>
      <c r="M144" s="45">
        <f t="shared" si="74"/>
        <v>1</v>
      </c>
      <c r="N144" s="47">
        <f t="shared" si="75"/>
        <v>132</v>
      </c>
      <c r="P144">
        <f t="shared" si="62"/>
        <v>0</v>
      </c>
      <c r="Q144">
        <f t="shared" si="63"/>
        <v>6</v>
      </c>
      <c r="R144" s="146">
        <v>141</v>
      </c>
      <c r="S144">
        <f t="shared" si="64"/>
        <v>0</v>
      </c>
      <c r="T144">
        <f t="shared" si="65"/>
        <v>0</v>
      </c>
      <c r="U144">
        <f t="shared" si="66"/>
        <v>0</v>
      </c>
      <c r="V144">
        <f t="shared" si="67"/>
        <v>0</v>
      </c>
      <c r="X144">
        <f t="shared" si="68"/>
        <v>0</v>
      </c>
      <c r="Y144">
        <f t="shared" si="69"/>
        <v>0</v>
      </c>
      <c r="Z144">
        <f t="shared" si="70"/>
        <v>0</v>
      </c>
      <c r="AA144">
        <f t="shared" si="71"/>
        <v>0</v>
      </c>
      <c r="AC144" s="15"/>
      <c r="AD144" s="15"/>
      <c r="AT144" s="98">
        <v>14</v>
      </c>
      <c r="AU144" s="98">
        <v>6</v>
      </c>
      <c r="AV144" s="98">
        <v>5</v>
      </c>
      <c r="AW144" s="98">
        <v>-0.72693905047642848</v>
      </c>
      <c r="AX144" s="98">
        <v>0.70968066783343053</v>
      </c>
      <c r="BJ144" s="41">
        <v>6</v>
      </c>
      <c r="BK144" s="47"/>
      <c r="BL144" s="47"/>
      <c r="BN144" s="41">
        <v>5</v>
      </c>
      <c r="BS144" s="121"/>
      <c r="BV144">
        <v>0</v>
      </c>
      <c r="CA144">
        <v>0</v>
      </c>
      <c r="CB144">
        <f t="shared" si="76"/>
        <v>0</v>
      </c>
      <c r="CK144">
        <f t="shared" si="77"/>
        <v>12</v>
      </c>
      <c r="CL144">
        <f t="shared" si="78"/>
        <v>4</v>
      </c>
      <c r="CM144">
        <f t="shared" si="79"/>
        <v>132</v>
      </c>
      <c r="CP144" t="str">
        <f t="shared" si="80"/>
        <v>v132 = optimizableVariable('var132', [-0.45 0.05], 'Type', 'real'); %y_int(12,4)</v>
      </c>
      <c r="CQ144" t="str">
        <f t="shared" si="81"/>
        <v>y_int(132,1) = variables.var132;</v>
      </c>
      <c r="CR144" t="str">
        <f t="shared" si="82"/>
        <v>v132</v>
      </c>
      <c r="CS144" t="str">
        <f t="shared" si="72"/>
        <v>y_int(132,1)</v>
      </c>
      <c r="CT144" t="str">
        <f t="shared" si="73"/>
        <v>y_int(132,1) = results.XAtMinObjective{1,</v>
      </c>
      <c r="DD144" t="s">
        <v>1251</v>
      </c>
      <c r="DE144" t="s">
        <v>797</v>
      </c>
      <c r="DF144" t="s">
        <v>332</v>
      </c>
      <c r="DG144" t="s">
        <v>798</v>
      </c>
      <c r="DH144" t="s">
        <v>799</v>
      </c>
    </row>
    <row r="145" spans="2:112" x14ac:dyDescent="0.2">
      <c r="B145" s="28" t="s">
        <v>1366</v>
      </c>
      <c r="C145" s="47">
        <v>1</v>
      </c>
      <c r="D145" s="41">
        <v>6</v>
      </c>
      <c r="E145" s="42">
        <v>-0.15</v>
      </c>
      <c r="F145" s="139">
        <f>ABS(Home!$K$20*E145)</f>
        <v>7.4999999999999997E-3</v>
      </c>
      <c r="G145" s="42">
        <v>0</v>
      </c>
      <c r="H145" s="139">
        <f>ABS(Home!$K$20*G145)</f>
        <v>0</v>
      </c>
      <c r="I145" s="42">
        <v>0</v>
      </c>
      <c r="J145" s="139">
        <f>ABS(Home!$K$20*I145)</f>
        <v>0</v>
      </c>
      <c r="K145" s="42">
        <v>0</v>
      </c>
      <c r="L145" s="139">
        <f>ABS(Home!$K$20*K145)</f>
        <v>0</v>
      </c>
      <c r="M145" s="45">
        <f t="shared" si="74"/>
        <v>1</v>
      </c>
      <c r="N145" s="47">
        <f t="shared" si="75"/>
        <v>133</v>
      </c>
      <c r="P145">
        <f t="shared" si="62"/>
        <v>0</v>
      </c>
      <c r="Q145">
        <f t="shared" si="63"/>
        <v>6</v>
      </c>
      <c r="R145" s="146">
        <v>142</v>
      </c>
      <c r="S145">
        <f t="shared" si="64"/>
        <v>0</v>
      </c>
      <c r="T145">
        <f t="shared" si="65"/>
        <v>0</v>
      </c>
      <c r="U145">
        <f t="shared" si="66"/>
        <v>0</v>
      </c>
      <c r="V145">
        <f t="shared" si="67"/>
        <v>0</v>
      </c>
      <c r="X145">
        <f t="shared" si="68"/>
        <v>0</v>
      </c>
      <c r="Y145">
        <f t="shared" si="69"/>
        <v>0</v>
      </c>
      <c r="Z145">
        <f t="shared" si="70"/>
        <v>0</v>
      </c>
      <c r="AA145">
        <f t="shared" si="71"/>
        <v>0</v>
      </c>
      <c r="AC145" s="15"/>
      <c r="AD145" s="15"/>
      <c r="AT145" s="98">
        <v>15</v>
      </c>
      <c r="AU145" s="98">
        <v>6</v>
      </c>
      <c r="AV145" s="98">
        <v>5</v>
      </c>
      <c r="AW145" s="98">
        <v>-0.72693905047642848</v>
      </c>
      <c r="AX145" s="98">
        <v>0.70968066783343053</v>
      </c>
      <c r="BJ145" s="41">
        <v>6</v>
      </c>
      <c r="BK145" s="47"/>
      <c r="BL145" s="47"/>
      <c r="BN145" s="41">
        <v>5</v>
      </c>
      <c r="BS145" s="121"/>
      <c r="BV145">
        <v>0</v>
      </c>
      <c r="CA145">
        <v>0</v>
      </c>
      <c r="CB145">
        <f t="shared" si="76"/>
        <v>0</v>
      </c>
      <c r="CK145">
        <f t="shared" si="77"/>
        <v>13</v>
      </c>
      <c r="CL145">
        <f t="shared" si="78"/>
        <v>4</v>
      </c>
      <c r="CM145">
        <f t="shared" si="79"/>
        <v>133</v>
      </c>
      <c r="CP145" t="str">
        <f t="shared" si="80"/>
        <v>v133 = optimizableVariable('var133', [-0.4 0.1], 'Type', 'real'); %y_int(13,4)</v>
      </c>
      <c r="CQ145" t="str">
        <f t="shared" si="81"/>
        <v>y_int(133,1) = variables.var133;</v>
      </c>
      <c r="CR145" t="str">
        <f t="shared" si="82"/>
        <v>v133</v>
      </c>
      <c r="CS145" t="str">
        <f t="shared" si="72"/>
        <v>y_int(133,1)</v>
      </c>
      <c r="CT145" t="str">
        <f t="shared" si="73"/>
        <v>y_int(133,1) = results.XAtMinObjective{1,</v>
      </c>
      <c r="DD145" t="s">
        <v>1252</v>
      </c>
      <c r="DE145" t="s">
        <v>800</v>
      </c>
      <c r="DF145" t="s">
        <v>333</v>
      </c>
      <c r="DG145" t="s">
        <v>801</v>
      </c>
      <c r="DH145" t="s">
        <v>802</v>
      </c>
    </row>
    <row r="146" spans="2:112" x14ac:dyDescent="0.2">
      <c r="B146" s="28" t="s">
        <v>1367</v>
      </c>
      <c r="C146" s="47">
        <v>1</v>
      </c>
      <c r="D146" s="41">
        <v>6</v>
      </c>
      <c r="E146" s="42">
        <v>-0.1</v>
      </c>
      <c r="F146" s="139">
        <f>ABS(Home!$K$20*E146)</f>
        <v>5.000000000000001E-3</v>
      </c>
      <c r="G146" s="42">
        <v>0</v>
      </c>
      <c r="H146" s="139">
        <f>ABS(Home!$K$20*G146)</f>
        <v>0</v>
      </c>
      <c r="I146" s="42">
        <v>0</v>
      </c>
      <c r="J146" s="139">
        <f>ABS(Home!$K$20*I146)</f>
        <v>0</v>
      </c>
      <c r="K146" s="42">
        <v>0</v>
      </c>
      <c r="L146" s="139">
        <f>ABS(Home!$K$20*K146)</f>
        <v>0</v>
      </c>
      <c r="M146" s="45">
        <f t="shared" si="74"/>
        <v>1</v>
      </c>
      <c r="N146" s="47">
        <f t="shared" si="75"/>
        <v>134</v>
      </c>
      <c r="P146">
        <f t="shared" si="62"/>
        <v>0</v>
      </c>
      <c r="Q146">
        <f t="shared" si="63"/>
        <v>6</v>
      </c>
      <c r="R146" s="146">
        <v>143</v>
      </c>
      <c r="S146">
        <f t="shared" si="64"/>
        <v>0</v>
      </c>
      <c r="T146">
        <f t="shared" si="65"/>
        <v>0</v>
      </c>
      <c r="U146">
        <f t="shared" si="66"/>
        <v>0</v>
      </c>
      <c r="V146">
        <f t="shared" si="67"/>
        <v>0</v>
      </c>
      <c r="X146">
        <f t="shared" si="68"/>
        <v>0</v>
      </c>
      <c r="Y146">
        <f t="shared" si="69"/>
        <v>0</v>
      </c>
      <c r="Z146">
        <f t="shared" si="70"/>
        <v>0</v>
      </c>
      <c r="AA146">
        <f t="shared" si="71"/>
        <v>0</v>
      </c>
      <c r="AC146" s="15"/>
      <c r="AD146" s="15"/>
      <c r="AT146" s="98">
        <v>21</v>
      </c>
      <c r="AU146" s="98">
        <v>6</v>
      </c>
      <c r="AV146" s="98">
        <v>5</v>
      </c>
      <c r="AW146" s="98">
        <v>-0.72693905047642848</v>
      </c>
      <c r="AX146" s="98">
        <v>0.70968066783343053</v>
      </c>
      <c r="BJ146" s="41">
        <v>6</v>
      </c>
      <c r="BK146" s="47"/>
      <c r="BL146" s="47"/>
      <c r="BN146" s="41">
        <v>5</v>
      </c>
      <c r="BS146" s="121"/>
      <c r="BV146">
        <v>0</v>
      </c>
      <c r="CA146">
        <v>0</v>
      </c>
      <c r="CB146">
        <f t="shared" si="76"/>
        <v>0</v>
      </c>
      <c r="CK146">
        <f t="shared" si="77"/>
        <v>14</v>
      </c>
      <c r="CL146">
        <f t="shared" si="78"/>
        <v>4</v>
      </c>
      <c r="CM146">
        <f t="shared" si="79"/>
        <v>134</v>
      </c>
      <c r="CP146" t="str">
        <f t="shared" si="80"/>
        <v>v134 = optimizableVariable('var134', [-0.35 0.15], 'Type', 'real'); %y_int(14,4)</v>
      </c>
      <c r="CQ146" t="str">
        <f t="shared" si="81"/>
        <v>y_int(134,1) = variables.var134;</v>
      </c>
      <c r="CR146" t="str">
        <f t="shared" si="82"/>
        <v>v134</v>
      </c>
      <c r="CS146" t="str">
        <f t="shared" si="72"/>
        <v>y_int(134,1)</v>
      </c>
      <c r="CT146" t="str">
        <f t="shared" si="73"/>
        <v>y_int(134,1) = results.XAtMinObjective{1,</v>
      </c>
      <c r="DD146" t="s">
        <v>1133</v>
      </c>
      <c r="DE146" t="s">
        <v>208</v>
      </c>
      <c r="DF146" t="s">
        <v>214</v>
      </c>
      <c r="DG146" t="s">
        <v>451</v>
      </c>
      <c r="DH146" t="s">
        <v>445</v>
      </c>
    </row>
    <row r="147" spans="2:112" x14ac:dyDescent="0.2">
      <c r="B147" s="28" t="s">
        <v>1382</v>
      </c>
      <c r="C147" s="47"/>
      <c r="D147" s="41">
        <v>6</v>
      </c>
      <c r="E147" s="42">
        <v>0</v>
      </c>
      <c r="F147" s="139">
        <f>ABS(Home!$K$20*E147)</f>
        <v>0</v>
      </c>
      <c r="G147" s="42">
        <v>0</v>
      </c>
      <c r="H147" s="139">
        <f>ABS(Home!$K$20*G147)</f>
        <v>0</v>
      </c>
      <c r="I147" s="42">
        <v>0</v>
      </c>
      <c r="J147" s="139">
        <f>ABS(Home!$K$20*I147)</f>
        <v>0</v>
      </c>
      <c r="K147" s="42">
        <v>0</v>
      </c>
      <c r="L147" s="139">
        <f>ABS(Home!$K$20*K147)</f>
        <v>0</v>
      </c>
      <c r="M147" s="45">
        <f t="shared" si="74"/>
        <v>0</v>
      </c>
      <c r="N147" s="47">
        <f t="shared" si="75"/>
        <v>135</v>
      </c>
      <c r="P147">
        <f t="shared" si="62"/>
        <v>0</v>
      </c>
      <c r="Q147">
        <f t="shared" si="63"/>
        <v>6</v>
      </c>
      <c r="R147" s="146">
        <v>144</v>
      </c>
      <c r="S147">
        <f t="shared" si="64"/>
        <v>0</v>
      </c>
      <c r="T147">
        <f t="shared" si="65"/>
        <v>0</v>
      </c>
      <c r="U147">
        <f t="shared" si="66"/>
        <v>0</v>
      </c>
      <c r="V147">
        <f t="shared" si="67"/>
        <v>0</v>
      </c>
      <c r="X147">
        <f t="shared" si="68"/>
        <v>0</v>
      </c>
      <c r="Y147">
        <f t="shared" si="69"/>
        <v>0</v>
      </c>
      <c r="Z147">
        <f t="shared" si="70"/>
        <v>0</v>
      </c>
      <c r="AA147">
        <f t="shared" si="71"/>
        <v>0</v>
      </c>
      <c r="AC147" s="15"/>
      <c r="AD147" s="15"/>
      <c r="AT147" s="98">
        <v>22</v>
      </c>
      <c r="AU147" s="98">
        <v>6</v>
      </c>
      <c r="AV147" s="98">
        <v>5</v>
      </c>
      <c r="AW147" s="98">
        <v>-0.72693905047642848</v>
      </c>
      <c r="AX147" s="98">
        <v>0.70968066783343053</v>
      </c>
      <c r="BJ147" s="41">
        <v>6</v>
      </c>
      <c r="BK147" s="47"/>
      <c r="BL147" s="47"/>
      <c r="BN147" s="41">
        <v>5</v>
      </c>
      <c r="BS147" s="121"/>
      <c r="BV147">
        <v>0</v>
      </c>
      <c r="CA147">
        <v>0</v>
      </c>
      <c r="CB147">
        <f t="shared" si="76"/>
        <v>0</v>
      </c>
      <c r="CK147">
        <f t="shared" si="77"/>
        <v>15</v>
      </c>
      <c r="CL147">
        <f t="shared" si="78"/>
        <v>4</v>
      </c>
      <c r="CM147">
        <f t="shared" si="79"/>
        <v>135</v>
      </c>
      <c r="CP147" t="str">
        <f t="shared" si="80"/>
        <v/>
      </c>
      <c r="CQ147" t="str">
        <f t="shared" si="81"/>
        <v/>
      </c>
      <c r="CR147" t="str">
        <f t="shared" si="82"/>
        <v/>
      </c>
      <c r="CS147" t="str">
        <f t="shared" si="72"/>
        <v/>
      </c>
      <c r="CT147" t="str">
        <f t="shared" si="73"/>
        <v/>
      </c>
      <c r="DD147" t="s">
        <v>1253</v>
      </c>
      <c r="DE147" t="s">
        <v>803</v>
      </c>
      <c r="DF147" t="s">
        <v>334</v>
      </c>
      <c r="DG147" t="s">
        <v>804</v>
      </c>
      <c r="DH147" t="s">
        <v>805</v>
      </c>
    </row>
    <row r="148" spans="2:112" x14ac:dyDescent="0.2">
      <c r="B148" s="28" t="s">
        <v>1383</v>
      </c>
      <c r="C148" s="47"/>
      <c r="D148" s="41">
        <v>6</v>
      </c>
      <c r="E148" s="42">
        <v>0</v>
      </c>
      <c r="F148" s="139">
        <f>ABS(Home!$K$20*E148)</f>
        <v>0</v>
      </c>
      <c r="G148" s="42">
        <v>0</v>
      </c>
      <c r="H148" s="139">
        <f>ABS(Home!$K$20*G148)</f>
        <v>0</v>
      </c>
      <c r="I148" s="42">
        <v>0</v>
      </c>
      <c r="J148" s="139">
        <f>ABS(Home!$K$20*I148)</f>
        <v>0</v>
      </c>
      <c r="K148" s="42">
        <v>0</v>
      </c>
      <c r="L148" s="139">
        <f>ABS(Home!$K$20*K148)</f>
        <v>0</v>
      </c>
      <c r="M148" s="45">
        <f t="shared" si="74"/>
        <v>0</v>
      </c>
      <c r="N148" s="47">
        <f t="shared" si="75"/>
        <v>136</v>
      </c>
      <c r="P148">
        <f t="shared" si="62"/>
        <v>0</v>
      </c>
      <c r="Q148">
        <f t="shared" si="63"/>
        <v>6</v>
      </c>
      <c r="R148" s="146">
        <v>145</v>
      </c>
      <c r="S148">
        <f t="shared" si="64"/>
        <v>0</v>
      </c>
      <c r="T148">
        <f t="shared" si="65"/>
        <v>0</v>
      </c>
      <c r="U148">
        <f t="shared" si="66"/>
        <v>0</v>
      </c>
      <c r="V148">
        <f t="shared" si="67"/>
        <v>0</v>
      </c>
      <c r="X148">
        <f t="shared" si="68"/>
        <v>0</v>
      </c>
      <c r="Y148">
        <f t="shared" si="69"/>
        <v>0</v>
      </c>
      <c r="Z148">
        <f t="shared" si="70"/>
        <v>0</v>
      </c>
      <c r="AA148">
        <f t="shared" si="71"/>
        <v>0</v>
      </c>
      <c r="AC148" s="15"/>
      <c r="AD148" s="15"/>
      <c r="AT148" s="98">
        <v>23</v>
      </c>
      <c r="AU148" s="98">
        <v>6</v>
      </c>
      <c r="AV148" s="98">
        <v>5</v>
      </c>
      <c r="AW148" s="98">
        <v>-0.72693905047642848</v>
      </c>
      <c r="AX148" s="98">
        <v>0.70968066783343053</v>
      </c>
      <c r="BJ148" s="41">
        <v>6</v>
      </c>
      <c r="BK148" s="47"/>
      <c r="BL148" s="47"/>
      <c r="BN148" s="41">
        <v>5</v>
      </c>
      <c r="BS148" s="121"/>
      <c r="BV148">
        <v>0</v>
      </c>
      <c r="CA148">
        <v>0</v>
      </c>
      <c r="CB148">
        <f t="shared" si="76"/>
        <v>0</v>
      </c>
      <c r="CK148">
        <f t="shared" si="77"/>
        <v>16</v>
      </c>
      <c r="CL148">
        <f t="shared" si="78"/>
        <v>4</v>
      </c>
      <c r="CM148">
        <f t="shared" si="79"/>
        <v>136</v>
      </c>
      <c r="CP148" t="str">
        <f t="shared" si="80"/>
        <v/>
      </c>
      <c r="CQ148" t="str">
        <f t="shared" si="81"/>
        <v/>
      </c>
      <c r="CR148" t="str">
        <f t="shared" si="82"/>
        <v/>
      </c>
      <c r="CS148" t="str">
        <f t="shared" si="72"/>
        <v/>
      </c>
      <c r="CT148" t="str">
        <f t="shared" si="73"/>
        <v/>
      </c>
      <c r="DD148" t="s">
        <v>1147</v>
      </c>
      <c r="DE148" t="s">
        <v>485</v>
      </c>
      <c r="DF148" t="s">
        <v>228</v>
      </c>
      <c r="DG148" t="s">
        <v>486</v>
      </c>
      <c r="DH148" t="s">
        <v>487</v>
      </c>
    </row>
    <row r="149" spans="2:112" x14ac:dyDescent="0.2">
      <c r="B149" s="28" t="s">
        <v>1384</v>
      </c>
      <c r="C149" s="47"/>
      <c r="D149" s="41">
        <v>6</v>
      </c>
      <c r="E149" s="42">
        <v>0</v>
      </c>
      <c r="F149" s="139">
        <f>ABS(Home!$K$20*E149)</f>
        <v>0</v>
      </c>
      <c r="G149" s="42">
        <v>0</v>
      </c>
      <c r="H149" s="139">
        <f>ABS(Home!$K$20*G149)</f>
        <v>0</v>
      </c>
      <c r="I149" s="42">
        <v>0</v>
      </c>
      <c r="J149" s="139">
        <f>ABS(Home!$K$20*I149)</f>
        <v>0</v>
      </c>
      <c r="K149" s="42">
        <v>0</v>
      </c>
      <c r="L149" s="139">
        <f>ABS(Home!$K$20*K149)</f>
        <v>0</v>
      </c>
      <c r="M149" s="45">
        <f t="shared" si="74"/>
        <v>0</v>
      </c>
      <c r="N149" s="47">
        <f t="shared" si="75"/>
        <v>137</v>
      </c>
      <c r="P149">
        <f t="shared" si="62"/>
        <v>0</v>
      </c>
      <c r="Q149">
        <f t="shared" si="63"/>
        <v>6</v>
      </c>
      <c r="R149" s="146">
        <v>146</v>
      </c>
      <c r="S149">
        <f t="shared" si="64"/>
        <v>0</v>
      </c>
      <c r="T149">
        <f t="shared" si="65"/>
        <v>0</v>
      </c>
      <c r="U149">
        <f t="shared" si="66"/>
        <v>0</v>
      </c>
      <c r="V149">
        <f t="shared" si="67"/>
        <v>0</v>
      </c>
      <c r="X149">
        <f t="shared" si="68"/>
        <v>0</v>
      </c>
      <c r="Y149">
        <f t="shared" si="69"/>
        <v>0</v>
      </c>
      <c r="Z149">
        <f t="shared" si="70"/>
        <v>0</v>
      </c>
      <c r="AA149">
        <f t="shared" si="71"/>
        <v>0</v>
      </c>
      <c r="AC149" s="15"/>
      <c r="AD149" s="15"/>
      <c r="AT149" s="98">
        <v>9</v>
      </c>
      <c r="AU149" s="98">
        <v>7</v>
      </c>
      <c r="AV149" s="98">
        <v>5</v>
      </c>
      <c r="AW149" s="98">
        <v>-0.4485548026230316</v>
      </c>
      <c r="AX149" s="98">
        <v>0.15479715268423111</v>
      </c>
      <c r="BJ149" s="41">
        <v>6</v>
      </c>
      <c r="BK149" s="47"/>
      <c r="BL149" s="47"/>
      <c r="BN149" s="41">
        <v>5</v>
      </c>
      <c r="BS149" s="121"/>
      <c r="BV149">
        <v>0</v>
      </c>
      <c r="CA149">
        <v>0</v>
      </c>
      <c r="CB149">
        <f t="shared" si="76"/>
        <v>0</v>
      </c>
      <c r="CK149">
        <f t="shared" si="77"/>
        <v>17</v>
      </c>
      <c r="CL149">
        <f t="shared" si="78"/>
        <v>4</v>
      </c>
      <c r="CM149">
        <f t="shared" si="79"/>
        <v>137</v>
      </c>
      <c r="CP149" t="str">
        <f t="shared" si="80"/>
        <v/>
      </c>
      <c r="CQ149" t="str">
        <f t="shared" si="81"/>
        <v/>
      </c>
      <c r="CR149" t="str">
        <f t="shared" si="82"/>
        <v/>
      </c>
      <c r="CS149" t="str">
        <f t="shared" si="72"/>
        <v/>
      </c>
      <c r="CT149" t="str">
        <f t="shared" si="73"/>
        <v/>
      </c>
      <c r="DD149" t="s">
        <v>1254</v>
      </c>
      <c r="DE149" t="s">
        <v>806</v>
      </c>
      <c r="DF149" t="s">
        <v>335</v>
      </c>
      <c r="DG149" t="s">
        <v>807</v>
      </c>
      <c r="DH149" t="s">
        <v>808</v>
      </c>
    </row>
    <row r="150" spans="2:112" x14ac:dyDescent="0.2">
      <c r="B150" s="28" t="s">
        <v>1368</v>
      </c>
      <c r="C150" s="47"/>
      <c r="D150" s="41">
        <v>6</v>
      </c>
      <c r="E150" s="42">
        <v>0</v>
      </c>
      <c r="F150" s="139">
        <f>ABS(Home!$K$20*E150)</f>
        <v>0</v>
      </c>
      <c r="G150" s="42">
        <v>0</v>
      </c>
      <c r="H150" s="139">
        <f>ABS(Home!$K$20*G150)</f>
        <v>0</v>
      </c>
      <c r="I150" s="42">
        <v>0</v>
      </c>
      <c r="J150" s="139">
        <f>ABS(Home!$K$20*I150)</f>
        <v>0</v>
      </c>
      <c r="K150" s="42">
        <v>0</v>
      </c>
      <c r="L150" s="139">
        <f>ABS(Home!$K$20*K150)</f>
        <v>0</v>
      </c>
      <c r="M150" s="45">
        <f t="shared" si="74"/>
        <v>0</v>
      </c>
      <c r="N150" s="47">
        <f t="shared" si="75"/>
        <v>138</v>
      </c>
      <c r="P150">
        <f t="shared" si="62"/>
        <v>0</v>
      </c>
      <c r="Q150">
        <f t="shared" si="63"/>
        <v>6</v>
      </c>
      <c r="R150" s="146">
        <v>147</v>
      </c>
      <c r="S150">
        <f t="shared" si="64"/>
        <v>0</v>
      </c>
      <c r="T150">
        <f t="shared" si="65"/>
        <v>0</v>
      </c>
      <c r="U150">
        <f t="shared" si="66"/>
        <v>0</v>
      </c>
      <c r="V150">
        <f t="shared" si="67"/>
        <v>0</v>
      </c>
      <c r="X150">
        <f t="shared" si="68"/>
        <v>0</v>
      </c>
      <c r="Y150">
        <f t="shared" si="69"/>
        <v>0</v>
      </c>
      <c r="Z150">
        <f t="shared" si="70"/>
        <v>0</v>
      </c>
      <c r="AA150">
        <f t="shared" si="71"/>
        <v>0</v>
      </c>
      <c r="AC150" s="15"/>
      <c r="AD150" s="15"/>
      <c r="AT150" s="98">
        <v>11</v>
      </c>
      <c r="AU150" s="98">
        <v>7</v>
      </c>
      <c r="AV150" s="98">
        <v>5</v>
      </c>
      <c r="AW150" s="98">
        <v>-0.70137857990531571</v>
      </c>
      <c r="AX150" s="98">
        <v>0.22566004670412643</v>
      </c>
      <c r="BJ150" s="41">
        <v>6</v>
      </c>
      <c r="BK150" s="47"/>
      <c r="BL150" s="47"/>
      <c r="BN150" s="41">
        <v>5</v>
      </c>
      <c r="BS150" s="121"/>
      <c r="BV150">
        <v>0</v>
      </c>
      <c r="CA150">
        <v>0</v>
      </c>
      <c r="CB150">
        <f t="shared" si="76"/>
        <v>0</v>
      </c>
      <c r="CK150">
        <f t="shared" si="77"/>
        <v>18</v>
      </c>
      <c r="CL150">
        <f t="shared" si="78"/>
        <v>4</v>
      </c>
      <c r="CM150">
        <f t="shared" si="79"/>
        <v>138</v>
      </c>
      <c r="CP150" t="str">
        <f t="shared" si="80"/>
        <v/>
      </c>
      <c r="CQ150" t="str">
        <f t="shared" si="81"/>
        <v/>
      </c>
      <c r="CR150" t="str">
        <f t="shared" si="82"/>
        <v/>
      </c>
      <c r="CS150" t="str">
        <f t="shared" si="72"/>
        <v/>
      </c>
      <c r="CT150" t="str">
        <f t="shared" si="73"/>
        <v/>
      </c>
      <c r="DD150" t="s">
        <v>1148</v>
      </c>
      <c r="DE150" t="s">
        <v>488</v>
      </c>
      <c r="DF150" t="s">
        <v>229</v>
      </c>
      <c r="DG150" t="s">
        <v>489</v>
      </c>
      <c r="DH150" t="s">
        <v>490</v>
      </c>
    </row>
    <row r="151" spans="2:112" x14ac:dyDescent="0.2">
      <c r="B151" s="28" t="s">
        <v>1369</v>
      </c>
      <c r="C151" s="47"/>
      <c r="D151" s="41">
        <v>6</v>
      </c>
      <c r="E151" s="42">
        <v>0</v>
      </c>
      <c r="F151" s="139">
        <f>ABS(Home!$K$20*E151)</f>
        <v>0</v>
      </c>
      <c r="G151" s="42">
        <v>0</v>
      </c>
      <c r="H151" s="139">
        <f>ABS(Home!$K$20*G151)</f>
        <v>0</v>
      </c>
      <c r="I151" s="42">
        <v>0</v>
      </c>
      <c r="J151" s="139">
        <f>ABS(Home!$K$20*I151)</f>
        <v>0</v>
      </c>
      <c r="K151" s="42">
        <v>0</v>
      </c>
      <c r="L151" s="139">
        <f>ABS(Home!$K$20*K151)</f>
        <v>0</v>
      </c>
      <c r="M151" s="45">
        <f t="shared" si="74"/>
        <v>0</v>
      </c>
      <c r="N151" s="47">
        <f t="shared" si="75"/>
        <v>139</v>
      </c>
      <c r="P151">
        <f t="shared" si="62"/>
        <v>0</v>
      </c>
      <c r="Q151">
        <f t="shared" si="63"/>
        <v>6</v>
      </c>
      <c r="R151" s="146">
        <v>148</v>
      </c>
      <c r="S151">
        <f t="shared" si="64"/>
        <v>0</v>
      </c>
      <c r="T151">
        <f t="shared" si="65"/>
        <v>0</v>
      </c>
      <c r="U151">
        <f t="shared" si="66"/>
        <v>0</v>
      </c>
      <c r="V151">
        <f t="shared" si="67"/>
        <v>0</v>
      </c>
      <c r="X151">
        <f t="shared" si="68"/>
        <v>0</v>
      </c>
      <c r="Y151">
        <f t="shared" si="69"/>
        <v>0</v>
      </c>
      <c r="Z151">
        <f t="shared" si="70"/>
        <v>0</v>
      </c>
      <c r="AA151">
        <f t="shared" si="71"/>
        <v>0</v>
      </c>
      <c r="AC151" s="15"/>
      <c r="AD151" s="15"/>
      <c r="AT151" s="98">
        <v>14</v>
      </c>
      <c r="AU151" s="98">
        <v>7</v>
      </c>
      <c r="AV151" s="98">
        <v>5</v>
      </c>
      <c r="AW151" s="98">
        <v>-4.3157125157457253E-2</v>
      </c>
      <c r="AX151" s="98">
        <v>1.9609244466719418E-2</v>
      </c>
      <c r="BJ151" s="41">
        <v>6</v>
      </c>
      <c r="BK151" s="47"/>
      <c r="BL151" s="47"/>
      <c r="BN151" s="41">
        <v>5</v>
      </c>
      <c r="BS151" s="121"/>
      <c r="BV151">
        <v>0</v>
      </c>
      <c r="CA151">
        <v>0</v>
      </c>
      <c r="CB151">
        <f t="shared" si="76"/>
        <v>0</v>
      </c>
      <c r="CK151">
        <f t="shared" si="77"/>
        <v>19</v>
      </c>
      <c r="CL151">
        <f t="shared" si="78"/>
        <v>4</v>
      </c>
      <c r="CM151">
        <f t="shared" si="79"/>
        <v>139</v>
      </c>
      <c r="CP151" t="str">
        <f t="shared" si="80"/>
        <v/>
      </c>
      <c r="CQ151" t="str">
        <f t="shared" si="81"/>
        <v/>
      </c>
      <c r="CR151" t="str">
        <f t="shared" si="82"/>
        <v/>
      </c>
      <c r="CS151" t="str">
        <f t="shared" si="72"/>
        <v/>
      </c>
      <c r="CT151" t="str">
        <f t="shared" si="73"/>
        <v/>
      </c>
      <c r="DD151" t="s">
        <v>1255</v>
      </c>
      <c r="DE151" t="s">
        <v>809</v>
      </c>
      <c r="DF151" t="s">
        <v>336</v>
      </c>
      <c r="DG151" t="s">
        <v>810</v>
      </c>
      <c r="DH151" t="s">
        <v>811</v>
      </c>
    </row>
    <row r="152" spans="2:112" x14ac:dyDescent="0.2">
      <c r="B152" s="28" t="s">
        <v>1370</v>
      </c>
      <c r="C152" s="47"/>
      <c r="D152" s="41">
        <v>6</v>
      </c>
      <c r="E152" s="42">
        <v>0</v>
      </c>
      <c r="F152" s="139">
        <f>ABS(Home!$K$20*E152)</f>
        <v>0</v>
      </c>
      <c r="G152" s="42">
        <v>0</v>
      </c>
      <c r="H152" s="139">
        <f>ABS(Home!$K$20*G152)</f>
        <v>0</v>
      </c>
      <c r="I152" s="42">
        <v>0</v>
      </c>
      <c r="J152" s="139">
        <f>ABS(Home!$K$20*I152)</f>
        <v>0</v>
      </c>
      <c r="K152" s="42">
        <v>0</v>
      </c>
      <c r="L152" s="139">
        <f>ABS(Home!$K$20*K152)</f>
        <v>0</v>
      </c>
      <c r="M152" s="45">
        <f t="shared" si="74"/>
        <v>0</v>
      </c>
      <c r="N152" s="47">
        <f t="shared" si="75"/>
        <v>140</v>
      </c>
      <c r="P152">
        <f t="shared" si="62"/>
        <v>0</v>
      </c>
      <c r="Q152">
        <f t="shared" si="63"/>
        <v>6</v>
      </c>
      <c r="R152" s="146">
        <v>149</v>
      </c>
      <c r="S152">
        <f t="shared" si="64"/>
        <v>0</v>
      </c>
      <c r="T152">
        <f t="shared" si="65"/>
        <v>0</v>
      </c>
      <c r="U152">
        <f t="shared" si="66"/>
        <v>0</v>
      </c>
      <c r="V152">
        <f t="shared" si="67"/>
        <v>0</v>
      </c>
      <c r="X152">
        <f t="shared" si="68"/>
        <v>0</v>
      </c>
      <c r="Y152">
        <f t="shared" si="69"/>
        <v>0</v>
      </c>
      <c r="Z152">
        <f t="shared" si="70"/>
        <v>0</v>
      </c>
      <c r="AA152">
        <f t="shared" si="71"/>
        <v>0</v>
      </c>
      <c r="AC152" s="15"/>
      <c r="AD152" s="15"/>
      <c r="AT152" s="98">
        <v>15</v>
      </c>
      <c r="AU152" s="98">
        <v>7</v>
      </c>
      <c r="AV152" s="98">
        <v>5</v>
      </c>
      <c r="AW152" s="98">
        <v>-4.3157125157457253E-2</v>
      </c>
      <c r="AX152" s="98">
        <v>1.9609244466719418E-2</v>
      </c>
      <c r="BJ152" s="41">
        <v>6</v>
      </c>
      <c r="BK152" s="47"/>
      <c r="BL152" s="47"/>
      <c r="BN152" s="41">
        <v>5</v>
      </c>
      <c r="BS152" s="121"/>
      <c r="BV152">
        <v>0</v>
      </c>
      <c r="CA152">
        <v>0</v>
      </c>
      <c r="CB152">
        <f t="shared" si="76"/>
        <v>0</v>
      </c>
      <c r="CK152">
        <f t="shared" si="77"/>
        <v>20</v>
      </c>
      <c r="CL152">
        <f t="shared" si="78"/>
        <v>4</v>
      </c>
      <c r="CM152">
        <f t="shared" si="79"/>
        <v>140</v>
      </c>
      <c r="CP152" t="str">
        <f t="shared" si="80"/>
        <v/>
      </c>
      <c r="CQ152" t="str">
        <f t="shared" si="81"/>
        <v/>
      </c>
      <c r="CR152" t="str">
        <f t="shared" si="82"/>
        <v/>
      </c>
      <c r="CS152" t="str">
        <f t="shared" si="72"/>
        <v/>
      </c>
      <c r="CT152" t="str">
        <f t="shared" si="73"/>
        <v/>
      </c>
      <c r="DD152" t="s">
        <v>1256</v>
      </c>
      <c r="DE152" t="s">
        <v>812</v>
      </c>
      <c r="DF152" t="s">
        <v>337</v>
      </c>
      <c r="DG152" t="s">
        <v>813</v>
      </c>
      <c r="DH152" t="s">
        <v>814</v>
      </c>
    </row>
    <row r="153" spans="2:112" x14ac:dyDescent="0.2">
      <c r="B153" s="28" t="s">
        <v>1371</v>
      </c>
      <c r="C153" s="47"/>
      <c r="D153" s="41">
        <v>6</v>
      </c>
      <c r="E153" s="42">
        <v>0</v>
      </c>
      <c r="F153" s="139">
        <f>ABS(Home!$K$20*E153)</f>
        <v>0</v>
      </c>
      <c r="G153" s="42">
        <v>0</v>
      </c>
      <c r="H153" s="139">
        <f>ABS(Home!$K$20*G153)</f>
        <v>0</v>
      </c>
      <c r="I153" s="42">
        <v>0</v>
      </c>
      <c r="J153" s="139">
        <f>ABS(Home!$K$20*I153)</f>
        <v>0</v>
      </c>
      <c r="K153" s="42">
        <v>0</v>
      </c>
      <c r="L153" s="139">
        <f>ABS(Home!$K$20*K153)</f>
        <v>0</v>
      </c>
      <c r="M153" s="45">
        <f t="shared" si="74"/>
        <v>0</v>
      </c>
      <c r="N153" s="47">
        <f t="shared" si="75"/>
        <v>141</v>
      </c>
      <c r="P153">
        <f t="shared" si="62"/>
        <v>0</v>
      </c>
      <c r="Q153">
        <f t="shared" si="63"/>
        <v>6</v>
      </c>
      <c r="R153" s="146">
        <v>150</v>
      </c>
      <c r="S153">
        <f t="shared" si="64"/>
        <v>0</v>
      </c>
      <c r="T153">
        <f t="shared" si="65"/>
        <v>0</v>
      </c>
      <c r="U153">
        <f t="shared" si="66"/>
        <v>0</v>
      </c>
      <c r="V153">
        <f t="shared" si="67"/>
        <v>0</v>
      </c>
      <c r="X153">
        <f t="shared" si="68"/>
        <v>0</v>
      </c>
      <c r="Y153">
        <f t="shared" si="69"/>
        <v>0</v>
      </c>
      <c r="Z153">
        <f t="shared" si="70"/>
        <v>0</v>
      </c>
      <c r="AA153">
        <f t="shared" si="71"/>
        <v>0</v>
      </c>
      <c r="AC153" s="15"/>
      <c r="AD153" s="15"/>
      <c r="AT153" s="98">
        <v>9</v>
      </c>
      <c r="AU153" s="98">
        <v>8</v>
      </c>
      <c r="AV153" s="98">
        <v>5</v>
      </c>
      <c r="AW153" s="98">
        <v>-0.4485548026230316</v>
      </c>
      <c r="AX153" s="98">
        <v>0.15479715268423111</v>
      </c>
      <c r="BJ153" s="41">
        <v>6</v>
      </c>
      <c r="BK153" s="47"/>
      <c r="BL153" s="47"/>
      <c r="BN153" s="41">
        <v>5</v>
      </c>
      <c r="BS153" s="121"/>
      <c r="BV153">
        <v>0</v>
      </c>
      <c r="CA153">
        <v>0</v>
      </c>
      <c r="CB153">
        <f t="shared" si="76"/>
        <v>0</v>
      </c>
      <c r="CK153">
        <f t="shared" si="77"/>
        <v>21</v>
      </c>
      <c r="CL153">
        <f t="shared" si="78"/>
        <v>4</v>
      </c>
      <c r="CM153">
        <f t="shared" si="79"/>
        <v>141</v>
      </c>
      <c r="CP153" t="str">
        <f t="shared" si="80"/>
        <v/>
      </c>
      <c r="CQ153" t="str">
        <f t="shared" si="81"/>
        <v/>
      </c>
      <c r="CR153" t="str">
        <f t="shared" si="82"/>
        <v/>
      </c>
      <c r="CS153" t="str">
        <f t="shared" si="72"/>
        <v/>
      </c>
      <c r="CT153" t="str">
        <f t="shared" si="73"/>
        <v/>
      </c>
      <c r="DD153" t="s">
        <v>1257</v>
      </c>
      <c r="DE153" t="s">
        <v>815</v>
      </c>
      <c r="DF153" t="s">
        <v>338</v>
      </c>
      <c r="DG153" t="s">
        <v>816</v>
      </c>
      <c r="DH153" t="s">
        <v>817</v>
      </c>
    </row>
    <row r="154" spans="2:112" x14ac:dyDescent="0.2">
      <c r="B154" s="28" t="s">
        <v>1372</v>
      </c>
      <c r="C154" s="47"/>
      <c r="D154" s="41">
        <v>6</v>
      </c>
      <c r="E154" s="42">
        <v>0</v>
      </c>
      <c r="F154" s="139">
        <f>ABS(Home!$K$20*E154)</f>
        <v>0</v>
      </c>
      <c r="G154" s="42">
        <v>0</v>
      </c>
      <c r="H154" s="139">
        <f>ABS(Home!$K$20*G154)</f>
        <v>0</v>
      </c>
      <c r="I154" s="42">
        <v>0</v>
      </c>
      <c r="J154" s="139">
        <f>ABS(Home!$K$20*I154)</f>
        <v>0</v>
      </c>
      <c r="K154" s="42">
        <v>0</v>
      </c>
      <c r="L154" s="139">
        <f>ABS(Home!$K$20*K154)</f>
        <v>0</v>
      </c>
      <c r="M154" s="45">
        <f t="shared" si="74"/>
        <v>0</v>
      </c>
      <c r="N154" s="47">
        <f t="shared" si="75"/>
        <v>142</v>
      </c>
      <c r="P154">
        <f t="shared" si="62"/>
        <v>0</v>
      </c>
      <c r="Q154">
        <f t="shared" si="63"/>
        <v>6</v>
      </c>
      <c r="R154" s="146">
        <v>151</v>
      </c>
      <c r="S154">
        <f t="shared" si="64"/>
        <v>0</v>
      </c>
      <c r="T154">
        <f t="shared" si="65"/>
        <v>0</v>
      </c>
      <c r="U154">
        <f t="shared" si="66"/>
        <v>0</v>
      </c>
      <c r="V154">
        <f t="shared" si="67"/>
        <v>0</v>
      </c>
      <c r="X154">
        <f t="shared" si="68"/>
        <v>0</v>
      </c>
      <c r="Y154">
        <f t="shared" si="69"/>
        <v>0</v>
      </c>
      <c r="Z154">
        <f t="shared" si="70"/>
        <v>0</v>
      </c>
      <c r="AA154">
        <f t="shared" si="71"/>
        <v>0</v>
      </c>
      <c r="AC154" s="15"/>
      <c r="AD154" s="15"/>
      <c r="AT154" s="98">
        <v>11</v>
      </c>
      <c r="AU154" s="98">
        <v>8</v>
      </c>
      <c r="AV154" s="98">
        <v>5</v>
      </c>
      <c r="AW154" s="98">
        <v>-0.70137857990531571</v>
      </c>
      <c r="AX154" s="98">
        <v>0.22566004670412643</v>
      </c>
      <c r="BJ154" s="41">
        <v>6</v>
      </c>
      <c r="BK154" s="47"/>
      <c r="BL154" s="47"/>
      <c r="BN154" s="41">
        <v>5</v>
      </c>
      <c r="BS154" s="121"/>
      <c r="BV154">
        <v>0</v>
      </c>
      <c r="CA154">
        <v>0</v>
      </c>
      <c r="CB154">
        <f t="shared" si="76"/>
        <v>0</v>
      </c>
      <c r="CK154">
        <f t="shared" si="77"/>
        <v>22</v>
      </c>
      <c r="CL154">
        <f t="shared" si="78"/>
        <v>4</v>
      </c>
      <c r="CM154">
        <f t="shared" si="79"/>
        <v>142</v>
      </c>
      <c r="CP154" t="str">
        <f t="shared" si="80"/>
        <v/>
      </c>
      <c r="CQ154" t="str">
        <f t="shared" si="81"/>
        <v/>
      </c>
      <c r="CR154" t="str">
        <f t="shared" si="82"/>
        <v/>
      </c>
      <c r="CS154" t="str">
        <f t="shared" si="72"/>
        <v/>
      </c>
      <c r="CT154" t="str">
        <f t="shared" si="73"/>
        <v/>
      </c>
      <c r="DD154" t="s">
        <v>1258</v>
      </c>
      <c r="DE154" t="s">
        <v>818</v>
      </c>
      <c r="DF154" t="s">
        <v>339</v>
      </c>
      <c r="DG154" t="s">
        <v>819</v>
      </c>
      <c r="DH154" t="s">
        <v>820</v>
      </c>
    </row>
    <row r="155" spans="2:112" x14ac:dyDescent="0.2">
      <c r="B155" s="28" t="s">
        <v>1373</v>
      </c>
      <c r="C155" s="47"/>
      <c r="D155" s="41">
        <v>6</v>
      </c>
      <c r="E155" s="42">
        <v>0</v>
      </c>
      <c r="F155" s="139">
        <f>ABS(Home!$K$20*E155)</f>
        <v>0</v>
      </c>
      <c r="G155" s="42">
        <v>0</v>
      </c>
      <c r="H155" s="139">
        <f>ABS(Home!$K$20*G155)</f>
        <v>0</v>
      </c>
      <c r="I155" s="42">
        <v>0</v>
      </c>
      <c r="J155" s="139">
        <f>ABS(Home!$K$20*I155)</f>
        <v>0</v>
      </c>
      <c r="K155" s="42">
        <v>0</v>
      </c>
      <c r="L155" s="139">
        <f>ABS(Home!$K$20*K155)</f>
        <v>0</v>
      </c>
      <c r="M155" s="45">
        <f t="shared" si="74"/>
        <v>0</v>
      </c>
      <c r="N155" s="47">
        <f t="shared" si="75"/>
        <v>143</v>
      </c>
      <c r="P155">
        <f t="shared" si="62"/>
        <v>0</v>
      </c>
      <c r="Q155">
        <f t="shared" si="63"/>
        <v>6</v>
      </c>
      <c r="R155" s="146">
        <v>152</v>
      </c>
      <c r="S155">
        <f t="shared" si="64"/>
        <v>0</v>
      </c>
      <c r="T155">
        <f t="shared" si="65"/>
        <v>0</v>
      </c>
      <c r="U155">
        <f t="shared" si="66"/>
        <v>0</v>
      </c>
      <c r="V155">
        <f t="shared" si="67"/>
        <v>0</v>
      </c>
      <c r="X155">
        <f t="shared" si="68"/>
        <v>0</v>
      </c>
      <c r="Y155">
        <f t="shared" si="69"/>
        <v>0</v>
      </c>
      <c r="Z155">
        <f t="shared" si="70"/>
        <v>0</v>
      </c>
      <c r="AA155">
        <f t="shared" si="71"/>
        <v>0</v>
      </c>
      <c r="AC155" s="15"/>
      <c r="AD155" s="15"/>
      <c r="AT155" s="98">
        <v>14</v>
      </c>
      <c r="AU155" s="98">
        <v>8</v>
      </c>
      <c r="AV155" s="98">
        <v>5</v>
      </c>
      <c r="AW155" s="98">
        <v>-4.3157125157457253E-2</v>
      </c>
      <c r="AX155" s="98">
        <v>1.9609244466719418E-2</v>
      </c>
      <c r="BJ155" s="41">
        <v>6</v>
      </c>
      <c r="BK155" s="47"/>
      <c r="BL155" s="47"/>
      <c r="BN155" s="41">
        <v>5</v>
      </c>
      <c r="BS155" s="121"/>
      <c r="BV155">
        <v>0</v>
      </c>
      <c r="CA155">
        <v>0</v>
      </c>
      <c r="CB155">
        <f t="shared" si="76"/>
        <v>0</v>
      </c>
      <c r="CK155">
        <f t="shared" si="77"/>
        <v>23</v>
      </c>
      <c r="CL155">
        <f t="shared" si="78"/>
        <v>4</v>
      </c>
      <c r="CM155">
        <f t="shared" si="79"/>
        <v>143</v>
      </c>
      <c r="CP155" t="str">
        <f t="shared" si="80"/>
        <v/>
      </c>
      <c r="CQ155" t="str">
        <f t="shared" si="81"/>
        <v/>
      </c>
      <c r="CR155" t="str">
        <f t="shared" si="82"/>
        <v/>
      </c>
      <c r="CS155" t="str">
        <f t="shared" si="72"/>
        <v/>
      </c>
      <c r="CT155" t="str">
        <f t="shared" si="73"/>
        <v/>
      </c>
      <c r="DD155" t="s">
        <v>1259</v>
      </c>
      <c r="DE155" t="s">
        <v>821</v>
      </c>
      <c r="DF155" t="s">
        <v>340</v>
      </c>
      <c r="DG155" t="s">
        <v>822</v>
      </c>
      <c r="DH155" t="s">
        <v>823</v>
      </c>
    </row>
    <row r="156" spans="2:112" x14ac:dyDescent="0.2">
      <c r="B156" s="28" t="s">
        <v>1374</v>
      </c>
      <c r="C156" s="47"/>
      <c r="D156" s="41">
        <v>6</v>
      </c>
      <c r="E156" s="42">
        <v>0</v>
      </c>
      <c r="F156" s="139">
        <f>ABS(Home!$K$20*E156)</f>
        <v>0</v>
      </c>
      <c r="G156" s="42">
        <v>0</v>
      </c>
      <c r="H156" s="139">
        <f>ABS(Home!$K$20*G156)</f>
        <v>0</v>
      </c>
      <c r="I156" s="42">
        <v>0</v>
      </c>
      <c r="J156" s="139">
        <f>ABS(Home!$K$20*I156)</f>
        <v>0</v>
      </c>
      <c r="K156" s="42">
        <v>0</v>
      </c>
      <c r="L156" s="139">
        <f>ABS(Home!$K$20*K156)</f>
        <v>0</v>
      </c>
      <c r="M156" s="45">
        <f>IF(C156=1,COUNTIF(F156,"&gt;0")+COUNTIF(H156,"&gt;0")+COUNTIF(J156,"&gt;0")+COUNTIF(L156,"&gt;0"),0)</f>
        <v>0</v>
      </c>
      <c r="N156" s="47">
        <f t="shared" si="75"/>
        <v>144</v>
      </c>
      <c r="P156">
        <f t="shared" si="62"/>
        <v>0</v>
      </c>
      <c r="Q156">
        <f t="shared" si="63"/>
        <v>6</v>
      </c>
      <c r="R156" s="146">
        <v>153</v>
      </c>
      <c r="S156">
        <f t="shared" si="64"/>
        <v>0</v>
      </c>
      <c r="T156">
        <f t="shared" si="65"/>
        <v>0</v>
      </c>
      <c r="U156">
        <f t="shared" si="66"/>
        <v>0</v>
      </c>
      <c r="V156">
        <f t="shared" si="67"/>
        <v>0</v>
      </c>
      <c r="X156">
        <f t="shared" si="68"/>
        <v>0</v>
      </c>
      <c r="Y156">
        <f t="shared" si="69"/>
        <v>0</v>
      </c>
      <c r="Z156">
        <f t="shared" si="70"/>
        <v>0</v>
      </c>
      <c r="AA156">
        <f t="shared" si="71"/>
        <v>0</v>
      </c>
      <c r="AC156" s="15"/>
      <c r="AD156" s="15"/>
      <c r="AT156" s="98">
        <v>15</v>
      </c>
      <c r="AU156" s="98">
        <v>8</v>
      </c>
      <c r="AV156" s="98">
        <v>5</v>
      </c>
      <c r="AW156" s="98">
        <v>-4.3157125157457253E-2</v>
      </c>
      <c r="AX156" s="98">
        <v>1.9609244466719418E-2</v>
      </c>
      <c r="BJ156" s="41">
        <v>6</v>
      </c>
      <c r="BK156" s="47"/>
      <c r="BL156" s="47"/>
      <c r="BN156" s="41">
        <v>5</v>
      </c>
      <c r="BS156" s="121"/>
      <c r="BV156">
        <v>0</v>
      </c>
      <c r="CA156">
        <v>0</v>
      </c>
      <c r="CB156">
        <f t="shared" si="76"/>
        <v>0</v>
      </c>
      <c r="CK156">
        <f t="shared" si="77"/>
        <v>24</v>
      </c>
      <c r="CL156">
        <f t="shared" si="78"/>
        <v>4</v>
      </c>
      <c r="CM156">
        <f t="shared" si="79"/>
        <v>144</v>
      </c>
      <c r="CP156" t="str">
        <f t="shared" si="80"/>
        <v/>
      </c>
      <c r="CQ156" t="str">
        <f t="shared" si="81"/>
        <v/>
      </c>
      <c r="CR156" t="str">
        <f t="shared" si="82"/>
        <v/>
      </c>
      <c r="CS156" t="str">
        <f t="shared" si="72"/>
        <v/>
      </c>
      <c r="CT156" t="str">
        <f t="shared" si="73"/>
        <v/>
      </c>
      <c r="DD156" t="s">
        <v>1260</v>
      </c>
      <c r="DE156" t="s">
        <v>824</v>
      </c>
      <c r="DF156" t="s">
        <v>341</v>
      </c>
      <c r="DG156" t="s">
        <v>825</v>
      </c>
      <c r="DH156" t="s">
        <v>826</v>
      </c>
    </row>
    <row r="157" spans="2:112" x14ac:dyDescent="0.2">
      <c r="B157" s="28" t="s">
        <v>1375</v>
      </c>
      <c r="C157" s="47"/>
      <c r="D157" s="41">
        <v>6</v>
      </c>
      <c r="E157" s="42">
        <v>0</v>
      </c>
      <c r="F157" s="139">
        <f>ABS(Home!$K$20*E157)</f>
        <v>0</v>
      </c>
      <c r="G157" s="42">
        <v>0</v>
      </c>
      <c r="H157" s="139">
        <f>ABS(Home!$K$20*G157)</f>
        <v>0</v>
      </c>
      <c r="I157" s="42">
        <v>0</v>
      </c>
      <c r="J157" s="139">
        <f>ABS(Home!$K$20*I157)</f>
        <v>0</v>
      </c>
      <c r="K157" s="42">
        <v>0</v>
      </c>
      <c r="L157" s="139">
        <f>ABS(Home!$K$20*K157)</f>
        <v>0</v>
      </c>
      <c r="M157" s="45">
        <f t="shared" si="74"/>
        <v>0</v>
      </c>
      <c r="N157" s="47">
        <f t="shared" si="75"/>
        <v>145</v>
      </c>
      <c r="P157">
        <f t="shared" si="62"/>
        <v>0</v>
      </c>
      <c r="Q157">
        <f t="shared" si="63"/>
        <v>6</v>
      </c>
      <c r="R157" s="146">
        <v>154</v>
      </c>
      <c r="S157">
        <f t="shared" si="64"/>
        <v>0</v>
      </c>
      <c r="T157">
        <f t="shared" si="65"/>
        <v>0</v>
      </c>
      <c r="U157">
        <f t="shared" si="66"/>
        <v>0</v>
      </c>
      <c r="V157">
        <f t="shared" si="67"/>
        <v>0</v>
      </c>
      <c r="X157">
        <f t="shared" si="68"/>
        <v>0</v>
      </c>
      <c r="Y157">
        <f t="shared" si="69"/>
        <v>0</v>
      </c>
      <c r="Z157">
        <f t="shared" si="70"/>
        <v>0</v>
      </c>
      <c r="AA157">
        <f t="shared" si="71"/>
        <v>0</v>
      </c>
      <c r="AC157" s="15"/>
      <c r="AD157" s="15"/>
      <c r="AT157" s="98">
        <v>17</v>
      </c>
      <c r="AU157" s="98">
        <v>9</v>
      </c>
      <c r="AV157" s="98">
        <v>5</v>
      </c>
      <c r="AW157" s="98">
        <v>-0.66689560439560436</v>
      </c>
      <c r="AX157" s="98">
        <v>0.61881868131868123</v>
      </c>
      <c r="BJ157" s="41">
        <v>6</v>
      </c>
      <c r="BK157" s="47"/>
      <c r="BL157" s="47"/>
      <c r="BN157" s="41">
        <v>5</v>
      </c>
      <c r="BS157" s="121"/>
      <c r="BV157">
        <v>0</v>
      </c>
      <c r="CA157">
        <v>0</v>
      </c>
      <c r="CB157">
        <f t="shared" si="76"/>
        <v>0</v>
      </c>
      <c r="CK157">
        <f t="shared" si="77"/>
        <v>25</v>
      </c>
      <c r="CL157">
        <f t="shared" si="78"/>
        <v>4</v>
      </c>
      <c r="CM157">
        <f t="shared" si="79"/>
        <v>145</v>
      </c>
      <c r="CP157" t="str">
        <f t="shared" si="80"/>
        <v/>
      </c>
      <c r="CQ157" t="str">
        <f t="shared" si="81"/>
        <v/>
      </c>
      <c r="CR157" t="str">
        <f t="shared" si="82"/>
        <v/>
      </c>
      <c r="CS157" t="str">
        <f t="shared" si="72"/>
        <v/>
      </c>
      <c r="CT157" t="str">
        <f t="shared" si="73"/>
        <v/>
      </c>
      <c r="DD157" t="s">
        <v>1261</v>
      </c>
      <c r="DE157" t="s">
        <v>827</v>
      </c>
      <c r="DF157" t="s">
        <v>342</v>
      </c>
      <c r="DG157" t="s">
        <v>828</v>
      </c>
      <c r="DH157" t="s">
        <v>829</v>
      </c>
    </row>
    <row r="158" spans="2:112" x14ac:dyDescent="0.2">
      <c r="B158" s="28" t="s">
        <v>1376</v>
      </c>
      <c r="C158" s="47"/>
      <c r="D158" s="41">
        <v>6</v>
      </c>
      <c r="E158" s="42">
        <v>0</v>
      </c>
      <c r="F158" s="139">
        <f>ABS(Home!$K$20*E158)</f>
        <v>0</v>
      </c>
      <c r="G158" s="42">
        <v>0</v>
      </c>
      <c r="H158" s="139">
        <f>ABS(Home!$K$20*G158)</f>
        <v>0</v>
      </c>
      <c r="I158" s="42">
        <v>0</v>
      </c>
      <c r="J158" s="139">
        <f>ABS(Home!$K$20*I158)</f>
        <v>0</v>
      </c>
      <c r="K158" s="42">
        <v>0</v>
      </c>
      <c r="L158" s="139">
        <f>ABS(Home!$K$20*K158)</f>
        <v>0</v>
      </c>
      <c r="M158" s="45">
        <f t="shared" si="74"/>
        <v>0</v>
      </c>
      <c r="N158" s="47">
        <f t="shared" si="75"/>
        <v>146</v>
      </c>
      <c r="P158">
        <f t="shared" si="62"/>
        <v>0</v>
      </c>
      <c r="Q158">
        <f t="shared" si="63"/>
        <v>6</v>
      </c>
      <c r="R158" s="146">
        <v>155</v>
      </c>
      <c r="S158">
        <f t="shared" si="64"/>
        <v>0</v>
      </c>
      <c r="T158">
        <f t="shared" si="65"/>
        <v>0</v>
      </c>
      <c r="U158">
        <f t="shared" si="66"/>
        <v>0</v>
      </c>
      <c r="V158">
        <f t="shared" si="67"/>
        <v>0</v>
      </c>
      <c r="X158">
        <f t="shared" si="68"/>
        <v>0</v>
      </c>
      <c r="Y158">
        <f t="shared" si="69"/>
        <v>0</v>
      </c>
      <c r="Z158">
        <f t="shared" si="70"/>
        <v>0</v>
      </c>
      <c r="AA158">
        <f t="shared" si="71"/>
        <v>0</v>
      </c>
      <c r="AC158" s="15"/>
      <c r="AD158" s="15"/>
      <c r="AT158" s="98">
        <v>19</v>
      </c>
      <c r="AU158" s="98">
        <v>9</v>
      </c>
      <c r="AV158" s="98">
        <v>5</v>
      </c>
      <c r="AW158" s="98">
        <v>-0.66689560439560436</v>
      </c>
      <c r="AX158" s="98">
        <v>0.61881868131868123</v>
      </c>
      <c r="BJ158" s="41">
        <v>6</v>
      </c>
      <c r="BK158" s="47"/>
      <c r="BL158" s="47"/>
      <c r="BN158" s="41">
        <v>5</v>
      </c>
      <c r="BS158" s="121"/>
      <c r="BV158">
        <v>0</v>
      </c>
      <c r="CA158">
        <v>0</v>
      </c>
      <c r="CB158">
        <f t="shared" si="76"/>
        <v>0</v>
      </c>
      <c r="CK158">
        <f t="shared" si="77"/>
        <v>26</v>
      </c>
      <c r="CL158">
        <f t="shared" si="78"/>
        <v>4</v>
      </c>
      <c r="CM158">
        <f t="shared" si="79"/>
        <v>146</v>
      </c>
      <c r="CP158" t="str">
        <f t="shared" si="80"/>
        <v/>
      </c>
      <c r="CQ158" t="str">
        <f t="shared" si="81"/>
        <v/>
      </c>
      <c r="CR158" t="str">
        <f t="shared" si="82"/>
        <v/>
      </c>
      <c r="CS158" t="str">
        <f t="shared" si="72"/>
        <v/>
      </c>
      <c r="CT158" t="str">
        <f t="shared" si="73"/>
        <v/>
      </c>
      <c r="DD158" t="s">
        <v>1262</v>
      </c>
      <c r="DE158" t="s">
        <v>830</v>
      </c>
      <c r="DF158" t="s">
        <v>343</v>
      </c>
      <c r="DG158" t="s">
        <v>831</v>
      </c>
      <c r="DH158" t="s">
        <v>832</v>
      </c>
    </row>
    <row r="159" spans="2:112" x14ac:dyDescent="0.2">
      <c r="B159" s="28" t="s">
        <v>1377</v>
      </c>
      <c r="C159" s="47"/>
      <c r="D159" s="41">
        <v>6</v>
      </c>
      <c r="E159" s="42">
        <v>0</v>
      </c>
      <c r="F159" s="139">
        <f>ABS(Home!$K$20*E159)</f>
        <v>0</v>
      </c>
      <c r="G159" s="42">
        <v>0</v>
      </c>
      <c r="H159" s="139">
        <f>ABS(Home!$K$20*G159)</f>
        <v>0</v>
      </c>
      <c r="I159" s="42">
        <v>0</v>
      </c>
      <c r="J159" s="139">
        <f>ABS(Home!$K$20*I159)</f>
        <v>0</v>
      </c>
      <c r="K159" s="42">
        <v>0</v>
      </c>
      <c r="L159" s="139">
        <f>ABS(Home!$K$20*K159)</f>
        <v>0</v>
      </c>
      <c r="M159" s="45">
        <f t="shared" si="74"/>
        <v>0</v>
      </c>
      <c r="N159" s="47">
        <f t="shared" si="75"/>
        <v>147</v>
      </c>
      <c r="P159">
        <f t="shared" si="62"/>
        <v>0</v>
      </c>
      <c r="Q159">
        <f t="shared" si="63"/>
        <v>6</v>
      </c>
      <c r="R159" s="146">
        <v>156</v>
      </c>
      <c r="S159">
        <f t="shared" si="64"/>
        <v>0</v>
      </c>
      <c r="T159">
        <f t="shared" si="65"/>
        <v>0</v>
      </c>
      <c r="U159">
        <f t="shared" si="66"/>
        <v>0</v>
      </c>
      <c r="V159">
        <f t="shared" si="67"/>
        <v>0</v>
      </c>
      <c r="X159">
        <f t="shared" si="68"/>
        <v>0</v>
      </c>
      <c r="Y159">
        <f t="shared" si="69"/>
        <v>0</v>
      </c>
      <c r="Z159">
        <f t="shared" si="70"/>
        <v>0</v>
      </c>
      <c r="AA159">
        <f t="shared" si="71"/>
        <v>0</v>
      </c>
      <c r="AC159" s="15"/>
      <c r="AD159" s="15"/>
      <c r="AT159" s="98">
        <v>20</v>
      </c>
      <c r="AU159" s="98">
        <v>9</v>
      </c>
      <c r="AV159" s="98">
        <v>5</v>
      </c>
      <c r="AW159" s="98">
        <v>-0.66689560439560436</v>
      </c>
      <c r="AX159" s="98">
        <v>0.61881868131868123</v>
      </c>
      <c r="BJ159" s="41">
        <v>6</v>
      </c>
      <c r="BK159" s="47"/>
      <c r="BL159" s="47"/>
      <c r="BN159" s="41">
        <v>5</v>
      </c>
      <c r="BS159" s="121"/>
      <c r="BV159">
        <v>0</v>
      </c>
      <c r="CA159">
        <v>0</v>
      </c>
      <c r="CB159">
        <f t="shared" si="76"/>
        <v>0</v>
      </c>
      <c r="CK159">
        <f t="shared" si="77"/>
        <v>27</v>
      </c>
      <c r="CL159">
        <f t="shared" si="78"/>
        <v>4</v>
      </c>
      <c r="CM159">
        <f t="shared" si="79"/>
        <v>147</v>
      </c>
      <c r="CP159" t="str">
        <f t="shared" si="80"/>
        <v/>
      </c>
      <c r="CQ159" t="str">
        <f t="shared" si="81"/>
        <v/>
      </c>
      <c r="CR159" t="str">
        <f t="shared" si="82"/>
        <v/>
      </c>
      <c r="CS159" t="str">
        <f t="shared" si="72"/>
        <v/>
      </c>
      <c r="CT159" t="str">
        <f t="shared" si="73"/>
        <v/>
      </c>
      <c r="DD159" t="s">
        <v>1263</v>
      </c>
      <c r="DE159" t="s">
        <v>833</v>
      </c>
      <c r="DF159" t="s">
        <v>344</v>
      </c>
      <c r="DG159" t="s">
        <v>834</v>
      </c>
      <c r="DH159" t="s">
        <v>835</v>
      </c>
    </row>
    <row r="160" spans="2:112" x14ac:dyDescent="0.2">
      <c r="B160" s="28" t="s">
        <v>1378</v>
      </c>
      <c r="C160" s="47"/>
      <c r="D160" s="41">
        <v>6</v>
      </c>
      <c r="E160" s="42">
        <v>0</v>
      </c>
      <c r="F160" s="139">
        <f>ABS(Home!$K$20*E160)</f>
        <v>0</v>
      </c>
      <c r="G160" s="42">
        <v>0</v>
      </c>
      <c r="H160" s="139">
        <f>ABS(Home!$K$20*G160)</f>
        <v>0</v>
      </c>
      <c r="I160" s="42">
        <v>0</v>
      </c>
      <c r="J160" s="139">
        <f>ABS(Home!$K$20*I160)</f>
        <v>0</v>
      </c>
      <c r="K160" s="42">
        <v>0</v>
      </c>
      <c r="L160" s="139">
        <f>ABS(Home!$K$20*K160)</f>
        <v>0</v>
      </c>
      <c r="M160" s="45">
        <f t="shared" si="74"/>
        <v>0</v>
      </c>
      <c r="N160" s="47">
        <f t="shared" si="75"/>
        <v>148</v>
      </c>
      <c r="P160">
        <f t="shared" si="62"/>
        <v>0</v>
      </c>
      <c r="Q160">
        <f t="shared" si="63"/>
        <v>6</v>
      </c>
      <c r="R160" s="146">
        <v>157</v>
      </c>
      <c r="S160">
        <f t="shared" si="64"/>
        <v>0</v>
      </c>
      <c r="T160">
        <f t="shared" si="65"/>
        <v>0</v>
      </c>
      <c r="U160">
        <f t="shared" si="66"/>
        <v>0</v>
      </c>
      <c r="V160">
        <f t="shared" si="67"/>
        <v>0</v>
      </c>
      <c r="X160">
        <f t="shared" si="68"/>
        <v>0</v>
      </c>
      <c r="Y160">
        <f t="shared" si="69"/>
        <v>0</v>
      </c>
      <c r="Z160">
        <f t="shared" si="70"/>
        <v>0</v>
      </c>
      <c r="AA160">
        <f t="shared" si="71"/>
        <v>0</v>
      </c>
      <c r="AC160" s="15"/>
      <c r="AD160" s="15"/>
      <c r="AT160" s="98">
        <v>17</v>
      </c>
      <c r="AU160" s="98">
        <v>10</v>
      </c>
      <c r="AV160" s="98">
        <v>5</v>
      </c>
      <c r="AW160" s="98">
        <v>-1.2003007016371534</v>
      </c>
      <c r="AX160" s="98">
        <v>0.99482124958235896</v>
      </c>
      <c r="BJ160" s="41">
        <v>6</v>
      </c>
      <c r="BK160" s="47"/>
      <c r="BL160" s="47"/>
      <c r="BN160" s="41">
        <v>5</v>
      </c>
      <c r="BS160" s="121"/>
      <c r="BV160">
        <v>0</v>
      </c>
      <c r="CA160">
        <v>0</v>
      </c>
      <c r="CB160">
        <f t="shared" si="76"/>
        <v>0</v>
      </c>
      <c r="CK160">
        <f t="shared" si="77"/>
        <v>28</v>
      </c>
      <c r="CL160">
        <f t="shared" si="78"/>
        <v>4</v>
      </c>
      <c r="CM160">
        <f t="shared" si="79"/>
        <v>148</v>
      </c>
      <c r="CP160" t="str">
        <f t="shared" si="80"/>
        <v/>
      </c>
      <c r="CQ160" t="str">
        <f t="shared" si="81"/>
        <v/>
      </c>
      <c r="CR160" t="str">
        <f t="shared" si="82"/>
        <v/>
      </c>
      <c r="CS160" t="str">
        <f t="shared" si="72"/>
        <v/>
      </c>
      <c r="CT160" t="str">
        <f t="shared" si="73"/>
        <v/>
      </c>
      <c r="DD160" t="s">
        <v>1264</v>
      </c>
      <c r="DE160" t="s">
        <v>836</v>
      </c>
      <c r="DF160" t="s">
        <v>345</v>
      </c>
      <c r="DG160" t="s">
        <v>837</v>
      </c>
      <c r="DH160" t="s">
        <v>838</v>
      </c>
    </row>
    <row r="161" spans="1:112" x14ac:dyDescent="0.2">
      <c r="B161" s="28" t="s">
        <v>1379</v>
      </c>
      <c r="C161" s="47"/>
      <c r="D161" s="41">
        <v>6</v>
      </c>
      <c r="E161" s="42">
        <v>0</v>
      </c>
      <c r="F161" s="139">
        <f>ABS(Home!$K$20*E161)</f>
        <v>0</v>
      </c>
      <c r="G161" s="42">
        <v>0</v>
      </c>
      <c r="H161" s="139">
        <f>ABS(Home!$K$20*G161)</f>
        <v>0</v>
      </c>
      <c r="I161" s="42">
        <v>0</v>
      </c>
      <c r="J161" s="139">
        <f>ABS(Home!$K$20*I161)</f>
        <v>0</v>
      </c>
      <c r="K161" s="42">
        <v>0</v>
      </c>
      <c r="L161" s="139">
        <f>ABS(Home!$K$20*K161)</f>
        <v>0</v>
      </c>
      <c r="M161" s="45">
        <f t="shared" si="74"/>
        <v>0</v>
      </c>
      <c r="N161" s="47">
        <f t="shared" si="75"/>
        <v>149</v>
      </c>
      <c r="P161">
        <f t="shared" si="62"/>
        <v>0</v>
      </c>
      <c r="Q161">
        <f t="shared" si="63"/>
        <v>6</v>
      </c>
      <c r="R161" s="146">
        <v>158</v>
      </c>
      <c r="S161">
        <f t="shared" si="64"/>
        <v>0</v>
      </c>
      <c r="T161">
        <f t="shared" si="65"/>
        <v>0</v>
      </c>
      <c r="U161">
        <f t="shared" si="66"/>
        <v>0</v>
      </c>
      <c r="V161">
        <f t="shared" si="67"/>
        <v>0</v>
      </c>
      <c r="X161">
        <f t="shared" si="68"/>
        <v>0</v>
      </c>
      <c r="Y161">
        <f t="shared" si="69"/>
        <v>0</v>
      </c>
      <c r="Z161">
        <f t="shared" si="70"/>
        <v>0</v>
      </c>
      <c r="AA161">
        <f t="shared" si="71"/>
        <v>0</v>
      </c>
      <c r="AC161" s="15"/>
      <c r="AD161" s="15"/>
      <c r="AT161" s="98">
        <v>18</v>
      </c>
      <c r="AU161" s="98">
        <v>10</v>
      </c>
      <c r="AV161" s="98">
        <v>5</v>
      </c>
      <c r="AW161" s="98">
        <v>-0.54917537345652356</v>
      </c>
      <c r="AX161" s="98">
        <v>0.26163543735428718</v>
      </c>
      <c r="BJ161" s="41">
        <v>6</v>
      </c>
      <c r="BK161" s="47"/>
      <c r="BL161" s="47"/>
      <c r="BN161" s="41">
        <v>5</v>
      </c>
      <c r="BS161" s="121"/>
      <c r="BV161">
        <v>0</v>
      </c>
      <c r="CA161">
        <v>0</v>
      </c>
      <c r="CB161">
        <f t="shared" si="76"/>
        <v>0</v>
      </c>
      <c r="CK161">
        <f t="shared" si="77"/>
        <v>29</v>
      </c>
      <c r="CL161">
        <f t="shared" si="78"/>
        <v>4</v>
      </c>
      <c r="CM161">
        <f t="shared" si="79"/>
        <v>149</v>
      </c>
      <c r="CP161" t="str">
        <f t="shared" si="80"/>
        <v/>
      </c>
      <c r="CQ161" t="str">
        <f t="shared" si="81"/>
        <v/>
      </c>
      <c r="CR161" t="str">
        <f t="shared" si="82"/>
        <v/>
      </c>
      <c r="CS161" t="str">
        <f t="shared" si="72"/>
        <v/>
      </c>
      <c r="CT161" t="str">
        <f t="shared" si="73"/>
        <v/>
      </c>
      <c r="DD161" t="s">
        <v>1265</v>
      </c>
      <c r="DE161" t="s">
        <v>839</v>
      </c>
      <c r="DF161" t="s">
        <v>346</v>
      </c>
      <c r="DG161" t="s">
        <v>840</v>
      </c>
      <c r="DH161" t="s">
        <v>841</v>
      </c>
    </row>
    <row r="162" spans="1:112" x14ac:dyDescent="0.2">
      <c r="B162" s="28" t="s">
        <v>1380</v>
      </c>
      <c r="C162" s="47"/>
      <c r="D162" s="41">
        <v>6</v>
      </c>
      <c r="E162" s="42">
        <v>0</v>
      </c>
      <c r="F162" s="139">
        <f>ABS(Home!$K$20*E162)</f>
        <v>0</v>
      </c>
      <c r="G162" s="42">
        <v>0</v>
      </c>
      <c r="H162" s="139">
        <f>ABS(Home!$K$20*G162)</f>
        <v>0</v>
      </c>
      <c r="I162" s="42">
        <v>0</v>
      </c>
      <c r="J162" s="139">
        <f>ABS(Home!$K$20*I162)</f>
        <v>0</v>
      </c>
      <c r="K162" s="42">
        <v>0</v>
      </c>
      <c r="L162" s="139">
        <f>ABS(Home!$K$20*K162)</f>
        <v>0</v>
      </c>
      <c r="M162" s="45">
        <f t="shared" si="74"/>
        <v>0</v>
      </c>
      <c r="N162" s="47">
        <f t="shared" si="75"/>
        <v>150</v>
      </c>
      <c r="P162">
        <f t="shared" si="62"/>
        <v>0</v>
      </c>
      <c r="Q162">
        <f t="shared" si="63"/>
        <v>6</v>
      </c>
      <c r="R162" s="146">
        <v>159</v>
      </c>
      <c r="S162">
        <f t="shared" si="64"/>
        <v>0</v>
      </c>
      <c r="T162">
        <f t="shared" si="65"/>
        <v>0</v>
      </c>
      <c r="U162">
        <f t="shared" si="66"/>
        <v>0</v>
      </c>
      <c r="V162">
        <f t="shared" si="67"/>
        <v>0</v>
      </c>
      <c r="X162">
        <f t="shared" si="68"/>
        <v>0</v>
      </c>
      <c r="Y162">
        <f t="shared" si="69"/>
        <v>0</v>
      </c>
      <c r="Z162">
        <f t="shared" si="70"/>
        <v>0</v>
      </c>
      <c r="AA162">
        <f t="shared" si="71"/>
        <v>0</v>
      </c>
      <c r="AC162" s="15"/>
      <c r="AD162" s="15"/>
      <c r="AT162" s="98">
        <v>19</v>
      </c>
      <c r="AU162" s="98">
        <v>10</v>
      </c>
      <c r="AV162" s="98">
        <v>5</v>
      </c>
      <c r="AW162" s="98">
        <v>-1.2003007016371534</v>
      </c>
      <c r="AX162" s="98">
        <v>0.99482124958235896</v>
      </c>
      <c r="BJ162" s="41">
        <v>6</v>
      </c>
      <c r="BK162" s="47"/>
      <c r="BL162" s="47"/>
      <c r="BN162" s="41">
        <v>5</v>
      </c>
      <c r="BS162" s="121"/>
      <c r="BV162">
        <v>0</v>
      </c>
      <c r="CA162">
        <v>0</v>
      </c>
      <c r="CB162">
        <f t="shared" si="76"/>
        <v>0</v>
      </c>
      <c r="CK162">
        <f t="shared" si="77"/>
        <v>30</v>
      </c>
      <c r="CL162">
        <f t="shared" si="78"/>
        <v>4</v>
      </c>
      <c r="CM162">
        <f t="shared" si="79"/>
        <v>150</v>
      </c>
      <c r="CP162" t="str">
        <f t="shared" si="80"/>
        <v/>
      </c>
      <c r="CQ162" t="str">
        <f t="shared" si="81"/>
        <v/>
      </c>
      <c r="CR162" t="str">
        <f t="shared" si="82"/>
        <v/>
      </c>
      <c r="CS162" t="str">
        <f t="shared" si="72"/>
        <v/>
      </c>
      <c r="CT162" t="str">
        <f t="shared" si="73"/>
        <v/>
      </c>
      <c r="DD162" t="s">
        <v>1266</v>
      </c>
      <c r="DE162" t="s">
        <v>842</v>
      </c>
      <c r="DF162" t="s">
        <v>347</v>
      </c>
      <c r="DG162" t="s">
        <v>843</v>
      </c>
      <c r="DH162" t="s">
        <v>844</v>
      </c>
    </row>
    <row r="163" spans="1:112" x14ac:dyDescent="0.2">
      <c r="B163" s="28" t="s">
        <v>1381</v>
      </c>
      <c r="C163" s="47"/>
      <c r="D163" s="41">
        <v>6</v>
      </c>
      <c r="E163" s="42">
        <v>0</v>
      </c>
      <c r="F163" s="139">
        <f>ABS(Home!$K$20*E163)</f>
        <v>0</v>
      </c>
      <c r="G163" s="42">
        <v>0</v>
      </c>
      <c r="H163" s="139">
        <f>ABS(Home!$K$20*G163)</f>
        <v>0</v>
      </c>
      <c r="I163" s="42">
        <v>0</v>
      </c>
      <c r="J163" s="139">
        <f>ABS(Home!$K$20*I163)</f>
        <v>0</v>
      </c>
      <c r="K163" s="42">
        <v>0</v>
      </c>
      <c r="L163" s="139">
        <f>ABS(Home!$K$20*K163)</f>
        <v>0</v>
      </c>
      <c r="M163" s="45">
        <f t="shared" si="74"/>
        <v>0</v>
      </c>
      <c r="N163" s="47">
        <f t="shared" si="75"/>
        <v>151</v>
      </c>
      <c r="P163">
        <f t="shared" si="62"/>
        <v>0</v>
      </c>
      <c r="Q163">
        <f t="shared" si="63"/>
        <v>6</v>
      </c>
      <c r="R163" s="146">
        <v>160</v>
      </c>
      <c r="S163">
        <f t="shared" si="64"/>
        <v>0</v>
      </c>
      <c r="T163">
        <f t="shared" si="65"/>
        <v>0</v>
      </c>
      <c r="U163">
        <f t="shared" si="66"/>
        <v>0</v>
      </c>
      <c r="V163">
        <f t="shared" si="67"/>
        <v>0</v>
      </c>
      <c r="X163">
        <f t="shared" si="68"/>
        <v>0</v>
      </c>
      <c r="Y163">
        <f t="shared" si="69"/>
        <v>0</v>
      </c>
      <c r="Z163">
        <f t="shared" si="70"/>
        <v>0</v>
      </c>
      <c r="AA163">
        <f t="shared" si="71"/>
        <v>0</v>
      </c>
      <c r="AC163" s="15"/>
      <c r="AD163" s="15"/>
      <c r="AT163" s="98">
        <v>20</v>
      </c>
      <c r="AU163" s="98">
        <v>10</v>
      </c>
      <c r="AV163" s="98">
        <v>5</v>
      </c>
      <c r="AW163" s="98">
        <v>-1.2003007016371534</v>
      </c>
      <c r="AX163" s="98">
        <v>0.99482124958235896</v>
      </c>
      <c r="BJ163" s="41">
        <v>6</v>
      </c>
      <c r="BK163" s="47"/>
      <c r="BL163" s="47"/>
      <c r="BN163" s="41">
        <v>5</v>
      </c>
      <c r="BS163" s="121"/>
      <c r="BV163">
        <v>0</v>
      </c>
      <c r="CA163">
        <v>0</v>
      </c>
      <c r="CB163">
        <f t="shared" si="76"/>
        <v>0</v>
      </c>
      <c r="CK163">
        <f t="shared" si="77"/>
        <v>31</v>
      </c>
      <c r="CL163">
        <f t="shared" si="78"/>
        <v>4</v>
      </c>
      <c r="CM163">
        <f t="shared" si="79"/>
        <v>151</v>
      </c>
      <c r="CP163" t="str">
        <f t="shared" si="80"/>
        <v/>
      </c>
      <c r="CQ163" t="str">
        <f t="shared" si="81"/>
        <v/>
      </c>
      <c r="CR163" t="str">
        <f t="shared" si="82"/>
        <v/>
      </c>
      <c r="CS163" t="str">
        <f t="shared" si="72"/>
        <v/>
      </c>
      <c r="CT163" t="str">
        <f t="shared" si="73"/>
        <v/>
      </c>
      <c r="DD163" t="s">
        <v>1267</v>
      </c>
      <c r="DE163" t="s">
        <v>845</v>
      </c>
      <c r="DF163" t="s">
        <v>348</v>
      </c>
      <c r="DG163" t="s">
        <v>846</v>
      </c>
      <c r="DH163" t="s">
        <v>847</v>
      </c>
    </row>
    <row r="164" spans="1:112" x14ac:dyDescent="0.2">
      <c r="B164" s="28" t="s">
        <v>179</v>
      </c>
      <c r="C164" s="47"/>
      <c r="D164" s="41">
        <v>6</v>
      </c>
      <c r="E164" s="42">
        <v>0</v>
      </c>
      <c r="F164" s="139">
        <f>ABS(Home!$K$20*E164)</f>
        <v>0</v>
      </c>
      <c r="G164" s="42">
        <v>0</v>
      </c>
      <c r="H164" s="139">
        <f>ABS(Home!$K$20*G164)</f>
        <v>0</v>
      </c>
      <c r="I164" s="42">
        <v>0</v>
      </c>
      <c r="J164" s="139">
        <f>ABS(Home!$K$20*I164)</f>
        <v>0</v>
      </c>
      <c r="K164" s="42">
        <v>0</v>
      </c>
      <c r="L164" s="139">
        <f>ABS(Home!$K$20*K164)</f>
        <v>0</v>
      </c>
      <c r="M164" s="45">
        <f t="shared" si="74"/>
        <v>0</v>
      </c>
      <c r="N164" s="47">
        <f t="shared" si="75"/>
        <v>152</v>
      </c>
      <c r="P164">
        <f t="shared" ref="P164:P203" si="83">C176</f>
        <v>0</v>
      </c>
      <c r="Q164">
        <f t="shared" ref="Q164:Q203" si="84">D176</f>
        <v>6</v>
      </c>
      <c r="R164" s="146">
        <v>161</v>
      </c>
      <c r="S164">
        <f t="shared" ref="S164:S203" si="85">IF($C176=1,E176,0)</f>
        <v>0</v>
      </c>
      <c r="T164">
        <f t="shared" ref="T164:T203" si="86">IF($C176=1,G176,0)</f>
        <v>0</v>
      </c>
      <c r="U164">
        <f t="shared" ref="U164:U203" si="87">IF($C176=1,I176,0)</f>
        <v>0</v>
      </c>
      <c r="V164">
        <f t="shared" ref="V164:V203" si="88">IF($C176=1,K176,0)</f>
        <v>0</v>
      </c>
      <c r="X164">
        <f t="shared" ref="X164:X203" si="89">IF($C176=1,F176,0)</f>
        <v>0</v>
      </c>
      <c r="Y164">
        <f t="shared" ref="Y164:Y203" si="90">IF($C176=1,H176,0)</f>
        <v>0</v>
      </c>
      <c r="Z164">
        <f t="shared" ref="Z164:Z203" si="91">IF($C176=1,J176,0)</f>
        <v>0</v>
      </c>
      <c r="AA164">
        <f t="shared" ref="AA164:AA203" si="92">IF($C176=1,L176,0)</f>
        <v>0</v>
      </c>
      <c r="AC164" s="15"/>
      <c r="AD164" s="15"/>
      <c r="AT164" s="98">
        <v>9</v>
      </c>
      <c r="AU164" s="98">
        <v>11</v>
      </c>
      <c r="AV164" s="98">
        <v>5</v>
      </c>
      <c r="AW164" s="98">
        <v>-0.67853673451805541</v>
      </c>
      <c r="AX164" s="98">
        <v>0.67604172453801559</v>
      </c>
      <c r="BJ164" s="41">
        <v>6</v>
      </c>
      <c r="BK164" s="47"/>
      <c r="BL164" s="47"/>
      <c r="BN164" s="41">
        <v>5</v>
      </c>
      <c r="BS164" s="121"/>
      <c r="BV164">
        <v>0</v>
      </c>
      <c r="CA164">
        <v>0</v>
      </c>
      <c r="CB164">
        <f t="shared" si="76"/>
        <v>0</v>
      </c>
      <c r="CK164">
        <f t="shared" si="77"/>
        <v>32</v>
      </c>
      <c r="CL164">
        <f t="shared" si="78"/>
        <v>4</v>
      </c>
      <c r="CM164">
        <f t="shared" si="79"/>
        <v>152</v>
      </c>
      <c r="CP164" t="str">
        <f t="shared" si="80"/>
        <v/>
      </c>
      <c r="CQ164" t="str">
        <f t="shared" si="81"/>
        <v/>
      </c>
      <c r="CR164" t="str">
        <f t="shared" si="82"/>
        <v/>
      </c>
      <c r="CS164" t="str">
        <f t="shared" si="72"/>
        <v/>
      </c>
      <c r="CT164" t="str">
        <f t="shared" si="73"/>
        <v/>
      </c>
      <c r="DD164" t="s">
        <v>1268</v>
      </c>
      <c r="DE164" t="s">
        <v>848</v>
      </c>
      <c r="DF164" t="s">
        <v>349</v>
      </c>
      <c r="DG164" t="s">
        <v>849</v>
      </c>
      <c r="DH164" t="s">
        <v>850</v>
      </c>
    </row>
    <row r="165" spans="1:112" x14ac:dyDescent="0.2">
      <c r="B165" s="28" t="s">
        <v>180</v>
      </c>
      <c r="C165" s="47"/>
      <c r="D165" s="41">
        <v>6</v>
      </c>
      <c r="E165" s="42">
        <v>0</v>
      </c>
      <c r="F165" s="139">
        <f>ABS(Home!$K$20*E165)</f>
        <v>0</v>
      </c>
      <c r="G165" s="42">
        <v>0</v>
      </c>
      <c r="H165" s="139">
        <f>ABS(Home!$K$20*G165)</f>
        <v>0</v>
      </c>
      <c r="I165" s="42">
        <v>0</v>
      </c>
      <c r="J165" s="139">
        <f>ABS(Home!$K$20*I165)</f>
        <v>0</v>
      </c>
      <c r="K165" s="42">
        <v>0</v>
      </c>
      <c r="L165" s="139">
        <f>ABS(Home!$K$20*K165)</f>
        <v>0</v>
      </c>
      <c r="M165" s="45">
        <f t="shared" si="74"/>
        <v>0</v>
      </c>
      <c r="N165" s="47">
        <f t="shared" si="75"/>
        <v>153</v>
      </c>
      <c r="P165">
        <f t="shared" si="83"/>
        <v>0</v>
      </c>
      <c r="Q165">
        <f t="shared" si="84"/>
        <v>6</v>
      </c>
      <c r="R165" s="146">
        <v>162</v>
      </c>
      <c r="S165">
        <f t="shared" si="85"/>
        <v>0</v>
      </c>
      <c r="T165">
        <f t="shared" si="86"/>
        <v>0</v>
      </c>
      <c r="U165">
        <f t="shared" si="87"/>
        <v>0</v>
      </c>
      <c r="V165">
        <f t="shared" si="88"/>
        <v>0</v>
      </c>
      <c r="X165">
        <f t="shared" si="89"/>
        <v>0</v>
      </c>
      <c r="Y165">
        <f t="shared" si="90"/>
        <v>0</v>
      </c>
      <c r="Z165">
        <f t="shared" si="91"/>
        <v>0</v>
      </c>
      <c r="AA165">
        <f t="shared" si="92"/>
        <v>0</v>
      </c>
      <c r="AC165" s="15"/>
      <c r="AD165" s="15"/>
      <c r="AT165" s="98">
        <v>17</v>
      </c>
      <c r="AU165" s="98">
        <v>11</v>
      </c>
      <c r="AV165" s="98">
        <v>5</v>
      </c>
      <c r="AW165" s="98">
        <v>-0.70302118311608142</v>
      </c>
      <c r="AX165" s="98">
        <v>0.67851137919451288</v>
      </c>
      <c r="BJ165" s="41">
        <v>6</v>
      </c>
      <c r="BK165" s="47"/>
      <c r="BL165" s="47"/>
      <c r="BN165" s="41">
        <v>5</v>
      </c>
      <c r="BS165" s="121"/>
      <c r="BV165">
        <v>0</v>
      </c>
      <c r="CA165">
        <v>0</v>
      </c>
      <c r="CB165">
        <f t="shared" si="76"/>
        <v>0</v>
      </c>
      <c r="CK165">
        <f t="shared" si="77"/>
        <v>33</v>
      </c>
      <c r="CL165">
        <f t="shared" si="78"/>
        <v>4</v>
      </c>
      <c r="CM165">
        <f t="shared" si="79"/>
        <v>153</v>
      </c>
      <c r="CP165" t="str">
        <f t="shared" si="80"/>
        <v/>
      </c>
      <c r="CQ165" t="str">
        <f t="shared" si="81"/>
        <v/>
      </c>
      <c r="CR165" t="str">
        <f t="shared" si="82"/>
        <v/>
      </c>
      <c r="CS165" t="str">
        <f t="shared" si="72"/>
        <v/>
      </c>
      <c r="CT165" t="str">
        <f t="shared" si="73"/>
        <v/>
      </c>
      <c r="DD165" t="s">
        <v>1269</v>
      </c>
      <c r="DE165" t="s">
        <v>851</v>
      </c>
      <c r="DF165" t="s">
        <v>350</v>
      </c>
      <c r="DG165" t="s">
        <v>852</v>
      </c>
      <c r="DH165" t="s">
        <v>853</v>
      </c>
    </row>
    <row r="166" spans="1:112" x14ac:dyDescent="0.2">
      <c r="B166" s="28" t="s">
        <v>181</v>
      </c>
      <c r="C166" s="47"/>
      <c r="D166" s="41">
        <v>6</v>
      </c>
      <c r="E166" s="42">
        <v>0</v>
      </c>
      <c r="F166" s="139">
        <f>ABS(Home!$K$20*E166)</f>
        <v>0</v>
      </c>
      <c r="G166" s="42">
        <v>0</v>
      </c>
      <c r="H166" s="139">
        <f>ABS(Home!$K$20*G166)</f>
        <v>0</v>
      </c>
      <c r="I166" s="42">
        <v>0</v>
      </c>
      <c r="J166" s="139">
        <f>ABS(Home!$K$20*I166)</f>
        <v>0</v>
      </c>
      <c r="K166" s="42">
        <v>0</v>
      </c>
      <c r="L166" s="139">
        <f>ABS(Home!$K$20*K166)</f>
        <v>0</v>
      </c>
      <c r="M166" s="45">
        <f t="shared" si="74"/>
        <v>0</v>
      </c>
      <c r="N166" s="47">
        <f t="shared" si="75"/>
        <v>154</v>
      </c>
      <c r="P166">
        <f t="shared" si="83"/>
        <v>0</v>
      </c>
      <c r="Q166">
        <f t="shared" si="84"/>
        <v>6</v>
      </c>
      <c r="R166" s="146">
        <v>163</v>
      </c>
      <c r="S166">
        <f t="shared" si="85"/>
        <v>0</v>
      </c>
      <c r="T166">
        <f t="shared" si="86"/>
        <v>0</v>
      </c>
      <c r="U166">
        <f t="shared" si="87"/>
        <v>0</v>
      </c>
      <c r="V166">
        <f t="shared" si="88"/>
        <v>0</v>
      </c>
      <c r="X166">
        <f t="shared" si="89"/>
        <v>0</v>
      </c>
      <c r="Y166">
        <f t="shared" si="90"/>
        <v>0</v>
      </c>
      <c r="Z166">
        <f t="shared" si="91"/>
        <v>0</v>
      </c>
      <c r="AA166">
        <f t="shared" si="92"/>
        <v>0</v>
      </c>
      <c r="AC166" s="15"/>
      <c r="AD166" s="15"/>
      <c r="AT166" s="98">
        <v>19</v>
      </c>
      <c r="AU166" s="98">
        <v>11</v>
      </c>
      <c r="AV166" s="98">
        <v>5</v>
      </c>
      <c r="AW166" s="98">
        <v>-0.67853673451805541</v>
      </c>
      <c r="AX166" s="98">
        <v>0.67604172453801559</v>
      </c>
      <c r="BJ166" s="41">
        <v>6</v>
      </c>
      <c r="BK166" s="47"/>
      <c r="BL166" s="47"/>
      <c r="BN166" s="41">
        <v>5</v>
      </c>
      <c r="BS166" s="121"/>
      <c r="BV166">
        <v>0</v>
      </c>
      <c r="CA166">
        <v>0</v>
      </c>
      <c r="CB166">
        <f t="shared" si="76"/>
        <v>0</v>
      </c>
      <c r="CK166">
        <f t="shared" si="77"/>
        <v>34</v>
      </c>
      <c r="CL166">
        <f t="shared" si="78"/>
        <v>4</v>
      </c>
      <c r="CM166">
        <f t="shared" si="79"/>
        <v>154</v>
      </c>
      <c r="CP166" t="str">
        <f t="shared" si="80"/>
        <v/>
      </c>
      <c r="CQ166" t="str">
        <f t="shared" si="81"/>
        <v/>
      </c>
      <c r="CR166" t="str">
        <f t="shared" si="82"/>
        <v/>
      </c>
      <c r="CS166" t="str">
        <f t="shared" si="72"/>
        <v/>
      </c>
      <c r="CT166" t="str">
        <f t="shared" si="73"/>
        <v/>
      </c>
      <c r="DD166" t="s">
        <v>1270</v>
      </c>
      <c r="DE166" t="s">
        <v>854</v>
      </c>
      <c r="DF166" t="s">
        <v>351</v>
      </c>
      <c r="DG166" t="s">
        <v>855</v>
      </c>
      <c r="DH166" t="s">
        <v>856</v>
      </c>
    </row>
    <row r="167" spans="1:112" x14ac:dyDescent="0.2">
      <c r="B167" s="28">
        <v>35</v>
      </c>
      <c r="C167" s="47"/>
      <c r="D167" s="41">
        <v>6</v>
      </c>
      <c r="E167" s="42">
        <v>0</v>
      </c>
      <c r="F167" s="139">
        <f>ABS(Home!$K$20*E167)</f>
        <v>0</v>
      </c>
      <c r="G167" s="42">
        <v>0</v>
      </c>
      <c r="H167" s="139">
        <f>ABS(Home!$K$20*G167)</f>
        <v>0</v>
      </c>
      <c r="I167" s="42">
        <v>0</v>
      </c>
      <c r="J167" s="139">
        <f>ABS(Home!$K$20*I167)</f>
        <v>0</v>
      </c>
      <c r="K167" s="42">
        <v>0</v>
      </c>
      <c r="L167" s="139">
        <f>ABS(Home!$K$20*K167)</f>
        <v>0</v>
      </c>
      <c r="M167" s="45">
        <f t="shared" si="74"/>
        <v>0</v>
      </c>
      <c r="N167" s="47">
        <f t="shared" si="75"/>
        <v>155</v>
      </c>
      <c r="P167">
        <f t="shared" si="83"/>
        <v>0</v>
      </c>
      <c r="Q167">
        <f t="shared" si="84"/>
        <v>6</v>
      </c>
      <c r="R167" s="146">
        <v>164</v>
      </c>
      <c r="S167">
        <f t="shared" si="85"/>
        <v>0</v>
      </c>
      <c r="T167">
        <f t="shared" si="86"/>
        <v>0</v>
      </c>
      <c r="U167">
        <f t="shared" si="87"/>
        <v>0</v>
      </c>
      <c r="V167">
        <f t="shared" si="88"/>
        <v>0</v>
      </c>
      <c r="X167">
        <f t="shared" si="89"/>
        <v>0</v>
      </c>
      <c r="Y167">
        <f t="shared" si="90"/>
        <v>0</v>
      </c>
      <c r="Z167">
        <f t="shared" si="91"/>
        <v>0</v>
      </c>
      <c r="AA167">
        <f t="shared" si="92"/>
        <v>0</v>
      </c>
      <c r="AC167" s="15"/>
      <c r="AD167" s="15"/>
      <c r="AT167" s="98">
        <v>20</v>
      </c>
      <c r="AU167" s="98">
        <v>11</v>
      </c>
      <c r="AV167" s="98">
        <v>5</v>
      </c>
      <c r="AW167" s="98">
        <v>-0.67853673451805541</v>
      </c>
      <c r="AX167" s="98">
        <v>0.67604172453801559</v>
      </c>
      <c r="BJ167" s="41">
        <v>6</v>
      </c>
      <c r="BK167" s="47"/>
      <c r="BL167" s="47"/>
      <c r="BN167" s="41">
        <v>5</v>
      </c>
      <c r="BS167" s="121"/>
      <c r="BV167">
        <v>0</v>
      </c>
      <c r="CA167">
        <v>0</v>
      </c>
      <c r="CB167">
        <f t="shared" si="76"/>
        <v>0</v>
      </c>
      <c r="CK167">
        <f t="shared" si="77"/>
        <v>35</v>
      </c>
      <c r="CL167">
        <f t="shared" si="78"/>
        <v>4</v>
      </c>
      <c r="CM167">
        <f t="shared" si="79"/>
        <v>155</v>
      </c>
      <c r="CP167" t="str">
        <f t="shared" si="80"/>
        <v/>
      </c>
      <c r="CQ167" t="str">
        <f t="shared" si="81"/>
        <v/>
      </c>
      <c r="CR167" t="str">
        <f t="shared" si="82"/>
        <v/>
      </c>
      <c r="CS167" t="str">
        <f t="shared" si="72"/>
        <v/>
      </c>
      <c r="CT167" t="str">
        <f t="shared" si="73"/>
        <v/>
      </c>
      <c r="DD167" t="s">
        <v>1271</v>
      </c>
      <c r="DE167" t="s">
        <v>857</v>
      </c>
      <c r="DF167" t="s">
        <v>352</v>
      </c>
      <c r="DG167" t="s">
        <v>858</v>
      </c>
      <c r="DH167" t="s">
        <v>859</v>
      </c>
    </row>
    <row r="168" spans="1:112" x14ac:dyDescent="0.2">
      <c r="B168" s="28">
        <v>36</v>
      </c>
      <c r="C168" s="47"/>
      <c r="D168" s="41">
        <v>6</v>
      </c>
      <c r="E168" s="42">
        <v>0</v>
      </c>
      <c r="F168" s="139">
        <f>ABS(Home!$K$20*E168)</f>
        <v>0</v>
      </c>
      <c r="G168" s="42">
        <v>0</v>
      </c>
      <c r="H168" s="139">
        <f>ABS(Home!$K$20*G168)</f>
        <v>0</v>
      </c>
      <c r="I168" s="42">
        <v>0</v>
      </c>
      <c r="J168" s="139">
        <f>ABS(Home!$K$20*I168)</f>
        <v>0</v>
      </c>
      <c r="K168" s="42">
        <v>0</v>
      </c>
      <c r="L168" s="139">
        <f>ABS(Home!$K$20*K168)</f>
        <v>0</v>
      </c>
      <c r="M168" s="45">
        <f t="shared" si="74"/>
        <v>0</v>
      </c>
      <c r="N168" s="47">
        <f t="shared" si="75"/>
        <v>156</v>
      </c>
      <c r="P168">
        <f t="shared" si="83"/>
        <v>0</v>
      </c>
      <c r="Q168">
        <f t="shared" si="84"/>
        <v>6</v>
      </c>
      <c r="R168" s="146">
        <v>165</v>
      </c>
      <c r="S168">
        <f t="shared" si="85"/>
        <v>0</v>
      </c>
      <c r="T168">
        <f t="shared" si="86"/>
        <v>0</v>
      </c>
      <c r="U168">
        <f t="shared" si="87"/>
        <v>0</v>
      </c>
      <c r="V168">
        <f t="shared" si="88"/>
        <v>0</v>
      </c>
      <c r="X168">
        <f t="shared" si="89"/>
        <v>0</v>
      </c>
      <c r="Y168">
        <f t="shared" si="90"/>
        <v>0</v>
      </c>
      <c r="Z168">
        <f t="shared" si="91"/>
        <v>0</v>
      </c>
      <c r="AA168">
        <f t="shared" si="92"/>
        <v>0</v>
      </c>
      <c r="AC168" s="15"/>
      <c r="AD168" s="15"/>
      <c r="AT168" s="98">
        <v>17</v>
      </c>
      <c r="AU168" s="98">
        <v>12</v>
      </c>
      <c r="AV168" s="98">
        <v>5</v>
      </c>
      <c r="AW168" s="98">
        <v>-0.82657342118934896</v>
      </c>
      <c r="AX168" s="98">
        <v>0.78978873293715557</v>
      </c>
      <c r="BJ168" s="41">
        <v>6</v>
      </c>
      <c r="BK168" s="47"/>
      <c r="BL168" s="47"/>
      <c r="BN168" s="41">
        <v>5</v>
      </c>
      <c r="BS168" s="121"/>
      <c r="BV168">
        <v>10</v>
      </c>
      <c r="CA168">
        <v>10</v>
      </c>
      <c r="CB168">
        <f t="shared" si="76"/>
        <v>1</v>
      </c>
      <c r="CK168">
        <f t="shared" si="77"/>
        <v>36</v>
      </c>
      <c r="CL168">
        <f t="shared" si="78"/>
        <v>4</v>
      </c>
      <c r="CM168">
        <f t="shared" si="79"/>
        <v>156</v>
      </c>
      <c r="CP168" t="str">
        <f t="shared" si="80"/>
        <v/>
      </c>
      <c r="CQ168" t="str">
        <f t="shared" si="81"/>
        <v/>
      </c>
      <c r="CR168" t="str">
        <f t="shared" si="82"/>
        <v/>
      </c>
      <c r="CS168" t="str">
        <f t="shared" si="72"/>
        <v/>
      </c>
      <c r="CT168" t="str">
        <f t="shared" si="73"/>
        <v/>
      </c>
      <c r="DD168" t="s">
        <v>1272</v>
      </c>
      <c r="DE168" t="s">
        <v>860</v>
      </c>
      <c r="DF168" t="s">
        <v>353</v>
      </c>
      <c r="DG168" t="s">
        <v>861</v>
      </c>
      <c r="DH168" t="s">
        <v>862</v>
      </c>
    </row>
    <row r="169" spans="1:112" x14ac:dyDescent="0.2">
      <c r="B169" s="28">
        <v>37</v>
      </c>
      <c r="C169" s="47"/>
      <c r="D169" s="41">
        <v>6</v>
      </c>
      <c r="E169" s="42">
        <v>0</v>
      </c>
      <c r="F169" s="139">
        <f>ABS(Home!$K$20*E169)</f>
        <v>0</v>
      </c>
      <c r="G169" s="42">
        <v>0</v>
      </c>
      <c r="H169" s="139">
        <f>ABS(Home!$K$20*G169)</f>
        <v>0</v>
      </c>
      <c r="I169" s="42">
        <v>0</v>
      </c>
      <c r="J169" s="139">
        <f>ABS(Home!$K$20*I169)</f>
        <v>0</v>
      </c>
      <c r="K169" s="42">
        <v>0</v>
      </c>
      <c r="L169" s="139">
        <f>ABS(Home!$K$20*K169)</f>
        <v>0</v>
      </c>
      <c r="M169" s="45">
        <f t="shared" si="74"/>
        <v>0</v>
      </c>
      <c r="N169" s="47">
        <f t="shared" si="75"/>
        <v>157</v>
      </c>
      <c r="P169">
        <f t="shared" si="83"/>
        <v>1</v>
      </c>
      <c r="Q169">
        <f t="shared" si="84"/>
        <v>6</v>
      </c>
      <c r="R169" s="146">
        <v>166</v>
      </c>
      <c r="S169">
        <f t="shared" si="85"/>
        <v>-0.15</v>
      </c>
      <c r="T169">
        <f t="shared" si="86"/>
        <v>0</v>
      </c>
      <c r="U169">
        <f t="shared" si="87"/>
        <v>0</v>
      </c>
      <c r="V169">
        <f t="shared" si="88"/>
        <v>0</v>
      </c>
      <c r="X169">
        <f t="shared" si="89"/>
        <v>7.4999999999999997E-3</v>
      </c>
      <c r="Y169">
        <f t="shared" si="90"/>
        <v>0</v>
      </c>
      <c r="Z169">
        <f t="shared" si="91"/>
        <v>0</v>
      </c>
      <c r="AA169">
        <f t="shared" si="92"/>
        <v>0</v>
      </c>
      <c r="AC169" s="15"/>
      <c r="AD169" s="15"/>
      <c r="AT169" s="98">
        <v>19</v>
      </c>
      <c r="AU169" s="98">
        <v>12</v>
      </c>
      <c r="AV169" s="98">
        <v>5</v>
      </c>
      <c r="AW169" s="98">
        <v>-0.82657342118934896</v>
      </c>
      <c r="AX169" s="98">
        <v>0.78978873293715557</v>
      </c>
      <c r="BJ169" s="41">
        <v>6</v>
      </c>
      <c r="BK169" s="47"/>
      <c r="BL169" s="47"/>
      <c r="BN169" s="41">
        <v>5</v>
      </c>
      <c r="BS169" s="121"/>
      <c r="BV169">
        <v>0</v>
      </c>
      <c r="CA169">
        <v>0</v>
      </c>
      <c r="CB169">
        <f t="shared" si="76"/>
        <v>0</v>
      </c>
      <c r="CK169">
        <f>CK126</f>
        <v>37</v>
      </c>
      <c r="CL169">
        <f>CL126+1</f>
        <v>4</v>
      </c>
      <c r="CM169">
        <f t="shared" si="79"/>
        <v>157</v>
      </c>
      <c r="CP169" t="str">
        <f t="shared" si="80"/>
        <v/>
      </c>
      <c r="CQ169" t="str">
        <f t="shared" si="81"/>
        <v/>
      </c>
      <c r="CR169" t="str">
        <f t="shared" si="82"/>
        <v/>
      </c>
      <c r="CS169" t="str">
        <f t="shared" si="72"/>
        <v/>
      </c>
      <c r="CT169" t="str">
        <f t="shared" si="73"/>
        <v/>
      </c>
      <c r="DD169" t="s">
        <v>1273</v>
      </c>
      <c r="DE169" t="s">
        <v>863</v>
      </c>
      <c r="DF169" t="s">
        <v>354</v>
      </c>
      <c r="DG169" t="s">
        <v>864</v>
      </c>
      <c r="DH169" t="s">
        <v>865</v>
      </c>
    </row>
    <row r="170" spans="1:112" x14ac:dyDescent="0.2">
      <c r="B170" s="28">
        <v>38</v>
      </c>
      <c r="C170" s="47"/>
      <c r="D170" s="41">
        <v>6</v>
      </c>
      <c r="E170" s="42">
        <v>0</v>
      </c>
      <c r="F170" s="139">
        <f>ABS(Home!$K$20*E170)</f>
        <v>0</v>
      </c>
      <c r="G170" s="42">
        <v>0</v>
      </c>
      <c r="H170" s="139">
        <f>ABS(Home!$K$20*G170)</f>
        <v>0</v>
      </c>
      <c r="I170" s="42">
        <v>0</v>
      </c>
      <c r="J170" s="139">
        <f>ABS(Home!$K$20*I170)</f>
        <v>0</v>
      </c>
      <c r="K170" s="42">
        <v>0</v>
      </c>
      <c r="L170" s="139">
        <f>ABS(Home!$K$20*K170)</f>
        <v>0</v>
      </c>
      <c r="M170" s="45">
        <f t="shared" si="74"/>
        <v>0</v>
      </c>
      <c r="N170" s="47">
        <f t="shared" si="75"/>
        <v>158</v>
      </c>
      <c r="P170">
        <f t="shared" si="83"/>
        <v>0</v>
      </c>
      <c r="Q170">
        <f t="shared" si="84"/>
        <v>6</v>
      </c>
      <c r="R170" s="146">
        <v>167</v>
      </c>
      <c r="S170">
        <f t="shared" si="85"/>
        <v>0</v>
      </c>
      <c r="T170">
        <f t="shared" si="86"/>
        <v>0</v>
      </c>
      <c r="U170">
        <f t="shared" si="87"/>
        <v>0</v>
      </c>
      <c r="V170">
        <f t="shared" si="88"/>
        <v>0</v>
      </c>
      <c r="X170">
        <f t="shared" si="89"/>
        <v>0</v>
      </c>
      <c r="Y170">
        <f t="shared" si="90"/>
        <v>0</v>
      </c>
      <c r="Z170">
        <f t="shared" si="91"/>
        <v>0</v>
      </c>
      <c r="AA170">
        <f t="shared" si="92"/>
        <v>0</v>
      </c>
      <c r="AC170" s="15"/>
      <c r="AD170" s="15"/>
      <c r="AT170" s="98">
        <v>20</v>
      </c>
      <c r="AU170" s="98">
        <v>12</v>
      </c>
      <c r="AV170" s="98">
        <v>5</v>
      </c>
      <c r="AW170" s="98">
        <v>-0.82657342118934896</v>
      </c>
      <c r="AX170" s="98">
        <v>0.78978873293715557</v>
      </c>
      <c r="BJ170" s="41">
        <v>6</v>
      </c>
      <c r="BK170" s="47"/>
      <c r="BL170" s="47"/>
      <c r="BN170" s="41">
        <v>5</v>
      </c>
      <c r="BS170" s="121"/>
      <c r="BV170">
        <v>0</v>
      </c>
      <c r="CA170">
        <v>0</v>
      </c>
      <c r="CB170">
        <f t="shared" si="76"/>
        <v>0</v>
      </c>
      <c r="CK170">
        <f t="shared" si="77"/>
        <v>38</v>
      </c>
      <c r="CL170">
        <f t="shared" si="78"/>
        <v>4</v>
      </c>
      <c r="CM170">
        <f t="shared" si="79"/>
        <v>158</v>
      </c>
      <c r="CP170" t="str">
        <f t="shared" si="80"/>
        <v/>
      </c>
      <c r="CQ170" t="str">
        <f t="shared" si="81"/>
        <v/>
      </c>
      <c r="CR170" t="str">
        <f t="shared" si="82"/>
        <v/>
      </c>
      <c r="CS170" t="str">
        <f t="shared" si="72"/>
        <v/>
      </c>
      <c r="CT170" t="str">
        <f t="shared" si="73"/>
        <v/>
      </c>
      <c r="DD170" t="s">
        <v>1274</v>
      </c>
      <c r="DE170" t="s">
        <v>866</v>
      </c>
      <c r="DF170" t="s">
        <v>355</v>
      </c>
      <c r="DG170" t="s">
        <v>867</v>
      </c>
      <c r="DH170" t="s">
        <v>868</v>
      </c>
    </row>
    <row r="171" spans="1:112" x14ac:dyDescent="0.2">
      <c r="B171" s="28">
        <v>39</v>
      </c>
      <c r="C171" s="47"/>
      <c r="D171" s="41">
        <v>6</v>
      </c>
      <c r="E171" s="42">
        <v>0</v>
      </c>
      <c r="F171" s="139">
        <f>ABS(Home!$K$20*E171)</f>
        <v>0</v>
      </c>
      <c r="G171" s="42">
        <v>0</v>
      </c>
      <c r="H171" s="139">
        <f>ABS(Home!$K$20*G171)</f>
        <v>0</v>
      </c>
      <c r="I171" s="42">
        <v>0</v>
      </c>
      <c r="J171" s="139">
        <f>ABS(Home!$K$20*I171)</f>
        <v>0</v>
      </c>
      <c r="K171" s="42">
        <v>0</v>
      </c>
      <c r="L171" s="139">
        <f>ABS(Home!$K$20*K171)</f>
        <v>0</v>
      </c>
      <c r="M171" s="45">
        <f t="shared" si="74"/>
        <v>0</v>
      </c>
      <c r="N171" s="47">
        <f t="shared" si="75"/>
        <v>159</v>
      </c>
      <c r="P171">
        <f t="shared" si="83"/>
        <v>1</v>
      </c>
      <c r="Q171">
        <f t="shared" si="84"/>
        <v>6</v>
      </c>
      <c r="R171" s="146">
        <v>168</v>
      </c>
      <c r="S171">
        <f t="shared" si="85"/>
        <v>-0.1</v>
      </c>
      <c r="T171">
        <f t="shared" si="86"/>
        <v>0</v>
      </c>
      <c r="U171">
        <f t="shared" si="87"/>
        <v>0</v>
      </c>
      <c r="V171">
        <f t="shared" si="88"/>
        <v>0</v>
      </c>
      <c r="X171">
        <f t="shared" si="89"/>
        <v>5.000000000000001E-3</v>
      </c>
      <c r="Y171">
        <f t="shared" si="90"/>
        <v>0</v>
      </c>
      <c r="Z171">
        <f t="shared" si="91"/>
        <v>0</v>
      </c>
      <c r="AA171">
        <f t="shared" si="92"/>
        <v>0</v>
      </c>
      <c r="AC171" s="15"/>
      <c r="AD171" s="15"/>
      <c r="AT171" s="98">
        <v>21</v>
      </c>
      <c r="AU171" s="98">
        <v>13</v>
      </c>
      <c r="AV171" s="98">
        <v>5</v>
      </c>
      <c r="AW171" s="98">
        <v>-0.20914901112173517</v>
      </c>
      <c r="AX171" s="98">
        <v>0.1779477630718132</v>
      </c>
      <c r="BJ171" s="41">
        <v>6</v>
      </c>
      <c r="BK171" s="47"/>
      <c r="BL171" s="47"/>
      <c r="BN171" s="41">
        <v>5</v>
      </c>
      <c r="BS171" s="121"/>
      <c r="BV171">
        <v>0</v>
      </c>
      <c r="CA171">
        <v>0</v>
      </c>
      <c r="CB171">
        <f t="shared" si="76"/>
        <v>0</v>
      </c>
      <c r="CK171">
        <f t="shared" si="77"/>
        <v>39</v>
      </c>
      <c r="CL171">
        <f t="shared" si="78"/>
        <v>4</v>
      </c>
      <c r="CM171">
        <f t="shared" si="79"/>
        <v>159</v>
      </c>
      <c r="CP171" t="str">
        <f t="shared" si="80"/>
        <v/>
      </c>
      <c r="CQ171" t="str">
        <f t="shared" si="81"/>
        <v/>
      </c>
      <c r="CR171" t="str">
        <f t="shared" si="82"/>
        <v/>
      </c>
      <c r="CS171" t="str">
        <f t="shared" si="72"/>
        <v/>
      </c>
      <c r="CT171" t="str">
        <f t="shared" si="73"/>
        <v/>
      </c>
      <c r="DD171" t="s">
        <v>1275</v>
      </c>
      <c r="DE171" t="s">
        <v>869</v>
      </c>
      <c r="DF171" t="s">
        <v>356</v>
      </c>
      <c r="DG171" t="s">
        <v>870</v>
      </c>
      <c r="DH171" t="s">
        <v>871</v>
      </c>
    </row>
    <row r="172" spans="1:112" x14ac:dyDescent="0.2">
      <c r="B172" s="28">
        <v>40</v>
      </c>
      <c r="C172" s="47"/>
      <c r="D172" s="41">
        <v>6</v>
      </c>
      <c r="E172" s="42">
        <v>0</v>
      </c>
      <c r="F172" s="139">
        <f>ABS(Home!$K$20*E172)</f>
        <v>0</v>
      </c>
      <c r="G172" s="42">
        <v>0</v>
      </c>
      <c r="H172" s="139">
        <f>ABS(Home!$K$20*G172)</f>
        <v>0</v>
      </c>
      <c r="I172" s="42">
        <v>0</v>
      </c>
      <c r="J172" s="139">
        <f>ABS(Home!$K$20*I172)</f>
        <v>0</v>
      </c>
      <c r="K172" s="42">
        <v>0</v>
      </c>
      <c r="L172" s="139">
        <f>ABS(Home!$K$20*K172)</f>
        <v>0</v>
      </c>
      <c r="M172" s="45">
        <f t="shared" si="74"/>
        <v>0</v>
      </c>
      <c r="N172" s="47">
        <f t="shared" si="75"/>
        <v>160</v>
      </c>
      <c r="P172">
        <f t="shared" si="83"/>
        <v>0</v>
      </c>
      <c r="Q172">
        <f t="shared" si="84"/>
        <v>6</v>
      </c>
      <c r="R172" s="146">
        <v>169</v>
      </c>
      <c r="S172">
        <f t="shared" si="85"/>
        <v>0</v>
      </c>
      <c r="T172">
        <f t="shared" si="86"/>
        <v>0</v>
      </c>
      <c r="U172">
        <f t="shared" si="87"/>
        <v>0</v>
      </c>
      <c r="V172">
        <f t="shared" si="88"/>
        <v>0</v>
      </c>
      <c r="X172">
        <f t="shared" si="89"/>
        <v>0</v>
      </c>
      <c r="Y172">
        <f t="shared" si="90"/>
        <v>0</v>
      </c>
      <c r="Z172">
        <f t="shared" si="91"/>
        <v>0</v>
      </c>
      <c r="AA172">
        <f t="shared" si="92"/>
        <v>0</v>
      </c>
      <c r="AC172" s="15"/>
      <c r="AD172" s="15"/>
      <c r="AT172" s="98">
        <v>22</v>
      </c>
      <c r="AU172" s="98">
        <v>13</v>
      </c>
      <c r="AV172" s="98">
        <v>5</v>
      </c>
      <c r="AW172" s="98">
        <v>-0.20914901112173517</v>
      </c>
      <c r="AX172" s="98">
        <v>0.1779477630718132</v>
      </c>
      <c r="BJ172" s="41">
        <v>6</v>
      </c>
      <c r="BK172" s="47"/>
      <c r="BL172" s="47"/>
      <c r="BN172" s="41">
        <v>5</v>
      </c>
      <c r="BS172" s="121"/>
      <c r="BV172">
        <v>0</v>
      </c>
      <c r="CA172">
        <v>0</v>
      </c>
      <c r="CB172">
        <f t="shared" si="76"/>
        <v>0</v>
      </c>
      <c r="CK172">
        <f t="shared" si="77"/>
        <v>40</v>
      </c>
      <c r="CL172">
        <f t="shared" si="78"/>
        <v>4</v>
      </c>
      <c r="CM172">
        <f t="shared" si="79"/>
        <v>160</v>
      </c>
      <c r="CP172" t="str">
        <f t="shared" si="80"/>
        <v/>
      </c>
      <c r="CQ172" t="str">
        <f t="shared" si="81"/>
        <v/>
      </c>
      <c r="CR172" t="str">
        <f t="shared" si="82"/>
        <v/>
      </c>
      <c r="CS172" t="str">
        <f t="shared" si="72"/>
        <v/>
      </c>
      <c r="CT172" t="str">
        <f t="shared" si="73"/>
        <v/>
      </c>
      <c r="DD172" t="s">
        <v>1276</v>
      </c>
      <c r="DE172" t="s">
        <v>872</v>
      </c>
      <c r="DF172" t="s">
        <v>357</v>
      </c>
      <c r="DG172" t="s">
        <v>873</v>
      </c>
      <c r="DH172" t="s">
        <v>874</v>
      </c>
    </row>
    <row r="173" spans="1:112" x14ac:dyDescent="0.2">
      <c r="C173" s="47"/>
      <c r="D173" s="41"/>
      <c r="E173" s="42"/>
      <c r="F173" s="42"/>
      <c r="G173" s="42"/>
      <c r="H173" s="42"/>
      <c r="I173" s="42"/>
      <c r="J173" s="42"/>
      <c r="K173" s="42"/>
      <c r="L173" s="42"/>
      <c r="M173" s="27"/>
      <c r="N173" s="47"/>
      <c r="P173">
        <f t="shared" si="83"/>
        <v>0</v>
      </c>
      <c r="Q173">
        <f t="shared" si="84"/>
        <v>6</v>
      </c>
      <c r="R173" s="146">
        <v>170</v>
      </c>
      <c r="S173">
        <f t="shared" si="85"/>
        <v>0</v>
      </c>
      <c r="T173">
        <f t="shared" si="86"/>
        <v>0</v>
      </c>
      <c r="U173">
        <f t="shared" si="87"/>
        <v>0</v>
      </c>
      <c r="V173">
        <f t="shared" si="88"/>
        <v>0</v>
      </c>
      <c r="X173">
        <f t="shared" si="89"/>
        <v>0</v>
      </c>
      <c r="Y173">
        <f t="shared" si="90"/>
        <v>0</v>
      </c>
      <c r="Z173">
        <f t="shared" si="91"/>
        <v>0</v>
      </c>
      <c r="AA173">
        <f t="shared" si="92"/>
        <v>0</v>
      </c>
      <c r="AC173" s="15"/>
      <c r="AD173" s="15"/>
      <c r="AT173" s="98">
        <v>23</v>
      </c>
      <c r="AU173" s="98">
        <v>13</v>
      </c>
      <c r="AV173" s="98">
        <v>5</v>
      </c>
      <c r="AW173" s="98">
        <v>-0.20914901112173517</v>
      </c>
      <c r="AX173" s="98">
        <v>0.1779477630718132</v>
      </c>
      <c r="BJ173" s="41"/>
      <c r="BK173" s="47"/>
      <c r="BL173" s="47"/>
      <c r="BN173" s="41"/>
      <c r="BS173" s="121"/>
      <c r="CP173" t="str">
        <f t="shared" si="80"/>
        <v/>
      </c>
      <c r="CQ173" t="str">
        <f t="shared" si="81"/>
        <v/>
      </c>
      <c r="CS173" t="str">
        <f t="shared" si="72"/>
        <v/>
      </c>
      <c r="CT173" t="str">
        <f t="shared" si="73"/>
        <v/>
      </c>
      <c r="DD173" t="s">
        <v>1277</v>
      </c>
      <c r="DE173" t="s">
        <v>875</v>
      </c>
      <c r="DF173" t="s">
        <v>358</v>
      </c>
      <c r="DG173" t="s">
        <v>876</v>
      </c>
      <c r="DH173" t="s">
        <v>877</v>
      </c>
    </row>
    <row r="174" spans="1:112" x14ac:dyDescent="0.2">
      <c r="C174" s="47"/>
      <c r="D174" s="41"/>
      <c r="E174" s="42"/>
      <c r="F174" s="42"/>
      <c r="G174" s="42"/>
      <c r="H174" s="42"/>
      <c r="I174" s="42"/>
      <c r="J174" s="42"/>
      <c r="K174" s="42"/>
      <c r="L174" s="42"/>
      <c r="M174" s="27"/>
      <c r="N174" s="47"/>
      <c r="P174">
        <f t="shared" si="83"/>
        <v>1</v>
      </c>
      <c r="Q174">
        <f t="shared" si="84"/>
        <v>6</v>
      </c>
      <c r="R174" s="146">
        <v>171</v>
      </c>
      <c r="S174">
        <f t="shared" si="85"/>
        <v>-0.15</v>
      </c>
      <c r="T174">
        <f t="shared" si="86"/>
        <v>0</v>
      </c>
      <c r="U174">
        <f t="shared" si="87"/>
        <v>0</v>
      </c>
      <c r="V174">
        <f t="shared" si="88"/>
        <v>0</v>
      </c>
      <c r="X174">
        <f t="shared" si="89"/>
        <v>7.4999999999999997E-3</v>
      </c>
      <c r="Y174">
        <f t="shared" si="90"/>
        <v>0</v>
      </c>
      <c r="Z174">
        <f t="shared" si="91"/>
        <v>0</v>
      </c>
      <c r="AA174">
        <f t="shared" si="92"/>
        <v>0</v>
      </c>
      <c r="AC174" s="15"/>
      <c r="AD174" s="15"/>
      <c r="AT174" s="98">
        <v>24</v>
      </c>
      <c r="AU174" s="98">
        <v>13</v>
      </c>
      <c r="AV174" s="98">
        <v>5</v>
      </c>
      <c r="AW174" s="98">
        <v>-0.20914901112173517</v>
      </c>
      <c r="AX174" s="98">
        <v>0.1779477630718132</v>
      </c>
      <c r="BJ174" s="41"/>
      <c r="BK174" s="47"/>
      <c r="BL174" s="47"/>
      <c r="BN174" s="41"/>
      <c r="BS174" s="121"/>
      <c r="CP174" t="str">
        <f t="shared" si="80"/>
        <v/>
      </c>
      <c r="CQ174" t="str">
        <f t="shared" si="81"/>
        <v/>
      </c>
      <c r="CS174" t="str">
        <f t="shared" si="72"/>
        <v/>
      </c>
      <c r="CT174" t="str">
        <f t="shared" si="73"/>
        <v/>
      </c>
      <c r="DD174" t="s">
        <v>1278</v>
      </c>
      <c r="DE174" t="s">
        <v>878</v>
      </c>
      <c r="DF174" t="s">
        <v>359</v>
      </c>
      <c r="DG174" t="s">
        <v>879</v>
      </c>
      <c r="DH174" t="s">
        <v>880</v>
      </c>
    </row>
    <row r="175" spans="1:112" x14ac:dyDescent="0.2">
      <c r="A175" s="13" t="s">
        <v>12</v>
      </c>
      <c r="B175" s="13" t="s">
        <v>40</v>
      </c>
      <c r="C175" s="44"/>
      <c r="D175" s="36" t="s">
        <v>27</v>
      </c>
      <c r="E175" s="37" t="s">
        <v>15</v>
      </c>
      <c r="F175" s="118" t="s">
        <v>36</v>
      </c>
      <c r="G175" s="37" t="s">
        <v>16</v>
      </c>
      <c r="H175" s="118" t="s">
        <v>36</v>
      </c>
      <c r="I175" s="37" t="s">
        <v>17</v>
      </c>
      <c r="J175" s="118" t="s">
        <v>36</v>
      </c>
      <c r="K175" s="37" t="s">
        <v>18</v>
      </c>
      <c r="L175" s="118" t="s">
        <v>36</v>
      </c>
      <c r="M175" s="13" t="s">
        <v>42</v>
      </c>
      <c r="N175" s="47"/>
      <c r="P175">
        <f t="shared" si="83"/>
        <v>0</v>
      </c>
      <c r="Q175">
        <f t="shared" si="84"/>
        <v>6</v>
      </c>
      <c r="R175" s="146">
        <v>172</v>
      </c>
      <c r="S175">
        <f t="shared" si="85"/>
        <v>0</v>
      </c>
      <c r="T175">
        <f t="shared" si="86"/>
        <v>0</v>
      </c>
      <c r="U175">
        <f t="shared" si="87"/>
        <v>0</v>
      </c>
      <c r="V175">
        <f t="shared" si="88"/>
        <v>0</v>
      </c>
      <c r="X175">
        <f t="shared" si="89"/>
        <v>0</v>
      </c>
      <c r="Y175">
        <f t="shared" si="90"/>
        <v>0</v>
      </c>
      <c r="Z175">
        <f t="shared" si="91"/>
        <v>0</v>
      </c>
      <c r="AA175">
        <f t="shared" si="92"/>
        <v>0</v>
      </c>
      <c r="AC175" s="15"/>
      <c r="AD175" s="15"/>
      <c r="AT175" s="98">
        <v>25</v>
      </c>
      <c r="AU175" s="98">
        <v>13</v>
      </c>
      <c r="AV175" s="98">
        <v>5</v>
      </c>
      <c r="AW175" s="98">
        <v>-0.20914901112173517</v>
      </c>
      <c r="AX175" s="98">
        <v>0.1779477630718132</v>
      </c>
      <c r="BJ175" s="36" t="s">
        <v>27</v>
      </c>
      <c r="BK175" s="47"/>
      <c r="BL175" s="47"/>
      <c r="BN175" s="36" t="s">
        <v>27</v>
      </c>
      <c r="BS175" s="14"/>
      <c r="BV175" t="s">
        <v>15</v>
      </c>
      <c r="CA175" t="s">
        <v>15</v>
      </c>
      <c r="CP175" t="str">
        <f t="shared" si="80"/>
        <v/>
      </c>
      <c r="CQ175" t="str">
        <f t="shared" si="81"/>
        <v/>
      </c>
      <c r="CS175" t="str">
        <f t="shared" si="72"/>
        <v/>
      </c>
      <c r="CT175" t="str">
        <f t="shared" si="73"/>
        <v/>
      </c>
      <c r="DD175" t="s">
        <v>1279</v>
      </c>
      <c r="DE175" t="s">
        <v>881</v>
      </c>
      <c r="DF175" t="s">
        <v>360</v>
      </c>
      <c r="DG175" t="s">
        <v>882</v>
      </c>
      <c r="DH175" t="s">
        <v>883</v>
      </c>
    </row>
    <row r="176" spans="1:112" x14ac:dyDescent="0.2">
      <c r="A176" s="13">
        <f>A133+1</f>
        <v>5</v>
      </c>
      <c r="B176" s="28" t="s">
        <v>1385</v>
      </c>
      <c r="C176" s="47"/>
      <c r="D176" s="41">
        <v>6</v>
      </c>
      <c r="E176" s="42">
        <v>0</v>
      </c>
      <c r="F176" s="139">
        <f>ABS(Home!$K$20*E176)</f>
        <v>0</v>
      </c>
      <c r="G176" s="42">
        <v>0</v>
      </c>
      <c r="H176" s="139">
        <f>ABS(Home!$K$20*G176)</f>
        <v>0</v>
      </c>
      <c r="I176" s="42">
        <v>0</v>
      </c>
      <c r="J176" s="139">
        <f>ABS(Home!$K$20*I176)</f>
        <v>0</v>
      </c>
      <c r="K176" s="42">
        <v>0</v>
      </c>
      <c r="L176" s="139">
        <f>ABS(Home!$K$20*K176)</f>
        <v>0</v>
      </c>
      <c r="M176" s="45">
        <f>IF(C176=1,COUNTIF(F176,"&gt;0")+COUNTIF(H176,"&gt;0")+COUNTIF(J176,"&gt;0")+COUNTIF(L176,"&gt;0"),0)</f>
        <v>0</v>
      </c>
      <c r="N176" s="47">
        <f>N133+40</f>
        <v>161</v>
      </c>
      <c r="P176">
        <f t="shared" si="83"/>
        <v>0</v>
      </c>
      <c r="Q176">
        <f t="shared" si="84"/>
        <v>6</v>
      </c>
      <c r="R176" s="146">
        <v>173</v>
      </c>
      <c r="S176">
        <f t="shared" si="85"/>
        <v>0</v>
      </c>
      <c r="T176">
        <f t="shared" si="86"/>
        <v>0</v>
      </c>
      <c r="U176">
        <f t="shared" si="87"/>
        <v>0</v>
      </c>
      <c r="V176">
        <f t="shared" si="88"/>
        <v>0</v>
      </c>
      <c r="X176">
        <f t="shared" si="89"/>
        <v>0</v>
      </c>
      <c r="Y176">
        <f t="shared" si="90"/>
        <v>0</v>
      </c>
      <c r="Z176">
        <f t="shared" si="91"/>
        <v>0</v>
      </c>
      <c r="AA176">
        <f t="shared" si="92"/>
        <v>0</v>
      </c>
      <c r="AC176" s="15"/>
      <c r="AD176" s="15"/>
      <c r="AT176" s="98">
        <v>21</v>
      </c>
      <c r="AU176" s="98">
        <v>14</v>
      </c>
      <c r="AV176" s="98">
        <v>5</v>
      </c>
      <c r="AW176" s="98">
        <v>-1.413758412299069</v>
      </c>
      <c r="AX176" s="98">
        <v>1.3842888641654738</v>
      </c>
      <c r="BJ176" s="41">
        <v>6</v>
      </c>
      <c r="BK176" s="47"/>
      <c r="BL176" s="47"/>
      <c r="BN176" s="41">
        <v>5</v>
      </c>
      <c r="BS176" s="121"/>
      <c r="BV176">
        <v>0</v>
      </c>
      <c r="CA176">
        <v>0</v>
      </c>
      <c r="CB176">
        <f>IF(CA176&gt;1,1,IF(CA176&lt;-1,-1,CA176))</f>
        <v>0</v>
      </c>
      <c r="CK176">
        <f>CK133</f>
        <v>1</v>
      </c>
      <c r="CL176">
        <f>CL133+1</f>
        <v>5</v>
      </c>
      <c r="CM176">
        <f>CM133+40</f>
        <v>161</v>
      </c>
      <c r="CP176" t="str">
        <f t="shared" si="80"/>
        <v/>
      </c>
      <c r="CQ176" t="str">
        <f t="shared" si="81"/>
        <v/>
      </c>
      <c r="CR176" t="str">
        <f>IF(C176=1,CONCATENATE("v",CM176),"")</f>
        <v/>
      </c>
      <c r="CS176" t="str">
        <f t="shared" si="72"/>
        <v/>
      </c>
      <c r="CT176" t="str">
        <f t="shared" si="73"/>
        <v/>
      </c>
      <c r="DD176" t="s">
        <v>1280</v>
      </c>
      <c r="DE176" t="s">
        <v>884</v>
      </c>
      <c r="DF176" t="s">
        <v>361</v>
      </c>
      <c r="DG176" t="s">
        <v>885</v>
      </c>
      <c r="DH176" t="s">
        <v>886</v>
      </c>
    </row>
    <row r="177" spans="1:112" x14ac:dyDescent="0.2">
      <c r="A177" s="123" t="s">
        <v>150</v>
      </c>
      <c r="B177" s="28" t="s">
        <v>1386</v>
      </c>
      <c r="C177" s="47"/>
      <c r="D177" s="41">
        <v>6</v>
      </c>
      <c r="E177" s="42">
        <v>0</v>
      </c>
      <c r="F177" s="139">
        <f>ABS(Home!$K$20*E177)</f>
        <v>0</v>
      </c>
      <c r="G177" s="42">
        <v>0</v>
      </c>
      <c r="H177" s="139">
        <f>ABS(Home!$K$20*G177)</f>
        <v>0</v>
      </c>
      <c r="I177" s="42">
        <v>0</v>
      </c>
      <c r="J177" s="139">
        <f>ABS(Home!$K$20*I177)</f>
        <v>0</v>
      </c>
      <c r="K177" s="42">
        <v>0</v>
      </c>
      <c r="L177" s="139">
        <f>ABS(Home!$K$20*K177)</f>
        <v>0</v>
      </c>
      <c r="M177" s="45">
        <f t="shared" ref="M177:M215" si="93">IF(C177=1,COUNTIF(F177,"&gt;0")+COUNTIF(H177,"&gt;0")+COUNTIF(J177,"&gt;0")+COUNTIF(L177,"&gt;0"),0)</f>
        <v>0</v>
      </c>
      <c r="N177" s="47">
        <f t="shared" ref="N177:N215" si="94">N134+40</f>
        <v>162</v>
      </c>
      <c r="P177">
        <f t="shared" si="83"/>
        <v>0</v>
      </c>
      <c r="Q177">
        <f t="shared" si="84"/>
        <v>6</v>
      </c>
      <c r="R177" s="146">
        <v>174</v>
      </c>
      <c r="S177">
        <f t="shared" si="85"/>
        <v>0</v>
      </c>
      <c r="T177">
        <f t="shared" si="86"/>
        <v>0</v>
      </c>
      <c r="U177">
        <f t="shared" si="87"/>
        <v>0</v>
      </c>
      <c r="V177">
        <f t="shared" si="88"/>
        <v>0</v>
      </c>
      <c r="X177">
        <f t="shared" si="89"/>
        <v>0</v>
      </c>
      <c r="Y177">
        <f t="shared" si="90"/>
        <v>0</v>
      </c>
      <c r="Z177">
        <f t="shared" si="91"/>
        <v>0</v>
      </c>
      <c r="AA177">
        <f t="shared" si="92"/>
        <v>0</v>
      </c>
      <c r="AC177" s="15"/>
      <c r="AD177" s="15"/>
      <c r="AT177" s="98">
        <v>22</v>
      </c>
      <c r="AU177" s="98">
        <v>14</v>
      </c>
      <c r="AV177" s="98">
        <v>5</v>
      </c>
      <c r="AW177" s="98">
        <v>-1.413758412299069</v>
      </c>
      <c r="AX177" s="98">
        <v>1.3842888641654738</v>
      </c>
      <c r="BJ177" s="41">
        <v>6</v>
      </c>
      <c r="BK177" s="47"/>
      <c r="BL177" s="47"/>
      <c r="BN177" s="41">
        <v>5</v>
      </c>
      <c r="BS177" s="121"/>
      <c r="BV177">
        <v>0</v>
      </c>
      <c r="CA177">
        <v>0</v>
      </c>
      <c r="CB177">
        <f t="shared" ref="CB177:CB215" si="95">IF(CA177&gt;1,1,IF(CA177&lt;-1,-1,CA177))</f>
        <v>0</v>
      </c>
      <c r="CK177">
        <f t="shared" ref="CK177:CK215" si="96">CK134</f>
        <v>2</v>
      </c>
      <c r="CL177">
        <f t="shared" ref="CL177:CL215" si="97">CL134+1</f>
        <v>5</v>
      </c>
      <c r="CM177">
        <f t="shared" ref="CM177:CM215" si="98">CM134+40</f>
        <v>162</v>
      </c>
      <c r="CP177" t="str">
        <f t="shared" si="80"/>
        <v/>
      </c>
      <c r="CQ177" t="str">
        <f t="shared" si="81"/>
        <v/>
      </c>
      <c r="CR177" t="str">
        <f>IF(C177=1,CONCATENATE("v",CM177),"")</f>
        <v/>
      </c>
      <c r="CS177" t="str">
        <f t="shared" si="72"/>
        <v/>
      </c>
      <c r="CT177" t="str">
        <f t="shared" si="73"/>
        <v/>
      </c>
      <c r="DD177" t="s">
        <v>1281</v>
      </c>
      <c r="DE177" t="s">
        <v>887</v>
      </c>
      <c r="DF177" t="s">
        <v>362</v>
      </c>
      <c r="DG177" t="s">
        <v>888</v>
      </c>
      <c r="DH177" t="s">
        <v>889</v>
      </c>
    </row>
    <row r="178" spans="1:112" x14ac:dyDescent="0.2">
      <c r="A178" s="123">
        <f>-SUM(E176:E215)</f>
        <v>-4.5</v>
      </c>
      <c r="B178" s="28" t="s">
        <v>1387</v>
      </c>
      <c r="C178" s="47"/>
      <c r="D178" s="41">
        <v>6</v>
      </c>
      <c r="E178" s="42">
        <v>0</v>
      </c>
      <c r="F178" s="139">
        <f>ABS(Home!$K$20*E178)</f>
        <v>0</v>
      </c>
      <c r="G178" s="42">
        <v>0</v>
      </c>
      <c r="H178" s="139">
        <f>ABS(Home!$K$20*G178)</f>
        <v>0</v>
      </c>
      <c r="I178" s="42">
        <v>0</v>
      </c>
      <c r="J178" s="139">
        <f>ABS(Home!$K$20*I178)</f>
        <v>0</v>
      </c>
      <c r="K178" s="42">
        <v>0</v>
      </c>
      <c r="L178" s="139">
        <f>ABS(Home!$K$20*K178)</f>
        <v>0</v>
      </c>
      <c r="M178" s="45">
        <f t="shared" si="93"/>
        <v>0</v>
      </c>
      <c r="N178" s="47">
        <f t="shared" si="94"/>
        <v>163</v>
      </c>
      <c r="P178">
        <f t="shared" si="83"/>
        <v>0</v>
      </c>
      <c r="Q178">
        <f t="shared" si="84"/>
        <v>6</v>
      </c>
      <c r="R178" s="146">
        <v>175</v>
      </c>
      <c r="S178">
        <f t="shared" si="85"/>
        <v>0</v>
      </c>
      <c r="T178">
        <f t="shared" si="86"/>
        <v>0</v>
      </c>
      <c r="U178">
        <f t="shared" si="87"/>
        <v>0</v>
      </c>
      <c r="V178">
        <f t="shared" si="88"/>
        <v>0</v>
      </c>
      <c r="X178">
        <f t="shared" si="89"/>
        <v>0</v>
      </c>
      <c r="Y178">
        <f t="shared" si="90"/>
        <v>0</v>
      </c>
      <c r="Z178">
        <f t="shared" si="91"/>
        <v>0</v>
      </c>
      <c r="AA178">
        <f t="shared" si="92"/>
        <v>0</v>
      </c>
      <c r="AC178" s="15"/>
      <c r="AD178" s="15"/>
      <c r="AT178" s="98">
        <v>23</v>
      </c>
      <c r="AU178" s="98">
        <v>14</v>
      </c>
      <c r="AV178" s="98">
        <v>5</v>
      </c>
      <c r="AW178" s="98">
        <v>-1.2446763762553237</v>
      </c>
      <c r="AX178" s="98">
        <v>1.1729060413270942</v>
      </c>
      <c r="BJ178" s="41">
        <v>6</v>
      </c>
      <c r="BK178" s="47"/>
      <c r="BL178" s="47"/>
      <c r="BN178" s="41">
        <v>5</v>
      </c>
      <c r="BS178" s="121"/>
      <c r="BV178">
        <v>0</v>
      </c>
      <c r="CA178">
        <v>0</v>
      </c>
      <c r="CB178">
        <f t="shared" si="95"/>
        <v>0</v>
      </c>
      <c r="CK178">
        <f t="shared" si="96"/>
        <v>3</v>
      </c>
      <c r="CL178">
        <f t="shared" si="97"/>
        <v>5</v>
      </c>
      <c r="CM178">
        <f t="shared" si="98"/>
        <v>163</v>
      </c>
      <c r="CP178" t="str">
        <f t="shared" si="80"/>
        <v/>
      </c>
      <c r="CQ178" t="str">
        <f t="shared" si="81"/>
        <v/>
      </c>
      <c r="CR178" t="str">
        <f t="shared" ref="CR178:CR215" si="99">IF(C178=1,CONCATENATE("v",CM178),"")</f>
        <v/>
      </c>
      <c r="CS178" t="str">
        <f t="shared" si="72"/>
        <v/>
      </c>
      <c r="CT178" t="str">
        <f t="shared" si="73"/>
        <v/>
      </c>
      <c r="DD178" t="s">
        <v>1282</v>
      </c>
      <c r="DE178" t="s">
        <v>890</v>
      </c>
      <c r="DF178" t="s">
        <v>363</v>
      </c>
      <c r="DG178" t="s">
        <v>891</v>
      </c>
      <c r="DH178" t="s">
        <v>892</v>
      </c>
    </row>
    <row r="179" spans="1:112" x14ac:dyDescent="0.2">
      <c r="B179" s="28" t="s">
        <v>1388</v>
      </c>
      <c r="C179" s="47"/>
      <c r="D179" s="41">
        <v>6</v>
      </c>
      <c r="E179" s="42">
        <v>0</v>
      </c>
      <c r="F179" s="139">
        <f>ABS(Home!$K$20*E179)</f>
        <v>0</v>
      </c>
      <c r="G179" s="42">
        <v>0</v>
      </c>
      <c r="H179" s="139">
        <f>ABS(Home!$K$20*G179)</f>
        <v>0</v>
      </c>
      <c r="I179" s="42">
        <v>0</v>
      </c>
      <c r="J179" s="139">
        <f>ABS(Home!$K$20*I179)</f>
        <v>0</v>
      </c>
      <c r="K179" s="42">
        <v>0</v>
      </c>
      <c r="L179" s="139">
        <f>ABS(Home!$K$20*K179)</f>
        <v>0</v>
      </c>
      <c r="M179" s="45">
        <f t="shared" si="93"/>
        <v>0</v>
      </c>
      <c r="N179" s="47">
        <f t="shared" si="94"/>
        <v>164</v>
      </c>
      <c r="P179">
        <f t="shared" si="83"/>
        <v>1</v>
      </c>
      <c r="Q179">
        <f t="shared" si="84"/>
        <v>6</v>
      </c>
      <c r="R179" s="146">
        <v>176</v>
      </c>
      <c r="S179">
        <f t="shared" si="85"/>
        <v>4.9000000000000004</v>
      </c>
      <c r="T179">
        <f t="shared" si="86"/>
        <v>0</v>
      </c>
      <c r="U179">
        <f t="shared" si="87"/>
        <v>0</v>
      </c>
      <c r="V179">
        <f t="shared" si="88"/>
        <v>0</v>
      </c>
      <c r="X179">
        <f t="shared" si="89"/>
        <v>0.24500000000000002</v>
      </c>
      <c r="Y179">
        <f t="shared" si="90"/>
        <v>0</v>
      </c>
      <c r="Z179">
        <f t="shared" si="91"/>
        <v>0</v>
      </c>
      <c r="AA179">
        <f t="shared" si="92"/>
        <v>0</v>
      </c>
      <c r="AC179" s="15"/>
      <c r="AD179" s="15"/>
      <c r="AT179" s="98">
        <v>24</v>
      </c>
      <c r="AU179" s="98">
        <v>14</v>
      </c>
      <c r="AV179" s="98">
        <v>5</v>
      </c>
      <c r="AW179" s="98">
        <v>-1.2446763762553237</v>
      </c>
      <c r="AX179" s="98">
        <v>1.1729060413270942</v>
      </c>
      <c r="BJ179" s="41">
        <v>6</v>
      </c>
      <c r="BK179" s="47"/>
      <c r="BL179" s="47"/>
      <c r="BN179" s="41">
        <v>5</v>
      </c>
      <c r="BS179" s="121"/>
      <c r="BV179">
        <v>0</v>
      </c>
      <c r="CA179">
        <v>0</v>
      </c>
      <c r="CB179">
        <f t="shared" si="95"/>
        <v>0</v>
      </c>
      <c r="CK179">
        <f t="shared" si="96"/>
        <v>4</v>
      </c>
      <c r="CL179">
        <f t="shared" si="97"/>
        <v>5</v>
      </c>
      <c r="CM179">
        <f t="shared" si="98"/>
        <v>164</v>
      </c>
      <c r="CP179" t="str">
        <f t="shared" si="80"/>
        <v/>
      </c>
      <c r="CQ179" t="str">
        <f t="shared" si="81"/>
        <v/>
      </c>
      <c r="CR179" t="str">
        <f t="shared" si="99"/>
        <v/>
      </c>
      <c r="CS179" t="str">
        <f t="shared" si="72"/>
        <v/>
      </c>
      <c r="CT179" t="str">
        <f t="shared" si="73"/>
        <v/>
      </c>
      <c r="DD179" t="s">
        <v>1283</v>
      </c>
      <c r="DE179" t="s">
        <v>893</v>
      </c>
      <c r="DF179" t="s">
        <v>364</v>
      </c>
      <c r="DG179" t="s">
        <v>894</v>
      </c>
      <c r="DH179" t="s">
        <v>895</v>
      </c>
    </row>
    <row r="180" spans="1:112" x14ac:dyDescent="0.2">
      <c r="A180" s="1"/>
      <c r="B180" s="28" t="s">
        <v>1389</v>
      </c>
      <c r="C180" s="47"/>
      <c r="D180" s="41">
        <v>6</v>
      </c>
      <c r="E180" s="42">
        <v>0</v>
      </c>
      <c r="F180" s="139">
        <f>ABS(Home!$K$20*E180)</f>
        <v>0</v>
      </c>
      <c r="G180" s="42">
        <v>0</v>
      </c>
      <c r="H180" s="139">
        <f>ABS(Home!$K$20*G180)</f>
        <v>0</v>
      </c>
      <c r="I180" s="42">
        <v>0</v>
      </c>
      <c r="J180" s="139">
        <f>ABS(Home!$K$20*I180)</f>
        <v>0</v>
      </c>
      <c r="K180" s="42">
        <v>0</v>
      </c>
      <c r="L180" s="139">
        <f>ABS(Home!$K$20*K180)</f>
        <v>0</v>
      </c>
      <c r="M180" s="45">
        <f t="shared" si="93"/>
        <v>0</v>
      </c>
      <c r="N180" s="47">
        <f t="shared" si="94"/>
        <v>165</v>
      </c>
      <c r="P180">
        <f t="shared" si="83"/>
        <v>0</v>
      </c>
      <c r="Q180">
        <f t="shared" si="84"/>
        <v>6</v>
      </c>
      <c r="R180" s="146">
        <v>177</v>
      </c>
      <c r="S180">
        <f t="shared" si="85"/>
        <v>0</v>
      </c>
      <c r="T180">
        <f t="shared" si="86"/>
        <v>0</v>
      </c>
      <c r="U180">
        <f t="shared" si="87"/>
        <v>0</v>
      </c>
      <c r="V180">
        <f t="shared" si="88"/>
        <v>0</v>
      </c>
      <c r="X180">
        <f t="shared" si="89"/>
        <v>0</v>
      </c>
      <c r="Y180">
        <f t="shared" si="90"/>
        <v>0</v>
      </c>
      <c r="Z180">
        <f t="shared" si="91"/>
        <v>0</v>
      </c>
      <c r="AA180">
        <f t="shared" si="92"/>
        <v>0</v>
      </c>
      <c r="AC180" s="15"/>
      <c r="AD180" s="15"/>
      <c r="AT180" s="98">
        <v>25</v>
      </c>
      <c r="AU180" s="98">
        <v>14</v>
      </c>
      <c r="AV180" s="98">
        <v>5</v>
      </c>
      <c r="AW180" s="98">
        <v>-1.2446763762553237</v>
      </c>
      <c r="AX180" s="98">
        <v>1.1729060413270942</v>
      </c>
      <c r="BJ180" s="41">
        <v>6</v>
      </c>
      <c r="BK180" s="47"/>
      <c r="BL180" s="47"/>
      <c r="BN180" s="41">
        <v>5</v>
      </c>
      <c r="BS180" s="121"/>
      <c r="BV180">
        <v>0</v>
      </c>
      <c r="CA180">
        <v>0</v>
      </c>
      <c r="CB180">
        <f t="shared" si="95"/>
        <v>0</v>
      </c>
      <c r="CK180">
        <f t="shared" si="96"/>
        <v>5</v>
      </c>
      <c r="CL180">
        <f t="shared" si="97"/>
        <v>5</v>
      </c>
      <c r="CM180">
        <f t="shared" si="98"/>
        <v>165</v>
      </c>
      <c r="CP180" t="str">
        <f t="shared" si="80"/>
        <v/>
      </c>
      <c r="CQ180" t="str">
        <f t="shared" si="81"/>
        <v/>
      </c>
      <c r="CR180" t="str">
        <f t="shared" si="99"/>
        <v/>
      </c>
      <c r="CS180" t="str">
        <f t="shared" si="72"/>
        <v/>
      </c>
      <c r="CT180" t="str">
        <f t="shared" si="73"/>
        <v/>
      </c>
      <c r="DD180" t="s">
        <v>1284</v>
      </c>
      <c r="DE180" t="s">
        <v>896</v>
      </c>
      <c r="DF180" t="s">
        <v>365</v>
      </c>
      <c r="DG180" t="s">
        <v>897</v>
      </c>
      <c r="DH180" t="s">
        <v>898</v>
      </c>
    </row>
    <row r="181" spans="1:112" x14ac:dyDescent="0.2">
      <c r="A181" s="1"/>
      <c r="B181" s="28" t="s">
        <v>1390</v>
      </c>
      <c r="C181" s="47">
        <v>1</v>
      </c>
      <c r="D181" s="41">
        <v>6</v>
      </c>
      <c r="E181" s="42">
        <v>-0.15</v>
      </c>
      <c r="F181" s="139">
        <f>ABS(Home!$K$20*E181)</f>
        <v>7.4999999999999997E-3</v>
      </c>
      <c r="G181" s="42">
        <v>0</v>
      </c>
      <c r="H181" s="139">
        <f>ABS(Home!$K$20*G181)</f>
        <v>0</v>
      </c>
      <c r="I181" s="42">
        <v>0</v>
      </c>
      <c r="J181" s="139">
        <f>ABS(Home!$K$20*I181)</f>
        <v>0</v>
      </c>
      <c r="K181" s="42">
        <v>0</v>
      </c>
      <c r="L181" s="139">
        <f>ABS(Home!$K$20*K181)</f>
        <v>0</v>
      </c>
      <c r="M181" s="45">
        <f t="shared" si="93"/>
        <v>1</v>
      </c>
      <c r="N181" s="47">
        <f t="shared" si="94"/>
        <v>166</v>
      </c>
      <c r="P181">
        <f t="shared" si="83"/>
        <v>0</v>
      </c>
      <c r="Q181">
        <f t="shared" si="84"/>
        <v>6</v>
      </c>
      <c r="R181" s="146">
        <v>178</v>
      </c>
      <c r="S181">
        <f t="shared" si="85"/>
        <v>0</v>
      </c>
      <c r="T181">
        <f t="shared" si="86"/>
        <v>0</v>
      </c>
      <c r="U181">
        <f t="shared" si="87"/>
        <v>0</v>
      </c>
      <c r="V181">
        <f t="shared" si="88"/>
        <v>0</v>
      </c>
      <c r="X181">
        <f t="shared" si="89"/>
        <v>0</v>
      </c>
      <c r="Y181">
        <f t="shared" si="90"/>
        <v>0</v>
      </c>
      <c r="Z181">
        <f t="shared" si="91"/>
        <v>0</v>
      </c>
      <c r="AA181">
        <f t="shared" si="92"/>
        <v>0</v>
      </c>
      <c r="AC181" s="15"/>
      <c r="AD181" s="15"/>
      <c r="AT181" s="98">
        <v>21</v>
      </c>
      <c r="AU181" s="98">
        <v>15</v>
      </c>
      <c r="AV181" s="98">
        <v>5</v>
      </c>
      <c r="AW181" s="98">
        <v>-1.2446763762553237</v>
      </c>
      <c r="AX181" s="98">
        <v>1.1729060413270942</v>
      </c>
      <c r="BJ181" s="41">
        <v>6</v>
      </c>
      <c r="BK181" s="47"/>
      <c r="BL181" s="47"/>
      <c r="BN181" s="41">
        <v>5</v>
      </c>
      <c r="BS181" s="121"/>
      <c r="BV181">
        <v>0</v>
      </c>
      <c r="CA181">
        <v>0</v>
      </c>
      <c r="CB181">
        <f t="shared" si="95"/>
        <v>0</v>
      </c>
      <c r="CK181">
        <f t="shared" si="96"/>
        <v>6</v>
      </c>
      <c r="CL181">
        <f t="shared" si="97"/>
        <v>5</v>
      </c>
      <c r="CM181">
        <f t="shared" si="98"/>
        <v>166</v>
      </c>
      <c r="CP181" t="str">
        <f t="shared" si="80"/>
        <v>v166 = optimizableVariable('var166', [-0.4 0.1], 'Type', 'real'); %y_int(6,5)</v>
      </c>
      <c r="CQ181" t="str">
        <f t="shared" si="81"/>
        <v>y_int(166,1) = variables.var166;</v>
      </c>
      <c r="CR181" t="str">
        <f t="shared" si="99"/>
        <v>v166</v>
      </c>
      <c r="CS181" t="str">
        <f t="shared" si="72"/>
        <v>y_int(166,1)</v>
      </c>
      <c r="CT181" t="str">
        <f t="shared" si="73"/>
        <v>y_int(166,1) = results.XAtMinObjective{1,</v>
      </c>
      <c r="DD181" t="s">
        <v>1285</v>
      </c>
      <c r="DE181" t="s">
        <v>899</v>
      </c>
      <c r="DF181" t="s">
        <v>366</v>
      </c>
      <c r="DG181" t="s">
        <v>900</v>
      </c>
      <c r="DH181" t="s">
        <v>901</v>
      </c>
    </row>
    <row r="182" spans="1:112" x14ac:dyDescent="0.2">
      <c r="B182" s="28" t="s">
        <v>1391</v>
      </c>
      <c r="C182" s="47"/>
      <c r="D182" s="41">
        <v>6</v>
      </c>
      <c r="E182" s="42">
        <v>0</v>
      </c>
      <c r="F182" s="139">
        <f>ABS(Home!$K$20*E182)</f>
        <v>0</v>
      </c>
      <c r="G182" s="42">
        <v>0</v>
      </c>
      <c r="H182" s="139">
        <f>ABS(Home!$K$20*G182)</f>
        <v>0</v>
      </c>
      <c r="I182" s="42">
        <v>0</v>
      </c>
      <c r="J182" s="139">
        <f>ABS(Home!$K$20*I182)</f>
        <v>0</v>
      </c>
      <c r="K182" s="42">
        <v>0</v>
      </c>
      <c r="L182" s="139">
        <f>ABS(Home!$K$20*K182)</f>
        <v>0</v>
      </c>
      <c r="M182" s="45">
        <f t="shared" si="93"/>
        <v>0</v>
      </c>
      <c r="N182" s="47">
        <f t="shared" si="94"/>
        <v>167</v>
      </c>
      <c r="P182">
        <f t="shared" si="83"/>
        <v>0</v>
      </c>
      <c r="Q182">
        <f t="shared" si="84"/>
        <v>6</v>
      </c>
      <c r="R182" s="146">
        <v>179</v>
      </c>
      <c r="S182">
        <f t="shared" si="85"/>
        <v>0</v>
      </c>
      <c r="T182">
        <f t="shared" si="86"/>
        <v>0</v>
      </c>
      <c r="U182">
        <f t="shared" si="87"/>
        <v>0</v>
      </c>
      <c r="V182">
        <f t="shared" si="88"/>
        <v>0</v>
      </c>
      <c r="X182">
        <f t="shared" si="89"/>
        <v>0</v>
      </c>
      <c r="Y182">
        <f t="shared" si="90"/>
        <v>0</v>
      </c>
      <c r="Z182">
        <f t="shared" si="91"/>
        <v>0</v>
      </c>
      <c r="AA182">
        <f t="shared" si="92"/>
        <v>0</v>
      </c>
      <c r="AC182" s="15"/>
      <c r="AD182" s="15"/>
      <c r="AT182" s="98">
        <v>22</v>
      </c>
      <c r="AU182" s="98">
        <v>15</v>
      </c>
      <c r="AV182" s="98">
        <v>5</v>
      </c>
      <c r="AW182" s="98">
        <v>-1.413758412299069</v>
      </c>
      <c r="AX182" s="98">
        <v>1.3842888641654738</v>
      </c>
      <c r="BJ182" s="41">
        <v>6</v>
      </c>
      <c r="BK182" s="47"/>
      <c r="BL182" s="47"/>
      <c r="BN182" s="41">
        <v>5</v>
      </c>
      <c r="BS182" s="121"/>
      <c r="BV182">
        <v>0</v>
      </c>
      <c r="CA182">
        <v>0</v>
      </c>
      <c r="CB182">
        <f t="shared" si="95"/>
        <v>0</v>
      </c>
      <c r="CK182">
        <f t="shared" si="96"/>
        <v>7</v>
      </c>
      <c r="CL182">
        <f t="shared" si="97"/>
        <v>5</v>
      </c>
      <c r="CM182">
        <f t="shared" si="98"/>
        <v>167</v>
      </c>
      <c r="CP182" t="str">
        <f t="shared" si="80"/>
        <v/>
      </c>
      <c r="CQ182" t="str">
        <f t="shared" si="81"/>
        <v/>
      </c>
      <c r="CR182" t="str">
        <f t="shared" si="99"/>
        <v/>
      </c>
      <c r="CS182" t="str">
        <f t="shared" si="72"/>
        <v/>
      </c>
      <c r="CT182" t="str">
        <f t="shared" si="73"/>
        <v/>
      </c>
      <c r="DD182" t="s">
        <v>1286</v>
      </c>
      <c r="DE182" t="s">
        <v>902</v>
      </c>
      <c r="DF182" t="s">
        <v>367</v>
      </c>
      <c r="DG182" t="s">
        <v>903</v>
      </c>
      <c r="DH182" t="s">
        <v>904</v>
      </c>
    </row>
    <row r="183" spans="1:112" x14ac:dyDescent="0.2">
      <c r="B183" s="28" t="s">
        <v>1392</v>
      </c>
      <c r="C183" s="47">
        <v>1</v>
      </c>
      <c r="D183" s="41">
        <v>6</v>
      </c>
      <c r="E183" s="42">
        <v>-0.1</v>
      </c>
      <c r="F183" s="139">
        <f>ABS(Home!$K$20*E183)</f>
        <v>5.000000000000001E-3</v>
      </c>
      <c r="G183" s="42">
        <v>0</v>
      </c>
      <c r="H183" s="139">
        <f>ABS(Home!$K$20*G183)</f>
        <v>0</v>
      </c>
      <c r="I183" s="42">
        <v>0</v>
      </c>
      <c r="J183" s="139">
        <f>ABS(Home!$K$20*I183)</f>
        <v>0</v>
      </c>
      <c r="K183" s="42">
        <v>0</v>
      </c>
      <c r="L183" s="139">
        <f>ABS(Home!$K$20*K183)</f>
        <v>0</v>
      </c>
      <c r="M183" s="45">
        <f t="shared" si="93"/>
        <v>1</v>
      </c>
      <c r="N183" s="47">
        <f t="shared" si="94"/>
        <v>168</v>
      </c>
      <c r="P183">
        <f t="shared" si="83"/>
        <v>0</v>
      </c>
      <c r="Q183">
        <f t="shared" si="84"/>
        <v>6</v>
      </c>
      <c r="R183" s="146">
        <v>180</v>
      </c>
      <c r="S183">
        <f t="shared" si="85"/>
        <v>0</v>
      </c>
      <c r="T183">
        <f t="shared" si="86"/>
        <v>0</v>
      </c>
      <c r="U183">
        <f t="shared" si="87"/>
        <v>0</v>
      </c>
      <c r="V183">
        <f t="shared" si="88"/>
        <v>0</v>
      </c>
      <c r="X183">
        <f t="shared" si="89"/>
        <v>0</v>
      </c>
      <c r="Y183">
        <f t="shared" si="90"/>
        <v>0</v>
      </c>
      <c r="Z183">
        <f t="shared" si="91"/>
        <v>0</v>
      </c>
      <c r="AA183">
        <f t="shared" si="92"/>
        <v>0</v>
      </c>
      <c r="AC183" s="15"/>
      <c r="AD183" s="15"/>
      <c r="AT183" s="98">
        <v>23</v>
      </c>
      <c r="AU183" s="98">
        <v>15</v>
      </c>
      <c r="AV183" s="98">
        <v>5</v>
      </c>
      <c r="AW183" s="98">
        <v>-1.413758412299069</v>
      </c>
      <c r="AX183" s="98">
        <v>1.3842888641654738</v>
      </c>
      <c r="BJ183" s="41">
        <v>6</v>
      </c>
      <c r="BK183" s="47"/>
      <c r="BL183" s="47"/>
      <c r="BN183" s="41">
        <v>5</v>
      </c>
      <c r="BS183" s="121"/>
      <c r="BV183">
        <v>0</v>
      </c>
      <c r="CA183">
        <v>0</v>
      </c>
      <c r="CB183">
        <f t="shared" si="95"/>
        <v>0</v>
      </c>
      <c r="CK183">
        <f t="shared" si="96"/>
        <v>8</v>
      </c>
      <c r="CL183">
        <f t="shared" si="97"/>
        <v>5</v>
      </c>
      <c r="CM183">
        <f t="shared" si="98"/>
        <v>168</v>
      </c>
      <c r="CP183" t="str">
        <f t="shared" si="80"/>
        <v>v168 = optimizableVariable('var168', [-0.35 0.15], 'Type', 'real'); %y_int(8,5)</v>
      </c>
      <c r="CQ183" t="str">
        <f t="shared" si="81"/>
        <v>y_int(168,1) = variables.var168;</v>
      </c>
      <c r="CR183" t="str">
        <f t="shared" si="99"/>
        <v>v168</v>
      </c>
      <c r="CS183" t="str">
        <f t="shared" si="72"/>
        <v>y_int(168,1)</v>
      </c>
      <c r="CT183" t="str">
        <f t="shared" si="73"/>
        <v>y_int(168,1) = results.XAtMinObjective{1,</v>
      </c>
      <c r="DD183" t="s">
        <v>1149</v>
      </c>
      <c r="DE183" t="s">
        <v>491</v>
      </c>
      <c r="DF183" t="s">
        <v>230</v>
      </c>
      <c r="DG183" t="s">
        <v>492</v>
      </c>
      <c r="DH183" t="s">
        <v>493</v>
      </c>
    </row>
    <row r="184" spans="1:112" x14ac:dyDescent="0.2">
      <c r="B184" s="28" t="s">
        <v>1393</v>
      </c>
      <c r="C184" s="47"/>
      <c r="D184" s="41">
        <v>6</v>
      </c>
      <c r="E184" s="42">
        <v>0</v>
      </c>
      <c r="F184" s="139">
        <f>ABS(Home!$K$20*E184)</f>
        <v>0</v>
      </c>
      <c r="G184" s="42">
        <v>0</v>
      </c>
      <c r="H184" s="139">
        <f>ABS(Home!$K$20*G184)</f>
        <v>0</v>
      </c>
      <c r="I184" s="42">
        <v>0</v>
      </c>
      <c r="J184" s="139">
        <f>ABS(Home!$K$20*I184)</f>
        <v>0</v>
      </c>
      <c r="K184" s="42">
        <v>0</v>
      </c>
      <c r="L184" s="139">
        <f>ABS(Home!$K$20*K184)</f>
        <v>0</v>
      </c>
      <c r="M184" s="45">
        <f t="shared" si="93"/>
        <v>0</v>
      </c>
      <c r="N184" s="47">
        <f t="shared" si="94"/>
        <v>169</v>
      </c>
      <c r="P184">
        <f t="shared" si="83"/>
        <v>0</v>
      </c>
      <c r="Q184">
        <f t="shared" si="84"/>
        <v>6</v>
      </c>
      <c r="R184" s="146">
        <v>181</v>
      </c>
      <c r="S184">
        <f t="shared" si="85"/>
        <v>0</v>
      </c>
      <c r="T184">
        <f t="shared" si="86"/>
        <v>0</v>
      </c>
      <c r="U184">
        <f t="shared" si="87"/>
        <v>0</v>
      </c>
      <c r="V184">
        <f t="shared" si="88"/>
        <v>0</v>
      </c>
      <c r="X184">
        <f t="shared" si="89"/>
        <v>0</v>
      </c>
      <c r="Y184">
        <f t="shared" si="90"/>
        <v>0</v>
      </c>
      <c r="Z184">
        <f t="shared" si="91"/>
        <v>0</v>
      </c>
      <c r="AA184">
        <f t="shared" si="92"/>
        <v>0</v>
      </c>
      <c r="AC184" s="15"/>
      <c r="AD184" s="15"/>
      <c r="AT184" s="98">
        <v>24</v>
      </c>
      <c r="AU184" s="98">
        <v>15</v>
      </c>
      <c r="AV184" s="98">
        <v>5</v>
      </c>
      <c r="AW184" s="98">
        <v>-1.2446763762553237</v>
      </c>
      <c r="AX184" s="98">
        <v>1.1729060413270942</v>
      </c>
      <c r="BJ184" s="41">
        <v>6</v>
      </c>
      <c r="BK184" s="47"/>
      <c r="BL184" s="47"/>
      <c r="BN184" s="41">
        <v>5</v>
      </c>
      <c r="BS184" s="121"/>
      <c r="BV184">
        <v>0</v>
      </c>
      <c r="CA184">
        <v>0</v>
      </c>
      <c r="CB184">
        <f t="shared" si="95"/>
        <v>0</v>
      </c>
      <c r="CK184">
        <f t="shared" si="96"/>
        <v>9</v>
      </c>
      <c r="CL184">
        <f t="shared" si="97"/>
        <v>5</v>
      </c>
      <c r="CM184">
        <f t="shared" si="98"/>
        <v>169</v>
      </c>
      <c r="CP184" t="str">
        <f t="shared" si="80"/>
        <v/>
      </c>
      <c r="CQ184" t="str">
        <f t="shared" si="81"/>
        <v/>
      </c>
      <c r="CR184" t="str">
        <f t="shared" si="99"/>
        <v/>
      </c>
      <c r="CS184" t="str">
        <f t="shared" si="72"/>
        <v/>
      </c>
      <c r="CT184" t="str">
        <f t="shared" si="73"/>
        <v/>
      </c>
      <c r="DD184" t="s">
        <v>1287</v>
      </c>
      <c r="DE184" t="s">
        <v>905</v>
      </c>
      <c r="DF184" t="s">
        <v>368</v>
      </c>
      <c r="DG184" t="s">
        <v>906</v>
      </c>
      <c r="DH184" t="s">
        <v>907</v>
      </c>
    </row>
    <row r="185" spans="1:112" x14ac:dyDescent="0.2">
      <c r="B185" s="28" t="s">
        <v>1363</v>
      </c>
      <c r="C185" s="47"/>
      <c r="D185" s="41">
        <v>6</v>
      </c>
      <c r="E185" s="42">
        <v>0</v>
      </c>
      <c r="F185" s="139">
        <f>ABS(Home!$K$20*E185)</f>
        <v>0</v>
      </c>
      <c r="G185" s="42"/>
      <c r="H185" s="139">
        <f>ABS(Home!$K$20*G185)</f>
        <v>0</v>
      </c>
      <c r="I185" s="42"/>
      <c r="J185" s="139">
        <f>ABS(Home!$K$20*I185)</f>
        <v>0</v>
      </c>
      <c r="K185" s="42"/>
      <c r="L185" s="139">
        <f>ABS(Home!$K$20*K185)</f>
        <v>0</v>
      </c>
      <c r="M185" s="45">
        <f t="shared" si="93"/>
        <v>0</v>
      </c>
      <c r="N185" s="47">
        <f t="shared" si="94"/>
        <v>170</v>
      </c>
      <c r="P185">
        <f t="shared" si="83"/>
        <v>0</v>
      </c>
      <c r="Q185">
        <f t="shared" si="84"/>
        <v>6</v>
      </c>
      <c r="R185" s="146">
        <v>182</v>
      </c>
      <c r="S185">
        <f t="shared" si="85"/>
        <v>0</v>
      </c>
      <c r="T185">
        <f t="shared" si="86"/>
        <v>0</v>
      </c>
      <c r="U185">
        <f t="shared" si="87"/>
        <v>0</v>
      </c>
      <c r="V185">
        <f t="shared" si="88"/>
        <v>0</v>
      </c>
      <c r="X185">
        <f t="shared" si="89"/>
        <v>0</v>
      </c>
      <c r="Y185">
        <f t="shared" si="90"/>
        <v>0</v>
      </c>
      <c r="Z185">
        <f t="shared" si="91"/>
        <v>0</v>
      </c>
      <c r="AA185">
        <f t="shared" si="92"/>
        <v>0</v>
      </c>
      <c r="AC185" s="15"/>
      <c r="AD185" s="15"/>
      <c r="AT185" s="98">
        <v>25</v>
      </c>
      <c r="AU185" s="98">
        <v>15</v>
      </c>
      <c r="AV185" s="98">
        <v>5</v>
      </c>
      <c r="AW185" s="98">
        <v>-1.2446763762553237</v>
      </c>
      <c r="AX185" s="98">
        <v>1.1729060413270942</v>
      </c>
      <c r="BJ185" s="41">
        <v>6</v>
      </c>
      <c r="BK185" s="47"/>
      <c r="BL185" s="47"/>
      <c r="BN185" s="41">
        <v>5</v>
      </c>
      <c r="BS185" s="1"/>
      <c r="BV185">
        <v>2.1790345358839387</v>
      </c>
      <c r="CA185">
        <v>2.1790345358839387</v>
      </c>
      <c r="CB185">
        <f t="shared" si="95"/>
        <v>1</v>
      </c>
      <c r="CK185">
        <f t="shared" si="96"/>
        <v>10</v>
      </c>
      <c r="CL185">
        <f t="shared" si="97"/>
        <v>5</v>
      </c>
      <c r="CM185">
        <f t="shared" si="98"/>
        <v>170</v>
      </c>
      <c r="CP185" t="str">
        <f t="shared" si="80"/>
        <v/>
      </c>
      <c r="CQ185" t="str">
        <f t="shared" si="81"/>
        <v/>
      </c>
      <c r="CR185" t="str">
        <f t="shared" si="99"/>
        <v/>
      </c>
      <c r="CS185" t="str">
        <f t="shared" si="72"/>
        <v/>
      </c>
      <c r="CT185" t="str">
        <f t="shared" si="73"/>
        <v/>
      </c>
      <c r="DD185" t="s">
        <v>1288</v>
      </c>
      <c r="DE185" t="s">
        <v>908</v>
      </c>
      <c r="DF185" t="s">
        <v>369</v>
      </c>
      <c r="DG185" t="s">
        <v>909</v>
      </c>
      <c r="DH185" t="s">
        <v>910</v>
      </c>
    </row>
    <row r="186" spans="1:112" x14ac:dyDescent="0.2">
      <c r="B186" s="28" t="s">
        <v>1364</v>
      </c>
      <c r="C186" s="47">
        <v>1</v>
      </c>
      <c r="D186" s="41">
        <v>6</v>
      </c>
      <c r="E186" s="42">
        <v>-0.15</v>
      </c>
      <c r="F186" s="139">
        <f>ABS(Home!$K$20*E186)</f>
        <v>7.4999999999999997E-3</v>
      </c>
      <c r="G186" s="42">
        <v>0</v>
      </c>
      <c r="H186" s="139">
        <f>ABS(Home!$K$20*G186)</f>
        <v>0</v>
      </c>
      <c r="I186" s="42">
        <v>0</v>
      </c>
      <c r="J186" s="139">
        <f>ABS(Home!$K$20*I186)</f>
        <v>0</v>
      </c>
      <c r="K186" s="42">
        <v>0</v>
      </c>
      <c r="L186" s="139">
        <f>ABS(Home!$K$20*K186)</f>
        <v>0</v>
      </c>
      <c r="M186" s="45">
        <f t="shared" si="93"/>
        <v>1</v>
      </c>
      <c r="N186" s="47">
        <f t="shared" si="94"/>
        <v>171</v>
      </c>
      <c r="P186">
        <f t="shared" si="83"/>
        <v>0</v>
      </c>
      <c r="Q186">
        <f t="shared" si="84"/>
        <v>6</v>
      </c>
      <c r="R186" s="146">
        <v>183</v>
      </c>
      <c r="S186">
        <f t="shared" si="85"/>
        <v>0</v>
      </c>
      <c r="T186">
        <f t="shared" si="86"/>
        <v>0</v>
      </c>
      <c r="U186">
        <f t="shared" si="87"/>
        <v>0</v>
      </c>
      <c r="V186">
        <f t="shared" si="88"/>
        <v>0</v>
      </c>
      <c r="X186">
        <f t="shared" si="89"/>
        <v>0</v>
      </c>
      <c r="Y186">
        <f t="shared" si="90"/>
        <v>0</v>
      </c>
      <c r="Z186">
        <f t="shared" si="91"/>
        <v>0</v>
      </c>
      <c r="AA186">
        <f t="shared" si="92"/>
        <v>0</v>
      </c>
      <c r="AC186" s="15"/>
      <c r="AD186" s="15"/>
      <c r="AT186" s="98">
        <v>15</v>
      </c>
      <c r="AU186" s="98">
        <v>16</v>
      </c>
      <c r="AV186" s="98">
        <v>5</v>
      </c>
      <c r="AW186" s="98">
        <v>-1.0416546004079739</v>
      </c>
      <c r="AX186" s="98">
        <v>0.91092394138218602</v>
      </c>
      <c r="BJ186" s="41">
        <v>6</v>
      </c>
      <c r="BK186" s="47"/>
      <c r="BL186" s="47"/>
      <c r="BN186" s="41">
        <v>5</v>
      </c>
      <c r="BS186" s="121"/>
      <c r="BV186">
        <v>0</v>
      </c>
      <c r="CA186">
        <v>0</v>
      </c>
      <c r="CB186">
        <f t="shared" si="95"/>
        <v>0</v>
      </c>
      <c r="CK186">
        <f t="shared" si="96"/>
        <v>11</v>
      </c>
      <c r="CL186">
        <f t="shared" si="97"/>
        <v>5</v>
      </c>
      <c r="CM186">
        <f t="shared" si="98"/>
        <v>171</v>
      </c>
      <c r="CP186" t="str">
        <f t="shared" si="80"/>
        <v>v171 = optimizableVariable('var171', [-0.4 0.1], 'Type', 'real'); %y_int(11,5)</v>
      </c>
      <c r="CQ186" t="str">
        <f t="shared" si="81"/>
        <v>y_int(171,1) = variables.var171;</v>
      </c>
      <c r="CR186" t="str">
        <f t="shared" si="99"/>
        <v>v171</v>
      </c>
      <c r="CS186" t="str">
        <f t="shared" si="72"/>
        <v>y_int(171,1)</v>
      </c>
      <c r="CT186" t="str">
        <f t="shared" si="73"/>
        <v>y_int(171,1) = results.XAtMinObjective{1,</v>
      </c>
      <c r="DD186" t="s">
        <v>1289</v>
      </c>
      <c r="DE186" t="s">
        <v>911</v>
      </c>
      <c r="DF186" t="s">
        <v>370</v>
      </c>
      <c r="DG186" t="s">
        <v>912</v>
      </c>
      <c r="DH186" t="s">
        <v>913</v>
      </c>
    </row>
    <row r="187" spans="1:112" x14ac:dyDescent="0.2">
      <c r="B187" s="28" t="s">
        <v>1365</v>
      </c>
      <c r="C187" s="47"/>
      <c r="D187" s="41">
        <v>6</v>
      </c>
      <c r="E187" s="42">
        <v>0</v>
      </c>
      <c r="F187" s="139">
        <f>ABS(Home!$K$20*E187)</f>
        <v>0</v>
      </c>
      <c r="G187" s="42">
        <v>0</v>
      </c>
      <c r="H187" s="139">
        <f>ABS(Home!$K$20*G187)</f>
        <v>0</v>
      </c>
      <c r="I187" s="42">
        <v>0</v>
      </c>
      <c r="J187" s="139">
        <f>ABS(Home!$K$20*I187)</f>
        <v>0</v>
      </c>
      <c r="K187" s="42">
        <v>0</v>
      </c>
      <c r="L187" s="139">
        <f>ABS(Home!$K$20*K187)</f>
        <v>0</v>
      </c>
      <c r="M187" s="45">
        <f t="shared" si="93"/>
        <v>0</v>
      </c>
      <c r="N187" s="47">
        <f t="shared" si="94"/>
        <v>172</v>
      </c>
      <c r="P187">
        <f t="shared" si="83"/>
        <v>0</v>
      </c>
      <c r="Q187">
        <f t="shared" si="84"/>
        <v>6</v>
      </c>
      <c r="R187" s="146">
        <v>184</v>
      </c>
      <c r="S187">
        <f t="shared" si="85"/>
        <v>0</v>
      </c>
      <c r="T187">
        <f t="shared" si="86"/>
        <v>0</v>
      </c>
      <c r="U187">
        <f t="shared" si="87"/>
        <v>0</v>
      </c>
      <c r="V187">
        <f t="shared" si="88"/>
        <v>0</v>
      </c>
      <c r="X187">
        <f t="shared" si="89"/>
        <v>0</v>
      </c>
      <c r="Y187">
        <f t="shared" si="90"/>
        <v>0</v>
      </c>
      <c r="Z187">
        <f t="shared" si="91"/>
        <v>0</v>
      </c>
      <c r="AA187">
        <f t="shared" si="92"/>
        <v>0</v>
      </c>
      <c r="AC187" s="15"/>
      <c r="AD187" s="15"/>
      <c r="AT187" s="98">
        <v>23</v>
      </c>
      <c r="AU187" s="98">
        <v>16</v>
      </c>
      <c r="AV187" s="98">
        <v>5</v>
      </c>
      <c r="AW187" s="98">
        <v>-1.2677503499172922</v>
      </c>
      <c r="AX187" s="98">
        <v>0.59431861559994914</v>
      </c>
      <c r="BJ187" s="41">
        <v>6</v>
      </c>
      <c r="BK187" s="47"/>
      <c r="BL187" s="47"/>
      <c r="BN187" s="41">
        <v>5</v>
      </c>
      <c r="BS187" s="121"/>
      <c r="BV187">
        <v>0</v>
      </c>
      <c r="CA187">
        <v>0</v>
      </c>
      <c r="CB187">
        <f t="shared" si="95"/>
        <v>0</v>
      </c>
      <c r="CK187">
        <f t="shared" si="96"/>
        <v>12</v>
      </c>
      <c r="CL187">
        <f t="shared" si="97"/>
        <v>5</v>
      </c>
      <c r="CM187">
        <f t="shared" si="98"/>
        <v>172</v>
      </c>
      <c r="CP187" t="str">
        <f t="shared" si="80"/>
        <v/>
      </c>
      <c r="CQ187" t="str">
        <f t="shared" si="81"/>
        <v/>
      </c>
      <c r="CR187" t="str">
        <f t="shared" si="99"/>
        <v/>
      </c>
      <c r="CS187" t="str">
        <f t="shared" si="72"/>
        <v/>
      </c>
      <c r="CT187" t="str">
        <f t="shared" si="73"/>
        <v/>
      </c>
      <c r="DD187" t="s">
        <v>1290</v>
      </c>
      <c r="DE187" t="s">
        <v>914</v>
      </c>
      <c r="DF187" t="s">
        <v>371</v>
      </c>
      <c r="DG187" t="s">
        <v>915</v>
      </c>
      <c r="DH187" t="s">
        <v>916</v>
      </c>
    </row>
    <row r="188" spans="1:112" x14ac:dyDescent="0.2">
      <c r="B188" s="28" t="s">
        <v>1366</v>
      </c>
      <c r="C188" s="47"/>
      <c r="D188" s="41">
        <v>6</v>
      </c>
      <c r="E188" s="42">
        <v>0</v>
      </c>
      <c r="F188" s="139">
        <f>ABS(Home!$K$20*E188)</f>
        <v>0</v>
      </c>
      <c r="G188" s="42">
        <v>0</v>
      </c>
      <c r="H188" s="139">
        <f>ABS(Home!$K$20*G188)</f>
        <v>0</v>
      </c>
      <c r="I188" s="42">
        <v>0</v>
      </c>
      <c r="J188" s="139">
        <f>ABS(Home!$K$20*I188)</f>
        <v>0</v>
      </c>
      <c r="K188" s="42">
        <v>0</v>
      </c>
      <c r="L188" s="139">
        <f>ABS(Home!$K$20*K188)</f>
        <v>0</v>
      </c>
      <c r="M188" s="45">
        <f t="shared" si="93"/>
        <v>0</v>
      </c>
      <c r="N188" s="47">
        <f t="shared" si="94"/>
        <v>173</v>
      </c>
      <c r="P188">
        <f t="shared" si="83"/>
        <v>0</v>
      </c>
      <c r="Q188">
        <f t="shared" si="84"/>
        <v>6</v>
      </c>
      <c r="R188" s="146">
        <v>185</v>
      </c>
      <c r="S188">
        <f t="shared" si="85"/>
        <v>0</v>
      </c>
      <c r="T188">
        <f t="shared" si="86"/>
        <v>0</v>
      </c>
      <c r="U188">
        <f t="shared" si="87"/>
        <v>0</v>
      </c>
      <c r="V188">
        <f t="shared" si="88"/>
        <v>0</v>
      </c>
      <c r="X188">
        <f t="shared" si="89"/>
        <v>0</v>
      </c>
      <c r="Y188">
        <f t="shared" si="90"/>
        <v>0</v>
      </c>
      <c r="Z188">
        <f t="shared" si="91"/>
        <v>0</v>
      </c>
      <c r="AA188">
        <f t="shared" si="92"/>
        <v>0</v>
      </c>
      <c r="AC188" s="15"/>
      <c r="AD188" s="15"/>
      <c r="AT188" s="98">
        <v>24</v>
      </c>
      <c r="AU188" s="98">
        <v>16</v>
      </c>
      <c r="AV188" s="98">
        <v>5</v>
      </c>
      <c r="AW188" s="98">
        <v>-1.3711901721675412</v>
      </c>
      <c r="AX188" s="98">
        <v>0.57540528844661099</v>
      </c>
      <c r="BJ188" s="41">
        <v>6</v>
      </c>
      <c r="BK188" s="47"/>
      <c r="BL188" s="47"/>
      <c r="BN188" s="41">
        <v>5</v>
      </c>
      <c r="BS188" s="121"/>
      <c r="BV188">
        <v>0</v>
      </c>
      <c r="CA188">
        <v>0</v>
      </c>
      <c r="CB188">
        <f t="shared" si="95"/>
        <v>0</v>
      </c>
      <c r="CK188">
        <f t="shared" si="96"/>
        <v>13</v>
      </c>
      <c r="CL188">
        <f t="shared" si="97"/>
        <v>5</v>
      </c>
      <c r="CM188">
        <f t="shared" si="98"/>
        <v>173</v>
      </c>
      <c r="CP188" t="str">
        <f t="shared" si="80"/>
        <v/>
      </c>
      <c r="CQ188" t="str">
        <f t="shared" si="81"/>
        <v/>
      </c>
      <c r="CR188" t="str">
        <f t="shared" si="99"/>
        <v/>
      </c>
      <c r="CS188" t="str">
        <f t="shared" si="72"/>
        <v/>
      </c>
      <c r="CT188" t="str">
        <f t="shared" si="73"/>
        <v/>
      </c>
      <c r="DD188" t="s">
        <v>1134</v>
      </c>
      <c r="DE188" t="s">
        <v>209</v>
      </c>
      <c r="DF188" t="s">
        <v>215</v>
      </c>
      <c r="DG188" t="s">
        <v>452</v>
      </c>
      <c r="DH188" t="s">
        <v>446</v>
      </c>
    </row>
    <row r="189" spans="1:112" x14ac:dyDescent="0.2">
      <c r="B189" s="28" t="s">
        <v>1367</v>
      </c>
      <c r="C189" s="47"/>
      <c r="D189" s="41">
        <v>6</v>
      </c>
      <c r="E189" s="42">
        <v>0</v>
      </c>
      <c r="F189" s="139">
        <f>ABS(Home!$K$20*E189)</f>
        <v>0</v>
      </c>
      <c r="G189" s="42">
        <v>0</v>
      </c>
      <c r="H189" s="139">
        <f>ABS(Home!$K$20*G189)</f>
        <v>0</v>
      </c>
      <c r="I189" s="42">
        <v>0</v>
      </c>
      <c r="J189" s="139">
        <f>ABS(Home!$K$20*I189)</f>
        <v>0</v>
      </c>
      <c r="K189" s="42">
        <v>0</v>
      </c>
      <c r="L189" s="139">
        <f>ABS(Home!$K$20*K189)</f>
        <v>0</v>
      </c>
      <c r="M189" s="45">
        <f t="shared" si="93"/>
        <v>0</v>
      </c>
      <c r="N189" s="47">
        <f t="shared" si="94"/>
        <v>174</v>
      </c>
      <c r="P189">
        <f t="shared" si="83"/>
        <v>0</v>
      </c>
      <c r="Q189">
        <f t="shared" si="84"/>
        <v>6</v>
      </c>
      <c r="R189" s="146">
        <v>186</v>
      </c>
      <c r="S189">
        <f t="shared" si="85"/>
        <v>0</v>
      </c>
      <c r="T189">
        <f t="shared" si="86"/>
        <v>0</v>
      </c>
      <c r="U189">
        <f t="shared" si="87"/>
        <v>0</v>
      </c>
      <c r="V189">
        <f t="shared" si="88"/>
        <v>0</v>
      </c>
      <c r="X189">
        <f t="shared" si="89"/>
        <v>0</v>
      </c>
      <c r="Y189">
        <f t="shared" si="90"/>
        <v>0</v>
      </c>
      <c r="Z189">
        <f t="shared" si="91"/>
        <v>0</v>
      </c>
      <c r="AA189">
        <f t="shared" si="92"/>
        <v>0</v>
      </c>
      <c r="AC189" s="15"/>
      <c r="AD189" s="15"/>
      <c r="AT189" s="98">
        <v>25</v>
      </c>
      <c r="AU189" s="98">
        <v>16</v>
      </c>
      <c r="AV189" s="98">
        <v>5</v>
      </c>
      <c r="AW189" s="98">
        <v>-1.2677503499172922</v>
      </c>
      <c r="AX189" s="98">
        <v>0.59431861559994914</v>
      </c>
      <c r="BJ189" s="41">
        <v>6</v>
      </c>
      <c r="BK189" s="47"/>
      <c r="BL189" s="47"/>
      <c r="BN189" s="41">
        <v>5</v>
      </c>
      <c r="BS189" s="121"/>
      <c r="BV189">
        <v>0</v>
      </c>
      <c r="CA189">
        <v>0</v>
      </c>
      <c r="CB189">
        <f t="shared" si="95"/>
        <v>0</v>
      </c>
      <c r="CK189">
        <f t="shared" si="96"/>
        <v>14</v>
      </c>
      <c r="CL189">
        <f t="shared" si="97"/>
        <v>5</v>
      </c>
      <c r="CM189">
        <f t="shared" si="98"/>
        <v>174</v>
      </c>
      <c r="CP189" t="str">
        <f t="shared" si="80"/>
        <v/>
      </c>
      <c r="CQ189" t="str">
        <f t="shared" si="81"/>
        <v/>
      </c>
      <c r="CR189" t="str">
        <f t="shared" si="99"/>
        <v/>
      </c>
      <c r="CS189" t="str">
        <f t="shared" si="72"/>
        <v/>
      </c>
      <c r="CT189" t="str">
        <f t="shared" si="73"/>
        <v/>
      </c>
      <c r="DD189" t="s">
        <v>1291</v>
      </c>
      <c r="DE189" t="s">
        <v>917</v>
      </c>
      <c r="DF189" t="s">
        <v>372</v>
      </c>
      <c r="DG189" t="s">
        <v>918</v>
      </c>
      <c r="DH189" t="s">
        <v>919</v>
      </c>
    </row>
    <row r="190" spans="1:112" x14ac:dyDescent="0.2">
      <c r="B190" s="28" t="s">
        <v>1382</v>
      </c>
      <c r="C190" s="47"/>
      <c r="D190" s="41">
        <v>6</v>
      </c>
      <c r="E190" s="42">
        <v>0</v>
      </c>
      <c r="F190" s="139">
        <f>ABS(Home!$K$20*E190)</f>
        <v>0</v>
      </c>
      <c r="G190" s="42"/>
      <c r="H190" s="139">
        <f>ABS(Home!$K$20*G190)</f>
        <v>0</v>
      </c>
      <c r="I190" s="42"/>
      <c r="J190" s="139">
        <f>ABS(Home!$K$20*I190)</f>
        <v>0</v>
      </c>
      <c r="K190" s="42"/>
      <c r="L190" s="139">
        <f>ABS(Home!$K$20*K190)</f>
        <v>0</v>
      </c>
      <c r="M190" s="45">
        <f t="shared" si="93"/>
        <v>0</v>
      </c>
      <c r="N190" s="47">
        <f t="shared" si="94"/>
        <v>175</v>
      </c>
      <c r="P190">
        <f t="shared" si="83"/>
        <v>0</v>
      </c>
      <c r="Q190">
        <f t="shared" si="84"/>
        <v>6</v>
      </c>
      <c r="R190" s="146">
        <v>187</v>
      </c>
      <c r="S190">
        <f t="shared" si="85"/>
        <v>0</v>
      </c>
      <c r="T190">
        <f t="shared" si="86"/>
        <v>0</v>
      </c>
      <c r="U190">
        <f t="shared" si="87"/>
        <v>0</v>
      </c>
      <c r="V190">
        <f t="shared" si="88"/>
        <v>0</v>
      </c>
      <c r="X190">
        <f t="shared" si="89"/>
        <v>0</v>
      </c>
      <c r="Y190">
        <f t="shared" si="90"/>
        <v>0</v>
      </c>
      <c r="Z190">
        <f t="shared" si="91"/>
        <v>0</v>
      </c>
      <c r="AA190">
        <f t="shared" si="92"/>
        <v>0</v>
      </c>
      <c r="AC190" s="15"/>
      <c r="AD190" s="15"/>
      <c r="AT190" s="98">
        <v>26</v>
      </c>
      <c r="AU190" s="98">
        <v>17</v>
      </c>
      <c r="AV190" s="98">
        <v>5</v>
      </c>
      <c r="AW190" s="98">
        <v>-3</v>
      </c>
      <c r="AX190" s="98">
        <v>3</v>
      </c>
      <c r="BJ190" s="41">
        <v>6</v>
      </c>
      <c r="BK190" s="47"/>
      <c r="BL190" s="47"/>
      <c r="BN190" s="41">
        <v>5</v>
      </c>
      <c r="BS190" s="1"/>
      <c r="BV190">
        <v>2.3083556918359522</v>
      </c>
      <c r="CA190">
        <v>2.3083556918359522</v>
      </c>
      <c r="CB190">
        <f t="shared" si="95"/>
        <v>1</v>
      </c>
      <c r="CK190">
        <f t="shared" si="96"/>
        <v>15</v>
      </c>
      <c r="CL190">
        <f t="shared" si="97"/>
        <v>5</v>
      </c>
      <c r="CM190">
        <f t="shared" si="98"/>
        <v>175</v>
      </c>
      <c r="CP190" t="str">
        <f t="shared" si="80"/>
        <v/>
      </c>
      <c r="CQ190" t="str">
        <f t="shared" si="81"/>
        <v/>
      </c>
      <c r="CR190" t="str">
        <f t="shared" si="99"/>
        <v/>
      </c>
      <c r="CS190" t="str">
        <f t="shared" si="72"/>
        <v/>
      </c>
      <c r="CT190" t="str">
        <f t="shared" si="73"/>
        <v/>
      </c>
      <c r="DD190" t="s">
        <v>1292</v>
      </c>
      <c r="DE190" t="s">
        <v>920</v>
      </c>
      <c r="DF190" t="s">
        <v>373</v>
      </c>
      <c r="DG190" t="s">
        <v>921</v>
      </c>
      <c r="DH190" t="s">
        <v>922</v>
      </c>
    </row>
    <row r="191" spans="1:112" x14ac:dyDescent="0.2">
      <c r="B191" s="28" t="s">
        <v>1383</v>
      </c>
      <c r="C191" s="47">
        <v>1</v>
      </c>
      <c r="D191" s="41">
        <v>6</v>
      </c>
      <c r="E191" s="42">
        <v>4.9000000000000004</v>
      </c>
      <c r="F191" s="139">
        <f>ABS(Home!$K$20*E191)</f>
        <v>0.24500000000000002</v>
      </c>
      <c r="G191" s="42">
        <v>0</v>
      </c>
      <c r="H191" s="139">
        <f>ABS(Home!$K$20*G191)</f>
        <v>0</v>
      </c>
      <c r="I191" s="42">
        <v>0</v>
      </c>
      <c r="J191" s="139">
        <f>ABS(Home!$K$20*I191)</f>
        <v>0</v>
      </c>
      <c r="K191" s="42">
        <v>0</v>
      </c>
      <c r="L191" s="139">
        <f>ABS(Home!$K$20*K191)</f>
        <v>0</v>
      </c>
      <c r="M191" s="45">
        <f t="shared" si="93"/>
        <v>1</v>
      </c>
      <c r="N191" s="47">
        <f t="shared" si="94"/>
        <v>176</v>
      </c>
      <c r="P191">
        <f t="shared" si="83"/>
        <v>0</v>
      </c>
      <c r="Q191">
        <f t="shared" si="84"/>
        <v>6</v>
      </c>
      <c r="R191" s="146">
        <v>188</v>
      </c>
      <c r="S191">
        <f t="shared" si="85"/>
        <v>0</v>
      </c>
      <c r="T191">
        <f t="shared" si="86"/>
        <v>0</v>
      </c>
      <c r="U191">
        <f t="shared" si="87"/>
        <v>0</v>
      </c>
      <c r="V191">
        <f t="shared" si="88"/>
        <v>0</v>
      </c>
      <c r="X191">
        <f t="shared" si="89"/>
        <v>0</v>
      </c>
      <c r="Y191">
        <f t="shared" si="90"/>
        <v>0</v>
      </c>
      <c r="Z191">
        <f t="shared" si="91"/>
        <v>0</v>
      </c>
      <c r="AA191">
        <f t="shared" si="92"/>
        <v>0</v>
      </c>
      <c r="AC191" s="15"/>
      <c r="AD191" s="15"/>
      <c r="AT191" s="98">
        <v>27</v>
      </c>
      <c r="AU191" s="98">
        <v>17</v>
      </c>
      <c r="AV191" s="98">
        <v>5</v>
      </c>
      <c r="AW191" s="98">
        <v>-3</v>
      </c>
      <c r="AX191" s="98">
        <v>3</v>
      </c>
      <c r="BJ191" s="41">
        <v>6</v>
      </c>
      <c r="BK191" s="47"/>
      <c r="BL191" s="47"/>
      <c r="BN191" s="41">
        <v>5</v>
      </c>
      <c r="BS191" s="121"/>
      <c r="BV191">
        <v>0</v>
      </c>
      <c r="CA191">
        <v>0</v>
      </c>
      <c r="CB191">
        <f t="shared" si="95"/>
        <v>0</v>
      </c>
      <c r="CK191">
        <f t="shared" si="96"/>
        <v>16</v>
      </c>
      <c r="CL191">
        <f t="shared" si="97"/>
        <v>5</v>
      </c>
      <c r="CM191">
        <f t="shared" si="98"/>
        <v>176</v>
      </c>
      <c r="CP191" t="str">
        <f t="shared" si="80"/>
        <v>v176 = optimizableVariable('var176', [4.65 5.15], 'Type', 'real'); %y_int(16,5)</v>
      </c>
      <c r="CQ191" t="str">
        <f t="shared" si="81"/>
        <v>y_int(176,1) = variables.var176;</v>
      </c>
      <c r="CR191" t="str">
        <f t="shared" si="99"/>
        <v>v176</v>
      </c>
      <c r="CS191" t="str">
        <f t="shared" si="72"/>
        <v>y_int(176,1)</v>
      </c>
      <c r="CT191" t="str">
        <f t="shared" si="73"/>
        <v>y_int(176,1) = results.XAtMinObjective{1,</v>
      </c>
      <c r="DD191" t="s">
        <v>1293</v>
      </c>
      <c r="DE191" t="s">
        <v>923</v>
      </c>
      <c r="DF191" t="s">
        <v>374</v>
      </c>
      <c r="DG191" t="s">
        <v>924</v>
      </c>
      <c r="DH191" t="s">
        <v>925</v>
      </c>
    </row>
    <row r="192" spans="1:112" x14ac:dyDescent="0.2">
      <c r="B192" s="28" t="s">
        <v>1384</v>
      </c>
      <c r="C192" s="47"/>
      <c r="D192" s="41">
        <v>6</v>
      </c>
      <c r="E192" s="42">
        <v>0</v>
      </c>
      <c r="F192" s="139">
        <f>ABS(Home!$K$20*E192)</f>
        <v>0</v>
      </c>
      <c r="G192" s="42">
        <v>0</v>
      </c>
      <c r="H192" s="139">
        <f>ABS(Home!$K$20*G192)</f>
        <v>0</v>
      </c>
      <c r="I192" s="42">
        <v>0</v>
      </c>
      <c r="J192" s="139">
        <f>ABS(Home!$K$20*I192)</f>
        <v>0</v>
      </c>
      <c r="K192" s="42">
        <v>0</v>
      </c>
      <c r="L192" s="139">
        <f>ABS(Home!$K$20*K192)</f>
        <v>0</v>
      </c>
      <c r="M192" s="45">
        <f t="shared" si="93"/>
        <v>0</v>
      </c>
      <c r="N192" s="47">
        <f t="shared" si="94"/>
        <v>177</v>
      </c>
      <c r="P192">
        <f t="shared" si="83"/>
        <v>0</v>
      </c>
      <c r="Q192">
        <f t="shared" si="84"/>
        <v>6</v>
      </c>
      <c r="R192" s="146">
        <v>189</v>
      </c>
      <c r="S192">
        <f t="shared" si="85"/>
        <v>0</v>
      </c>
      <c r="T192">
        <f t="shared" si="86"/>
        <v>0</v>
      </c>
      <c r="U192">
        <f t="shared" si="87"/>
        <v>0</v>
      </c>
      <c r="V192">
        <f t="shared" si="88"/>
        <v>0</v>
      </c>
      <c r="X192">
        <f t="shared" si="89"/>
        <v>0</v>
      </c>
      <c r="Y192">
        <f t="shared" si="90"/>
        <v>0</v>
      </c>
      <c r="Z192">
        <f t="shared" si="91"/>
        <v>0</v>
      </c>
      <c r="AA192">
        <f t="shared" si="92"/>
        <v>0</v>
      </c>
      <c r="AC192" s="15"/>
      <c r="AD192" s="15"/>
      <c r="AT192" s="98">
        <v>28</v>
      </c>
      <c r="AU192" s="98">
        <v>17</v>
      </c>
      <c r="AV192" s="98">
        <v>5</v>
      </c>
      <c r="AW192" s="98">
        <v>-3</v>
      </c>
      <c r="AX192" s="98">
        <v>3</v>
      </c>
      <c r="BJ192" s="41">
        <v>6</v>
      </c>
      <c r="BK192" s="47"/>
      <c r="BL192" s="47"/>
      <c r="BN192" s="41">
        <v>5</v>
      </c>
      <c r="BS192" s="121"/>
      <c r="BV192">
        <v>0</v>
      </c>
      <c r="CA192">
        <v>0</v>
      </c>
      <c r="CB192">
        <f t="shared" si="95"/>
        <v>0</v>
      </c>
      <c r="CK192">
        <f t="shared" si="96"/>
        <v>17</v>
      </c>
      <c r="CL192">
        <f t="shared" si="97"/>
        <v>5</v>
      </c>
      <c r="CM192">
        <f t="shared" si="98"/>
        <v>177</v>
      </c>
      <c r="CP192" t="str">
        <f t="shared" si="80"/>
        <v/>
      </c>
      <c r="CQ192" t="str">
        <f t="shared" si="81"/>
        <v/>
      </c>
      <c r="CR192" t="str">
        <f t="shared" si="99"/>
        <v/>
      </c>
      <c r="CS192" t="str">
        <f t="shared" si="72"/>
        <v/>
      </c>
      <c r="CT192" t="str">
        <f t="shared" si="73"/>
        <v/>
      </c>
      <c r="DD192" t="s">
        <v>1150</v>
      </c>
      <c r="DE192" t="s">
        <v>494</v>
      </c>
      <c r="DF192" t="s">
        <v>231</v>
      </c>
      <c r="DG192" t="s">
        <v>495</v>
      </c>
      <c r="DH192" t="s">
        <v>496</v>
      </c>
    </row>
    <row r="193" spans="2:112" x14ac:dyDescent="0.2">
      <c r="B193" s="28" t="s">
        <v>1368</v>
      </c>
      <c r="C193" s="47"/>
      <c r="D193" s="41">
        <v>6</v>
      </c>
      <c r="E193" s="42">
        <v>0</v>
      </c>
      <c r="F193" s="139">
        <f>ABS(Home!$K$20*E193)</f>
        <v>0</v>
      </c>
      <c r="G193" s="42"/>
      <c r="H193" s="139">
        <f>ABS(Home!$K$20*G193)</f>
        <v>0</v>
      </c>
      <c r="I193" s="42"/>
      <c r="J193" s="139">
        <f>ABS(Home!$K$20*I193)</f>
        <v>0</v>
      </c>
      <c r="K193" s="42"/>
      <c r="L193" s="139">
        <f>ABS(Home!$K$20*K193)</f>
        <v>0</v>
      </c>
      <c r="M193" s="45">
        <f t="shared" si="93"/>
        <v>0</v>
      </c>
      <c r="N193" s="47">
        <f t="shared" si="94"/>
        <v>178</v>
      </c>
      <c r="P193">
        <f t="shared" si="83"/>
        <v>0</v>
      </c>
      <c r="Q193">
        <f t="shared" si="84"/>
        <v>6</v>
      </c>
      <c r="R193" s="146">
        <v>190</v>
      </c>
      <c r="S193">
        <f t="shared" si="85"/>
        <v>0</v>
      </c>
      <c r="T193">
        <f t="shared" si="86"/>
        <v>0</v>
      </c>
      <c r="U193">
        <f t="shared" si="87"/>
        <v>0</v>
      </c>
      <c r="V193">
        <f t="shared" si="88"/>
        <v>0</v>
      </c>
      <c r="X193">
        <f t="shared" si="89"/>
        <v>0</v>
      </c>
      <c r="Y193">
        <f t="shared" si="90"/>
        <v>0</v>
      </c>
      <c r="Z193">
        <f t="shared" si="91"/>
        <v>0</v>
      </c>
      <c r="AA193">
        <f t="shared" si="92"/>
        <v>0</v>
      </c>
      <c r="AC193" s="15"/>
      <c r="AD193" s="15"/>
      <c r="AT193" s="98">
        <v>26</v>
      </c>
      <c r="AU193" s="98">
        <v>18</v>
      </c>
      <c r="AV193" s="98">
        <v>5</v>
      </c>
      <c r="AW193" s="98">
        <v>-3</v>
      </c>
      <c r="AX193" s="98">
        <v>3</v>
      </c>
      <c r="BJ193" s="41">
        <v>6</v>
      </c>
      <c r="BK193" s="47"/>
      <c r="BL193" s="47"/>
      <c r="BN193" s="41">
        <v>5</v>
      </c>
      <c r="BS193" s="1"/>
      <c r="BV193">
        <v>1.8851451057550415</v>
      </c>
      <c r="CA193">
        <v>1.8851451057550415</v>
      </c>
      <c r="CB193">
        <f t="shared" si="95"/>
        <v>1</v>
      </c>
      <c r="CK193">
        <f t="shared" si="96"/>
        <v>18</v>
      </c>
      <c r="CL193">
        <f t="shared" si="97"/>
        <v>5</v>
      </c>
      <c r="CM193">
        <f t="shared" si="98"/>
        <v>178</v>
      </c>
      <c r="CP193" t="str">
        <f t="shared" si="80"/>
        <v/>
      </c>
      <c r="CQ193" t="str">
        <f t="shared" si="81"/>
        <v/>
      </c>
      <c r="CR193" t="str">
        <f t="shared" si="99"/>
        <v/>
      </c>
      <c r="CS193" t="str">
        <f t="shared" si="72"/>
        <v/>
      </c>
      <c r="CT193" t="str">
        <f t="shared" si="73"/>
        <v/>
      </c>
      <c r="DD193" t="s">
        <v>1294</v>
      </c>
      <c r="DE193" t="s">
        <v>926</v>
      </c>
      <c r="DF193" t="s">
        <v>375</v>
      </c>
      <c r="DG193" t="s">
        <v>927</v>
      </c>
      <c r="DH193" t="s">
        <v>928</v>
      </c>
    </row>
    <row r="194" spans="2:112" x14ac:dyDescent="0.2">
      <c r="B194" s="28" t="s">
        <v>1369</v>
      </c>
      <c r="C194" s="47"/>
      <c r="D194" s="41">
        <v>6</v>
      </c>
      <c r="E194" s="42">
        <v>0</v>
      </c>
      <c r="F194" s="139">
        <f>ABS(Home!$K$20*E194)</f>
        <v>0</v>
      </c>
      <c r="G194" s="42">
        <v>0</v>
      </c>
      <c r="H194" s="139">
        <f>ABS(Home!$K$20*G194)</f>
        <v>0</v>
      </c>
      <c r="I194" s="42">
        <v>0</v>
      </c>
      <c r="J194" s="139">
        <f>ABS(Home!$K$20*I194)</f>
        <v>0</v>
      </c>
      <c r="K194" s="42">
        <v>0</v>
      </c>
      <c r="L194" s="139">
        <f>ABS(Home!$K$20*K194)</f>
        <v>0</v>
      </c>
      <c r="M194" s="45">
        <f t="shared" si="93"/>
        <v>0</v>
      </c>
      <c r="N194" s="47">
        <f t="shared" si="94"/>
        <v>179</v>
      </c>
      <c r="P194">
        <f t="shared" si="83"/>
        <v>0</v>
      </c>
      <c r="Q194">
        <f t="shared" si="84"/>
        <v>6</v>
      </c>
      <c r="R194" s="146">
        <v>191</v>
      </c>
      <c r="S194">
        <f t="shared" si="85"/>
        <v>0</v>
      </c>
      <c r="T194">
        <f t="shared" si="86"/>
        <v>0</v>
      </c>
      <c r="U194">
        <f t="shared" si="87"/>
        <v>0</v>
      </c>
      <c r="V194">
        <f t="shared" si="88"/>
        <v>0</v>
      </c>
      <c r="X194">
        <f t="shared" si="89"/>
        <v>0</v>
      </c>
      <c r="Y194">
        <f t="shared" si="90"/>
        <v>0</v>
      </c>
      <c r="Z194">
        <f t="shared" si="91"/>
        <v>0</v>
      </c>
      <c r="AA194">
        <f t="shared" si="92"/>
        <v>0</v>
      </c>
      <c r="AC194" s="15"/>
      <c r="AD194" s="15"/>
      <c r="AT194" s="98">
        <v>27</v>
      </c>
      <c r="AU194" s="98">
        <v>18</v>
      </c>
      <c r="AV194" s="98">
        <v>5</v>
      </c>
      <c r="AW194" s="98">
        <v>-3</v>
      </c>
      <c r="AX194" s="98">
        <v>3</v>
      </c>
      <c r="BJ194" s="41">
        <v>6</v>
      </c>
      <c r="BK194" s="47"/>
      <c r="BL194" s="47"/>
      <c r="BN194" s="41">
        <v>5</v>
      </c>
      <c r="BS194" s="121"/>
      <c r="BV194">
        <v>0</v>
      </c>
      <c r="CA194">
        <v>0</v>
      </c>
      <c r="CB194">
        <f t="shared" si="95"/>
        <v>0</v>
      </c>
      <c r="CK194">
        <f t="shared" si="96"/>
        <v>19</v>
      </c>
      <c r="CL194">
        <f t="shared" si="97"/>
        <v>5</v>
      </c>
      <c r="CM194">
        <f t="shared" si="98"/>
        <v>179</v>
      </c>
      <c r="CP194" t="str">
        <f t="shared" si="80"/>
        <v/>
      </c>
      <c r="CQ194" t="str">
        <f t="shared" si="81"/>
        <v/>
      </c>
      <c r="CR194" t="str">
        <f t="shared" si="99"/>
        <v/>
      </c>
      <c r="CS194" t="str">
        <f t="shared" si="72"/>
        <v/>
      </c>
      <c r="CT194" t="str">
        <f t="shared" si="73"/>
        <v/>
      </c>
      <c r="DD194" t="s">
        <v>1295</v>
      </c>
      <c r="DE194" t="s">
        <v>929</v>
      </c>
      <c r="DF194" t="s">
        <v>376</v>
      </c>
      <c r="DG194" t="s">
        <v>930</v>
      </c>
      <c r="DH194" t="s">
        <v>931</v>
      </c>
    </row>
    <row r="195" spans="2:112" x14ac:dyDescent="0.2">
      <c r="B195" s="28" t="s">
        <v>1370</v>
      </c>
      <c r="C195" s="47"/>
      <c r="D195" s="41">
        <v>6</v>
      </c>
      <c r="E195" s="42">
        <v>0</v>
      </c>
      <c r="F195" s="139">
        <f>ABS(Home!$K$20*E195)</f>
        <v>0</v>
      </c>
      <c r="G195" s="42">
        <v>0</v>
      </c>
      <c r="H195" s="139">
        <f>ABS(Home!$K$20*G195)</f>
        <v>0</v>
      </c>
      <c r="I195" s="42">
        <v>0</v>
      </c>
      <c r="J195" s="139">
        <f>ABS(Home!$K$20*I195)</f>
        <v>0</v>
      </c>
      <c r="K195" s="42">
        <v>0</v>
      </c>
      <c r="L195" s="139">
        <f>ABS(Home!$K$20*K195)</f>
        <v>0</v>
      </c>
      <c r="M195" s="45">
        <f t="shared" si="93"/>
        <v>0</v>
      </c>
      <c r="N195" s="47">
        <f t="shared" si="94"/>
        <v>180</v>
      </c>
      <c r="P195">
        <f t="shared" si="83"/>
        <v>0</v>
      </c>
      <c r="Q195">
        <f t="shared" si="84"/>
        <v>6</v>
      </c>
      <c r="R195" s="146">
        <v>192</v>
      </c>
      <c r="S195">
        <f t="shared" si="85"/>
        <v>0</v>
      </c>
      <c r="T195">
        <f t="shared" si="86"/>
        <v>0</v>
      </c>
      <c r="U195">
        <f t="shared" si="87"/>
        <v>0</v>
      </c>
      <c r="V195">
        <f t="shared" si="88"/>
        <v>0</v>
      </c>
      <c r="X195">
        <f t="shared" si="89"/>
        <v>0</v>
      </c>
      <c r="Y195">
        <f t="shared" si="90"/>
        <v>0</v>
      </c>
      <c r="Z195">
        <f t="shared" si="91"/>
        <v>0</v>
      </c>
      <c r="AA195">
        <f t="shared" si="92"/>
        <v>0</v>
      </c>
      <c r="AC195" s="15"/>
      <c r="AD195" s="15"/>
      <c r="AT195" s="98">
        <v>28</v>
      </c>
      <c r="AU195" s="98">
        <v>18</v>
      </c>
      <c r="AV195" s="98">
        <v>5</v>
      </c>
      <c r="AW195" s="98">
        <v>-3</v>
      </c>
      <c r="AX195" s="98">
        <v>3</v>
      </c>
      <c r="BJ195" s="41">
        <v>6</v>
      </c>
      <c r="BK195" s="47"/>
      <c r="BL195" s="47"/>
      <c r="BN195" s="41">
        <v>5</v>
      </c>
      <c r="BS195" s="121"/>
      <c r="BV195">
        <v>0</v>
      </c>
      <c r="CA195">
        <v>0</v>
      </c>
      <c r="CB195">
        <f t="shared" si="95"/>
        <v>0</v>
      </c>
      <c r="CK195">
        <f t="shared" si="96"/>
        <v>20</v>
      </c>
      <c r="CL195">
        <f t="shared" si="97"/>
        <v>5</v>
      </c>
      <c r="CM195">
        <f t="shared" si="98"/>
        <v>180</v>
      </c>
      <c r="CP195" t="str">
        <f t="shared" si="80"/>
        <v/>
      </c>
      <c r="CQ195" t="str">
        <f t="shared" si="81"/>
        <v/>
      </c>
      <c r="CR195" t="str">
        <f t="shared" si="99"/>
        <v/>
      </c>
      <c r="CS195" t="str">
        <f t="shared" si="72"/>
        <v/>
      </c>
      <c r="CT195" t="str">
        <f t="shared" si="73"/>
        <v/>
      </c>
      <c r="DD195" t="s">
        <v>1296</v>
      </c>
      <c r="DE195" t="s">
        <v>932</v>
      </c>
      <c r="DF195" t="s">
        <v>377</v>
      </c>
      <c r="DG195" t="s">
        <v>933</v>
      </c>
      <c r="DH195" t="s">
        <v>934</v>
      </c>
    </row>
    <row r="196" spans="2:112" x14ac:dyDescent="0.2">
      <c r="B196" s="28" t="s">
        <v>1371</v>
      </c>
      <c r="C196" s="47"/>
      <c r="D196" s="41">
        <v>6</v>
      </c>
      <c r="E196" s="42">
        <v>0</v>
      </c>
      <c r="F196" s="139">
        <f>ABS(Home!$K$20*E196)</f>
        <v>0</v>
      </c>
      <c r="G196" s="42"/>
      <c r="H196" s="139">
        <f>ABS(Home!$K$20*G196)</f>
        <v>0</v>
      </c>
      <c r="I196" s="42"/>
      <c r="J196" s="139">
        <f>ABS(Home!$K$20*I196)</f>
        <v>0</v>
      </c>
      <c r="K196" s="42"/>
      <c r="L196" s="139">
        <f>ABS(Home!$K$20*K196)</f>
        <v>0</v>
      </c>
      <c r="M196" s="45">
        <f t="shared" si="93"/>
        <v>0</v>
      </c>
      <c r="N196" s="47">
        <f t="shared" si="94"/>
        <v>181</v>
      </c>
      <c r="P196">
        <f t="shared" si="83"/>
        <v>0</v>
      </c>
      <c r="Q196">
        <f t="shared" si="84"/>
        <v>6</v>
      </c>
      <c r="R196" s="146">
        <v>193</v>
      </c>
      <c r="S196">
        <f t="shared" si="85"/>
        <v>0</v>
      </c>
      <c r="T196">
        <f t="shared" si="86"/>
        <v>0</v>
      </c>
      <c r="U196">
        <f t="shared" si="87"/>
        <v>0</v>
      </c>
      <c r="V196">
        <f t="shared" si="88"/>
        <v>0</v>
      </c>
      <c r="X196">
        <f t="shared" si="89"/>
        <v>0</v>
      </c>
      <c r="Y196">
        <f t="shared" si="90"/>
        <v>0</v>
      </c>
      <c r="Z196">
        <f t="shared" si="91"/>
        <v>0</v>
      </c>
      <c r="AA196">
        <f t="shared" si="92"/>
        <v>0</v>
      </c>
      <c r="AC196" s="15"/>
      <c r="AD196" s="15"/>
      <c r="AT196" s="98">
        <v>17</v>
      </c>
      <c r="AU196" s="98">
        <v>19</v>
      </c>
      <c r="AV196" s="98">
        <v>5</v>
      </c>
      <c r="AW196" s="98">
        <v>-3</v>
      </c>
      <c r="AX196" s="98">
        <v>3</v>
      </c>
      <c r="BJ196" s="41">
        <v>6</v>
      </c>
      <c r="BK196" s="47"/>
      <c r="BL196" s="47"/>
      <c r="BN196" s="41">
        <v>5</v>
      </c>
      <c r="BS196" s="1"/>
      <c r="BV196">
        <v>2.2868894382405589</v>
      </c>
      <c r="CA196">
        <v>2.2868894382405589</v>
      </c>
      <c r="CB196">
        <f t="shared" si="95"/>
        <v>1</v>
      </c>
      <c r="CK196">
        <f t="shared" si="96"/>
        <v>21</v>
      </c>
      <c r="CL196">
        <f t="shared" si="97"/>
        <v>5</v>
      </c>
      <c r="CM196">
        <f t="shared" si="98"/>
        <v>181</v>
      </c>
      <c r="CP196" t="str">
        <f t="shared" si="80"/>
        <v/>
      </c>
      <c r="CQ196" t="str">
        <f t="shared" si="81"/>
        <v/>
      </c>
      <c r="CR196" t="str">
        <f t="shared" si="99"/>
        <v/>
      </c>
      <c r="CS196" t="str">
        <f t="shared" si="72"/>
        <v/>
      </c>
      <c r="CT196" t="str">
        <f t="shared" si="73"/>
        <v/>
      </c>
      <c r="DD196" t="s">
        <v>1151</v>
      </c>
      <c r="DE196" t="s">
        <v>497</v>
      </c>
      <c r="DF196" t="s">
        <v>232</v>
      </c>
      <c r="DG196" t="s">
        <v>498</v>
      </c>
      <c r="DH196" t="s">
        <v>499</v>
      </c>
    </row>
    <row r="197" spans="2:112" x14ac:dyDescent="0.2">
      <c r="B197" s="28" t="s">
        <v>1372</v>
      </c>
      <c r="C197" s="47"/>
      <c r="D197" s="41">
        <v>6</v>
      </c>
      <c r="E197" s="42">
        <v>0</v>
      </c>
      <c r="F197" s="139">
        <f>ABS(Home!$K$20*E197)</f>
        <v>0</v>
      </c>
      <c r="G197" s="42">
        <v>0</v>
      </c>
      <c r="H197" s="139">
        <f>ABS(Home!$K$20*G197)</f>
        <v>0</v>
      </c>
      <c r="I197" s="42">
        <v>0</v>
      </c>
      <c r="J197" s="139">
        <f>ABS(Home!$K$20*I197)</f>
        <v>0</v>
      </c>
      <c r="K197" s="42">
        <v>0</v>
      </c>
      <c r="L197" s="139">
        <f>ABS(Home!$K$20*K197)</f>
        <v>0</v>
      </c>
      <c r="M197" s="45">
        <f t="shared" si="93"/>
        <v>0</v>
      </c>
      <c r="N197" s="47">
        <f t="shared" si="94"/>
        <v>182</v>
      </c>
      <c r="P197">
        <f t="shared" si="83"/>
        <v>0</v>
      </c>
      <c r="Q197">
        <f t="shared" si="84"/>
        <v>6</v>
      </c>
      <c r="R197" s="146">
        <v>194</v>
      </c>
      <c r="S197">
        <f t="shared" si="85"/>
        <v>0</v>
      </c>
      <c r="T197">
        <f t="shared" si="86"/>
        <v>0</v>
      </c>
      <c r="U197">
        <f t="shared" si="87"/>
        <v>0</v>
      </c>
      <c r="V197">
        <f t="shared" si="88"/>
        <v>0</v>
      </c>
      <c r="X197">
        <f t="shared" si="89"/>
        <v>0</v>
      </c>
      <c r="Y197">
        <f t="shared" si="90"/>
        <v>0</v>
      </c>
      <c r="Z197">
        <f t="shared" si="91"/>
        <v>0</v>
      </c>
      <c r="AA197">
        <f t="shared" si="92"/>
        <v>0</v>
      </c>
      <c r="AC197" s="15"/>
      <c r="AD197" s="15"/>
      <c r="AT197" s="98">
        <v>20</v>
      </c>
      <c r="AU197" s="98">
        <v>19</v>
      </c>
      <c r="AV197" s="98">
        <v>5</v>
      </c>
      <c r="AW197" s="98">
        <v>-3</v>
      </c>
      <c r="AX197" s="98">
        <v>3</v>
      </c>
      <c r="BJ197" s="41">
        <v>6</v>
      </c>
      <c r="BK197" s="47"/>
      <c r="BL197" s="47"/>
      <c r="BN197" s="41">
        <v>5</v>
      </c>
      <c r="BS197" s="121"/>
      <c r="BV197">
        <v>0</v>
      </c>
      <c r="CA197">
        <v>0</v>
      </c>
      <c r="CB197">
        <f t="shared" si="95"/>
        <v>0</v>
      </c>
      <c r="CK197">
        <f t="shared" si="96"/>
        <v>22</v>
      </c>
      <c r="CL197">
        <f t="shared" si="97"/>
        <v>5</v>
      </c>
      <c r="CM197">
        <f t="shared" si="98"/>
        <v>182</v>
      </c>
      <c r="CP197" t="str">
        <f t="shared" si="80"/>
        <v/>
      </c>
      <c r="CQ197" t="str">
        <f t="shared" si="81"/>
        <v/>
      </c>
      <c r="CR197" t="str">
        <f t="shared" si="99"/>
        <v/>
      </c>
      <c r="CS197" t="str">
        <f t="shared" ref="CS197:CS260" si="100">IF(C197=1,CONCATENATE("y_int(",CM197,",",1,")"),"")</f>
        <v/>
      </c>
      <c r="CT197" t="str">
        <f t="shared" ref="CT197:CT260" si="101">IF(C197=1,CONCATENATE("y_int(",CM197,",",1,") = results.XAtMinObjective{1,",),"")</f>
        <v/>
      </c>
      <c r="DD197" t="s">
        <v>1297</v>
      </c>
      <c r="DE197" t="s">
        <v>935</v>
      </c>
      <c r="DF197" t="s">
        <v>378</v>
      </c>
      <c r="DG197" t="s">
        <v>936</v>
      </c>
      <c r="DH197" t="s">
        <v>937</v>
      </c>
    </row>
    <row r="198" spans="2:112" x14ac:dyDescent="0.2">
      <c r="B198" s="28" t="s">
        <v>1373</v>
      </c>
      <c r="C198" s="47"/>
      <c r="D198" s="41">
        <v>6</v>
      </c>
      <c r="E198" s="42">
        <v>0</v>
      </c>
      <c r="F198" s="139">
        <f>ABS(Home!$K$20*E198)</f>
        <v>0</v>
      </c>
      <c r="G198" s="42">
        <v>0</v>
      </c>
      <c r="H198" s="139">
        <f>ABS(Home!$K$20*G198)</f>
        <v>0</v>
      </c>
      <c r="I198" s="42">
        <v>0</v>
      </c>
      <c r="J198" s="139">
        <f>ABS(Home!$K$20*I198)</f>
        <v>0</v>
      </c>
      <c r="K198" s="42">
        <v>0</v>
      </c>
      <c r="L198" s="139">
        <f>ABS(Home!$K$20*K198)</f>
        <v>0</v>
      </c>
      <c r="M198" s="45">
        <f t="shared" si="93"/>
        <v>0</v>
      </c>
      <c r="N198" s="47">
        <f t="shared" si="94"/>
        <v>183</v>
      </c>
      <c r="P198">
        <f t="shared" si="83"/>
        <v>0</v>
      </c>
      <c r="Q198">
        <f t="shared" si="84"/>
        <v>6</v>
      </c>
      <c r="R198" s="146">
        <v>195</v>
      </c>
      <c r="S198">
        <f t="shared" si="85"/>
        <v>0</v>
      </c>
      <c r="T198">
        <f t="shared" si="86"/>
        <v>0</v>
      </c>
      <c r="U198">
        <f t="shared" si="87"/>
        <v>0</v>
      </c>
      <c r="V198">
        <f t="shared" si="88"/>
        <v>0</v>
      </c>
      <c r="X198">
        <f t="shared" si="89"/>
        <v>0</v>
      </c>
      <c r="Y198">
        <f t="shared" si="90"/>
        <v>0</v>
      </c>
      <c r="Z198">
        <f t="shared" si="91"/>
        <v>0</v>
      </c>
      <c r="AA198">
        <f t="shared" si="92"/>
        <v>0</v>
      </c>
      <c r="AC198" s="15"/>
      <c r="AD198" s="15"/>
      <c r="AT198" s="98">
        <v>17</v>
      </c>
      <c r="AU198" s="98">
        <v>20</v>
      </c>
      <c r="AV198" s="98">
        <v>5</v>
      </c>
      <c r="AW198" s="98">
        <v>-3</v>
      </c>
      <c r="AX198" s="98">
        <v>3</v>
      </c>
      <c r="BJ198" s="41">
        <v>6</v>
      </c>
      <c r="BK198" s="47"/>
      <c r="BL198" s="47"/>
      <c r="BN198" s="41">
        <v>5</v>
      </c>
      <c r="BS198" s="121"/>
      <c r="BV198">
        <v>0</v>
      </c>
      <c r="CA198">
        <v>0</v>
      </c>
      <c r="CB198">
        <f t="shared" si="95"/>
        <v>0</v>
      </c>
      <c r="CK198">
        <f t="shared" si="96"/>
        <v>23</v>
      </c>
      <c r="CL198">
        <f t="shared" si="97"/>
        <v>5</v>
      </c>
      <c r="CM198">
        <f t="shared" si="98"/>
        <v>183</v>
      </c>
      <c r="CP198" t="str">
        <f t="shared" ref="CP198:CP261" si="102">IF(C198=1,CONCATENATE("v",CM198," = optimizableVariable('var",CM198,"', [",E198-$CO$1," ",E198+$CO$1,"], 'Type', 'real'); %y_int(",CK198,",",CL198,")"),"")</f>
        <v/>
      </c>
      <c r="CQ198" t="str">
        <f t="shared" ref="CQ198:CQ261" si="103">IF(C198=1,CONCATENATE("y_int(",CM198,",",1,") = variables.var",CM198,";"),"")</f>
        <v/>
      </c>
      <c r="CR198" t="str">
        <f t="shared" si="99"/>
        <v/>
      </c>
      <c r="CS198" t="str">
        <f t="shared" si="100"/>
        <v/>
      </c>
      <c r="CT198" t="str">
        <f t="shared" si="101"/>
        <v/>
      </c>
      <c r="DD198" t="s">
        <v>1298</v>
      </c>
      <c r="DE198" t="s">
        <v>938</v>
      </c>
      <c r="DF198" t="s">
        <v>379</v>
      </c>
      <c r="DG198" t="s">
        <v>939</v>
      </c>
      <c r="DH198" t="s">
        <v>940</v>
      </c>
    </row>
    <row r="199" spans="2:112" x14ac:dyDescent="0.2">
      <c r="B199" s="28" t="s">
        <v>1374</v>
      </c>
      <c r="C199" s="47"/>
      <c r="D199" s="41">
        <v>6</v>
      </c>
      <c r="E199" s="42">
        <v>0</v>
      </c>
      <c r="F199" s="139">
        <f>ABS(Home!$K$20*E199)</f>
        <v>0</v>
      </c>
      <c r="G199" s="42">
        <v>0</v>
      </c>
      <c r="H199" s="139">
        <f>ABS(Home!$K$20*G199)</f>
        <v>0</v>
      </c>
      <c r="I199" s="42">
        <v>0</v>
      </c>
      <c r="J199" s="139">
        <f>ABS(Home!$K$20*I199)</f>
        <v>0</v>
      </c>
      <c r="K199" s="42">
        <v>0</v>
      </c>
      <c r="L199" s="139">
        <f>ABS(Home!$K$20*K199)</f>
        <v>0</v>
      </c>
      <c r="M199" s="45">
        <f>IF(C199=1,COUNTIF(F199,"&gt;0")+COUNTIF(H199,"&gt;0")+COUNTIF(J199,"&gt;0")+COUNTIF(L199,"&gt;0"),0)</f>
        <v>0</v>
      </c>
      <c r="N199" s="47">
        <f t="shared" si="94"/>
        <v>184</v>
      </c>
      <c r="P199">
        <f t="shared" si="83"/>
        <v>0</v>
      </c>
      <c r="Q199">
        <f t="shared" si="84"/>
        <v>6</v>
      </c>
      <c r="R199" s="146">
        <v>196</v>
      </c>
      <c r="S199">
        <f t="shared" si="85"/>
        <v>0</v>
      </c>
      <c r="T199">
        <f t="shared" si="86"/>
        <v>0</v>
      </c>
      <c r="U199">
        <f t="shared" si="87"/>
        <v>0</v>
      </c>
      <c r="V199">
        <f t="shared" si="88"/>
        <v>0</v>
      </c>
      <c r="X199">
        <f t="shared" si="89"/>
        <v>0</v>
      </c>
      <c r="Y199">
        <f t="shared" si="90"/>
        <v>0</v>
      </c>
      <c r="Z199">
        <f t="shared" si="91"/>
        <v>0</v>
      </c>
      <c r="AA199">
        <f t="shared" si="92"/>
        <v>0</v>
      </c>
      <c r="AC199" s="15"/>
      <c r="AD199" s="15"/>
      <c r="AT199" s="98">
        <v>26</v>
      </c>
      <c r="AU199" s="98">
        <v>20</v>
      </c>
      <c r="AV199" s="98">
        <v>5</v>
      </c>
      <c r="AW199" s="98">
        <v>-3</v>
      </c>
      <c r="AX199" s="98">
        <v>3</v>
      </c>
      <c r="BJ199" s="41">
        <v>6</v>
      </c>
      <c r="BK199" s="47"/>
      <c r="BL199" s="47"/>
      <c r="BN199" s="41">
        <v>5</v>
      </c>
      <c r="BS199" s="121"/>
      <c r="BV199">
        <v>0</v>
      </c>
      <c r="CA199">
        <v>0</v>
      </c>
      <c r="CB199">
        <f t="shared" si="95"/>
        <v>0</v>
      </c>
      <c r="CK199">
        <f t="shared" si="96"/>
        <v>24</v>
      </c>
      <c r="CL199">
        <f t="shared" si="97"/>
        <v>5</v>
      </c>
      <c r="CM199">
        <f t="shared" si="98"/>
        <v>184</v>
      </c>
      <c r="CP199" t="str">
        <f t="shared" si="102"/>
        <v/>
      </c>
      <c r="CQ199" t="str">
        <f t="shared" si="103"/>
        <v/>
      </c>
      <c r="CR199" t="str">
        <f t="shared" si="99"/>
        <v/>
      </c>
      <c r="CS199" t="str">
        <f t="shared" si="100"/>
        <v/>
      </c>
      <c r="CT199" t="str">
        <f t="shared" si="101"/>
        <v/>
      </c>
      <c r="DD199" t="s">
        <v>1299</v>
      </c>
      <c r="DE199" t="s">
        <v>941</v>
      </c>
      <c r="DF199" t="s">
        <v>380</v>
      </c>
      <c r="DG199" t="s">
        <v>942</v>
      </c>
      <c r="DH199" t="s">
        <v>943</v>
      </c>
    </row>
    <row r="200" spans="2:112" x14ac:dyDescent="0.2">
      <c r="B200" s="28" t="s">
        <v>1375</v>
      </c>
      <c r="C200" s="47"/>
      <c r="D200" s="41">
        <v>6</v>
      </c>
      <c r="E200" s="42">
        <v>0</v>
      </c>
      <c r="F200" s="139">
        <f>ABS(Home!$K$20*E200)</f>
        <v>0</v>
      </c>
      <c r="G200" s="42">
        <v>0</v>
      </c>
      <c r="H200" s="139">
        <f>ABS(Home!$K$20*G200)</f>
        <v>0</v>
      </c>
      <c r="I200" s="42">
        <v>0</v>
      </c>
      <c r="J200" s="139">
        <f>ABS(Home!$K$20*I200)</f>
        <v>0</v>
      </c>
      <c r="K200" s="42">
        <v>0</v>
      </c>
      <c r="L200" s="139">
        <f>ABS(Home!$K$20*K200)</f>
        <v>0</v>
      </c>
      <c r="M200" s="45">
        <f t="shared" si="93"/>
        <v>0</v>
      </c>
      <c r="N200" s="47">
        <f t="shared" si="94"/>
        <v>185</v>
      </c>
      <c r="P200">
        <f t="shared" si="83"/>
        <v>0</v>
      </c>
      <c r="Q200">
        <f t="shared" si="84"/>
        <v>6</v>
      </c>
      <c r="R200" s="146">
        <v>197</v>
      </c>
      <c r="S200">
        <f t="shared" si="85"/>
        <v>0</v>
      </c>
      <c r="T200">
        <f t="shared" si="86"/>
        <v>0</v>
      </c>
      <c r="U200">
        <f t="shared" si="87"/>
        <v>0</v>
      </c>
      <c r="V200">
        <f t="shared" si="88"/>
        <v>0</v>
      </c>
      <c r="X200">
        <f t="shared" si="89"/>
        <v>0</v>
      </c>
      <c r="Y200">
        <f t="shared" si="90"/>
        <v>0</v>
      </c>
      <c r="Z200">
        <f t="shared" si="91"/>
        <v>0</v>
      </c>
      <c r="AA200">
        <f t="shared" si="92"/>
        <v>0</v>
      </c>
      <c r="AC200" s="15"/>
      <c r="AD200" s="15"/>
      <c r="AT200" s="98">
        <v>27</v>
      </c>
      <c r="AU200" s="98">
        <v>20</v>
      </c>
      <c r="AV200" s="98">
        <v>5</v>
      </c>
      <c r="AW200" s="98">
        <v>-3</v>
      </c>
      <c r="AX200" s="98">
        <v>3</v>
      </c>
      <c r="BJ200" s="41">
        <v>6</v>
      </c>
      <c r="BK200" s="47"/>
      <c r="BL200" s="47"/>
      <c r="BN200" s="41">
        <v>5</v>
      </c>
      <c r="BS200" s="121"/>
      <c r="BV200">
        <v>0</v>
      </c>
      <c r="CA200">
        <v>0</v>
      </c>
      <c r="CB200">
        <f t="shared" si="95"/>
        <v>0</v>
      </c>
      <c r="CK200">
        <f t="shared" si="96"/>
        <v>25</v>
      </c>
      <c r="CL200">
        <f t="shared" si="97"/>
        <v>5</v>
      </c>
      <c r="CM200">
        <f t="shared" si="98"/>
        <v>185</v>
      </c>
      <c r="CP200" t="str">
        <f t="shared" si="102"/>
        <v/>
      </c>
      <c r="CQ200" t="str">
        <f t="shared" si="103"/>
        <v/>
      </c>
      <c r="CR200" t="str">
        <f t="shared" si="99"/>
        <v/>
      </c>
      <c r="CS200" t="str">
        <f t="shared" si="100"/>
        <v/>
      </c>
      <c r="CT200" t="str">
        <f t="shared" si="101"/>
        <v/>
      </c>
      <c r="DD200" t="s">
        <v>1300</v>
      </c>
      <c r="DE200" t="s">
        <v>944</v>
      </c>
      <c r="DF200" t="s">
        <v>381</v>
      </c>
      <c r="DG200" t="s">
        <v>945</v>
      </c>
      <c r="DH200" t="s">
        <v>946</v>
      </c>
    </row>
    <row r="201" spans="2:112" x14ac:dyDescent="0.2">
      <c r="B201" s="28" t="s">
        <v>1376</v>
      </c>
      <c r="C201" s="47"/>
      <c r="D201" s="41">
        <v>6</v>
      </c>
      <c r="E201" s="42">
        <v>0</v>
      </c>
      <c r="F201" s="139">
        <f>ABS(Home!$K$20*E201)</f>
        <v>0</v>
      </c>
      <c r="G201" s="42">
        <v>0</v>
      </c>
      <c r="H201" s="139">
        <f>ABS(Home!$K$20*G201)</f>
        <v>0</v>
      </c>
      <c r="I201" s="42">
        <v>0</v>
      </c>
      <c r="J201" s="139">
        <f>ABS(Home!$K$20*I201)</f>
        <v>0</v>
      </c>
      <c r="K201" s="42">
        <v>0</v>
      </c>
      <c r="L201" s="139">
        <f>ABS(Home!$K$20*K201)</f>
        <v>0</v>
      </c>
      <c r="M201" s="45">
        <f t="shared" si="93"/>
        <v>0</v>
      </c>
      <c r="N201" s="47">
        <f t="shared" si="94"/>
        <v>186</v>
      </c>
      <c r="P201">
        <f t="shared" si="83"/>
        <v>0</v>
      </c>
      <c r="Q201">
        <f t="shared" si="84"/>
        <v>6</v>
      </c>
      <c r="R201" s="146">
        <v>198</v>
      </c>
      <c r="S201">
        <f t="shared" si="85"/>
        <v>0</v>
      </c>
      <c r="T201">
        <f t="shared" si="86"/>
        <v>0</v>
      </c>
      <c r="U201">
        <f t="shared" si="87"/>
        <v>0</v>
      </c>
      <c r="V201">
        <f t="shared" si="88"/>
        <v>0</v>
      </c>
      <c r="X201">
        <f t="shared" si="89"/>
        <v>0</v>
      </c>
      <c r="Y201">
        <f t="shared" si="90"/>
        <v>0</v>
      </c>
      <c r="Z201">
        <f t="shared" si="91"/>
        <v>0</v>
      </c>
      <c r="AA201">
        <f t="shared" si="92"/>
        <v>0</v>
      </c>
      <c r="AC201" s="15"/>
      <c r="AD201" s="15"/>
      <c r="AT201" s="98">
        <v>28</v>
      </c>
      <c r="AU201" s="98">
        <v>20</v>
      </c>
      <c r="AV201" s="98">
        <v>5</v>
      </c>
      <c r="AW201" s="98">
        <v>-3</v>
      </c>
      <c r="AX201" s="98">
        <v>3</v>
      </c>
      <c r="BJ201" s="41">
        <v>6</v>
      </c>
      <c r="BK201" s="47"/>
      <c r="BL201" s="47"/>
      <c r="BN201" s="41">
        <v>5</v>
      </c>
      <c r="BS201" s="121"/>
      <c r="BV201">
        <v>0</v>
      </c>
      <c r="CA201">
        <v>0</v>
      </c>
      <c r="CB201">
        <f t="shared" si="95"/>
        <v>0</v>
      </c>
      <c r="CK201">
        <f t="shared" si="96"/>
        <v>26</v>
      </c>
      <c r="CL201">
        <f t="shared" si="97"/>
        <v>5</v>
      </c>
      <c r="CM201">
        <f t="shared" si="98"/>
        <v>186</v>
      </c>
      <c r="CP201" t="str">
        <f t="shared" si="102"/>
        <v/>
      </c>
      <c r="CQ201" t="str">
        <f t="shared" si="103"/>
        <v/>
      </c>
      <c r="CR201" t="str">
        <f t="shared" si="99"/>
        <v/>
      </c>
      <c r="CS201" t="str">
        <f t="shared" si="100"/>
        <v/>
      </c>
      <c r="CT201" t="str">
        <f t="shared" si="101"/>
        <v/>
      </c>
      <c r="DD201" t="s">
        <v>1301</v>
      </c>
      <c r="DE201" t="s">
        <v>947</v>
      </c>
      <c r="DF201" t="s">
        <v>382</v>
      </c>
      <c r="DG201" t="s">
        <v>948</v>
      </c>
      <c r="DH201" t="s">
        <v>949</v>
      </c>
    </row>
    <row r="202" spans="2:112" x14ac:dyDescent="0.2">
      <c r="B202" s="28" t="s">
        <v>1377</v>
      </c>
      <c r="C202" s="47"/>
      <c r="D202" s="41">
        <v>6</v>
      </c>
      <c r="E202" s="42">
        <v>0</v>
      </c>
      <c r="F202" s="139">
        <f>ABS(Home!$K$20*E202)</f>
        <v>0</v>
      </c>
      <c r="G202" s="42">
        <v>0</v>
      </c>
      <c r="H202" s="139">
        <f>ABS(Home!$K$20*G202)</f>
        <v>0</v>
      </c>
      <c r="I202" s="42">
        <v>0</v>
      </c>
      <c r="J202" s="139">
        <f>ABS(Home!$K$20*I202)</f>
        <v>0</v>
      </c>
      <c r="K202" s="42">
        <v>0</v>
      </c>
      <c r="L202" s="139">
        <f>ABS(Home!$K$20*K202)</f>
        <v>0</v>
      </c>
      <c r="M202" s="45">
        <f t="shared" si="93"/>
        <v>0</v>
      </c>
      <c r="N202" s="47">
        <f t="shared" si="94"/>
        <v>187</v>
      </c>
      <c r="P202">
        <f t="shared" si="83"/>
        <v>0</v>
      </c>
      <c r="Q202">
        <f t="shared" si="84"/>
        <v>6</v>
      </c>
      <c r="R202" s="146">
        <v>199</v>
      </c>
      <c r="S202">
        <f t="shared" si="85"/>
        <v>0</v>
      </c>
      <c r="T202">
        <f t="shared" si="86"/>
        <v>0</v>
      </c>
      <c r="U202">
        <f t="shared" si="87"/>
        <v>0</v>
      </c>
      <c r="V202">
        <f t="shared" si="88"/>
        <v>0</v>
      </c>
      <c r="X202">
        <f t="shared" si="89"/>
        <v>0</v>
      </c>
      <c r="Y202">
        <f t="shared" si="90"/>
        <v>0</v>
      </c>
      <c r="Z202">
        <f t="shared" si="91"/>
        <v>0</v>
      </c>
      <c r="AA202">
        <f t="shared" si="92"/>
        <v>0</v>
      </c>
      <c r="AC202" s="15"/>
      <c r="AD202" s="15"/>
      <c r="AT202" s="98">
        <v>29</v>
      </c>
      <c r="AU202" s="98">
        <v>21</v>
      </c>
      <c r="AV202" s="98">
        <v>5</v>
      </c>
      <c r="AW202" s="98">
        <v>-3</v>
      </c>
      <c r="AX202" s="98">
        <v>3</v>
      </c>
      <c r="BJ202" s="41">
        <v>6</v>
      </c>
      <c r="BK202" s="47"/>
      <c r="BL202" s="47"/>
      <c r="BN202" s="41">
        <v>5</v>
      </c>
      <c r="BS202" s="121"/>
      <c r="BV202">
        <v>0</v>
      </c>
      <c r="CA202">
        <v>0</v>
      </c>
      <c r="CB202">
        <f t="shared" si="95"/>
        <v>0</v>
      </c>
      <c r="CK202">
        <f t="shared" si="96"/>
        <v>27</v>
      </c>
      <c r="CL202">
        <f t="shared" si="97"/>
        <v>5</v>
      </c>
      <c r="CM202">
        <f t="shared" si="98"/>
        <v>187</v>
      </c>
      <c r="CP202" t="str">
        <f t="shared" si="102"/>
        <v/>
      </c>
      <c r="CQ202" t="str">
        <f t="shared" si="103"/>
        <v/>
      </c>
      <c r="CR202" t="str">
        <f t="shared" si="99"/>
        <v/>
      </c>
      <c r="CS202" t="str">
        <f t="shared" si="100"/>
        <v/>
      </c>
      <c r="CT202" t="str">
        <f t="shared" si="101"/>
        <v/>
      </c>
      <c r="DD202" t="s">
        <v>1302</v>
      </c>
      <c r="DE202" t="s">
        <v>950</v>
      </c>
      <c r="DF202" t="s">
        <v>383</v>
      </c>
      <c r="DG202" t="s">
        <v>951</v>
      </c>
      <c r="DH202" t="s">
        <v>952</v>
      </c>
    </row>
    <row r="203" spans="2:112" x14ac:dyDescent="0.2">
      <c r="B203" s="28" t="s">
        <v>1378</v>
      </c>
      <c r="C203" s="47"/>
      <c r="D203" s="41">
        <v>6</v>
      </c>
      <c r="E203" s="42">
        <v>0</v>
      </c>
      <c r="F203" s="139">
        <f>ABS(Home!$K$20*E203)</f>
        <v>0</v>
      </c>
      <c r="G203" s="42">
        <v>0</v>
      </c>
      <c r="H203" s="139">
        <f>ABS(Home!$K$20*G203)</f>
        <v>0</v>
      </c>
      <c r="I203" s="42">
        <v>0</v>
      </c>
      <c r="J203" s="139">
        <f>ABS(Home!$K$20*I203)</f>
        <v>0</v>
      </c>
      <c r="K203" s="42">
        <v>0</v>
      </c>
      <c r="L203" s="139">
        <f>ABS(Home!$K$20*K203)</f>
        <v>0</v>
      </c>
      <c r="M203" s="45">
        <f t="shared" si="93"/>
        <v>0</v>
      </c>
      <c r="N203" s="47">
        <f t="shared" si="94"/>
        <v>188</v>
      </c>
      <c r="P203">
        <f t="shared" si="83"/>
        <v>0</v>
      </c>
      <c r="Q203">
        <f t="shared" si="84"/>
        <v>6</v>
      </c>
      <c r="R203" s="146">
        <v>200</v>
      </c>
      <c r="S203">
        <f t="shared" si="85"/>
        <v>0</v>
      </c>
      <c r="T203">
        <f t="shared" si="86"/>
        <v>0</v>
      </c>
      <c r="U203">
        <f t="shared" si="87"/>
        <v>0</v>
      </c>
      <c r="V203">
        <f t="shared" si="88"/>
        <v>0</v>
      </c>
      <c r="X203">
        <f t="shared" si="89"/>
        <v>0</v>
      </c>
      <c r="Y203">
        <f t="shared" si="90"/>
        <v>0</v>
      </c>
      <c r="Z203">
        <f t="shared" si="91"/>
        <v>0</v>
      </c>
      <c r="AA203">
        <f t="shared" si="92"/>
        <v>0</v>
      </c>
      <c r="AC203" s="15"/>
      <c r="AD203" s="15"/>
      <c r="AT203" s="98">
        <v>29</v>
      </c>
      <c r="AU203" s="98">
        <v>22</v>
      </c>
      <c r="AV203" s="98">
        <v>5</v>
      </c>
      <c r="AW203" s="98">
        <v>-3</v>
      </c>
      <c r="AX203" s="98">
        <v>3</v>
      </c>
      <c r="BJ203" s="41">
        <v>6</v>
      </c>
      <c r="BK203" s="47"/>
      <c r="BL203" s="47"/>
      <c r="BN203" s="41">
        <v>5</v>
      </c>
      <c r="BS203" s="121"/>
      <c r="BV203">
        <v>0</v>
      </c>
      <c r="CA203">
        <v>0</v>
      </c>
      <c r="CB203">
        <f t="shared" si="95"/>
        <v>0</v>
      </c>
      <c r="CK203">
        <f t="shared" si="96"/>
        <v>28</v>
      </c>
      <c r="CL203">
        <f t="shared" si="97"/>
        <v>5</v>
      </c>
      <c r="CM203">
        <f t="shared" si="98"/>
        <v>188</v>
      </c>
      <c r="CP203" t="str">
        <f t="shared" si="102"/>
        <v/>
      </c>
      <c r="CQ203" t="str">
        <f t="shared" si="103"/>
        <v/>
      </c>
      <c r="CR203" t="str">
        <f t="shared" si="99"/>
        <v/>
      </c>
      <c r="CS203" t="str">
        <f t="shared" si="100"/>
        <v/>
      </c>
      <c r="CT203" t="str">
        <f t="shared" si="101"/>
        <v/>
      </c>
      <c r="DD203" t="s">
        <v>1303</v>
      </c>
      <c r="DE203" t="s">
        <v>953</v>
      </c>
      <c r="DF203" t="s">
        <v>384</v>
      </c>
      <c r="DG203" t="s">
        <v>954</v>
      </c>
      <c r="DH203" t="s">
        <v>955</v>
      </c>
    </row>
    <row r="204" spans="2:112" x14ac:dyDescent="0.2">
      <c r="B204" s="28" t="s">
        <v>1379</v>
      </c>
      <c r="C204" s="47"/>
      <c r="D204" s="41">
        <v>6</v>
      </c>
      <c r="E204" s="42">
        <v>0</v>
      </c>
      <c r="F204" s="139">
        <f>ABS(Home!$K$20*E204)</f>
        <v>0</v>
      </c>
      <c r="G204" s="42">
        <v>0</v>
      </c>
      <c r="H204" s="139">
        <f>ABS(Home!$K$20*G204)</f>
        <v>0</v>
      </c>
      <c r="I204" s="42">
        <v>0</v>
      </c>
      <c r="J204" s="139">
        <f>ABS(Home!$K$20*I204)</f>
        <v>0</v>
      </c>
      <c r="K204" s="42">
        <v>0</v>
      </c>
      <c r="L204" s="139">
        <f>ABS(Home!$K$20*K204)</f>
        <v>0</v>
      </c>
      <c r="M204" s="45">
        <f t="shared" si="93"/>
        <v>0</v>
      </c>
      <c r="N204" s="47">
        <f t="shared" si="94"/>
        <v>189</v>
      </c>
      <c r="P204">
        <f t="shared" ref="P204:P243" si="104">C219</f>
        <v>0</v>
      </c>
      <c r="Q204">
        <f t="shared" ref="Q204:Q243" si="105">D219</f>
        <v>6</v>
      </c>
      <c r="R204" s="146">
        <v>201</v>
      </c>
      <c r="S204">
        <f t="shared" ref="S204:S243" si="106">IF($C219=1,E219,0)</f>
        <v>0</v>
      </c>
      <c r="T204">
        <f t="shared" ref="T204:T243" si="107">IF($C219=1,G219,0)</f>
        <v>0</v>
      </c>
      <c r="U204">
        <f t="shared" ref="U204:U243" si="108">IF($C219=1,I219,0)</f>
        <v>0</v>
      </c>
      <c r="V204">
        <f t="shared" ref="V204:V243" si="109">IF($C219=1,K219,0)</f>
        <v>0</v>
      </c>
      <c r="X204">
        <f t="shared" ref="X204:X243" si="110">IF($C219=1,F219,0)</f>
        <v>0</v>
      </c>
      <c r="Y204">
        <f t="shared" ref="Y204:Y243" si="111">IF($C219=1,H219,0)</f>
        <v>0</v>
      </c>
      <c r="Z204">
        <f t="shared" ref="Z204:Z243" si="112">IF($C219=1,J219,0)</f>
        <v>0</v>
      </c>
      <c r="AA204">
        <f t="shared" ref="AA204:AA243" si="113">IF($C219=1,L219,0)</f>
        <v>0</v>
      </c>
      <c r="AC204" s="15"/>
      <c r="AD204" s="15"/>
      <c r="AT204" s="101">
        <v>29</v>
      </c>
      <c r="AU204" s="101">
        <v>23</v>
      </c>
      <c r="AV204" s="98">
        <v>5</v>
      </c>
      <c r="AW204" s="98">
        <v>-3</v>
      </c>
      <c r="AX204" s="98">
        <v>3</v>
      </c>
      <c r="BJ204" s="41">
        <v>6</v>
      </c>
      <c r="BK204" s="113"/>
      <c r="BL204" s="47"/>
      <c r="BN204" s="41">
        <v>5</v>
      </c>
      <c r="BS204" s="121"/>
      <c r="BV204">
        <v>0</v>
      </c>
      <c r="CA204">
        <v>0</v>
      </c>
      <c r="CB204">
        <f t="shared" si="95"/>
        <v>0</v>
      </c>
      <c r="CK204">
        <f t="shared" si="96"/>
        <v>29</v>
      </c>
      <c r="CL204">
        <f t="shared" si="97"/>
        <v>5</v>
      </c>
      <c r="CM204">
        <f t="shared" si="98"/>
        <v>189</v>
      </c>
      <c r="CP204" t="str">
        <f t="shared" si="102"/>
        <v/>
      </c>
      <c r="CQ204" t="str">
        <f t="shared" si="103"/>
        <v/>
      </c>
      <c r="CR204" t="str">
        <f t="shared" si="99"/>
        <v/>
      </c>
      <c r="CS204" t="str">
        <f t="shared" si="100"/>
        <v/>
      </c>
      <c r="CT204" t="str">
        <f t="shared" si="101"/>
        <v/>
      </c>
      <c r="DD204" t="s">
        <v>1304</v>
      </c>
      <c r="DE204" t="s">
        <v>956</v>
      </c>
      <c r="DF204" t="s">
        <v>385</v>
      </c>
      <c r="DG204" t="s">
        <v>957</v>
      </c>
      <c r="DH204" t="s">
        <v>958</v>
      </c>
    </row>
    <row r="205" spans="2:112" x14ac:dyDescent="0.2">
      <c r="B205" s="28" t="s">
        <v>1380</v>
      </c>
      <c r="C205" s="47"/>
      <c r="D205" s="41">
        <v>6</v>
      </c>
      <c r="E205" s="42">
        <v>0</v>
      </c>
      <c r="F205" s="139">
        <f>ABS(Home!$K$20*E205)</f>
        <v>0</v>
      </c>
      <c r="G205" s="42"/>
      <c r="H205" s="139">
        <f>ABS(Home!$K$20*G205)</f>
        <v>0</v>
      </c>
      <c r="I205" s="42"/>
      <c r="J205" s="139">
        <f>ABS(Home!$K$20*I205)</f>
        <v>0</v>
      </c>
      <c r="K205" s="42"/>
      <c r="L205" s="139">
        <f>ABS(Home!$K$20*K205)</f>
        <v>0</v>
      </c>
      <c r="M205" s="45">
        <f t="shared" si="93"/>
        <v>0</v>
      </c>
      <c r="N205" s="47">
        <f t="shared" si="94"/>
        <v>190</v>
      </c>
      <c r="P205">
        <f t="shared" si="104"/>
        <v>0</v>
      </c>
      <c r="Q205">
        <f t="shared" si="105"/>
        <v>6</v>
      </c>
      <c r="R205" s="146">
        <v>202</v>
      </c>
      <c r="S205">
        <f t="shared" si="106"/>
        <v>0</v>
      </c>
      <c r="T205">
        <f t="shared" si="107"/>
        <v>0</v>
      </c>
      <c r="U205">
        <f t="shared" si="108"/>
        <v>0</v>
      </c>
      <c r="V205">
        <f t="shared" si="109"/>
        <v>0</v>
      </c>
      <c r="X205">
        <f t="shared" si="110"/>
        <v>0</v>
      </c>
      <c r="Y205">
        <f t="shared" si="111"/>
        <v>0</v>
      </c>
      <c r="Z205">
        <f t="shared" si="112"/>
        <v>0</v>
      </c>
      <c r="AA205">
        <f t="shared" si="113"/>
        <v>0</v>
      </c>
      <c r="AC205" s="15"/>
      <c r="AD205" s="15"/>
      <c r="AT205" s="102">
        <v>30</v>
      </c>
      <c r="AU205" s="102">
        <v>23</v>
      </c>
      <c r="AV205" s="98">
        <v>5</v>
      </c>
      <c r="AW205" s="98">
        <v>-3</v>
      </c>
      <c r="AX205" s="98">
        <v>3</v>
      </c>
      <c r="BJ205" s="41">
        <v>6</v>
      </c>
      <c r="BK205" s="114"/>
      <c r="BL205" s="47"/>
      <c r="BN205" s="41">
        <v>5</v>
      </c>
      <c r="BS205" s="1"/>
      <c r="BV205">
        <v>2.2574581615328642</v>
      </c>
      <c r="CA205">
        <v>2.2574581615328642</v>
      </c>
      <c r="CB205">
        <f t="shared" si="95"/>
        <v>1</v>
      </c>
      <c r="CK205">
        <f t="shared" si="96"/>
        <v>30</v>
      </c>
      <c r="CL205">
        <f t="shared" si="97"/>
        <v>5</v>
      </c>
      <c r="CM205">
        <f t="shared" si="98"/>
        <v>190</v>
      </c>
      <c r="CP205" t="str">
        <f t="shared" si="102"/>
        <v/>
      </c>
      <c r="CQ205" t="str">
        <f t="shared" si="103"/>
        <v/>
      </c>
      <c r="CR205" t="str">
        <f t="shared" si="99"/>
        <v/>
      </c>
      <c r="CS205" t="str">
        <f t="shared" si="100"/>
        <v/>
      </c>
      <c r="CT205" t="str">
        <f t="shared" si="101"/>
        <v/>
      </c>
      <c r="DD205" t="s">
        <v>1152</v>
      </c>
      <c r="DE205" t="s">
        <v>500</v>
      </c>
      <c r="DF205" t="s">
        <v>233</v>
      </c>
      <c r="DG205" t="s">
        <v>501</v>
      </c>
      <c r="DH205" t="s">
        <v>502</v>
      </c>
    </row>
    <row r="206" spans="2:112" x14ac:dyDescent="0.2">
      <c r="B206" s="28" t="s">
        <v>1381</v>
      </c>
      <c r="C206" s="47"/>
      <c r="D206" s="41">
        <v>6</v>
      </c>
      <c r="E206" s="42">
        <v>0</v>
      </c>
      <c r="F206" s="139">
        <f>ABS(Home!$K$20*E206)</f>
        <v>0</v>
      </c>
      <c r="G206" s="42">
        <v>0</v>
      </c>
      <c r="H206" s="139">
        <f>ABS(Home!$K$20*G206)</f>
        <v>0</v>
      </c>
      <c r="I206" s="42">
        <v>0</v>
      </c>
      <c r="J206" s="139">
        <f>ABS(Home!$K$20*I206)</f>
        <v>0</v>
      </c>
      <c r="K206" s="42">
        <v>0</v>
      </c>
      <c r="L206" s="139">
        <f>ABS(Home!$K$20*K206)</f>
        <v>0</v>
      </c>
      <c r="M206" s="45">
        <f t="shared" si="93"/>
        <v>0</v>
      </c>
      <c r="N206" s="47">
        <f t="shared" si="94"/>
        <v>191</v>
      </c>
      <c r="P206">
        <f t="shared" si="104"/>
        <v>0</v>
      </c>
      <c r="Q206">
        <f t="shared" si="105"/>
        <v>6</v>
      </c>
      <c r="R206" s="146">
        <v>203</v>
      </c>
      <c r="S206">
        <f t="shared" si="106"/>
        <v>0</v>
      </c>
      <c r="T206">
        <f t="shared" si="107"/>
        <v>0</v>
      </c>
      <c r="U206">
        <f t="shared" si="108"/>
        <v>0</v>
      </c>
      <c r="V206">
        <f t="shared" si="109"/>
        <v>0</v>
      </c>
      <c r="X206">
        <f t="shared" si="110"/>
        <v>0</v>
      </c>
      <c r="Y206">
        <f t="shared" si="111"/>
        <v>0</v>
      </c>
      <c r="Z206">
        <f t="shared" si="112"/>
        <v>0</v>
      </c>
      <c r="AA206">
        <f t="shared" si="113"/>
        <v>0</v>
      </c>
      <c r="AC206" s="15"/>
      <c r="AD206" s="15"/>
      <c r="AT206" s="99">
        <v>31</v>
      </c>
      <c r="AU206" s="99">
        <v>24</v>
      </c>
      <c r="AV206" s="99">
        <v>5</v>
      </c>
      <c r="AW206" s="98">
        <v>-3</v>
      </c>
      <c r="AX206" s="98">
        <v>3</v>
      </c>
      <c r="BJ206" s="41">
        <v>6</v>
      </c>
      <c r="BN206" s="41">
        <v>5</v>
      </c>
      <c r="BS206" s="121"/>
      <c r="BV206">
        <v>0</v>
      </c>
      <c r="CA206">
        <v>0</v>
      </c>
      <c r="CB206">
        <f t="shared" si="95"/>
        <v>0</v>
      </c>
      <c r="CK206">
        <f t="shared" si="96"/>
        <v>31</v>
      </c>
      <c r="CL206">
        <f t="shared" si="97"/>
        <v>5</v>
      </c>
      <c r="CM206">
        <f t="shared" si="98"/>
        <v>191</v>
      </c>
      <c r="CP206" t="str">
        <f t="shared" si="102"/>
        <v/>
      </c>
      <c r="CQ206" t="str">
        <f t="shared" si="103"/>
        <v/>
      </c>
      <c r="CR206" t="str">
        <f t="shared" si="99"/>
        <v/>
      </c>
      <c r="CS206" t="str">
        <f t="shared" si="100"/>
        <v/>
      </c>
      <c r="CT206" t="str">
        <f t="shared" si="101"/>
        <v/>
      </c>
      <c r="DD206" t="s">
        <v>1305</v>
      </c>
      <c r="DE206" t="s">
        <v>959</v>
      </c>
      <c r="DF206" t="s">
        <v>386</v>
      </c>
      <c r="DG206" t="s">
        <v>960</v>
      </c>
      <c r="DH206" t="s">
        <v>961</v>
      </c>
    </row>
    <row r="207" spans="2:112" x14ac:dyDescent="0.2">
      <c r="B207" s="28" t="s">
        <v>179</v>
      </c>
      <c r="C207" s="47"/>
      <c r="D207" s="41">
        <v>6</v>
      </c>
      <c r="E207" s="42">
        <v>0</v>
      </c>
      <c r="F207" s="139">
        <f>ABS(Home!$K$20*E207)</f>
        <v>0</v>
      </c>
      <c r="G207" s="42">
        <v>0</v>
      </c>
      <c r="H207" s="139">
        <f>ABS(Home!$K$20*G207)</f>
        <v>0</v>
      </c>
      <c r="I207" s="42">
        <v>0</v>
      </c>
      <c r="J207" s="139">
        <f>ABS(Home!$K$20*I207)</f>
        <v>0</v>
      </c>
      <c r="K207" s="42">
        <v>0</v>
      </c>
      <c r="L207" s="139">
        <f>ABS(Home!$K$20*K207)</f>
        <v>0</v>
      </c>
      <c r="M207" s="45">
        <f t="shared" si="93"/>
        <v>0</v>
      </c>
      <c r="N207" s="47">
        <f t="shared" si="94"/>
        <v>192</v>
      </c>
      <c r="P207">
        <f t="shared" si="104"/>
        <v>0</v>
      </c>
      <c r="Q207">
        <f t="shared" si="105"/>
        <v>6</v>
      </c>
      <c r="R207" s="146">
        <v>204</v>
      </c>
      <c r="S207">
        <f t="shared" si="106"/>
        <v>0</v>
      </c>
      <c r="T207">
        <f t="shared" si="107"/>
        <v>0</v>
      </c>
      <c r="U207">
        <f t="shared" si="108"/>
        <v>0</v>
      </c>
      <c r="V207">
        <f t="shared" si="109"/>
        <v>0</v>
      </c>
      <c r="X207">
        <f t="shared" si="110"/>
        <v>0</v>
      </c>
      <c r="Y207">
        <f t="shared" si="111"/>
        <v>0</v>
      </c>
      <c r="Z207">
        <f t="shared" si="112"/>
        <v>0</v>
      </c>
      <c r="AA207">
        <f t="shared" si="113"/>
        <v>0</v>
      </c>
      <c r="AC207" s="15"/>
      <c r="AD207" s="15"/>
      <c r="AT207" s="99">
        <v>31</v>
      </c>
      <c r="AU207" s="99">
        <v>25</v>
      </c>
      <c r="AV207" s="99">
        <v>5</v>
      </c>
      <c r="AW207" s="98">
        <v>-3</v>
      </c>
      <c r="AX207" s="98">
        <v>3</v>
      </c>
      <c r="BJ207" s="41">
        <v>6</v>
      </c>
      <c r="BN207" s="41">
        <v>5</v>
      </c>
      <c r="BS207" s="121"/>
      <c r="BV207">
        <v>0</v>
      </c>
      <c r="CA207">
        <v>0</v>
      </c>
      <c r="CB207">
        <f t="shared" si="95"/>
        <v>0</v>
      </c>
      <c r="CK207">
        <f t="shared" si="96"/>
        <v>32</v>
      </c>
      <c r="CL207">
        <f t="shared" si="97"/>
        <v>5</v>
      </c>
      <c r="CM207">
        <f t="shared" si="98"/>
        <v>192</v>
      </c>
      <c r="CP207" t="str">
        <f t="shared" si="102"/>
        <v/>
      </c>
      <c r="CQ207" t="str">
        <f t="shared" si="103"/>
        <v/>
      </c>
      <c r="CR207" t="str">
        <f t="shared" si="99"/>
        <v/>
      </c>
      <c r="CS207" t="str">
        <f t="shared" si="100"/>
        <v/>
      </c>
      <c r="CT207" t="str">
        <f t="shared" si="101"/>
        <v/>
      </c>
      <c r="DD207" t="s">
        <v>1153</v>
      </c>
      <c r="DE207" t="s">
        <v>503</v>
      </c>
      <c r="DF207" t="s">
        <v>234</v>
      </c>
      <c r="DG207" t="s">
        <v>504</v>
      </c>
      <c r="DH207" t="s">
        <v>505</v>
      </c>
    </row>
    <row r="208" spans="2:112" x14ac:dyDescent="0.2">
      <c r="B208" s="28" t="s">
        <v>180</v>
      </c>
      <c r="C208" s="47"/>
      <c r="D208" s="41">
        <v>6</v>
      </c>
      <c r="E208" s="42">
        <v>0</v>
      </c>
      <c r="F208" s="139">
        <f>ABS(Home!$K$20*E208)</f>
        <v>0</v>
      </c>
      <c r="G208" s="42">
        <v>0</v>
      </c>
      <c r="H208" s="139">
        <f>ABS(Home!$K$20*G208)</f>
        <v>0</v>
      </c>
      <c r="I208" s="42">
        <v>0</v>
      </c>
      <c r="J208" s="139">
        <f>ABS(Home!$K$20*I208)</f>
        <v>0</v>
      </c>
      <c r="K208" s="42">
        <v>0</v>
      </c>
      <c r="L208" s="139">
        <f>ABS(Home!$K$20*K208)</f>
        <v>0</v>
      </c>
      <c r="M208" s="45">
        <f t="shared" si="93"/>
        <v>0</v>
      </c>
      <c r="N208" s="47">
        <f t="shared" si="94"/>
        <v>193</v>
      </c>
      <c r="P208">
        <f t="shared" si="104"/>
        <v>1</v>
      </c>
      <c r="Q208">
        <f t="shared" si="105"/>
        <v>6</v>
      </c>
      <c r="R208" s="146">
        <v>205</v>
      </c>
      <c r="S208">
        <f t="shared" si="106"/>
        <v>4.2</v>
      </c>
      <c r="T208">
        <f t="shared" si="107"/>
        <v>0</v>
      </c>
      <c r="U208">
        <f t="shared" si="108"/>
        <v>0</v>
      </c>
      <c r="V208">
        <f t="shared" si="109"/>
        <v>0</v>
      </c>
      <c r="X208">
        <f t="shared" si="110"/>
        <v>0.21000000000000002</v>
      </c>
      <c r="Y208">
        <f t="shared" si="111"/>
        <v>0</v>
      </c>
      <c r="Z208">
        <f t="shared" si="112"/>
        <v>0</v>
      </c>
      <c r="AA208">
        <f t="shared" si="113"/>
        <v>0</v>
      </c>
      <c r="AC208" s="15"/>
      <c r="AD208" s="15"/>
      <c r="AT208" s="99">
        <v>31</v>
      </c>
      <c r="AU208" s="99">
        <v>26</v>
      </c>
      <c r="AV208" s="99">
        <v>5</v>
      </c>
      <c r="AW208" s="98">
        <v>-3</v>
      </c>
      <c r="AX208" s="98">
        <v>3</v>
      </c>
      <c r="BJ208" s="41">
        <v>6</v>
      </c>
      <c r="BN208" s="41">
        <v>5</v>
      </c>
      <c r="BS208" s="121"/>
      <c r="BV208">
        <v>0</v>
      </c>
      <c r="CA208">
        <v>0</v>
      </c>
      <c r="CB208">
        <f t="shared" si="95"/>
        <v>0</v>
      </c>
      <c r="CK208">
        <f t="shared" si="96"/>
        <v>33</v>
      </c>
      <c r="CL208">
        <f t="shared" si="97"/>
        <v>5</v>
      </c>
      <c r="CM208">
        <f t="shared" si="98"/>
        <v>193</v>
      </c>
      <c r="CP208" t="str">
        <f t="shared" si="102"/>
        <v/>
      </c>
      <c r="CQ208" t="str">
        <f t="shared" si="103"/>
        <v/>
      </c>
      <c r="CR208" t="str">
        <f t="shared" si="99"/>
        <v/>
      </c>
      <c r="CS208" t="str">
        <f t="shared" si="100"/>
        <v/>
      </c>
      <c r="CT208" t="str">
        <f t="shared" si="101"/>
        <v/>
      </c>
      <c r="DD208" t="s">
        <v>1306</v>
      </c>
      <c r="DE208" t="s">
        <v>962</v>
      </c>
      <c r="DF208" t="s">
        <v>387</v>
      </c>
      <c r="DG208" t="s">
        <v>963</v>
      </c>
      <c r="DH208" t="s">
        <v>964</v>
      </c>
    </row>
    <row r="209" spans="1:112" x14ac:dyDescent="0.2">
      <c r="B209" s="28" t="s">
        <v>181</v>
      </c>
      <c r="C209" s="47"/>
      <c r="D209" s="41">
        <v>6</v>
      </c>
      <c r="E209" s="42">
        <v>0</v>
      </c>
      <c r="F209" s="139">
        <f>ABS(Home!$K$20*E209)</f>
        <v>0</v>
      </c>
      <c r="G209" s="42">
        <v>0</v>
      </c>
      <c r="H209" s="139">
        <f>ABS(Home!$K$20*G209)</f>
        <v>0</v>
      </c>
      <c r="I209" s="42">
        <v>0</v>
      </c>
      <c r="J209" s="139">
        <f>ABS(Home!$K$20*I209)</f>
        <v>0</v>
      </c>
      <c r="K209" s="42">
        <v>0</v>
      </c>
      <c r="L209" s="139">
        <f>ABS(Home!$K$20*K209)</f>
        <v>0</v>
      </c>
      <c r="M209" s="45">
        <f t="shared" si="93"/>
        <v>0</v>
      </c>
      <c r="N209" s="47">
        <f t="shared" si="94"/>
        <v>194</v>
      </c>
      <c r="P209">
        <f t="shared" si="104"/>
        <v>0</v>
      </c>
      <c r="Q209">
        <f t="shared" si="105"/>
        <v>6</v>
      </c>
      <c r="R209" s="146">
        <v>206</v>
      </c>
      <c r="S209">
        <f t="shared" si="106"/>
        <v>0</v>
      </c>
      <c r="T209">
        <f t="shared" si="107"/>
        <v>0</v>
      </c>
      <c r="U209">
        <f t="shared" si="108"/>
        <v>0</v>
      </c>
      <c r="V209">
        <f t="shared" si="109"/>
        <v>0</v>
      </c>
      <c r="X209">
        <f t="shared" si="110"/>
        <v>0</v>
      </c>
      <c r="Y209">
        <f t="shared" si="111"/>
        <v>0</v>
      </c>
      <c r="Z209">
        <f t="shared" si="112"/>
        <v>0</v>
      </c>
      <c r="AA209">
        <f t="shared" si="113"/>
        <v>0</v>
      </c>
      <c r="AC209" s="15"/>
      <c r="AD209" s="15"/>
      <c r="AT209" s="99">
        <v>32</v>
      </c>
      <c r="AU209" s="99">
        <v>26</v>
      </c>
      <c r="AV209" s="99">
        <v>5</v>
      </c>
      <c r="AW209" s="98">
        <v>-3</v>
      </c>
      <c r="AX209" s="98">
        <v>3</v>
      </c>
      <c r="BJ209" s="41">
        <v>6</v>
      </c>
      <c r="BN209" s="41">
        <v>5</v>
      </c>
      <c r="BS209" s="121"/>
      <c r="BV209">
        <v>0</v>
      </c>
      <c r="CA209">
        <v>0</v>
      </c>
      <c r="CB209">
        <f t="shared" si="95"/>
        <v>0</v>
      </c>
      <c r="CK209">
        <f t="shared" si="96"/>
        <v>34</v>
      </c>
      <c r="CL209">
        <f t="shared" si="97"/>
        <v>5</v>
      </c>
      <c r="CM209">
        <f t="shared" si="98"/>
        <v>194</v>
      </c>
      <c r="CP209" t="str">
        <f t="shared" si="102"/>
        <v/>
      </c>
      <c r="CQ209" t="str">
        <f t="shared" si="103"/>
        <v/>
      </c>
      <c r="CR209" t="str">
        <f t="shared" si="99"/>
        <v/>
      </c>
      <c r="CS209" t="str">
        <f t="shared" si="100"/>
        <v/>
      </c>
      <c r="CT209" t="str">
        <f t="shared" si="101"/>
        <v/>
      </c>
      <c r="DD209" t="s">
        <v>1307</v>
      </c>
      <c r="DE209" t="s">
        <v>965</v>
      </c>
      <c r="DF209" t="s">
        <v>388</v>
      </c>
      <c r="DG209" t="s">
        <v>966</v>
      </c>
      <c r="DH209" t="s">
        <v>967</v>
      </c>
    </row>
    <row r="210" spans="1:112" x14ac:dyDescent="0.2">
      <c r="B210" s="28">
        <v>35</v>
      </c>
      <c r="C210" s="47"/>
      <c r="D210" s="41">
        <v>6</v>
      </c>
      <c r="E210" s="42">
        <v>0</v>
      </c>
      <c r="F210" s="139">
        <f>ABS(Home!$K$20*E210)</f>
        <v>0</v>
      </c>
      <c r="G210" s="42">
        <v>0</v>
      </c>
      <c r="H210" s="139">
        <f>ABS(Home!$K$20*G210)</f>
        <v>0</v>
      </c>
      <c r="I210" s="42">
        <v>0</v>
      </c>
      <c r="J210" s="139">
        <f>ABS(Home!$K$20*I210)</f>
        <v>0</v>
      </c>
      <c r="K210" s="42">
        <v>0</v>
      </c>
      <c r="L210" s="139">
        <f>ABS(Home!$K$20*K210)</f>
        <v>0</v>
      </c>
      <c r="M210" s="45">
        <f t="shared" si="93"/>
        <v>0</v>
      </c>
      <c r="N210" s="47">
        <f t="shared" si="94"/>
        <v>195</v>
      </c>
      <c r="P210">
        <f t="shared" si="104"/>
        <v>0</v>
      </c>
      <c r="Q210">
        <f t="shared" si="105"/>
        <v>6</v>
      </c>
      <c r="R210" s="146">
        <v>207</v>
      </c>
      <c r="S210">
        <f t="shared" si="106"/>
        <v>0</v>
      </c>
      <c r="T210">
        <f t="shared" si="107"/>
        <v>0</v>
      </c>
      <c r="U210">
        <f t="shared" si="108"/>
        <v>0</v>
      </c>
      <c r="V210">
        <f t="shared" si="109"/>
        <v>0</v>
      </c>
      <c r="X210">
        <f t="shared" si="110"/>
        <v>0</v>
      </c>
      <c r="Y210">
        <f t="shared" si="111"/>
        <v>0</v>
      </c>
      <c r="Z210">
        <f t="shared" si="112"/>
        <v>0</v>
      </c>
      <c r="AA210">
        <f t="shared" si="113"/>
        <v>0</v>
      </c>
      <c r="AC210" s="15"/>
      <c r="AD210" s="15"/>
      <c r="AT210" s="99">
        <v>33</v>
      </c>
      <c r="AU210" s="99">
        <v>26</v>
      </c>
      <c r="AV210" s="99">
        <v>5</v>
      </c>
      <c r="AW210" s="98">
        <v>-3</v>
      </c>
      <c r="AX210" s="98">
        <v>3</v>
      </c>
      <c r="BJ210" s="41">
        <v>6</v>
      </c>
      <c r="BN210" s="41">
        <v>5</v>
      </c>
      <c r="BS210" s="121"/>
      <c r="BV210">
        <v>0</v>
      </c>
      <c r="CA210">
        <v>0</v>
      </c>
      <c r="CB210">
        <f t="shared" si="95"/>
        <v>0</v>
      </c>
      <c r="CK210">
        <f t="shared" si="96"/>
        <v>35</v>
      </c>
      <c r="CL210">
        <f t="shared" si="97"/>
        <v>5</v>
      </c>
      <c r="CM210">
        <f t="shared" si="98"/>
        <v>195</v>
      </c>
      <c r="CP210" t="str">
        <f t="shared" si="102"/>
        <v/>
      </c>
      <c r="CQ210" t="str">
        <f t="shared" si="103"/>
        <v/>
      </c>
      <c r="CR210" t="str">
        <f t="shared" si="99"/>
        <v/>
      </c>
      <c r="CS210" t="str">
        <f t="shared" si="100"/>
        <v/>
      </c>
      <c r="CT210" t="str">
        <f t="shared" si="101"/>
        <v/>
      </c>
      <c r="DD210" t="s">
        <v>1154</v>
      </c>
      <c r="DE210" t="s">
        <v>506</v>
      </c>
      <c r="DF210" t="s">
        <v>235</v>
      </c>
      <c r="DG210" t="s">
        <v>507</v>
      </c>
      <c r="DH210" t="s">
        <v>508</v>
      </c>
    </row>
    <row r="211" spans="1:112" x14ac:dyDescent="0.2">
      <c r="B211" s="28">
        <v>36</v>
      </c>
      <c r="C211" s="47"/>
      <c r="D211" s="41">
        <v>6</v>
      </c>
      <c r="E211" s="42">
        <v>0</v>
      </c>
      <c r="F211" s="139">
        <f>ABS(Home!$K$20*E211)</f>
        <v>0</v>
      </c>
      <c r="G211" s="42">
        <v>0</v>
      </c>
      <c r="H211" s="139">
        <f>ABS(Home!$K$20*G211)</f>
        <v>0</v>
      </c>
      <c r="I211" s="42">
        <v>0</v>
      </c>
      <c r="J211" s="139">
        <f>ABS(Home!$K$20*I211)</f>
        <v>0</v>
      </c>
      <c r="K211" s="42">
        <v>0</v>
      </c>
      <c r="L211" s="139">
        <f>ABS(Home!$K$20*K211)</f>
        <v>0</v>
      </c>
      <c r="M211" s="45">
        <f t="shared" si="93"/>
        <v>0</v>
      </c>
      <c r="N211" s="47">
        <f t="shared" si="94"/>
        <v>196</v>
      </c>
      <c r="P211">
        <f t="shared" si="104"/>
        <v>1</v>
      </c>
      <c r="Q211">
        <f t="shared" si="105"/>
        <v>6</v>
      </c>
      <c r="R211" s="146">
        <v>208</v>
      </c>
      <c r="S211">
        <f t="shared" si="106"/>
        <v>-0.2</v>
      </c>
      <c r="T211">
        <f t="shared" si="107"/>
        <v>0</v>
      </c>
      <c r="U211">
        <f t="shared" si="108"/>
        <v>0</v>
      </c>
      <c r="V211">
        <f t="shared" si="109"/>
        <v>0</v>
      </c>
      <c r="X211">
        <f t="shared" si="110"/>
        <v>1.0000000000000002E-2</v>
      </c>
      <c r="Y211">
        <f t="shared" si="111"/>
        <v>0</v>
      </c>
      <c r="Z211">
        <f t="shared" si="112"/>
        <v>0</v>
      </c>
      <c r="AA211">
        <f t="shared" si="113"/>
        <v>0</v>
      </c>
      <c r="AC211" s="15"/>
      <c r="AD211" s="15"/>
      <c r="AT211" s="99">
        <v>35</v>
      </c>
      <c r="AU211" s="99">
        <v>26</v>
      </c>
      <c r="AV211" s="99">
        <v>5</v>
      </c>
      <c r="AW211" s="98">
        <v>-4.8279000000000005E-10</v>
      </c>
      <c r="AX211" s="98">
        <v>4.8121000000000014E-10</v>
      </c>
      <c r="BJ211" s="41">
        <v>6</v>
      </c>
      <c r="BN211" s="41">
        <v>5</v>
      </c>
      <c r="BS211" s="121"/>
      <c r="BV211">
        <v>0</v>
      </c>
      <c r="CA211">
        <v>0</v>
      </c>
      <c r="CB211">
        <f t="shared" si="95"/>
        <v>0</v>
      </c>
      <c r="CK211">
        <f t="shared" si="96"/>
        <v>36</v>
      </c>
      <c r="CL211">
        <f t="shared" si="97"/>
        <v>5</v>
      </c>
      <c r="CM211">
        <f t="shared" si="98"/>
        <v>196</v>
      </c>
      <c r="CP211" t="str">
        <f t="shared" si="102"/>
        <v/>
      </c>
      <c r="CQ211" t="str">
        <f t="shared" si="103"/>
        <v/>
      </c>
      <c r="CR211" t="str">
        <f t="shared" si="99"/>
        <v/>
      </c>
      <c r="CS211" t="str">
        <f t="shared" si="100"/>
        <v/>
      </c>
      <c r="CT211" t="str">
        <f t="shared" si="101"/>
        <v/>
      </c>
      <c r="DD211" t="s">
        <v>1308</v>
      </c>
      <c r="DE211" t="s">
        <v>968</v>
      </c>
      <c r="DF211" t="s">
        <v>389</v>
      </c>
      <c r="DG211" t="s">
        <v>969</v>
      </c>
      <c r="DH211" t="s">
        <v>970</v>
      </c>
    </row>
    <row r="212" spans="1:112" x14ac:dyDescent="0.2">
      <c r="B212" s="28">
        <v>37</v>
      </c>
      <c r="C212" s="47"/>
      <c r="D212" s="41">
        <v>6</v>
      </c>
      <c r="E212" s="42">
        <v>0</v>
      </c>
      <c r="F212" s="139">
        <f>ABS(Home!$K$20*E212)</f>
        <v>0</v>
      </c>
      <c r="G212" s="42">
        <v>0</v>
      </c>
      <c r="H212" s="139">
        <f>ABS(Home!$K$20*G212)</f>
        <v>0</v>
      </c>
      <c r="I212" s="42">
        <v>0</v>
      </c>
      <c r="J212" s="139">
        <f>ABS(Home!$K$20*I212)</f>
        <v>0</v>
      </c>
      <c r="K212" s="42">
        <v>0</v>
      </c>
      <c r="L212" s="139">
        <f>ABS(Home!$K$20*K212)</f>
        <v>0</v>
      </c>
      <c r="M212" s="45">
        <f t="shared" si="93"/>
        <v>0</v>
      </c>
      <c r="N212" s="47">
        <f t="shared" si="94"/>
        <v>197</v>
      </c>
      <c r="P212">
        <f t="shared" si="104"/>
        <v>0</v>
      </c>
      <c r="Q212">
        <f t="shared" si="105"/>
        <v>6</v>
      </c>
      <c r="R212" s="146">
        <v>209</v>
      </c>
      <c r="S212">
        <f t="shared" si="106"/>
        <v>0</v>
      </c>
      <c r="T212">
        <f t="shared" si="107"/>
        <v>0</v>
      </c>
      <c r="U212">
        <f t="shared" si="108"/>
        <v>0</v>
      </c>
      <c r="V212">
        <f t="shared" si="109"/>
        <v>0</v>
      </c>
      <c r="X212">
        <f t="shared" si="110"/>
        <v>0</v>
      </c>
      <c r="Y212">
        <f t="shared" si="111"/>
        <v>0</v>
      </c>
      <c r="Z212">
        <f t="shared" si="112"/>
        <v>0</v>
      </c>
      <c r="AA212">
        <f t="shared" si="113"/>
        <v>0</v>
      </c>
      <c r="AC212" s="15"/>
      <c r="AD212" s="15"/>
      <c r="AT212" s="99">
        <v>31</v>
      </c>
      <c r="AU212" s="99">
        <v>27</v>
      </c>
      <c r="AV212" s="99">
        <v>5</v>
      </c>
      <c r="AW212" s="98">
        <v>-3</v>
      </c>
      <c r="AX212" s="98">
        <v>3</v>
      </c>
      <c r="BJ212" s="41">
        <v>6</v>
      </c>
      <c r="BN212" s="41">
        <v>5</v>
      </c>
      <c r="BS212" s="121"/>
      <c r="BV212">
        <v>0</v>
      </c>
      <c r="CA212">
        <v>0</v>
      </c>
      <c r="CB212">
        <f t="shared" si="95"/>
        <v>0</v>
      </c>
      <c r="CK212">
        <f>CK169</f>
        <v>37</v>
      </c>
      <c r="CL212">
        <f>CL169+1</f>
        <v>5</v>
      </c>
      <c r="CM212">
        <f t="shared" si="98"/>
        <v>197</v>
      </c>
      <c r="CP212" t="str">
        <f t="shared" si="102"/>
        <v/>
      </c>
      <c r="CQ212" t="str">
        <f t="shared" si="103"/>
        <v/>
      </c>
      <c r="CR212" t="str">
        <f t="shared" si="99"/>
        <v/>
      </c>
      <c r="CS212" t="str">
        <f t="shared" si="100"/>
        <v/>
      </c>
      <c r="CT212" t="str">
        <f t="shared" si="101"/>
        <v/>
      </c>
      <c r="DD212" t="s">
        <v>1309</v>
      </c>
      <c r="DE212" t="s">
        <v>971</v>
      </c>
      <c r="DF212" t="s">
        <v>390</v>
      </c>
      <c r="DG212" t="s">
        <v>972</v>
      </c>
      <c r="DH212" t="s">
        <v>973</v>
      </c>
    </row>
    <row r="213" spans="1:112" x14ac:dyDescent="0.2">
      <c r="B213" s="28">
        <v>38</v>
      </c>
      <c r="C213" s="47"/>
      <c r="D213" s="41">
        <v>6</v>
      </c>
      <c r="E213" s="42">
        <v>0</v>
      </c>
      <c r="F213" s="139">
        <f>ABS(Home!$K$20*E213)</f>
        <v>0</v>
      </c>
      <c r="G213" s="42">
        <v>0</v>
      </c>
      <c r="H213" s="139">
        <f>ABS(Home!$K$20*G213)</f>
        <v>0</v>
      </c>
      <c r="I213" s="42">
        <v>0</v>
      </c>
      <c r="J213" s="139">
        <f>ABS(Home!$K$20*I213)</f>
        <v>0</v>
      </c>
      <c r="K213" s="42">
        <v>0</v>
      </c>
      <c r="L213" s="139">
        <f>ABS(Home!$K$20*K213)</f>
        <v>0</v>
      </c>
      <c r="M213" s="45">
        <f t="shared" si="93"/>
        <v>0</v>
      </c>
      <c r="N213" s="47">
        <f t="shared" si="94"/>
        <v>198</v>
      </c>
      <c r="P213">
        <f t="shared" si="104"/>
        <v>0</v>
      </c>
      <c r="Q213">
        <f t="shared" si="105"/>
        <v>6</v>
      </c>
      <c r="R213" s="146">
        <v>210</v>
      </c>
      <c r="S213">
        <f t="shared" si="106"/>
        <v>0</v>
      </c>
      <c r="T213">
        <f t="shared" si="107"/>
        <v>0</v>
      </c>
      <c r="U213">
        <f t="shared" si="108"/>
        <v>0</v>
      </c>
      <c r="V213">
        <f t="shared" si="109"/>
        <v>0</v>
      </c>
      <c r="X213">
        <f t="shared" si="110"/>
        <v>0</v>
      </c>
      <c r="Y213">
        <f t="shared" si="111"/>
        <v>0</v>
      </c>
      <c r="Z213">
        <f t="shared" si="112"/>
        <v>0</v>
      </c>
      <c r="AA213">
        <f t="shared" si="113"/>
        <v>0</v>
      </c>
      <c r="AC213" s="15"/>
      <c r="AD213" s="15"/>
      <c r="AT213" s="99">
        <v>32</v>
      </c>
      <c r="AU213" s="99">
        <v>27</v>
      </c>
      <c r="AV213" s="99">
        <v>5</v>
      </c>
      <c r="AW213" s="98">
        <v>-3</v>
      </c>
      <c r="AX213" s="98">
        <v>3</v>
      </c>
      <c r="BJ213" s="41">
        <v>6</v>
      </c>
      <c r="BN213" s="41">
        <v>5</v>
      </c>
      <c r="BS213" s="121"/>
      <c r="BV213">
        <v>0</v>
      </c>
      <c r="CA213">
        <v>0</v>
      </c>
      <c r="CB213">
        <f t="shared" si="95"/>
        <v>0</v>
      </c>
      <c r="CK213">
        <f t="shared" si="96"/>
        <v>38</v>
      </c>
      <c r="CL213">
        <f t="shared" si="97"/>
        <v>5</v>
      </c>
      <c r="CM213">
        <f t="shared" si="98"/>
        <v>198</v>
      </c>
      <c r="CP213" t="str">
        <f t="shared" si="102"/>
        <v/>
      </c>
      <c r="CQ213" t="str">
        <f t="shared" si="103"/>
        <v/>
      </c>
      <c r="CR213" t="str">
        <f t="shared" si="99"/>
        <v/>
      </c>
      <c r="CS213" t="str">
        <f t="shared" si="100"/>
        <v/>
      </c>
      <c r="CT213" t="str">
        <f t="shared" si="101"/>
        <v/>
      </c>
      <c r="DD213" t="s">
        <v>1310</v>
      </c>
      <c r="DE213" t="s">
        <v>974</v>
      </c>
      <c r="DF213" t="s">
        <v>391</v>
      </c>
      <c r="DG213" t="s">
        <v>975</v>
      </c>
      <c r="DH213" t="s">
        <v>976</v>
      </c>
    </row>
    <row r="214" spans="1:112" x14ac:dyDescent="0.2">
      <c r="B214" s="28">
        <v>39</v>
      </c>
      <c r="C214" s="47"/>
      <c r="D214" s="41">
        <v>6</v>
      </c>
      <c r="E214" s="42">
        <v>0</v>
      </c>
      <c r="F214" s="139">
        <f>ABS(Home!$K$20*E214)</f>
        <v>0</v>
      </c>
      <c r="G214" s="42">
        <v>0</v>
      </c>
      <c r="H214" s="139">
        <f>ABS(Home!$K$20*G214)</f>
        <v>0</v>
      </c>
      <c r="I214" s="42">
        <v>0</v>
      </c>
      <c r="J214" s="139">
        <f>ABS(Home!$K$20*I214)</f>
        <v>0</v>
      </c>
      <c r="K214" s="42">
        <v>0</v>
      </c>
      <c r="L214" s="139">
        <f>ABS(Home!$K$20*K214)</f>
        <v>0</v>
      </c>
      <c r="M214" s="45">
        <f t="shared" si="93"/>
        <v>0</v>
      </c>
      <c r="N214" s="47">
        <f t="shared" si="94"/>
        <v>199</v>
      </c>
      <c r="P214">
        <f t="shared" si="104"/>
        <v>1</v>
      </c>
      <c r="Q214">
        <f t="shared" si="105"/>
        <v>6</v>
      </c>
      <c r="R214" s="146">
        <v>211</v>
      </c>
      <c r="S214">
        <f t="shared" si="106"/>
        <v>-0.15</v>
      </c>
      <c r="T214">
        <f t="shared" si="107"/>
        <v>0</v>
      </c>
      <c r="U214">
        <f t="shared" si="108"/>
        <v>0</v>
      </c>
      <c r="V214">
        <f t="shared" si="109"/>
        <v>0</v>
      </c>
      <c r="X214">
        <f t="shared" si="110"/>
        <v>7.4999999999999997E-3</v>
      </c>
      <c r="Y214">
        <f t="shared" si="111"/>
        <v>0</v>
      </c>
      <c r="Z214">
        <f t="shared" si="112"/>
        <v>0</v>
      </c>
      <c r="AA214">
        <f t="shared" si="113"/>
        <v>0</v>
      </c>
      <c r="AC214" s="15"/>
      <c r="AD214" s="15"/>
      <c r="AT214" s="99">
        <v>33</v>
      </c>
      <c r="AU214" s="99">
        <v>27</v>
      </c>
      <c r="AV214" s="99">
        <v>5</v>
      </c>
      <c r="AW214" s="98">
        <v>-3</v>
      </c>
      <c r="AX214" s="98">
        <v>3</v>
      </c>
      <c r="BJ214" s="41">
        <v>6</v>
      </c>
      <c r="BN214" s="41">
        <v>5</v>
      </c>
      <c r="BS214" s="121"/>
      <c r="BV214">
        <v>0</v>
      </c>
      <c r="CA214">
        <v>0</v>
      </c>
      <c r="CB214">
        <f t="shared" si="95"/>
        <v>0</v>
      </c>
      <c r="CK214">
        <f t="shared" si="96"/>
        <v>39</v>
      </c>
      <c r="CL214">
        <f t="shared" si="97"/>
        <v>5</v>
      </c>
      <c r="CM214">
        <f t="shared" si="98"/>
        <v>199</v>
      </c>
      <c r="CP214" t="str">
        <f t="shared" si="102"/>
        <v/>
      </c>
      <c r="CQ214" t="str">
        <f t="shared" si="103"/>
        <v/>
      </c>
      <c r="CR214" t="str">
        <f t="shared" si="99"/>
        <v/>
      </c>
      <c r="CS214" t="str">
        <f t="shared" si="100"/>
        <v/>
      </c>
      <c r="CT214" t="str">
        <f t="shared" si="101"/>
        <v/>
      </c>
      <c r="DD214" t="s">
        <v>1311</v>
      </c>
      <c r="DE214" t="s">
        <v>977</v>
      </c>
      <c r="DF214" t="s">
        <v>392</v>
      </c>
      <c r="DG214" t="s">
        <v>978</v>
      </c>
      <c r="DH214" t="s">
        <v>979</v>
      </c>
    </row>
    <row r="215" spans="1:112" x14ac:dyDescent="0.2">
      <c r="B215" s="28">
        <v>40</v>
      </c>
      <c r="C215" s="47"/>
      <c r="D215" s="41">
        <v>6</v>
      </c>
      <c r="E215" s="42">
        <v>0</v>
      </c>
      <c r="F215" s="139">
        <f>ABS(Home!$K$20*E215)</f>
        <v>0</v>
      </c>
      <c r="G215" s="42">
        <v>0</v>
      </c>
      <c r="H215" s="139">
        <f>ABS(Home!$K$20*G215)</f>
        <v>0</v>
      </c>
      <c r="I215" s="42">
        <v>0</v>
      </c>
      <c r="J215" s="139">
        <f>ABS(Home!$K$20*I215)</f>
        <v>0</v>
      </c>
      <c r="K215" s="42">
        <v>0</v>
      </c>
      <c r="L215" s="139">
        <f>ABS(Home!$K$20*K215)</f>
        <v>0</v>
      </c>
      <c r="M215" s="45">
        <f t="shared" si="93"/>
        <v>0</v>
      </c>
      <c r="N215" s="47">
        <f t="shared" si="94"/>
        <v>200</v>
      </c>
      <c r="P215">
        <f t="shared" si="104"/>
        <v>0</v>
      </c>
      <c r="Q215">
        <f t="shared" si="105"/>
        <v>6</v>
      </c>
      <c r="R215" s="146">
        <v>212</v>
      </c>
      <c r="S215">
        <f>IF($C230=1,E230,0)</f>
        <v>0</v>
      </c>
      <c r="T215">
        <f t="shared" si="107"/>
        <v>0</v>
      </c>
      <c r="U215">
        <f t="shared" si="108"/>
        <v>0</v>
      </c>
      <c r="V215">
        <f t="shared" si="109"/>
        <v>0</v>
      </c>
      <c r="X215">
        <f t="shared" si="110"/>
        <v>0</v>
      </c>
      <c r="Y215">
        <f t="shared" si="111"/>
        <v>0</v>
      </c>
      <c r="Z215">
        <f t="shared" si="112"/>
        <v>0</v>
      </c>
      <c r="AA215">
        <f t="shared" si="113"/>
        <v>0</v>
      </c>
      <c r="AC215" s="15"/>
      <c r="AD215" s="15"/>
      <c r="AT215" s="99">
        <v>35</v>
      </c>
      <c r="AU215" s="99">
        <v>27</v>
      </c>
      <c r="AV215" s="99">
        <v>5</v>
      </c>
      <c r="AW215" s="98">
        <v>-4.8279000000000005E-10</v>
      </c>
      <c r="AX215" s="98">
        <v>4.8121000000000014E-10</v>
      </c>
      <c r="BJ215" s="41">
        <v>6</v>
      </c>
      <c r="BN215" s="41">
        <v>5</v>
      </c>
      <c r="BS215" s="121"/>
      <c r="BV215">
        <v>0</v>
      </c>
      <c r="CA215">
        <v>0</v>
      </c>
      <c r="CB215">
        <f t="shared" si="95"/>
        <v>0</v>
      </c>
      <c r="CK215">
        <f t="shared" si="96"/>
        <v>40</v>
      </c>
      <c r="CL215">
        <f t="shared" si="97"/>
        <v>5</v>
      </c>
      <c r="CM215">
        <f t="shared" si="98"/>
        <v>200</v>
      </c>
      <c r="CP215" t="str">
        <f t="shared" si="102"/>
        <v/>
      </c>
      <c r="CQ215" t="str">
        <f t="shared" si="103"/>
        <v/>
      </c>
      <c r="CR215" t="str">
        <f t="shared" si="99"/>
        <v/>
      </c>
      <c r="CS215" t="str">
        <f t="shared" si="100"/>
        <v/>
      </c>
      <c r="CT215" t="str">
        <f t="shared" si="101"/>
        <v/>
      </c>
      <c r="DD215" t="s">
        <v>1312</v>
      </c>
      <c r="DE215" t="s">
        <v>980</v>
      </c>
      <c r="DF215" t="s">
        <v>393</v>
      </c>
      <c r="DG215" t="s">
        <v>981</v>
      </c>
      <c r="DH215" t="s">
        <v>982</v>
      </c>
    </row>
    <row r="216" spans="1:112" x14ac:dyDescent="0.2">
      <c r="C216" s="47"/>
      <c r="D216" s="41"/>
      <c r="E216" s="42"/>
      <c r="F216" s="42"/>
      <c r="G216" s="42"/>
      <c r="H216" s="42"/>
      <c r="I216" s="42"/>
      <c r="J216" s="42"/>
      <c r="K216" s="42"/>
      <c r="L216" s="42"/>
      <c r="M216" s="27"/>
      <c r="N216" s="47"/>
      <c r="P216">
        <f t="shared" si="104"/>
        <v>0</v>
      </c>
      <c r="Q216">
        <f t="shared" si="105"/>
        <v>6</v>
      </c>
      <c r="R216" s="146">
        <v>213</v>
      </c>
      <c r="S216">
        <f t="shared" si="106"/>
        <v>0</v>
      </c>
      <c r="T216">
        <f t="shared" si="107"/>
        <v>0</v>
      </c>
      <c r="U216">
        <f t="shared" si="108"/>
        <v>0</v>
      </c>
      <c r="V216">
        <f t="shared" si="109"/>
        <v>0</v>
      </c>
      <c r="X216">
        <f t="shared" si="110"/>
        <v>0</v>
      </c>
      <c r="Y216">
        <f t="shared" si="111"/>
        <v>0</v>
      </c>
      <c r="Z216">
        <f t="shared" si="112"/>
        <v>0</v>
      </c>
      <c r="AA216">
        <f t="shared" si="113"/>
        <v>0</v>
      </c>
      <c r="AC216" s="15"/>
      <c r="AD216" s="15"/>
      <c r="AT216" s="99">
        <v>31</v>
      </c>
      <c r="AU216" s="99">
        <v>28</v>
      </c>
      <c r="AV216" s="99">
        <v>5</v>
      </c>
      <c r="AW216" s="98">
        <v>-3</v>
      </c>
      <c r="AX216" s="98">
        <v>3</v>
      </c>
      <c r="BJ216" s="41"/>
      <c r="BN216" s="41"/>
      <c r="BS216" s="121"/>
      <c r="CP216" t="str">
        <f t="shared" si="102"/>
        <v/>
      </c>
      <c r="CQ216" t="str">
        <f t="shared" si="103"/>
        <v/>
      </c>
      <c r="CS216" t="str">
        <f t="shared" si="100"/>
        <v/>
      </c>
      <c r="CT216" t="str">
        <f t="shared" si="101"/>
        <v/>
      </c>
      <c r="DD216" t="s">
        <v>1313</v>
      </c>
      <c r="DE216" t="s">
        <v>983</v>
      </c>
      <c r="DF216" t="s">
        <v>394</v>
      </c>
      <c r="DG216" t="s">
        <v>984</v>
      </c>
      <c r="DH216" t="s">
        <v>985</v>
      </c>
    </row>
    <row r="217" spans="1:112" x14ac:dyDescent="0.2">
      <c r="C217" s="47"/>
      <c r="D217" s="41"/>
      <c r="E217" s="42"/>
      <c r="F217" s="42"/>
      <c r="G217" s="42"/>
      <c r="H217" s="42"/>
      <c r="I217" s="42"/>
      <c r="J217" s="42"/>
      <c r="K217" s="42"/>
      <c r="L217" s="42"/>
      <c r="M217" s="27"/>
      <c r="N217" s="47"/>
      <c r="P217">
        <f t="shared" si="104"/>
        <v>1</v>
      </c>
      <c r="Q217">
        <f t="shared" si="105"/>
        <v>6</v>
      </c>
      <c r="R217" s="146">
        <v>214</v>
      </c>
      <c r="S217">
        <f t="shared" si="106"/>
        <v>-0.1</v>
      </c>
      <c r="T217">
        <f t="shared" si="107"/>
        <v>0</v>
      </c>
      <c r="U217">
        <f t="shared" si="108"/>
        <v>0</v>
      </c>
      <c r="V217">
        <f t="shared" si="109"/>
        <v>0</v>
      </c>
      <c r="X217">
        <f t="shared" si="110"/>
        <v>5.000000000000001E-3</v>
      </c>
      <c r="Y217">
        <f t="shared" si="111"/>
        <v>0</v>
      </c>
      <c r="Z217">
        <f t="shared" si="112"/>
        <v>0</v>
      </c>
      <c r="AA217">
        <f t="shared" si="113"/>
        <v>0</v>
      </c>
      <c r="AC217" s="15"/>
      <c r="AD217" s="15"/>
      <c r="AT217" s="99">
        <v>32</v>
      </c>
      <c r="AU217" s="99">
        <v>28</v>
      </c>
      <c r="AV217" s="99">
        <v>5</v>
      </c>
      <c r="AW217" s="98">
        <v>-3</v>
      </c>
      <c r="AX217" s="98">
        <v>3</v>
      </c>
      <c r="BJ217" s="41"/>
      <c r="BN217" s="41"/>
      <c r="BS217" s="121"/>
      <c r="CP217" t="str">
        <f t="shared" si="102"/>
        <v/>
      </c>
      <c r="CQ217" t="str">
        <f t="shared" si="103"/>
        <v/>
      </c>
      <c r="CS217" t="str">
        <f t="shared" si="100"/>
        <v/>
      </c>
      <c r="CT217" t="str">
        <f t="shared" si="101"/>
        <v/>
      </c>
      <c r="DD217" t="s">
        <v>1155</v>
      </c>
      <c r="DE217" t="s">
        <v>509</v>
      </c>
      <c r="DF217" t="s">
        <v>236</v>
      </c>
      <c r="DG217" t="s">
        <v>510</v>
      </c>
      <c r="DH217" t="s">
        <v>511</v>
      </c>
    </row>
    <row r="218" spans="1:112" x14ac:dyDescent="0.2">
      <c r="A218" s="13" t="s">
        <v>12</v>
      </c>
      <c r="B218" s="13" t="s">
        <v>40</v>
      </c>
      <c r="C218" s="44"/>
      <c r="D218" s="36" t="s">
        <v>27</v>
      </c>
      <c r="E218" s="42" t="s">
        <v>15</v>
      </c>
      <c r="F218" s="118" t="s">
        <v>36</v>
      </c>
      <c r="G218" s="37" t="s">
        <v>16</v>
      </c>
      <c r="H218" s="118" t="s">
        <v>36</v>
      </c>
      <c r="I218" s="37" t="s">
        <v>17</v>
      </c>
      <c r="J218" s="118" t="s">
        <v>36</v>
      </c>
      <c r="K218" s="37" t="s">
        <v>18</v>
      </c>
      <c r="L218" s="118" t="s">
        <v>36</v>
      </c>
      <c r="M218" s="13" t="s">
        <v>42</v>
      </c>
      <c r="N218" s="47"/>
      <c r="P218">
        <f t="shared" si="104"/>
        <v>0</v>
      </c>
      <c r="Q218">
        <f t="shared" si="105"/>
        <v>6</v>
      </c>
      <c r="R218" s="146">
        <v>215</v>
      </c>
      <c r="S218">
        <f t="shared" si="106"/>
        <v>0</v>
      </c>
      <c r="T218">
        <f t="shared" si="107"/>
        <v>0</v>
      </c>
      <c r="U218">
        <f t="shared" si="108"/>
        <v>0</v>
      </c>
      <c r="V218">
        <f t="shared" si="109"/>
        <v>0</v>
      </c>
      <c r="X218">
        <f t="shared" si="110"/>
        <v>0</v>
      </c>
      <c r="Y218">
        <f t="shared" si="111"/>
        <v>0</v>
      </c>
      <c r="Z218">
        <f t="shared" si="112"/>
        <v>0</v>
      </c>
      <c r="AA218">
        <f t="shared" si="113"/>
        <v>0</v>
      </c>
      <c r="AC218" s="15"/>
      <c r="AD218" s="15"/>
      <c r="AT218" s="99">
        <v>33</v>
      </c>
      <c r="AU218" s="99">
        <v>28</v>
      </c>
      <c r="AV218" s="99">
        <v>5</v>
      </c>
      <c r="AW218" s="98">
        <v>-3</v>
      </c>
      <c r="AX218" s="98">
        <v>3</v>
      </c>
      <c r="BJ218" s="36" t="s">
        <v>27</v>
      </c>
      <c r="BN218" s="36" t="s">
        <v>27</v>
      </c>
      <c r="BS218" s="14"/>
      <c r="BV218" t="s">
        <v>15</v>
      </c>
      <c r="CA218" t="s">
        <v>15</v>
      </c>
      <c r="CP218" t="str">
        <f t="shared" si="102"/>
        <v/>
      </c>
      <c r="CQ218" t="str">
        <f t="shared" si="103"/>
        <v/>
      </c>
      <c r="CS218" t="str">
        <f t="shared" si="100"/>
        <v/>
      </c>
      <c r="CT218" t="str">
        <f t="shared" si="101"/>
        <v/>
      </c>
      <c r="DD218" t="s">
        <v>1314</v>
      </c>
      <c r="DE218" t="s">
        <v>986</v>
      </c>
      <c r="DF218" t="s">
        <v>395</v>
      </c>
      <c r="DG218" t="s">
        <v>987</v>
      </c>
      <c r="DH218" t="s">
        <v>988</v>
      </c>
    </row>
    <row r="219" spans="1:112" x14ac:dyDescent="0.2">
      <c r="A219" s="13">
        <f>A176+1</f>
        <v>6</v>
      </c>
      <c r="B219" s="28" t="s">
        <v>1385</v>
      </c>
      <c r="C219" s="47"/>
      <c r="D219" s="41">
        <v>6</v>
      </c>
      <c r="E219" s="42">
        <v>0</v>
      </c>
      <c r="F219" s="139">
        <f>ABS(Home!$K$20*E219)</f>
        <v>0</v>
      </c>
      <c r="G219" s="42"/>
      <c r="H219" s="139">
        <f>ABS(Home!$K$20*G219)</f>
        <v>0</v>
      </c>
      <c r="I219" s="42"/>
      <c r="J219" s="139">
        <f>ABS(Home!$K$20*I219)</f>
        <v>0</v>
      </c>
      <c r="K219" s="42"/>
      <c r="L219" s="139">
        <f>ABS(Home!$K$20*K219)</f>
        <v>0</v>
      </c>
      <c r="M219" s="45">
        <f>IF(C219=1,COUNTIF(F219,"&gt;0")+COUNTIF(H219,"&gt;0")+COUNTIF(J219,"&gt;0")+COUNTIF(L219,"&gt;0"),0)</f>
        <v>0</v>
      </c>
      <c r="N219" s="47">
        <f>N176+40</f>
        <v>201</v>
      </c>
      <c r="P219">
        <f t="shared" si="104"/>
        <v>1</v>
      </c>
      <c r="Q219">
        <f t="shared" si="105"/>
        <v>6</v>
      </c>
      <c r="R219" s="146">
        <v>216</v>
      </c>
      <c r="S219">
        <f t="shared" si="106"/>
        <v>3.1</v>
      </c>
      <c r="T219">
        <f t="shared" si="107"/>
        <v>0</v>
      </c>
      <c r="U219">
        <f t="shared" si="108"/>
        <v>0</v>
      </c>
      <c r="V219">
        <f t="shared" si="109"/>
        <v>0</v>
      </c>
      <c r="X219">
        <f t="shared" si="110"/>
        <v>0.15500000000000003</v>
      </c>
      <c r="Y219">
        <f t="shared" si="111"/>
        <v>0</v>
      </c>
      <c r="Z219">
        <f t="shared" si="112"/>
        <v>0</v>
      </c>
      <c r="AA219">
        <f t="shared" si="113"/>
        <v>0</v>
      </c>
      <c r="AC219" s="15"/>
      <c r="AD219" s="15"/>
      <c r="AT219" s="99">
        <v>34</v>
      </c>
      <c r="AU219" s="99">
        <v>28</v>
      </c>
      <c r="AV219" s="99">
        <v>5</v>
      </c>
      <c r="AW219" s="98">
        <v>-3</v>
      </c>
      <c r="AX219" s="98">
        <v>3</v>
      </c>
      <c r="BJ219" s="41">
        <v>6</v>
      </c>
      <c r="BN219" s="41">
        <v>5</v>
      </c>
      <c r="BS219" s="121"/>
      <c r="BV219">
        <v>-0.57430339316176504</v>
      </c>
      <c r="CA219">
        <v>-0.57430339316176504</v>
      </c>
      <c r="CB219">
        <f>IF(CA219&gt;1,1,IF(CA219&lt;-1,-1,CA219))</f>
        <v>-0.57430339316176504</v>
      </c>
      <c r="CK219">
        <f>CK176</f>
        <v>1</v>
      </c>
      <c r="CL219">
        <f>CL176+1</f>
        <v>6</v>
      </c>
      <c r="CM219">
        <f>CM176+40</f>
        <v>201</v>
      </c>
      <c r="CP219" t="str">
        <f t="shared" si="102"/>
        <v/>
      </c>
      <c r="CQ219" t="str">
        <f t="shared" si="103"/>
        <v/>
      </c>
      <c r="CR219" t="str">
        <f>IF(C219=1,CONCATENATE("v",CM219),"")</f>
        <v/>
      </c>
      <c r="CS219" t="str">
        <f t="shared" si="100"/>
        <v/>
      </c>
      <c r="CT219" t="str">
        <f t="shared" si="101"/>
        <v/>
      </c>
      <c r="DD219" t="s">
        <v>1315</v>
      </c>
      <c r="DE219" t="s">
        <v>989</v>
      </c>
      <c r="DF219" t="s">
        <v>396</v>
      </c>
      <c r="DG219" t="s">
        <v>990</v>
      </c>
      <c r="DH219" t="s">
        <v>991</v>
      </c>
    </row>
    <row r="220" spans="1:112" x14ac:dyDescent="0.2">
      <c r="A220" s="123" t="s">
        <v>150</v>
      </c>
      <c r="B220" s="28" t="s">
        <v>1386</v>
      </c>
      <c r="C220" s="47"/>
      <c r="D220" s="41">
        <v>6</v>
      </c>
      <c r="E220" s="42">
        <v>0</v>
      </c>
      <c r="F220" s="139">
        <f>ABS(Home!$K$20*E220)</f>
        <v>0</v>
      </c>
      <c r="G220" s="42"/>
      <c r="H220" s="139">
        <f>ABS(Home!$K$20*G220)</f>
        <v>0</v>
      </c>
      <c r="I220" s="42"/>
      <c r="J220" s="139">
        <f>ABS(Home!$K$20*I220)</f>
        <v>0</v>
      </c>
      <c r="K220" s="42"/>
      <c r="L220" s="139">
        <f>ABS(Home!$K$20*K220)</f>
        <v>0</v>
      </c>
      <c r="M220" s="45">
        <f t="shared" ref="M220:M258" si="114">IF(C220=1,COUNTIF(F220,"&gt;0")+COUNTIF(H220,"&gt;0")+COUNTIF(J220,"&gt;0")+COUNTIF(L220,"&gt;0"),0)</f>
        <v>0</v>
      </c>
      <c r="N220" s="47">
        <f t="shared" ref="N220:N258" si="115">N177+40</f>
        <v>202</v>
      </c>
      <c r="P220">
        <f t="shared" si="104"/>
        <v>1</v>
      </c>
      <c r="Q220">
        <f t="shared" si="105"/>
        <v>6</v>
      </c>
      <c r="R220" s="146">
        <v>217</v>
      </c>
      <c r="S220">
        <f>IF($C235=1,E235,0)</f>
        <v>-0.1</v>
      </c>
      <c r="T220">
        <f t="shared" si="107"/>
        <v>0</v>
      </c>
      <c r="U220">
        <f t="shared" si="108"/>
        <v>0</v>
      </c>
      <c r="V220">
        <f t="shared" si="109"/>
        <v>0</v>
      </c>
      <c r="X220">
        <f t="shared" si="110"/>
        <v>5.000000000000001E-3</v>
      </c>
      <c r="Y220">
        <f t="shared" si="111"/>
        <v>0</v>
      </c>
      <c r="Z220">
        <f t="shared" si="112"/>
        <v>0</v>
      </c>
      <c r="AA220">
        <f t="shared" si="113"/>
        <v>0</v>
      </c>
      <c r="AC220" s="15"/>
      <c r="AD220" s="15"/>
      <c r="AT220" s="99">
        <v>35</v>
      </c>
      <c r="AU220" s="99">
        <v>28</v>
      </c>
      <c r="AV220" s="99">
        <v>5</v>
      </c>
      <c r="AW220" s="98">
        <v>-4.8279000000000005E-10</v>
      </c>
      <c r="AX220" s="98">
        <v>4.8121000000000014E-10</v>
      </c>
      <c r="BJ220" s="41">
        <v>6</v>
      </c>
      <c r="BN220" s="41">
        <v>5</v>
      </c>
      <c r="BS220" s="121"/>
      <c r="BV220">
        <v>-0.34347003103762602</v>
      </c>
      <c r="CA220">
        <v>-0.34347003103762602</v>
      </c>
      <c r="CB220">
        <f t="shared" ref="CB220:CB258" si="116">IF(CA220&gt;1,1,IF(CA220&lt;-1,-1,CA220))</f>
        <v>-0.34347003103762602</v>
      </c>
      <c r="CK220">
        <f t="shared" ref="CK220:CK258" si="117">CK177</f>
        <v>2</v>
      </c>
      <c r="CL220">
        <f t="shared" ref="CL220:CL258" si="118">CL177+1</f>
        <v>6</v>
      </c>
      <c r="CM220">
        <f t="shared" ref="CM220:CM258" si="119">CM177+40</f>
        <v>202</v>
      </c>
      <c r="CP220" t="str">
        <f t="shared" si="102"/>
        <v/>
      </c>
      <c r="CQ220" t="str">
        <f t="shared" si="103"/>
        <v/>
      </c>
      <c r="CR220" t="str">
        <f>IF(C220=1,CONCATENATE("v",CM220),"")</f>
        <v/>
      </c>
      <c r="CS220" t="str">
        <f t="shared" si="100"/>
        <v/>
      </c>
      <c r="CT220" t="str">
        <f t="shared" si="101"/>
        <v/>
      </c>
      <c r="DD220" t="s">
        <v>1316</v>
      </c>
      <c r="DE220" t="s">
        <v>992</v>
      </c>
      <c r="DF220" t="s">
        <v>397</v>
      </c>
      <c r="DG220" t="s">
        <v>993</v>
      </c>
      <c r="DH220" t="s">
        <v>994</v>
      </c>
    </row>
    <row r="221" spans="1:112" x14ac:dyDescent="0.2">
      <c r="A221" s="123">
        <f>-SUM(E219:E258)</f>
        <v>-6.75</v>
      </c>
      <c r="B221" s="28" t="s">
        <v>1387</v>
      </c>
      <c r="C221" s="47"/>
      <c r="D221" s="41">
        <v>6</v>
      </c>
      <c r="E221" s="42">
        <v>0</v>
      </c>
      <c r="F221" s="139">
        <f>ABS(Home!$K$20*E221)</f>
        <v>0</v>
      </c>
      <c r="G221" s="42"/>
      <c r="H221" s="139">
        <f>ABS(Home!$K$20*G221)</f>
        <v>0</v>
      </c>
      <c r="I221" s="42"/>
      <c r="J221" s="139">
        <f>ABS(Home!$K$20*I221)</f>
        <v>0</v>
      </c>
      <c r="K221" s="42"/>
      <c r="L221" s="139">
        <f>ABS(Home!$K$20*K221)</f>
        <v>0</v>
      </c>
      <c r="M221" s="45">
        <f t="shared" si="114"/>
        <v>0</v>
      </c>
      <c r="N221" s="47">
        <f t="shared" si="115"/>
        <v>203</v>
      </c>
      <c r="P221">
        <f t="shared" si="104"/>
        <v>0</v>
      </c>
      <c r="Q221">
        <f t="shared" si="105"/>
        <v>6</v>
      </c>
      <c r="R221" s="146">
        <v>218</v>
      </c>
      <c r="S221">
        <f t="shared" si="106"/>
        <v>0</v>
      </c>
      <c r="T221">
        <f t="shared" si="107"/>
        <v>0</v>
      </c>
      <c r="U221">
        <f t="shared" si="108"/>
        <v>0</v>
      </c>
      <c r="V221">
        <f t="shared" si="109"/>
        <v>0</v>
      </c>
      <c r="X221">
        <f t="shared" si="110"/>
        <v>0</v>
      </c>
      <c r="Y221">
        <f t="shared" si="111"/>
        <v>0</v>
      </c>
      <c r="Z221">
        <f t="shared" si="112"/>
        <v>0</v>
      </c>
      <c r="AA221">
        <f t="shared" si="113"/>
        <v>0</v>
      </c>
      <c r="AC221" s="15"/>
      <c r="AD221" s="15"/>
      <c r="AT221" s="99">
        <v>31</v>
      </c>
      <c r="AU221" s="99">
        <v>30</v>
      </c>
      <c r="AV221" s="99">
        <v>5</v>
      </c>
      <c r="AW221" s="98">
        <v>-3</v>
      </c>
      <c r="AX221" s="98">
        <v>3</v>
      </c>
      <c r="BJ221" s="41">
        <v>6</v>
      </c>
      <c r="BN221" s="41">
        <v>5</v>
      </c>
      <c r="BS221" s="121"/>
      <c r="BV221">
        <v>-0.48101139808307902</v>
      </c>
      <c r="CA221">
        <v>-0.48101139808307902</v>
      </c>
      <c r="CB221">
        <f t="shared" si="116"/>
        <v>-0.48101139808307902</v>
      </c>
      <c r="CK221">
        <f t="shared" si="117"/>
        <v>3</v>
      </c>
      <c r="CL221">
        <f t="shared" si="118"/>
        <v>6</v>
      </c>
      <c r="CM221">
        <f t="shared" si="119"/>
        <v>203</v>
      </c>
      <c r="CP221" t="str">
        <f t="shared" si="102"/>
        <v/>
      </c>
      <c r="CQ221" t="str">
        <f t="shared" si="103"/>
        <v/>
      </c>
      <c r="CR221" t="str">
        <f t="shared" ref="CR221:CR258" si="120">IF(C221=1,CONCATENATE("v",CM221),"")</f>
        <v/>
      </c>
      <c r="CS221" t="str">
        <f t="shared" si="100"/>
        <v/>
      </c>
      <c r="CT221" t="str">
        <f t="shared" si="101"/>
        <v/>
      </c>
      <c r="DD221" t="s">
        <v>1156</v>
      </c>
      <c r="DE221" t="s">
        <v>512</v>
      </c>
      <c r="DF221" t="s">
        <v>237</v>
      </c>
      <c r="DG221" t="s">
        <v>513</v>
      </c>
      <c r="DH221" t="s">
        <v>514</v>
      </c>
    </row>
    <row r="222" spans="1:112" x14ac:dyDescent="0.2">
      <c r="B222" s="28" t="s">
        <v>1388</v>
      </c>
      <c r="C222" s="47"/>
      <c r="D222" s="41">
        <v>6</v>
      </c>
      <c r="E222" s="42">
        <v>0</v>
      </c>
      <c r="F222" s="139">
        <f>ABS(Home!$K$20*E222)</f>
        <v>0</v>
      </c>
      <c r="G222" s="42">
        <v>0</v>
      </c>
      <c r="H222" s="139">
        <f>ABS(Home!$K$20*G222)</f>
        <v>0</v>
      </c>
      <c r="I222" s="42">
        <v>0</v>
      </c>
      <c r="J222" s="139">
        <f>ABS(Home!$K$20*I222)</f>
        <v>0</v>
      </c>
      <c r="K222" s="42">
        <v>0</v>
      </c>
      <c r="L222" s="139">
        <f>ABS(Home!$K$20*K222)</f>
        <v>0</v>
      </c>
      <c r="M222" s="45">
        <f t="shared" si="114"/>
        <v>0</v>
      </c>
      <c r="N222" s="47">
        <f t="shared" si="115"/>
        <v>204</v>
      </c>
      <c r="P222">
        <f t="shared" si="104"/>
        <v>0</v>
      </c>
      <c r="Q222">
        <f t="shared" si="105"/>
        <v>6</v>
      </c>
      <c r="R222" s="146">
        <v>219</v>
      </c>
      <c r="S222">
        <f t="shared" si="106"/>
        <v>0</v>
      </c>
      <c r="T222">
        <f t="shared" si="107"/>
        <v>0</v>
      </c>
      <c r="U222">
        <f t="shared" si="108"/>
        <v>0</v>
      </c>
      <c r="V222">
        <f t="shared" si="109"/>
        <v>0</v>
      </c>
      <c r="X222">
        <f t="shared" si="110"/>
        <v>0</v>
      </c>
      <c r="Y222">
        <f t="shared" si="111"/>
        <v>0</v>
      </c>
      <c r="Z222">
        <f t="shared" si="112"/>
        <v>0</v>
      </c>
      <c r="AA222">
        <f t="shared" si="113"/>
        <v>0</v>
      </c>
      <c r="AC222" s="15"/>
      <c r="AD222" s="15"/>
      <c r="AT222" s="99">
        <v>32</v>
      </c>
      <c r="AU222" s="99">
        <v>30</v>
      </c>
      <c r="AV222" s="99">
        <v>5</v>
      </c>
      <c r="AW222" s="98">
        <v>-3</v>
      </c>
      <c r="AX222" s="98">
        <v>2.4703200000000005</v>
      </c>
      <c r="BJ222" s="41">
        <v>6</v>
      </c>
      <c r="BN222" s="41">
        <v>5</v>
      </c>
      <c r="BS222" s="121"/>
      <c r="BV222">
        <v>0</v>
      </c>
      <c r="CA222">
        <v>0</v>
      </c>
      <c r="CB222">
        <f t="shared" si="116"/>
        <v>0</v>
      </c>
      <c r="CK222">
        <f t="shared" si="117"/>
        <v>4</v>
      </c>
      <c r="CL222">
        <f t="shared" si="118"/>
        <v>6</v>
      </c>
      <c r="CM222">
        <f t="shared" si="119"/>
        <v>204</v>
      </c>
      <c r="CP222" t="str">
        <f t="shared" si="102"/>
        <v/>
      </c>
      <c r="CQ222" t="str">
        <f t="shared" si="103"/>
        <v/>
      </c>
      <c r="CR222" t="str">
        <f t="shared" si="120"/>
        <v/>
      </c>
      <c r="CS222" t="str">
        <f t="shared" si="100"/>
        <v/>
      </c>
      <c r="CT222" t="str">
        <f t="shared" si="101"/>
        <v/>
      </c>
      <c r="DD222" t="s">
        <v>1317</v>
      </c>
      <c r="DE222" t="s">
        <v>995</v>
      </c>
      <c r="DF222" t="s">
        <v>398</v>
      </c>
      <c r="DG222" t="s">
        <v>996</v>
      </c>
      <c r="DH222" t="s">
        <v>997</v>
      </c>
    </row>
    <row r="223" spans="1:112" x14ac:dyDescent="0.2">
      <c r="A223" s="1"/>
      <c r="B223" s="28" t="s">
        <v>1389</v>
      </c>
      <c r="C223" s="47">
        <v>1</v>
      </c>
      <c r="D223" s="41">
        <v>6</v>
      </c>
      <c r="E223" s="42">
        <v>4.2</v>
      </c>
      <c r="F223" s="139">
        <f>ABS(Home!$K$20*E223)</f>
        <v>0.21000000000000002</v>
      </c>
      <c r="G223" s="42">
        <v>0</v>
      </c>
      <c r="H223" s="139">
        <f>ABS(Home!$K$20*G223)</f>
        <v>0</v>
      </c>
      <c r="I223" s="42">
        <v>0</v>
      </c>
      <c r="J223" s="139">
        <f>ABS(Home!$K$20*I223)</f>
        <v>0</v>
      </c>
      <c r="K223" s="42">
        <v>0</v>
      </c>
      <c r="L223" s="139">
        <f>ABS(Home!$K$20*K223)</f>
        <v>0</v>
      </c>
      <c r="M223" s="45">
        <f t="shared" si="114"/>
        <v>1</v>
      </c>
      <c r="N223" s="47">
        <f t="shared" si="115"/>
        <v>205</v>
      </c>
      <c r="P223">
        <f t="shared" si="104"/>
        <v>0</v>
      </c>
      <c r="Q223">
        <f t="shared" si="105"/>
        <v>6</v>
      </c>
      <c r="R223" s="146">
        <v>220</v>
      </c>
      <c r="S223">
        <f t="shared" si="106"/>
        <v>0</v>
      </c>
      <c r="T223">
        <f t="shared" si="107"/>
        <v>0</v>
      </c>
      <c r="U223">
        <f t="shared" si="108"/>
        <v>0</v>
      </c>
      <c r="V223">
        <f t="shared" si="109"/>
        <v>0</v>
      </c>
      <c r="X223">
        <f t="shared" si="110"/>
        <v>0</v>
      </c>
      <c r="Y223">
        <f t="shared" si="111"/>
        <v>0</v>
      </c>
      <c r="Z223">
        <f t="shared" si="112"/>
        <v>0</v>
      </c>
      <c r="AA223">
        <f t="shared" si="113"/>
        <v>0</v>
      </c>
      <c r="AC223" s="15"/>
      <c r="AD223" s="15"/>
      <c r="AT223" s="99">
        <v>33</v>
      </c>
      <c r="AU223" s="99">
        <v>30</v>
      </c>
      <c r="AV223" s="99">
        <v>5</v>
      </c>
      <c r="AW223" s="98">
        <v>-2.4528000000000001E-2</v>
      </c>
      <c r="AX223" s="98">
        <v>9.1103999999999977E-3</v>
      </c>
      <c r="BJ223" s="41">
        <v>6</v>
      </c>
      <c r="BN223" s="41">
        <v>5</v>
      </c>
      <c r="BS223" s="121"/>
      <c r="BV223">
        <v>0</v>
      </c>
      <c r="CA223">
        <v>0</v>
      </c>
      <c r="CB223">
        <f t="shared" si="116"/>
        <v>0</v>
      </c>
      <c r="CK223">
        <f t="shared" si="117"/>
        <v>5</v>
      </c>
      <c r="CL223">
        <f t="shared" si="118"/>
        <v>6</v>
      </c>
      <c r="CM223">
        <f t="shared" si="119"/>
        <v>205</v>
      </c>
      <c r="CP223" t="str">
        <f t="shared" si="102"/>
        <v>v205 = optimizableVariable('var205', [3.95 4.45], 'Type', 'real'); %y_int(5,6)</v>
      </c>
      <c r="CQ223" t="str">
        <f t="shared" si="103"/>
        <v>y_int(205,1) = variables.var205;</v>
      </c>
      <c r="CR223" t="str">
        <f t="shared" si="120"/>
        <v>v205</v>
      </c>
      <c r="CS223" t="str">
        <f t="shared" si="100"/>
        <v>y_int(205,1)</v>
      </c>
      <c r="CT223" t="str">
        <f t="shared" si="101"/>
        <v>y_int(205,1) = results.XAtMinObjective{1,</v>
      </c>
      <c r="DD223" t="s">
        <v>1318</v>
      </c>
      <c r="DE223" t="s">
        <v>998</v>
      </c>
      <c r="DF223" t="s">
        <v>399</v>
      </c>
      <c r="DG223" t="s">
        <v>999</v>
      </c>
      <c r="DH223" t="s">
        <v>1000</v>
      </c>
    </row>
    <row r="224" spans="1:112" x14ac:dyDescent="0.2">
      <c r="A224" s="1"/>
      <c r="B224" s="28" t="s">
        <v>1390</v>
      </c>
      <c r="C224" s="47"/>
      <c r="D224" s="41">
        <v>6</v>
      </c>
      <c r="E224" s="42">
        <v>0</v>
      </c>
      <c r="F224" s="139">
        <f>ABS(Home!$K$20*E224)</f>
        <v>0</v>
      </c>
      <c r="G224" s="42">
        <v>0</v>
      </c>
      <c r="H224" s="139">
        <f>ABS(Home!$K$20*G224)</f>
        <v>0</v>
      </c>
      <c r="I224" s="42">
        <v>0</v>
      </c>
      <c r="J224" s="139">
        <f>ABS(Home!$K$20*I224)</f>
        <v>0</v>
      </c>
      <c r="K224" s="42">
        <v>0</v>
      </c>
      <c r="L224" s="139">
        <f>ABS(Home!$K$20*K224)</f>
        <v>0</v>
      </c>
      <c r="M224" s="45">
        <f t="shared" si="114"/>
        <v>0</v>
      </c>
      <c r="N224" s="47">
        <f t="shared" si="115"/>
        <v>206</v>
      </c>
      <c r="P224">
        <f t="shared" si="104"/>
        <v>0</v>
      </c>
      <c r="Q224">
        <f t="shared" si="105"/>
        <v>6</v>
      </c>
      <c r="R224" s="146">
        <v>221</v>
      </c>
      <c r="S224">
        <f t="shared" si="106"/>
        <v>0</v>
      </c>
      <c r="T224">
        <f t="shared" si="107"/>
        <v>0</v>
      </c>
      <c r="U224">
        <f t="shared" si="108"/>
        <v>0</v>
      </c>
      <c r="V224">
        <f t="shared" si="109"/>
        <v>0</v>
      </c>
      <c r="X224">
        <f t="shared" si="110"/>
        <v>0</v>
      </c>
      <c r="Y224">
        <f t="shared" si="111"/>
        <v>0</v>
      </c>
      <c r="Z224">
        <f t="shared" si="112"/>
        <v>0</v>
      </c>
      <c r="AA224">
        <f t="shared" si="113"/>
        <v>0</v>
      </c>
      <c r="AC224" s="15"/>
      <c r="AD224" s="15"/>
      <c r="BJ224" s="41">
        <v>6</v>
      </c>
      <c r="BN224" s="41">
        <v>5</v>
      </c>
      <c r="BS224" s="121"/>
      <c r="BV224">
        <v>0</v>
      </c>
      <c r="CA224">
        <v>0</v>
      </c>
      <c r="CB224">
        <f t="shared" si="116"/>
        <v>0</v>
      </c>
      <c r="CK224">
        <f t="shared" si="117"/>
        <v>6</v>
      </c>
      <c r="CL224">
        <f t="shared" si="118"/>
        <v>6</v>
      </c>
      <c r="CM224">
        <f t="shared" si="119"/>
        <v>206</v>
      </c>
      <c r="CP224" t="str">
        <f t="shared" si="102"/>
        <v/>
      </c>
      <c r="CQ224" t="str">
        <f t="shared" si="103"/>
        <v/>
      </c>
      <c r="CR224" t="str">
        <f t="shared" si="120"/>
        <v/>
      </c>
      <c r="CS224" t="str">
        <f t="shared" si="100"/>
        <v/>
      </c>
      <c r="CT224" t="str">
        <f t="shared" si="101"/>
        <v/>
      </c>
      <c r="DD224" t="s">
        <v>1319</v>
      </c>
      <c r="DE224" t="s">
        <v>1001</v>
      </c>
      <c r="DF224" t="s">
        <v>400</v>
      </c>
      <c r="DG224" t="s">
        <v>1002</v>
      </c>
      <c r="DH224" t="s">
        <v>1003</v>
      </c>
    </row>
    <row r="225" spans="2:112" x14ac:dyDescent="0.2">
      <c r="B225" s="28" t="s">
        <v>1391</v>
      </c>
      <c r="C225" s="47"/>
      <c r="D225" s="41">
        <v>6</v>
      </c>
      <c r="E225" s="42">
        <v>0</v>
      </c>
      <c r="F225" s="139">
        <f>ABS(Home!$K$20*E225)</f>
        <v>0</v>
      </c>
      <c r="G225" s="42"/>
      <c r="H225" s="139">
        <f>ABS(Home!$K$20*G225)</f>
        <v>0</v>
      </c>
      <c r="I225" s="42"/>
      <c r="J225" s="139">
        <f>ABS(Home!$K$20*I225)</f>
        <v>0</v>
      </c>
      <c r="K225" s="42"/>
      <c r="L225" s="139">
        <f>ABS(Home!$K$20*K225)</f>
        <v>0</v>
      </c>
      <c r="M225" s="45">
        <f t="shared" si="114"/>
        <v>0</v>
      </c>
      <c r="N225" s="47">
        <f t="shared" si="115"/>
        <v>207</v>
      </c>
      <c r="P225">
        <f t="shared" si="104"/>
        <v>0</v>
      </c>
      <c r="Q225">
        <f t="shared" si="105"/>
        <v>6</v>
      </c>
      <c r="R225" s="146">
        <v>222</v>
      </c>
      <c r="S225">
        <f t="shared" si="106"/>
        <v>0</v>
      </c>
      <c r="T225">
        <f t="shared" si="107"/>
        <v>0</v>
      </c>
      <c r="U225">
        <f t="shared" si="108"/>
        <v>0</v>
      </c>
      <c r="V225">
        <f t="shared" si="109"/>
        <v>0</v>
      </c>
      <c r="X225">
        <f t="shared" si="110"/>
        <v>0</v>
      </c>
      <c r="Y225">
        <f t="shared" si="111"/>
        <v>0</v>
      </c>
      <c r="Z225">
        <f t="shared" si="112"/>
        <v>0</v>
      </c>
      <c r="AA225">
        <f t="shared" si="113"/>
        <v>0</v>
      </c>
      <c r="AC225" s="15"/>
      <c r="AD225" s="15"/>
      <c r="BJ225" s="41">
        <v>6</v>
      </c>
      <c r="BN225" s="41">
        <v>5</v>
      </c>
      <c r="BS225" s="1"/>
      <c r="BV225">
        <v>2.3856209150326797</v>
      </c>
      <c r="CA225">
        <v>2.3856209150326797</v>
      </c>
      <c r="CB225">
        <f t="shared" si="116"/>
        <v>1</v>
      </c>
      <c r="CK225">
        <f t="shared" si="117"/>
        <v>7</v>
      </c>
      <c r="CL225">
        <f t="shared" si="118"/>
        <v>6</v>
      </c>
      <c r="CM225">
        <f t="shared" si="119"/>
        <v>207</v>
      </c>
      <c r="CP225" t="str">
        <f t="shared" si="102"/>
        <v/>
      </c>
      <c r="CQ225" t="str">
        <f t="shared" si="103"/>
        <v/>
      </c>
      <c r="CR225" t="str">
        <f t="shared" si="120"/>
        <v/>
      </c>
      <c r="CS225" t="str">
        <f t="shared" si="100"/>
        <v/>
      </c>
      <c r="CT225" t="str">
        <f t="shared" si="101"/>
        <v/>
      </c>
      <c r="DD225" t="s">
        <v>1320</v>
      </c>
      <c r="DE225" t="s">
        <v>1004</v>
      </c>
      <c r="DF225" t="s">
        <v>401</v>
      </c>
      <c r="DG225" t="s">
        <v>1005</v>
      </c>
      <c r="DH225" t="s">
        <v>1006</v>
      </c>
    </row>
    <row r="226" spans="2:112" x14ac:dyDescent="0.2">
      <c r="B226" s="28" t="s">
        <v>1392</v>
      </c>
      <c r="C226" s="47">
        <v>1</v>
      </c>
      <c r="D226" s="41">
        <v>6</v>
      </c>
      <c r="E226" s="42">
        <v>-0.2</v>
      </c>
      <c r="F226" s="139">
        <f>ABS(Home!$K$20*E226)</f>
        <v>1.0000000000000002E-2</v>
      </c>
      <c r="G226" s="42">
        <v>0</v>
      </c>
      <c r="H226" s="139">
        <f>ABS(Home!$K$20*G226)</f>
        <v>0</v>
      </c>
      <c r="I226" s="42">
        <v>0</v>
      </c>
      <c r="J226" s="139">
        <f>ABS(Home!$K$20*I226)</f>
        <v>0</v>
      </c>
      <c r="K226" s="42">
        <v>0</v>
      </c>
      <c r="L226" s="139">
        <f>ABS(Home!$K$20*K226)</f>
        <v>0</v>
      </c>
      <c r="M226" s="45">
        <f t="shared" si="114"/>
        <v>1</v>
      </c>
      <c r="N226" s="47">
        <f t="shared" si="115"/>
        <v>208</v>
      </c>
      <c r="P226">
        <f t="shared" si="104"/>
        <v>0</v>
      </c>
      <c r="Q226">
        <f t="shared" si="105"/>
        <v>6</v>
      </c>
      <c r="R226" s="146">
        <v>223</v>
      </c>
      <c r="S226">
        <f t="shared" si="106"/>
        <v>0</v>
      </c>
      <c r="T226">
        <f t="shared" si="107"/>
        <v>0</v>
      </c>
      <c r="U226">
        <f t="shared" si="108"/>
        <v>0</v>
      </c>
      <c r="V226">
        <f t="shared" si="109"/>
        <v>0</v>
      </c>
      <c r="X226">
        <f t="shared" si="110"/>
        <v>0</v>
      </c>
      <c r="Y226">
        <f t="shared" si="111"/>
        <v>0</v>
      </c>
      <c r="Z226">
        <f t="shared" si="112"/>
        <v>0</v>
      </c>
      <c r="AA226">
        <f t="shared" si="113"/>
        <v>0</v>
      </c>
      <c r="AC226" s="15"/>
      <c r="AD226" s="15"/>
      <c r="BJ226" s="41">
        <v>6</v>
      </c>
      <c r="BN226" s="41">
        <v>5</v>
      </c>
      <c r="BS226" s="121"/>
      <c r="BV226">
        <v>0</v>
      </c>
      <c r="CA226">
        <v>0</v>
      </c>
      <c r="CB226">
        <f t="shared" si="116"/>
        <v>0</v>
      </c>
      <c r="CK226">
        <f t="shared" si="117"/>
        <v>8</v>
      </c>
      <c r="CL226">
        <f t="shared" si="118"/>
        <v>6</v>
      </c>
      <c r="CM226">
        <f t="shared" si="119"/>
        <v>208</v>
      </c>
      <c r="CP226" t="str">
        <f t="shared" si="102"/>
        <v>v208 = optimizableVariable('var208', [-0.45 0.05], 'Type', 'real'); %y_int(8,6)</v>
      </c>
      <c r="CQ226" t="str">
        <f t="shared" si="103"/>
        <v>y_int(208,1) = variables.var208;</v>
      </c>
      <c r="CR226" t="str">
        <f t="shared" si="120"/>
        <v>v208</v>
      </c>
      <c r="CS226" t="str">
        <f t="shared" si="100"/>
        <v>y_int(208,1)</v>
      </c>
      <c r="CT226" t="str">
        <f t="shared" si="101"/>
        <v>y_int(208,1) = results.XAtMinObjective{1,</v>
      </c>
      <c r="DD226" t="s">
        <v>1321</v>
      </c>
      <c r="DE226" t="s">
        <v>1007</v>
      </c>
      <c r="DF226" t="s">
        <v>402</v>
      </c>
      <c r="DG226" t="s">
        <v>1008</v>
      </c>
      <c r="DH226" t="s">
        <v>1009</v>
      </c>
    </row>
    <row r="227" spans="2:112" x14ac:dyDescent="0.2">
      <c r="B227" s="28" t="s">
        <v>1393</v>
      </c>
      <c r="C227" s="47"/>
      <c r="D227" s="41">
        <v>6</v>
      </c>
      <c r="E227" s="42">
        <v>0</v>
      </c>
      <c r="F227" s="139">
        <f>ABS(Home!$K$20*E227)</f>
        <v>0</v>
      </c>
      <c r="G227" s="42">
        <v>0</v>
      </c>
      <c r="H227" s="139">
        <f>ABS(Home!$K$20*G227)</f>
        <v>0</v>
      </c>
      <c r="I227" s="42">
        <v>0</v>
      </c>
      <c r="J227" s="139">
        <f>ABS(Home!$K$20*I227)</f>
        <v>0</v>
      </c>
      <c r="K227" s="42">
        <v>0</v>
      </c>
      <c r="L227" s="139">
        <f>ABS(Home!$K$20*K227)</f>
        <v>0</v>
      </c>
      <c r="M227" s="45">
        <f t="shared" si="114"/>
        <v>0</v>
      </c>
      <c r="N227" s="47">
        <f t="shared" si="115"/>
        <v>209</v>
      </c>
      <c r="P227">
        <f t="shared" si="104"/>
        <v>0</v>
      </c>
      <c r="Q227">
        <f t="shared" si="105"/>
        <v>6</v>
      </c>
      <c r="R227" s="146">
        <v>224</v>
      </c>
      <c r="S227">
        <f t="shared" si="106"/>
        <v>0</v>
      </c>
      <c r="T227">
        <f t="shared" si="107"/>
        <v>0</v>
      </c>
      <c r="U227">
        <f t="shared" si="108"/>
        <v>0</v>
      </c>
      <c r="V227">
        <f t="shared" si="109"/>
        <v>0</v>
      </c>
      <c r="X227">
        <f t="shared" si="110"/>
        <v>0</v>
      </c>
      <c r="Y227">
        <f t="shared" si="111"/>
        <v>0</v>
      </c>
      <c r="Z227">
        <f t="shared" si="112"/>
        <v>0</v>
      </c>
      <c r="AA227">
        <f t="shared" si="113"/>
        <v>0</v>
      </c>
      <c r="AC227" s="15"/>
      <c r="AD227" s="15"/>
      <c r="BJ227" s="41">
        <v>6</v>
      </c>
      <c r="BN227" s="41">
        <v>5</v>
      </c>
      <c r="BS227" s="121"/>
      <c r="BV227">
        <v>0</v>
      </c>
      <c r="CA227">
        <v>0</v>
      </c>
      <c r="CB227">
        <f t="shared" si="116"/>
        <v>0</v>
      </c>
      <c r="CK227">
        <f t="shared" si="117"/>
        <v>9</v>
      </c>
      <c r="CL227">
        <f t="shared" si="118"/>
        <v>6</v>
      </c>
      <c r="CM227">
        <f t="shared" si="119"/>
        <v>209</v>
      </c>
      <c r="CP227" t="str">
        <f t="shared" si="102"/>
        <v/>
      </c>
      <c r="CQ227" t="str">
        <f t="shared" si="103"/>
        <v/>
      </c>
      <c r="CR227" t="str">
        <f t="shared" si="120"/>
        <v/>
      </c>
      <c r="CS227" t="str">
        <f t="shared" si="100"/>
        <v/>
      </c>
      <c r="CT227" t="str">
        <f t="shared" si="101"/>
        <v/>
      </c>
      <c r="DD227" t="s">
        <v>1322</v>
      </c>
      <c r="DE227" t="s">
        <v>1010</v>
      </c>
      <c r="DF227" t="s">
        <v>403</v>
      </c>
      <c r="DG227" t="s">
        <v>1011</v>
      </c>
      <c r="DH227" t="s">
        <v>1012</v>
      </c>
    </row>
    <row r="228" spans="2:112" x14ac:dyDescent="0.2">
      <c r="B228" s="28" t="s">
        <v>1363</v>
      </c>
      <c r="C228" s="47"/>
      <c r="D228" s="41">
        <v>6</v>
      </c>
      <c r="E228" s="42">
        <v>0</v>
      </c>
      <c r="F228" s="139">
        <f>ABS(Home!$K$20*E228)</f>
        <v>0</v>
      </c>
      <c r="G228" s="42">
        <v>0</v>
      </c>
      <c r="H228" s="139">
        <f>ABS(Home!$K$20*G228)</f>
        <v>0</v>
      </c>
      <c r="I228" s="42">
        <v>0</v>
      </c>
      <c r="J228" s="139">
        <f>ABS(Home!$K$20*I228)</f>
        <v>0</v>
      </c>
      <c r="K228" s="42">
        <v>0</v>
      </c>
      <c r="L228" s="139">
        <f>ABS(Home!$K$20*K228)</f>
        <v>0</v>
      </c>
      <c r="M228" s="45">
        <f t="shared" si="114"/>
        <v>0</v>
      </c>
      <c r="N228" s="47">
        <f t="shared" si="115"/>
        <v>210</v>
      </c>
      <c r="P228">
        <f t="shared" si="104"/>
        <v>0</v>
      </c>
      <c r="Q228">
        <f t="shared" si="105"/>
        <v>6</v>
      </c>
      <c r="R228" s="146">
        <v>225</v>
      </c>
      <c r="S228">
        <f t="shared" si="106"/>
        <v>0</v>
      </c>
      <c r="T228">
        <f t="shared" si="107"/>
        <v>0</v>
      </c>
      <c r="U228">
        <f t="shared" si="108"/>
        <v>0</v>
      </c>
      <c r="V228">
        <f t="shared" si="109"/>
        <v>0</v>
      </c>
      <c r="X228">
        <f t="shared" si="110"/>
        <v>0</v>
      </c>
      <c r="Y228">
        <f t="shared" si="111"/>
        <v>0</v>
      </c>
      <c r="Z228">
        <f t="shared" si="112"/>
        <v>0</v>
      </c>
      <c r="AA228">
        <f t="shared" si="113"/>
        <v>0</v>
      </c>
      <c r="AC228" s="15"/>
      <c r="AD228" s="15"/>
      <c r="BJ228" s="41">
        <v>6</v>
      </c>
      <c r="BN228" s="41">
        <v>5</v>
      </c>
      <c r="BS228" s="121"/>
      <c r="BV228">
        <v>0</v>
      </c>
      <c r="CA228">
        <v>0</v>
      </c>
      <c r="CB228">
        <f t="shared" si="116"/>
        <v>0</v>
      </c>
      <c r="CK228">
        <f t="shared" si="117"/>
        <v>10</v>
      </c>
      <c r="CL228">
        <f t="shared" si="118"/>
        <v>6</v>
      </c>
      <c r="CM228">
        <f t="shared" si="119"/>
        <v>210</v>
      </c>
      <c r="CP228" t="str">
        <f t="shared" si="102"/>
        <v/>
      </c>
      <c r="CQ228" t="str">
        <f t="shared" si="103"/>
        <v/>
      </c>
      <c r="CR228" t="str">
        <f t="shared" si="120"/>
        <v/>
      </c>
      <c r="CS228" t="str">
        <f t="shared" si="100"/>
        <v/>
      </c>
      <c r="CT228" t="str">
        <f t="shared" si="101"/>
        <v/>
      </c>
      <c r="DD228" t="s">
        <v>1323</v>
      </c>
      <c r="DE228" t="s">
        <v>1013</v>
      </c>
      <c r="DF228" t="s">
        <v>404</v>
      </c>
      <c r="DG228" t="s">
        <v>1014</v>
      </c>
      <c r="DH228" t="s">
        <v>1015</v>
      </c>
    </row>
    <row r="229" spans="2:112" x14ac:dyDescent="0.2">
      <c r="B229" s="28" t="s">
        <v>1364</v>
      </c>
      <c r="C229" s="47">
        <v>1</v>
      </c>
      <c r="D229" s="41">
        <v>6</v>
      </c>
      <c r="E229" s="42">
        <v>-0.15</v>
      </c>
      <c r="F229" s="139">
        <f>ABS(Home!$K$20*E229)</f>
        <v>7.4999999999999997E-3</v>
      </c>
      <c r="G229" s="42">
        <v>0</v>
      </c>
      <c r="H229" s="139">
        <f>ABS(Home!$K$20*G229)</f>
        <v>0</v>
      </c>
      <c r="I229" s="42">
        <v>0</v>
      </c>
      <c r="J229" s="139">
        <f>ABS(Home!$K$20*I229)</f>
        <v>0</v>
      </c>
      <c r="K229" s="42">
        <v>0</v>
      </c>
      <c r="L229" s="139">
        <f>ABS(Home!$K$20*K229)</f>
        <v>0</v>
      </c>
      <c r="M229" s="45">
        <f t="shared" si="114"/>
        <v>1</v>
      </c>
      <c r="N229" s="47">
        <f t="shared" si="115"/>
        <v>211</v>
      </c>
      <c r="P229">
        <f t="shared" si="104"/>
        <v>0</v>
      </c>
      <c r="Q229">
        <f t="shared" si="105"/>
        <v>6</v>
      </c>
      <c r="R229" s="146">
        <v>226</v>
      </c>
      <c r="S229">
        <f t="shared" si="106"/>
        <v>0</v>
      </c>
      <c r="T229">
        <f t="shared" si="107"/>
        <v>0</v>
      </c>
      <c r="U229">
        <f t="shared" si="108"/>
        <v>0</v>
      </c>
      <c r="V229">
        <f t="shared" si="109"/>
        <v>0</v>
      </c>
      <c r="X229">
        <f t="shared" si="110"/>
        <v>0</v>
      </c>
      <c r="Y229">
        <f t="shared" si="111"/>
        <v>0</v>
      </c>
      <c r="Z229">
        <f t="shared" si="112"/>
        <v>0</v>
      </c>
      <c r="AA229">
        <f t="shared" si="113"/>
        <v>0</v>
      </c>
      <c r="AC229" s="15"/>
      <c r="AD229" s="15"/>
      <c r="BJ229" s="41">
        <v>6</v>
      </c>
      <c r="BN229" s="41">
        <v>5</v>
      </c>
      <c r="BS229" s="121"/>
      <c r="BV229">
        <v>0</v>
      </c>
      <c r="CA229">
        <v>0</v>
      </c>
      <c r="CB229">
        <f t="shared" si="116"/>
        <v>0</v>
      </c>
      <c r="CK229">
        <f t="shared" si="117"/>
        <v>11</v>
      </c>
      <c r="CL229">
        <f t="shared" si="118"/>
        <v>6</v>
      </c>
      <c r="CM229">
        <f t="shared" si="119"/>
        <v>211</v>
      </c>
      <c r="CP229" t="str">
        <f t="shared" si="102"/>
        <v>v211 = optimizableVariable('var211', [-0.4 0.1], 'Type', 'real'); %y_int(11,6)</v>
      </c>
      <c r="CQ229" t="str">
        <f t="shared" si="103"/>
        <v>y_int(211,1) = variables.var211;</v>
      </c>
      <c r="CR229" t="str">
        <f t="shared" si="120"/>
        <v>v211</v>
      </c>
      <c r="CS229" t="str">
        <f t="shared" si="100"/>
        <v>y_int(211,1)</v>
      </c>
      <c r="CT229" t="str">
        <f t="shared" si="101"/>
        <v>y_int(211,1) = results.XAtMinObjective{1,</v>
      </c>
      <c r="DD229" t="s">
        <v>1324</v>
      </c>
      <c r="DE229" t="s">
        <v>1016</v>
      </c>
      <c r="DF229" t="s">
        <v>405</v>
      </c>
      <c r="DG229" t="s">
        <v>1017</v>
      </c>
      <c r="DH229" t="s">
        <v>1018</v>
      </c>
    </row>
    <row r="230" spans="2:112" x14ac:dyDescent="0.2">
      <c r="B230" s="28" t="s">
        <v>1365</v>
      </c>
      <c r="C230" s="47"/>
      <c r="D230" s="41">
        <v>6</v>
      </c>
      <c r="E230" s="42">
        <v>0</v>
      </c>
      <c r="F230" s="139">
        <f>ABS(Home!$K$20*E230)</f>
        <v>0</v>
      </c>
      <c r="G230" s="42">
        <v>0</v>
      </c>
      <c r="H230" s="139">
        <f>ABS(Home!$K$20*G230)</f>
        <v>0</v>
      </c>
      <c r="I230" s="42">
        <v>0</v>
      </c>
      <c r="J230" s="139">
        <f>ABS(Home!$K$20*I230)</f>
        <v>0</v>
      </c>
      <c r="K230" s="42">
        <v>0</v>
      </c>
      <c r="L230" s="139">
        <f>ABS(Home!$K$20*K230)</f>
        <v>0</v>
      </c>
      <c r="M230" s="45">
        <f t="shared" si="114"/>
        <v>0</v>
      </c>
      <c r="N230" s="47">
        <f t="shared" si="115"/>
        <v>212</v>
      </c>
      <c r="P230">
        <f t="shared" si="104"/>
        <v>0</v>
      </c>
      <c r="Q230">
        <f t="shared" si="105"/>
        <v>6</v>
      </c>
      <c r="R230" s="146">
        <v>227</v>
      </c>
      <c r="S230">
        <f t="shared" si="106"/>
        <v>0</v>
      </c>
      <c r="T230">
        <f t="shared" si="107"/>
        <v>0</v>
      </c>
      <c r="U230">
        <f t="shared" si="108"/>
        <v>0</v>
      </c>
      <c r="V230">
        <f t="shared" si="109"/>
        <v>0</v>
      </c>
      <c r="X230">
        <f t="shared" si="110"/>
        <v>0</v>
      </c>
      <c r="Y230">
        <f t="shared" si="111"/>
        <v>0</v>
      </c>
      <c r="Z230">
        <f t="shared" si="112"/>
        <v>0</v>
      </c>
      <c r="AA230">
        <f t="shared" si="113"/>
        <v>0</v>
      </c>
      <c r="AC230" s="15"/>
      <c r="AD230" s="15"/>
      <c r="BJ230" s="41">
        <v>6</v>
      </c>
      <c r="BN230" s="41">
        <v>5</v>
      </c>
      <c r="BS230" s="121"/>
      <c r="BV230">
        <v>0</v>
      </c>
      <c r="CA230">
        <v>0</v>
      </c>
      <c r="CB230">
        <f t="shared" si="116"/>
        <v>0</v>
      </c>
      <c r="CK230">
        <f t="shared" si="117"/>
        <v>12</v>
      </c>
      <c r="CL230">
        <f t="shared" si="118"/>
        <v>6</v>
      </c>
      <c r="CM230">
        <f t="shared" si="119"/>
        <v>212</v>
      </c>
      <c r="CP230" t="str">
        <f>IF(C230=1,CONCATENATE("v",CM230," = optimizableVariable('var",CM230,"', [",E230-$CO$1," ",E230+$CO$1,"], 'Type', 'real'); %y_int(",CK230,",",CL230,")"),"")</f>
        <v/>
      </c>
      <c r="CQ230" t="str">
        <f t="shared" si="103"/>
        <v/>
      </c>
      <c r="CR230" t="str">
        <f t="shared" si="120"/>
        <v/>
      </c>
      <c r="CS230" t="str">
        <f t="shared" si="100"/>
        <v/>
      </c>
      <c r="CT230" t="str">
        <f t="shared" si="101"/>
        <v/>
      </c>
      <c r="DD230" t="s">
        <v>1325</v>
      </c>
      <c r="DE230" t="s">
        <v>1019</v>
      </c>
      <c r="DF230" t="s">
        <v>406</v>
      </c>
      <c r="DG230" t="s">
        <v>1020</v>
      </c>
      <c r="DH230" t="s">
        <v>1021</v>
      </c>
    </row>
    <row r="231" spans="2:112" x14ac:dyDescent="0.2">
      <c r="B231" s="28" t="s">
        <v>1366</v>
      </c>
      <c r="C231" s="47"/>
      <c r="D231" s="41">
        <v>6</v>
      </c>
      <c r="E231" s="42">
        <v>0</v>
      </c>
      <c r="F231" s="139">
        <f>ABS(Home!$K$20*E231)</f>
        <v>0</v>
      </c>
      <c r="G231" s="42">
        <v>0</v>
      </c>
      <c r="H231" s="139">
        <f>ABS(Home!$K$20*G231)</f>
        <v>0</v>
      </c>
      <c r="I231" s="42">
        <v>0</v>
      </c>
      <c r="J231" s="139">
        <f>ABS(Home!$K$20*I231)</f>
        <v>0</v>
      </c>
      <c r="K231" s="42">
        <v>0</v>
      </c>
      <c r="L231" s="139">
        <f>ABS(Home!$K$20*K231)</f>
        <v>0</v>
      </c>
      <c r="M231" s="45">
        <f t="shared" si="114"/>
        <v>0</v>
      </c>
      <c r="N231" s="47">
        <f t="shared" si="115"/>
        <v>213</v>
      </c>
      <c r="P231">
        <f t="shared" si="104"/>
        <v>0</v>
      </c>
      <c r="Q231">
        <f t="shared" si="105"/>
        <v>6</v>
      </c>
      <c r="R231" s="146">
        <v>228</v>
      </c>
      <c r="S231">
        <f t="shared" si="106"/>
        <v>0</v>
      </c>
      <c r="T231">
        <f t="shared" si="107"/>
        <v>0</v>
      </c>
      <c r="U231">
        <f t="shared" si="108"/>
        <v>0</v>
      </c>
      <c r="V231">
        <f t="shared" si="109"/>
        <v>0</v>
      </c>
      <c r="X231">
        <f t="shared" si="110"/>
        <v>0</v>
      </c>
      <c r="Y231">
        <f t="shared" si="111"/>
        <v>0</v>
      </c>
      <c r="Z231">
        <f t="shared" si="112"/>
        <v>0</v>
      </c>
      <c r="AA231">
        <f t="shared" si="113"/>
        <v>0</v>
      </c>
      <c r="AC231" s="15"/>
      <c r="AD231" s="15"/>
      <c r="BJ231" s="41">
        <v>6</v>
      </c>
      <c r="BN231" s="41">
        <v>5</v>
      </c>
      <c r="BS231" s="121"/>
      <c r="BV231">
        <v>0</v>
      </c>
      <c r="CA231">
        <v>0</v>
      </c>
      <c r="CB231">
        <f t="shared" si="116"/>
        <v>0</v>
      </c>
      <c r="CK231">
        <f t="shared" si="117"/>
        <v>13</v>
      </c>
      <c r="CL231">
        <f t="shared" si="118"/>
        <v>6</v>
      </c>
      <c r="CM231">
        <f t="shared" si="119"/>
        <v>213</v>
      </c>
      <c r="CP231" t="str">
        <f t="shared" si="102"/>
        <v/>
      </c>
      <c r="CQ231" t="str">
        <f t="shared" si="103"/>
        <v/>
      </c>
      <c r="CR231" t="str">
        <f t="shared" si="120"/>
        <v/>
      </c>
      <c r="CS231" t="str">
        <f t="shared" si="100"/>
        <v/>
      </c>
      <c r="CT231" t="str">
        <f t="shared" si="101"/>
        <v/>
      </c>
      <c r="DD231" t="s">
        <v>1326</v>
      </c>
      <c r="DE231" t="s">
        <v>1022</v>
      </c>
      <c r="DF231" t="s">
        <v>407</v>
      </c>
      <c r="DG231" t="s">
        <v>1023</v>
      </c>
      <c r="DH231" t="s">
        <v>1024</v>
      </c>
    </row>
    <row r="232" spans="2:112" x14ac:dyDescent="0.2">
      <c r="B232" s="28" t="s">
        <v>1367</v>
      </c>
      <c r="C232" s="47">
        <v>1</v>
      </c>
      <c r="D232" s="41">
        <v>6</v>
      </c>
      <c r="E232" s="42">
        <v>-0.1</v>
      </c>
      <c r="F232" s="139">
        <f>ABS(Home!$K$20*E232)</f>
        <v>5.000000000000001E-3</v>
      </c>
      <c r="G232" s="42"/>
      <c r="H232" s="139">
        <f>ABS(Home!$K$20*G232)</f>
        <v>0</v>
      </c>
      <c r="I232" s="42"/>
      <c r="J232" s="139">
        <f>ABS(Home!$K$20*I232)</f>
        <v>0</v>
      </c>
      <c r="K232" s="42"/>
      <c r="L232" s="139">
        <f>ABS(Home!$K$20*K232)</f>
        <v>0</v>
      </c>
      <c r="M232" s="45">
        <f t="shared" si="114"/>
        <v>1</v>
      </c>
      <c r="N232" s="47">
        <f t="shared" si="115"/>
        <v>214</v>
      </c>
      <c r="P232">
        <f t="shared" si="104"/>
        <v>0</v>
      </c>
      <c r="Q232">
        <f t="shared" si="105"/>
        <v>6</v>
      </c>
      <c r="R232" s="146">
        <v>229</v>
      </c>
      <c r="S232">
        <f t="shared" si="106"/>
        <v>0</v>
      </c>
      <c r="T232">
        <f t="shared" si="107"/>
        <v>0</v>
      </c>
      <c r="U232">
        <f t="shared" si="108"/>
        <v>0</v>
      </c>
      <c r="V232">
        <f t="shared" si="109"/>
        <v>0</v>
      </c>
      <c r="X232">
        <f t="shared" si="110"/>
        <v>0</v>
      </c>
      <c r="Y232">
        <f t="shared" si="111"/>
        <v>0</v>
      </c>
      <c r="Z232">
        <f t="shared" si="112"/>
        <v>0</v>
      </c>
      <c r="AA232">
        <f t="shared" si="113"/>
        <v>0</v>
      </c>
      <c r="AC232" s="15"/>
      <c r="AD232" s="15"/>
      <c r="BJ232" s="41">
        <v>6</v>
      </c>
      <c r="BN232" s="41">
        <v>5</v>
      </c>
      <c r="BS232" s="1"/>
      <c r="BV232">
        <v>2.3856209150326797</v>
      </c>
      <c r="CA232">
        <v>2.3856209150326797</v>
      </c>
      <c r="CB232">
        <f t="shared" si="116"/>
        <v>1</v>
      </c>
      <c r="CK232">
        <f t="shared" si="117"/>
        <v>14</v>
      </c>
      <c r="CL232">
        <f t="shared" si="118"/>
        <v>6</v>
      </c>
      <c r="CM232">
        <f t="shared" si="119"/>
        <v>214</v>
      </c>
      <c r="CP232" t="str">
        <f t="shared" si="102"/>
        <v>v214 = optimizableVariable('var214', [-0.35 0.15], 'Type', 'real'); %y_int(14,6)</v>
      </c>
      <c r="CQ232" t="str">
        <f t="shared" si="103"/>
        <v>y_int(214,1) = variables.var214;</v>
      </c>
      <c r="CR232" t="str">
        <f t="shared" si="120"/>
        <v>v214</v>
      </c>
      <c r="CS232" t="str">
        <f t="shared" si="100"/>
        <v>y_int(214,1)</v>
      </c>
      <c r="CT232" t="str">
        <f t="shared" si="101"/>
        <v>y_int(214,1) = results.XAtMinObjective{1,</v>
      </c>
    </row>
    <row r="233" spans="2:112" x14ac:dyDescent="0.2">
      <c r="B233" s="28" t="s">
        <v>1382</v>
      </c>
      <c r="C233" s="47"/>
      <c r="D233" s="41">
        <v>6</v>
      </c>
      <c r="E233" s="42">
        <v>0</v>
      </c>
      <c r="F233" s="139">
        <f>ABS(Home!$K$20*E233)</f>
        <v>0</v>
      </c>
      <c r="G233" s="42"/>
      <c r="H233" s="139">
        <f>ABS(Home!$K$20*G233)</f>
        <v>0</v>
      </c>
      <c r="I233" s="42"/>
      <c r="J233" s="139">
        <f>ABS(Home!$K$20*I233)</f>
        <v>0</v>
      </c>
      <c r="K233" s="42"/>
      <c r="L233" s="139">
        <f>ABS(Home!$K$20*K233)</f>
        <v>0</v>
      </c>
      <c r="M233" s="45">
        <f t="shared" si="114"/>
        <v>0</v>
      </c>
      <c r="N233" s="47">
        <f t="shared" si="115"/>
        <v>215</v>
      </c>
      <c r="P233">
        <f t="shared" si="104"/>
        <v>0</v>
      </c>
      <c r="Q233">
        <f t="shared" si="105"/>
        <v>6</v>
      </c>
      <c r="R233" s="146">
        <v>230</v>
      </c>
      <c r="S233">
        <f t="shared" si="106"/>
        <v>0</v>
      </c>
      <c r="T233">
        <f t="shared" si="107"/>
        <v>0</v>
      </c>
      <c r="U233">
        <f t="shared" si="108"/>
        <v>0</v>
      </c>
      <c r="V233">
        <f t="shared" si="109"/>
        <v>0</v>
      </c>
      <c r="X233">
        <f t="shared" si="110"/>
        <v>0</v>
      </c>
      <c r="Y233">
        <f t="shared" si="111"/>
        <v>0</v>
      </c>
      <c r="Z233">
        <f t="shared" si="112"/>
        <v>0</v>
      </c>
      <c r="AA233">
        <f t="shared" si="113"/>
        <v>0</v>
      </c>
      <c r="AC233" s="15"/>
      <c r="AD233" s="15"/>
      <c r="BJ233" s="41">
        <v>6</v>
      </c>
      <c r="BN233" s="41">
        <v>5</v>
      </c>
      <c r="BS233" s="1"/>
      <c r="BV233">
        <v>2.3856209150326797</v>
      </c>
      <c r="CA233">
        <v>2.3856209150326797</v>
      </c>
      <c r="CB233">
        <f t="shared" si="116"/>
        <v>1</v>
      </c>
      <c r="CK233">
        <f t="shared" si="117"/>
        <v>15</v>
      </c>
      <c r="CL233">
        <f t="shared" si="118"/>
        <v>6</v>
      </c>
      <c r="CM233">
        <f t="shared" si="119"/>
        <v>215</v>
      </c>
      <c r="CP233" t="str">
        <f t="shared" si="102"/>
        <v/>
      </c>
      <c r="CQ233" t="str">
        <f t="shared" si="103"/>
        <v/>
      </c>
      <c r="CR233" t="str">
        <f t="shared" si="120"/>
        <v/>
      </c>
      <c r="CS233" t="str">
        <f t="shared" si="100"/>
        <v/>
      </c>
      <c r="CT233" t="str">
        <f t="shared" si="101"/>
        <v/>
      </c>
    </row>
    <row r="234" spans="2:112" x14ac:dyDescent="0.2">
      <c r="B234" s="28" t="s">
        <v>1383</v>
      </c>
      <c r="C234" s="47">
        <v>1</v>
      </c>
      <c r="D234" s="41">
        <v>6</v>
      </c>
      <c r="E234" s="42">
        <v>3.1</v>
      </c>
      <c r="F234" s="139">
        <f>ABS(Home!$K$20*E234)</f>
        <v>0.15500000000000003</v>
      </c>
      <c r="G234" s="42">
        <v>0</v>
      </c>
      <c r="H234" s="139">
        <f>ABS(Home!$K$20*G234)</f>
        <v>0</v>
      </c>
      <c r="I234" s="42">
        <v>0</v>
      </c>
      <c r="J234" s="139">
        <f>ABS(Home!$K$20*I234)</f>
        <v>0</v>
      </c>
      <c r="K234" s="42">
        <v>0</v>
      </c>
      <c r="L234" s="139">
        <f>ABS(Home!$K$20*K234)</f>
        <v>0</v>
      </c>
      <c r="M234" s="45">
        <f t="shared" si="114"/>
        <v>1</v>
      </c>
      <c r="N234" s="47">
        <f t="shared" si="115"/>
        <v>216</v>
      </c>
      <c r="P234">
        <f t="shared" si="104"/>
        <v>0</v>
      </c>
      <c r="Q234">
        <f t="shared" si="105"/>
        <v>6</v>
      </c>
      <c r="R234" s="146">
        <v>231</v>
      </c>
      <c r="S234">
        <f t="shared" si="106"/>
        <v>0</v>
      </c>
      <c r="T234">
        <f t="shared" si="107"/>
        <v>0</v>
      </c>
      <c r="U234">
        <f t="shared" si="108"/>
        <v>0</v>
      </c>
      <c r="V234">
        <f t="shared" si="109"/>
        <v>0</v>
      </c>
      <c r="X234">
        <f t="shared" si="110"/>
        <v>0</v>
      </c>
      <c r="Y234">
        <f t="shared" si="111"/>
        <v>0</v>
      </c>
      <c r="Z234">
        <f t="shared" si="112"/>
        <v>0</v>
      </c>
      <c r="AA234">
        <f t="shared" si="113"/>
        <v>0</v>
      </c>
      <c r="AC234" s="15"/>
      <c r="AD234" s="15"/>
      <c r="BJ234" s="41">
        <v>6</v>
      </c>
      <c r="BN234" s="41">
        <v>5</v>
      </c>
      <c r="BS234" s="121"/>
      <c r="BV234">
        <v>0</v>
      </c>
      <c r="CA234">
        <v>0</v>
      </c>
      <c r="CB234">
        <f t="shared" si="116"/>
        <v>0</v>
      </c>
      <c r="CK234">
        <f t="shared" si="117"/>
        <v>16</v>
      </c>
      <c r="CL234">
        <f t="shared" si="118"/>
        <v>6</v>
      </c>
      <c r="CM234">
        <f t="shared" si="119"/>
        <v>216</v>
      </c>
      <c r="CP234" t="str">
        <f t="shared" si="102"/>
        <v>v216 = optimizableVariable('var216', [2.85 3.35], 'Type', 'real'); %y_int(16,6)</v>
      </c>
      <c r="CQ234" t="str">
        <f t="shared" si="103"/>
        <v>y_int(216,1) = variables.var216;</v>
      </c>
      <c r="CR234" t="str">
        <f t="shared" si="120"/>
        <v>v216</v>
      </c>
      <c r="CS234" t="str">
        <f t="shared" si="100"/>
        <v>y_int(216,1)</v>
      </c>
      <c r="CT234" t="str">
        <f t="shared" si="101"/>
        <v>y_int(216,1) = results.XAtMinObjective{1,</v>
      </c>
    </row>
    <row r="235" spans="2:112" x14ac:dyDescent="0.2">
      <c r="B235" s="28" t="s">
        <v>1384</v>
      </c>
      <c r="C235" s="47">
        <v>1</v>
      </c>
      <c r="D235" s="41">
        <v>6</v>
      </c>
      <c r="E235" s="42">
        <v>-0.1</v>
      </c>
      <c r="F235" s="139">
        <f>ABS(Home!$K$20*E235)</f>
        <v>5.000000000000001E-3</v>
      </c>
      <c r="G235" s="42">
        <v>0</v>
      </c>
      <c r="H235" s="139">
        <f>ABS(Home!$K$20*G235)</f>
        <v>0</v>
      </c>
      <c r="I235" s="42">
        <v>0</v>
      </c>
      <c r="J235" s="139">
        <f>ABS(Home!$K$20*I235)</f>
        <v>0</v>
      </c>
      <c r="K235" s="42">
        <v>0</v>
      </c>
      <c r="L235" s="139">
        <f>ABS(Home!$K$20*K235)</f>
        <v>0</v>
      </c>
      <c r="M235" s="45">
        <f t="shared" si="114"/>
        <v>1</v>
      </c>
      <c r="N235" s="47">
        <f t="shared" si="115"/>
        <v>217</v>
      </c>
      <c r="P235">
        <f t="shared" si="104"/>
        <v>0</v>
      </c>
      <c r="Q235">
        <f t="shared" si="105"/>
        <v>6</v>
      </c>
      <c r="R235" s="146">
        <v>232</v>
      </c>
      <c r="S235">
        <f t="shared" si="106"/>
        <v>0</v>
      </c>
      <c r="T235">
        <f t="shared" si="107"/>
        <v>0</v>
      </c>
      <c r="U235">
        <f t="shared" si="108"/>
        <v>0</v>
      </c>
      <c r="V235">
        <f t="shared" si="109"/>
        <v>0</v>
      </c>
      <c r="X235">
        <f t="shared" si="110"/>
        <v>0</v>
      </c>
      <c r="Y235">
        <f t="shared" si="111"/>
        <v>0</v>
      </c>
      <c r="Z235">
        <f t="shared" si="112"/>
        <v>0</v>
      </c>
      <c r="AA235">
        <f t="shared" si="113"/>
        <v>0</v>
      </c>
      <c r="AC235" s="15"/>
      <c r="AD235" s="15"/>
      <c r="BJ235" s="41">
        <v>6</v>
      </c>
      <c r="BN235" s="41">
        <v>5</v>
      </c>
      <c r="BS235" s="121"/>
      <c r="BV235">
        <v>0</v>
      </c>
      <c r="CA235">
        <v>0</v>
      </c>
      <c r="CB235">
        <f t="shared" si="116"/>
        <v>0</v>
      </c>
      <c r="CK235">
        <f t="shared" si="117"/>
        <v>17</v>
      </c>
      <c r="CL235">
        <f t="shared" si="118"/>
        <v>6</v>
      </c>
      <c r="CM235">
        <f t="shared" si="119"/>
        <v>217</v>
      </c>
      <c r="CP235" t="str">
        <f>IF(C235=1,CONCATENATE("v",CM235," = optimizableVariable('var",CM235,"', [",E235-$CO$1," ",E235+$CO$1,"], 'Type', 'real'); %y_int(",CK235,",",CL235,")"),"")</f>
        <v>v217 = optimizableVariable('var217', [-0.35 0.15], 'Type', 'real'); %y_int(17,6)</v>
      </c>
      <c r="CQ235" t="str">
        <f t="shared" si="103"/>
        <v>y_int(217,1) = variables.var217;</v>
      </c>
      <c r="CR235" t="str">
        <f t="shared" si="120"/>
        <v>v217</v>
      </c>
      <c r="CS235" t="str">
        <f t="shared" si="100"/>
        <v>y_int(217,1)</v>
      </c>
      <c r="CT235" t="str">
        <f t="shared" si="101"/>
        <v>y_int(217,1) = results.XAtMinObjective{1,</v>
      </c>
      <c r="DE235" t="s">
        <v>205</v>
      </c>
      <c r="DF235" t="s">
        <v>205</v>
      </c>
      <c r="DG235" t="s">
        <v>205</v>
      </c>
      <c r="DH235" t="s">
        <v>205</v>
      </c>
    </row>
    <row r="236" spans="2:112" x14ac:dyDescent="0.2">
      <c r="B236" s="28" t="s">
        <v>1368</v>
      </c>
      <c r="C236" s="47"/>
      <c r="D236" s="41">
        <v>6</v>
      </c>
      <c r="E236" s="42">
        <v>0</v>
      </c>
      <c r="F236" s="139">
        <f>ABS(Home!$K$20*E236)</f>
        <v>0</v>
      </c>
      <c r="G236" s="42">
        <v>0</v>
      </c>
      <c r="H236" s="139">
        <f>ABS(Home!$K$20*G236)</f>
        <v>0</v>
      </c>
      <c r="I236" s="42">
        <v>0</v>
      </c>
      <c r="J236" s="139">
        <f>ABS(Home!$K$20*I236)</f>
        <v>0</v>
      </c>
      <c r="K236" s="42">
        <v>0</v>
      </c>
      <c r="L236" s="139">
        <f>ABS(Home!$K$20*K236)</f>
        <v>0</v>
      </c>
      <c r="M236" s="45">
        <f t="shared" si="114"/>
        <v>0</v>
      </c>
      <c r="N236" s="47">
        <f t="shared" si="115"/>
        <v>218</v>
      </c>
      <c r="P236">
        <f t="shared" si="104"/>
        <v>0</v>
      </c>
      <c r="Q236">
        <f t="shared" si="105"/>
        <v>6</v>
      </c>
      <c r="R236" s="146">
        <v>233</v>
      </c>
      <c r="S236">
        <f t="shared" si="106"/>
        <v>0</v>
      </c>
      <c r="T236">
        <f t="shared" si="107"/>
        <v>0</v>
      </c>
      <c r="U236">
        <f t="shared" si="108"/>
        <v>0</v>
      </c>
      <c r="V236">
        <f t="shared" si="109"/>
        <v>0</v>
      </c>
      <c r="X236">
        <f t="shared" si="110"/>
        <v>0</v>
      </c>
      <c r="Y236">
        <f t="shared" si="111"/>
        <v>0</v>
      </c>
      <c r="Z236">
        <f t="shared" si="112"/>
        <v>0</v>
      </c>
      <c r="AA236">
        <f t="shared" si="113"/>
        <v>0</v>
      </c>
      <c r="AC236" s="15"/>
      <c r="AD236" s="15"/>
      <c r="BJ236" s="41">
        <v>6</v>
      </c>
      <c r="BN236" s="41">
        <v>5</v>
      </c>
      <c r="BS236" s="121"/>
      <c r="BV236">
        <v>0</v>
      </c>
      <c r="CA236">
        <v>0</v>
      </c>
      <c r="CB236">
        <f t="shared" si="116"/>
        <v>0</v>
      </c>
      <c r="CK236">
        <f t="shared" si="117"/>
        <v>18</v>
      </c>
      <c r="CL236">
        <f t="shared" si="118"/>
        <v>6</v>
      </c>
      <c r="CM236">
        <f t="shared" si="119"/>
        <v>218</v>
      </c>
      <c r="CP236" t="str">
        <f t="shared" si="102"/>
        <v/>
      </c>
      <c r="CQ236" t="str">
        <f t="shared" si="103"/>
        <v/>
      </c>
      <c r="CR236" t="str">
        <f t="shared" si="120"/>
        <v/>
      </c>
      <c r="CS236" t="str">
        <f t="shared" si="100"/>
        <v/>
      </c>
      <c r="CT236" t="str">
        <f t="shared" si="101"/>
        <v/>
      </c>
      <c r="DE236" t="s">
        <v>205</v>
      </c>
      <c r="DF236" t="s">
        <v>205</v>
      </c>
      <c r="DG236" t="s">
        <v>205</v>
      </c>
      <c r="DH236" t="s">
        <v>205</v>
      </c>
    </row>
    <row r="237" spans="2:112" x14ac:dyDescent="0.2">
      <c r="B237" s="28" t="s">
        <v>1369</v>
      </c>
      <c r="C237" s="47"/>
      <c r="D237" s="41">
        <v>6</v>
      </c>
      <c r="E237" s="42">
        <v>0</v>
      </c>
      <c r="F237" s="139">
        <f>ABS(Home!$K$20*E237)</f>
        <v>0</v>
      </c>
      <c r="G237" s="42">
        <v>0</v>
      </c>
      <c r="H237" s="139">
        <f>ABS(Home!$K$20*G237)</f>
        <v>0</v>
      </c>
      <c r="I237" s="42">
        <v>0</v>
      </c>
      <c r="J237" s="139">
        <f>ABS(Home!$K$20*I237)</f>
        <v>0</v>
      </c>
      <c r="K237" s="42">
        <v>0</v>
      </c>
      <c r="L237" s="139">
        <f>ABS(Home!$K$20*K237)</f>
        <v>0</v>
      </c>
      <c r="M237" s="45">
        <f t="shared" si="114"/>
        <v>0</v>
      </c>
      <c r="N237" s="47">
        <f t="shared" si="115"/>
        <v>219</v>
      </c>
      <c r="P237">
        <f t="shared" si="104"/>
        <v>0</v>
      </c>
      <c r="Q237">
        <f t="shared" si="105"/>
        <v>6</v>
      </c>
      <c r="R237" s="146">
        <v>234</v>
      </c>
      <c r="S237">
        <f t="shared" si="106"/>
        <v>0</v>
      </c>
      <c r="T237">
        <f t="shared" si="107"/>
        <v>0</v>
      </c>
      <c r="U237">
        <f t="shared" si="108"/>
        <v>0</v>
      </c>
      <c r="V237">
        <f t="shared" si="109"/>
        <v>0</v>
      </c>
      <c r="X237">
        <f t="shared" si="110"/>
        <v>0</v>
      </c>
      <c r="Y237">
        <f t="shared" si="111"/>
        <v>0</v>
      </c>
      <c r="Z237">
        <f t="shared" si="112"/>
        <v>0</v>
      </c>
      <c r="AA237">
        <f t="shared" si="113"/>
        <v>0</v>
      </c>
      <c r="AC237" s="15"/>
      <c r="AD237" s="15"/>
      <c r="BJ237" s="41">
        <v>6</v>
      </c>
      <c r="BN237" s="41">
        <v>5</v>
      </c>
      <c r="BS237" s="121"/>
      <c r="BV237">
        <v>0</v>
      </c>
      <c r="CA237">
        <v>0</v>
      </c>
      <c r="CB237">
        <f t="shared" si="116"/>
        <v>0</v>
      </c>
      <c r="CK237">
        <f t="shared" si="117"/>
        <v>19</v>
      </c>
      <c r="CL237">
        <f t="shared" si="118"/>
        <v>6</v>
      </c>
      <c r="CM237">
        <f t="shared" si="119"/>
        <v>219</v>
      </c>
      <c r="CP237" t="str">
        <f t="shared" si="102"/>
        <v/>
      </c>
      <c r="CQ237" t="str">
        <f t="shared" si="103"/>
        <v/>
      </c>
      <c r="CR237" t="str">
        <f t="shared" si="120"/>
        <v/>
      </c>
      <c r="CS237" t="str">
        <f t="shared" si="100"/>
        <v/>
      </c>
      <c r="CT237" t="str">
        <f t="shared" si="101"/>
        <v/>
      </c>
      <c r="DE237" t="s">
        <v>205</v>
      </c>
      <c r="DF237" t="s">
        <v>205</v>
      </c>
      <c r="DG237" t="s">
        <v>205</v>
      </c>
      <c r="DH237" t="s">
        <v>205</v>
      </c>
    </row>
    <row r="238" spans="2:112" x14ac:dyDescent="0.2">
      <c r="B238" s="28" t="s">
        <v>1370</v>
      </c>
      <c r="C238" s="47"/>
      <c r="D238" s="41">
        <v>6</v>
      </c>
      <c r="E238" s="42">
        <v>0</v>
      </c>
      <c r="F238" s="139">
        <f>ABS(Home!$K$20*E238)</f>
        <v>0</v>
      </c>
      <c r="G238" s="42">
        <v>0</v>
      </c>
      <c r="H238" s="139">
        <f>ABS(Home!$K$20*G238)</f>
        <v>0</v>
      </c>
      <c r="I238" s="42">
        <v>0</v>
      </c>
      <c r="J238" s="139">
        <f>ABS(Home!$K$20*I238)</f>
        <v>0</v>
      </c>
      <c r="K238" s="42">
        <v>0</v>
      </c>
      <c r="L238" s="139">
        <f>ABS(Home!$K$20*K238)</f>
        <v>0</v>
      </c>
      <c r="M238" s="45">
        <f t="shared" si="114"/>
        <v>0</v>
      </c>
      <c r="N238" s="47">
        <f t="shared" si="115"/>
        <v>220</v>
      </c>
      <c r="P238">
        <f t="shared" si="104"/>
        <v>0</v>
      </c>
      <c r="Q238">
        <f t="shared" si="105"/>
        <v>6</v>
      </c>
      <c r="R238" s="146">
        <v>235</v>
      </c>
      <c r="S238">
        <f t="shared" si="106"/>
        <v>0</v>
      </c>
      <c r="T238">
        <f t="shared" si="107"/>
        <v>0</v>
      </c>
      <c r="U238">
        <f t="shared" si="108"/>
        <v>0</v>
      </c>
      <c r="V238">
        <f t="shared" si="109"/>
        <v>0</v>
      </c>
      <c r="X238">
        <f t="shared" si="110"/>
        <v>0</v>
      </c>
      <c r="Y238">
        <f t="shared" si="111"/>
        <v>0</v>
      </c>
      <c r="Z238">
        <f t="shared" si="112"/>
        <v>0</v>
      </c>
      <c r="AA238">
        <f t="shared" si="113"/>
        <v>0</v>
      </c>
      <c r="AC238" s="15"/>
      <c r="AD238" s="15"/>
      <c r="BJ238" s="41">
        <v>6</v>
      </c>
      <c r="BN238" s="41">
        <v>5</v>
      </c>
      <c r="BS238" s="121"/>
      <c r="BV238">
        <v>0</v>
      </c>
      <c r="CA238">
        <v>0</v>
      </c>
      <c r="CB238">
        <f t="shared" si="116"/>
        <v>0</v>
      </c>
      <c r="CK238">
        <f t="shared" si="117"/>
        <v>20</v>
      </c>
      <c r="CL238">
        <f t="shared" si="118"/>
        <v>6</v>
      </c>
      <c r="CM238">
        <f t="shared" si="119"/>
        <v>220</v>
      </c>
      <c r="CP238" t="str">
        <f t="shared" si="102"/>
        <v/>
      </c>
      <c r="CQ238" t="str">
        <f t="shared" si="103"/>
        <v/>
      </c>
      <c r="CR238" t="str">
        <f t="shared" si="120"/>
        <v/>
      </c>
      <c r="CS238" t="str">
        <f t="shared" si="100"/>
        <v/>
      </c>
      <c r="CT238" t="str">
        <f t="shared" si="101"/>
        <v/>
      </c>
      <c r="DE238" t="s">
        <v>205</v>
      </c>
      <c r="DF238" t="s">
        <v>205</v>
      </c>
      <c r="DG238" t="s">
        <v>205</v>
      </c>
      <c r="DH238" t="s">
        <v>205</v>
      </c>
    </row>
    <row r="239" spans="2:112" x14ac:dyDescent="0.2">
      <c r="B239" s="28" t="s">
        <v>1371</v>
      </c>
      <c r="C239" s="47"/>
      <c r="D239" s="41">
        <v>6</v>
      </c>
      <c r="E239" s="42">
        <v>0</v>
      </c>
      <c r="F239" s="139">
        <f>ABS(Home!$K$20*E239)</f>
        <v>0</v>
      </c>
      <c r="G239" s="42"/>
      <c r="H239" s="139">
        <f>ABS(Home!$K$20*G239)</f>
        <v>0</v>
      </c>
      <c r="I239" s="42"/>
      <c r="J239" s="139">
        <f>ABS(Home!$K$20*I239)</f>
        <v>0</v>
      </c>
      <c r="K239" s="42"/>
      <c r="L239" s="139">
        <f>ABS(Home!$K$20*K239)</f>
        <v>0</v>
      </c>
      <c r="M239" s="45">
        <f t="shared" si="114"/>
        <v>0</v>
      </c>
      <c r="N239" s="47">
        <f t="shared" si="115"/>
        <v>221</v>
      </c>
      <c r="P239">
        <f t="shared" si="104"/>
        <v>0</v>
      </c>
      <c r="Q239">
        <f t="shared" si="105"/>
        <v>6</v>
      </c>
      <c r="R239" s="146">
        <v>236</v>
      </c>
      <c r="S239">
        <f t="shared" si="106"/>
        <v>0</v>
      </c>
      <c r="T239">
        <f t="shared" si="107"/>
        <v>0</v>
      </c>
      <c r="U239">
        <f t="shared" si="108"/>
        <v>0</v>
      </c>
      <c r="V239">
        <f t="shared" si="109"/>
        <v>0</v>
      </c>
      <c r="X239">
        <f t="shared" si="110"/>
        <v>0</v>
      </c>
      <c r="Y239">
        <f t="shared" si="111"/>
        <v>0</v>
      </c>
      <c r="Z239">
        <f t="shared" si="112"/>
        <v>0</v>
      </c>
      <c r="AA239">
        <f t="shared" si="113"/>
        <v>0</v>
      </c>
      <c r="AC239" s="15"/>
      <c r="AD239" s="15"/>
      <c r="BJ239" s="41">
        <v>6</v>
      </c>
      <c r="BN239" s="41">
        <v>5</v>
      </c>
      <c r="BS239" s="1"/>
      <c r="BV239">
        <v>2.3856209150326797</v>
      </c>
      <c r="CA239">
        <v>2.3856209150326797</v>
      </c>
      <c r="CB239">
        <f t="shared" si="116"/>
        <v>1</v>
      </c>
      <c r="CK239">
        <f t="shared" si="117"/>
        <v>21</v>
      </c>
      <c r="CL239">
        <f t="shared" si="118"/>
        <v>6</v>
      </c>
      <c r="CM239">
        <f t="shared" si="119"/>
        <v>221</v>
      </c>
      <c r="CP239" t="str">
        <f t="shared" si="102"/>
        <v/>
      </c>
      <c r="CQ239" t="str">
        <f t="shared" si="103"/>
        <v/>
      </c>
      <c r="CR239" t="str">
        <f t="shared" si="120"/>
        <v/>
      </c>
      <c r="CS239" t="str">
        <f t="shared" si="100"/>
        <v/>
      </c>
      <c r="CT239" t="str">
        <f t="shared" si="101"/>
        <v/>
      </c>
      <c r="DE239" t="s">
        <v>205</v>
      </c>
      <c r="DF239" t="s">
        <v>205</v>
      </c>
      <c r="DG239" t="s">
        <v>205</v>
      </c>
      <c r="DH239" t="s">
        <v>205</v>
      </c>
    </row>
    <row r="240" spans="2:112" x14ac:dyDescent="0.2">
      <c r="B240" s="28" t="s">
        <v>1372</v>
      </c>
      <c r="C240" s="47"/>
      <c r="D240" s="41">
        <v>6</v>
      </c>
      <c r="E240" s="42">
        <v>0</v>
      </c>
      <c r="F240" s="139">
        <f>ABS(Home!$K$20*E240)</f>
        <v>0</v>
      </c>
      <c r="G240" s="42"/>
      <c r="H240" s="139">
        <f>ABS(Home!$K$20*G240)</f>
        <v>0</v>
      </c>
      <c r="I240" s="42"/>
      <c r="J240" s="139">
        <f>ABS(Home!$K$20*I240)</f>
        <v>0</v>
      </c>
      <c r="K240" s="42"/>
      <c r="L240" s="139">
        <f>ABS(Home!$K$20*K240)</f>
        <v>0</v>
      </c>
      <c r="M240" s="45">
        <f t="shared" si="114"/>
        <v>0</v>
      </c>
      <c r="N240" s="47">
        <f t="shared" si="115"/>
        <v>222</v>
      </c>
      <c r="P240">
        <f t="shared" si="104"/>
        <v>0</v>
      </c>
      <c r="Q240">
        <f t="shared" si="105"/>
        <v>6</v>
      </c>
      <c r="R240" s="146">
        <v>237</v>
      </c>
      <c r="S240">
        <f t="shared" si="106"/>
        <v>0</v>
      </c>
      <c r="T240">
        <f t="shared" si="107"/>
        <v>0</v>
      </c>
      <c r="U240">
        <f t="shared" si="108"/>
        <v>0</v>
      </c>
      <c r="V240">
        <f t="shared" si="109"/>
        <v>0</v>
      </c>
      <c r="X240">
        <f t="shared" si="110"/>
        <v>0</v>
      </c>
      <c r="Y240">
        <f t="shared" si="111"/>
        <v>0</v>
      </c>
      <c r="Z240">
        <f t="shared" si="112"/>
        <v>0</v>
      </c>
      <c r="AA240">
        <f t="shared" si="113"/>
        <v>0</v>
      </c>
      <c r="AC240" s="15"/>
      <c r="AD240" s="15"/>
      <c r="BJ240" s="41">
        <v>6</v>
      </c>
      <c r="BN240" s="41">
        <v>5</v>
      </c>
      <c r="BS240" s="1"/>
      <c r="BV240">
        <v>2.3856209150326797</v>
      </c>
      <c r="CA240">
        <v>2.3856209150326797</v>
      </c>
      <c r="CB240">
        <f t="shared" si="116"/>
        <v>1</v>
      </c>
      <c r="CK240">
        <f t="shared" si="117"/>
        <v>22</v>
      </c>
      <c r="CL240">
        <f t="shared" si="118"/>
        <v>6</v>
      </c>
      <c r="CM240">
        <f t="shared" si="119"/>
        <v>222</v>
      </c>
      <c r="CP240" t="str">
        <f t="shared" si="102"/>
        <v/>
      </c>
      <c r="CQ240" t="str">
        <f t="shared" si="103"/>
        <v/>
      </c>
      <c r="CR240" t="str">
        <f t="shared" si="120"/>
        <v/>
      </c>
      <c r="CS240" t="str">
        <f t="shared" si="100"/>
        <v/>
      </c>
      <c r="CT240" t="str">
        <f t="shared" si="101"/>
        <v/>
      </c>
      <c r="DE240" t="s">
        <v>205</v>
      </c>
      <c r="DF240" t="s">
        <v>205</v>
      </c>
      <c r="DG240" t="s">
        <v>205</v>
      </c>
      <c r="DH240" t="s">
        <v>205</v>
      </c>
    </row>
    <row r="241" spans="2:112" x14ac:dyDescent="0.2">
      <c r="B241" s="28" t="s">
        <v>1373</v>
      </c>
      <c r="C241" s="47"/>
      <c r="D241" s="41">
        <v>6</v>
      </c>
      <c r="E241" s="42">
        <v>0</v>
      </c>
      <c r="F241" s="139">
        <f>ABS(Home!$K$20*E241)</f>
        <v>0</v>
      </c>
      <c r="G241" s="42"/>
      <c r="H241" s="139">
        <f>ABS(Home!$K$20*G241)</f>
        <v>0</v>
      </c>
      <c r="I241" s="42"/>
      <c r="J241" s="139">
        <f>ABS(Home!$K$20*I241)</f>
        <v>0</v>
      </c>
      <c r="K241" s="42"/>
      <c r="L241" s="139">
        <f>ABS(Home!$K$20*K241)</f>
        <v>0</v>
      </c>
      <c r="M241" s="45">
        <f t="shared" si="114"/>
        <v>0</v>
      </c>
      <c r="N241" s="47">
        <f t="shared" si="115"/>
        <v>223</v>
      </c>
      <c r="P241">
        <f t="shared" si="104"/>
        <v>0</v>
      </c>
      <c r="Q241">
        <f t="shared" si="105"/>
        <v>9</v>
      </c>
      <c r="R241" s="146">
        <v>238</v>
      </c>
      <c r="S241">
        <f t="shared" si="106"/>
        <v>0</v>
      </c>
      <c r="T241">
        <f t="shared" si="107"/>
        <v>0</v>
      </c>
      <c r="U241">
        <f t="shared" si="108"/>
        <v>0</v>
      </c>
      <c r="V241">
        <f t="shared" si="109"/>
        <v>0</v>
      </c>
      <c r="X241">
        <f t="shared" si="110"/>
        <v>0</v>
      </c>
      <c r="Y241">
        <f t="shared" si="111"/>
        <v>0</v>
      </c>
      <c r="Z241">
        <f t="shared" si="112"/>
        <v>0</v>
      </c>
      <c r="AA241">
        <f t="shared" si="113"/>
        <v>0</v>
      </c>
      <c r="AC241" s="15"/>
      <c r="AD241" s="15"/>
      <c r="BJ241" s="41">
        <v>6</v>
      </c>
      <c r="BN241" s="41">
        <v>5</v>
      </c>
      <c r="BS241" s="1"/>
      <c r="BV241">
        <v>2.3856209150326797</v>
      </c>
      <c r="CA241">
        <v>2.3856209150326797</v>
      </c>
      <c r="CB241">
        <f t="shared" si="116"/>
        <v>1</v>
      </c>
      <c r="CK241">
        <f t="shared" si="117"/>
        <v>23</v>
      </c>
      <c r="CL241">
        <f t="shared" si="118"/>
        <v>6</v>
      </c>
      <c r="CM241">
        <f t="shared" si="119"/>
        <v>223</v>
      </c>
      <c r="CP241" t="str">
        <f t="shared" si="102"/>
        <v/>
      </c>
      <c r="CQ241" t="str">
        <f t="shared" si="103"/>
        <v/>
      </c>
      <c r="CR241" t="str">
        <f t="shared" si="120"/>
        <v/>
      </c>
      <c r="CS241" t="str">
        <f t="shared" si="100"/>
        <v/>
      </c>
      <c r="CT241" t="str">
        <f t="shared" si="101"/>
        <v/>
      </c>
      <c r="DE241" t="s">
        <v>205</v>
      </c>
      <c r="DF241" t="s">
        <v>205</v>
      </c>
      <c r="DG241" t="s">
        <v>205</v>
      </c>
      <c r="DH241" t="s">
        <v>205</v>
      </c>
    </row>
    <row r="242" spans="2:112" x14ac:dyDescent="0.2">
      <c r="B242" s="28" t="s">
        <v>1374</v>
      </c>
      <c r="C242" s="47"/>
      <c r="D242" s="41">
        <v>6</v>
      </c>
      <c r="E242" s="42">
        <v>0</v>
      </c>
      <c r="F242" s="139">
        <f>ABS(Home!$K$20*E242)</f>
        <v>0</v>
      </c>
      <c r="G242" s="42">
        <v>0</v>
      </c>
      <c r="H242" s="139">
        <f>ABS(Home!$K$20*G242)</f>
        <v>0</v>
      </c>
      <c r="I242" s="42">
        <v>0</v>
      </c>
      <c r="J242" s="139">
        <f>ABS(Home!$K$20*I242)</f>
        <v>0</v>
      </c>
      <c r="K242" s="42">
        <v>0</v>
      </c>
      <c r="L242" s="139">
        <f>ABS(Home!$K$20*K242)</f>
        <v>0</v>
      </c>
      <c r="M242" s="45">
        <f>IF(C242=1,COUNTIF(F242,"&gt;0")+COUNTIF(H242,"&gt;0")+COUNTIF(J242,"&gt;0")+COUNTIF(L242,"&gt;0"),0)</f>
        <v>0</v>
      </c>
      <c r="N242" s="47">
        <f t="shared" si="115"/>
        <v>224</v>
      </c>
      <c r="P242">
        <f t="shared" si="104"/>
        <v>0</v>
      </c>
      <c r="Q242">
        <f t="shared" si="105"/>
        <v>6</v>
      </c>
      <c r="R242" s="146">
        <v>239</v>
      </c>
      <c r="S242">
        <f t="shared" si="106"/>
        <v>0</v>
      </c>
      <c r="T242">
        <f t="shared" si="107"/>
        <v>0</v>
      </c>
      <c r="U242">
        <f t="shared" si="108"/>
        <v>0</v>
      </c>
      <c r="V242">
        <f t="shared" si="109"/>
        <v>0</v>
      </c>
      <c r="X242">
        <f t="shared" si="110"/>
        <v>0</v>
      </c>
      <c r="Y242">
        <f t="shared" si="111"/>
        <v>0</v>
      </c>
      <c r="Z242">
        <f t="shared" si="112"/>
        <v>0</v>
      </c>
      <c r="AA242">
        <f t="shared" si="113"/>
        <v>0</v>
      </c>
      <c r="AC242" s="15"/>
      <c r="AD242" s="15"/>
      <c r="BJ242" s="41">
        <v>6</v>
      </c>
      <c r="BN242" s="41">
        <v>5</v>
      </c>
      <c r="BS242" s="121"/>
      <c r="BV242">
        <v>0</v>
      </c>
      <c r="CA242">
        <v>0</v>
      </c>
      <c r="CB242">
        <f t="shared" si="116"/>
        <v>0</v>
      </c>
      <c r="CK242">
        <f t="shared" si="117"/>
        <v>24</v>
      </c>
      <c r="CL242">
        <f t="shared" si="118"/>
        <v>6</v>
      </c>
      <c r="CM242">
        <f t="shared" si="119"/>
        <v>224</v>
      </c>
      <c r="CP242" t="str">
        <f t="shared" si="102"/>
        <v/>
      </c>
      <c r="CQ242" t="str">
        <f t="shared" si="103"/>
        <v/>
      </c>
      <c r="CR242" t="str">
        <f t="shared" si="120"/>
        <v/>
      </c>
      <c r="CS242" t="str">
        <f t="shared" si="100"/>
        <v/>
      </c>
      <c r="CT242" t="str">
        <f t="shared" si="101"/>
        <v/>
      </c>
      <c r="DE242" t="s">
        <v>205</v>
      </c>
      <c r="DF242" t="s">
        <v>205</v>
      </c>
      <c r="DG242" t="s">
        <v>205</v>
      </c>
      <c r="DH242" t="s">
        <v>205</v>
      </c>
    </row>
    <row r="243" spans="2:112" x14ac:dyDescent="0.2">
      <c r="B243" s="28" t="s">
        <v>1375</v>
      </c>
      <c r="C243" s="47"/>
      <c r="D243" s="41">
        <v>6</v>
      </c>
      <c r="E243" s="42">
        <v>0</v>
      </c>
      <c r="F243" s="139">
        <f>ABS(Home!$K$20*E243)</f>
        <v>0</v>
      </c>
      <c r="G243" s="42">
        <v>0</v>
      </c>
      <c r="H243" s="139">
        <f>ABS(Home!$K$20*G243)</f>
        <v>0</v>
      </c>
      <c r="I243" s="42">
        <v>0</v>
      </c>
      <c r="J243" s="139">
        <f>ABS(Home!$K$20*I243)</f>
        <v>0</v>
      </c>
      <c r="K243" s="42">
        <v>0</v>
      </c>
      <c r="L243" s="139">
        <f>ABS(Home!$K$20*K243)</f>
        <v>0</v>
      </c>
      <c r="M243" s="45">
        <f t="shared" si="114"/>
        <v>0</v>
      </c>
      <c r="N243" s="47">
        <f t="shared" si="115"/>
        <v>225</v>
      </c>
      <c r="P243">
        <f t="shared" si="104"/>
        <v>0</v>
      </c>
      <c r="Q243">
        <f t="shared" si="105"/>
        <v>6</v>
      </c>
      <c r="R243" s="146">
        <v>240</v>
      </c>
      <c r="S243">
        <f t="shared" si="106"/>
        <v>0</v>
      </c>
      <c r="T243">
        <f t="shared" si="107"/>
        <v>0</v>
      </c>
      <c r="U243">
        <f t="shared" si="108"/>
        <v>0</v>
      </c>
      <c r="V243">
        <f t="shared" si="109"/>
        <v>0</v>
      </c>
      <c r="X243">
        <f t="shared" si="110"/>
        <v>0</v>
      </c>
      <c r="Y243">
        <f t="shared" si="111"/>
        <v>0</v>
      </c>
      <c r="Z243">
        <f t="shared" si="112"/>
        <v>0</v>
      </c>
      <c r="AA243">
        <f t="shared" si="113"/>
        <v>0</v>
      </c>
      <c r="AC243" s="15"/>
      <c r="AD243" s="15"/>
      <c r="BJ243" s="41">
        <v>6</v>
      </c>
      <c r="BN243" s="41">
        <v>5</v>
      </c>
      <c r="BS243" s="121"/>
      <c r="BV243">
        <v>0</v>
      </c>
      <c r="CA243">
        <v>0</v>
      </c>
      <c r="CB243">
        <f t="shared" si="116"/>
        <v>0</v>
      </c>
      <c r="CK243">
        <f t="shared" si="117"/>
        <v>25</v>
      </c>
      <c r="CL243">
        <f t="shared" si="118"/>
        <v>6</v>
      </c>
      <c r="CM243">
        <f t="shared" si="119"/>
        <v>225</v>
      </c>
      <c r="CP243" t="str">
        <f t="shared" si="102"/>
        <v/>
      </c>
      <c r="CQ243" t="str">
        <f t="shared" si="103"/>
        <v/>
      </c>
      <c r="CR243" t="str">
        <f t="shared" si="120"/>
        <v/>
      </c>
      <c r="CS243" t="str">
        <f t="shared" si="100"/>
        <v/>
      </c>
      <c r="CT243" t="str">
        <f t="shared" si="101"/>
        <v/>
      </c>
      <c r="DE243" t="s">
        <v>205</v>
      </c>
      <c r="DF243" t="s">
        <v>205</v>
      </c>
      <c r="DG243" t="s">
        <v>205</v>
      </c>
      <c r="DH243" t="s">
        <v>205</v>
      </c>
    </row>
    <row r="244" spans="2:112" x14ac:dyDescent="0.2">
      <c r="B244" s="28" t="s">
        <v>1376</v>
      </c>
      <c r="C244" s="47"/>
      <c r="D244" s="41">
        <v>6</v>
      </c>
      <c r="E244" s="42">
        <v>0</v>
      </c>
      <c r="F244" s="139">
        <f>ABS(Home!$K$20*E244)</f>
        <v>0</v>
      </c>
      <c r="G244" s="42">
        <v>0</v>
      </c>
      <c r="H244" s="139">
        <f>ABS(Home!$K$20*G244)</f>
        <v>0</v>
      </c>
      <c r="I244" s="42">
        <v>0</v>
      </c>
      <c r="J244" s="139">
        <f>ABS(Home!$K$20*I244)</f>
        <v>0</v>
      </c>
      <c r="K244" s="42">
        <v>0</v>
      </c>
      <c r="L244" s="139">
        <f>ABS(Home!$K$20*K244)</f>
        <v>0</v>
      </c>
      <c r="M244" s="45">
        <f t="shared" si="114"/>
        <v>0</v>
      </c>
      <c r="N244" s="47">
        <f t="shared" si="115"/>
        <v>226</v>
      </c>
      <c r="P244">
        <f t="shared" ref="P244:P283" si="121">C262</f>
        <v>0</v>
      </c>
      <c r="Q244">
        <f t="shared" ref="Q244:Q283" si="122">D262</f>
        <v>6</v>
      </c>
      <c r="R244" s="146">
        <v>241</v>
      </c>
      <c r="S244">
        <f t="shared" ref="S244:S283" si="123">IF($C262=1,E262,0)</f>
        <v>0</v>
      </c>
      <c r="T244">
        <f t="shared" ref="T244:T283" si="124">IF($C262=1,G262,0)</f>
        <v>0</v>
      </c>
      <c r="U244">
        <f t="shared" ref="U244:U283" si="125">IF($C262=1,I262,0)</f>
        <v>0</v>
      </c>
      <c r="V244">
        <f t="shared" ref="V244:V283" si="126">IF($C262=1,K262,0)</f>
        <v>0</v>
      </c>
      <c r="X244">
        <f t="shared" ref="X244:X283" si="127">IF($C262=1,F262,0)</f>
        <v>0</v>
      </c>
      <c r="Y244">
        <f t="shared" ref="Y244:Y283" si="128">IF($C262=1,H262,0)</f>
        <v>0</v>
      </c>
      <c r="Z244">
        <f t="shared" ref="Z244:Z283" si="129">IF($C262=1,J262,0)</f>
        <v>0</v>
      </c>
      <c r="AA244">
        <f t="shared" ref="AA244:AA283" si="130">IF($C262=1,L262,0)</f>
        <v>0</v>
      </c>
      <c r="AC244" s="15"/>
      <c r="AD244" s="15"/>
      <c r="BJ244" s="41">
        <v>6</v>
      </c>
      <c r="BN244" s="41">
        <v>5</v>
      </c>
      <c r="BS244" s="121"/>
      <c r="BV244">
        <v>0</v>
      </c>
      <c r="CA244">
        <v>0</v>
      </c>
      <c r="CB244">
        <f t="shared" si="116"/>
        <v>0</v>
      </c>
      <c r="CK244">
        <f t="shared" si="117"/>
        <v>26</v>
      </c>
      <c r="CL244">
        <f t="shared" si="118"/>
        <v>6</v>
      </c>
      <c r="CM244">
        <f t="shared" si="119"/>
        <v>226</v>
      </c>
      <c r="CP244" t="str">
        <f t="shared" si="102"/>
        <v/>
      </c>
      <c r="CQ244" t="str">
        <f t="shared" si="103"/>
        <v/>
      </c>
      <c r="CR244" t="str">
        <f t="shared" si="120"/>
        <v/>
      </c>
      <c r="CS244" t="str">
        <f t="shared" si="100"/>
        <v/>
      </c>
      <c r="CT244" t="str">
        <f t="shared" si="101"/>
        <v/>
      </c>
      <c r="DE244" t="s">
        <v>205</v>
      </c>
      <c r="DF244" t="s">
        <v>205</v>
      </c>
      <c r="DG244" t="s">
        <v>205</v>
      </c>
      <c r="DH244" t="s">
        <v>205</v>
      </c>
    </row>
    <row r="245" spans="2:112" x14ac:dyDescent="0.2">
      <c r="B245" s="28" t="s">
        <v>1377</v>
      </c>
      <c r="C245" s="47"/>
      <c r="D245" s="41">
        <v>6</v>
      </c>
      <c r="E245" s="42">
        <v>0</v>
      </c>
      <c r="F245" s="139">
        <f>ABS(Home!$K$20*E245)</f>
        <v>0</v>
      </c>
      <c r="G245" s="42">
        <v>0</v>
      </c>
      <c r="H245" s="139">
        <f>ABS(Home!$K$20*G245)</f>
        <v>0</v>
      </c>
      <c r="I245" s="42">
        <v>0</v>
      </c>
      <c r="J245" s="139">
        <f>ABS(Home!$K$20*I245)</f>
        <v>0</v>
      </c>
      <c r="K245" s="42">
        <v>0</v>
      </c>
      <c r="L245" s="139">
        <f>ABS(Home!$K$20*K245)</f>
        <v>0</v>
      </c>
      <c r="M245" s="45">
        <f t="shared" si="114"/>
        <v>0</v>
      </c>
      <c r="N245" s="47">
        <f t="shared" si="115"/>
        <v>227</v>
      </c>
      <c r="P245">
        <f t="shared" si="121"/>
        <v>0</v>
      </c>
      <c r="Q245">
        <f t="shared" si="122"/>
        <v>6</v>
      </c>
      <c r="R245" s="146">
        <v>242</v>
      </c>
      <c r="S245">
        <f t="shared" si="123"/>
        <v>0</v>
      </c>
      <c r="T245">
        <f t="shared" si="124"/>
        <v>0</v>
      </c>
      <c r="U245">
        <f t="shared" si="125"/>
        <v>0</v>
      </c>
      <c r="V245">
        <f t="shared" si="126"/>
        <v>0</v>
      </c>
      <c r="X245">
        <f t="shared" si="127"/>
        <v>0</v>
      </c>
      <c r="Y245">
        <f t="shared" si="128"/>
        <v>0</v>
      </c>
      <c r="Z245">
        <f t="shared" si="129"/>
        <v>0</v>
      </c>
      <c r="AA245">
        <f t="shared" si="130"/>
        <v>0</v>
      </c>
      <c r="AC245" s="15"/>
      <c r="AD245" s="15"/>
      <c r="BJ245" s="41">
        <v>6</v>
      </c>
      <c r="BN245" s="41">
        <v>5</v>
      </c>
      <c r="BS245" s="121"/>
      <c r="BV245">
        <v>0</v>
      </c>
      <c r="CA245">
        <v>0</v>
      </c>
      <c r="CB245">
        <f t="shared" si="116"/>
        <v>0</v>
      </c>
      <c r="CK245">
        <f t="shared" si="117"/>
        <v>27</v>
      </c>
      <c r="CL245">
        <f t="shared" si="118"/>
        <v>6</v>
      </c>
      <c r="CM245">
        <f t="shared" si="119"/>
        <v>227</v>
      </c>
      <c r="CP245" t="str">
        <f t="shared" si="102"/>
        <v/>
      </c>
      <c r="CQ245" t="str">
        <f t="shared" si="103"/>
        <v/>
      </c>
      <c r="CR245" t="str">
        <f t="shared" si="120"/>
        <v/>
      </c>
      <c r="CS245" t="str">
        <f t="shared" si="100"/>
        <v/>
      </c>
      <c r="CT245" t="str">
        <f t="shared" si="101"/>
        <v/>
      </c>
      <c r="DE245" t="s">
        <v>205</v>
      </c>
      <c r="DF245" t="s">
        <v>205</v>
      </c>
      <c r="DG245" t="s">
        <v>205</v>
      </c>
      <c r="DH245" t="s">
        <v>205</v>
      </c>
    </row>
    <row r="246" spans="2:112" x14ac:dyDescent="0.2">
      <c r="B246" s="28" t="s">
        <v>1378</v>
      </c>
      <c r="C246" s="47"/>
      <c r="D246" s="41">
        <v>6</v>
      </c>
      <c r="E246" s="42">
        <v>0</v>
      </c>
      <c r="F246" s="139">
        <f>ABS(Home!$K$20*E246)</f>
        <v>0</v>
      </c>
      <c r="G246" s="42">
        <v>0</v>
      </c>
      <c r="H246" s="139">
        <f>ABS(Home!$K$20*G246)</f>
        <v>0</v>
      </c>
      <c r="I246" s="42">
        <v>0</v>
      </c>
      <c r="J246" s="139">
        <f>ABS(Home!$K$20*I246)</f>
        <v>0</v>
      </c>
      <c r="K246" s="42">
        <v>0</v>
      </c>
      <c r="L246" s="139">
        <f>ABS(Home!$K$20*K246)</f>
        <v>0</v>
      </c>
      <c r="M246" s="45">
        <f t="shared" si="114"/>
        <v>0</v>
      </c>
      <c r="N246" s="47">
        <f t="shared" si="115"/>
        <v>228</v>
      </c>
      <c r="P246">
        <f t="shared" si="121"/>
        <v>1</v>
      </c>
      <c r="Q246">
        <f t="shared" si="122"/>
        <v>6</v>
      </c>
      <c r="R246" s="146">
        <v>243</v>
      </c>
      <c r="S246">
        <f t="shared" si="123"/>
        <v>3.8</v>
      </c>
      <c r="T246">
        <f t="shared" si="124"/>
        <v>0</v>
      </c>
      <c r="U246">
        <f t="shared" si="125"/>
        <v>0</v>
      </c>
      <c r="V246">
        <f t="shared" si="126"/>
        <v>0</v>
      </c>
      <c r="X246">
        <f t="shared" si="127"/>
        <v>0.19</v>
      </c>
      <c r="Y246">
        <f t="shared" si="128"/>
        <v>0</v>
      </c>
      <c r="Z246">
        <f t="shared" si="129"/>
        <v>0</v>
      </c>
      <c r="AA246">
        <f t="shared" si="130"/>
        <v>0</v>
      </c>
      <c r="AC246" s="15"/>
      <c r="AD246" s="15"/>
      <c r="BJ246" s="41">
        <v>6</v>
      </c>
      <c r="BN246" s="41">
        <v>5</v>
      </c>
      <c r="BS246" s="121"/>
      <c r="BV246">
        <v>0</v>
      </c>
      <c r="CA246">
        <v>0</v>
      </c>
      <c r="CB246">
        <f t="shared" si="116"/>
        <v>0</v>
      </c>
      <c r="CK246">
        <f t="shared" si="117"/>
        <v>28</v>
      </c>
      <c r="CL246">
        <f t="shared" si="118"/>
        <v>6</v>
      </c>
      <c r="CM246">
        <f t="shared" si="119"/>
        <v>228</v>
      </c>
      <c r="CP246" t="str">
        <f t="shared" si="102"/>
        <v/>
      </c>
      <c r="CQ246" t="str">
        <f t="shared" si="103"/>
        <v/>
      </c>
      <c r="CR246" t="str">
        <f t="shared" si="120"/>
        <v/>
      </c>
      <c r="CS246" t="str">
        <f t="shared" si="100"/>
        <v/>
      </c>
      <c r="CT246" t="str">
        <f t="shared" si="101"/>
        <v/>
      </c>
      <c r="DE246" t="s">
        <v>205</v>
      </c>
      <c r="DF246" t="s">
        <v>205</v>
      </c>
      <c r="DG246" t="s">
        <v>205</v>
      </c>
      <c r="DH246" t="s">
        <v>205</v>
      </c>
    </row>
    <row r="247" spans="2:112" x14ac:dyDescent="0.2">
      <c r="B247" s="28" t="s">
        <v>1379</v>
      </c>
      <c r="C247" s="47"/>
      <c r="D247" s="41">
        <v>6</v>
      </c>
      <c r="E247" s="42">
        <v>0</v>
      </c>
      <c r="F247" s="139">
        <f>ABS(Home!$K$20*E247)</f>
        <v>0</v>
      </c>
      <c r="G247" s="42">
        <v>0</v>
      </c>
      <c r="H247" s="139">
        <f>ABS(Home!$K$20*G247)</f>
        <v>0</v>
      </c>
      <c r="I247" s="42">
        <v>0</v>
      </c>
      <c r="J247" s="139">
        <f>ABS(Home!$K$20*I247)</f>
        <v>0</v>
      </c>
      <c r="K247" s="42">
        <v>0</v>
      </c>
      <c r="L247" s="139">
        <f>ABS(Home!$K$20*K247)</f>
        <v>0</v>
      </c>
      <c r="M247" s="45">
        <f t="shared" si="114"/>
        <v>0</v>
      </c>
      <c r="N247" s="47">
        <f t="shared" si="115"/>
        <v>229</v>
      </c>
      <c r="P247">
        <f t="shared" si="121"/>
        <v>1</v>
      </c>
      <c r="Q247">
        <f t="shared" si="122"/>
        <v>6</v>
      </c>
      <c r="R247" s="146">
        <v>244</v>
      </c>
      <c r="S247">
        <f t="shared" si="123"/>
        <v>3.8</v>
      </c>
      <c r="T247">
        <f t="shared" si="124"/>
        <v>0</v>
      </c>
      <c r="U247">
        <f t="shared" si="125"/>
        <v>0</v>
      </c>
      <c r="V247">
        <f t="shared" si="126"/>
        <v>0</v>
      </c>
      <c r="X247">
        <f t="shared" si="127"/>
        <v>0.19</v>
      </c>
      <c r="Y247">
        <f t="shared" si="128"/>
        <v>0</v>
      </c>
      <c r="Z247">
        <f t="shared" si="129"/>
        <v>0</v>
      </c>
      <c r="AA247">
        <f t="shared" si="130"/>
        <v>0</v>
      </c>
      <c r="AC247" s="15"/>
      <c r="AD247" s="15"/>
      <c r="BJ247" s="41">
        <v>6</v>
      </c>
      <c r="BN247" s="41">
        <v>5</v>
      </c>
      <c r="BS247" s="121"/>
      <c r="BV247">
        <v>0</v>
      </c>
      <c r="CA247">
        <v>0</v>
      </c>
      <c r="CB247">
        <f t="shared" si="116"/>
        <v>0</v>
      </c>
      <c r="CK247">
        <f t="shared" si="117"/>
        <v>29</v>
      </c>
      <c r="CL247">
        <f t="shared" si="118"/>
        <v>6</v>
      </c>
      <c r="CM247">
        <f t="shared" si="119"/>
        <v>229</v>
      </c>
      <c r="CP247" t="str">
        <f t="shared" si="102"/>
        <v/>
      </c>
      <c r="CQ247" t="str">
        <f t="shared" si="103"/>
        <v/>
      </c>
      <c r="CR247" t="str">
        <f t="shared" si="120"/>
        <v/>
      </c>
      <c r="CS247" t="str">
        <f t="shared" si="100"/>
        <v/>
      </c>
      <c r="CT247" t="str">
        <f t="shared" si="101"/>
        <v/>
      </c>
      <c r="DE247" t="s">
        <v>205</v>
      </c>
      <c r="DF247" t="s">
        <v>205</v>
      </c>
      <c r="DG247" t="s">
        <v>205</v>
      </c>
      <c r="DH247" t="s">
        <v>205</v>
      </c>
    </row>
    <row r="248" spans="2:112" x14ac:dyDescent="0.2">
      <c r="B248" s="28" t="s">
        <v>1380</v>
      </c>
      <c r="C248" s="47"/>
      <c r="D248" s="41">
        <v>6</v>
      </c>
      <c r="E248" s="42">
        <v>0</v>
      </c>
      <c r="F248" s="139">
        <f>ABS(Home!$K$20*E248)</f>
        <v>0</v>
      </c>
      <c r="G248" s="42">
        <v>0</v>
      </c>
      <c r="H248" s="139">
        <f>ABS(Home!$K$20*G248)</f>
        <v>0</v>
      </c>
      <c r="I248" s="42">
        <v>0</v>
      </c>
      <c r="J248" s="139">
        <f>ABS(Home!$K$20*I248)</f>
        <v>0</v>
      </c>
      <c r="K248" s="42">
        <v>0</v>
      </c>
      <c r="L248" s="139">
        <f>ABS(Home!$K$20*K248)</f>
        <v>0</v>
      </c>
      <c r="M248" s="45">
        <f t="shared" si="114"/>
        <v>0</v>
      </c>
      <c r="N248" s="47">
        <f t="shared" si="115"/>
        <v>230</v>
      </c>
      <c r="P248">
        <f t="shared" si="121"/>
        <v>0</v>
      </c>
      <c r="Q248">
        <f t="shared" si="122"/>
        <v>6</v>
      </c>
      <c r="R248" s="146">
        <v>245</v>
      </c>
      <c r="S248">
        <f t="shared" si="123"/>
        <v>0</v>
      </c>
      <c r="T248">
        <f t="shared" si="124"/>
        <v>0</v>
      </c>
      <c r="U248">
        <f t="shared" si="125"/>
        <v>0</v>
      </c>
      <c r="V248">
        <f t="shared" si="126"/>
        <v>0</v>
      </c>
      <c r="X248">
        <f t="shared" si="127"/>
        <v>0</v>
      </c>
      <c r="Y248">
        <f t="shared" si="128"/>
        <v>0</v>
      </c>
      <c r="Z248">
        <f t="shared" si="129"/>
        <v>0</v>
      </c>
      <c r="AA248">
        <f t="shared" si="130"/>
        <v>0</v>
      </c>
      <c r="AC248" s="15"/>
      <c r="AD248" s="15"/>
      <c r="BJ248" s="41">
        <v>6</v>
      </c>
      <c r="BN248" s="41">
        <v>5</v>
      </c>
      <c r="BS248" s="121"/>
      <c r="BV248">
        <v>0</v>
      </c>
      <c r="CA248">
        <v>0</v>
      </c>
      <c r="CB248">
        <f t="shared" si="116"/>
        <v>0</v>
      </c>
      <c r="CK248">
        <f t="shared" si="117"/>
        <v>30</v>
      </c>
      <c r="CL248">
        <f t="shared" si="118"/>
        <v>6</v>
      </c>
      <c r="CM248">
        <f t="shared" si="119"/>
        <v>230</v>
      </c>
      <c r="CP248" t="str">
        <f t="shared" si="102"/>
        <v/>
      </c>
      <c r="CQ248" t="str">
        <f t="shared" si="103"/>
        <v/>
      </c>
      <c r="CR248" t="str">
        <f t="shared" si="120"/>
        <v/>
      </c>
      <c r="CS248" t="str">
        <f t="shared" si="100"/>
        <v/>
      </c>
      <c r="CT248" t="str">
        <f t="shared" si="101"/>
        <v/>
      </c>
      <c r="DE248" t="s">
        <v>205</v>
      </c>
      <c r="DF248" t="s">
        <v>205</v>
      </c>
      <c r="DG248" t="s">
        <v>205</v>
      </c>
      <c r="DH248" t="s">
        <v>205</v>
      </c>
    </row>
    <row r="249" spans="2:112" x14ac:dyDescent="0.2">
      <c r="B249" s="28" t="s">
        <v>1381</v>
      </c>
      <c r="C249" s="47"/>
      <c r="D249" s="41">
        <v>6</v>
      </c>
      <c r="E249" s="42">
        <v>0</v>
      </c>
      <c r="F249" s="139">
        <f>ABS(Home!$K$20*E249)</f>
        <v>0</v>
      </c>
      <c r="G249" s="42">
        <v>0</v>
      </c>
      <c r="H249" s="139">
        <f>ABS(Home!$K$20*G249)</f>
        <v>0</v>
      </c>
      <c r="I249" s="42">
        <v>0</v>
      </c>
      <c r="J249" s="139">
        <f>ABS(Home!$K$20*I249)</f>
        <v>0</v>
      </c>
      <c r="K249" s="42">
        <v>0</v>
      </c>
      <c r="L249" s="139">
        <f>ABS(Home!$K$20*K249)</f>
        <v>0</v>
      </c>
      <c r="M249" s="45">
        <f t="shared" si="114"/>
        <v>0</v>
      </c>
      <c r="N249" s="47">
        <f t="shared" si="115"/>
        <v>231</v>
      </c>
      <c r="P249">
        <f t="shared" si="121"/>
        <v>0</v>
      </c>
      <c r="Q249">
        <f t="shared" si="122"/>
        <v>6</v>
      </c>
      <c r="R249" s="146">
        <v>246</v>
      </c>
      <c r="S249">
        <f t="shared" si="123"/>
        <v>0</v>
      </c>
      <c r="T249">
        <f t="shared" si="124"/>
        <v>0</v>
      </c>
      <c r="U249">
        <f t="shared" si="125"/>
        <v>0</v>
      </c>
      <c r="V249">
        <f t="shared" si="126"/>
        <v>0</v>
      </c>
      <c r="X249">
        <f t="shared" si="127"/>
        <v>0</v>
      </c>
      <c r="Y249">
        <f t="shared" si="128"/>
        <v>0</v>
      </c>
      <c r="Z249">
        <f t="shared" si="129"/>
        <v>0</v>
      </c>
      <c r="AA249">
        <f t="shared" si="130"/>
        <v>0</v>
      </c>
      <c r="AC249" s="15"/>
      <c r="AD249" s="15"/>
      <c r="BJ249" s="41">
        <v>6</v>
      </c>
      <c r="BN249" s="41">
        <v>5</v>
      </c>
      <c r="BS249" s="121"/>
      <c r="BV249">
        <v>0</v>
      </c>
      <c r="CA249">
        <v>0</v>
      </c>
      <c r="CB249">
        <f t="shared" si="116"/>
        <v>0</v>
      </c>
      <c r="CK249">
        <f t="shared" si="117"/>
        <v>31</v>
      </c>
      <c r="CL249">
        <f t="shared" si="118"/>
        <v>6</v>
      </c>
      <c r="CM249">
        <f t="shared" si="119"/>
        <v>231</v>
      </c>
      <c r="CP249" t="str">
        <f t="shared" si="102"/>
        <v/>
      </c>
      <c r="CQ249" t="str">
        <f t="shared" si="103"/>
        <v/>
      </c>
      <c r="CR249" t="str">
        <f t="shared" si="120"/>
        <v/>
      </c>
      <c r="CS249" t="str">
        <f t="shared" si="100"/>
        <v/>
      </c>
      <c r="CT249" t="str">
        <f t="shared" si="101"/>
        <v/>
      </c>
      <c r="DE249" t="s">
        <v>205</v>
      </c>
      <c r="DF249" t="s">
        <v>205</v>
      </c>
      <c r="DG249" t="s">
        <v>205</v>
      </c>
      <c r="DH249" t="s">
        <v>205</v>
      </c>
    </row>
    <row r="250" spans="2:112" x14ac:dyDescent="0.2">
      <c r="B250" s="28" t="s">
        <v>179</v>
      </c>
      <c r="C250" s="47"/>
      <c r="D250" s="41">
        <v>6</v>
      </c>
      <c r="E250" s="42">
        <v>0</v>
      </c>
      <c r="F250" s="139">
        <f>ABS(Home!$K$20*E250)</f>
        <v>0</v>
      </c>
      <c r="G250" s="42">
        <v>0</v>
      </c>
      <c r="H250" s="139">
        <f>ABS(Home!$K$20*G250)</f>
        <v>0</v>
      </c>
      <c r="I250" s="42">
        <v>0</v>
      </c>
      <c r="J250" s="139">
        <f>ABS(Home!$K$20*I250)</f>
        <v>0</v>
      </c>
      <c r="K250" s="42">
        <v>0</v>
      </c>
      <c r="L250" s="139">
        <f>ABS(Home!$K$20*K250)</f>
        <v>0</v>
      </c>
      <c r="M250" s="45">
        <f t="shared" si="114"/>
        <v>0</v>
      </c>
      <c r="N250" s="47">
        <f t="shared" si="115"/>
        <v>232</v>
      </c>
      <c r="P250">
        <f t="shared" si="121"/>
        <v>0</v>
      </c>
      <c r="Q250">
        <f t="shared" si="122"/>
        <v>6</v>
      </c>
      <c r="R250" s="146">
        <v>247</v>
      </c>
      <c r="S250">
        <f t="shared" si="123"/>
        <v>0</v>
      </c>
      <c r="T250">
        <f t="shared" si="124"/>
        <v>0</v>
      </c>
      <c r="U250">
        <f t="shared" si="125"/>
        <v>0</v>
      </c>
      <c r="V250">
        <f t="shared" si="126"/>
        <v>0</v>
      </c>
      <c r="X250">
        <f t="shared" si="127"/>
        <v>0</v>
      </c>
      <c r="Y250">
        <f t="shared" si="128"/>
        <v>0</v>
      </c>
      <c r="Z250">
        <f t="shared" si="129"/>
        <v>0</v>
      </c>
      <c r="AA250">
        <f t="shared" si="130"/>
        <v>0</v>
      </c>
      <c r="AC250" s="15"/>
      <c r="AD250" s="15"/>
      <c r="BJ250" s="41">
        <v>6</v>
      </c>
      <c r="BN250" s="41">
        <v>5</v>
      </c>
      <c r="BS250" s="121"/>
      <c r="BV250">
        <v>0</v>
      </c>
      <c r="CA250">
        <v>0</v>
      </c>
      <c r="CB250">
        <f t="shared" si="116"/>
        <v>0</v>
      </c>
      <c r="CK250">
        <f t="shared" si="117"/>
        <v>32</v>
      </c>
      <c r="CL250">
        <f t="shared" si="118"/>
        <v>6</v>
      </c>
      <c r="CM250">
        <f t="shared" si="119"/>
        <v>232</v>
      </c>
      <c r="CP250" t="str">
        <f t="shared" si="102"/>
        <v/>
      </c>
      <c r="CQ250" t="str">
        <f t="shared" si="103"/>
        <v/>
      </c>
      <c r="CR250" t="str">
        <f t="shared" si="120"/>
        <v/>
      </c>
      <c r="CS250" t="str">
        <f t="shared" si="100"/>
        <v/>
      </c>
      <c r="CT250" t="str">
        <f t="shared" si="101"/>
        <v/>
      </c>
      <c r="DE250" t="s">
        <v>205</v>
      </c>
      <c r="DF250" t="s">
        <v>205</v>
      </c>
      <c r="DG250" t="s">
        <v>205</v>
      </c>
      <c r="DH250" t="s">
        <v>205</v>
      </c>
    </row>
    <row r="251" spans="2:112" x14ac:dyDescent="0.2">
      <c r="B251" s="28" t="s">
        <v>180</v>
      </c>
      <c r="C251" s="47"/>
      <c r="D251" s="41">
        <v>6</v>
      </c>
      <c r="E251" s="42">
        <v>0</v>
      </c>
      <c r="F251" s="139">
        <f>ABS(Home!$K$20*E251)</f>
        <v>0</v>
      </c>
      <c r="G251" s="42">
        <v>0</v>
      </c>
      <c r="H251" s="139">
        <f>ABS(Home!$K$20*G251)</f>
        <v>0</v>
      </c>
      <c r="I251" s="42">
        <v>0</v>
      </c>
      <c r="J251" s="139">
        <f>ABS(Home!$K$20*I251)</f>
        <v>0</v>
      </c>
      <c r="K251" s="42">
        <v>0</v>
      </c>
      <c r="L251" s="139">
        <f>ABS(Home!$K$20*K251)</f>
        <v>0</v>
      </c>
      <c r="M251" s="45">
        <f t="shared" si="114"/>
        <v>0</v>
      </c>
      <c r="N251" s="47">
        <f t="shared" si="115"/>
        <v>233</v>
      </c>
      <c r="P251">
        <f t="shared" si="121"/>
        <v>0</v>
      </c>
      <c r="Q251">
        <f t="shared" si="122"/>
        <v>6</v>
      </c>
      <c r="R251" s="146">
        <v>248</v>
      </c>
      <c r="S251">
        <f t="shared" si="123"/>
        <v>0</v>
      </c>
      <c r="T251">
        <f t="shared" si="124"/>
        <v>0</v>
      </c>
      <c r="U251">
        <f t="shared" si="125"/>
        <v>0</v>
      </c>
      <c r="V251">
        <f t="shared" si="126"/>
        <v>0</v>
      </c>
      <c r="X251">
        <f t="shared" si="127"/>
        <v>0</v>
      </c>
      <c r="Y251">
        <f t="shared" si="128"/>
        <v>0</v>
      </c>
      <c r="Z251">
        <f t="shared" si="129"/>
        <v>0</v>
      </c>
      <c r="AA251">
        <f t="shared" si="130"/>
        <v>0</v>
      </c>
      <c r="AC251" s="15"/>
      <c r="AD251" s="15"/>
      <c r="BJ251" s="41">
        <v>6</v>
      </c>
      <c r="BN251" s="41">
        <v>5</v>
      </c>
      <c r="BS251" s="121"/>
      <c r="BV251">
        <v>0</v>
      </c>
      <c r="CA251">
        <v>0</v>
      </c>
      <c r="CB251">
        <f t="shared" si="116"/>
        <v>0</v>
      </c>
      <c r="CK251">
        <f t="shared" si="117"/>
        <v>33</v>
      </c>
      <c r="CL251">
        <f t="shared" si="118"/>
        <v>6</v>
      </c>
      <c r="CM251">
        <f t="shared" si="119"/>
        <v>233</v>
      </c>
      <c r="CP251" t="str">
        <f t="shared" si="102"/>
        <v/>
      </c>
      <c r="CQ251" t="str">
        <f t="shared" si="103"/>
        <v/>
      </c>
      <c r="CR251" t="str">
        <f t="shared" si="120"/>
        <v/>
      </c>
      <c r="CS251" t="str">
        <f t="shared" si="100"/>
        <v/>
      </c>
      <c r="CT251" t="str">
        <f t="shared" si="101"/>
        <v/>
      </c>
      <c r="DE251" t="s">
        <v>205</v>
      </c>
      <c r="DF251" t="s">
        <v>205</v>
      </c>
      <c r="DG251" t="s">
        <v>205</v>
      </c>
      <c r="DH251" t="s">
        <v>205</v>
      </c>
    </row>
    <row r="252" spans="2:112" x14ac:dyDescent="0.2">
      <c r="B252" s="28" t="s">
        <v>181</v>
      </c>
      <c r="C252" s="47"/>
      <c r="D252" s="41">
        <v>6</v>
      </c>
      <c r="E252" s="42">
        <v>0</v>
      </c>
      <c r="F252" s="139">
        <f>ABS(Home!$K$20*E252)</f>
        <v>0</v>
      </c>
      <c r="G252" s="42">
        <v>0</v>
      </c>
      <c r="H252" s="139">
        <f>ABS(Home!$K$20*G252)</f>
        <v>0</v>
      </c>
      <c r="I252" s="42">
        <v>0</v>
      </c>
      <c r="J252" s="139">
        <f>ABS(Home!$K$20*I252)</f>
        <v>0</v>
      </c>
      <c r="K252" s="42">
        <v>0</v>
      </c>
      <c r="L252" s="139">
        <f>ABS(Home!$K$20*K252)</f>
        <v>0</v>
      </c>
      <c r="M252" s="45">
        <f t="shared" si="114"/>
        <v>0</v>
      </c>
      <c r="N252" s="47">
        <f t="shared" si="115"/>
        <v>234</v>
      </c>
      <c r="P252">
        <f t="shared" si="121"/>
        <v>1</v>
      </c>
      <c r="Q252">
        <f t="shared" si="122"/>
        <v>6</v>
      </c>
      <c r="R252" s="146">
        <v>249</v>
      </c>
      <c r="S252">
        <f t="shared" si="123"/>
        <v>0.2</v>
      </c>
      <c r="T252">
        <f t="shared" si="124"/>
        <v>0</v>
      </c>
      <c r="U252">
        <f t="shared" si="125"/>
        <v>0</v>
      </c>
      <c r="V252">
        <f t="shared" si="126"/>
        <v>0</v>
      </c>
      <c r="X252">
        <f t="shared" si="127"/>
        <v>1.0000000000000002E-2</v>
      </c>
      <c r="Y252">
        <f t="shared" si="128"/>
        <v>0</v>
      </c>
      <c r="Z252">
        <f t="shared" si="129"/>
        <v>0</v>
      </c>
      <c r="AA252">
        <f t="shared" si="130"/>
        <v>0</v>
      </c>
      <c r="AC252" s="15"/>
      <c r="AD252" s="15"/>
      <c r="BJ252" s="41">
        <v>6</v>
      </c>
      <c r="BN252" s="41">
        <v>5</v>
      </c>
      <c r="BS252" s="121"/>
      <c r="BV252">
        <v>0</v>
      </c>
      <c r="CA252">
        <v>0</v>
      </c>
      <c r="CB252">
        <f t="shared" si="116"/>
        <v>0</v>
      </c>
      <c r="CK252">
        <f t="shared" si="117"/>
        <v>34</v>
      </c>
      <c r="CL252">
        <f t="shared" si="118"/>
        <v>6</v>
      </c>
      <c r="CM252">
        <f t="shared" si="119"/>
        <v>234</v>
      </c>
      <c r="CP252" t="str">
        <f t="shared" si="102"/>
        <v/>
      </c>
      <c r="CQ252" t="str">
        <f t="shared" si="103"/>
        <v/>
      </c>
      <c r="CR252" t="str">
        <f t="shared" si="120"/>
        <v/>
      </c>
      <c r="CS252" t="str">
        <f t="shared" si="100"/>
        <v/>
      </c>
      <c r="CT252" t="str">
        <f t="shared" si="101"/>
        <v/>
      </c>
      <c r="DE252" t="s">
        <v>205</v>
      </c>
      <c r="DF252" t="s">
        <v>205</v>
      </c>
      <c r="DG252" t="s">
        <v>205</v>
      </c>
      <c r="DH252" t="s">
        <v>205</v>
      </c>
    </row>
    <row r="253" spans="2:112" x14ac:dyDescent="0.2">
      <c r="B253" s="28">
        <v>35</v>
      </c>
      <c r="C253" s="47"/>
      <c r="D253" s="41">
        <v>6</v>
      </c>
      <c r="E253" s="42">
        <v>0</v>
      </c>
      <c r="F253" s="139">
        <f>ABS(Home!$K$20*E253)</f>
        <v>0</v>
      </c>
      <c r="G253" s="42">
        <v>0</v>
      </c>
      <c r="H253" s="139">
        <f>ABS(Home!$K$20*G253)</f>
        <v>0</v>
      </c>
      <c r="I253" s="42">
        <v>0</v>
      </c>
      <c r="J253" s="139">
        <f>ABS(Home!$K$20*I253)</f>
        <v>0</v>
      </c>
      <c r="K253" s="42">
        <v>0</v>
      </c>
      <c r="L253" s="139">
        <f>ABS(Home!$K$20*K253)</f>
        <v>0</v>
      </c>
      <c r="M253" s="45">
        <f t="shared" si="114"/>
        <v>0</v>
      </c>
      <c r="N253" s="47">
        <f t="shared" si="115"/>
        <v>235</v>
      </c>
      <c r="P253">
        <f t="shared" si="121"/>
        <v>1</v>
      </c>
      <c r="Q253">
        <f t="shared" si="122"/>
        <v>6</v>
      </c>
      <c r="R253" s="146">
        <v>250</v>
      </c>
      <c r="S253">
        <f t="shared" si="123"/>
        <v>-0.15</v>
      </c>
      <c r="T253">
        <f t="shared" si="124"/>
        <v>0</v>
      </c>
      <c r="U253">
        <f t="shared" si="125"/>
        <v>0</v>
      </c>
      <c r="V253">
        <f t="shared" si="126"/>
        <v>0</v>
      </c>
      <c r="X253">
        <f t="shared" si="127"/>
        <v>7.4999999999999997E-3</v>
      </c>
      <c r="Y253">
        <f t="shared" si="128"/>
        <v>0</v>
      </c>
      <c r="Z253">
        <f t="shared" si="129"/>
        <v>0</v>
      </c>
      <c r="AA253">
        <f t="shared" si="130"/>
        <v>0</v>
      </c>
      <c r="AC253" s="15"/>
      <c r="AD253" s="15"/>
      <c r="BJ253" s="41">
        <v>6</v>
      </c>
      <c r="BN253" s="41">
        <v>5</v>
      </c>
      <c r="BS253" s="121"/>
      <c r="BV253">
        <v>0</v>
      </c>
      <c r="CA253">
        <v>0</v>
      </c>
      <c r="CB253">
        <f t="shared" si="116"/>
        <v>0</v>
      </c>
      <c r="CK253">
        <f t="shared" si="117"/>
        <v>35</v>
      </c>
      <c r="CL253">
        <f t="shared" si="118"/>
        <v>6</v>
      </c>
      <c r="CM253">
        <f t="shared" si="119"/>
        <v>235</v>
      </c>
      <c r="CP253" t="str">
        <f t="shared" si="102"/>
        <v/>
      </c>
      <c r="CQ253" t="str">
        <f t="shared" si="103"/>
        <v/>
      </c>
      <c r="CR253" t="str">
        <f t="shared" si="120"/>
        <v/>
      </c>
      <c r="CS253" t="str">
        <f t="shared" si="100"/>
        <v/>
      </c>
      <c r="CT253" t="str">
        <f t="shared" si="101"/>
        <v/>
      </c>
      <c r="DE253" t="s">
        <v>205</v>
      </c>
      <c r="DF253" t="s">
        <v>205</v>
      </c>
      <c r="DG253" t="s">
        <v>205</v>
      </c>
      <c r="DH253" t="s">
        <v>205</v>
      </c>
    </row>
    <row r="254" spans="2:112" x14ac:dyDescent="0.2">
      <c r="B254" s="28">
        <v>36</v>
      </c>
      <c r="C254" s="47"/>
      <c r="D254" s="41">
        <v>6</v>
      </c>
      <c r="E254" s="42">
        <v>0</v>
      </c>
      <c r="F254" s="139">
        <f>ABS(Home!$K$20*E254)</f>
        <v>0</v>
      </c>
      <c r="G254" s="42">
        <v>0</v>
      </c>
      <c r="H254" s="139">
        <f>ABS(Home!$K$20*G254)</f>
        <v>0</v>
      </c>
      <c r="I254" s="42">
        <v>0</v>
      </c>
      <c r="J254" s="139">
        <f>ABS(Home!$K$20*I254)</f>
        <v>0</v>
      </c>
      <c r="K254" s="42">
        <v>0</v>
      </c>
      <c r="L254" s="139">
        <f>ABS(Home!$K$20*K254)</f>
        <v>0</v>
      </c>
      <c r="M254" s="45">
        <f t="shared" si="114"/>
        <v>0</v>
      </c>
      <c r="N254" s="47">
        <f t="shared" si="115"/>
        <v>236</v>
      </c>
      <c r="P254">
        <f t="shared" si="121"/>
        <v>1</v>
      </c>
      <c r="Q254">
        <f t="shared" si="122"/>
        <v>6</v>
      </c>
      <c r="R254" s="146">
        <v>251</v>
      </c>
      <c r="S254">
        <f t="shared" si="123"/>
        <v>-0.2</v>
      </c>
      <c r="T254">
        <f t="shared" si="124"/>
        <v>0</v>
      </c>
      <c r="U254">
        <f t="shared" si="125"/>
        <v>0</v>
      </c>
      <c r="V254">
        <f t="shared" si="126"/>
        <v>0</v>
      </c>
      <c r="X254">
        <f t="shared" si="127"/>
        <v>1.0000000000000002E-2</v>
      </c>
      <c r="Y254">
        <f t="shared" si="128"/>
        <v>0</v>
      </c>
      <c r="Z254">
        <f t="shared" si="129"/>
        <v>0</v>
      </c>
      <c r="AA254">
        <f t="shared" si="130"/>
        <v>0</v>
      </c>
      <c r="AC254" s="15"/>
      <c r="AD254" s="15"/>
      <c r="BJ254" s="41">
        <v>6</v>
      </c>
      <c r="BN254" s="41">
        <v>5</v>
      </c>
      <c r="BS254" s="121"/>
      <c r="BV254">
        <v>0</v>
      </c>
      <c r="CA254">
        <v>0</v>
      </c>
      <c r="CB254">
        <f t="shared" si="116"/>
        <v>0</v>
      </c>
      <c r="CK254">
        <f t="shared" si="117"/>
        <v>36</v>
      </c>
      <c r="CL254">
        <f t="shared" si="118"/>
        <v>6</v>
      </c>
      <c r="CM254">
        <f t="shared" si="119"/>
        <v>236</v>
      </c>
      <c r="CP254" t="str">
        <f t="shared" si="102"/>
        <v/>
      </c>
      <c r="CQ254" t="str">
        <f t="shared" si="103"/>
        <v/>
      </c>
      <c r="CR254" t="str">
        <f t="shared" si="120"/>
        <v/>
      </c>
      <c r="CS254" t="str">
        <f t="shared" si="100"/>
        <v/>
      </c>
      <c r="CT254" t="str">
        <f t="shared" si="101"/>
        <v/>
      </c>
      <c r="DE254" t="s">
        <v>205</v>
      </c>
      <c r="DF254" t="s">
        <v>205</v>
      </c>
      <c r="DG254" t="s">
        <v>205</v>
      </c>
      <c r="DH254" t="s">
        <v>205</v>
      </c>
    </row>
    <row r="255" spans="2:112" x14ac:dyDescent="0.2">
      <c r="B255" s="28">
        <v>37</v>
      </c>
      <c r="C255" s="47"/>
      <c r="D255" s="41">
        <v>6</v>
      </c>
      <c r="E255" s="42">
        <v>0</v>
      </c>
      <c r="F255" s="139">
        <f>ABS(Home!$K$20*E255)</f>
        <v>0</v>
      </c>
      <c r="G255" s="42">
        <v>0</v>
      </c>
      <c r="H255" s="139">
        <f>ABS(Home!$K$20*G255)</f>
        <v>0</v>
      </c>
      <c r="I255" s="42">
        <v>0</v>
      </c>
      <c r="J255" s="139">
        <f>ABS(Home!$K$20*I255)</f>
        <v>0</v>
      </c>
      <c r="K255" s="42">
        <v>0</v>
      </c>
      <c r="L255" s="139">
        <f>ABS(Home!$K$20*K255)</f>
        <v>0</v>
      </c>
      <c r="M255" s="45">
        <f t="shared" si="114"/>
        <v>0</v>
      </c>
      <c r="N255" s="47">
        <f t="shared" si="115"/>
        <v>237</v>
      </c>
      <c r="P255">
        <f t="shared" si="121"/>
        <v>1</v>
      </c>
      <c r="Q255">
        <f t="shared" si="122"/>
        <v>6</v>
      </c>
      <c r="R255" s="146">
        <v>252</v>
      </c>
      <c r="S255">
        <f t="shared" si="123"/>
        <v>-0.15</v>
      </c>
      <c r="T255">
        <f t="shared" si="124"/>
        <v>0</v>
      </c>
      <c r="U255">
        <f t="shared" si="125"/>
        <v>0</v>
      </c>
      <c r="V255">
        <f t="shared" si="126"/>
        <v>0</v>
      </c>
      <c r="X255">
        <f t="shared" si="127"/>
        <v>7.4999999999999997E-3</v>
      </c>
      <c r="Y255">
        <f t="shared" si="128"/>
        <v>0</v>
      </c>
      <c r="Z255">
        <f t="shared" si="129"/>
        <v>0</v>
      </c>
      <c r="AA255">
        <f t="shared" si="130"/>
        <v>0</v>
      </c>
      <c r="AC255" s="15"/>
      <c r="AD255" s="15"/>
      <c r="BJ255" s="41">
        <v>6</v>
      </c>
      <c r="BN255" s="41">
        <v>5</v>
      </c>
      <c r="BS255" s="121"/>
      <c r="BV255">
        <v>0</v>
      </c>
      <c r="CA255">
        <v>0</v>
      </c>
      <c r="CB255">
        <f t="shared" si="116"/>
        <v>0</v>
      </c>
      <c r="CK255">
        <f>CK212</f>
        <v>37</v>
      </c>
      <c r="CL255">
        <f>CL212+1</f>
        <v>6</v>
      </c>
      <c r="CM255">
        <f t="shared" si="119"/>
        <v>237</v>
      </c>
      <c r="CP255" t="str">
        <f t="shared" si="102"/>
        <v/>
      </c>
      <c r="CQ255" t="str">
        <f t="shared" si="103"/>
        <v/>
      </c>
      <c r="CR255" t="str">
        <f t="shared" si="120"/>
        <v/>
      </c>
      <c r="CS255" t="str">
        <f t="shared" si="100"/>
        <v/>
      </c>
      <c r="CT255" t="str">
        <f t="shared" si="101"/>
        <v/>
      </c>
      <c r="DE255" t="s">
        <v>205</v>
      </c>
      <c r="DF255" t="s">
        <v>205</v>
      </c>
      <c r="DG255" t="s">
        <v>205</v>
      </c>
      <c r="DH255" t="s">
        <v>205</v>
      </c>
    </row>
    <row r="256" spans="2:112" x14ac:dyDescent="0.2">
      <c r="B256" s="28">
        <v>38</v>
      </c>
      <c r="C256" s="47"/>
      <c r="D256" s="38">
        <v>9</v>
      </c>
      <c r="E256" s="42">
        <v>0</v>
      </c>
      <c r="F256" s="109">
        <v>0</v>
      </c>
      <c r="G256" s="39">
        <v>1</v>
      </c>
      <c r="H256" s="109">
        <v>0</v>
      </c>
      <c r="I256" s="39">
        <v>0.69623440000000003</v>
      </c>
      <c r="J256" s="109">
        <v>0</v>
      </c>
      <c r="K256" s="39">
        <v>-2</v>
      </c>
      <c r="L256" s="109">
        <v>0</v>
      </c>
      <c r="M256" s="45">
        <f t="shared" si="114"/>
        <v>0</v>
      </c>
      <c r="N256" s="47">
        <f t="shared" si="115"/>
        <v>238</v>
      </c>
      <c r="P256">
        <f t="shared" si="121"/>
        <v>0</v>
      </c>
      <c r="Q256">
        <f t="shared" si="122"/>
        <v>6</v>
      </c>
      <c r="R256" s="146">
        <v>253</v>
      </c>
      <c r="S256">
        <f t="shared" si="123"/>
        <v>0</v>
      </c>
      <c r="T256">
        <f t="shared" si="124"/>
        <v>0</v>
      </c>
      <c r="U256">
        <f t="shared" si="125"/>
        <v>0</v>
      </c>
      <c r="V256">
        <f t="shared" si="126"/>
        <v>0</v>
      </c>
      <c r="X256">
        <f t="shared" si="127"/>
        <v>0</v>
      </c>
      <c r="Y256">
        <f t="shared" si="128"/>
        <v>0</v>
      </c>
      <c r="Z256">
        <f t="shared" si="129"/>
        <v>0</v>
      </c>
      <c r="AA256">
        <f t="shared" si="130"/>
        <v>0</v>
      </c>
      <c r="AC256" s="15"/>
      <c r="AD256" s="15"/>
      <c r="BJ256" s="41">
        <v>6</v>
      </c>
      <c r="BN256" s="41">
        <v>5</v>
      </c>
      <c r="BS256" s="121"/>
      <c r="BV256">
        <v>0</v>
      </c>
      <c r="CA256">
        <v>2</v>
      </c>
      <c r="CB256">
        <f t="shared" si="116"/>
        <v>1</v>
      </c>
      <c r="CK256">
        <f t="shared" si="117"/>
        <v>38</v>
      </c>
      <c r="CL256">
        <f t="shared" si="118"/>
        <v>6</v>
      </c>
      <c r="CM256">
        <f t="shared" si="119"/>
        <v>238</v>
      </c>
      <c r="CP256" t="str">
        <f t="shared" si="102"/>
        <v/>
      </c>
      <c r="CQ256" t="str">
        <f t="shared" si="103"/>
        <v/>
      </c>
      <c r="CR256" t="str">
        <f t="shared" si="120"/>
        <v/>
      </c>
      <c r="CS256" t="str">
        <f t="shared" si="100"/>
        <v/>
      </c>
      <c r="CT256" t="str">
        <f t="shared" si="101"/>
        <v/>
      </c>
      <c r="DE256" t="s">
        <v>205</v>
      </c>
      <c r="DF256" t="s">
        <v>205</v>
      </c>
      <c r="DG256" t="s">
        <v>205</v>
      </c>
      <c r="DH256" t="s">
        <v>205</v>
      </c>
    </row>
    <row r="257" spans="1:112" x14ac:dyDescent="0.2">
      <c r="B257" s="28">
        <v>39</v>
      </c>
      <c r="C257" s="47"/>
      <c r="D257" s="41">
        <v>6</v>
      </c>
      <c r="E257" s="42">
        <v>0</v>
      </c>
      <c r="F257" s="139">
        <f>ABS(Home!$K$20*E257)</f>
        <v>0</v>
      </c>
      <c r="G257" s="42">
        <v>0</v>
      </c>
      <c r="H257" s="139">
        <f>ABS(Home!$K$20*G257)</f>
        <v>0</v>
      </c>
      <c r="I257" s="42">
        <v>0</v>
      </c>
      <c r="J257" s="139">
        <f>ABS(Home!$K$20*I257)</f>
        <v>0</v>
      </c>
      <c r="K257" s="42">
        <v>0</v>
      </c>
      <c r="L257" s="139">
        <f>ABS(Home!$K$20*K257)</f>
        <v>0</v>
      </c>
      <c r="M257" s="45">
        <f t="shared" si="114"/>
        <v>0</v>
      </c>
      <c r="N257" s="47">
        <f t="shared" si="115"/>
        <v>239</v>
      </c>
      <c r="P257">
        <f t="shared" si="121"/>
        <v>1</v>
      </c>
      <c r="Q257">
        <f t="shared" si="122"/>
        <v>6</v>
      </c>
      <c r="R257" s="146">
        <v>254</v>
      </c>
      <c r="S257">
        <f t="shared" si="123"/>
        <v>-0.2</v>
      </c>
      <c r="T257">
        <f t="shared" si="124"/>
        <v>0</v>
      </c>
      <c r="U257">
        <f t="shared" si="125"/>
        <v>0</v>
      </c>
      <c r="V257">
        <f t="shared" si="126"/>
        <v>0</v>
      </c>
      <c r="X257">
        <f t="shared" si="127"/>
        <v>1.0000000000000002E-2</v>
      </c>
      <c r="Y257">
        <f t="shared" si="128"/>
        <v>0</v>
      </c>
      <c r="Z257">
        <f t="shared" si="129"/>
        <v>0</v>
      </c>
      <c r="AA257">
        <f t="shared" si="130"/>
        <v>0</v>
      </c>
      <c r="AC257" s="15"/>
      <c r="AD257" s="15"/>
      <c r="BJ257" s="41">
        <v>6</v>
      </c>
      <c r="BN257" s="41">
        <v>5</v>
      </c>
      <c r="BS257" s="121"/>
      <c r="BV257">
        <v>0</v>
      </c>
      <c r="CA257">
        <v>0</v>
      </c>
      <c r="CB257">
        <f t="shared" si="116"/>
        <v>0</v>
      </c>
      <c r="CK257">
        <f t="shared" si="117"/>
        <v>39</v>
      </c>
      <c r="CL257">
        <f t="shared" si="118"/>
        <v>6</v>
      </c>
      <c r="CM257">
        <f t="shared" si="119"/>
        <v>239</v>
      </c>
      <c r="CP257" t="str">
        <f t="shared" si="102"/>
        <v/>
      </c>
      <c r="CQ257" t="str">
        <f t="shared" si="103"/>
        <v/>
      </c>
      <c r="CR257" t="str">
        <f t="shared" si="120"/>
        <v/>
      </c>
      <c r="CS257" t="str">
        <f t="shared" si="100"/>
        <v/>
      </c>
      <c r="CT257" t="str">
        <f t="shared" si="101"/>
        <v/>
      </c>
      <c r="DE257" t="s">
        <v>205</v>
      </c>
      <c r="DF257" t="s">
        <v>205</v>
      </c>
      <c r="DG257" t="s">
        <v>205</v>
      </c>
      <c r="DH257" t="s">
        <v>205</v>
      </c>
    </row>
    <row r="258" spans="1:112" x14ac:dyDescent="0.2">
      <c r="B258" s="28">
        <v>40</v>
      </c>
      <c r="C258" s="47"/>
      <c r="D258" s="41">
        <v>6</v>
      </c>
      <c r="E258" s="42">
        <v>0</v>
      </c>
      <c r="F258" s="139">
        <f>ABS(Home!$K$20*E258)</f>
        <v>0</v>
      </c>
      <c r="G258" s="42">
        <v>0</v>
      </c>
      <c r="H258" s="139">
        <f>ABS(Home!$K$20*G258)</f>
        <v>0</v>
      </c>
      <c r="I258" s="42">
        <v>0</v>
      </c>
      <c r="J258" s="139">
        <f>ABS(Home!$K$20*I258)</f>
        <v>0</v>
      </c>
      <c r="K258" s="42">
        <v>0</v>
      </c>
      <c r="L258" s="139">
        <f>ABS(Home!$K$20*K258)</f>
        <v>0</v>
      </c>
      <c r="M258" s="45">
        <f t="shared" si="114"/>
        <v>0</v>
      </c>
      <c r="N258" s="47">
        <f t="shared" si="115"/>
        <v>240</v>
      </c>
      <c r="P258">
        <f t="shared" si="121"/>
        <v>1</v>
      </c>
      <c r="Q258">
        <f t="shared" si="122"/>
        <v>6</v>
      </c>
      <c r="R258" s="146">
        <v>255</v>
      </c>
      <c r="S258">
        <f t="shared" si="123"/>
        <v>-0.2</v>
      </c>
      <c r="T258">
        <f t="shared" si="124"/>
        <v>0</v>
      </c>
      <c r="U258">
        <f t="shared" si="125"/>
        <v>0</v>
      </c>
      <c r="V258">
        <f t="shared" si="126"/>
        <v>0</v>
      </c>
      <c r="X258">
        <f t="shared" si="127"/>
        <v>1.0000000000000002E-2</v>
      </c>
      <c r="Y258">
        <f t="shared" si="128"/>
        <v>0</v>
      </c>
      <c r="Z258">
        <f t="shared" si="129"/>
        <v>0</v>
      </c>
      <c r="AA258">
        <f t="shared" si="130"/>
        <v>0</v>
      </c>
      <c r="AC258" s="15"/>
      <c r="AD258" s="15"/>
      <c r="BJ258" s="41">
        <v>6</v>
      </c>
      <c r="BN258" s="41">
        <v>5</v>
      </c>
      <c r="BS258" s="121"/>
      <c r="BV258">
        <v>0</v>
      </c>
      <c r="CA258">
        <v>0</v>
      </c>
      <c r="CB258">
        <f t="shared" si="116"/>
        <v>0</v>
      </c>
      <c r="CK258">
        <f t="shared" si="117"/>
        <v>40</v>
      </c>
      <c r="CL258">
        <f t="shared" si="118"/>
        <v>6</v>
      </c>
      <c r="CM258">
        <f t="shared" si="119"/>
        <v>240</v>
      </c>
      <c r="CP258" t="str">
        <f t="shared" si="102"/>
        <v/>
      </c>
      <c r="CQ258" t="str">
        <f t="shared" si="103"/>
        <v/>
      </c>
      <c r="CR258" t="str">
        <f t="shared" si="120"/>
        <v/>
      </c>
      <c r="CS258" t="str">
        <f t="shared" si="100"/>
        <v/>
      </c>
      <c r="CT258" t="str">
        <f t="shared" si="101"/>
        <v/>
      </c>
      <c r="DE258" t="s">
        <v>205</v>
      </c>
      <c r="DF258" t="s">
        <v>205</v>
      </c>
      <c r="DG258" t="s">
        <v>205</v>
      </c>
      <c r="DH258" t="s">
        <v>205</v>
      </c>
    </row>
    <row r="259" spans="1:112" x14ac:dyDescent="0.2">
      <c r="C259" s="47"/>
      <c r="D259" s="41"/>
      <c r="E259" s="42"/>
      <c r="F259" s="42"/>
      <c r="G259" s="42"/>
      <c r="H259" s="42"/>
      <c r="I259" s="42"/>
      <c r="J259" s="42"/>
      <c r="K259" s="42"/>
      <c r="L259" s="42"/>
      <c r="M259" s="27"/>
      <c r="N259" s="47"/>
      <c r="P259">
        <f t="shared" si="121"/>
        <v>0</v>
      </c>
      <c r="Q259">
        <f t="shared" si="122"/>
        <v>6</v>
      </c>
      <c r="R259" s="146">
        <v>256</v>
      </c>
      <c r="S259">
        <f t="shared" si="123"/>
        <v>0</v>
      </c>
      <c r="T259">
        <f t="shared" si="124"/>
        <v>0</v>
      </c>
      <c r="U259">
        <f t="shared" si="125"/>
        <v>0</v>
      </c>
      <c r="V259">
        <f t="shared" si="126"/>
        <v>0</v>
      </c>
      <c r="X259">
        <f t="shared" si="127"/>
        <v>0</v>
      </c>
      <c r="Y259">
        <f t="shared" si="128"/>
        <v>0</v>
      </c>
      <c r="Z259">
        <f t="shared" si="129"/>
        <v>0</v>
      </c>
      <c r="AA259">
        <f t="shared" si="130"/>
        <v>0</v>
      </c>
      <c r="AC259" s="15"/>
      <c r="AD259" s="15"/>
      <c r="BJ259" s="41"/>
      <c r="BN259" s="41"/>
      <c r="BS259" s="121"/>
      <c r="CP259" t="str">
        <f t="shared" si="102"/>
        <v/>
      </c>
      <c r="CQ259" t="str">
        <f t="shared" si="103"/>
        <v/>
      </c>
      <c r="CS259" t="str">
        <f t="shared" si="100"/>
        <v/>
      </c>
      <c r="CT259" t="str">
        <f t="shared" si="101"/>
        <v/>
      </c>
      <c r="DE259" t="s">
        <v>205</v>
      </c>
      <c r="DF259" t="s">
        <v>205</v>
      </c>
      <c r="DG259" t="s">
        <v>205</v>
      </c>
      <c r="DH259" t="s">
        <v>205</v>
      </c>
    </row>
    <row r="260" spans="1:112" x14ac:dyDescent="0.2">
      <c r="C260" s="47"/>
      <c r="D260" s="41"/>
      <c r="E260" s="42"/>
      <c r="F260" s="42"/>
      <c r="G260" s="42"/>
      <c r="H260" s="42"/>
      <c r="I260" s="42"/>
      <c r="J260" s="42"/>
      <c r="K260" s="42"/>
      <c r="L260" s="42"/>
      <c r="M260" s="27"/>
      <c r="N260" s="47"/>
      <c r="P260">
        <f t="shared" si="121"/>
        <v>1</v>
      </c>
      <c r="Q260">
        <f t="shared" si="122"/>
        <v>6</v>
      </c>
      <c r="R260" s="146">
        <v>257</v>
      </c>
      <c r="S260">
        <f t="shared" si="123"/>
        <v>-0.2</v>
      </c>
      <c r="T260">
        <f t="shared" si="124"/>
        <v>0</v>
      </c>
      <c r="U260">
        <f t="shared" si="125"/>
        <v>0</v>
      </c>
      <c r="V260">
        <f t="shared" si="126"/>
        <v>0</v>
      </c>
      <c r="X260">
        <f t="shared" si="127"/>
        <v>1.0000000000000002E-2</v>
      </c>
      <c r="Y260">
        <f t="shared" si="128"/>
        <v>0</v>
      </c>
      <c r="Z260">
        <f t="shared" si="129"/>
        <v>0</v>
      </c>
      <c r="AA260">
        <f t="shared" si="130"/>
        <v>0</v>
      </c>
      <c r="AC260" s="15"/>
      <c r="AD260" s="15"/>
      <c r="BJ260" s="41"/>
      <c r="BN260" s="41"/>
      <c r="BS260" s="121"/>
      <c r="CP260" t="str">
        <f t="shared" si="102"/>
        <v/>
      </c>
      <c r="CQ260" t="str">
        <f t="shared" si="103"/>
        <v/>
      </c>
      <c r="CS260" t="str">
        <f t="shared" si="100"/>
        <v/>
      </c>
      <c r="CT260" t="str">
        <f t="shared" si="101"/>
        <v/>
      </c>
      <c r="DE260" t="s">
        <v>205</v>
      </c>
      <c r="DH260" t="s">
        <v>205</v>
      </c>
    </row>
    <row r="261" spans="1:112" x14ac:dyDescent="0.2">
      <c r="A261" s="13" t="s">
        <v>12</v>
      </c>
      <c r="B261" s="13" t="s">
        <v>40</v>
      </c>
      <c r="C261" s="44"/>
      <c r="D261" s="36" t="s">
        <v>27</v>
      </c>
      <c r="E261" s="37" t="s">
        <v>15</v>
      </c>
      <c r="F261" s="118" t="s">
        <v>36</v>
      </c>
      <c r="G261" s="37" t="s">
        <v>16</v>
      </c>
      <c r="H261" s="118" t="s">
        <v>36</v>
      </c>
      <c r="I261" s="37" t="s">
        <v>17</v>
      </c>
      <c r="J261" s="118" t="s">
        <v>36</v>
      </c>
      <c r="K261" s="37" t="s">
        <v>18</v>
      </c>
      <c r="L261" s="118" t="s">
        <v>36</v>
      </c>
      <c r="M261" s="13" t="s">
        <v>42</v>
      </c>
      <c r="N261" s="47"/>
      <c r="P261">
        <f t="shared" si="121"/>
        <v>0</v>
      </c>
      <c r="Q261">
        <f t="shared" si="122"/>
        <v>6</v>
      </c>
      <c r="R261" s="146">
        <v>258</v>
      </c>
      <c r="S261">
        <f t="shared" si="123"/>
        <v>0</v>
      </c>
      <c r="T261">
        <f t="shared" si="124"/>
        <v>0</v>
      </c>
      <c r="U261">
        <f t="shared" si="125"/>
        <v>0</v>
      </c>
      <c r="V261">
        <f t="shared" si="126"/>
        <v>0</v>
      </c>
      <c r="X261">
        <f t="shared" si="127"/>
        <v>0</v>
      </c>
      <c r="Y261">
        <f t="shared" si="128"/>
        <v>0</v>
      </c>
      <c r="Z261">
        <f t="shared" si="129"/>
        <v>0</v>
      </c>
      <c r="AA261">
        <f t="shared" si="130"/>
        <v>0</v>
      </c>
      <c r="AC261" s="15"/>
      <c r="AD261" s="15"/>
      <c r="BJ261" s="36" t="s">
        <v>27</v>
      </c>
      <c r="BN261" s="36" t="s">
        <v>27</v>
      </c>
      <c r="BS261" s="14"/>
      <c r="BV261" t="s">
        <v>15</v>
      </c>
      <c r="CA261" t="s">
        <v>15</v>
      </c>
      <c r="CP261" t="str">
        <f t="shared" si="102"/>
        <v/>
      </c>
      <c r="CQ261" t="str">
        <f t="shared" si="103"/>
        <v/>
      </c>
      <c r="CS261" t="str">
        <f t="shared" ref="CS261:CS324" si="131">IF(C261=1,CONCATENATE("y_int(",CM261,",",1,")"),"")</f>
        <v/>
      </c>
      <c r="CT261" t="str">
        <f t="shared" ref="CT261:CT324" si="132">IF(C261=1,CONCATENATE("y_int(",CM261,",",1,") = results.XAtMinObjective{1,",),"")</f>
        <v/>
      </c>
      <c r="DE261" t="s">
        <v>205</v>
      </c>
      <c r="DH261" t="s">
        <v>205</v>
      </c>
    </row>
    <row r="262" spans="1:112" x14ac:dyDescent="0.2">
      <c r="A262" s="13">
        <f>A219+1</f>
        <v>7</v>
      </c>
      <c r="B262" s="28" t="s">
        <v>1385</v>
      </c>
      <c r="C262" s="47"/>
      <c r="D262" s="41">
        <v>6</v>
      </c>
      <c r="E262" s="42">
        <v>0</v>
      </c>
      <c r="F262" s="139">
        <f>ABS(Home!$K$20*E262)</f>
        <v>0</v>
      </c>
      <c r="G262" s="42">
        <v>0</v>
      </c>
      <c r="H262" s="139">
        <f>ABS(Home!$K$20*G262)</f>
        <v>0</v>
      </c>
      <c r="I262" s="42">
        <v>0</v>
      </c>
      <c r="J262" s="139">
        <f>ABS(Home!$K$20*I262)</f>
        <v>0</v>
      </c>
      <c r="K262" s="42">
        <v>0</v>
      </c>
      <c r="L262" s="139">
        <f>ABS(Home!$K$20*K262)</f>
        <v>0</v>
      </c>
      <c r="M262" s="45">
        <f>IF(C262=1,COUNTIF(F262,"&gt;0")+COUNTIF(H262,"&gt;0")+COUNTIF(J262,"&gt;0")+COUNTIF(L262,"&gt;0"),0)</f>
        <v>0</v>
      </c>
      <c r="N262" s="47">
        <f>N219+40</f>
        <v>241</v>
      </c>
      <c r="P262">
        <f t="shared" si="121"/>
        <v>0</v>
      </c>
      <c r="Q262">
        <f t="shared" si="122"/>
        <v>6</v>
      </c>
      <c r="R262" s="146">
        <v>259</v>
      </c>
      <c r="S262">
        <f t="shared" si="123"/>
        <v>0</v>
      </c>
      <c r="T262">
        <f t="shared" si="124"/>
        <v>0</v>
      </c>
      <c r="U262">
        <f t="shared" si="125"/>
        <v>0</v>
      </c>
      <c r="V262">
        <f t="shared" si="126"/>
        <v>0</v>
      </c>
      <c r="X262">
        <f t="shared" si="127"/>
        <v>0</v>
      </c>
      <c r="Y262">
        <f t="shared" si="128"/>
        <v>0</v>
      </c>
      <c r="Z262">
        <f t="shared" si="129"/>
        <v>0</v>
      </c>
      <c r="AA262">
        <f t="shared" si="130"/>
        <v>0</v>
      </c>
      <c r="AC262" s="15"/>
      <c r="AD262" s="15"/>
      <c r="BJ262" s="41">
        <v>6</v>
      </c>
      <c r="BN262" s="41">
        <v>5</v>
      </c>
      <c r="BS262" s="121"/>
      <c r="BV262">
        <v>0</v>
      </c>
      <c r="CA262">
        <v>0</v>
      </c>
      <c r="CB262">
        <f>IF(CA262&gt;1,1,IF(CA262&lt;-1,-1,CA262))</f>
        <v>0</v>
      </c>
      <c r="CK262">
        <f>CK219</f>
        <v>1</v>
      </c>
      <c r="CL262">
        <f>CL219+1</f>
        <v>7</v>
      </c>
      <c r="CM262">
        <f>CM219+40</f>
        <v>241</v>
      </c>
      <c r="CP262" t="str">
        <f t="shared" ref="CP262:CP325" si="133">IF(C262=1,CONCATENATE("v",CM262," = optimizableVariable('var",CM262,"', [",E262-$CO$1," ",E262+$CO$1,"], 'Type', 'real'); %y_int(",CK262,",",CL262,")"),"")</f>
        <v/>
      </c>
      <c r="CQ262" t="str">
        <f t="shared" ref="CQ262:CQ325" si="134">IF(C262=1,CONCATENATE("y_int(",CM262,",",1,") = variables.var",CM262,";"),"")</f>
        <v/>
      </c>
      <c r="CR262" t="str">
        <f>IF(C262=1,CONCATENATE("v",CM262),"")</f>
        <v/>
      </c>
      <c r="CS262" t="str">
        <f t="shared" si="131"/>
        <v/>
      </c>
      <c r="CT262" t="str">
        <f t="shared" si="132"/>
        <v/>
      </c>
      <c r="DE262" t="s">
        <v>205</v>
      </c>
      <c r="DH262" t="s">
        <v>205</v>
      </c>
    </row>
    <row r="263" spans="1:112" x14ac:dyDescent="0.2">
      <c r="A263" s="123" t="s">
        <v>150</v>
      </c>
      <c r="B263" s="28" t="s">
        <v>1386</v>
      </c>
      <c r="C263" s="47"/>
      <c r="D263" s="41">
        <v>6</v>
      </c>
      <c r="E263" s="42">
        <v>0</v>
      </c>
      <c r="F263" s="139">
        <f>ABS(Home!$K$20*E263)</f>
        <v>0</v>
      </c>
      <c r="G263" s="42"/>
      <c r="H263" s="139">
        <f>ABS(Home!$K$20*G263)</f>
        <v>0</v>
      </c>
      <c r="I263" s="42"/>
      <c r="J263" s="139">
        <f>ABS(Home!$K$20*I263)</f>
        <v>0</v>
      </c>
      <c r="K263" s="42"/>
      <c r="L263" s="139">
        <f>ABS(Home!$K$20*K263)</f>
        <v>0</v>
      </c>
      <c r="M263" s="45">
        <f t="shared" ref="M263:M301" si="135">IF(C263=1,COUNTIF(F263,"&gt;0")+COUNTIF(H263,"&gt;0")+COUNTIF(J263,"&gt;0")+COUNTIF(L263,"&gt;0"),0)</f>
        <v>0</v>
      </c>
      <c r="N263" s="47">
        <f t="shared" ref="N263:N301" si="136">N220+40</f>
        <v>242</v>
      </c>
      <c r="P263">
        <f t="shared" si="121"/>
        <v>0</v>
      </c>
      <c r="Q263">
        <f t="shared" si="122"/>
        <v>6</v>
      </c>
      <c r="R263" s="146">
        <v>260</v>
      </c>
      <c r="S263">
        <f t="shared" si="123"/>
        <v>0</v>
      </c>
      <c r="T263">
        <f t="shared" si="124"/>
        <v>0</v>
      </c>
      <c r="U263">
        <f t="shared" si="125"/>
        <v>0</v>
      </c>
      <c r="V263">
        <f t="shared" si="126"/>
        <v>0</v>
      </c>
      <c r="X263">
        <f t="shared" si="127"/>
        <v>0</v>
      </c>
      <c r="Y263">
        <f t="shared" si="128"/>
        <v>0</v>
      </c>
      <c r="Z263">
        <f t="shared" si="129"/>
        <v>0</v>
      </c>
      <c r="AA263">
        <f t="shared" si="130"/>
        <v>0</v>
      </c>
      <c r="AC263" s="15"/>
      <c r="AD263" s="15"/>
      <c r="BJ263" s="41">
        <v>6</v>
      </c>
      <c r="BN263" s="41">
        <v>5</v>
      </c>
      <c r="BS263" s="121"/>
      <c r="BV263">
        <v>-5.7025019880482003E-2</v>
      </c>
      <c r="CA263">
        <v>-5.7025019880482003E-2</v>
      </c>
      <c r="CB263">
        <f t="shared" ref="CB263:CB301" si="137">IF(CA263&gt;1,1,IF(CA263&lt;-1,-1,CA263))</f>
        <v>-5.7025019880482003E-2</v>
      </c>
      <c r="CK263">
        <f t="shared" ref="CK263:CK301" si="138">CK220</f>
        <v>2</v>
      </c>
      <c r="CL263">
        <f t="shared" ref="CL263:CL301" si="139">CL220+1</f>
        <v>7</v>
      </c>
      <c r="CM263">
        <f t="shared" ref="CM263:CM301" si="140">CM220+40</f>
        <v>242</v>
      </c>
      <c r="CP263" t="str">
        <f t="shared" si="133"/>
        <v/>
      </c>
      <c r="CQ263" t="str">
        <f t="shared" si="134"/>
        <v/>
      </c>
      <c r="CR263" t="str">
        <f>IF(C263=1,CONCATENATE("v",CM263),"")</f>
        <v/>
      </c>
      <c r="CS263" t="str">
        <f t="shared" si="131"/>
        <v/>
      </c>
      <c r="CT263" t="str">
        <f t="shared" si="132"/>
        <v/>
      </c>
      <c r="DE263" t="s">
        <v>205</v>
      </c>
      <c r="DF263" t="s">
        <v>205</v>
      </c>
      <c r="DH263" t="s">
        <v>205</v>
      </c>
    </row>
    <row r="264" spans="1:112" x14ac:dyDescent="0.2">
      <c r="A264" s="123">
        <f>-SUM(E262:E301)</f>
        <v>-6.6999999999999984</v>
      </c>
      <c r="B264" s="28" t="s">
        <v>1387</v>
      </c>
      <c r="C264" s="47">
        <v>1</v>
      </c>
      <c r="D264" s="41">
        <v>6</v>
      </c>
      <c r="E264" s="42">
        <v>3.8</v>
      </c>
      <c r="F264" s="139">
        <f>ABS(Home!$K$20*E264)</f>
        <v>0.19</v>
      </c>
      <c r="G264" s="42"/>
      <c r="H264" s="139">
        <f>ABS(Home!$K$20*G264)</f>
        <v>0</v>
      </c>
      <c r="I264" s="42"/>
      <c r="J264" s="139">
        <f>ABS(Home!$K$20*I264)</f>
        <v>0</v>
      </c>
      <c r="K264" s="42"/>
      <c r="L264" s="139">
        <f>ABS(Home!$K$20*K264)</f>
        <v>0</v>
      </c>
      <c r="M264" s="45">
        <f t="shared" si="135"/>
        <v>1</v>
      </c>
      <c r="N264" s="47">
        <f t="shared" si="136"/>
        <v>243</v>
      </c>
      <c r="P264">
        <f t="shared" si="121"/>
        <v>0</v>
      </c>
      <c r="Q264">
        <f t="shared" si="122"/>
        <v>6</v>
      </c>
      <c r="R264" s="146">
        <v>261</v>
      </c>
      <c r="S264">
        <f t="shared" si="123"/>
        <v>0</v>
      </c>
      <c r="T264">
        <f t="shared" si="124"/>
        <v>0</v>
      </c>
      <c r="U264">
        <f t="shared" si="125"/>
        <v>0</v>
      </c>
      <c r="V264">
        <f t="shared" si="126"/>
        <v>0</v>
      </c>
      <c r="X264">
        <f t="shared" si="127"/>
        <v>0</v>
      </c>
      <c r="Y264">
        <f t="shared" si="128"/>
        <v>0</v>
      </c>
      <c r="Z264">
        <f t="shared" si="129"/>
        <v>0</v>
      </c>
      <c r="AA264">
        <f t="shared" si="130"/>
        <v>0</v>
      </c>
      <c r="AC264" s="15"/>
      <c r="AD264" s="15"/>
      <c r="BJ264" s="41">
        <v>6</v>
      </c>
      <c r="BN264" s="41">
        <v>5</v>
      </c>
      <c r="BS264" s="121"/>
      <c r="BV264">
        <v>-0.86269959872521196</v>
      </c>
      <c r="CA264">
        <v>-0.86269959872521196</v>
      </c>
      <c r="CB264">
        <f t="shared" si="137"/>
        <v>-0.86269959872521196</v>
      </c>
      <c r="CK264">
        <f t="shared" si="138"/>
        <v>3</v>
      </c>
      <c r="CL264">
        <f t="shared" si="139"/>
        <v>7</v>
      </c>
      <c r="CM264">
        <f t="shared" si="140"/>
        <v>243</v>
      </c>
      <c r="CP264" t="str">
        <f t="shared" si="133"/>
        <v>v243 = optimizableVariable('var243', [3.55 4.05], 'Type', 'real'); %y_int(3,7)</v>
      </c>
      <c r="CQ264" t="str">
        <f t="shared" si="134"/>
        <v>y_int(243,1) = variables.var243;</v>
      </c>
      <c r="CR264" t="str">
        <f t="shared" ref="CR264:CR301" si="141">IF(C264=1,CONCATENATE("v",CM264),"")</f>
        <v>v243</v>
      </c>
      <c r="CS264" t="str">
        <f t="shared" si="131"/>
        <v>y_int(243,1)</v>
      </c>
      <c r="CT264" t="str">
        <f t="shared" si="132"/>
        <v>y_int(243,1) = results.XAtMinObjective{1,</v>
      </c>
      <c r="DE264" t="s">
        <v>205</v>
      </c>
      <c r="DF264" t="s">
        <v>205</v>
      </c>
      <c r="DH264" t="s">
        <v>205</v>
      </c>
    </row>
    <row r="265" spans="1:112" x14ac:dyDescent="0.2">
      <c r="B265" s="28" t="s">
        <v>1388</v>
      </c>
      <c r="C265" s="47">
        <v>1</v>
      </c>
      <c r="D265" s="41">
        <v>6</v>
      </c>
      <c r="E265" s="42">
        <v>3.8</v>
      </c>
      <c r="F265" s="139">
        <f>ABS(Home!$K$20*E265)</f>
        <v>0.19</v>
      </c>
      <c r="G265" s="42">
        <v>0</v>
      </c>
      <c r="H265" s="139">
        <f>ABS(Home!$K$20*G265)</f>
        <v>0</v>
      </c>
      <c r="I265" s="42">
        <v>0</v>
      </c>
      <c r="J265" s="139">
        <f>ABS(Home!$K$20*I265)</f>
        <v>0</v>
      </c>
      <c r="K265" s="42">
        <v>0</v>
      </c>
      <c r="L265" s="139">
        <f>ABS(Home!$K$20*K265)</f>
        <v>0</v>
      </c>
      <c r="M265" s="45">
        <f t="shared" si="135"/>
        <v>1</v>
      </c>
      <c r="N265" s="47">
        <f t="shared" si="136"/>
        <v>244</v>
      </c>
      <c r="P265">
        <f t="shared" si="121"/>
        <v>0</v>
      </c>
      <c r="Q265">
        <f t="shared" si="122"/>
        <v>6</v>
      </c>
      <c r="R265" s="146">
        <v>262</v>
      </c>
      <c r="S265">
        <f t="shared" si="123"/>
        <v>0</v>
      </c>
      <c r="T265">
        <f t="shared" si="124"/>
        <v>0</v>
      </c>
      <c r="U265">
        <f t="shared" si="125"/>
        <v>0</v>
      </c>
      <c r="V265">
        <f t="shared" si="126"/>
        <v>0</v>
      </c>
      <c r="X265">
        <f t="shared" si="127"/>
        <v>0</v>
      </c>
      <c r="Y265">
        <f t="shared" si="128"/>
        <v>0</v>
      </c>
      <c r="Z265">
        <f t="shared" si="129"/>
        <v>0</v>
      </c>
      <c r="AA265">
        <f t="shared" si="130"/>
        <v>0</v>
      </c>
      <c r="AC265" s="15"/>
      <c r="AD265" s="15"/>
      <c r="BJ265" s="41">
        <v>6</v>
      </c>
      <c r="BN265" s="41">
        <v>5</v>
      </c>
      <c r="BS265" s="121"/>
      <c r="BV265">
        <v>0</v>
      </c>
      <c r="CA265">
        <v>0</v>
      </c>
      <c r="CB265">
        <f t="shared" si="137"/>
        <v>0</v>
      </c>
      <c r="CK265">
        <f t="shared" si="138"/>
        <v>4</v>
      </c>
      <c r="CL265">
        <f t="shared" si="139"/>
        <v>7</v>
      </c>
      <c r="CM265">
        <f t="shared" si="140"/>
        <v>244</v>
      </c>
      <c r="CP265" t="str">
        <f t="shared" si="133"/>
        <v>v244 = optimizableVariable('var244', [3.55 4.05], 'Type', 'real'); %y_int(4,7)</v>
      </c>
      <c r="CQ265" t="str">
        <f t="shared" si="134"/>
        <v>y_int(244,1) = variables.var244;</v>
      </c>
      <c r="CR265" t="str">
        <f t="shared" si="141"/>
        <v>v244</v>
      </c>
      <c r="CS265" t="str">
        <f t="shared" si="131"/>
        <v>y_int(244,1)</v>
      </c>
      <c r="CT265" t="str">
        <f t="shared" si="132"/>
        <v>y_int(244,1) = results.XAtMinObjective{1,</v>
      </c>
      <c r="DE265" t="s">
        <v>205</v>
      </c>
      <c r="DF265" t="s">
        <v>205</v>
      </c>
      <c r="DH265" t="s">
        <v>205</v>
      </c>
    </row>
    <row r="266" spans="1:112" x14ac:dyDescent="0.2">
      <c r="A266" s="1"/>
      <c r="B266" s="28" t="s">
        <v>1389</v>
      </c>
      <c r="C266" s="47"/>
      <c r="D266" s="41">
        <v>6</v>
      </c>
      <c r="E266" s="42">
        <v>0</v>
      </c>
      <c r="F266" s="139">
        <f>ABS(Home!$K$20*E266)</f>
        <v>0</v>
      </c>
      <c r="G266" s="42">
        <v>0</v>
      </c>
      <c r="H266" s="139">
        <f>ABS(Home!$K$20*G266)</f>
        <v>0</v>
      </c>
      <c r="I266" s="42">
        <v>0</v>
      </c>
      <c r="J266" s="139">
        <f>ABS(Home!$K$20*I266)</f>
        <v>0</v>
      </c>
      <c r="K266" s="42">
        <v>0</v>
      </c>
      <c r="L266" s="139">
        <f>ABS(Home!$K$20*K266)</f>
        <v>0</v>
      </c>
      <c r="M266" s="45">
        <f t="shared" si="135"/>
        <v>0</v>
      </c>
      <c r="N266" s="47">
        <f t="shared" si="136"/>
        <v>245</v>
      </c>
      <c r="P266">
        <f t="shared" si="121"/>
        <v>0</v>
      </c>
      <c r="Q266">
        <f t="shared" si="122"/>
        <v>6</v>
      </c>
      <c r="R266" s="146">
        <v>263</v>
      </c>
      <c r="S266">
        <f t="shared" si="123"/>
        <v>0</v>
      </c>
      <c r="T266">
        <f t="shared" si="124"/>
        <v>0</v>
      </c>
      <c r="U266">
        <f t="shared" si="125"/>
        <v>0</v>
      </c>
      <c r="V266">
        <f t="shared" si="126"/>
        <v>0</v>
      </c>
      <c r="X266">
        <f t="shared" si="127"/>
        <v>0</v>
      </c>
      <c r="Y266">
        <f t="shared" si="128"/>
        <v>0</v>
      </c>
      <c r="Z266">
        <f t="shared" si="129"/>
        <v>0</v>
      </c>
      <c r="AA266">
        <f t="shared" si="130"/>
        <v>0</v>
      </c>
      <c r="AC266" s="15"/>
      <c r="AD266" s="15"/>
      <c r="BJ266" s="41">
        <v>6</v>
      </c>
      <c r="BN266" s="41">
        <v>5</v>
      </c>
      <c r="BS266" s="121"/>
      <c r="BV266">
        <v>0</v>
      </c>
      <c r="CA266">
        <v>0</v>
      </c>
      <c r="CB266">
        <f t="shared" si="137"/>
        <v>0</v>
      </c>
      <c r="CK266">
        <f t="shared" si="138"/>
        <v>5</v>
      </c>
      <c r="CL266">
        <f t="shared" si="139"/>
        <v>7</v>
      </c>
      <c r="CM266">
        <f t="shared" si="140"/>
        <v>245</v>
      </c>
      <c r="CP266" t="str">
        <f t="shared" si="133"/>
        <v/>
      </c>
      <c r="CQ266" t="str">
        <f t="shared" si="134"/>
        <v/>
      </c>
      <c r="CR266" t="str">
        <f t="shared" si="141"/>
        <v/>
      </c>
      <c r="CS266" t="str">
        <f t="shared" si="131"/>
        <v/>
      </c>
      <c r="CT266" t="str">
        <f t="shared" si="132"/>
        <v/>
      </c>
      <c r="DE266" t="s">
        <v>205</v>
      </c>
      <c r="DF266" t="s">
        <v>205</v>
      </c>
      <c r="DH266" t="s">
        <v>205</v>
      </c>
    </row>
    <row r="267" spans="1:112" x14ac:dyDescent="0.2">
      <c r="A267" s="1"/>
      <c r="B267" s="28" t="s">
        <v>1390</v>
      </c>
      <c r="C267" s="47"/>
      <c r="D267" s="41">
        <v>6</v>
      </c>
      <c r="E267" s="42">
        <v>0</v>
      </c>
      <c r="F267" s="139">
        <f>ABS(Home!$K$20*E267)</f>
        <v>0</v>
      </c>
      <c r="G267" s="42"/>
      <c r="H267" s="139">
        <f>ABS(Home!$K$20*G267)</f>
        <v>0</v>
      </c>
      <c r="I267" s="42"/>
      <c r="J267" s="139">
        <f>ABS(Home!$K$20*I267)</f>
        <v>0</v>
      </c>
      <c r="K267" s="42"/>
      <c r="L267" s="139">
        <f>ABS(Home!$K$20*K267)</f>
        <v>0</v>
      </c>
      <c r="M267" s="45">
        <f t="shared" si="135"/>
        <v>0</v>
      </c>
      <c r="N267" s="47">
        <f t="shared" si="136"/>
        <v>246</v>
      </c>
      <c r="P267">
        <f t="shared" si="121"/>
        <v>0</v>
      </c>
      <c r="Q267">
        <f t="shared" si="122"/>
        <v>6</v>
      </c>
      <c r="R267" s="146">
        <v>264</v>
      </c>
      <c r="S267">
        <f t="shared" si="123"/>
        <v>0</v>
      </c>
      <c r="T267">
        <f t="shared" si="124"/>
        <v>0</v>
      </c>
      <c r="U267">
        <f t="shared" si="125"/>
        <v>0</v>
      </c>
      <c r="V267">
        <f t="shared" si="126"/>
        <v>0</v>
      </c>
      <c r="X267">
        <f t="shared" si="127"/>
        <v>0</v>
      </c>
      <c r="Y267">
        <f t="shared" si="128"/>
        <v>0</v>
      </c>
      <c r="Z267">
        <f t="shared" si="129"/>
        <v>0</v>
      </c>
      <c r="AA267">
        <f t="shared" si="130"/>
        <v>0</v>
      </c>
      <c r="AC267" s="15"/>
      <c r="AD267" s="15"/>
      <c r="BJ267" s="41">
        <v>6</v>
      </c>
      <c r="BN267" s="41">
        <v>5</v>
      </c>
      <c r="BS267" s="121"/>
      <c r="BV267">
        <v>-0.48231340184781479</v>
      </c>
      <c r="CA267">
        <v>-0.48231340184781479</v>
      </c>
      <c r="CB267">
        <f t="shared" si="137"/>
        <v>-0.48231340184781479</v>
      </c>
      <c r="CK267">
        <f t="shared" si="138"/>
        <v>6</v>
      </c>
      <c r="CL267">
        <f t="shared" si="139"/>
        <v>7</v>
      </c>
      <c r="CM267">
        <f t="shared" si="140"/>
        <v>246</v>
      </c>
      <c r="CP267" t="str">
        <f t="shared" si="133"/>
        <v/>
      </c>
      <c r="CQ267" t="str">
        <f t="shared" si="134"/>
        <v/>
      </c>
      <c r="CR267" t="str">
        <f t="shared" si="141"/>
        <v/>
      </c>
      <c r="CS267" t="str">
        <f t="shared" si="131"/>
        <v/>
      </c>
      <c r="CT267" t="str">
        <f t="shared" si="132"/>
        <v/>
      </c>
      <c r="DE267" t="s">
        <v>205</v>
      </c>
      <c r="DF267" t="s">
        <v>205</v>
      </c>
      <c r="DH267" t="s">
        <v>205</v>
      </c>
    </row>
    <row r="268" spans="1:112" x14ac:dyDescent="0.2">
      <c r="B268" s="28" t="s">
        <v>1391</v>
      </c>
      <c r="C268" s="47"/>
      <c r="D268" s="41">
        <v>6</v>
      </c>
      <c r="E268" s="42">
        <v>0</v>
      </c>
      <c r="F268" s="139">
        <f>ABS(Home!$K$20*E268)</f>
        <v>0</v>
      </c>
      <c r="G268" s="42">
        <v>0</v>
      </c>
      <c r="H268" s="139">
        <f>ABS(Home!$K$20*G268)</f>
        <v>0</v>
      </c>
      <c r="I268" s="42">
        <v>0</v>
      </c>
      <c r="J268" s="139">
        <f>ABS(Home!$K$20*I268)</f>
        <v>0</v>
      </c>
      <c r="K268" s="42">
        <v>0</v>
      </c>
      <c r="L268" s="139">
        <f>ABS(Home!$K$20*K268)</f>
        <v>0</v>
      </c>
      <c r="M268" s="45">
        <f t="shared" si="135"/>
        <v>0</v>
      </c>
      <c r="N268" s="47">
        <f t="shared" si="136"/>
        <v>247</v>
      </c>
      <c r="P268">
        <f t="shared" si="121"/>
        <v>0</v>
      </c>
      <c r="Q268">
        <f t="shared" si="122"/>
        <v>6</v>
      </c>
      <c r="R268" s="146">
        <v>265</v>
      </c>
      <c r="S268">
        <f t="shared" si="123"/>
        <v>0</v>
      </c>
      <c r="T268">
        <f t="shared" si="124"/>
        <v>0</v>
      </c>
      <c r="U268">
        <f t="shared" si="125"/>
        <v>0</v>
      </c>
      <c r="V268">
        <f t="shared" si="126"/>
        <v>0</v>
      </c>
      <c r="X268">
        <f t="shared" si="127"/>
        <v>0</v>
      </c>
      <c r="Y268">
        <f t="shared" si="128"/>
        <v>0</v>
      </c>
      <c r="Z268">
        <f t="shared" si="129"/>
        <v>0</v>
      </c>
      <c r="AA268">
        <f t="shared" si="130"/>
        <v>0</v>
      </c>
      <c r="AC268" s="15"/>
      <c r="AD268" s="15"/>
      <c r="BJ268" s="41">
        <v>6</v>
      </c>
      <c r="BN268" s="41">
        <v>5</v>
      </c>
      <c r="BS268" s="121"/>
      <c r="BV268">
        <v>0</v>
      </c>
      <c r="CA268">
        <v>0</v>
      </c>
      <c r="CB268">
        <f t="shared" si="137"/>
        <v>0</v>
      </c>
      <c r="CK268">
        <f t="shared" si="138"/>
        <v>7</v>
      </c>
      <c r="CL268">
        <f t="shared" si="139"/>
        <v>7</v>
      </c>
      <c r="CM268">
        <f t="shared" si="140"/>
        <v>247</v>
      </c>
      <c r="CP268" t="str">
        <f t="shared" si="133"/>
        <v/>
      </c>
      <c r="CQ268" t="str">
        <f t="shared" si="134"/>
        <v/>
      </c>
      <c r="CR268" t="str">
        <f t="shared" si="141"/>
        <v/>
      </c>
      <c r="CS268" t="str">
        <f t="shared" si="131"/>
        <v/>
      </c>
      <c r="CT268" t="str">
        <f t="shared" si="132"/>
        <v/>
      </c>
      <c r="DE268" t="s">
        <v>205</v>
      </c>
      <c r="DF268" t="s">
        <v>205</v>
      </c>
      <c r="DH268" t="s">
        <v>205</v>
      </c>
    </row>
    <row r="269" spans="1:112" x14ac:dyDescent="0.2">
      <c r="B269" s="28" t="s">
        <v>1392</v>
      </c>
      <c r="C269" s="47"/>
      <c r="D269" s="41">
        <v>6</v>
      </c>
      <c r="E269" s="42">
        <v>0</v>
      </c>
      <c r="F269" s="139">
        <f>ABS(Home!$K$20*E269)</f>
        <v>0</v>
      </c>
      <c r="G269" s="42">
        <v>0</v>
      </c>
      <c r="H269" s="139">
        <f>ABS(Home!$K$20*G269)</f>
        <v>0</v>
      </c>
      <c r="I269" s="42">
        <v>0</v>
      </c>
      <c r="J269" s="139">
        <f>ABS(Home!$K$20*I269)</f>
        <v>0</v>
      </c>
      <c r="K269" s="42">
        <v>0</v>
      </c>
      <c r="L269" s="139">
        <f>ABS(Home!$K$20*K269)</f>
        <v>0</v>
      </c>
      <c r="M269" s="45">
        <f t="shared" si="135"/>
        <v>0</v>
      </c>
      <c r="N269" s="47">
        <f t="shared" si="136"/>
        <v>248</v>
      </c>
      <c r="P269">
        <f t="shared" si="121"/>
        <v>0</v>
      </c>
      <c r="Q269">
        <f t="shared" si="122"/>
        <v>6</v>
      </c>
      <c r="R269" s="146">
        <v>266</v>
      </c>
      <c r="S269">
        <f t="shared" si="123"/>
        <v>0</v>
      </c>
      <c r="T269">
        <f t="shared" si="124"/>
        <v>0</v>
      </c>
      <c r="U269">
        <f t="shared" si="125"/>
        <v>0</v>
      </c>
      <c r="V269">
        <f t="shared" si="126"/>
        <v>0</v>
      </c>
      <c r="X269">
        <f t="shared" si="127"/>
        <v>0</v>
      </c>
      <c r="Y269">
        <f t="shared" si="128"/>
        <v>0</v>
      </c>
      <c r="Z269">
        <f t="shared" si="129"/>
        <v>0</v>
      </c>
      <c r="AA269">
        <f t="shared" si="130"/>
        <v>0</v>
      </c>
      <c r="AC269" s="15"/>
      <c r="AD269" s="15"/>
      <c r="BJ269" s="41">
        <v>6</v>
      </c>
      <c r="BN269" s="41">
        <v>5</v>
      </c>
      <c r="BS269" s="121"/>
      <c r="BV269">
        <v>0</v>
      </c>
      <c r="CA269">
        <v>0</v>
      </c>
      <c r="CB269">
        <f t="shared" si="137"/>
        <v>0</v>
      </c>
      <c r="CK269">
        <f t="shared" si="138"/>
        <v>8</v>
      </c>
      <c r="CL269">
        <f t="shared" si="139"/>
        <v>7</v>
      </c>
      <c r="CM269">
        <f t="shared" si="140"/>
        <v>248</v>
      </c>
      <c r="CP269" t="str">
        <f t="shared" si="133"/>
        <v/>
      </c>
      <c r="CQ269" t="str">
        <f t="shared" si="134"/>
        <v/>
      </c>
      <c r="CR269" t="str">
        <f t="shared" si="141"/>
        <v/>
      </c>
      <c r="CS269" t="str">
        <f t="shared" si="131"/>
        <v/>
      </c>
      <c r="CT269" t="str">
        <f t="shared" si="132"/>
        <v/>
      </c>
      <c r="DE269" t="s">
        <v>205</v>
      </c>
      <c r="DF269" t="s">
        <v>205</v>
      </c>
      <c r="DH269" t="s">
        <v>205</v>
      </c>
    </row>
    <row r="270" spans="1:112" x14ac:dyDescent="0.2">
      <c r="B270" s="28" t="s">
        <v>1393</v>
      </c>
      <c r="C270" s="47">
        <v>1</v>
      </c>
      <c r="D270" s="41">
        <v>6</v>
      </c>
      <c r="E270" s="42">
        <v>0.2</v>
      </c>
      <c r="F270" s="139">
        <f>ABS(Home!$K$20*E270)</f>
        <v>1.0000000000000002E-2</v>
      </c>
      <c r="G270" s="42"/>
      <c r="H270" s="139">
        <f>ABS(Home!$K$20*G270)</f>
        <v>0</v>
      </c>
      <c r="I270" s="42"/>
      <c r="J270" s="139">
        <f>ABS(Home!$K$20*I270)</f>
        <v>0</v>
      </c>
      <c r="K270" s="42"/>
      <c r="L270" s="139">
        <f>ABS(Home!$K$20*K270)</f>
        <v>0</v>
      </c>
      <c r="M270" s="45">
        <f t="shared" si="135"/>
        <v>1</v>
      </c>
      <c r="N270" s="47">
        <f t="shared" si="136"/>
        <v>249</v>
      </c>
      <c r="P270">
        <f t="shared" si="121"/>
        <v>0</v>
      </c>
      <c r="Q270">
        <f t="shared" si="122"/>
        <v>6</v>
      </c>
      <c r="R270" s="146">
        <v>267</v>
      </c>
      <c r="S270">
        <f t="shared" si="123"/>
        <v>0</v>
      </c>
      <c r="T270">
        <f t="shared" si="124"/>
        <v>0</v>
      </c>
      <c r="U270">
        <f t="shared" si="125"/>
        <v>0</v>
      </c>
      <c r="V270">
        <f t="shared" si="126"/>
        <v>0</v>
      </c>
      <c r="X270">
        <f t="shared" si="127"/>
        <v>0</v>
      </c>
      <c r="Y270">
        <f t="shared" si="128"/>
        <v>0</v>
      </c>
      <c r="Z270">
        <f t="shared" si="129"/>
        <v>0</v>
      </c>
      <c r="AA270">
        <f t="shared" si="130"/>
        <v>0</v>
      </c>
      <c r="AC270" s="15"/>
      <c r="AD270" s="15"/>
      <c r="BJ270" s="41">
        <v>6</v>
      </c>
      <c r="BN270" s="41">
        <v>5</v>
      </c>
      <c r="BS270" s="1"/>
      <c r="BV270">
        <v>1.9488939740655986</v>
      </c>
      <c r="CA270">
        <v>1.9488939740655986</v>
      </c>
      <c r="CB270">
        <f t="shared" si="137"/>
        <v>1</v>
      </c>
      <c r="CK270">
        <f t="shared" si="138"/>
        <v>9</v>
      </c>
      <c r="CL270">
        <f t="shared" si="139"/>
        <v>7</v>
      </c>
      <c r="CM270">
        <f t="shared" si="140"/>
        <v>249</v>
      </c>
      <c r="CP270" t="str">
        <f t="shared" si="133"/>
        <v>v249 = optimizableVariable('var249', [-0.05 0.45], 'Type', 'real'); %y_int(9,7)</v>
      </c>
      <c r="CQ270" t="str">
        <f t="shared" si="134"/>
        <v>y_int(249,1) = variables.var249;</v>
      </c>
      <c r="CR270" t="str">
        <f t="shared" si="141"/>
        <v>v249</v>
      </c>
      <c r="CS270" t="str">
        <f t="shared" si="131"/>
        <v>y_int(249,1)</v>
      </c>
      <c r="CT270" t="str">
        <f t="shared" si="132"/>
        <v>y_int(249,1) = results.XAtMinObjective{1,</v>
      </c>
      <c r="DE270" t="s">
        <v>205</v>
      </c>
      <c r="DF270" t="s">
        <v>205</v>
      </c>
      <c r="DH270" t="s">
        <v>205</v>
      </c>
    </row>
    <row r="271" spans="1:112" x14ac:dyDescent="0.2">
      <c r="B271" s="28" t="s">
        <v>1363</v>
      </c>
      <c r="C271" s="47">
        <v>1</v>
      </c>
      <c r="D271" s="41">
        <v>6</v>
      </c>
      <c r="E271" s="42">
        <v>-0.15</v>
      </c>
      <c r="F271" s="139">
        <f>ABS(Home!$K$20*E271)</f>
        <v>7.4999999999999997E-3</v>
      </c>
      <c r="G271" s="42">
        <v>0</v>
      </c>
      <c r="H271" s="139">
        <f>ABS(Home!$K$20*G271)</f>
        <v>0</v>
      </c>
      <c r="I271" s="42">
        <v>0</v>
      </c>
      <c r="J271" s="139">
        <f>ABS(Home!$K$20*I271)</f>
        <v>0</v>
      </c>
      <c r="K271" s="42">
        <v>0</v>
      </c>
      <c r="L271" s="139">
        <f>ABS(Home!$K$20*K271)</f>
        <v>0</v>
      </c>
      <c r="M271" s="45">
        <f t="shared" si="135"/>
        <v>1</v>
      </c>
      <c r="N271" s="47">
        <f t="shared" si="136"/>
        <v>250</v>
      </c>
      <c r="P271">
        <f t="shared" si="121"/>
        <v>0</v>
      </c>
      <c r="Q271">
        <f t="shared" si="122"/>
        <v>6</v>
      </c>
      <c r="R271" s="146">
        <v>268</v>
      </c>
      <c r="S271">
        <f t="shared" si="123"/>
        <v>0</v>
      </c>
      <c r="T271">
        <f t="shared" si="124"/>
        <v>0</v>
      </c>
      <c r="U271">
        <f t="shared" si="125"/>
        <v>0</v>
      </c>
      <c r="V271">
        <f t="shared" si="126"/>
        <v>0</v>
      </c>
      <c r="X271">
        <f t="shared" si="127"/>
        <v>0</v>
      </c>
      <c r="Y271">
        <f t="shared" si="128"/>
        <v>0</v>
      </c>
      <c r="Z271">
        <f t="shared" si="129"/>
        <v>0</v>
      </c>
      <c r="AA271">
        <f t="shared" si="130"/>
        <v>0</v>
      </c>
      <c r="AC271" s="15"/>
      <c r="AD271" s="15"/>
      <c r="BJ271" s="41">
        <v>6</v>
      </c>
      <c r="BN271" s="41">
        <v>5</v>
      </c>
      <c r="BS271" s="121"/>
      <c r="BV271">
        <v>0</v>
      </c>
      <c r="CA271">
        <v>0</v>
      </c>
      <c r="CB271">
        <f t="shared" si="137"/>
        <v>0</v>
      </c>
      <c r="CK271">
        <f t="shared" si="138"/>
        <v>10</v>
      </c>
      <c r="CL271">
        <f t="shared" si="139"/>
        <v>7</v>
      </c>
      <c r="CM271">
        <f t="shared" si="140"/>
        <v>250</v>
      </c>
      <c r="CP271" t="str">
        <f t="shared" si="133"/>
        <v>v250 = optimizableVariable('var250', [-0.4 0.1], 'Type', 'real'); %y_int(10,7)</v>
      </c>
      <c r="CQ271" t="str">
        <f t="shared" si="134"/>
        <v>y_int(250,1) = variables.var250;</v>
      </c>
      <c r="CR271" t="str">
        <f t="shared" si="141"/>
        <v>v250</v>
      </c>
      <c r="CS271" t="str">
        <f t="shared" si="131"/>
        <v>y_int(250,1)</v>
      </c>
      <c r="CT271" t="str">
        <f t="shared" si="132"/>
        <v>y_int(250,1) = results.XAtMinObjective{1,</v>
      </c>
      <c r="DE271" t="s">
        <v>205</v>
      </c>
      <c r="DF271" t="s">
        <v>205</v>
      </c>
      <c r="DH271" t="s">
        <v>205</v>
      </c>
    </row>
    <row r="272" spans="1:112" x14ac:dyDescent="0.2">
      <c r="B272" s="28" t="s">
        <v>1364</v>
      </c>
      <c r="C272" s="47">
        <v>1</v>
      </c>
      <c r="D272" s="41">
        <v>6</v>
      </c>
      <c r="E272" s="42">
        <v>-0.2</v>
      </c>
      <c r="F272" s="139">
        <f>ABS(Home!$K$20*E272)</f>
        <v>1.0000000000000002E-2</v>
      </c>
      <c r="G272" s="42"/>
      <c r="H272" s="139">
        <f>ABS(Home!$K$20*G272)</f>
        <v>0</v>
      </c>
      <c r="I272" s="42"/>
      <c r="J272" s="139">
        <f>ABS(Home!$K$20*I272)</f>
        <v>0</v>
      </c>
      <c r="K272" s="42"/>
      <c r="L272" s="139">
        <f>ABS(Home!$K$20*K272)</f>
        <v>0</v>
      </c>
      <c r="M272" s="45">
        <f t="shared" si="135"/>
        <v>1</v>
      </c>
      <c r="N272" s="47">
        <f t="shared" si="136"/>
        <v>251</v>
      </c>
      <c r="P272">
        <f t="shared" si="121"/>
        <v>0</v>
      </c>
      <c r="Q272">
        <f t="shared" si="122"/>
        <v>6</v>
      </c>
      <c r="R272" s="146">
        <v>269</v>
      </c>
      <c r="S272">
        <f t="shared" si="123"/>
        <v>0</v>
      </c>
      <c r="T272">
        <f t="shared" si="124"/>
        <v>0</v>
      </c>
      <c r="U272">
        <f t="shared" si="125"/>
        <v>0</v>
      </c>
      <c r="V272">
        <f t="shared" si="126"/>
        <v>0</v>
      </c>
      <c r="X272">
        <f t="shared" si="127"/>
        <v>0</v>
      </c>
      <c r="Y272">
        <f t="shared" si="128"/>
        <v>0</v>
      </c>
      <c r="Z272">
        <f t="shared" si="129"/>
        <v>0</v>
      </c>
      <c r="AA272">
        <f t="shared" si="130"/>
        <v>0</v>
      </c>
      <c r="AC272" s="15"/>
      <c r="AD272" s="15"/>
      <c r="BJ272" s="41">
        <v>6</v>
      </c>
      <c r="BN272" s="41">
        <v>5</v>
      </c>
      <c r="BS272" s="1"/>
      <c r="BV272">
        <v>1.7689822294022617</v>
      </c>
      <c r="CA272">
        <v>1.7689822294022617</v>
      </c>
      <c r="CB272">
        <f t="shared" si="137"/>
        <v>1</v>
      </c>
      <c r="CK272">
        <f t="shared" si="138"/>
        <v>11</v>
      </c>
      <c r="CL272">
        <f t="shared" si="139"/>
        <v>7</v>
      </c>
      <c r="CM272">
        <f t="shared" si="140"/>
        <v>251</v>
      </c>
      <c r="CP272" t="str">
        <f t="shared" si="133"/>
        <v>v251 = optimizableVariable('var251', [-0.45 0.05], 'Type', 'real'); %y_int(11,7)</v>
      </c>
      <c r="CQ272" t="str">
        <f t="shared" si="134"/>
        <v>y_int(251,1) = variables.var251;</v>
      </c>
      <c r="CR272" t="str">
        <f t="shared" si="141"/>
        <v>v251</v>
      </c>
      <c r="CS272" t="str">
        <f t="shared" si="131"/>
        <v>y_int(251,1)</v>
      </c>
      <c r="CT272" t="str">
        <f t="shared" si="132"/>
        <v>y_int(251,1) = results.XAtMinObjective{1,</v>
      </c>
      <c r="DE272" t="s">
        <v>205</v>
      </c>
      <c r="DF272" t="s">
        <v>205</v>
      </c>
      <c r="DH272" t="s">
        <v>205</v>
      </c>
    </row>
    <row r="273" spans="2:112" x14ac:dyDescent="0.2">
      <c r="B273" s="28" t="s">
        <v>1365</v>
      </c>
      <c r="C273" s="47">
        <v>1</v>
      </c>
      <c r="D273" s="41">
        <v>6</v>
      </c>
      <c r="E273" s="42">
        <v>-0.15</v>
      </c>
      <c r="F273" s="139">
        <f>ABS(Home!$K$20*E273)</f>
        <v>7.4999999999999997E-3</v>
      </c>
      <c r="G273" s="42">
        <v>0</v>
      </c>
      <c r="H273" s="139">
        <f>ABS(Home!$K$20*G273)</f>
        <v>0</v>
      </c>
      <c r="I273" s="42">
        <v>0</v>
      </c>
      <c r="J273" s="139">
        <f>ABS(Home!$K$20*I273)</f>
        <v>0</v>
      </c>
      <c r="K273" s="42">
        <v>0</v>
      </c>
      <c r="L273" s="139">
        <f>ABS(Home!$K$20*K273)</f>
        <v>0</v>
      </c>
      <c r="M273" s="45">
        <f t="shared" si="135"/>
        <v>1</v>
      </c>
      <c r="N273" s="47">
        <f t="shared" si="136"/>
        <v>252</v>
      </c>
      <c r="P273">
        <f t="shared" si="121"/>
        <v>0</v>
      </c>
      <c r="Q273">
        <f t="shared" si="122"/>
        <v>6</v>
      </c>
      <c r="R273" s="146">
        <v>270</v>
      </c>
      <c r="S273">
        <f t="shared" si="123"/>
        <v>0</v>
      </c>
      <c r="T273">
        <f t="shared" si="124"/>
        <v>0</v>
      </c>
      <c r="U273">
        <f t="shared" si="125"/>
        <v>0</v>
      </c>
      <c r="V273">
        <f t="shared" si="126"/>
        <v>0</v>
      </c>
      <c r="X273">
        <f t="shared" si="127"/>
        <v>0</v>
      </c>
      <c r="Y273">
        <f t="shared" si="128"/>
        <v>0</v>
      </c>
      <c r="Z273">
        <f t="shared" si="129"/>
        <v>0</v>
      </c>
      <c r="AA273">
        <f t="shared" si="130"/>
        <v>0</v>
      </c>
      <c r="AC273" s="15"/>
      <c r="AD273" s="15"/>
      <c r="BJ273" s="41">
        <v>6</v>
      </c>
      <c r="BN273" s="41">
        <v>5</v>
      </c>
      <c r="BS273" s="121"/>
      <c r="BV273">
        <v>0</v>
      </c>
      <c r="CA273">
        <v>0</v>
      </c>
      <c r="CB273">
        <f t="shared" si="137"/>
        <v>0</v>
      </c>
      <c r="CK273">
        <f t="shared" si="138"/>
        <v>12</v>
      </c>
      <c r="CL273">
        <f t="shared" si="139"/>
        <v>7</v>
      </c>
      <c r="CM273">
        <f t="shared" si="140"/>
        <v>252</v>
      </c>
      <c r="CP273" t="str">
        <f t="shared" si="133"/>
        <v>v252 = optimizableVariable('var252', [-0.4 0.1], 'Type', 'real'); %y_int(12,7)</v>
      </c>
      <c r="CQ273" t="str">
        <f t="shared" si="134"/>
        <v>y_int(252,1) = variables.var252;</v>
      </c>
      <c r="CR273" t="str">
        <f t="shared" si="141"/>
        <v>v252</v>
      </c>
      <c r="CS273" t="str">
        <f t="shared" si="131"/>
        <v>y_int(252,1)</v>
      </c>
      <c r="CT273" t="str">
        <f t="shared" si="132"/>
        <v>y_int(252,1) = results.XAtMinObjective{1,</v>
      </c>
      <c r="DE273" t="s">
        <v>205</v>
      </c>
      <c r="DF273" t="s">
        <v>205</v>
      </c>
      <c r="DH273" t="s">
        <v>205</v>
      </c>
    </row>
    <row r="274" spans="2:112" x14ac:dyDescent="0.2">
      <c r="B274" s="28" t="s">
        <v>1366</v>
      </c>
      <c r="C274" s="47"/>
      <c r="D274" s="41">
        <v>6</v>
      </c>
      <c r="E274" s="42">
        <v>0</v>
      </c>
      <c r="F274" s="139">
        <f>ABS(Home!$K$20*E274)</f>
        <v>0</v>
      </c>
      <c r="G274" s="42">
        <v>0</v>
      </c>
      <c r="H274" s="139">
        <f>ABS(Home!$K$20*G274)</f>
        <v>0</v>
      </c>
      <c r="I274" s="42">
        <v>0</v>
      </c>
      <c r="J274" s="139">
        <f>ABS(Home!$K$20*I274)</f>
        <v>0</v>
      </c>
      <c r="K274" s="42">
        <v>0</v>
      </c>
      <c r="L274" s="139">
        <f>ABS(Home!$K$20*K274)</f>
        <v>0</v>
      </c>
      <c r="M274" s="45">
        <f t="shared" si="135"/>
        <v>0</v>
      </c>
      <c r="N274" s="47">
        <f t="shared" si="136"/>
        <v>253</v>
      </c>
      <c r="P274">
        <f t="shared" si="121"/>
        <v>0</v>
      </c>
      <c r="Q274">
        <f t="shared" si="122"/>
        <v>6</v>
      </c>
      <c r="R274" s="146">
        <v>271</v>
      </c>
      <c r="S274">
        <f t="shared" si="123"/>
        <v>0</v>
      </c>
      <c r="T274">
        <f t="shared" si="124"/>
        <v>0</v>
      </c>
      <c r="U274">
        <f t="shared" si="125"/>
        <v>0</v>
      </c>
      <c r="V274">
        <f t="shared" si="126"/>
        <v>0</v>
      </c>
      <c r="X274">
        <f t="shared" si="127"/>
        <v>0</v>
      </c>
      <c r="Y274">
        <f t="shared" si="128"/>
        <v>0</v>
      </c>
      <c r="Z274">
        <f t="shared" si="129"/>
        <v>0</v>
      </c>
      <c r="AA274">
        <f t="shared" si="130"/>
        <v>0</v>
      </c>
      <c r="AC274" s="15"/>
      <c r="AD274" s="15"/>
      <c r="BJ274" s="41">
        <v>6</v>
      </c>
      <c r="BN274" s="41">
        <v>5</v>
      </c>
      <c r="BS274" s="121"/>
      <c r="BV274">
        <v>0</v>
      </c>
      <c r="CA274">
        <v>0</v>
      </c>
      <c r="CB274">
        <f t="shared" si="137"/>
        <v>0</v>
      </c>
      <c r="CK274">
        <f t="shared" si="138"/>
        <v>13</v>
      </c>
      <c r="CL274">
        <f t="shared" si="139"/>
        <v>7</v>
      </c>
      <c r="CM274">
        <f t="shared" si="140"/>
        <v>253</v>
      </c>
      <c r="CP274" t="str">
        <f t="shared" si="133"/>
        <v/>
      </c>
      <c r="CQ274" t="str">
        <f t="shared" si="134"/>
        <v/>
      </c>
      <c r="CR274" t="str">
        <f t="shared" si="141"/>
        <v/>
      </c>
      <c r="CS274" t="str">
        <f t="shared" si="131"/>
        <v/>
      </c>
      <c r="CT274" t="str">
        <f t="shared" si="132"/>
        <v/>
      </c>
      <c r="DE274" t="s">
        <v>205</v>
      </c>
      <c r="DF274" t="s">
        <v>205</v>
      </c>
      <c r="DH274" t="s">
        <v>205</v>
      </c>
    </row>
    <row r="275" spans="2:112" x14ac:dyDescent="0.2">
      <c r="B275" s="28" t="s">
        <v>1367</v>
      </c>
      <c r="C275" s="47">
        <v>1</v>
      </c>
      <c r="D275" s="41">
        <v>6</v>
      </c>
      <c r="E275" s="42">
        <v>-0.2</v>
      </c>
      <c r="F275" s="139">
        <f>ABS(Home!$K$20*E275)</f>
        <v>1.0000000000000002E-2</v>
      </c>
      <c r="G275" s="42"/>
      <c r="H275" s="139">
        <f>ABS(Home!$K$20*G275)</f>
        <v>0</v>
      </c>
      <c r="I275" s="42"/>
      <c r="J275" s="139">
        <f>ABS(Home!$K$20*I275)</f>
        <v>0</v>
      </c>
      <c r="K275" s="42"/>
      <c r="L275" s="139">
        <f>ABS(Home!$K$20*K275)</f>
        <v>0</v>
      </c>
      <c r="M275" s="45">
        <f t="shared" si="135"/>
        <v>1</v>
      </c>
      <c r="N275" s="47">
        <f t="shared" si="136"/>
        <v>254</v>
      </c>
      <c r="P275">
        <f t="shared" si="121"/>
        <v>0</v>
      </c>
      <c r="Q275">
        <f t="shared" si="122"/>
        <v>6</v>
      </c>
      <c r="R275" s="146">
        <v>272</v>
      </c>
      <c r="S275">
        <f t="shared" si="123"/>
        <v>0</v>
      </c>
      <c r="T275">
        <f t="shared" si="124"/>
        <v>0</v>
      </c>
      <c r="U275">
        <f t="shared" si="125"/>
        <v>0</v>
      </c>
      <c r="V275">
        <f t="shared" si="126"/>
        <v>0</v>
      </c>
      <c r="X275">
        <f t="shared" si="127"/>
        <v>0</v>
      </c>
      <c r="Y275">
        <f t="shared" si="128"/>
        <v>0</v>
      </c>
      <c r="Z275">
        <f t="shared" si="129"/>
        <v>0</v>
      </c>
      <c r="AA275">
        <f t="shared" si="130"/>
        <v>0</v>
      </c>
      <c r="AC275" s="15"/>
      <c r="AD275" s="15"/>
      <c r="BJ275" s="41">
        <v>6</v>
      </c>
      <c r="BN275" s="41">
        <v>5</v>
      </c>
      <c r="BS275" s="121"/>
      <c r="BV275">
        <v>1.5665236051502145</v>
      </c>
      <c r="CA275">
        <v>1.5665236051502145</v>
      </c>
      <c r="CB275">
        <f t="shared" si="137"/>
        <v>1</v>
      </c>
      <c r="CK275">
        <f t="shared" si="138"/>
        <v>14</v>
      </c>
      <c r="CL275">
        <f t="shared" si="139"/>
        <v>7</v>
      </c>
      <c r="CM275">
        <f t="shared" si="140"/>
        <v>254</v>
      </c>
      <c r="CP275" t="str">
        <f t="shared" si="133"/>
        <v>v254 = optimizableVariable('var254', [-0.45 0.05], 'Type', 'real'); %y_int(14,7)</v>
      </c>
      <c r="CQ275" t="str">
        <f t="shared" si="134"/>
        <v>y_int(254,1) = variables.var254;</v>
      </c>
      <c r="CR275" t="str">
        <f t="shared" si="141"/>
        <v>v254</v>
      </c>
      <c r="CS275" t="str">
        <f t="shared" si="131"/>
        <v>y_int(254,1)</v>
      </c>
      <c r="CT275" t="str">
        <f t="shared" si="132"/>
        <v>y_int(254,1) = results.XAtMinObjective{1,</v>
      </c>
      <c r="DE275" t="s">
        <v>205</v>
      </c>
      <c r="DF275" t="s">
        <v>205</v>
      </c>
      <c r="DH275" t="s">
        <v>205</v>
      </c>
    </row>
    <row r="276" spans="2:112" x14ac:dyDescent="0.2">
      <c r="B276" s="28" t="s">
        <v>1382</v>
      </c>
      <c r="C276" s="47">
        <v>1</v>
      </c>
      <c r="D276" s="41">
        <v>6</v>
      </c>
      <c r="E276" s="42">
        <v>-0.2</v>
      </c>
      <c r="F276" s="139">
        <f>ABS(Home!$K$20*E276)</f>
        <v>1.0000000000000002E-2</v>
      </c>
      <c r="G276" s="42"/>
      <c r="H276" s="139">
        <f>ABS(Home!$K$20*G276)</f>
        <v>0</v>
      </c>
      <c r="I276" s="42"/>
      <c r="J276" s="139">
        <f>ABS(Home!$K$20*I276)</f>
        <v>0</v>
      </c>
      <c r="K276" s="42"/>
      <c r="L276" s="139">
        <f>ABS(Home!$K$20*K276)</f>
        <v>0</v>
      </c>
      <c r="M276" s="45">
        <f t="shared" si="135"/>
        <v>1</v>
      </c>
      <c r="N276" s="47">
        <f t="shared" si="136"/>
        <v>255</v>
      </c>
      <c r="P276">
        <f t="shared" si="121"/>
        <v>0</v>
      </c>
      <c r="Q276">
        <f t="shared" si="122"/>
        <v>6</v>
      </c>
      <c r="R276" s="146">
        <v>273</v>
      </c>
      <c r="S276">
        <f t="shared" si="123"/>
        <v>0</v>
      </c>
      <c r="T276">
        <f t="shared" si="124"/>
        <v>0</v>
      </c>
      <c r="U276">
        <f t="shared" si="125"/>
        <v>0</v>
      </c>
      <c r="V276">
        <f t="shared" si="126"/>
        <v>0</v>
      </c>
      <c r="X276">
        <f t="shared" si="127"/>
        <v>0</v>
      </c>
      <c r="Y276">
        <f t="shared" si="128"/>
        <v>0</v>
      </c>
      <c r="Z276">
        <f t="shared" si="129"/>
        <v>0</v>
      </c>
      <c r="AA276">
        <f t="shared" si="130"/>
        <v>0</v>
      </c>
      <c r="AC276" s="15"/>
      <c r="AD276" s="15"/>
      <c r="BJ276" s="41">
        <v>6</v>
      </c>
      <c r="BN276" s="41">
        <v>5</v>
      </c>
      <c r="BS276" s="121"/>
      <c r="BV276">
        <v>1.5665236051502145</v>
      </c>
      <c r="CA276">
        <v>1.5665236051502145</v>
      </c>
      <c r="CB276">
        <f t="shared" si="137"/>
        <v>1</v>
      </c>
      <c r="CK276">
        <f t="shared" si="138"/>
        <v>15</v>
      </c>
      <c r="CL276">
        <f t="shared" si="139"/>
        <v>7</v>
      </c>
      <c r="CM276">
        <f t="shared" si="140"/>
        <v>255</v>
      </c>
      <c r="CP276" t="str">
        <f t="shared" si="133"/>
        <v>v255 = optimizableVariable('var255', [-0.45 0.05], 'Type', 'real'); %y_int(15,7)</v>
      </c>
      <c r="CQ276" t="str">
        <f t="shared" si="134"/>
        <v>y_int(255,1) = variables.var255;</v>
      </c>
      <c r="CR276" t="str">
        <f t="shared" si="141"/>
        <v>v255</v>
      </c>
      <c r="CS276" t="str">
        <f t="shared" si="131"/>
        <v>y_int(255,1)</v>
      </c>
      <c r="CT276" t="str">
        <f t="shared" si="132"/>
        <v>y_int(255,1) = results.XAtMinObjective{1,</v>
      </c>
      <c r="DE276" t="s">
        <v>205</v>
      </c>
      <c r="DF276" t="s">
        <v>205</v>
      </c>
      <c r="DH276" t="s">
        <v>205</v>
      </c>
    </row>
    <row r="277" spans="2:112" x14ac:dyDescent="0.2">
      <c r="B277" s="28" t="s">
        <v>1383</v>
      </c>
      <c r="C277" s="47"/>
      <c r="D277" s="41">
        <v>6</v>
      </c>
      <c r="E277" s="42">
        <v>0</v>
      </c>
      <c r="F277" s="139">
        <f>ABS(Home!$K$20*E277)</f>
        <v>0</v>
      </c>
      <c r="G277" s="42">
        <v>0</v>
      </c>
      <c r="H277" s="139">
        <f>ABS(Home!$K$20*G277)</f>
        <v>0</v>
      </c>
      <c r="I277" s="42">
        <v>0</v>
      </c>
      <c r="J277" s="139">
        <f>ABS(Home!$K$20*I277)</f>
        <v>0</v>
      </c>
      <c r="K277" s="42">
        <v>0</v>
      </c>
      <c r="L277" s="139">
        <f>ABS(Home!$K$20*K277)</f>
        <v>0</v>
      </c>
      <c r="M277" s="45">
        <f t="shared" si="135"/>
        <v>0</v>
      </c>
      <c r="N277" s="47">
        <f t="shared" si="136"/>
        <v>256</v>
      </c>
      <c r="P277">
        <f t="shared" si="121"/>
        <v>0</v>
      </c>
      <c r="Q277">
        <f t="shared" si="122"/>
        <v>6</v>
      </c>
      <c r="R277" s="146">
        <v>274</v>
      </c>
      <c r="S277">
        <f t="shared" si="123"/>
        <v>0</v>
      </c>
      <c r="T277">
        <f t="shared" si="124"/>
        <v>0</v>
      </c>
      <c r="U277">
        <f t="shared" si="125"/>
        <v>0</v>
      </c>
      <c r="V277">
        <f t="shared" si="126"/>
        <v>0</v>
      </c>
      <c r="X277">
        <f t="shared" si="127"/>
        <v>0</v>
      </c>
      <c r="Y277">
        <f t="shared" si="128"/>
        <v>0</v>
      </c>
      <c r="Z277">
        <f t="shared" si="129"/>
        <v>0</v>
      </c>
      <c r="AA277">
        <f t="shared" si="130"/>
        <v>0</v>
      </c>
      <c r="AC277" s="15"/>
      <c r="AD277" s="15"/>
      <c r="BJ277" s="41">
        <v>6</v>
      </c>
      <c r="BN277" s="41">
        <v>5</v>
      </c>
      <c r="BS277" s="121"/>
      <c r="BV277">
        <v>0</v>
      </c>
      <c r="CA277">
        <v>0</v>
      </c>
      <c r="CB277">
        <f t="shared" si="137"/>
        <v>0</v>
      </c>
      <c r="CK277">
        <f t="shared" si="138"/>
        <v>16</v>
      </c>
      <c r="CL277">
        <f t="shared" si="139"/>
        <v>7</v>
      </c>
      <c r="CM277">
        <f t="shared" si="140"/>
        <v>256</v>
      </c>
      <c r="CP277" t="str">
        <f t="shared" si="133"/>
        <v/>
      </c>
      <c r="CQ277" t="str">
        <f t="shared" si="134"/>
        <v/>
      </c>
      <c r="CR277" t="str">
        <f t="shared" si="141"/>
        <v/>
      </c>
      <c r="CS277" t="str">
        <f t="shared" si="131"/>
        <v/>
      </c>
      <c r="CT277" t="str">
        <f t="shared" si="132"/>
        <v/>
      </c>
      <c r="DE277" t="s">
        <v>205</v>
      </c>
      <c r="DF277" t="s">
        <v>205</v>
      </c>
      <c r="DH277" t="s">
        <v>205</v>
      </c>
    </row>
    <row r="278" spans="2:112" x14ac:dyDescent="0.2">
      <c r="B278" s="28" t="s">
        <v>1384</v>
      </c>
      <c r="C278" s="47">
        <v>1</v>
      </c>
      <c r="D278" s="41">
        <v>6</v>
      </c>
      <c r="E278" s="42">
        <v>-0.2</v>
      </c>
      <c r="F278" s="139">
        <f>ABS(Home!$K$20*E278)</f>
        <v>1.0000000000000002E-2</v>
      </c>
      <c r="G278" s="42">
        <v>0</v>
      </c>
      <c r="H278" s="139">
        <f>ABS(Home!$K$20*G278)</f>
        <v>0</v>
      </c>
      <c r="I278" s="42">
        <v>0</v>
      </c>
      <c r="J278" s="139">
        <f>ABS(Home!$K$20*I278)</f>
        <v>0</v>
      </c>
      <c r="K278" s="42">
        <v>0</v>
      </c>
      <c r="L278" s="139">
        <f>ABS(Home!$K$20*K278)</f>
        <v>0</v>
      </c>
      <c r="M278" s="45">
        <f t="shared" si="135"/>
        <v>1</v>
      </c>
      <c r="N278" s="47">
        <f t="shared" si="136"/>
        <v>257</v>
      </c>
      <c r="P278">
        <f t="shared" si="121"/>
        <v>0</v>
      </c>
      <c r="Q278">
        <f t="shared" si="122"/>
        <v>6</v>
      </c>
      <c r="R278" s="146">
        <v>275</v>
      </c>
      <c r="S278">
        <f t="shared" si="123"/>
        <v>0</v>
      </c>
      <c r="T278">
        <f t="shared" si="124"/>
        <v>0</v>
      </c>
      <c r="U278">
        <f t="shared" si="125"/>
        <v>0</v>
      </c>
      <c r="V278">
        <f t="shared" si="126"/>
        <v>0</v>
      </c>
      <c r="X278">
        <f t="shared" si="127"/>
        <v>0</v>
      </c>
      <c r="Y278">
        <f t="shared" si="128"/>
        <v>0</v>
      </c>
      <c r="Z278">
        <f t="shared" si="129"/>
        <v>0</v>
      </c>
      <c r="AA278">
        <f t="shared" si="130"/>
        <v>0</v>
      </c>
      <c r="AC278" s="15"/>
      <c r="AD278" s="15"/>
      <c r="BJ278" s="41">
        <v>6</v>
      </c>
      <c r="BN278" s="41">
        <v>5</v>
      </c>
      <c r="BS278" s="121"/>
      <c r="BV278">
        <v>0</v>
      </c>
      <c r="CA278">
        <v>0</v>
      </c>
      <c r="CB278">
        <f t="shared" si="137"/>
        <v>0</v>
      </c>
      <c r="CK278">
        <f t="shared" si="138"/>
        <v>17</v>
      </c>
      <c r="CL278">
        <f t="shared" si="139"/>
        <v>7</v>
      </c>
      <c r="CM278">
        <f t="shared" si="140"/>
        <v>257</v>
      </c>
      <c r="CP278" t="str">
        <f t="shared" si="133"/>
        <v>v257 = optimizableVariable('var257', [-0.45 0.05], 'Type', 'real'); %y_int(17,7)</v>
      </c>
      <c r="CQ278" t="str">
        <f t="shared" si="134"/>
        <v>y_int(257,1) = variables.var257;</v>
      </c>
      <c r="CR278" t="str">
        <f t="shared" si="141"/>
        <v>v257</v>
      </c>
      <c r="CS278" t="str">
        <f t="shared" si="131"/>
        <v>y_int(257,1)</v>
      </c>
      <c r="CT278" t="str">
        <f t="shared" si="132"/>
        <v>y_int(257,1) = results.XAtMinObjective{1,</v>
      </c>
      <c r="DE278" t="s">
        <v>205</v>
      </c>
      <c r="DF278" t="s">
        <v>205</v>
      </c>
      <c r="DH278" t="s">
        <v>205</v>
      </c>
    </row>
    <row r="279" spans="2:112" x14ac:dyDescent="0.2">
      <c r="B279" s="28" t="s">
        <v>1368</v>
      </c>
      <c r="C279" s="47"/>
      <c r="D279" s="41">
        <v>6</v>
      </c>
      <c r="E279" s="42">
        <v>0</v>
      </c>
      <c r="F279" s="139">
        <f>ABS(Home!$K$20*E279)</f>
        <v>0</v>
      </c>
      <c r="G279" s="42">
        <v>0</v>
      </c>
      <c r="H279" s="139">
        <f>ABS(Home!$K$20*G279)</f>
        <v>0</v>
      </c>
      <c r="I279" s="42">
        <v>0</v>
      </c>
      <c r="J279" s="139">
        <f>ABS(Home!$K$20*I279)</f>
        <v>0</v>
      </c>
      <c r="K279" s="42">
        <v>0</v>
      </c>
      <c r="L279" s="139">
        <f>ABS(Home!$K$20*K279)</f>
        <v>0</v>
      </c>
      <c r="M279" s="45">
        <f t="shared" si="135"/>
        <v>0</v>
      </c>
      <c r="N279" s="47">
        <f t="shared" si="136"/>
        <v>258</v>
      </c>
      <c r="P279">
        <f t="shared" si="121"/>
        <v>0</v>
      </c>
      <c r="Q279">
        <f t="shared" si="122"/>
        <v>6</v>
      </c>
      <c r="R279" s="146">
        <v>276</v>
      </c>
      <c r="S279">
        <f t="shared" si="123"/>
        <v>0</v>
      </c>
      <c r="T279">
        <f t="shared" si="124"/>
        <v>0</v>
      </c>
      <c r="U279">
        <f t="shared" si="125"/>
        <v>0</v>
      </c>
      <c r="V279">
        <f t="shared" si="126"/>
        <v>0</v>
      </c>
      <c r="X279">
        <f t="shared" si="127"/>
        <v>0</v>
      </c>
      <c r="Y279">
        <f t="shared" si="128"/>
        <v>0</v>
      </c>
      <c r="Z279">
        <f t="shared" si="129"/>
        <v>0</v>
      </c>
      <c r="AA279">
        <f t="shared" si="130"/>
        <v>0</v>
      </c>
      <c r="AC279" s="15"/>
      <c r="AD279" s="15"/>
      <c r="BJ279" s="41">
        <v>6</v>
      </c>
      <c r="BN279" s="41">
        <v>5</v>
      </c>
      <c r="BS279" s="121"/>
      <c r="BV279">
        <v>0</v>
      </c>
      <c r="CA279">
        <v>0</v>
      </c>
      <c r="CB279">
        <f t="shared" si="137"/>
        <v>0</v>
      </c>
      <c r="CK279">
        <f t="shared" si="138"/>
        <v>18</v>
      </c>
      <c r="CL279">
        <f t="shared" si="139"/>
        <v>7</v>
      </c>
      <c r="CM279">
        <f t="shared" si="140"/>
        <v>258</v>
      </c>
      <c r="CP279" t="str">
        <f t="shared" si="133"/>
        <v/>
      </c>
      <c r="CQ279" t="str">
        <f t="shared" si="134"/>
        <v/>
      </c>
      <c r="CR279" t="str">
        <f t="shared" si="141"/>
        <v/>
      </c>
      <c r="CS279" t="str">
        <f t="shared" si="131"/>
        <v/>
      </c>
      <c r="CT279" t="str">
        <f t="shared" si="132"/>
        <v/>
      </c>
      <c r="DE279" t="s">
        <v>205</v>
      </c>
      <c r="DF279" t="s">
        <v>205</v>
      </c>
      <c r="DH279" t="s">
        <v>205</v>
      </c>
    </row>
    <row r="280" spans="2:112" x14ac:dyDescent="0.2">
      <c r="B280" s="28" t="s">
        <v>1369</v>
      </c>
      <c r="C280" s="47"/>
      <c r="D280" s="41">
        <v>6</v>
      </c>
      <c r="E280" s="42">
        <v>0</v>
      </c>
      <c r="F280" s="139">
        <f>ABS(Home!$K$20*E280)</f>
        <v>0</v>
      </c>
      <c r="G280" s="42">
        <v>0</v>
      </c>
      <c r="H280" s="139">
        <f>ABS(Home!$K$20*G280)</f>
        <v>0</v>
      </c>
      <c r="I280" s="42">
        <v>0</v>
      </c>
      <c r="J280" s="139">
        <f>ABS(Home!$K$20*I280)</f>
        <v>0</v>
      </c>
      <c r="K280" s="42">
        <v>0</v>
      </c>
      <c r="L280" s="139">
        <f>ABS(Home!$K$20*K280)</f>
        <v>0</v>
      </c>
      <c r="M280" s="45">
        <f t="shared" si="135"/>
        <v>0</v>
      </c>
      <c r="N280" s="47">
        <f t="shared" si="136"/>
        <v>259</v>
      </c>
      <c r="P280">
        <f t="shared" si="121"/>
        <v>0</v>
      </c>
      <c r="Q280">
        <f t="shared" si="122"/>
        <v>6</v>
      </c>
      <c r="R280" s="146">
        <v>277</v>
      </c>
      <c r="S280">
        <f t="shared" si="123"/>
        <v>0</v>
      </c>
      <c r="T280">
        <f t="shared" si="124"/>
        <v>0</v>
      </c>
      <c r="U280">
        <f t="shared" si="125"/>
        <v>0</v>
      </c>
      <c r="V280">
        <f t="shared" si="126"/>
        <v>0</v>
      </c>
      <c r="X280">
        <f t="shared" si="127"/>
        <v>0</v>
      </c>
      <c r="Y280">
        <f t="shared" si="128"/>
        <v>0</v>
      </c>
      <c r="Z280">
        <f t="shared" si="129"/>
        <v>0</v>
      </c>
      <c r="AA280">
        <f t="shared" si="130"/>
        <v>0</v>
      </c>
      <c r="AC280" s="15"/>
      <c r="AD280" s="15"/>
      <c r="BJ280" s="41">
        <v>6</v>
      </c>
      <c r="BN280" s="41">
        <v>5</v>
      </c>
      <c r="BS280" s="121"/>
      <c r="BV280">
        <v>0</v>
      </c>
      <c r="CA280">
        <v>0</v>
      </c>
      <c r="CB280">
        <f t="shared" si="137"/>
        <v>0</v>
      </c>
      <c r="CK280">
        <f t="shared" si="138"/>
        <v>19</v>
      </c>
      <c r="CL280">
        <f t="shared" si="139"/>
        <v>7</v>
      </c>
      <c r="CM280">
        <f t="shared" si="140"/>
        <v>259</v>
      </c>
      <c r="CP280" t="str">
        <f t="shared" si="133"/>
        <v/>
      </c>
      <c r="CQ280" t="str">
        <f t="shared" si="134"/>
        <v/>
      </c>
      <c r="CR280" t="str">
        <f t="shared" si="141"/>
        <v/>
      </c>
      <c r="CS280" t="str">
        <f t="shared" si="131"/>
        <v/>
      </c>
      <c r="CT280" t="str">
        <f t="shared" si="132"/>
        <v/>
      </c>
      <c r="DE280" t="s">
        <v>205</v>
      </c>
      <c r="DF280" t="s">
        <v>205</v>
      </c>
      <c r="DH280" t="s">
        <v>205</v>
      </c>
    </row>
    <row r="281" spans="2:112" x14ac:dyDescent="0.2">
      <c r="B281" s="28" t="s">
        <v>1370</v>
      </c>
      <c r="C281" s="47"/>
      <c r="D281" s="41">
        <v>6</v>
      </c>
      <c r="E281" s="42">
        <v>0</v>
      </c>
      <c r="F281" s="139">
        <f>ABS(Home!$K$20*E281)</f>
        <v>0</v>
      </c>
      <c r="G281" s="42">
        <v>0</v>
      </c>
      <c r="H281" s="139">
        <f>ABS(Home!$K$20*G281)</f>
        <v>0</v>
      </c>
      <c r="I281" s="42">
        <v>0</v>
      </c>
      <c r="J281" s="139">
        <f>ABS(Home!$K$20*I281)</f>
        <v>0</v>
      </c>
      <c r="K281" s="42">
        <v>0</v>
      </c>
      <c r="L281" s="139">
        <f>ABS(Home!$K$20*K281)</f>
        <v>0</v>
      </c>
      <c r="M281" s="45">
        <f t="shared" si="135"/>
        <v>0</v>
      </c>
      <c r="N281" s="47">
        <f t="shared" si="136"/>
        <v>260</v>
      </c>
      <c r="P281">
        <f t="shared" si="121"/>
        <v>0</v>
      </c>
      <c r="Q281">
        <f t="shared" si="122"/>
        <v>9</v>
      </c>
      <c r="R281" s="146">
        <v>278</v>
      </c>
      <c r="S281">
        <f t="shared" si="123"/>
        <v>0</v>
      </c>
      <c r="T281">
        <f t="shared" si="124"/>
        <v>0</v>
      </c>
      <c r="U281">
        <f t="shared" si="125"/>
        <v>0</v>
      </c>
      <c r="V281">
        <f t="shared" si="126"/>
        <v>0</v>
      </c>
      <c r="X281">
        <f t="shared" si="127"/>
        <v>0</v>
      </c>
      <c r="Y281">
        <f t="shared" si="128"/>
        <v>0</v>
      </c>
      <c r="Z281">
        <f t="shared" si="129"/>
        <v>0</v>
      </c>
      <c r="AA281">
        <f t="shared" si="130"/>
        <v>0</v>
      </c>
      <c r="AC281" s="15"/>
      <c r="AD281" s="15"/>
      <c r="BJ281" s="41">
        <v>6</v>
      </c>
      <c r="BN281" s="41">
        <v>5</v>
      </c>
      <c r="BS281" s="121"/>
      <c r="BV281">
        <v>0</v>
      </c>
      <c r="CA281">
        <v>0</v>
      </c>
      <c r="CB281">
        <f t="shared" si="137"/>
        <v>0</v>
      </c>
      <c r="CK281">
        <f t="shared" si="138"/>
        <v>20</v>
      </c>
      <c r="CL281">
        <f t="shared" si="139"/>
        <v>7</v>
      </c>
      <c r="CM281">
        <f t="shared" si="140"/>
        <v>260</v>
      </c>
      <c r="CP281" t="str">
        <f t="shared" si="133"/>
        <v/>
      </c>
      <c r="CQ281" t="str">
        <f t="shared" si="134"/>
        <v/>
      </c>
      <c r="CR281" t="str">
        <f t="shared" si="141"/>
        <v/>
      </c>
      <c r="CS281" t="str">
        <f t="shared" si="131"/>
        <v/>
      </c>
      <c r="CT281" t="str">
        <f t="shared" si="132"/>
        <v/>
      </c>
      <c r="DE281" t="s">
        <v>205</v>
      </c>
      <c r="DF281" t="s">
        <v>205</v>
      </c>
      <c r="DH281" t="s">
        <v>205</v>
      </c>
    </row>
    <row r="282" spans="2:112" x14ac:dyDescent="0.2">
      <c r="B282" s="28" t="s">
        <v>1371</v>
      </c>
      <c r="C282" s="47"/>
      <c r="D282" s="41">
        <v>6</v>
      </c>
      <c r="E282" s="42">
        <v>0</v>
      </c>
      <c r="F282" s="139">
        <f>ABS(Home!$K$20*E282)</f>
        <v>0</v>
      </c>
      <c r="G282" s="42">
        <v>0</v>
      </c>
      <c r="H282" s="139">
        <f>ABS(Home!$K$20*G282)</f>
        <v>0</v>
      </c>
      <c r="I282" s="42">
        <v>0</v>
      </c>
      <c r="J282" s="139">
        <f>ABS(Home!$K$20*I282)</f>
        <v>0</v>
      </c>
      <c r="K282" s="42">
        <v>0</v>
      </c>
      <c r="L282" s="139">
        <f>ABS(Home!$K$20*K282)</f>
        <v>0</v>
      </c>
      <c r="M282" s="45">
        <f t="shared" si="135"/>
        <v>0</v>
      </c>
      <c r="N282" s="47">
        <f t="shared" si="136"/>
        <v>261</v>
      </c>
      <c r="P282">
        <f t="shared" si="121"/>
        <v>0</v>
      </c>
      <c r="Q282">
        <f t="shared" si="122"/>
        <v>6</v>
      </c>
      <c r="R282" s="146">
        <v>279</v>
      </c>
      <c r="S282">
        <f t="shared" si="123"/>
        <v>0</v>
      </c>
      <c r="T282">
        <f t="shared" si="124"/>
        <v>0</v>
      </c>
      <c r="U282">
        <f t="shared" si="125"/>
        <v>0</v>
      </c>
      <c r="V282">
        <f t="shared" si="126"/>
        <v>0</v>
      </c>
      <c r="X282">
        <f t="shared" si="127"/>
        <v>0</v>
      </c>
      <c r="Y282">
        <f t="shared" si="128"/>
        <v>0</v>
      </c>
      <c r="Z282">
        <f t="shared" si="129"/>
        <v>0</v>
      </c>
      <c r="AA282">
        <f t="shared" si="130"/>
        <v>0</v>
      </c>
      <c r="AC282" s="15"/>
      <c r="AD282" s="15"/>
      <c r="BJ282" s="41">
        <v>6</v>
      </c>
      <c r="BN282" s="41">
        <v>5</v>
      </c>
      <c r="BS282" s="121"/>
      <c r="BV282">
        <v>0</v>
      </c>
      <c r="CA282">
        <v>0</v>
      </c>
      <c r="CB282">
        <f t="shared" si="137"/>
        <v>0</v>
      </c>
      <c r="CK282">
        <f t="shared" si="138"/>
        <v>21</v>
      </c>
      <c r="CL282">
        <f t="shared" si="139"/>
        <v>7</v>
      </c>
      <c r="CM282">
        <f t="shared" si="140"/>
        <v>261</v>
      </c>
      <c r="CP282" t="str">
        <f t="shared" si="133"/>
        <v/>
      </c>
      <c r="CQ282" t="str">
        <f t="shared" si="134"/>
        <v/>
      </c>
      <c r="CR282" t="str">
        <f t="shared" si="141"/>
        <v/>
      </c>
      <c r="CS282" t="str">
        <f t="shared" si="131"/>
        <v/>
      </c>
      <c r="CT282" t="str">
        <f t="shared" si="132"/>
        <v/>
      </c>
      <c r="DE282" t="s">
        <v>205</v>
      </c>
      <c r="DF282" t="s">
        <v>205</v>
      </c>
      <c r="DH282" t="s">
        <v>205</v>
      </c>
    </row>
    <row r="283" spans="2:112" x14ac:dyDescent="0.2">
      <c r="B283" s="28" t="s">
        <v>1372</v>
      </c>
      <c r="C283" s="47"/>
      <c r="D283" s="41">
        <v>6</v>
      </c>
      <c r="E283" s="42">
        <v>0</v>
      </c>
      <c r="F283" s="139">
        <f>ABS(Home!$K$20*E283)</f>
        <v>0</v>
      </c>
      <c r="G283" s="42">
        <v>0</v>
      </c>
      <c r="H283" s="139">
        <f>ABS(Home!$K$20*G283)</f>
        <v>0</v>
      </c>
      <c r="I283" s="42">
        <v>0</v>
      </c>
      <c r="J283" s="139">
        <f>ABS(Home!$K$20*I283)</f>
        <v>0</v>
      </c>
      <c r="K283" s="42">
        <v>0</v>
      </c>
      <c r="L283" s="139">
        <f>ABS(Home!$K$20*K283)</f>
        <v>0</v>
      </c>
      <c r="M283" s="45">
        <f t="shared" si="135"/>
        <v>0</v>
      </c>
      <c r="N283" s="47">
        <f t="shared" si="136"/>
        <v>262</v>
      </c>
      <c r="P283">
        <f t="shared" si="121"/>
        <v>0</v>
      </c>
      <c r="Q283">
        <f t="shared" si="122"/>
        <v>6</v>
      </c>
      <c r="R283" s="146">
        <v>280</v>
      </c>
      <c r="S283">
        <f t="shared" si="123"/>
        <v>0</v>
      </c>
      <c r="T283">
        <f t="shared" si="124"/>
        <v>0</v>
      </c>
      <c r="U283">
        <f t="shared" si="125"/>
        <v>0</v>
      </c>
      <c r="V283">
        <f t="shared" si="126"/>
        <v>0</v>
      </c>
      <c r="X283">
        <f t="shared" si="127"/>
        <v>0</v>
      </c>
      <c r="Y283">
        <f t="shared" si="128"/>
        <v>0</v>
      </c>
      <c r="Z283">
        <f t="shared" si="129"/>
        <v>0</v>
      </c>
      <c r="AA283">
        <f t="shared" si="130"/>
        <v>0</v>
      </c>
      <c r="AC283" s="15"/>
      <c r="AD283" s="15"/>
      <c r="BJ283" s="41">
        <v>6</v>
      </c>
      <c r="BN283" s="41">
        <v>5</v>
      </c>
      <c r="BS283" s="121"/>
      <c r="BV283">
        <v>0</v>
      </c>
      <c r="CA283">
        <v>0</v>
      </c>
      <c r="CB283">
        <f t="shared" si="137"/>
        <v>0</v>
      </c>
      <c r="CK283">
        <f t="shared" si="138"/>
        <v>22</v>
      </c>
      <c r="CL283">
        <f t="shared" si="139"/>
        <v>7</v>
      </c>
      <c r="CM283">
        <f t="shared" si="140"/>
        <v>262</v>
      </c>
      <c r="CP283" t="str">
        <f t="shared" si="133"/>
        <v/>
      </c>
      <c r="CQ283" t="str">
        <f t="shared" si="134"/>
        <v/>
      </c>
      <c r="CR283" t="str">
        <f t="shared" si="141"/>
        <v/>
      </c>
      <c r="CS283" t="str">
        <f t="shared" si="131"/>
        <v/>
      </c>
      <c r="CT283" t="str">
        <f t="shared" si="132"/>
        <v/>
      </c>
      <c r="DE283" t="s">
        <v>205</v>
      </c>
      <c r="DF283" t="s">
        <v>205</v>
      </c>
      <c r="DH283" t="s">
        <v>205</v>
      </c>
    </row>
    <row r="284" spans="2:112" x14ac:dyDescent="0.2">
      <c r="B284" s="28" t="s">
        <v>1373</v>
      </c>
      <c r="C284" s="47"/>
      <c r="D284" s="41">
        <v>6</v>
      </c>
      <c r="E284" s="42">
        <v>0</v>
      </c>
      <c r="F284" s="139">
        <f>ABS(Home!$K$20*E284)</f>
        <v>0</v>
      </c>
      <c r="G284" s="42">
        <v>0</v>
      </c>
      <c r="H284" s="139">
        <f>ABS(Home!$K$20*G284)</f>
        <v>0</v>
      </c>
      <c r="I284" s="42">
        <v>0</v>
      </c>
      <c r="J284" s="139">
        <f>ABS(Home!$K$20*I284)</f>
        <v>0</v>
      </c>
      <c r="K284" s="42">
        <v>0</v>
      </c>
      <c r="L284" s="139">
        <f>ABS(Home!$K$20*K284)</f>
        <v>0</v>
      </c>
      <c r="M284" s="45">
        <f t="shared" si="135"/>
        <v>0</v>
      </c>
      <c r="N284" s="47">
        <f t="shared" si="136"/>
        <v>263</v>
      </c>
      <c r="P284">
        <f t="shared" ref="P284:P323" si="142">C305</f>
        <v>0</v>
      </c>
      <c r="Q284">
        <f t="shared" ref="Q284:Q323" si="143">D305</f>
        <v>6</v>
      </c>
      <c r="R284" s="146">
        <v>281</v>
      </c>
      <c r="S284">
        <f t="shared" ref="S284:S323" si="144">IF($C305=1,E305,0)</f>
        <v>0</v>
      </c>
      <c r="T284">
        <f t="shared" ref="T284:T323" si="145">IF($C305=1,G305,0)</f>
        <v>0</v>
      </c>
      <c r="U284">
        <f t="shared" ref="U284:U323" si="146">IF($C305=1,I305,0)</f>
        <v>0</v>
      </c>
      <c r="V284">
        <f t="shared" ref="V284:V323" si="147">IF($C305=1,K305,0)</f>
        <v>0</v>
      </c>
      <c r="X284">
        <f t="shared" ref="X284:X323" si="148">IF($C305=1,F305,0)</f>
        <v>0</v>
      </c>
      <c r="Y284">
        <f t="shared" ref="Y284:Y323" si="149">IF($C305=1,H305,0)</f>
        <v>0</v>
      </c>
      <c r="Z284">
        <f t="shared" ref="Z284:Z323" si="150">IF($C305=1,J305,0)</f>
        <v>0</v>
      </c>
      <c r="AA284">
        <f t="shared" ref="AA284:AA323" si="151">IF($C305=1,L305,0)</f>
        <v>0</v>
      </c>
      <c r="AC284" s="15"/>
      <c r="AD284" s="15"/>
      <c r="BJ284" s="41">
        <v>6</v>
      </c>
      <c r="BN284" s="41">
        <v>5</v>
      </c>
      <c r="BS284" s="121"/>
      <c r="BV284">
        <v>0</v>
      </c>
      <c r="CA284">
        <v>0</v>
      </c>
      <c r="CB284">
        <f t="shared" si="137"/>
        <v>0</v>
      </c>
      <c r="CK284">
        <f t="shared" si="138"/>
        <v>23</v>
      </c>
      <c r="CL284">
        <f t="shared" si="139"/>
        <v>7</v>
      </c>
      <c r="CM284">
        <f t="shared" si="140"/>
        <v>263</v>
      </c>
      <c r="CP284" t="str">
        <f t="shared" si="133"/>
        <v/>
      </c>
      <c r="CQ284" t="str">
        <f t="shared" si="134"/>
        <v/>
      </c>
      <c r="CR284" t="str">
        <f t="shared" si="141"/>
        <v/>
      </c>
      <c r="CS284" t="str">
        <f t="shared" si="131"/>
        <v/>
      </c>
      <c r="CT284" t="str">
        <f t="shared" si="132"/>
        <v/>
      </c>
      <c r="DE284" t="s">
        <v>205</v>
      </c>
      <c r="DF284" t="s">
        <v>205</v>
      </c>
      <c r="DH284" t="s">
        <v>205</v>
      </c>
    </row>
    <row r="285" spans="2:112" x14ac:dyDescent="0.2">
      <c r="B285" s="28" t="s">
        <v>1374</v>
      </c>
      <c r="C285" s="47"/>
      <c r="D285" s="41">
        <v>6</v>
      </c>
      <c r="E285" s="42">
        <v>0</v>
      </c>
      <c r="F285" s="139">
        <f>ABS(Home!$K$20*E285)</f>
        <v>0</v>
      </c>
      <c r="G285" s="42">
        <v>0</v>
      </c>
      <c r="H285" s="139">
        <f>ABS(Home!$K$20*G285)</f>
        <v>0</v>
      </c>
      <c r="I285" s="42">
        <v>0</v>
      </c>
      <c r="J285" s="139">
        <f>ABS(Home!$K$20*I285)</f>
        <v>0</v>
      </c>
      <c r="K285" s="42">
        <v>0</v>
      </c>
      <c r="L285" s="139">
        <f>ABS(Home!$K$20*K285)</f>
        <v>0</v>
      </c>
      <c r="M285" s="45">
        <f>IF(C285=1,COUNTIF(F285,"&gt;0")+COUNTIF(H285,"&gt;0")+COUNTIF(J285,"&gt;0")+COUNTIF(L285,"&gt;0"),0)</f>
        <v>0</v>
      </c>
      <c r="N285" s="47">
        <f t="shared" si="136"/>
        <v>264</v>
      </c>
      <c r="P285">
        <f t="shared" si="142"/>
        <v>0</v>
      </c>
      <c r="Q285">
        <f t="shared" si="143"/>
        <v>6</v>
      </c>
      <c r="R285" s="146">
        <v>282</v>
      </c>
      <c r="S285">
        <f t="shared" si="144"/>
        <v>0</v>
      </c>
      <c r="T285">
        <f t="shared" si="145"/>
        <v>0</v>
      </c>
      <c r="U285">
        <f t="shared" si="146"/>
        <v>0</v>
      </c>
      <c r="V285">
        <f t="shared" si="147"/>
        <v>0</v>
      </c>
      <c r="X285">
        <f t="shared" si="148"/>
        <v>0</v>
      </c>
      <c r="Y285">
        <f t="shared" si="149"/>
        <v>0</v>
      </c>
      <c r="Z285">
        <f t="shared" si="150"/>
        <v>0</v>
      </c>
      <c r="AA285">
        <f t="shared" si="151"/>
        <v>0</v>
      </c>
      <c r="AC285" s="15"/>
      <c r="AD285" s="15"/>
      <c r="BJ285" s="41">
        <v>6</v>
      </c>
      <c r="BN285" s="41">
        <v>5</v>
      </c>
      <c r="BS285" s="121"/>
      <c r="BV285">
        <v>0</v>
      </c>
      <c r="CA285">
        <v>0</v>
      </c>
      <c r="CB285">
        <f t="shared" si="137"/>
        <v>0</v>
      </c>
      <c r="CK285">
        <f t="shared" si="138"/>
        <v>24</v>
      </c>
      <c r="CL285">
        <f t="shared" si="139"/>
        <v>7</v>
      </c>
      <c r="CM285">
        <f t="shared" si="140"/>
        <v>264</v>
      </c>
      <c r="CP285" t="str">
        <f t="shared" si="133"/>
        <v/>
      </c>
      <c r="CQ285" t="str">
        <f t="shared" si="134"/>
        <v/>
      </c>
      <c r="CR285" t="str">
        <f t="shared" si="141"/>
        <v/>
      </c>
      <c r="CS285" t="str">
        <f t="shared" si="131"/>
        <v/>
      </c>
      <c r="CT285" t="str">
        <f t="shared" si="132"/>
        <v/>
      </c>
      <c r="DE285" t="s">
        <v>205</v>
      </c>
      <c r="DF285" t="s">
        <v>205</v>
      </c>
      <c r="DH285" t="s">
        <v>205</v>
      </c>
    </row>
    <row r="286" spans="2:112" x14ac:dyDescent="0.2">
      <c r="B286" s="28" t="s">
        <v>1375</v>
      </c>
      <c r="C286" s="47"/>
      <c r="D286" s="41">
        <v>6</v>
      </c>
      <c r="E286" s="42">
        <v>0</v>
      </c>
      <c r="F286" s="139">
        <f>ABS(Home!$K$20*E286)</f>
        <v>0</v>
      </c>
      <c r="G286" s="42">
        <v>0</v>
      </c>
      <c r="H286" s="139">
        <f>ABS(Home!$K$20*G286)</f>
        <v>0</v>
      </c>
      <c r="I286" s="42">
        <v>0</v>
      </c>
      <c r="J286" s="139">
        <f>ABS(Home!$K$20*I286)</f>
        <v>0</v>
      </c>
      <c r="K286" s="42">
        <v>0</v>
      </c>
      <c r="L286" s="139">
        <f>ABS(Home!$K$20*K286)</f>
        <v>0</v>
      </c>
      <c r="M286" s="45">
        <f t="shared" si="135"/>
        <v>0</v>
      </c>
      <c r="N286" s="47">
        <f t="shared" si="136"/>
        <v>265</v>
      </c>
      <c r="P286">
        <f t="shared" si="142"/>
        <v>0</v>
      </c>
      <c r="Q286">
        <f t="shared" si="143"/>
        <v>6</v>
      </c>
      <c r="R286" s="146">
        <v>283</v>
      </c>
      <c r="S286">
        <f t="shared" si="144"/>
        <v>0</v>
      </c>
      <c r="T286">
        <f t="shared" si="145"/>
        <v>0</v>
      </c>
      <c r="U286">
        <f t="shared" si="146"/>
        <v>0</v>
      </c>
      <c r="V286">
        <f t="shared" si="147"/>
        <v>0</v>
      </c>
      <c r="X286">
        <f t="shared" si="148"/>
        <v>0</v>
      </c>
      <c r="Y286">
        <f t="shared" si="149"/>
        <v>0</v>
      </c>
      <c r="Z286">
        <f t="shared" si="150"/>
        <v>0</v>
      </c>
      <c r="AA286">
        <f t="shared" si="151"/>
        <v>0</v>
      </c>
      <c r="AC286" s="15"/>
      <c r="AD286" s="15"/>
      <c r="BJ286" s="41">
        <v>6</v>
      </c>
      <c r="BN286" s="41">
        <v>5</v>
      </c>
      <c r="BS286" s="121"/>
      <c r="BV286">
        <v>0</v>
      </c>
      <c r="CA286">
        <v>0</v>
      </c>
      <c r="CB286">
        <f t="shared" si="137"/>
        <v>0</v>
      </c>
      <c r="CK286">
        <f t="shared" si="138"/>
        <v>25</v>
      </c>
      <c r="CL286">
        <f t="shared" si="139"/>
        <v>7</v>
      </c>
      <c r="CM286">
        <f t="shared" si="140"/>
        <v>265</v>
      </c>
      <c r="CP286" t="str">
        <f t="shared" si="133"/>
        <v/>
      </c>
      <c r="CQ286" t="str">
        <f t="shared" si="134"/>
        <v/>
      </c>
      <c r="CR286" t="str">
        <f t="shared" si="141"/>
        <v/>
      </c>
      <c r="CS286" t="str">
        <f t="shared" si="131"/>
        <v/>
      </c>
      <c r="CT286" t="str">
        <f t="shared" si="132"/>
        <v/>
      </c>
      <c r="DE286" t="s">
        <v>205</v>
      </c>
      <c r="DF286" t="s">
        <v>205</v>
      </c>
      <c r="DH286" t="s">
        <v>205</v>
      </c>
    </row>
    <row r="287" spans="2:112" x14ac:dyDescent="0.2">
      <c r="B287" s="28" t="s">
        <v>1376</v>
      </c>
      <c r="C287" s="47"/>
      <c r="D287" s="41">
        <v>6</v>
      </c>
      <c r="E287" s="42">
        <v>0</v>
      </c>
      <c r="F287" s="139">
        <f>ABS(Home!$K$20*E287)</f>
        <v>0</v>
      </c>
      <c r="G287" s="42">
        <v>0</v>
      </c>
      <c r="H287" s="139">
        <f>ABS(Home!$K$20*G287)</f>
        <v>0</v>
      </c>
      <c r="I287" s="42">
        <v>0</v>
      </c>
      <c r="J287" s="139">
        <f>ABS(Home!$K$20*I287)</f>
        <v>0</v>
      </c>
      <c r="K287" s="42">
        <v>0</v>
      </c>
      <c r="L287" s="139">
        <f>ABS(Home!$K$20*K287)</f>
        <v>0</v>
      </c>
      <c r="M287" s="45">
        <f t="shared" si="135"/>
        <v>0</v>
      </c>
      <c r="N287" s="47">
        <f t="shared" si="136"/>
        <v>266</v>
      </c>
      <c r="P287">
        <f t="shared" si="142"/>
        <v>0</v>
      </c>
      <c r="Q287">
        <f t="shared" si="143"/>
        <v>6</v>
      </c>
      <c r="R287" s="146">
        <v>284</v>
      </c>
      <c r="S287">
        <f t="shared" si="144"/>
        <v>0</v>
      </c>
      <c r="T287">
        <f t="shared" si="145"/>
        <v>0</v>
      </c>
      <c r="U287">
        <f t="shared" si="146"/>
        <v>0</v>
      </c>
      <c r="V287">
        <f t="shared" si="147"/>
        <v>0</v>
      </c>
      <c r="X287">
        <f t="shared" si="148"/>
        <v>0</v>
      </c>
      <c r="Y287">
        <f t="shared" si="149"/>
        <v>0</v>
      </c>
      <c r="Z287">
        <f t="shared" si="150"/>
        <v>0</v>
      </c>
      <c r="AA287">
        <f t="shared" si="151"/>
        <v>0</v>
      </c>
      <c r="AC287" s="15"/>
      <c r="AD287" s="15"/>
      <c r="BJ287" s="41">
        <v>6</v>
      </c>
      <c r="BN287" s="41">
        <v>5</v>
      </c>
      <c r="BS287" s="121"/>
      <c r="BV287">
        <v>0</v>
      </c>
      <c r="CA287">
        <v>0</v>
      </c>
      <c r="CB287">
        <f t="shared" si="137"/>
        <v>0</v>
      </c>
      <c r="CK287">
        <f t="shared" si="138"/>
        <v>26</v>
      </c>
      <c r="CL287">
        <f t="shared" si="139"/>
        <v>7</v>
      </c>
      <c r="CM287">
        <f t="shared" si="140"/>
        <v>266</v>
      </c>
      <c r="CP287" t="str">
        <f t="shared" si="133"/>
        <v/>
      </c>
      <c r="CQ287" t="str">
        <f t="shared" si="134"/>
        <v/>
      </c>
      <c r="CR287" t="str">
        <f t="shared" si="141"/>
        <v/>
      </c>
      <c r="CS287" t="str">
        <f t="shared" si="131"/>
        <v/>
      </c>
      <c r="CT287" t="str">
        <f t="shared" si="132"/>
        <v/>
      </c>
      <c r="DE287" t="s">
        <v>205</v>
      </c>
      <c r="DF287" t="s">
        <v>205</v>
      </c>
      <c r="DH287" t="s">
        <v>205</v>
      </c>
    </row>
    <row r="288" spans="2:112" x14ac:dyDescent="0.2">
      <c r="B288" s="28" t="s">
        <v>1377</v>
      </c>
      <c r="C288" s="47"/>
      <c r="D288" s="41">
        <v>6</v>
      </c>
      <c r="E288" s="42">
        <v>0</v>
      </c>
      <c r="F288" s="139">
        <f>ABS(Home!$K$20*E288)</f>
        <v>0</v>
      </c>
      <c r="G288" s="42">
        <v>0</v>
      </c>
      <c r="H288" s="139">
        <f>ABS(Home!$K$20*G288)</f>
        <v>0</v>
      </c>
      <c r="I288" s="42">
        <v>0</v>
      </c>
      <c r="J288" s="139">
        <f>ABS(Home!$K$20*I288)</f>
        <v>0</v>
      </c>
      <c r="K288" s="42">
        <v>0</v>
      </c>
      <c r="L288" s="139">
        <f>ABS(Home!$K$20*K288)</f>
        <v>0</v>
      </c>
      <c r="M288" s="45">
        <f t="shared" si="135"/>
        <v>0</v>
      </c>
      <c r="N288" s="47">
        <f t="shared" si="136"/>
        <v>267</v>
      </c>
      <c r="P288">
        <f t="shared" si="142"/>
        <v>1</v>
      </c>
      <c r="Q288">
        <f t="shared" si="143"/>
        <v>6</v>
      </c>
      <c r="R288" s="146">
        <v>285</v>
      </c>
      <c r="S288">
        <f t="shared" si="144"/>
        <v>2.2999999999999998</v>
      </c>
      <c r="T288">
        <f t="shared" si="145"/>
        <v>0</v>
      </c>
      <c r="U288">
        <f t="shared" si="146"/>
        <v>0</v>
      </c>
      <c r="V288">
        <f t="shared" si="147"/>
        <v>0</v>
      </c>
      <c r="X288">
        <f t="shared" si="148"/>
        <v>0.11499999999999999</v>
      </c>
      <c r="Y288">
        <f t="shared" si="149"/>
        <v>0</v>
      </c>
      <c r="Z288">
        <f t="shared" si="150"/>
        <v>0</v>
      </c>
      <c r="AA288">
        <f t="shared" si="151"/>
        <v>0</v>
      </c>
      <c r="AC288" s="15"/>
      <c r="AD288" s="15"/>
      <c r="BJ288" s="41">
        <v>6</v>
      </c>
      <c r="BN288" s="41">
        <v>5</v>
      </c>
      <c r="BS288" s="121"/>
      <c r="BV288">
        <v>0</v>
      </c>
      <c r="CA288">
        <v>0</v>
      </c>
      <c r="CB288">
        <f t="shared" si="137"/>
        <v>0</v>
      </c>
      <c r="CK288">
        <f t="shared" si="138"/>
        <v>27</v>
      </c>
      <c r="CL288">
        <f t="shared" si="139"/>
        <v>7</v>
      </c>
      <c r="CM288">
        <f t="shared" si="140"/>
        <v>267</v>
      </c>
      <c r="CP288" t="str">
        <f t="shared" si="133"/>
        <v/>
      </c>
      <c r="CQ288" t="str">
        <f t="shared" si="134"/>
        <v/>
      </c>
      <c r="CR288" t="str">
        <f t="shared" si="141"/>
        <v/>
      </c>
      <c r="CS288" t="str">
        <f t="shared" si="131"/>
        <v/>
      </c>
      <c r="CT288" t="str">
        <f t="shared" si="132"/>
        <v/>
      </c>
      <c r="DE288" t="s">
        <v>205</v>
      </c>
      <c r="DF288" t="s">
        <v>205</v>
      </c>
      <c r="DH288" t="s">
        <v>205</v>
      </c>
    </row>
    <row r="289" spans="1:112" x14ac:dyDescent="0.2">
      <c r="B289" s="28" t="s">
        <v>1378</v>
      </c>
      <c r="C289" s="47"/>
      <c r="D289" s="41">
        <v>6</v>
      </c>
      <c r="E289" s="42">
        <v>0</v>
      </c>
      <c r="F289" s="139">
        <f>ABS(Home!$K$20*E289)</f>
        <v>0</v>
      </c>
      <c r="G289" s="42">
        <v>0</v>
      </c>
      <c r="H289" s="139">
        <f>ABS(Home!$K$20*G289)</f>
        <v>0</v>
      </c>
      <c r="I289" s="42">
        <v>0</v>
      </c>
      <c r="J289" s="139">
        <f>ABS(Home!$K$20*I289)</f>
        <v>0</v>
      </c>
      <c r="K289" s="42">
        <v>0</v>
      </c>
      <c r="L289" s="139">
        <f>ABS(Home!$K$20*K289)</f>
        <v>0</v>
      </c>
      <c r="M289" s="45">
        <f t="shared" si="135"/>
        <v>0</v>
      </c>
      <c r="N289" s="47">
        <f t="shared" si="136"/>
        <v>268</v>
      </c>
      <c r="P289">
        <f t="shared" si="142"/>
        <v>1</v>
      </c>
      <c r="Q289">
        <f t="shared" si="143"/>
        <v>6</v>
      </c>
      <c r="R289" s="146">
        <v>286</v>
      </c>
      <c r="S289">
        <f t="shared" si="144"/>
        <v>3.9</v>
      </c>
      <c r="T289">
        <f t="shared" si="145"/>
        <v>0</v>
      </c>
      <c r="U289">
        <f t="shared" si="146"/>
        <v>0</v>
      </c>
      <c r="V289">
        <f t="shared" si="147"/>
        <v>0</v>
      </c>
      <c r="X289">
        <f t="shared" si="148"/>
        <v>0.19500000000000001</v>
      </c>
      <c r="Y289">
        <f t="shared" si="149"/>
        <v>0</v>
      </c>
      <c r="Z289">
        <f t="shared" si="150"/>
        <v>0</v>
      </c>
      <c r="AA289">
        <f t="shared" si="151"/>
        <v>0</v>
      </c>
      <c r="AC289" s="15"/>
      <c r="AD289" s="15"/>
      <c r="BJ289" s="41">
        <v>6</v>
      </c>
      <c r="BN289" s="41">
        <v>5</v>
      </c>
      <c r="BS289" s="121"/>
      <c r="BV289">
        <v>0</v>
      </c>
      <c r="CA289">
        <v>0</v>
      </c>
      <c r="CB289">
        <f t="shared" si="137"/>
        <v>0</v>
      </c>
      <c r="CK289">
        <f t="shared" si="138"/>
        <v>28</v>
      </c>
      <c r="CL289">
        <f t="shared" si="139"/>
        <v>7</v>
      </c>
      <c r="CM289">
        <f t="shared" si="140"/>
        <v>268</v>
      </c>
      <c r="CP289" t="str">
        <f t="shared" si="133"/>
        <v/>
      </c>
      <c r="CQ289" t="str">
        <f t="shared" si="134"/>
        <v/>
      </c>
      <c r="CR289" t="str">
        <f t="shared" si="141"/>
        <v/>
      </c>
      <c r="CS289" t="str">
        <f t="shared" si="131"/>
        <v/>
      </c>
      <c r="CT289" t="str">
        <f t="shared" si="132"/>
        <v/>
      </c>
      <c r="DE289" t="s">
        <v>205</v>
      </c>
      <c r="DF289" t="s">
        <v>205</v>
      </c>
      <c r="DH289" t="s">
        <v>205</v>
      </c>
    </row>
    <row r="290" spans="1:112" x14ac:dyDescent="0.2">
      <c r="B290" s="28" t="s">
        <v>1379</v>
      </c>
      <c r="C290" s="47"/>
      <c r="D290" s="41">
        <v>6</v>
      </c>
      <c r="E290" s="42">
        <v>0</v>
      </c>
      <c r="F290" s="139">
        <f>ABS(Home!$K$20*E290)</f>
        <v>0</v>
      </c>
      <c r="G290" s="42">
        <v>0</v>
      </c>
      <c r="H290" s="139">
        <f>ABS(Home!$K$20*G290)</f>
        <v>0</v>
      </c>
      <c r="I290" s="42">
        <v>0</v>
      </c>
      <c r="J290" s="139">
        <f>ABS(Home!$K$20*I290)</f>
        <v>0</v>
      </c>
      <c r="K290" s="42">
        <v>0</v>
      </c>
      <c r="L290" s="139">
        <f>ABS(Home!$K$20*K290)</f>
        <v>0</v>
      </c>
      <c r="M290" s="45">
        <f t="shared" si="135"/>
        <v>0</v>
      </c>
      <c r="N290" s="47">
        <f t="shared" si="136"/>
        <v>269</v>
      </c>
      <c r="P290">
        <f t="shared" si="142"/>
        <v>0</v>
      </c>
      <c r="Q290">
        <f t="shared" si="143"/>
        <v>6</v>
      </c>
      <c r="R290" s="146">
        <v>287</v>
      </c>
      <c r="S290">
        <f t="shared" si="144"/>
        <v>0</v>
      </c>
      <c r="T290">
        <f t="shared" si="145"/>
        <v>0</v>
      </c>
      <c r="U290">
        <f t="shared" si="146"/>
        <v>0</v>
      </c>
      <c r="V290">
        <f t="shared" si="147"/>
        <v>0</v>
      </c>
      <c r="X290">
        <f t="shared" si="148"/>
        <v>0</v>
      </c>
      <c r="Y290">
        <f t="shared" si="149"/>
        <v>0</v>
      </c>
      <c r="Z290">
        <f t="shared" si="150"/>
        <v>0</v>
      </c>
      <c r="AA290">
        <f t="shared" si="151"/>
        <v>0</v>
      </c>
      <c r="AC290" s="15"/>
      <c r="AD290" s="15"/>
      <c r="BJ290" s="41">
        <v>6</v>
      </c>
      <c r="BN290" s="41">
        <v>5</v>
      </c>
      <c r="BS290" s="121"/>
      <c r="BV290">
        <v>0</v>
      </c>
      <c r="CA290">
        <v>0</v>
      </c>
      <c r="CB290">
        <f t="shared" si="137"/>
        <v>0</v>
      </c>
      <c r="CK290">
        <f t="shared" si="138"/>
        <v>29</v>
      </c>
      <c r="CL290">
        <f t="shared" si="139"/>
        <v>7</v>
      </c>
      <c r="CM290">
        <f t="shared" si="140"/>
        <v>269</v>
      </c>
      <c r="CP290" t="str">
        <f t="shared" si="133"/>
        <v/>
      </c>
      <c r="CQ290" t="str">
        <f t="shared" si="134"/>
        <v/>
      </c>
      <c r="CR290" t="str">
        <f t="shared" si="141"/>
        <v/>
      </c>
      <c r="CS290" t="str">
        <f t="shared" si="131"/>
        <v/>
      </c>
      <c r="CT290" t="str">
        <f t="shared" si="132"/>
        <v/>
      </c>
      <c r="DE290" t="s">
        <v>205</v>
      </c>
      <c r="DF290" t="s">
        <v>205</v>
      </c>
      <c r="DH290" t="s">
        <v>205</v>
      </c>
    </row>
    <row r="291" spans="1:112" x14ac:dyDescent="0.2">
      <c r="B291" s="28" t="s">
        <v>1380</v>
      </c>
      <c r="C291" s="47"/>
      <c r="D291" s="41">
        <v>6</v>
      </c>
      <c r="E291" s="42">
        <v>0</v>
      </c>
      <c r="F291" s="139">
        <f>ABS(Home!$K$20*E291)</f>
        <v>0</v>
      </c>
      <c r="G291" s="42">
        <v>0</v>
      </c>
      <c r="H291" s="139">
        <f>ABS(Home!$K$20*G291)</f>
        <v>0</v>
      </c>
      <c r="I291" s="42">
        <v>0</v>
      </c>
      <c r="J291" s="139">
        <f>ABS(Home!$K$20*I291)</f>
        <v>0</v>
      </c>
      <c r="K291" s="42">
        <v>0</v>
      </c>
      <c r="L291" s="139">
        <f>ABS(Home!$K$20*K291)</f>
        <v>0</v>
      </c>
      <c r="M291" s="45">
        <f t="shared" si="135"/>
        <v>0</v>
      </c>
      <c r="N291" s="47">
        <f t="shared" si="136"/>
        <v>270</v>
      </c>
      <c r="P291">
        <f t="shared" si="142"/>
        <v>0</v>
      </c>
      <c r="Q291">
        <f t="shared" si="143"/>
        <v>6</v>
      </c>
      <c r="R291" s="146">
        <v>288</v>
      </c>
      <c r="S291">
        <f t="shared" si="144"/>
        <v>0</v>
      </c>
      <c r="T291">
        <f t="shared" si="145"/>
        <v>0</v>
      </c>
      <c r="U291">
        <f t="shared" si="146"/>
        <v>0</v>
      </c>
      <c r="V291">
        <f t="shared" si="147"/>
        <v>0</v>
      </c>
      <c r="X291">
        <f t="shared" si="148"/>
        <v>0</v>
      </c>
      <c r="Y291">
        <f t="shared" si="149"/>
        <v>0</v>
      </c>
      <c r="Z291">
        <f t="shared" si="150"/>
        <v>0</v>
      </c>
      <c r="AA291">
        <f t="shared" si="151"/>
        <v>0</v>
      </c>
      <c r="AC291" s="15"/>
      <c r="AD291" s="15"/>
      <c r="BJ291" s="41">
        <v>6</v>
      </c>
      <c r="BN291" s="41">
        <v>5</v>
      </c>
      <c r="BS291" s="121"/>
      <c r="BV291">
        <v>0</v>
      </c>
      <c r="CA291">
        <v>0</v>
      </c>
      <c r="CB291">
        <f t="shared" si="137"/>
        <v>0</v>
      </c>
      <c r="CK291">
        <f t="shared" si="138"/>
        <v>30</v>
      </c>
      <c r="CL291">
        <f t="shared" si="139"/>
        <v>7</v>
      </c>
      <c r="CM291">
        <f t="shared" si="140"/>
        <v>270</v>
      </c>
      <c r="CP291" t="str">
        <f t="shared" si="133"/>
        <v/>
      </c>
      <c r="CQ291" t="str">
        <f t="shared" si="134"/>
        <v/>
      </c>
      <c r="CR291" t="str">
        <f t="shared" si="141"/>
        <v/>
      </c>
      <c r="CS291" t="str">
        <f t="shared" si="131"/>
        <v/>
      </c>
      <c r="CT291" t="str">
        <f t="shared" si="132"/>
        <v/>
      </c>
      <c r="DE291" t="s">
        <v>205</v>
      </c>
      <c r="DF291" t="s">
        <v>205</v>
      </c>
      <c r="DH291" t="s">
        <v>205</v>
      </c>
    </row>
    <row r="292" spans="1:112" x14ac:dyDescent="0.2">
      <c r="B292" s="28" t="s">
        <v>1381</v>
      </c>
      <c r="C292" s="47"/>
      <c r="D292" s="41">
        <v>6</v>
      </c>
      <c r="E292" s="42">
        <v>0</v>
      </c>
      <c r="F292" s="139">
        <f>ABS(Home!$K$20*E292)</f>
        <v>0</v>
      </c>
      <c r="G292" s="42">
        <v>0</v>
      </c>
      <c r="H292" s="139">
        <f>ABS(Home!$K$20*G292)</f>
        <v>0</v>
      </c>
      <c r="I292" s="42">
        <v>0</v>
      </c>
      <c r="J292" s="139">
        <f>ABS(Home!$K$20*I292)</f>
        <v>0</v>
      </c>
      <c r="K292" s="42">
        <v>0</v>
      </c>
      <c r="L292" s="139">
        <f>ABS(Home!$K$20*K292)</f>
        <v>0</v>
      </c>
      <c r="M292" s="45">
        <f t="shared" si="135"/>
        <v>0</v>
      </c>
      <c r="N292" s="47">
        <f t="shared" si="136"/>
        <v>271</v>
      </c>
      <c r="P292">
        <f t="shared" si="142"/>
        <v>1</v>
      </c>
      <c r="Q292">
        <f t="shared" si="143"/>
        <v>6</v>
      </c>
      <c r="R292" s="146">
        <v>289</v>
      </c>
      <c r="S292">
        <f t="shared" si="144"/>
        <v>-0.1</v>
      </c>
      <c r="T292">
        <f t="shared" si="145"/>
        <v>0</v>
      </c>
      <c r="U292">
        <f t="shared" si="146"/>
        <v>0</v>
      </c>
      <c r="V292">
        <f t="shared" si="147"/>
        <v>0</v>
      </c>
      <c r="X292">
        <f t="shared" si="148"/>
        <v>5.000000000000001E-3</v>
      </c>
      <c r="Y292">
        <f t="shared" si="149"/>
        <v>0</v>
      </c>
      <c r="Z292">
        <f t="shared" si="150"/>
        <v>0</v>
      </c>
      <c r="AA292">
        <f t="shared" si="151"/>
        <v>0</v>
      </c>
      <c r="AC292" s="15"/>
      <c r="AD292" s="15"/>
      <c r="BJ292" s="41">
        <v>6</v>
      </c>
      <c r="BN292" s="41">
        <v>5</v>
      </c>
      <c r="BS292" s="121"/>
      <c r="BV292">
        <v>0</v>
      </c>
      <c r="CA292">
        <v>0</v>
      </c>
      <c r="CB292">
        <f t="shared" si="137"/>
        <v>0</v>
      </c>
      <c r="CK292">
        <f t="shared" si="138"/>
        <v>31</v>
      </c>
      <c r="CL292">
        <f t="shared" si="139"/>
        <v>7</v>
      </c>
      <c r="CM292">
        <f t="shared" si="140"/>
        <v>271</v>
      </c>
      <c r="CP292" t="str">
        <f t="shared" si="133"/>
        <v/>
      </c>
      <c r="CQ292" t="str">
        <f t="shared" si="134"/>
        <v/>
      </c>
      <c r="CR292" t="str">
        <f t="shared" si="141"/>
        <v/>
      </c>
      <c r="CS292" t="str">
        <f t="shared" si="131"/>
        <v/>
      </c>
      <c r="CT292" t="str">
        <f t="shared" si="132"/>
        <v/>
      </c>
      <c r="DE292" t="s">
        <v>205</v>
      </c>
      <c r="DF292" t="s">
        <v>205</v>
      </c>
      <c r="DH292" t="s">
        <v>205</v>
      </c>
    </row>
    <row r="293" spans="1:112" x14ac:dyDescent="0.2">
      <c r="B293" s="28" t="s">
        <v>179</v>
      </c>
      <c r="C293" s="47"/>
      <c r="D293" s="41">
        <v>6</v>
      </c>
      <c r="E293" s="42">
        <v>0</v>
      </c>
      <c r="F293" s="139">
        <f>ABS(Home!$K$20*E293)</f>
        <v>0</v>
      </c>
      <c r="G293" s="42">
        <v>0</v>
      </c>
      <c r="H293" s="139">
        <f>ABS(Home!$K$20*G293)</f>
        <v>0</v>
      </c>
      <c r="I293" s="42">
        <v>0</v>
      </c>
      <c r="J293" s="139">
        <f>ABS(Home!$K$20*I293)</f>
        <v>0</v>
      </c>
      <c r="K293" s="42">
        <v>0</v>
      </c>
      <c r="L293" s="139">
        <f>ABS(Home!$K$20*K293)</f>
        <v>0</v>
      </c>
      <c r="M293" s="45">
        <f t="shared" si="135"/>
        <v>0</v>
      </c>
      <c r="N293" s="47">
        <f t="shared" si="136"/>
        <v>272</v>
      </c>
      <c r="P293">
        <f t="shared" si="142"/>
        <v>1</v>
      </c>
      <c r="Q293">
        <f t="shared" si="143"/>
        <v>6</v>
      </c>
      <c r="R293" s="146">
        <v>290</v>
      </c>
      <c r="S293">
        <f t="shared" si="144"/>
        <v>-0.1</v>
      </c>
      <c r="T293">
        <f t="shared" si="145"/>
        <v>0</v>
      </c>
      <c r="U293">
        <f t="shared" si="146"/>
        <v>0</v>
      </c>
      <c r="V293">
        <f t="shared" si="147"/>
        <v>0</v>
      </c>
      <c r="X293">
        <f t="shared" si="148"/>
        <v>5.000000000000001E-3</v>
      </c>
      <c r="Y293">
        <f t="shared" si="149"/>
        <v>0</v>
      </c>
      <c r="Z293">
        <f t="shared" si="150"/>
        <v>0</v>
      </c>
      <c r="AA293">
        <f t="shared" si="151"/>
        <v>0</v>
      </c>
      <c r="AC293" s="15"/>
      <c r="AD293" s="15"/>
      <c r="BJ293" s="41">
        <v>6</v>
      </c>
      <c r="BN293" s="41">
        <v>5</v>
      </c>
      <c r="BS293" s="121"/>
      <c r="BV293">
        <v>0</v>
      </c>
      <c r="CA293">
        <v>0</v>
      </c>
      <c r="CB293">
        <f t="shared" si="137"/>
        <v>0</v>
      </c>
      <c r="CK293">
        <f t="shared" si="138"/>
        <v>32</v>
      </c>
      <c r="CL293">
        <f t="shared" si="139"/>
        <v>7</v>
      </c>
      <c r="CM293">
        <f t="shared" si="140"/>
        <v>272</v>
      </c>
      <c r="CP293" t="str">
        <f t="shared" si="133"/>
        <v/>
      </c>
      <c r="CQ293" t="str">
        <f t="shared" si="134"/>
        <v/>
      </c>
      <c r="CR293" t="str">
        <f t="shared" si="141"/>
        <v/>
      </c>
      <c r="CS293" t="str">
        <f t="shared" si="131"/>
        <v/>
      </c>
      <c r="CT293" t="str">
        <f t="shared" si="132"/>
        <v/>
      </c>
      <c r="DE293" t="s">
        <v>205</v>
      </c>
      <c r="DF293" t="s">
        <v>205</v>
      </c>
      <c r="DH293" t="s">
        <v>205</v>
      </c>
    </row>
    <row r="294" spans="1:112" x14ac:dyDescent="0.2">
      <c r="B294" s="28" t="s">
        <v>180</v>
      </c>
      <c r="C294" s="47"/>
      <c r="D294" s="41">
        <v>6</v>
      </c>
      <c r="E294" s="42">
        <v>0</v>
      </c>
      <c r="F294" s="139">
        <f>ABS(Home!$K$20*E294)</f>
        <v>0</v>
      </c>
      <c r="G294" s="42">
        <v>0</v>
      </c>
      <c r="H294" s="139">
        <f>ABS(Home!$K$20*G294)</f>
        <v>0</v>
      </c>
      <c r="I294" s="42">
        <v>0</v>
      </c>
      <c r="J294" s="139">
        <f>ABS(Home!$K$20*I294)</f>
        <v>0</v>
      </c>
      <c r="K294" s="42">
        <v>0</v>
      </c>
      <c r="L294" s="139">
        <f>ABS(Home!$K$20*K294)</f>
        <v>0</v>
      </c>
      <c r="M294" s="45">
        <f t="shared" si="135"/>
        <v>0</v>
      </c>
      <c r="N294" s="47">
        <f t="shared" si="136"/>
        <v>273</v>
      </c>
      <c r="P294">
        <f t="shared" si="142"/>
        <v>1</v>
      </c>
      <c r="Q294">
        <f t="shared" si="143"/>
        <v>6</v>
      </c>
      <c r="R294" s="146">
        <v>291</v>
      </c>
      <c r="S294">
        <f t="shared" si="144"/>
        <v>-0.2</v>
      </c>
      <c r="T294">
        <f t="shared" si="145"/>
        <v>0</v>
      </c>
      <c r="U294">
        <f t="shared" si="146"/>
        <v>0</v>
      </c>
      <c r="V294">
        <f t="shared" si="147"/>
        <v>0</v>
      </c>
      <c r="X294">
        <f t="shared" si="148"/>
        <v>1.0000000000000002E-2</v>
      </c>
      <c r="Y294">
        <f t="shared" si="149"/>
        <v>0</v>
      </c>
      <c r="Z294">
        <f t="shared" si="150"/>
        <v>0</v>
      </c>
      <c r="AA294">
        <f t="shared" si="151"/>
        <v>0</v>
      </c>
      <c r="AC294" s="15"/>
      <c r="AD294" s="15"/>
      <c r="BJ294" s="41">
        <v>6</v>
      </c>
      <c r="BN294" s="41">
        <v>5</v>
      </c>
      <c r="BS294" s="121"/>
      <c r="BV294">
        <v>0</v>
      </c>
      <c r="CA294">
        <v>0</v>
      </c>
      <c r="CB294">
        <f t="shared" si="137"/>
        <v>0</v>
      </c>
      <c r="CK294">
        <f t="shared" si="138"/>
        <v>33</v>
      </c>
      <c r="CL294">
        <f t="shared" si="139"/>
        <v>7</v>
      </c>
      <c r="CM294">
        <f t="shared" si="140"/>
        <v>273</v>
      </c>
      <c r="CP294" t="str">
        <f t="shared" si="133"/>
        <v/>
      </c>
      <c r="CQ294" t="str">
        <f t="shared" si="134"/>
        <v/>
      </c>
      <c r="CR294" t="str">
        <f t="shared" si="141"/>
        <v/>
      </c>
      <c r="CS294" t="str">
        <f t="shared" si="131"/>
        <v/>
      </c>
      <c r="CT294" t="str">
        <f t="shared" si="132"/>
        <v/>
      </c>
      <c r="DE294" t="s">
        <v>205</v>
      </c>
      <c r="DF294" t="s">
        <v>205</v>
      </c>
      <c r="DH294" t="s">
        <v>205</v>
      </c>
    </row>
    <row r="295" spans="1:112" x14ac:dyDescent="0.2">
      <c r="B295" s="28" t="s">
        <v>181</v>
      </c>
      <c r="C295" s="47"/>
      <c r="D295" s="41">
        <v>6</v>
      </c>
      <c r="E295" s="42">
        <v>0</v>
      </c>
      <c r="F295" s="139">
        <f>ABS(Home!$K$20*E295)</f>
        <v>0</v>
      </c>
      <c r="G295" s="42">
        <v>0</v>
      </c>
      <c r="H295" s="139">
        <f>ABS(Home!$K$20*G295)</f>
        <v>0</v>
      </c>
      <c r="I295" s="42">
        <v>0</v>
      </c>
      <c r="J295" s="139">
        <f>ABS(Home!$K$20*I295)</f>
        <v>0</v>
      </c>
      <c r="K295" s="42">
        <v>0</v>
      </c>
      <c r="L295" s="139">
        <f>ABS(Home!$K$20*K295)</f>
        <v>0</v>
      </c>
      <c r="M295" s="45">
        <f t="shared" si="135"/>
        <v>0</v>
      </c>
      <c r="N295" s="47">
        <f t="shared" si="136"/>
        <v>274</v>
      </c>
      <c r="P295">
        <f t="shared" si="142"/>
        <v>0</v>
      </c>
      <c r="Q295">
        <f t="shared" si="143"/>
        <v>6</v>
      </c>
      <c r="R295" s="146">
        <v>292</v>
      </c>
      <c r="S295">
        <f t="shared" si="144"/>
        <v>0</v>
      </c>
      <c r="T295">
        <f t="shared" si="145"/>
        <v>0</v>
      </c>
      <c r="U295">
        <f t="shared" si="146"/>
        <v>0</v>
      </c>
      <c r="V295">
        <f t="shared" si="147"/>
        <v>0</v>
      </c>
      <c r="X295">
        <f t="shared" si="148"/>
        <v>0</v>
      </c>
      <c r="Y295">
        <f t="shared" si="149"/>
        <v>0</v>
      </c>
      <c r="Z295">
        <f t="shared" si="150"/>
        <v>0</v>
      </c>
      <c r="AA295">
        <f t="shared" si="151"/>
        <v>0</v>
      </c>
      <c r="AC295" s="15"/>
      <c r="AD295" s="15"/>
      <c r="BJ295" s="41">
        <v>6</v>
      </c>
      <c r="BN295" s="41">
        <v>5</v>
      </c>
      <c r="BS295" s="121"/>
      <c r="BV295">
        <v>0</v>
      </c>
      <c r="CA295">
        <v>0</v>
      </c>
      <c r="CB295">
        <f t="shared" si="137"/>
        <v>0</v>
      </c>
      <c r="CK295">
        <f t="shared" si="138"/>
        <v>34</v>
      </c>
      <c r="CL295">
        <f t="shared" si="139"/>
        <v>7</v>
      </c>
      <c r="CM295">
        <f t="shared" si="140"/>
        <v>274</v>
      </c>
      <c r="CP295" t="str">
        <f t="shared" si="133"/>
        <v/>
      </c>
      <c r="CQ295" t="str">
        <f t="shared" si="134"/>
        <v/>
      </c>
      <c r="CR295" t="str">
        <f t="shared" si="141"/>
        <v/>
      </c>
      <c r="CS295" t="str">
        <f t="shared" si="131"/>
        <v/>
      </c>
      <c r="CT295" t="str">
        <f t="shared" si="132"/>
        <v/>
      </c>
      <c r="DE295" t="s">
        <v>205</v>
      </c>
      <c r="DF295" t="s">
        <v>205</v>
      </c>
      <c r="DH295" t="s">
        <v>205</v>
      </c>
    </row>
    <row r="296" spans="1:112" x14ac:dyDescent="0.2">
      <c r="B296" s="28">
        <v>35</v>
      </c>
      <c r="C296" s="47"/>
      <c r="D296" s="41">
        <v>6</v>
      </c>
      <c r="E296" s="42">
        <v>0</v>
      </c>
      <c r="F296" s="139">
        <f>ABS(Home!$K$20*E296)</f>
        <v>0</v>
      </c>
      <c r="G296" s="42">
        <v>0</v>
      </c>
      <c r="H296" s="139">
        <f>ABS(Home!$K$20*G296)</f>
        <v>0</v>
      </c>
      <c r="I296" s="42">
        <v>0</v>
      </c>
      <c r="J296" s="139">
        <f>ABS(Home!$K$20*I296)</f>
        <v>0</v>
      </c>
      <c r="K296" s="42">
        <v>0</v>
      </c>
      <c r="L296" s="139">
        <f>ABS(Home!$K$20*K296)</f>
        <v>0</v>
      </c>
      <c r="M296" s="45">
        <f t="shared" si="135"/>
        <v>0</v>
      </c>
      <c r="N296" s="47">
        <f t="shared" si="136"/>
        <v>275</v>
      </c>
      <c r="P296">
        <f t="shared" si="142"/>
        <v>0</v>
      </c>
      <c r="Q296">
        <f t="shared" si="143"/>
        <v>6</v>
      </c>
      <c r="R296" s="146">
        <v>293</v>
      </c>
      <c r="S296">
        <f t="shared" si="144"/>
        <v>0</v>
      </c>
      <c r="T296">
        <f t="shared" si="145"/>
        <v>0</v>
      </c>
      <c r="U296">
        <f t="shared" si="146"/>
        <v>0</v>
      </c>
      <c r="V296">
        <f t="shared" si="147"/>
        <v>0</v>
      </c>
      <c r="X296">
        <f t="shared" si="148"/>
        <v>0</v>
      </c>
      <c r="Y296">
        <f t="shared" si="149"/>
        <v>0</v>
      </c>
      <c r="Z296">
        <f t="shared" si="150"/>
        <v>0</v>
      </c>
      <c r="AA296">
        <f t="shared" si="151"/>
        <v>0</v>
      </c>
      <c r="AC296" s="15"/>
      <c r="AD296" s="15"/>
      <c r="BJ296" s="41">
        <v>6</v>
      </c>
      <c r="BN296" s="41">
        <v>5</v>
      </c>
      <c r="BS296" s="121"/>
      <c r="BV296">
        <v>0</v>
      </c>
      <c r="CA296">
        <v>0</v>
      </c>
      <c r="CB296">
        <f t="shared" si="137"/>
        <v>0</v>
      </c>
      <c r="CK296">
        <f t="shared" si="138"/>
        <v>35</v>
      </c>
      <c r="CL296">
        <f t="shared" si="139"/>
        <v>7</v>
      </c>
      <c r="CM296">
        <f t="shared" si="140"/>
        <v>275</v>
      </c>
      <c r="CP296" t="str">
        <f t="shared" si="133"/>
        <v/>
      </c>
      <c r="CQ296" t="str">
        <f t="shared" si="134"/>
        <v/>
      </c>
      <c r="CR296" t="str">
        <f t="shared" si="141"/>
        <v/>
      </c>
      <c r="CS296" t="str">
        <f t="shared" si="131"/>
        <v/>
      </c>
      <c r="CT296" t="str">
        <f t="shared" si="132"/>
        <v/>
      </c>
      <c r="DE296" t="s">
        <v>205</v>
      </c>
      <c r="DF296" t="s">
        <v>205</v>
      </c>
      <c r="DH296" t="s">
        <v>205</v>
      </c>
    </row>
    <row r="297" spans="1:112" x14ac:dyDescent="0.2">
      <c r="B297" s="28">
        <v>36</v>
      </c>
      <c r="C297" s="47"/>
      <c r="D297" s="41">
        <v>6</v>
      </c>
      <c r="E297" s="42">
        <v>0</v>
      </c>
      <c r="F297" s="139">
        <f>ABS(Home!$K$20*E297)</f>
        <v>0</v>
      </c>
      <c r="G297" s="42">
        <v>0</v>
      </c>
      <c r="H297" s="139">
        <f>ABS(Home!$K$20*G297)</f>
        <v>0</v>
      </c>
      <c r="I297" s="42">
        <v>0</v>
      </c>
      <c r="J297" s="139">
        <f>ABS(Home!$K$20*I297)</f>
        <v>0</v>
      </c>
      <c r="K297" s="42">
        <v>0</v>
      </c>
      <c r="L297" s="139">
        <f>ABS(Home!$K$20*K297)</f>
        <v>0</v>
      </c>
      <c r="M297" s="45">
        <f t="shared" si="135"/>
        <v>0</v>
      </c>
      <c r="N297" s="47">
        <f t="shared" si="136"/>
        <v>276</v>
      </c>
      <c r="P297">
        <f t="shared" si="142"/>
        <v>1</v>
      </c>
      <c r="Q297">
        <f t="shared" si="143"/>
        <v>6</v>
      </c>
      <c r="R297" s="146">
        <v>294</v>
      </c>
      <c r="S297">
        <f t="shared" si="144"/>
        <v>-0.05</v>
      </c>
      <c r="T297">
        <f t="shared" si="145"/>
        <v>0</v>
      </c>
      <c r="U297">
        <f t="shared" si="146"/>
        <v>0</v>
      </c>
      <c r="V297">
        <f t="shared" si="147"/>
        <v>0</v>
      </c>
      <c r="X297">
        <f t="shared" si="148"/>
        <v>2.5000000000000005E-3</v>
      </c>
      <c r="Y297">
        <f t="shared" si="149"/>
        <v>0</v>
      </c>
      <c r="Z297">
        <f t="shared" si="150"/>
        <v>0</v>
      </c>
      <c r="AA297">
        <f t="shared" si="151"/>
        <v>0</v>
      </c>
      <c r="AC297" s="15"/>
      <c r="AD297" s="15"/>
      <c r="BJ297" s="41">
        <v>6</v>
      </c>
      <c r="BN297" s="41">
        <v>5</v>
      </c>
      <c r="BS297" s="121"/>
      <c r="BV297">
        <v>0</v>
      </c>
      <c r="CA297">
        <v>0</v>
      </c>
      <c r="CB297">
        <f t="shared" si="137"/>
        <v>0</v>
      </c>
      <c r="CK297">
        <f t="shared" si="138"/>
        <v>36</v>
      </c>
      <c r="CL297">
        <f t="shared" si="139"/>
        <v>7</v>
      </c>
      <c r="CM297">
        <f t="shared" si="140"/>
        <v>276</v>
      </c>
      <c r="CP297" t="str">
        <f t="shared" si="133"/>
        <v/>
      </c>
      <c r="CQ297" t="str">
        <f t="shared" si="134"/>
        <v/>
      </c>
      <c r="CR297" t="str">
        <f t="shared" si="141"/>
        <v/>
      </c>
      <c r="CS297" t="str">
        <f t="shared" si="131"/>
        <v/>
      </c>
      <c r="CT297" t="str">
        <f t="shared" si="132"/>
        <v/>
      </c>
      <c r="DE297" t="s">
        <v>205</v>
      </c>
      <c r="DF297" t="s">
        <v>205</v>
      </c>
      <c r="DH297" t="s">
        <v>205</v>
      </c>
    </row>
    <row r="298" spans="1:112" x14ac:dyDescent="0.2">
      <c r="B298" s="28">
        <v>37</v>
      </c>
      <c r="C298" s="47"/>
      <c r="D298" s="41">
        <v>6</v>
      </c>
      <c r="E298" s="42">
        <v>0</v>
      </c>
      <c r="F298" s="139">
        <f>ABS(Home!$K$20*E298)</f>
        <v>0</v>
      </c>
      <c r="G298" s="42">
        <v>0</v>
      </c>
      <c r="H298" s="139">
        <f>ABS(Home!$K$20*G298)</f>
        <v>0</v>
      </c>
      <c r="I298" s="42">
        <v>0</v>
      </c>
      <c r="J298" s="139">
        <f>ABS(Home!$K$20*I298)</f>
        <v>0</v>
      </c>
      <c r="K298" s="42">
        <v>0</v>
      </c>
      <c r="L298" s="139">
        <f>ABS(Home!$K$20*K298)</f>
        <v>0</v>
      </c>
      <c r="M298" s="45">
        <f t="shared" si="135"/>
        <v>0</v>
      </c>
      <c r="N298" s="47">
        <f t="shared" si="136"/>
        <v>277</v>
      </c>
      <c r="P298">
        <f t="shared" si="142"/>
        <v>1</v>
      </c>
      <c r="Q298">
        <f t="shared" si="143"/>
        <v>6</v>
      </c>
      <c r="R298" s="146">
        <v>295</v>
      </c>
      <c r="S298">
        <f t="shared" si="144"/>
        <v>-0.01</v>
      </c>
      <c r="T298">
        <f t="shared" si="145"/>
        <v>0</v>
      </c>
      <c r="U298">
        <f t="shared" si="146"/>
        <v>0</v>
      </c>
      <c r="V298">
        <f t="shared" si="147"/>
        <v>0</v>
      </c>
      <c r="X298">
        <f t="shared" si="148"/>
        <v>5.0000000000000001E-4</v>
      </c>
      <c r="Y298">
        <f t="shared" si="149"/>
        <v>0</v>
      </c>
      <c r="Z298">
        <f t="shared" si="150"/>
        <v>0</v>
      </c>
      <c r="AA298">
        <f t="shared" si="151"/>
        <v>0</v>
      </c>
      <c r="AC298" s="15"/>
      <c r="AD298" s="15"/>
      <c r="BJ298" s="41">
        <v>6</v>
      </c>
      <c r="BN298" s="41">
        <v>5</v>
      </c>
      <c r="BS298" s="121"/>
      <c r="BV298">
        <v>0</v>
      </c>
      <c r="CA298">
        <v>0</v>
      </c>
      <c r="CB298">
        <f t="shared" si="137"/>
        <v>0</v>
      </c>
      <c r="CK298">
        <f>CK255</f>
        <v>37</v>
      </c>
      <c r="CL298">
        <f>CL255+1</f>
        <v>7</v>
      </c>
      <c r="CM298">
        <f t="shared" si="140"/>
        <v>277</v>
      </c>
      <c r="CP298" t="str">
        <f t="shared" si="133"/>
        <v/>
      </c>
      <c r="CQ298" t="str">
        <f t="shared" si="134"/>
        <v/>
      </c>
      <c r="CR298" t="str">
        <f t="shared" si="141"/>
        <v/>
      </c>
      <c r="CS298" t="str">
        <f t="shared" si="131"/>
        <v/>
      </c>
      <c r="CT298" t="str">
        <f t="shared" si="132"/>
        <v/>
      </c>
      <c r="DE298" t="s">
        <v>205</v>
      </c>
      <c r="DF298" t="s">
        <v>205</v>
      </c>
      <c r="DH298" t="s">
        <v>205</v>
      </c>
    </row>
    <row r="299" spans="1:112" x14ac:dyDescent="0.2">
      <c r="B299" s="28">
        <v>38</v>
      </c>
      <c r="C299" s="47"/>
      <c r="D299" s="38">
        <v>9</v>
      </c>
      <c r="E299" s="42">
        <v>0</v>
      </c>
      <c r="F299" s="109">
        <v>0</v>
      </c>
      <c r="G299" s="39">
        <v>1</v>
      </c>
      <c r="H299" s="109">
        <v>0</v>
      </c>
      <c r="I299" s="39">
        <v>0.72650740000000003</v>
      </c>
      <c r="J299" s="109">
        <v>0</v>
      </c>
      <c r="K299" s="39">
        <v>-2</v>
      </c>
      <c r="L299" s="109">
        <v>0</v>
      </c>
      <c r="M299" s="45">
        <f t="shared" si="135"/>
        <v>0</v>
      </c>
      <c r="N299" s="47">
        <f t="shared" si="136"/>
        <v>278</v>
      </c>
      <c r="P299">
        <f t="shared" si="142"/>
        <v>0</v>
      </c>
      <c r="Q299">
        <f t="shared" si="143"/>
        <v>6</v>
      </c>
      <c r="R299" s="146">
        <v>296</v>
      </c>
      <c r="S299">
        <f t="shared" si="144"/>
        <v>0</v>
      </c>
      <c r="T299">
        <f t="shared" si="145"/>
        <v>0</v>
      </c>
      <c r="U299">
        <f t="shared" si="146"/>
        <v>0</v>
      </c>
      <c r="V299">
        <f t="shared" si="147"/>
        <v>0</v>
      </c>
      <c r="X299">
        <f t="shared" si="148"/>
        <v>0</v>
      </c>
      <c r="Y299">
        <f t="shared" si="149"/>
        <v>0</v>
      </c>
      <c r="Z299">
        <f t="shared" si="150"/>
        <v>0</v>
      </c>
      <c r="AA299">
        <f t="shared" si="151"/>
        <v>0</v>
      </c>
      <c r="AC299" s="15"/>
      <c r="AD299" s="15"/>
      <c r="BJ299" s="41">
        <v>6</v>
      </c>
      <c r="BN299" s="41">
        <v>5</v>
      </c>
      <c r="BS299" s="121"/>
      <c r="BV299">
        <v>0</v>
      </c>
      <c r="CA299">
        <v>2</v>
      </c>
      <c r="CB299">
        <f t="shared" si="137"/>
        <v>1</v>
      </c>
      <c r="CK299">
        <f t="shared" si="138"/>
        <v>38</v>
      </c>
      <c r="CL299">
        <f t="shared" si="139"/>
        <v>7</v>
      </c>
      <c r="CM299">
        <f t="shared" si="140"/>
        <v>278</v>
      </c>
      <c r="CP299" t="str">
        <f t="shared" si="133"/>
        <v/>
      </c>
      <c r="CQ299" t="str">
        <f t="shared" si="134"/>
        <v/>
      </c>
      <c r="CR299" t="str">
        <f t="shared" si="141"/>
        <v/>
      </c>
      <c r="CS299" t="str">
        <f t="shared" si="131"/>
        <v/>
      </c>
      <c r="CT299" t="str">
        <f t="shared" si="132"/>
        <v/>
      </c>
      <c r="DE299" t="s">
        <v>205</v>
      </c>
      <c r="DF299" t="s">
        <v>205</v>
      </c>
      <c r="DH299" t="s">
        <v>205</v>
      </c>
    </row>
    <row r="300" spans="1:112" x14ac:dyDescent="0.2">
      <c r="B300" s="28">
        <v>39</v>
      </c>
      <c r="C300" s="47"/>
      <c r="D300" s="41">
        <v>6</v>
      </c>
      <c r="E300" s="42">
        <v>0</v>
      </c>
      <c r="F300" s="139">
        <f>ABS(Home!$K$20*E300)</f>
        <v>0</v>
      </c>
      <c r="G300" s="42">
        <v>0</v>
      </c>
      <c r="H300" s="139">
        <f>ABS(Home!$K$20*G300)</f>
        <v>0</v>
      </c>
      <c r="I300" s="42">
        <v>0</v>
      </c>
      <c r="J300" s="139">
        <f>ABS(Home!$K$20*I300)</f>
        <v>0</v>
      </c>
      <c r="K300" s="42">
        <v>0</v>
      </c>
      <c r="L300" s="139">
        <f>ABS(Home!$K$20*K300)</f>
        <v>0</v>
      </c>
      <c r="M300" s="45">
        <f t="shared" si="135"/>
        <v>0</v>
      </c>
      <c r="N300" s="47">
        <f t="shared" si="136"/>
        <v>279</v>
      </c>
      <c r="P300">
        <f t="shared" si="142"/>
        <v>1</v>
      </c>
      <c r="Q300">
        <f t="shared" si="143"/>
        <v>6</v>
      </c>
      <c r="R300" s="146">
        <v>297</v>
      </c>
      <c r="S300">
        <f t="shared" si="144"/>
        <v>-0.1</v>
      </c>
      <c r="T300">
        <f t="shared" si="145"/>
        <v>0</v>
      </c>
      <c r="U300">
        <f t="shared" si="146"/>
        <v>0</v>
      </c>
      <c r="V300">
        <f t="shared" si="147"/>
        <v>0</v>
      </c>
      <c r="X300">
        <f t="shared" si="148"/>
        <v>5.000000000000001E-3</v>
      </c>
      <c r="Y300">
        <f t="shared" si="149"/>
        <v>0</v>
      </c>
      <c r="Z300">
        <f t="shared" si="150"/>
        <v>0</v>
      </c>
      <c r="AA300">
        <f t="shared" si="151"/>
        <v>0</v>
      </c>
      <c r="AC300" s="15"/>
      <c r="AD300" s="15"/>
      <c r="BJ300" s="41">
        <v>6</v>
      </c>
      <c r="BN300" s="41">
        <v>5</v>
      </c>
      <c r="BS300" s="121"/>
      <c r="BV300">
        <v>0</v>
      </c>
      <c r="CA300">
        <v>0</v>
      </c>
      <c r="CB300">
        <f t="shared" si="137"/>
        <v>0</v>
      </c>
      <c r="CK300">
        <f t="shared" si="138"/>
        <v>39</v>
      </c>
      <c r="CL300">
        <f t="shared" si="139"/>
        <v>7</v>
      </c>
      <c r="CM300">
        <f t="shared" si="140"/>
        <v>279</v>
      </c>
      <c r="CP300" t="str">
        <f t="shared" si="133"/>
        <v/>
      </c>
      <c r="CQ300" t="str">
        <f t="shared" si="134"/>
        <v/>
      </c>
      <c r="CR300" t="str">
        <f t="shared" si="141"/>
        <v/>
      </c>
      <c r="CS300" t="str">
        <f t="shared" si="131"/>
        <v/>
      </c>
      <c r="CT300" t="str">
        <f t="shared" si="132"/>
        <v/>
      </c>
      <c r="DE300" t="s">
        <v>205</v>
      </c>
      <c r="DF300" t="s">
        <v>205</v>
      </c>
      <c r="DH300" t="s">
        <v>205</v>
      </c>
    </row>
    <row r="301" spans="1:112" x14ac:dyDescent="0.2">
      <c r="B301" s="28">
        <v>40</v>
      </c>
      <c r="C301" s="47"/>
      <c r="D301" s="41">
        <v>6</v>
      </c>
      <c r="E301" s="42">
        <v>0</v>
      </c>
      <c r="F301" s="139">
        <f>ABS(Home!$K$20*E301)</f>
        <v>0</v>
      </c>
      <c r="G301" s="42">
        <v>0</v>
      </c>
      <c r="H301" s="139">
        <f>ABS(Home!$K$20*G301)</f>
        <v>0</v>
      </c>
      <c r="I301" s="42">
        <v>0</v>
      </c>
      <c r="J301" s="139">
        <f>ABS(Home!$K$20*I301)</f>
        <v>0</v>
      </c>
      <c r="K301" s="42">
        <v>0</v>
      </c>
      <c r="L301" s="139">
        <f>ABS(Home!$K$20*K301)</f>
        <v>0</v>
      </c>
      <c r="M301" s="45">
        <f t="shared" si="135"/>
        <v>0</v>
      </c>
      <c r="N301" s="47">
        <f t="shared" si="136"/>
        <v>280</v>
      </c>
      <c r="P301">
        <f t="shared" si="142"/>
        <v>0</v>
      </c>
      <c r="Q301">
        <f t="shared" si="143"/>
        <v>6</v>
      </c>
      <c r="R301" s="146">
        <v>298</v>
      </c>
      <c r="S301">
        <f t="shared" si="144"/>
        <v>0</v>
      </c>
      <c r="T301">
        <f t="shared" si="145"/>
        <v>0</v>
      </c>
      <c r="U301">
        <f t="shared" si="146"/>
        <v>0</v>
      </c>
      <c r="V301">
        <f t="shared" si="147"/>
        <v>0</v>
      </c>
      <c r="X301">
        <f t="shared" si="148"/>
        <v>0</v>
      </c>
      <c r="Y301">
        <f t="shared" si="149"/>
        <v>0</v>
      </c>
      <c r="Z301">
        <f t="shared" si="150"/>
        <v>0</v>
      </c>
      <c r="AA301">
        <f t="shared" si="151"/>
        <v>0</v>
      </c>
      <c r="AC301" s="15"/>
      <c r="AD301" s="15"/>
      <c r="BJ301" s="41">
        <v>6</v>
      </c>
      <c r="BN301" s="41">
        <v>5</v>
      </c>
      <c r="BS301" s="121"/>
      <c r="BV301">
        <v>0</v>
      </c>
      <c r="CA301">
        <v>0</v>
      </c>
      <c r="CB301">
        <f t="shared" si="137"/>
        <v>0</v>
      </c>
      <c r="CK301">
        <f t="shared" si="138"/>
        <v>40</v>
      </c>
      <c r="CL301">
        <f t="shared" si="139"/>
        <v>7</v>
      </c>
      <c r="CM301">
        <f t="shared" si="140"/>
        <v>280</v>
      </c>
      <c r="CP301" t="str">
        <f t="shared" si="133"/>
        <v/>
      </c>
      <c r="CQ301" t="str">
        <f t="shared" si="134"/>
        <v/>
      </c>
      <c r="CR301" t="str">
        <f t="shared" si="141"/>
        <v/>
      </c>
      <c r="CS301" t="str">
        <f t="shared" si="131"/>
        <v/>
      </c>
      <c r="CT301" t="str">
        <f t="shared" si="132"/>
        <v/>
      </c>
      <c r="DE301" t="s">
        <v>205</v>
      </c>
      <c r="DF301" t="s">
        <v>205</v>
      </c>
      <c r="DH301" t="s">
        <v>205</v>
      </c>
    </row>
    <row r="302" spans="1:112" x14ac:dyDescent="0.2">
      <c r="B302" s="146"/>
      <c r="C302" s="47"/>
      <c r="D302" s="41"/>
      <c r="E302" s="42"/>
      <c r="F302" s="42"/>
      <c r="G302" s="42"/>
      <c r="H302" s="42"/>
      <c r="I302" s="42"/>
      <c r="J302" s="42"/>
      <c r="K302" s="42"/>
      <c r="L302" s="42"/>
      <c r="M302" s="27"/>
      <c r="N302" s="47"/>
      <c r="P302">
        <f t="shared" si="142"/>
        <v>0</v>
      </c>
      <c r="Q302">
        <f t="shared" si="143"/>
        <v>6</v>
      </c>
      <c r="R302" s="146">
        <v>299</v>
      </c>
      <c r="S302">
        <f t="shared" si="144"/>
        <v>0</v>
      </c>
      <c r="T302">
        <f t="shared" si="145"/>
        <v>0</v>
      </c>
      <c r="U302">
        <f t="shared" si="146"/>
        <v>0</v>
      </c>
      <c r="V302">
        <f t="shared" si="147"/>
        <v>0</v>
      </c>
      <c r="X302">
        <f t="shared" si="148"/>
        <v>0</v>
      </c>
      <c r="Y302">
        <f t="shared" si="149"/>
        <v>0</v>
      </c>
      <c r="Z302">
        <f t="shared" si="150"/>
        <v>0</v>
      </c>
      <c r="AA302">
        <f t="shared" si="151"/>
        <v>0</v>
      </c>
      <c r="AC302" s="15"/>
      <c r="AD302" s="15"/>
      <c r="BJ302" s="41"/>
      <c r="BN302" s="41"/>
      <c r="BS302" s="121"/>
      <c r="CP302" t="str">
        <f t="shared" si="133"/>
        <v/>
      </c>
      <c r="CQ302" t="str">
        <f t="shared" si="134"/>
        <v/>
      </c>
      <c r="CS302" t="str">
        <f t="shared" si="131"/>
        <v/>
      </c>
      <c r="CT302" t="str">
        <f t="shared" si="132"/>
        <v/>
      </c>
      <c r="DE302" t="s">
        <v>205</v>
      </c>
      <c r="DF302" t="s">
        <v>205</v>
      </c>
      <c r="DH302" t="s">
        <v>205</v>
      </c>
    </row>
    <row r="303" spans="1:112" x14ac:dyDescent="0.2">
      <c r="B303" s="146"/>
      <c r="C303" s="47"/>
      <c r="D303" s="41"/>
      <c r="E303" s="42"/>
      <c r="F303" s="42"/>
      <c r="G303" s="42"/>
      <c r="H303" s="42"/>
      <c r="I303" s="42"/>
      <c r="J303" s="42"/>
      <c r="K303" s="42"/>
      <c r="L303" s="42"/>
      <c r="M303" s="27"/>
      <c r="N303" s="47"/>
      <c r="P303">
        <f t="shared" si="142"/>
        <v>0</v>
      </c>
      <c r="Q303">
        <f t="shared" si="143"/>
        <v>6</v>
      </c>
      <c r="R303" s="146">
        <v>300</v>
      </c>
      <c r="S303">
        <f t="shared" si="144"/>
        <v>0</v>
      </c>
      <c r="T303">
        <f t="shared" si="145"/>
        <v>0</v>
      </c>
      <c r="U303">
        <f t="shared" si="146"/>
        <v>0</v>
      </c>
      <c r="V303">
        <f t="shared" si="147"/>
        <v>0</v>
      </c>
      <c r="X303">
        <f t="shared" si="148"/>
        <v>0</v>
      </c>
      <c r="Y303">
        <f t="shared" si="149"/>
        <v>0</v>
      </c>
      <c r="Z303">
        <f t="shared" si="150"/>
        <v>0</v>
      </c>
      <c r="AA303">
        <f t="shared" si="151"/>
        <v>0</v>
      </c>
      <c r="AC303" s="15"/>
      <c r="AD303" s="15"/>
      <c r="BJ303" s="41"/>
      <c r="BN303" s="41"/>
      <c r="BS303" s="121"/>
      <c r="CP303" t="str">
        <f t="shared" si="133"/>
        <v/>
      </c>
      <c r="CQ303" t="str">
        <f t="shared" si="134"/>
        <v/>
      </c>
      <c r="CS303" t="str">
        <f t="shared" si="131"/>
        <v/>
      </c>
      <c r="CT303" t="str">
        <f t="shared" si="132"/>
        <v/>
      </c>
      <c r="DE303" t="s">
        <v>205</v>
      </c>
      <c r="DH303" t="s">
        <v>205</v>
      </c>
    </row>
    <row r="304" spans="1:112" x14ac:dyDescent="0.2">
      <c r="A304" s="13" t="s">
        <v>12</v>
      </c>
      <c r="B304" s="13" t="s">
        <v>40</v>
      </c>
      <c r="C304" s="44"/>
      <c r="D304" s="36" t="s">
        <v>27</v>
      </c>
      <c r="E304" s="42" t="s">
        <v>15</v>
      </c>
      <c r="F304" s="118" t="s">
        <v>36</v>
      </c>
      <c r="G304" s="37" t="s">
        <v>16</v>
      </c>
      <c r="H304" s="118" t="s">
        <v>36</v>
      </c>
      <c r="I304" s="37" t="s">
        <v>17</v>
      </c>
      <c r="J304" s="118" t="s">
        <v>36</v>
      </c>
      <c r="K304" s="37" t="s">
        <v>18</v>
      </c>
      <c r="L304" s="118" t="s">
        <v>36</v>
      </c>
      <c r="M304" s="13" t="s">
        <v>42</v>
      </c>
      <c r="N304" s="47"/>
      <c r="P304">
        <f t="shared" si="142"/>
        <v>0</v>
      </c>
      <c r="Q304">
        <f t="shared" si="143"/>
        <v>6</v>
      </c>
      <c r="R304" s="146">
        <v>301</v>
      </c>
      <c r="S304">
        <f t="shared" si="144"/>
        <v>0</v>
      </c>
      <c r="T304">
        <f t="shared" si="145"/>
        <v>0</v>
      </c>
      <c r="U304">
        <f t="shared" si="146"/>
        <v>0</v>
      </c>
      <c r="V304">
        <f t="shared" si="147"/>
        <v>0</v>
      </c>
      <c r="X304">
        <f t="shared" si="148"/>
        <v>0</v>
      </c>
      <c r="Y304">
        <f t="shared" si="149"/>
        <v>0</v>
      </c>
      <c r="Z304">
        <f t="shared" si="150"/>
        <v>0</v>
      </c>
      <c r="AA304">
        <f t="shared" si="151"/>
        <v>0</v>
      </c>
      <c r="AC304" s="15"/>
      <c r="AD304" s="15"/>
      <c r="BJ304" s="36" t="s">
        <v>27</v>
      </c>
      <c r="BN304" s="44" t="s">
        <v>27</v>
      </c>
      <c r="BS304" s="14"/>
      <c r="BV304" t="s">
        <v>15</v>
      </c>
      <c r="CA304" t="s">
        <v>15</v>
      </c>
      <c r="CP304" t="str">
        <f t="shared" si="133"/>
        <v/>
      </c>
      <c r="CQ304" t="str">
        <f t="shared" si="134"/>
        <v/>
      </c>
      <c r="CS304" t="str">
        <f t="shared" si="131"/>
        <v/>
      </c>
      <c r="CT304" t="str">
        <f t="shared" si="132"/>
        <v/>
      </c>
      <c r="DE304" t="s">
        <v>205</v>
      </c>
      <c r="DH304" t="s">
        <v>205</v>
      </c>
    </row>
    <row r="305" spans="1:112" x14ac:dyDescent="0.2">
      <c r="A305" s="13">
        <f>A262+1</f>
        <v>8</v>
      </c>
      <c r="B305" s="28" t="s">
        <v>1385</v>
      </c>
      <c r="C305" s="47"/>
      <c r="D305" s="41">
        <v>6</v>
      </c>
      <c r="E305" s="42">
        <v>0</v>
      </c>
      <c r="F305" s="139">
        <f>ABS(Home!$K$20*E305)</f>
        <v>0</v>
      </c>
      <c r="G305" s="42"/>
      <c r="H305" s="139">
        <f>ABS(Home!$K$20*G305)</f>
        <v>0</v>
      </c>
      <c r="I305" s="42"/>
      <c r="J305" s="139">
        <f>ABS(Home!$K$20*I305)</f>
        <v>0</v>
      </c>
      <c r="K305" s="42"/>
      <c r="L305" s="139">
        <f>ABS(Home!$K$20*K305)</f>
        <v>0</v>
      </c>
      <c r="M305" s="45">
        <f>IF(C305=1,COUNTIF(F305,"&gt;0")+COUNTIF(H305,"&gt;0")+COUNTIF(J305,"&gt;0")+COUNTIF(L305,"&gt;0"),0)</f>
        <v>0</v>
      </c>
      <c r="N305" s="47">
        <f>N262+40</f>
        <v>281</v>
      </c>
      <c r="P305">
        <f t="shared" si="142"/>
        <v>0</v>
      </c>
      <c r="Q305">
        <f t="shared" si="143"/>
        <v>6</v>
      </c>
      <c r="R305" s="146">
        <v>302</v>
      </c>
      <c r="S305">
        <f t="shared" si="144"/>
        <v>0</v>
      </c>
      <c r="T305">
        <f t="shared" si="145"/>
        <v>0</v>
      </c>
      <c r="U305">
        <f t="shared" si="146"/>
        <v>0</v>
      </c>
      <c r="V305">
        <f t="shared" si="147"/>
        <v>0</v>
      </c>
      <c r="X305">
        <f t="shared" si="148"/>
        <v>0</v>
      </c>
      <c r="Y305">
        <f t="shared" si="149"/>
        <v>0</v>
      </c>
      <c r="Z305">
        <f t="shared" si="150"/>
        <v>0</v>
      </c>
      <c r="AA305">
        <f t="shared" si="151"/>
        <v>0</v>
      </c>
      <c r="AC305" s="15"/>
      <c r="AD305" s="15"/>
      <c r="BJ305" s="41">
        <v>6</v>
      </c>
      <c r="BN305" s="41">
        <v>5</v>
      </c>
      <c r="BS305" s="121"/>
      <c r="BV305">
        <v>-0.86173841982497201</v>
      </c>
      <c r="CA305">
        <v>-0.86173841982497201</v>
      </c>
      <c r="CB305">
        <f>IF(CA305&gt;1,1,IF(CA305&lt;-1,-1,CA305))</f>
        <v>-0.86173841982497201</v>
      </c>
      <c r="CK305">
        <f>CK262</f>
        <v>1</v>
      </c>
      <c r="CL305">
        <f>CL262+1</f>
        <v>8</v>
      </c>
      <c r="CM305">
        <f>CM262+40</f>
        <v>281</v>
      </c>
      <c r="CP305" t="str">
        <f t="shared" si="133"/>
        <v/>
      </c>
      <c r="CQ305" t="str">
        <f t="shared" si="134"/>
        <v/>
      </c>
      <c r="CR305" t="str">
        <f>IF(C305=1,CONCATENATE("v",CM305),"")</f>
        <v/>
      </c>
      <c r="CS305" t="str">
        <f t="shared" si="131"/>
        <v/>
      </c>
      <c r="CT305" t="str">
        <f t="shared" si="132"/>
        <v/>
      </c>
      <c r="DE305" t="s">
        <v>205</v>
      </c>
      <c r="DH305" t="s">
        <v>205</v>
      </c>
    </row>
    <row r="306" spans="1:112" x14ac:dyDescent="0.2">
      <c r="A306" s="123" t="s">
        <v>150</v>
      </c>
      <c r="B306" s="28" t="s">
        <v>1386</v>
      </c>
      <c r="C306" s="47"/>
      <c r="D306" s="41">
        <v>6</v>
      </c>
      <c r="E306" s="42">
        <v>0</v>
      </c>
      <c r="F306" s="139">
        <f>ABS(Home!$K$20*E306)</f>
        <v>0</v>
      </c>
      <c r="G306" s="42"/>
      <c r="H306" s="139">
        <f>ABS(Home!$K$20*G306)</f>
        <v>0</v>
      </c>
      <c r="I306" s="42"/>
      <c r="J306" s="139">
        <f>ABS(Home!$K$20*I306)</f>
        <v>0</v>
      </c>
      <c r="K306" s="42"/>
      <c r="L306" s="139">
        <f>ABS(Home!$K$20*K306)</f>
        <v>0</v>
      </c>
      <c r="M306" s="45">
        <f t="shared" ref="M306:M344" si="152">IF(C306=1,COUNTIF(F306,"&gt;0")+COUNTIF(H306,"&gt;0")+COUNTIF(J306,"&gt;0")+COUNTIF(L306,"&gt;0"),0)</f>
        <v>0</v>
      </c>
      <c r="N306" s="47">
        <f t="shared" ref="N306:N344" si="153">N263+40</f>
        <v>282</v>
      </c>
      <c r="P306">
        <f t="shared" si="142"/>
        <v>0</v>
      </c>
      <c r="Q306">
        <f t="shared" si="143"/>
        <v>6</v>
      </c>
      <c r="R306" s="146">
        <v>303</v>
      </c>
      <c r="S306">
        <f t="shared" si="144"/>
        <v>0</v>
      </c>
      <c r="T306">
        <f t="shared" si="145"/>
        <v>0</v>
      </c>
      <c r="U306">
        <f t="shared" si="146"/>
        <v>0</v>
      </c>
      <c r="V306">
        <f t="shared" si="147"/>
        <v>0</v>
      </c>
      <c r="X306">
        <f t="shared" si="148"/>
        <v>0</v>
      </c>
      <c r="Y306">
        <f t="shared" si="149"/>
        <v>0</v>
      </c>
      <c r="Z306">
        <f t="shared" si="150"/>
        <v>0</v>
      </c>
      <c r="AA306">
        <f t="shared" si="151"/>
        <v>0</v>
      </c>
      <c r="AC306" s="15"/>
      <c r="AD306" s="15"/>
      <c r="BJ306" s="41">
        <v>6</v>
      </c>
      <c r="BN306" s="41">
        <v>5</v>
      </c>
      <c r="BS306" s="121"/>
      <c r="BV306">
        <v>-5.7025019880482003E-2</v>
      </c>
      <c r="CA306">
        <v>-5.7025019880482003E-2</v>
      </c>
      <c r="CB306">
        <f t="shared" ref="CB306:CB344" si="154">IF(CA306&gt;1,1,IF(CA306&lt;-1,-1,CA306))</f>
        <v>-5.7025019880482003E-2</v>
      </c>
      <c r="CK306">
        <f t="shared" ref="CK306:CK344" si="155">CK263</f>
        <v>2</v>
      </c>
      <c r="CL306">
        <f t="shared" ref="CL306:CL344" si="156">CL263+1</f>
        <v>8</v>
      </c>
      <c r="CM306">
        <f t="shared" ref="CM306:CM344" si="157">CM263+40</f>
        <v>282</v>
      </c>
      <c r="CP306" t="str">
        <f t="shared" si="133"/>
        <v/>
      </c>
      <c r="CQ306" t="str">
        <f t="shared" si="134"/>
        <v/>
      </c>
      <c r="CR306" t="str">
        <f>IF(C306=1,CONCATENATE("v",CM306),"")</f>
        <v/>
      </c>
      <c r="CS306" t="str">
        <f t="shared" si="131"/>
        <v/>
      </c>
      <c r="CT306" t="str">
        <f t="shared" si="132"/>
        <v/>
      </c>
      <c r="DE306" t="s">
        <v>205</v>
      </c>
      <c r="DF306" t="s">
        <v>205</v>
      </c>
      <c r="DH306" t="s">
        <v>205</v>
      </c>
    </row>
    <row r="307" spans="1:112" x14ac:dyDescent="0.2">
      <c r="A307" s="123">
        <f>-SUM(E305:E344)</f>
        <v>-5.6400000000000006</v>
      </c>
      <c r="B307" s="28" t="s">
        <v>1387</v>
      </c>
      <c r="C307" s="47"/>
      <c r="D307" s="41">
        <v>6</v>
      </c>
      <c r="E307" s="42">
        <v>0</v>
      </c>
      <c r="F307" s="139">
        <f>ABS(Home!$K$20*E307)</f>
        <v>0</v>
      </c>
      <c r="G307" s="42"/>
      <c r="H307" s="139">
        <f>ABS(Home!$K$20*G307)</f>
        <v>0</v>
      </c>
      <c r="I307" s="42"/>
      <c r="J307" s="139">
        <f>ABS(Home!$K$20*I307)</f>
        <v>0</v>
      </c>
      <c r="K307" s="42"/>
      <c r="L307" s="139">
        <f>ABS(Home!$K$20*K307)</f>
        <v>0</v>
      </c>
      <c r="M307" s="45">
        <f t="shared" si="152"/>
        <v>0</v>
      </c>
      <c r="N307" s="47">
        <f t="shared" si="153"/>
        <v>283</v>
      </c>
      <c r="P307">
        <f t="shared" si="142"/>
        <v>0</v>
      </c>
      <c r="Q307">
        <f t="shared" si="143"/>
        <v>6</v>
      </c>
      <c r="R307" s="146">
        <v>304</v>
      </c>
      <c r="S307">
        <f t="shared" si="144"/>
        <v>0</v>
      </c>
      <c r="T307">
        <f t="shared" si="145"/>
        <v>0</v>
      </c>
      <c r="U307">
        <f t="shared" si="146"/>
        <v>0</v>
      </c>
      <c r="V307">
        <f t="shared" si="147"/>
        <v>0</v>
      </c>
      <c r="X307">
        <f t="shared" si="148"/>
        <v>0</v>
      </c>
      <c r="Y307">
        <f t="shared" si="149"/>
        <v>0</v>
      </c>
      <c r="Z307">
        <f t="shared" si="150"/>
        <v>0</v>
      </c>
      <c r="AA307">
        <f t="shared" si="151"/>
        <v>0</v>
      </c>
      <c r="AC307" s="15"/>
      <c r="AD307" s="15"/>
      <c r="BJ307" s="41">
        <v>6</v>
      </c>
      <c r="BN307" s="41">
        <v>5</v>
      </c>
      <c r="BS307" s="121"/>
      <c r="BV307">
        <v>-0.86269959872521196</v>
      </c>
      <c r="CA307">
        <v>-0.86269959872521196</v>
      </c>
      <c r="CB307">
        <f t="shared" si="154"/>
        <v>-0.86269959872521196</v>
      </c>
      <c r="CK307">
        <f t="shared" si="155"/>
        <v>3</v>
      </c>
      <c r="CL307">
        <f t="shared" si="156"/>
        <v>8</v>
      </c>
      <c r="CM307">
        <f t="shared" si="157"/>
        <v>283</v>
      </c>
      <c r="CP307" t="str">
        <f t="shared" si="133"/>
        <v/>
      </c>
      <c r="CQ307" t="str">
        <f t="shared" si="134"/>
        <v/>
      </c>
      <c r="CR307" t="str">
        <f t="shared" ref="CR307:CR344" si="158">IF(C307=1,CONCATENATE("v",CM307),"")</f>
        <v/>
      </c>
      <c r="CS307" t="str">
        <f t="shared" si="131"/>
        <v/>
      </c>
      <c r="CT307" t="str">
        <f t="shared" si="132"/>
        <v/>
      </c>
      <c r="DE307" t="s">
        <v>205</v>
      </c>
      <c r="DF307" t="s">
        <v>205</v>
      </c>
      <c r="DH307" t="s">
        <v>205</v>
      </c>
    </row>
    <row r="308" spans="1:112" x14ac:dyDescent="0.2">
      <c r="B308" s="28" t="s">
        <v>1388</v>
      </c>
      <c r="C308" s="47"/>
      <c r="D308" s="41">
        <v>6</v>
      </c>
      <c r="E308" s="42">
        <v>0</v>
      </c>
      <c r="F308" s="139">
        <f>ABS(Home!$K$20*E308)</f>
        <v>0</v>
      </c>
      <c r="G308" s="42"/>
      <c r="H308" s="139">
        <f>ABS(Home!$K$20*G308)</f>
        <v>0</v>
      </c>
      <c r="I308" s="42"/>
      <c r="J308" s="139">
        <f>ABS(Home!$K$20*I308)</f>
        <v>0</v>
      </c>
      <c r="K308" s="42"/>
      <c r="L308" s="139">
        <f>ABS(Home!$K$20*K308)</f>
        <v>0</v>
      </c>
      <c r="M308" s="45">
        <f t="shared" si="152"/>
        <v>0</v>
      </c>
      <c r="N308" s="47">
        <f t="shared" si="153"/>
        <v>284</v>
      </c>
      <c r="P308">
        <f t="shared" si="142"/>
        <v>0</v>
      </c>
      <c r="Q308">
        <f t="shared" si="143"/>
        <v>6</v>
      </c>
      <c r="R308" s="146">
        <v>305</v>
      </c>
      <c r="S308">
        <f t="shared" si="144"/>
        <v>0</v>
      </c>
      <c r="T308">
        <f t="shared" si="145"/>
        <v>0</v>
      </c>
      <c r="U308">
        <f t="shared" si="146"/>
        <v>0</v>
      </c>
      <c r="V308">
        <f t="shared" si="147"/>
        <v>0</v>
      </c>
      <c r="X308">
        <f t="shared" si="148"/>
        <v>0</v>
      </c>
      <c r="Y308">
        <f t="shared" si="149"/>
        <v>0</v>
      </c>
      <c r="Z308">
        <f t="shared" si="150"/>
        <v>0</v>
      </c>
      <c r="AA308">
        <f t="shared" si="151"/>
        <v>0</v>
      </c>
      <c r="AC308" s="15"/>
      <c r="AD308" s="15"/>
      <c r="BJ308" s="41">
        <v>6</v>
      </c>
      <c r="BN308" s="41">
        <v>5</v>
      </c>
      <c r="BS308" s="121"/>
      <c r="BV308">
        <v>-1.0659905117253501</v>
      </c>
      <c r="CA308">
        <v>-1.0659905117253501</v>
      </c>
      <c r="CB308">
        <f t="shared" si="154"/>
        <v>-1</v>
      </c>
      <c r="CK308">
        <f t="shared" si="155"/>
        <v>4</v>
      </c>
      <c r="CL308">
        <f t="shared" si="156"/>
        <v>8</v>
      </c>
      <c r="CM308">
        <f t="shared" si="157"/>
        <v>284</v>
      </c>
      <c r="CP308" t="str">
        <f t="shared" si="133"/>
        <v/>
      </c>
      <c r="CQ308" t="str">
        <f t="shared" si="134"/>
        <v/>
      </c>
      <c r="CR308" t="str">
        <f t="shared" si="158"/>
        <v/>
      </c>
      <c r="CS308" t="str">
        <f t="shared" si="131"/>
        <v/>
      </c>
      <c r="CT308" t="str">
        <f t="shared" si="132"/>
        <v/>
      </c>
      <c r="DE308" t="s">
        <v>205</v>
      </c>
      <c r="DF308" t="s">
        <v>205</v>
      </c>
      <c r="DH308" t="s">
        <v>205</v>
      </c>
    </row>
    <row r="309" spans="1:112" x14ac:dyDescent="0.2">
      <c r="A309" s="1"/>
      <c r="B309" s="28" t="s">
        <v>1389</v>
      </c>
      <c r="C309" s="47">
        <v>1</v>
      </c>
      <c r="D309" s="41">
        <v>6</v>
      </c>
      <c r="E309" s="42">
        <v>2.2999999999999998</v>
      </c>
      <c r="F309" s="139">
        <f>ABS(Home!$K$20*E309)</f>
        <v>0.11499999999999999</v>
      </c>
      <c r="G309" s="42">
        <v>0</v>
      </c>
      <c r="H309" s="139">
        <f>ABS(Home!$K$20*G309)</f>
        <v>0</v>
      </c>
      <c r="I309" s="42">
        <v>0</v>
      </c>
      <c r="J309" s="139">
        <f>ABS(Home!$K$20*I309)</f>
        <v>0</v>
      </c>
      <c r="K309" s="42">
        <v>0</v>
      </c>
      <c r="L309" s="139">
        <f>ABS(Home!$K$20*K309)</f>
        <v>0</v>
      </c>
      <c r="M309" s="45">
        <f t="shared" si="152"/>
        <v>1</v>
      </c>
      <c r="N309" s="47">
        <f t="shared" si="153"/>
        <v>285</v>
      </c>
      <c r="P309">
        <f t="shared" si="142"/>
        <v>0</v>
      </c>
      <c r="Q309">
        <f t="shared" si="143"/>
        <v>6</v>
      </c>
      <c r="R309" s="146">
        <v>306</v>
      </c>
      <c r="S309">
        <f t="shared" si="144"/>
        <v>0</v>
      </c>
      <c r="T309">
        <f t="shared" si="145"/>
        <v>0</v>
      </c>
      <c r="U309">
        <f t="shared" si="146"/>
        <v>0</v>
      </c>
      <c r="V309">
        <f t="shared" si="147"/>
        <v>0</v>
      </c>
      <c r="X309">
        <f t="shared" si="148"/>
        <v>0</v>
      </c>
      <c r="Y309">
        <f t="shared" si="149"/>
        <v>0</v>
      </c>
      <c r="Z309">
        <f t="shared" si="150"/>
        <v>0</v>
      </c>
      <c r="AA309">
        <f t="shared" si="151"/>
        <v>0</v>
      </c>
      <c r="AC309" s="15"/>
      <c r="AD309" s="15"/>
      <c r="BJ309" s="41">
        <v>6</v>
      </c>
      <c r="BN309" s="41">
        <v>5</v>
      </c>
      <c r="BS309" s="121"/>
      <c r="BV309">
        <v>0</v>
      </c>
      <c r="CA309">
        <v>0</v>
      </c>
      <c r="CB309">
        <f t="shared" si="154"/>
        <v>0</v>
      </c>
      <c r="CK309">
        <f t="shared" si="155"/>
        <v>5</v>
      </c>
      <c r="CL309">
        <f t="shared" si="156"/>
        <v>8</v>
      </c>
      <c r="CM309">
        <f t="shared" si="157"/>
        <v>285</v>
      </c>
      <c r="CP309" t="str">
        <f t="shared" si="133"/>
        <v>v285 = optimizableVariable('var285', [2.05 2.55], 'Type', 'real'); %y_int(5,8)</v>
      </c>
      <c r="CQ309" t="str">
        <f t="shared" si="134"/>
        <v>y_int(285,1) = variables.var285;</v>
      </c>
      <c r="CR309" t="str">
        <f t="shared" si="158"/>
        <v>v285</v>
      </c>
      <c r="CS309" t="str">
        <f t="shared" si="131"/>
        <v>y_int(285,1)</v>
      </c>
      <c r="CT309" t="str">
        <f t="shared" si="132"/>
        <v>y_int(285,1) = results.XAtMinObjective{1,</v>
      </c>
      <c r="DE309" t="s">
        <v>205</v>
      </c>
      <c r="DF309" t="s">
        <v>205</v>
      </c>
      <c r="DH309" t="s">
        <v>205</v>
      </c>
    </row>
    <row r="310" spans="1:112" x14ac:dyDescent="0.2">
      <c r="A310" s="1"/>
      <c r="B310" s="28" t="s">
        <v>1390</v>
      </c>
      <c r="C310" s="47">
        <v>1</v>
      </c>
      <c r="D310" s="41">
        <v>6</v>
      </c>
      <c r="E310" s="42">
        <v>3.9</v>
      </c>
      <c r="F310" s="139">
        <f>ABS(Home!$K$20*E310)</f>
        <v>0.19500000000000001</v>
      </c>
      <c r="G310" s="42">
        <v>0</v>
      </c>
      <c r="H310" s="139">
        <f>ABS(Home!$K$20*G310)</f>
        <v>0</v>
      </c>
      <c r="I310" s="42">
        <v>0</v>
      </c>
      <c r="J310" s="139">
        <f>ABS(Home!$K$20*I310)</f>
        <v>0</v>
      </c>
      <c r="K310" s="42">
        <v>0</v>
      </c>
      <c r="L310" s="139">
        <f>ABS(Home!$K$20*K310)</f>
        <v>0</v>
      </c>
      <c r="M310" s="45">
        <f t="shared" si="152"/>
        <v>1</v>
      </c>
      <c r="N310" s="47">
        <f t="shared" si="153"/>
        <v>286</v>
      </c>
      <c r="P310">
        <f t="shared" si="142"/>
        <v>0</v>
      </c>
      <c r="Q310">
        <f t="shared" si="143"/>
        <v>6</v>
      </c>
      <c r="R310" s="146">
        <v>307</v>
      </c>
      <c r="S310">
        <f t="shared" si="144"/>
        <v>0</v>
      </c>
      <c r="T310">
        <f t="shared" si="145"/>
        <v>0</v>
      </c>
      <c r="U310">
        <f t="shared" si="146"/>
        <v>0</v>
      </c>
      <c r="V310">
        <f t="shared" si="147"/>
        <v>0</v>
      </c>
      <c r="X310">
        <f t="shared" si="148"/>
        <v>0</v>
      </c>
      <c r="Y310">
        <f t="shared" si="149"/>
        <v>0</v>
      </c>
      <c r="Z310">
        <f t="shared" si="150"/>
        <v>0</v>
      </c>
      <c r="AA310">
        <f t="shared" si="151"/>
        <v>0</v>
      </c>
      <c r="AC310" s="15"/>
      <c r="AD310" s="15"/>
      <c r="BJ310" s="41">
        <v>6</v>
      </c>
      <c r="BN310" s="41">
        <v>5</v>
      </c>
      <c r="BS310" s="121"/>
      <c r="BV310">
        <v>0</v>
      </c>
      <c r="CA310">
        <v>0</v>
      </c>
      <c r="CB310">
        <f t="shared" si="154"/>
        <v>0</v>
      </c>
      <c r="CK310">
        <f t="shared" si="155"/>
        <v>6</v>
      </c>
      <c r="CL310">
        <f t="shared" si="156"/>
        <v>8</v>
      </c>
      <c r="CM310">
        <f t="shared" si="157"/>
        <v>286</v>
      </c>
      <c r="CP310" t="str">
        <f t="shared" si="133"/>
        <v>v286 = optimizableVariable('var286', [3.65 4.15], 'Type', 'real'); %y_int(6,8)</v>
      </c>
      <c r="CQ310" t="str">
        <f t="shared" si="134"/>
        <v>y_int(286,1) = variables.var286;</v>
      </c>
      <c r="CR310" t="str">
        <f t="shared" si="158"/>
        <v>v286</v>
      </c>
      <c r="CS310" t="str">
        <f t="shared" si="131"/>
        <v>y_int(286,1)</v>
      </c>
      <c r="CT310" t="str">
        <f t="shared" si="132"/>
        <v>y_int(286,1) = results.XAtMinObjective{1,</v>
      </c>
      <c r="DE310" t="s">
        <v>205</v>
      </c>
      <c r="DF310" t="s">
        <v>205</v>
      </c>
      <c r="DH310" t="s">
        <v>205</v>
      </c>
    </row>
    <row r="311" spans="1:112" x14ac:dyDescent="0.2">
      <c r="B311" s="28" t="s">
        <v>1391</v>
      </c>
      <c r="C311" s="47"/>
      <c r="D311" s="41">
        <v>6</v>
      </c>
      <c r="E311" s="42">
        <v>0</v>
      </c>
      <c r="F311" s="139">
        <f>ABS(Home!$K$20*E311)</f>
        <v>0</v>
      </c>
      <c r="G311" s="42">
        <v>0</v>
      </c>
      <c r="H311" s="139">
        <f>ABS(Home!$K$20*G311)</f>
        <v>0</v>
      </c>
      <c r="I311" s="42">
        <v>0</v>
      </c>
      <c r="J311" s="139">
        <f>ABS(Home!$K$20*I311)</f>
        <v>0</v>
      </c>
      <c r="K311" s="42">
        <v>0</v>
      </c>
      <c r="L311" s="139">
        <f>ABS(Home!$K$20*K311)</f>
        <v>0</v>
      </c>
      <c r="M311" s="45">
        <f t="shared" si="152"/>
        <v>0</v>
      </c>
      <c r="N311" s="47">
        <f t="shared" si="153"/>
        <v>287</v>
      </c>
      <c r="P311">
        <f t="shared" si="142"/>
        <v>0</v>
      </c>
      <c r="Q311">
        <f t="shared" si="143"/>
        <v>6</v>
      </c>
      <c r="R311" s="146">
        <v>308</v>
      </c>
      <c r="S311">
        <f t="shared" si="144"/>
        <v>0</v>
      </c>
      <c r="T311">
        <f t="shared" si="145"/>
        <v>0</v>
      </c>
      <c r="U311">
        <f t="shared" si="146"/>
        <v>0</v>
      </c>
      <c r="V311">
        <f t="shared" si="147"/>
        <v>0</v>
      </c>
      <c r="X311">
        <f t="shared" si="148"/>
        <v>0</v>
      </c>
      <c r="Y311">
        <f t="shared" si="149"/>
        <v>0</v>
      </c>
      <c r="Z311">
        <f t="shared" si="150"/>
        <v>0</v>
      </c>
      <c r="AA311">
        <f t="shared" si="151"/>
        <v>0</v>
      </c>
      <c r="AC311" s="15"/>
      <c r="AD311" s="15"/>
      <c r="BJ311" s="41">
        <v>6</v>
      </c>
      <c r="BN311" s="41">
        <v>5</v>
      </c>
      <c r="BS311" s="121"/>
      <c r="BV311">
        <v>0</v>
      </c>
      <c r="CA311">
        <v>0</v>
      </c>
      <c r="CB311">
        <f t="shared" si="154"/>
        <v>0</v>
      </c>
      <c r="CK311">
        <f t="shared" si="155"/>
        <v>7</v>
      </c>
      <c r="CL311">
        <f t="shared" si="156"/>
        <v>8</v>
      </c>
      <c r="CM311">
        <f t="shared" si="157"/>
        <v>287</v>
      </c>
      <c r="CP311" t="str">
        <f t="shared" si="133"/>
        <v/>
      </c>
      <c r="CQ311" t="str">
        <f t="shared" si="134"/>
        <v/>
      </c>
      <c r="CR311" t="str">
        <f t="shared" si="158"/>
        <v/>
      </c>
      <c r="CS311" t="str">
        <f t="shared" si="131"/>
        <v/>
      </c>
      <c r="CT311" t="str">
        <f t="shared" si="132"/>
        <v/>
      </c>
      <c r="DE311" t="s">
        <v>205</v>
      </c>
      <c r="DF311" t="s">
        <v>205</v>
      </c>
      <c r="DH311" t="s">
        <v>205</v>
      </c>
    </row>
    <row r="312" spans="1:112" x14ac:dyDescent="0.2">
      <c r="B312" s="28" t="s">
        <v>1392</v>
      </c>
      <c r="C312" s="47"/>
      <c r="D312" s="41">
        <v>6</v>
      </c>
      <c r="E312" s="42">
        <v>0</v>
      </c>
      <c r="F312" s="139">
        <f>ABS(Home!$K$20*E312)</f>
        <v>0</v>
      </c>
      <c r="G312" s="42">
        <v>0</v>
      </c>
      <c r="H312" s="139">
        <f>ABS(Home!$K$20*G312)</f>
        <v>0</v>
      </c>
      <c r="I312" s="42">
        <v>0</v>
      </c>
      <c r="J312" s="139">
        <f>ABS(Home!$K$20*I312)</f>
        <v>0</v>
      </c>
      <c r="K312" s="42">
        <v>0</v>
      </c>
      <c r="L312" s="139">
        <f>ABS(Home!$K$20*K312)</f>
        <v>0</v>
      </c>
      <c r="M312" s="45">
        <f t="shared" si="152"/>
        <v>0</v>
      </c>
      <c r="N312" s="47">
        <f t="shared" si="153"/>
        <v>288</v>
      </c>
      <c r="P312">
        <f t="shared" si="142"/>
        <v>0</v>
      </c>
      <c r="Q312">
        <f t="shared" si="143"/>
        <v>6</v>
      </c>
      <c r="R312" s="146">
        <v>309</v>
      </c>
      <c r="S312">
        <f t="shared" si="144"/>
        <v>0</v>
      </c>
      <c r="T312">
        <f t="shared" si="145"/>
        <v>0</v>
      </c>
      <c r="U312">
        <f t="shared" si="146"/>
        <v>0</v>
      </c>
      <c r="V312">
        <f t="shared" si="147"/>
        <v>0</v>
      </c>
      <c r="X312">
        <f t="shared" si="148"/>
        <v>0</v>
      </c>
      <c r="Y312">
        <f t="shared" si="149"/>
        <v>0</v>
      </c>
      <c r="Z312">
        <f t="shared" si="150"/>
        <v>0</v>
      </c>
      <c r="AA312">
        <f t="shared" si="151"/>
        <v>0</v>
      </c>
      <c r="AC312" s="15"/>
      <c r="AD312" s="15"/>
      <c r="BJ312" s="41">
        <v>6</v>
      </c>
      <c r="BN312" s="41">
        <v>5</v>
      </c>
      <c r="BS312" s="121"/>
      <c r="BV312">
        <v>0</v>
      </c>
      <c r="CA312">
        <v>0</v>
      </c>
      <c r="CB312">
        <f t="shared" si="154"/>
        <v>0</v>
      </c>
      <c r="CK312">
        <f t="shared" si="155"/>
        <v>8</v>
      </c>
      <c r="CL312">
        <f t="shared" si="156"/>
        <v>8</v>
      </c>
      <c r="CM312">
        <f t="shared" si="157"/>
        <v>288</v>
      </c>
      <c r="CP312" t="str">
        <f t="shared" si="133"/>
        <v/>
      </c>
      <c r="CQ312" t="str">
        <f t="shared" si="134"/>
        <v/>
      </c>
      <c r="CR312" t="str">
        <f t="shared" si="158"/>
        <v/>
      </c>
      <c r="CS312" t="str">
        <f t="shared" si="131"/>
        <v/>
      </c>
      <c r="CT312" t="str">
        <f t="shared" si="132"/>
        <v/>
      </c>
      <c r="DE312" t="s">
        <v>205</v>
      </c>
      <c r="DF312" t="s">
        <v>205</v>
      </c>
      <c r="DH312" t="s">
        <v>205</v>
      </c>
    </row>
    <row r="313" spans="1:112" x14ac:dyDescent="0.2">
      <c r="B313" s="28" t="s">
        <v>1393</v>
      </c>
      <c r="C313" s="47">
        <v>1</v>
      </c>
      <c r="D313" s="41">
        <v>6</v>
      </c>
      <c r="E313" s="42">
        <v>-0.1</v>
      </c>
      <c r="F313" s="139">
        <f>ABS(Home!$K$20*E313)</f>
        <v>5.000000000000001E-3</v>
      </c>
      <c r="G313" s="42"/>
      <c r="H313" s="139">
        <f>ABS(Home!$K$20*G313)</f>
        <v>0</v>
      </c>
      <c r="I313" s="42"/>
      <c r="J313" s="139">
        <f>ABS(Home!$K$20*I313)</f>
        <v>0</v>
      </c>
      <c r="K313" s="42"/>
      <c r="L313" s="139">
        <f>ABS(Home!$K$20*K313)</f>
        <v>0</v>
      </c>
      <c r="M313" s="45">
        <f t="shared" si="152"/>
        <v>1</v>
      </c>
      <c r="N313" s="47">
        <f t="shared" si="153"/>
        <v>289</v>
      </c>
      <c r="P313">
        <f t="shared" si="142"/>
        <v>0</v>
      </c>
      <c r="Q313">
        <f t="shared" si="143"/>
        <v>6</v>
      </c>
      <c r="R313" s="146">
        <v>310</v>
      </c>
      <c r="S313">
        <f t="shared" si="144"/>
        <v>0</v>
      </c>
      <c r="T313">
        <f t="shared" si="145"/>
        <v>0</v>
      </c>
      <c r="U313">
        <f t="shared" si="146"/>
        <v>0</v>
      </c>
      <c r="V313">
        <f t="shared" si="147"/>
        <v>0</v>
      </c>
      <c r="X313">
        <f t="shared" si="148"/>
        <v>0</v>
      </c>
      <c r="Y313">
        <f t="shared" si="149"/>
        <v>0</v>
      </c>
      <c r="Z313">
        <f t="shared" si="150"/>
        <v>0</v>
      </c>
      <c r="AA313">
        <f t="shared" si="151"/>
        <v>0</v>
      </c>
      <c r="AC313" s="15"/>
      <c r="AD313" s="15"/>
      <c r="BJ313" s="41">
        <v>6</v>
      </c>
      <c r="BN313" s="41">
        <v>5</v>
      </c>
      <c r="BS313" s="1"/>
      <c r="BV313">
        <v>2.2222222222222223</v>
      </c>
      <c r="CA313">
        <v>2.2222222222222223</v>
      </c>
      <c r="CB313">
        <f t="shared" si="154"/>
        <v>1</v>
      </c>
      <c r="CK313">
        <f t="shared" si="155"/>
        <v>9</v>
      </c>
      <c r="CL313">
        <f t="shared" si="156"/>
        <v>8</v>
      </c>
      <c r="CM313">
        <f t="shared" si="157"/>
        <v>289</v>
      </c>
      <c r="CP313" t="str">
        <f t="shared" si="133"/>
        <v>v289 = optimizableVariable('var289', [-0.35 0.15], 'Type', 'real'); %y_int(9,8)</v>
      </c>
      <c r="CQ313" t="str">
        <f t="shared" si="134"/>
        <v>y_int(289,1) = variables.var289;</v>
      </c>
      <c r="CR313" t="str">
        <f t="shared" si="158"/>
        <v>v289</v>
      </c>
      <c r="CS313" t="str">
        <f t="shared" si="131"/>
        <v>y_int(289,1)</v>
      </c>
      <c r="CT313" t="str">
        <f t="shared" si="132"/>
        <v>y_int(289,1) = results.XAtMinObjective{1,</v>
      </c>
      <c r="DE313" t="s">
        <v>205</v>
      </c>
      <c r="DF313" t="s">
        <v>205</v>
      </c>
      <c r="DH313" t="s">
        <v>205</v>
      </c>
    </row>
    <row r="314" spans="1:112" x14ac:dyDescent="0.2">
      <c r="B314" s="28" t="s">
        <v>1363</v>
      </c>
      <c r="C314" s="47">
        <v>1</v>
      </c>
      <c r="D314" s="41">
        <v>6</v>
      </c>
      <c r="E314" s="42">
        <v>-0.1</v>
      </c>
      <c r="F314" s="139">
        <f>ABS(Home!$K$20*E314)</f>
        <v>5.000000000000001E-3</v>
      </c>
      <c r="G314" s="42">
        <v>0</v>
      </c>
      <c r="H314" s="139">
        <f>ABS(Home!$K$20*G314)</f>
        <v>0</v>
      </c>
      <c r="I314" s="42">
        <v>0</v>
      </c>
      <c r="J314" s="139">
        <f>ABS(Home!$K$20*I314)</f>
        <v>0</v>
      </c>
      <c r="K314" s="42">
        <v>0</v>
      </c>
      <c r="L314" s="139">
        <f>ABS(Home!$K$20*K314)</f>
        <v>0</v>
      </c>
      <c r="M314" s="45">
        <f t="shared" si="152"/>
        <v>1</v>
      </c>
      <c r="N314" s="47">
        <f t="shared" si="153"/>
        <v>290</v>
      </c>
      <c r="P314">
        <f t="shared" si="142"/>
        <v>0</v>
      </c>
      <c r="Q314">
        <f t="shared" si="143"/>
        <v>6</v>
      </c>
      <c r="R314" s="146">
        <v>311</v>
      </c>
      <c r="S314">
        <f t="shared" si="144"/>
        <v>0</v>
      </c>
      <c r="T314">
        <f t="shared" si="145"/>
        <v>0</v>
      </c>
      <c r="U314">
        <f t="shared" si="146"/>
        <v>0</v>
      </c>
      <c r="V314">
        <f t="shared" si="147"/>
        <v>0</v>
      </c>
      <c r="X314">
        <f t="shared" si="148"/>
        <v>0</v>
      </c>
      <c r="Y314">
        <f t="shared" si="149"/>
        <v>0</v>
      </c>
      <c r="Z314">
        <f t="shared" si="150"/>
        <v>0</v>
      </c>
      <c r="AA314">
        <f t="shared" si="151"/>
        <v>0</v>
      </c>
      <c r="AC314" s="15"/>
      <c r="AD314" s="15"/>
      <c r="BJ314" s="41">
        <v>6</v>
      </c>
      <c r="BN314" s="41">
        <v>5</v>
      </c>
      <c r="BS314" s="121"/>
      <c r="BV314">
        <v>0</v>
      </c>
      <c r="CA314">
        <v>0</v>
      </c>
      <c r="CB314">
        <f t="shared" si="154"/>
        <v>0</v>
      </c>
      <c r="CK314">
        <f t="shared" si="155"/>
        <v>10</v>
      </c>
      <c r="CL314">
        <f t="shared" si="156"/>
        <v>8</v>
      </c>
      <c r="CM314">
        <f t="shared" si="157"/>
        <v>290</v>
      </c>
      <c r="CP314" t="str">
        <f t="shared" si="133"/>
        <v>v290 = optimizableVariable('var290', [-0.35 0.15], 'Type', 'real'); %y_int(10,8)</v>
      </c>
      <c r="CQ314" t="str">
        <f t="shared" si="134"/>
        <v>y_int(290,1) = variables.var290;</v>
      </c>
      <c r="CR314" t="str">
        <f t="shared" si="158"/>
        <v>v290</v>
      </c>
      <c r="CS314" t="str">
        <f t="shared" si="131"/>
        <v>y_int(290,1)</v>
      </c>
      <c r="CT314" t="str">
        <f t="shared" si="132"/>
        <v>y_int(290,1) = results.XAtMinObjective{1,</v>
      </c>
      <c r="DE314" t="s">
        <v>205</v>
      </c>
      <c r="DF314" t="s">
        <v>205</v>
      </c>
      <c r="DH314" t="s">
        <v>205</v>
      </c>
    </row>
    <row r="315" spans="1:112" x14ac:dyDescent="0.2">
      <c r="B315" s="28" t="s">
        <v>1364</v>
      </c>
      <c r="C315" s="47">
        <v>1</v>
      </c>
      <c r="D315" s="41">
        <v>6</v>
      </c>
      <c r="E315" s="42">
        <v>-0.2</v>
      </c>
      <c r="F315" s="139">
        <f>ABS(Home!$K$20*E315)</f>
        <v>1.0000000000000002E-2</v>
      </c>
      <c r="G315" s="42"/>
      <c r="H315" s="139">
        <f>ABS(Home!$K$20*G315)</f>
        <v>0</v>
      </c>
      <c r="I315" s="42"/>
      <c r="J315" s="139">
        <f>ABS(Home!$K$20*I315)</f>
        <v>0</v>
      </c>
      <c r="K315" s="42"/>
      <c r="L315" s="139">
        <f>ABS(Home!$K$20*K315)</f>
        <v>0</v>
      </c>
      <c r="M315" s="45">
        <f t="shared" si="152"/>
        <v>1</v>
      </c>
      <c r="N315" s="47">
        <f t="shared" si="153"/>
        <v>291</v>
      </c>
      <c r="P315">
        <f t="shared" si="142"/>
        <v>0</v>
      </c>
      <c r="Q315">
        <f t="shared" si="143"/>
        <v>6</v>
      </c>
      <c r="R315" s="146">
        <v>312</v>
      </c>
      <c r="S315">
        <f t="shared" si="144"/>
        <v>0</v>
      </c>
      <c r="T315">
        <f t="shared" si="145"/>
        <v>0</v>
      </c>
      <c r="U315">
        <f t="shared" si="146"/>
        <v>0</v>
      </c>
      <c r="V315">
        <f t="shared" si="147"/>
        <v>0</v>
      </c>
      <c r="X315">
        <f t="shared" si="148"/>
        <v>0</v>
      </c>
      <c r="Y315">
        <f t="shared" si="149"/>
        <v>0</v>
      </c>
      <c r="Z315">
        <f t="shared" si="150"/>
        <v>0</v>
      </c>
      <c r="AA315">
        <f t="shared" si="151"/>
        <v>0</v>
      </c>
      <c r="AC315" s="15"/>
      <c r="AD315" s="15"/>
      <c r="BJ315" s="41">
        <v>6</v>
      </c>
      <c r="BN315" s="41">
        <v>5</v>
      </c>
      <c r="BS315" s="1"/>
      <c r="BV315">
        <v>2.0588235294117645</v>
      </c>
      <c r="CA315">
        <v>2.0588235294117645</v>
      </c>
      <c r="CB315">
        <f t="shared" si="154"/>
        <v>1</v>
      </c>
      <c r="CK315">
        <f t="shared" si="155"/>
        <v>11</v>
      </c>
      <c r="CL315">
        <f t="shared" si="156"/>
        <v>8</v>
      </c>
      <c r="CM315">
        <f t="shared" si="157"/>
        <v>291</v>
      </c>
      <c r="CP315" t="str">
        <f t="shared" si="133"/>
        <v>v291 = optimizableVariable('var291', [-0.45 0.05], 'Type', 'real'); %y_int(11,8)</v>
      </c>
      <c r="CQ315" t="str">
        <f t="shared" si="134"/>
        <v>y_int(291,1) = variables.var291;</v>
      </c>
      <c r="CR315" t="str">
        <f t="shared" si="158"/>
        <v>v291</v>
      </c>
      <c r="CS315" t="str">
        <f t="shared" si="131"/>
        <v>y_int(291,1)</v>
      </c>
      <c r="CT315" t="str">
        <f t="shared" si="132"/>
        <v>y_int(291,1) = results.XAtMinObjective{1,</v>
      </c>
      <c r="DE315" t="s">
        <v>205</v>
      </c>
      <c r="DF315" t="s">
        <v>205</v>
      </c>
      <c r="DH315" t="s">
        <v>205</v>
      </c>
    </row>
    <row r="316" spans="1:112" x14ac:dyDescent="0.2">
      <c r="B316" s="28" t="s">
        <v>1365</v>
      </c>
      <c r="C316" s="47"/>
      <c r="D316" s="41">
        <v>6</v>
      </c>
      <c r="E316" s="42">
        <v>0</v>
      </c>
      <c r="F316" s="139">
        <f>ABS(Home!$K$20*E316)</f>
        <v>0</v>
      </c>
      <c r="G316" s="42">
        <v>0</v>
      </c>
      <c r="H316" s="139">
        <f>ABS(Home!$K$20*G316)</f>
        <v>0</v>
      </c>
      <c r="I316" s="42">
        <v>0</v>
      </c>
      <c r="J316" s="139">
        <f>ABS(Home!$K$20*I316)</f>
        <v>0</v>
      </c>
      <c r="K316" s="42">
        <v>0</v>
      </c>
      <c r="L316" s="139">
        <f>ABS(Home!$K$20*K316)</f>
        <v>0</v>
      </c>
      <c r="M316" s="45">
        <f t="shared" si="152"/>
        <v>0</v>
      </c>
      <c r="N316" s="47">
        <f t="shared" si="153"/>
        <v>292</v>
      </c>
      <c r="P316">
        <f t="shared" si="142"/>
        <v>0</v>
      </c>
      <c r="Q316">
        <f t="shared" si="143"/>
        <v>6</v>
      </c>
      <c r="R316" s="146">
        <v>313</v>
      </c>
      <c r="S316">
        <f t="shared" si="144"/>
        <v>0</v>
      </c>
      <c r="T316">
        <f t="shared" si="145"/>
        <v>0</v>
      </c>
      <c r="U316">
        <f t="shared" si="146"/>
        <v>0</v>
      </c>
      <c r="V316">
        <f t="shared" si="147"/>
        <v>0</v>
      </c>
      <c r="X316">
        <f t="shared" si="148"/>
        <v>0</v>
      </c>
      <c r="Y316">
        <f t="shared" si="149"/>
        <v>0</v>
      </c>
      <c r="Z316">
        <f t="shared" si="150"/>
        <v>0</v>
      </c>
      <c r="AA316">
        <f t="shared" si="151"/>
        <v>0</v>
      </c>
      <c r="AC316" s="15"/>
      <c r="AD316" s="15"/>
      <c r="BJ316" s="41">
        <v>6</v>
      </c>
      <c r="BN316" s="41">
        <v>5</v>
      </c>
      <c r="BS316" s="121"/>
      <c r="BV316">
        <v>0</v>
      </c>
      <c r="CA316">
        <v>0</v>
      </c>
      <c r="CB316">
        <f t="shared" si="154"/>
        <v>0</v>
      </c>
      <c r="CK316">
        <f t="shared" si="155"/>
        <v>12</v>
      </c>
      <c r="CL316">
        <f t="shared" si="156"/>
        <v>8</v>
      </c>
      <c r="CM316">
        <f t="shared" si="157"/>
        <v>292</v>
      </c>
      <c r="CP316" t="str">
        <f t="shared" si="133"/>
        <v/>
      </c>
      <c r="CQ316" t="str">
        <f t="shared" si="134"/>
        <v/>
      </c>
      <c r="CR316" t="str">
        <f t="shared" si="158"/>
        <v/>
      </c>
      <c r="CS316" t="str">
        <f t="shared" si="131"/>
        <v/>
      </c>
      <c r="CT316" t="str">
        <f t="shared" si="132"/>
        <v/>
      </c>
      <c r="DE316" t="s">
        <v>205</v>
      </c>
      <c r="DF316" t="s">
        <v>205</v>
      </c>
      <c r="DH316" t="s">
        <v>205</v>
      </c>
    </row>
    <row r="317" spans="1:112" x14ac:dyDescent="0.2">
      <c r="B317" s="28" t="s">
        <v>1366</v>
      </c>
      <c r="C317" s="47"/>
      <c r="D317" s="41">
        <v>6</v>
      </c>
      <c r="E317" s="42">
        <v>0</v>
      </c>
      <c r="F317" s="139">
        <f>ABS(Home!$K$20*E317)</f>
        <v>0</v>
      </c>
      <c r="G317" s="42">
        <v>0</v>
      </c>
      <c r="H317" s="139">
        <f>ABS(Home!$K$20*G317)</f>
        <v>0</v>
      </c>
      <c r="I317" s="42">
        <v>0</v>
      </c>
      <c r="J317" s="139">
        <f>ABS(Home!$K$20*I317)</f>
        <v>0</v>
      </c>
      <c r="K317" s="42">
        <v>0</v>
      </c>
      <c r="L317" s="139">
        <f>ABS(Home!$K$20*K317)</f>
        <v>0</v>
      </c>
      <c r="M317" s="45">
        <f t="shared" si="152"/>
        <v>0</v>
      </c>
      <c r="N317" s="47">
        <f t="shared" si="153"/>
        <v>293</v>
      </c>
      <c r="P317">
        <f t="shared" si="142"/>
        <v>0</v>
      </c>
      <c r="Q317">
        <f t="shared" si="143"/>
        <v>6</v>
      </c>
      <c r="R317" s="146">
        <v>314</v>
      </c>
      <c r="S317">
        <f t="shared" si="144"/>
        <v>0</v>
      </c>
      <c r="T317">
        <f t="shared" si="145"/>
        <v>0</v>
      </c>
      <c r="U317">
        <f t="shared" si="146"/>
        <v>0</v>
      </c>
      <c r="V317">
        <f t="shared" si="147"/>
        <v>0</v>
      </c>
      <c r="X317">
        <f t="shared" si="148"/>
        <v>0</v>
      </c>
      <c r="Y317">
        <f t="shared" si="149"/>
        <v>0</v>
      </c>
      <c r="Z317">
        <f t="shared" si="150"/>
        <v>0</v>
      </c>
      <c r="AA317">
        <f t="shared" si="151"/>
        <v>0</v>
      </c>
      <c r="AC317" s="15"/>
      <c r="AD317" s="15"/>
      <c r="BJ317" s="41">
        <v>6</v>
      </c>
      <c r="BN317" s="41">
        <v>5</v>
      </c>
      <c r="BS317" s="121"/>
      <c r="BV317">
        <v>0</v>
      </c>
      <c r="CA317">
        <v>0</v>
      </c>
      <c r="CB317">
        <f t="shared" si="154"/>
        <v>0</v>
      </c>
      <c r="CK317">
        <f t="shared" si="155"/>
        <v>13</v>
      </c>
      <c r="CL317">
        <f t="shared" si="156"/>
        <v>8</v>
      </c>
      <c r="CM317">
        <f t="shared" si="157"/>
        <v>293</v>
      </c>
      <c r="CP317" t="str">
        <f t="shared" si="133"/>
        <v/>
      </c>
      <c r="CQ317" t="str">
        <f t="shared" si="134"/>
        <v/>
      </c>
      <c r="CR317" t="str">
        <f t="shared" si="158"/>
        <v/>
      </c>
      <c r="CS317" t="str">
        <f t="shared" si="131"/>
        <v/>
      </c>
      <c r="CT317" t="str">
        <f t="shared" si="132"/>
        <v/>
      </c>
      <c r="DE317" t="s">
        <v>205</v>
      </c>
      <c r="DF317" t="s">
        <v>205</v>
      </c>
      <c r="DH317" t="s">
        <v>205</v>
      </c>
    </row>
    <row r="318" spans="1:112" x14ac:dyDescent="0.2">
      <c r="B318" s="28" t="s">
        <v>1367</v>
      </c>
      <c r="C318" s="47">
        <v>1</v>
      </c>
      <c r="D318" s="41">
        <v>6</v>
      </c>
      <c r="E318" s="42">
        <v>-0.05</v>
      </c>
      <c r="F318" s="139">
        <f>ABS(Home!$K$20*E318)</f>
        <v>2.5000000000000005E-3</v>
      </c>
      <c r="G318" s="42"/>
      <c r="H318" s="139">
        <f>ABS(Home!$K$20*G318)</f>
        <v>0</v>
      </c>
      <c r="I318" s="42"/>
      <c r="J318" s="139">
        <f>ABS(Home!$K$20*I318)</f>
        <v>0</v>
      </c>
      <c r="K318" s="42"/>
      <c r="L318" s="139">
        <f>ABS(Home!$K$20*K318)</f>
        <v>0</v>
      </c>
      <c r="M318" s="45">
        <f t="shared" si="152"/>
        <v>1</v>
      </c>
      <c r="N318" s="47">
        <f t="shared" si="153"/>
        <v>294</v>
      </c>
      <c r="P318">
        <f t="shared" si="142"/>
        <v>0</v>
      </c>
      <c r="Q318">
        <f t="shared" si="143"/>
        <v>6</v>
      </c>
      <c r="R318" s="146">
        <v>315</v>
      </c>
      <c r="S318">
        <f t="shared" si="144"/>
        <v>0</v>
      </c>
      <c r="T318">
        <f t="shared" si="145"/>
        <v>0</v>
      </c>
      <c r="U318">
        <f t="shared" si="146"/>
        <v>0</v>
      </c>
      <c r="V318">
        <f t="shared" si="147"/>
        <v>0</v>
      </c>
      <c r="X318">
        <f t="shared" si="148"/>
        <v>0</v>
      </c>
      <c r="Y318">
        <f t="shared" si="149"/>
        <v>0</v>
      </c>
      <c r="Z318">
        <f t="shared" si="150"/>
        <v>0</v>
      </c>
      <c r="AA318">
        <f t="shared" si="151"/>
        <v>0</v>
      </c>
      <c r="AC318" s="15"/>
      <c r="AD318" s="15"/>
      <c r="BJ318" s="41">
        <v>6</v>
      </c>
      <c r="BN318" s="41">
        <v>5</v>
      </c>
      <c r="BS318" s="1"/>
      <c r="BV318">
        <v>1.875</v>
      </c>
      <c r="CA318">
        <v>1.875</v>
      </c>
      <c r="CB318">
        <f t="shared" si="154"/>
        <v>1</v>
      </c>
      <c r="CK318">
        <f t="shared" si="155"/>
        <v>14</v>
      </c>
      <c r="CL318">
        <f t="shared" si="156"/>
        <v>8</v>
      </c>
      <c r="CM318">
        <f t="shared" si="157"/>
        <v>294</v>
      </c>
      <c r="CP318" t="str">
        <f t="shared" si="133"/>
        <v>v294 = optimizableVariable('var294', [-0.3 0.2], 'Type', 'real'); %y_int(14,8)</v>
      </c>
      <c r="CQ318" t="str">
        <f t="shared" si="134"/>
        <v>y_int(294,1) = variables.var294;</v>
      </c>
      <c r="CR318" t="str">
        <f t="shared" si="158"/>
        <v>v294</v>
      </c>
      <c r="CS318" t="str">
        <f t="shared" si="131"/>
        <v>y_int(294,1)</v>
      </c>
      <c r="CT318" t="str">
        <f t="shared" si="132"/>
        <v>y_int(294,1) = results.XAtMinObjective{1,</v>
      </c>
      <c r="DE318" t="s">
        <v>205</v>
      </c>
      <c r="DF318" t="s">
        <v>205</v>
      </c>
      <c r="DH318" t="s">
        <v>205</v>
      </c>
    </row>
    <row r="319" spans="1:112" x14ac:dyDescent="0.2">
      <c r="B319" s="28" t="s">
        <v>1382</v>
      </c>
      <c r="C319" s="47">
        <v>1</v>
      </c>
      <c r="D319" s="41">
        <v>6</v>
      </c>
      <c r="E319" s="42">
        <v>-0.01</v>
      </c>
      <c r="F319" s="139">
        <f>ABS(Home!$K$20*E319)</f>
        <v>5.0000000000000001E-4</v>
      </c>
      <c r="G319" s="42"/>
      <c r="H319" s="139">
        <f>ABS(Home!$K$20*G319)</f>
        <v>0</v>
      </c>
      <c r="I319" s="42"/>
      <c r="J319" s="139">
        <f>ABS(Home!$K$20*I319)</f>
        <v>0</v>
      </c>
      <c r="K319" s="42"/>
      <c r="L319" s="139">
        <f>ABS(Home!$K$20*K319)</f>
        <v>0</v>
      </c>
      <c r="M319" s="45">
        <f t="shared" si="152"/>
        <v>1</v>
      </c>
      <c r="N319" s="47">
        <f t="shared" si="153"/>
        <v>295</v>
      </c>
      <c r="P319">
        <f t="shared" si="142"/>
        <v>0</v>
      </c>
      <c r="Q319">
        <f t="shared" si="143"/>
        <v>6</v>
      </c>
      <c r="R319" s="146">
        <v>316</v>
      </c>
      <c r="S319">
        <f t="shared" si="144"/>
        <v>0</v>
      </c>
      <c r="T319">
        <f t="shared" si="145"/>
        <v>0</v>
      </c>
      <c r="U319">
        <f t="shared" si="146"/>
        <v>0</v>
      </c>
      <c r="V319">
        <f t="shared" si="147"/>
        <v>0</v>
      </c>
      <c r="X319">
        <f t="shared" si="148"/>
        <v>0</v>
      </c>
      <c r="Y319">
        <f t="shared" si="149"/>
        <v>0</v>
      </c>
      <c r="Z319">
        <f t="shared" si="150"/>
        <v>0</v>
      </c>
      <c r="AA319">
        <f t="shared" si="151"/>
        <v>0</v>
      </c>
      <c r="AC319" s="15"/>
      <c r="AD319" s="15"/>
      <c r="BJ319" s="41">
        <v>6</v>
      </c>
      <c r="BN319" s="41">
        <v>5</v>
      </c>
      <c r="BS319" s="1"/>
      <c r="BV319">
        <v>1.875</v>
      </c>
      <c r="CA319">
        <v>1.875</v>
      </c>
      <c r="CB319">
        <f t="shared" si="154"/>
        <v>1</v>
      </c>
      <c r="CK319">
        <f t="shared" si="155"/>
        <v>15</v>
      </c>
      <c r="CL319">
        <f t="shared" si="156"/>
        <v>8</v>
      </c>
      <c r="CM319">
        <f t="shared" si="157"/>
        <v>295</v>
      </c>
      <c r="CP319" t="str">
        <f t="shared" si="133"/>
        <v>v295 = optimizableVariable('var295', [-0.26 0.24], 'Type', 'real'); %y_int(15,8)</v>
      </c>
      <c r="CQ319" t="str">
        <f t="shared" si="134"/>
        <v>y_int(295,1) = variables.var295;</v>
      </c>
      <c r="CR319" t="str">
        <f t="shared" si="158"/>
        <v>v295</v>
      </c>
      <c r="CS319" t="str">
        <f t="shared" si="131"/>
        <v>y_int(295,1)</v>
      </c>
      <c r="CT319" t="str">
        <f t="shared" si="132"/>
        <v>y_int(295,1) = results.XAtMinObjective{1,</v>
      </c>
      <c r="DE319" t="s">
        <v>205</v>
      </c>
      <c r="DF319" t="s">
        <v>205</v>
      </c>
      <c r="DH319" t="s">
        <v>205</v>
      </c>
    </row>
    <row r="320" spans="1:112" x14ac:dyDescent="0.2">
      <c r="B320" s="28" t="s">
        <v>1383</v>
      </c>
      <c r="C320" s="47"/>
      <c r="D320" s="41">
        <v>6</v>
      </c>
      <c r="E320" s="42">
        <v>0</v>
      </c>
      <c r="F320" s="139">
        <f>ABS(Home!$K$20*E320)</f>
        <v>0</v>
      </c>
      <c r="G320" s="42">
        <v>0</v>
      </c>
      <c r="H320" s="139">
        <f>ABS(Home!$K$20*G320)</f>
        <v>0</v>
      </c>
      <c r="I320" s="42">
        <v>0</v>
      </c>
      <c r="J320" s="139">
        <f>ABS(Home!$K$20*I320)</f>
        <v>0</v>
      </c>
      <c r="K320" s="42">
        <v>0</v>
      </c>
      <c r="L320" s="139">
        <f>ABS(Home!$K$20*K320)</f>
        <v>0</v>
      </c>
      <c r="M320" s="45">
        <f t="shared" si="152"/>
        <v>0</v>
      </c>
      <c r="N320" s="47">
        <f t="shared" si="153"/>
        <v>296</v>
      </c>
      <c r="P320">
        <f t="shared" si="142"/>
        <v>0</v>
      </c>
      <c r="Q320">
        <f t="shared" si="143"/>
        <v>6</v>
      </c>
      <c r="R320" s="146">
        <v>317</v>
      </c>
      <c r="S320">
        <f t="shared" si="144"/>
        <v>0</v>
      </c>
      <c r="T320">
        <f t="shared" si="145"/>
        <v>0</v>
      </c>
      <c r="U320">
        <f t="shared" si="146"/>
        <v>0</v>
      </c>
      <c r="V320">
        <f t="shared" si="147"/>
        <v>0</v>
      </c>
      <c r="X320">
        <f t="shared" si="148"/>
        <v>0</v>
      </c>
      <c r="Y320">
        <f t="shared" si="149"/>
        <v>0</v>
      </c>
      <c r="Z320">
        <f t="shared" si="150"/>
        <v>0</v>
      </c>
      <c r="AA320">
        <f t="shared" si="151"/>
        <v>0</v>
      </c>
      <c r="AC320" s="15"/>
      <c r="AD320" s="15"/>
      <c r="BJ320" s="41">
        <v>6</v>
      </c>
      <c r="BN320" s="41">
        <v>5</v>
      </c>
      <c r="BS320" s="121"/>
      <c r="BV320">
        <v>0</v>
      </c>
      <c r="CA320">
        <v>0</v>
      </c>
      <c r="CB320">
        <f t="shared" si="154"/>
        <v>0</v>
      </c>
      <c r="CK320">
        <f t="shared" si="155"/>
        <v>16</v>
      </c>
      <c r="CL320">
        <f t="shared" si="156"/>
        <v>8</v>
      </c>
      <c r="CM320">
        <f t="shared" si="157"/>
        <v>296</v>
      </c>
      <c r="CP320" t="str">
        <f t="shared" si="133"/>
        <v/>
      </c>
      <c r="CQ320" t="str">
        <f t="shared" si="134"/>
        <v/>
      </c>
      <c r="CR320" t="str">
        <f t="shared" si="158"/>
        <v/>
      </c>
      <c r="CS320" t="str">
        <f t="shared" si="131"/>
        <v/>
      </c>
      <c r="CT320" t="str">
        <f t="shared" si="132"/>
        <v/>
      </c>
      <c r="DE320" t="s">
        <v>205</v>
      </c>
      <c r="DF320" t="s">
        <v>205</v>
      </c>
      <c r="DH320" t="s">
        <v>205</v>
      </c>
    </row>
    <row r="321" spans="2:112" x14ac:dyDescent="0.2">
      <c r="B321" s="28" t="s">
        <v>1384</v>
      </c>
      <c r="C321" s="47">
        <v>1</v>
      </c>
      <c r="D321" s="41">
        <v>6</v>
      </c>
      <c r="E321" s="42">
        <v>-0.1</v>
      </c>
      <c r="F321" s="139">
        <f>ABS(Home!$K$20*E321)</f>
        <v>5.000000000000001E-3</v>
      </c>
      <c r="G321" s="42">
        <v>0</v>
      </c>
      <c r="H321" s="139">
        <f>ABS(Home!$K$20*G321)</f>
        <v>0</v>
      </c>
      <c r="I321" s="42">
        <v>0</v>
      </c>
      <c r="J321" s="139">
        <f>ABS(Home!$K$20*I321)</f>
        <v>0</v>
      </c>
      <c r="K321" s="42">
        <v>0</v>
      </c>
      <c r="L321" s="139">
        <f>ABS(Home!$K$20*K321)</f>
        <v>0</v>
      </c>
      <c r="M321" s="45">
        <f t="shared" si="152"/>
        <v>1</v>
      </c>
      <c r="N321" s="47">
        <f t="shared" si="153"/>
        <v>297</v>
      </c>
      <c r="P321">
        <f t="shared" si="142"/>
        <v>0</v>
      </c>
      <c r="Q321">
        <f t="shared" si="143"/>
        <v>9</v>
      </c>
      <c r="R321" s="146">
        <v>318</v>
      </c>
      <c r="S321">
        <f t="shared" si="144"/>
        <v>0</v>
      </c>
      <c r="T321">
        <f t="shared" si="145"/>
        <v>0</v>
      </c>
      <c r="U321">
        <f t="shared" si="146"/>
        <v>0</v>
      </c>
      <c r="V321">
        <f t="shared" si="147"/>
        <v>0</v>
      </c>
      <c r="X321">
        <f t="shared" si="148"/>
        <v>0</v>
      </c>
      <c r="Y321">
        <f t="shared" si="149"/>
        <v>0</v>
      </c>
      <c r="Z321">
        <f t="shared" si="150"/>
        <v>0</v>
      </c>
      <c r="AA321">
        <f t="shared" si="151"/>
        <v>0</v>
      </c>
      <c r="AC321" s="15"/>
      <c r="AD321" s="15"/>
      <c r="BJ321" s="41">
        <v>6</v>
      </c>
      <c r="BN321" s="41">
        <v>5</v>
      </c>
      <c r="BS321" s="121"/>
      <c r="BV321">
        <v>0</v>
      </c>
      <c r="CA321">
        <v>0</v>
      </c>
      <c r="CB321">
        <f t="shared" si="154"/>
        <v>0</v>
      </c>
      <c r="CK321">
        <f t="shared" si="155"/>
        <v>17</v>
      </c>
      <c r="CL321">
        <f t="shared" si="156"/>
        <v>8</v>
      </c>
      <c r="CM321">
        <f t="shared" si="157"/>
        <v>297</v>
      </c>
      <c r="CP321" t="str">
        <f t="shared" si="133"/>
        <v>v297 = optimizableVariable('var297', [-0.35 0.15], 'Type', 'real'); %y_int(17,8)</v>
      </c>
      <c r="CQ321" t="str">
        <f t="shared" si="134"/>
        <v>y_int(297,1) = variables.var297;</v>
      </c>
      <c r="CR321" t="str">
        <f t="shared" si="158"/>
        <v>v297</v>
      </c>
      <c r="CS321" t="str">
        <f t="shared" si="131"/>
        <v>y_int(297,1)</v>
      </c>
      <c r="CT321" t="str">
        <f t="shared" si="132"/>
        <v>y_int(297,1) = results.XAtMinObjective{1,</v>
      </c>
      <c r="DE321" t="s">
        <v>205</v>
      </c>
      <c r="DF321" t="s">
        <v>205</v>
      </c>
      <c r="DH321" t="s">
        <v>205</v>
      </c>
    </row>
    <row r="322" spans="2:112" x14ac:dyDescent="0.2">
      <c r="B322" s="28" t="s">
        <v>1368</v>
      </c>
      <c r="C322" s="47"/>
      <c r="D322" s="41">
        <v>6</v>
      </c>
      <c r="E322" s="42">
        <v>0</v>
      </c>
      <c r="F322" s="139">
        <f>ABS(Home!$K$20*E322)</f>
        <v>0</v>
      </c>
      <c r="G322" s="42">
        <v>0</v>
      </c>
      <c r="H322" s="139">
        <f>ABS(Home!$K$20*G322)</f>
        <v>0</v>
      </c>
      <c r="I322" s="42">
        <v>0</v>
      </c>
      <c r="J322" s="139">
        <f>ABS(Home!$K$20*I322)</f>
        <v>0</v>
      </c>
      <c r="K322" s="42">
        <v>0</v>
      </c>
      <c r="L322" s="139">
        <f>ABS(Home!$K$20*K322)</f>
        <v>0</v>
      </c>
      <c r="M322" s="45">
        <f t="shared" si="152"/>
        <v>0</v>
      </c>
      <c r="N322" s="47">
        <f t="shared" si="153"/>
        <v>298</v>
      </c>
      <c r="P322">
        <f t="shared" si="142"/>
        <v>0</v>
      </c>
      <c r="Q322">
        <f t="shared" si="143"/>
        <v>6</v>
      </c>
      <c r="R322" s="146">
        <v>319</v>
      </c>
      <c r="S322">
        <f t="shared" si="144"/>
        <v>0</v>
      </c>
      <c r="T322">
        <f t="shared" si="145"/>
        <v>0</v>
      </c>
      <c r="U322">
        <f t="shared" si="146"/>
        <v>0</v>
      </c>
      <c r="V322">
        <f t="shared" si="147"/>
        <v>0</v>
      </c>
      <c r="X322">
        <f t="shared" si="148"/>
        <v>0</v>
      </c>
      <c r="Y322">
        <f t="shared" si="149"/>
        <v>0</v>
      </c>
      <c r="Z322">
        <f t="shared" si="150"/>
        <v>0</v>
      </c>
      <c r="AA322">
        <f t="shared" si="151"/>
        <v>0</v>
      </c>
      <c r="AC322" s="15"/>
      <c r="AD322" s="15"/>
      <c r="BJ322" s="41">
        <v>6</v>
      </c>
      <c r="BN322" s="41">
        <v>5</v>
      </c>
      <c r="BS322" s="121"/>
      <c r="BV322">
        <v>0</v>
      </c>
      <c r="CA322">
        <v>0</v>
      </c>
      <c r="CB322">
        <f t="shared" si="154"/>
        <v>0</v>
      </c>
      <c r="CK322">
        <f t="shared" si="155"/>
        <v>18</v>
      </c>
      <c r="CL322">
        <f t="shared" si="156"/>
        <v>8</v>
      </c>
      <c r="CM322">
        <f t="shared" si="157"/>
        <v>298</v>
      </c>
      <c r="CP322" t="str">
        <f t="shared" si="133"/>
        <v/>
      </c>
      <c r="CQ322" t="str">
        <f t="shared" si="134"/>
        <v/>
      </c>
      <c r="CR322" t="str">
        <f t="shared" si="158"/>
        <v/>
      </c>
      <c r="CS322" t="str">
        <f t="shared" si="131"/>
        <v/>
      </c>
      <c r="CT322" t="str">
        <f t="shared" si="132"/>
        <v/>
      </c>
      <c r="DE322" t="s">
        <v>205</v>
      </c>
      <c r="DF322" t="s">
        <v>205</v>
      </c>
      <c r="DH322" t="s">
        <v>205</v>
      </c>
    </row>
    <row r="323" spans="2:112" x14ac:dyDescent="0.2">
      <c r="B323" s="28" t="s">
        <v>1369</v>
      </c>
      <c r="C323" s="47"/>
      <c r="D323" s="41">
        <v>6</v>
      </c>
      <c r="E323" s="42">
        <v>0</v>
      </c>
      <c r="F323" s="139">
        <f>ABS(Home!$K$20*E323)</f>
        <v>0</v>
      </c>
      <c r="G323" s="42">
        <v>0</v>
      </c>
      <c r="H323" s="139">
        <f>ABS(Home!$K$20*G323)</f>
        <v>0</v>
      </c>
      <c r="I323" s="42">
        <v>0</v>
      </c>
      <c r="J323" s="139">
        <f>ABS(Home!$K$20*I323)</f>
        <v>0</v>
      </c>
      <c r="K323" s="42">
        <v>0</v>
      </c>
      <c r="L323" s="139">
        <f>ABS(Home!$K$20*K323)</f>
        <v>0</v>
      </c>
      <c r="M323" s="45">
        <f t="shared" si="152"/>
        <v>0</v>
      </c>
      <c r="N323" s="47">
        <f t="shared" si="153"/>
        <v>299</v>
      </c>
      <c r="P323">
        <f t="shared" si="142"/>
        <v>0</v>
      </c>
      <c r="Q323">
        <f t="shared" si="143"/>
        <v>6</v>
      </c>
      <c r="R323" s="146">
        <v>320</v>
      </c>
      <c r="S323">
        <f t="shared" si="144"/>
        <v>0</v>
      </c>
      <c r="T323">
        <f t="shared" si="145"/>
        <v>0</v>
      </c>
      <c r="U323">
        <f t="shared" si="146"/>
        <v>0</v>
      </c>
      <c r="V323">
        <f t="shared" si="147"/>
        <v>0</v>
      </c>
      <c r="X323">
        <f t="shared" si="148"/>
        <v>0</v>
      </c>
      <c r="Y323">
        <f t="shared" si="149"/>
        <v>0</v>
      </c>
      <c r="Z323">
        <f t="shared" si="150"/>
        <v>0</v>
      </c>
      <c r="AA323">
        <f t="shared" si="151"/>
        <v>0</v>
      </c>
      <c r="AC323" s="15"/>
      <c r="AD323" s="15"/>
      <c r="BJ323" s="41">
        <v>6</v>
      </c>
      <c r="BN323" s="41">
        <v>5</v>
      </c>
      <c r="BS323" s="121"/>
      <c r="BV323">
        <v>0</v>
      </c>
      <c r="CA323">
        <v>0</v>
      </c>
      <c r="CB323">
        <f t="shared" si="154"/>
        <v>0</v>
      </c>
      <c r="CK323">
        <f t="shared" si="155"/>
        <v>19</v>
      </c>
      <c r="CL323">
        <f t="shared" si="156"/>
        <v>8</v>
      </c>
      <c r="CM323">
        <f t="shared" si="157"/>
        <v>299</v>
      </c>
      <c r="CP323" t="str">
        <f t="shared" si="133"/>
        <v/>
      </c>
      <c r="CQ323" t="str">
        <f t="shared" si="134"/>
        <v/>
      </c>
      <c r="CR323" t="str">
        <f t="shared" si="158"/>
        <v/>
      </c>
      <c r="CS323" t="str">
        <f t="shared" si="131"/>
        <v/>
      </c>
      <c r="CT323" t="str">
        <f t="shared" si="132"/>
        <v/>
      </c>
      <c r="DE323" t="s">
        <v>205</v>
      </c>
      <c r="DF323" t="s">
        <v>205</v>
      </c>
      <c r="DH323" t="s">
        <v>205</v>
      </c>
    </row>
    <row r="324" spans="2:112" x14ac:dyDescent="0.2">
      <c r="B324" s="28" t="s">
        <v>1370</v>
      </c>
      <c r="C324" s="47"/>
      <c r="D324" s="41">
        <v>6</v>
      </c>
      <c r="E324" s="42">
        <v>0</v>
      </c>
      <c r="F324" s="139">
        <f>ABS(Home!$K$20*E324)</f>
        <v>0</v>
      </c>
      <c r="G324" s="42">
        <v>0</v>
      </c>
      <c r="H324" s="139">
        <f>ABS(Home!$K$20*G324)</f>
        <v>0</v>
      </c>
      <c r="I324" s="42">
        <v>0</v>
      </c>
      <c r="J324" s="139">
        <f>ABS(Home!$K$20*I324)</f>
        <v>0</v>
      </c>
      <c r="K324" s="42">
        <v>0</v>
      </c>
      <c r="L324" s="139">
        <f>ABS(Home!$K$20*K324)</f>
        <v>0</v>
      </c>
      <c r="M324" s="45">
        <f t="shared" si="152"/>
        <v>0</v>
      </c>
      <c r="N324" s="47">
        <f t="shared" si="153"/>
        <v>300</v>
      </c>
      <c r="P324">
        <f t="shared" ref="P324:P363" si="159">C348</f>
        <v>0</v>
      </c>
      <c r="Q324">
        <f t="shared" ref="Q324:Q363" si="160">D348</f>
        <v>6</v>
      </c>
      <c r="R324" s="146">
        <v>321</v>
      </c>
      <c r="S324">
        <f t="shared" ref="S324:S363" si="161">IF($C348=1,E348,0)</f>
        <v>0</v>
      </c>
      <c r="T324">
        <f t="shared" ref="T324:T363" si="162">IF($C348=1,G348,0)</f>
        <v>0</v>
      </c>
      <c r="U324">
        <f t="shared" ref="U324:U363" si="163">IF($C348=1,I348,0)</f>
        <v>0</v>
      </c>
      <c r="V324">
        <f t="shared" ref="V324:V363" si="164">IF($C348=1,K348,0)</f>
        <v>0</v>
      </c>
      <c r="X324">
        <f t="shared" ref="X324:X363" si="165">IF($C348=1,F348,0)</f>
        <v>0</v>
      </c>
      <c r="Y324">
        <f t="shared" ref="Y324:Y363" si="166">IF($C348=1,H348,0)</f>
        <v>0</v>
      </c>
      <c r="Z324">
        <f t="shared" ref="Z324:Z363" si="167">IF($C348=1,J348,0)</f>
        <v>0</v>
      </c>
      <c r="AA324">
        <f t="shared" ref="AA324:AA363" si="168">IF($C348=1,L348,0)</f>
        <v>0</v>
      </c>
      <c r="AC324" s="15"/>
      <c r="AD324" s="15"/>
      <c r="BJ324" s="41">
        <v>6</v>
      </c>
      <c r="BN324" s="41">
        <v>5</v>
      </c>
      <c r="BS324" s="121"/>
      <c r="BV324">
        <v>0</v>
      </c>
      <c r="CA324">
        <v>0</v>
      </c>
      <c r="CB324">
        <f t="shared" si="154"/>
        <v>0</v>
      </c>
      <c r="CK324">
        <f t="shared" si="155"/>
        <v>20</v>
      </c>
      <c r="CL324">
        <f t="shared" si="156"/>
        <v>8</v>
      </c>
      <c r="CM324">
        <f t="shared" si="157"/>
        <v>300</v>
      </c>
      <c r="CP324" t="str">
        <f t="shared" si="133"/>
        <v/>
      </c>
      <c r="CQ324" t="str">
        <f t="shared" si="134"/>
        <v/>
      </c>
      <c r="CR324" t="str">
        <f t="shared" si="158"/>
        <v/>
      </c>
      <c r="CS324" t="str">
        <f t="shared" si="131"/>
        <v/>
      </c>
      <c r="CT324" t="str">
        <f t="shared" si="132"/>
        <v/>
      </c>
      <c r="DE324" t="s">
        <v>205</v>
      </c>
      <c r="DF324" t="s">
        <v>205</v>
      </c>
      <c r="DH324" t="s">
        <v>205</v>
      </c>
    </row>
    <row r="325" spans="2:112" x14ac:dyDescent="0.2">
      <c r="B325" s="28" t="s">
        <v>1371</v>
      </c>
      <c r="C325" s="47"/>
      <c r="D325" s="41">
        <v>6</v>
      </c>
      <c r="E325" s="42">
        <v>0</v>
      </c>
      <c r="F325" s="139">
        <f>ABS(Home!$K$20*E325)</f>
        <v>0</v>
      </c>
      <c r="G325" s="42">
        <v>0</v>
      </c>
      <c r="H325" s="139">
        <f>ABS(Home!$K$20*G325)</f>
        <v>0</v>
      </c>
      <c r="I325" s="42">
        <v>0</v>
      </c>
      <c r="J325" s="139">
        <f>ABS(Home!$K$20*I325)</f>
        <v>0</v>
      </c>
      <c r="K325" s="42">
        <v>0</v>
      </c>
      <c r="L325" s="139">
        <f>ABS(Home!$K$20*K325)</f>
        <v>0</v>
      </c>
      <c r="M325" s="45">
        <f t="shared" si="152"/>
        <v>0</v>
      </c>
      <c r="N325" s="47">
        <f t="shared" si="153"/>
        <v>301</v>
      </c>
      <c r="P325">
        <f t="shared" si="159"/>
        <v>0</v>
      </c>
      <c r="Q325">
        <f t="shared" si="160"/>
        <v>6</v>
      </c>
      <c r="R325" s="146">
        <v>322</v>
      </c>
      <c r="S325">
        <f t="shared" si="161"/>
        <v>0</v>
      </c>
      <c r="T325">
        <f t="shared" si="162"/>
        <v>0</v>
      </c>
      <c r="U325">
        <f t="shared" si="163"/>
        <v>0</v>
      </c>
      <c r="V325">
        <f t="shared" si="164"/>
        <v>0</v>
      </c>
      <c r="X325">
        <f t="shared" si="165"/>
        <v>0</v>
      </c>
      <c r="Y325">
        <f t="shared" si="166"/>
        <v>0</v>
      </c>
      <c r="Z325">
        <f t="shared" si="167"/>
        <v>0</v>
      </c>
      <c r="AA325">
        <f t="shared" si="168"/>
        <v>0</v>
      </c>
      <c r="AC325" s="15"/>
      <c r="AD325" s="15"/>
      <c r="BJ325" s="41">
        <v>6</v>
      </c>
      <c r="BN325" s="41">
        <v>5</v>
      </c>
      <c r="BS325" s="121"/>
      <c r="BV325">
        <v>0</v>
      </c>
      <c r="CA325">
        <v>0</v>
      </c>
      <c r="CB325">
        <f t="shared" si="154"/>
        <v>0</v>
      </c>
      <c r="CK325">
        <f t="shared" si="155"/>
        <v>21</v>
      </c>
      <c r="CL325">
        <f t="shared" si="156"/>
        <v>8</v>
      </c>
      <c r="CM325">
        <f t="shared" si="157"/>
        <v>301</v>
      </c>
      <c r="CP325" t="str">
        <f t="shared" si="133"/>
        <v/>
      </c>
      <c r="CQ325" t="str">
        <f t="shared" si="134"/>
        <v/>
      </c>
      <c r="CR325" t="str">
        <f t="shared" si="158"/>
        <v/>
      </c>
      <c r="CS325" t="str">
        <f t="shared" ref="CS325:CS388" si="169">IF(C325=1,CONCATENATE("y_int(",CM325,",",1,")"),"")</f>
        <v/>
      </c>
      <c r="CT325" t="str">
        <f t="shared" ref="CT325:CT388" si="170">IF(C325=1,CONCATENATE("y_int(",CM325,",",1,") = results.XAtMinObjective{1,",),"")</f>
        <v/>
      </c>
      <c r="DE325" t="s">
        <v>205</v>
      </c>
      <c r="DF325" t="s">
        <v>205</v>
      </c>
      <c r="DH325" t="s">
        <v>205</v>
      </c>
    </row>
    <row r="326" spans="2:112" x14ac:dyDescent="0.2">
      <c r="B326" s="28" t="s">
        <v>1372</v>
      </c>
      <c r="C326" s="47"/>
      <c r="D326" s="41">
        <v>6</v>
      </c>
      <c r="E326" s="42">
        <v>0</v>
      </c>
      <c r="F326" s="139">
        <f>ABS(Home!$K$20*E326)</f>
        <v>0</v>
      </c>
      <c r="G326" s="42">
        <v>0</v>
      </c>
      <c r="H326" s="139">
        <f>ABS(Home!$K$20*G326)</f>
        <v>0</v>
      </c>
      <c r="I326" s="42">
        <v>0</v>
      </c>
      <c r="J326" s="139">
        <f>ABS(Home!$K$20*I326)</f>
        <v>0</v>
      </c>
      <c r="K326" s="42">
        <v>0</v>
      </c>
      <c r="L326" s="139">
        <f>ABS(Home!$K$20*K326)</f>
        <v>0</v>
      </c>
      <c r="M326" s="45">
        <f t="shared" si="152"/>
        <v>0</v>
      </c>
      <c r="N326" s="47">
        <f t="shared" si="153"/>
        <v>302</v>
      </c>
      <c r="P326">
        <f t="shared" si="159"/>
        <v>0</v>
      </c>
      <c r="Q326">
        <f t="shared" si="160"/>
        <v>6</v>
      </c>
      <c r="R326" s="146">
        <v>323</v>
      </c>
      <c r="S326">
        <f t="shared" si="161"/>
        <v>0</v>
      </c>
      <c r="T326">
        <f t="shared" si="162"/>
        <v>0</v>
      </c>
      <c r="U326">
        <f t="shared" si="163"/>
        <v>0</v>
      </c>
      <c r="V326">
        <f t="shared" si="164"/>
        <v>0</v>
      </c>
      <c r="X326">
        <f t="shared" si="165"/>
        <v>0</v>
      </c>
      <c r="Y326">
        <f t="shared" si="166"/>
        <v>0</v>
      </c>
      <c r="Z326">
        <f t="shared" si="167"/>
        <v>0</v>
      </c>
      <c r="AA326">
        <f t="shared" si="168"/>
        <v>0</v>
      </c>
      <c r="AC326" s="15"/>
      <c r="AD326" s="15"/>
      <c r="BJ326" s="41">
        <v>6</v>
      </c>
      <c r="BN326" s="41">
        <v>5</v>
      </c>
      <c r="BS326" s="121"/>
      <c r="BV326">
        <v>0</v>
      </c>
      <c r="CA326">
        <v>0</v>
      </c>
      <c r="CB326">
        <f t="shared" si="154"/>
        <v>0</v>
      </c>
      <c r="CK326">
        <f t="shared" si="155"/>
        <v>22</v>
      </c>
      <c r="CL326">
        <f t="shared" si="156"/>
        <v>8</v>
      </c>
      <c r="CM326">
        <f t="shared" si="157"/>
        <v>302</v>
      </c>
      <c r="CP326" t="str">
        <f t="shared" ref="CP326:CP389" si="171">IF(C326=1,CONCATENATE("v",CM326," = optimizableVariable('var",CM326,"', [",E326-$CO$1," ",E326+$CO$1,"], 'Type', 'real'); %y_int(",CK326,",",CL326,")"),"")</f>
        <v/>
      </c>
      <c r="CQ326" t="str">
        <f t="shared" ref="CQ326:CQ389" si="172">IF(C326=1,CONCATENATE("y_int(",CM326,",",1,") = variables.var",CM326,";"),"")</f>
        <v/>
      </c>
      <c r="CR326" t="str">
        <f t="shared" si="158"/>
        <v/>
      </c>
      <c r="CS326" t="str">
        <f t="shared" si="169"/>
        <v/>
      </c>
      <c r="CT326" t="str">
        <f t="shared" si="170"/>
        <v/>
      </c>
      <c r="DE326" t="s">
        <v>205</v>
      </c>
      <c r="DF326" t="s">
        <v>205</v>
      </c>
      <c r="DH326" t="s">
        <v>205</v>
      </c>
    </row>
    <row r="327" spans="2:112" x14ac:dyDescent="0.2">
      <c r="B327" s="28" t="s">
        <v>1373</v>
      </c>
      <c r="C327" s="47"/>
      <c r="D327" s="41">
        <v>6</v>
      </c>
      <c r="E327" s="42">
        <v>0</v>
      </c>
      <c r="F327" s="139">
        <f>ABS(Home!$K$20*E327)</f>
        <v>0</v>
      </c>
      <c r="G327" s="42">
        <v>0</v>
      </c>
      <c r="H327" s="139">
        <f>ABS(Home!$K$20*G327)</f>
        <v>0</v>
      </c>
      <c r="I327" s="42">
        <v>0</v>
      </c>
      <c r="J327" s="139">
        <f>ABS(Home!$K$20*I327)</f>
        <v>0</v>
      </c>
      <c r="K327" s="42">
        <v>0</v>
      </c>
      <c r="L327" s="139">
        <f>ABS(Home!$K$20*K327)</f>
        <v>0</v>
      </c>
      <c r="M327" s="45">
        <f t="shared" si="152"/>
        <v>0</v>
      </c>
      <c r="N327" s="47">
        <f t="shared" si="153"/>
        <v>303</v>
      </c>
      <c r="P327">
        <f t="shared" si="159"/>
        <v>0</v>
      </c>
      <c r="Q327">
        <f t="shared" si="160"/>
        <v>6</v>
      </c>
      <c r="R327" s="146">
        <v>324</v>
      </c>
      <c r="S327">
        <f t="shared" si="161"/>
        <v>0</v>
      </c>
      <c r="T327">
        <f t="shared" si="162"/>
        <v>0</v>
      </c>
      <c r="U327">
        <f t="shared" si="163"/>
        <v>0</v>
      </c>
      <c r="V327">
        <f t="shared" si="164"/>
        <v>0</v>
      </c>
      <c r="X327">
        <f t="shared" si="165"/>
        <v>0</v>
      </c>
      <c r="Y327">
        <f t="shared" si="166"/>
        <v>0</v>
      </c>
      <c r="Z327">
        <f t="shared" si="167"/>
        <v>0</v>
      </c>
      <c r="AA327">
        <f t="shared" si="168"/>
        <v>0</v>
      </c>
      <c r="AC327" s="15"/>
      <c r="AD327" s="15"/>
      <c r="BJ327" s="41">
        <v>6</v>
      </c>
      <c r="BN327" s="41">
        <v>5</v>
      </c>
      <c r="BS327" s="121"/>
      <c r="BV327">
        <v>0</v>
      </c>
      <c r="CA327">
        <v>0</v>
      </c>
      <c r="CB327">
        <f t="shared" si="154"/>
        <v>0</v>
      </c>
      <c r="CK327">
        <f t="shared" si="155"/>
        <v>23</v>
      </c>
      <c r="CL327">
        <f t="shared" si="156"/>
        <v>8</v>
      </c>
      <c r="CM327">
        <f t="shared" si="157"/>
        <v>303</v>
      </c>
      <c r="CP327" t="str">
        <f t="shared" si="171"/>
        <v/>
      </c>
      <c r="CQ327" t="str">
        <f t="shared" si="172"/>
        <v/>
      </c>
      <c r="CR327" t="str">
        <f t="shared" si="158"/>
        <v/>
      </c>
      <c r="CS327" t="str">
        <f t="shared" si="169"/>
        <v/>
      </c>
      <c r="CT327" t="str">
        <f t="shared" si="170"/>
        <v/>
      </c>
      <c r="DE327" t="s">
        <v>205</v>
      </c>
      <c r="DF327" t="s">
        <v>205</v>
      </c>
      <c r="DH327" t="s">
        <v>205</v>
      </c>
    </row>
    <row r="328" spans="2:112" x14ac:dyDescent="0.2">
      <c r="B328" s="28" t="s">
        <v>1374</v>
      </c>
      <c r="C328" s="47"/>
      <c r="D328" s="41">
        <v>6</v>
      </c>
      <c r="E328" s="42">
        <v>0</v>
      </c>
      <c r="F328" s="139">
        <f>ABS(Home!$K$20*E328)</f>
        <v>0</v>
      </c>
      <c r="G328" s="42">
        <v>0</v>
      </c>
      <c r="H328" s="139">
        <f>ABS(Home!$K$20*G328)</f>
        <v>0</v>
      </c>
      <c r="I328" s="42">
        <v>0</v>
      </c>
      <c r="J328" s="139">
        <f>ABS(Home!$K$20*I328)</f>
        <v>0</v>
      </c>
      <c r="K328" s="42">
        <v>0</v>
      </c>
      <c r="L328" s="139">
        <f>ABS(Home!$K$20*K328)</f>
        <v>0</v>
      </c>
      <c r="M328" s="45">
        <f>IF(C328=1,COUNTIF(F328,"&gt;0")+COUNTIF(H328,"&gt;0")+COUNTIF(J328,"&gt;0")+COUNTIF(L328,"&gt;0"),0)</f>
        <v>0</v>
      </c>
      <c r="N328" s="47">
        <f t="shared" si="153"/>
        <v>304</v>
      </c>
      <c r="P328">
        <f t="shared" si="159"/>
        <v>0</v>
      </c>
      <c r="Q328">
        <f t="shared" si="160"/>
        <v>6</v>
      </c>
      <c r="R328" s="146">
        <v>325</v>
      </c>
      <c r="S328">
        <f t="shared" si="161"/>
        <v>0</v>
      </c>
      <c r="T328">
        <f t="shared" si="162"/>
        <v>0</v>
      </c>
      <c r="U328">
        <f t="shared" si="163"/>
        <v>0</v>
      </c>
      <c r="V328">
        <f t="shared" si="164"/>
        <v>0</v>
      </c>
      <c r="X328">
        <f t="shared" si="165"/>
        <v>0</v>
      </c>
      <c r="Y328">
        <f t="shared" si="166"/>
        <v>0</v>
      </c>
      <c r="Z328">
        <f t="shared" si="167"/>
        <v>0</v>
      </c>
      <c r="AA328">
        <f t="shared" si="168"/>
        <v>0</v>
      </c>
      <c r="AC328" s="15"/>
      <c r="AD328" s="15"/>
      <c r="BJ328" s="41">
        <v>6</v>
      </c>
      <c r="BN328" s="41">
        <v>5</v>
      </c>
      <c r="BS328" s="121"/>
      <c r="BV328">
        <v>0</v>
      </c>
      <c r="CA328">
        <v>0</v>
      </c>
      <c r="CB328">
        <f t="shared" si="154"/>
        <v>0</v>
      </c>
      <c r="CK328">
        <f t="shared" si="155"/>
        <v>24</v>
      </c>
      <c r="CL328">
        <f t="shared" si="156"/>
        <v>8</v>
      </c>
      <c r="CM328">
        <f t="shared" si="157"/>
        <v>304</v>
      </c>
      <c r="CP328" t="str">
        <f t="shared" si="171"/>
        <v/>
      </c>
      <c r="CQ328" t="str">
        <f t="shared" si="172"/>
        <v/>
      </c>
      <c r="CR328" t="str">
        <f t="shared" si="158"/>
        <v/>
      </c>
      <c r="CS328" t="str">
        <f t="shared" si="169"/>
        <v/>
      </c>
      <c r="CT328" t="str">
        <f t="shared" si="170"/>
        <v/>
      </c>
      <c r="DE328" t="s">
        <v>205</v>
      </c>
      <c r="DF328" t="s">
        <v>205</v>
      </c>
      <c r="DH328" t="s">
        <v>205</v>
      </c>
    </row>
    <row r="329" spans="2:112" x14ac:dyDescent="0.2">
      <c r="B329" s="28" t="s">
        <v>1375</v>
      </c>
      <c r="C329" s="47"/>
      <c r="D329" s="41">
        <v>6</v>
      </c>
      <c r="E329" s="42">
        <v>0</v>
      </c>
      <c r="F329" s="139">
        <f>ABS(Home!$K$20*E329)</f>
        <v>0</v>
      </c>
      <c r="G329" s="42">
        <v>0</v>
      </c>
      <c r="H329" s="139">
        <f>ABS(Home!$K$20*G329)</f>
        <v>0</v>
      </c>
      <c r="I329" s="42">
        <v>0</v>
      </c>
      <c r="J329" s="139">
        <f>ABS(Home!$K$20*I329)</f>
        <v>0</v>
      </c>
      <c r="K329" s="42">
        <v>0</v>
      </c>
      <c r="L329" s="139">
        <f>ABS(Home!$K$20*K329)</f>
        <v>0</v>
      </c>
      <c r="M329" s="45">
        <f t="shared" si="152"/>
        <v>0</v>
      </c>
      <c r="N329" s="47">
        <f t="shared" si="153"/>
        <v>305</v>
      </c>
      <c r="P329">
        <f t="shared" si="159"/>
        <v>0</v>
      </c>
      <c r="Q329">
        <f t="shared" si="160"/>
        <v>6</v>
      </c>
      <c r="R329" s="146">
        <v>326</v>
      </c>
      <c r="S329">
        <f t="shared" si="161"/>
        <v>0</v>
      </c>
      <c r="T329">
        <f t="shared" si="162"/>
        <v>0</v>
      </c>
      <c r="U329">
        <f t="shared" si="163"/>
        <v>0</v>
      </c>
      <c r="V329">
        <f t="shared" si="164"/>
        <v>0</v>
      </c>
      <c r="X329">
        <f t="shared" si="165"/>
        <v>0</v>
      </c>
      <c r="Y329">
        <f t="shared" si="166"/>
        <v>0</v>
      </c>
      <c r="Z329">
        <f t="shared" si="167"/>
        <v>0</v>
      </c>
      <c r="AA329">
        <f t="shared" si="168"/>
        <v>0</v>
      </c>
      <c r="AC329" s="15"/>
      <c r="AD329" s="15"/>
      <c r="BJ329" s="41">
        <v>6</v>
      </c>
      <c r="BN329" s="41">
        <v>5</v>
      </c>
      <c r="BS329" s="121"/>
      <c r="BV329">
        <v>0</v>
      </c>
      <c r="CA329">
        <v>0</v>
      </c>
      <c r="CB329">
        <f t="shared" si="154"/>
        <v>0</v>
      </c>
      <c r="CK329">
        <f t="shared" si="155"/>
        <v>25</v>
      </c>
      <c r="CL329">
        <f t="shared" si="156"/>
        <v>8</v>
      </c>
      <c r="CM329">
        <f t="shared" si="157"/>
        <v>305</v>
      </c>
      <c r="CP329" t="str">
        <f t="shared" si="171"/>
        <v/>
      </c>
      <c r="CQ329" t="str">
        <f t="shared" si="172"/>
        <v/>
      </c>
      <c r="CR329" t="str">
        <f t="shared" si="158"/>
        <v/>
      </c>
      <c r="CS329" t="str">
        <f t="shared" si="169"/>
        <v/>
      </c>
      <c r="CT329" t="str">
        <f t="shared" si="170"/>
        <v/>
      </c>
      <c r="DE329" t="s">
        <v>205</v>
      </c>
      <c r="DF329" t="s">
        <v>205</v>
      </c>
      <c r="DH329" t="s">
        <v>205</v>
      </c>
    </row>
    <row r="330" spans="2:112" x14ac:dyDescent="0.2">
      <c r="B330" s="28" t="s">
        <v>1376</v>
      </c>
      <c r="C330" s="47"/>
      <c r="D330" s="41">
        <v>6</v>
      </c>
      <c r="E330" s="42">
        <v>0</v>
      </c>
      <c r="F330" s="139">
        <f>ABS(Home!$K$20*E330)</f>
        <v>0</v>
      </c>
      <c r="G330" s="42">
        <v>0</v>
      </c>
      <c r="H330" s="139">
        <f>ABS(Home!$K$20*G330)</f>
        <v>0</v>
      </c>
      <c r="I330" s="42">
        <v>0</v>
      </c>
      <c r="J330" s="139">
        <f>ABS(Home!$K$20*I330)</f>
        <v>0</v>
      </c>
      <c r="K330" s="42">
        <v>0</v>
      </c>
      <c r="L330" s="139">
        <f>ABS(Home!$K$20*K330)</f>
        <v>0</v>
      </c>
      <c r="M330" s="45">
        <f t="shared" si="152"/>
        <v>0</v>
      </c>
      <c r="N330" s="47">
        <f t="shared" si="153"/>
        <v>306</v>
      </c>
      <c r="P330">
        <f t="shared" si="159"/>
        <v>1</v>
      </c>
      <c r="Q330">
        <f t="shared" si="160"/>
        <v>6</v>
      </c>
      <c r="R330" s="146">
        <v>327</v>
      </c>
      <c r="S330">
        <f t="shared" si="161"/>
        <v>2.5</v>
      </c>
      <c r="T330">
        <f t="shared" si="162"/>
        <v>0</v>
      </c>
      <c r="U330">
        <f t="shared" si="163"/>
        <v>0</v>
      </c>
      <c r="V330">
        <f t="shared" si="164"/>
        <v>0</v>
      </c>
      <c r="X330">
        <f t="shared" si="165"/>
        <v>0.125</v>
      </c>
      <c r="Y330">
        <f t="shared" si="166"/>
        <v>0</v>
      </c>
      <c r="Z330">
        <f t="shared" si="167"/>
        <v>0</v>
      </c>
      <c r="AA330">
        <f t="shared" si="168"/>
        <v>0</v>
      </c>
      <c r="AC330" s="15"/>
      <c r="AD330" s="15"/>
      <c r="BJ330" s="41">
        <v>6</v>
      </c>
      <c r="BN330" s="41">
        <v>5</v>
      </c>
      <c r="BS330" s="121"/>
      <c r="BV330">
        <v>0</v>
      </c>
      <c r="CA330">
        <v>0</v>
      </c>
      <c r="CB330">
        <f t="shared" si="154"/>
        <v>0</v>
      </c>
      <c r="CK330">
        <f t="shared" si="155"/>
        <v>26</v>
      </c>
      <c r="CL330">
        <f t="shared" si="156"/>
        <v>8</v>
      </c>
      <c r="CM330">
        <f t="shared" si="157"/>
        <v>306</v>
      </c>
      <c r="CP330" t="str">
        <f t="shared" si="171"/>
        <v/>
      </c>
      <c r="CQ330" t="str">
        <f t="shared" si="172"/>
        <v/>
      </c>
      <c r="CR330" t="str">
        <f t="shared" si="158"/>
        <v/>
      </c>
      <c r="CS330" t="str">
        <f t="shared" si="169"/>
        <v/>
      </c>
      <c r="CT330" t="str">
        <f t="shared" si="170"/>
        <v/>
      </c>
      <c r="DE330" t="s">
        <v>205</v>
      </c>
      <c r="DF330" t="s">
        <v>205</v>
      </c>
      <c r="DH330" t="s">
        <v>205</v>
      </c>
    </row>
    <row r="331" spans="2:112" x14ac:dyDescent="0.2">
      <c r="B331" s="28" t="s">
        <v>1377</v>
      </c>
      <c r="C331" s="47"/>
      <c r="D331" s="41">
        <v>6</v>
      </c>
      <c r="E331" s="42">
        <v>0</v>
      </c>
      <c r="F331" s="139">
        <f>ABS(Home!$K$20*E331)</f>
        <v>0</v>
      </c>
      <c r="G331" s="42">
        <v>0</v>
      </c>
      <c r="H331" s="139">
        <f>ABS(Home!$K$20*G331)</f>
        <v>0</v>
      </c>
      <c r="I331" s="42">
        <v>0</v>
      </c>
      <c r="J331" s="139">
        <f>ABS(Home!$K$20*I331)</f>
        <v>0</v>
      </c>
      <c r="K331" s="42">
        <v>0</v>
      </c>
      <c r="L331" s="139">
        <f>ABS(Home!$K$20*K331)</f>
        <v>0</v>
      </c>
      <c r="M331" s="45">
        <f t="shared" si="152"/>
        <v>0</v>
      </c>
      <c r="N331" s="47">
        <f t="shared" si="153"/>
        <v>307</v>
      </c>
      <c r="P331">
        <f t="shared" si="159"/>
        <v>1</v>
      </c>
      <c r="Q331">
        <f t="shared" si="160"/>
        <v>6</v>
      </c>
      <c r="R331" s="146">
        <v>328</v>
      </c>
      <c r="S331">
        <f t="shared" si="161"/>
        <v>3.4</v>
      </c>
      <c r="T331">
        <f t="shared" si="162"/>
        <v>0</v>
      </c>
      <c r="U331">
        <f t="shared" si="163"/>
        <v>0</v>
      </c>
      <c r="V331">
        <f t="shared" si="164"/>
        <v>0</v>
      </c>
      <c r="X331">
        <f t="shared" si="165"/>
        <v>0.17</v>
      </c>
      <c r="Y331">
        <f t="shared" si="166"/>
        <v>0</v>
      </c>
      <c r="Z331">
        <f t="shared" si="167"/>
        <v>0</v>
      </c>
      <c r="AA331">
        <f t="shared" si="168"/>
        <v>0</v>
      </c>
      <c r="AC331" s="15"/>
      <c r="AD331" s="15"/>
      <c r="BJ331" s="41">
        <v>6</v>
      </c>
      <c r="BN331" s="41">
        <v>5</v>
      </c>
      <c r="BS331" s="121"/>
      <c r="BV331">
        <v>0</v>
      </c>
      <c r="CA331">
        <v>0</v>
      </c>
      <c r="CB331">
        <f t="shared" si="154"/>
        <v>0</v>
      </c>
      <c r="CK331">
        <f t="shared" si="155"/>
        <v>27</v>
      </c>
      <c r="CL331">
        <f t="shared" si="156"/>
        <v>8</v>
      </c>
      <c r="CM331">
        <f t="shared" si="157"/>
        <v>307</v>
      </c>
      <c r="CP331" t="str">
        <f t="shared" si="171"/>
        <v/>
      </c>
      <c r="CQ331" t="str">
        <f t="shared" si="172"/>
        <v/>
      </c>
      <c r="CR331" t="str">
        <f t="shared" si="158"/>
        <v/>
      </c>
      <c r="CS331" t="str">
        <f t="shared" si="169"/>
        <v/>
      </c>
      <c r="CT331" t="str">
        <f t="shared" si="170"/>
        <v/>
      </c>
      <c r="DE331" t="s">
        <v>205</v>
      </c>
      <c r="DF331" t="s">
        <v>205</v>
      </c>
      <c r="DH331" t="s">
        <v>205</v>
      </c>
    </row>
    <row r="332" spans="2:112" x14ac:dyDescent="0.2">
      <c r="B332" s="28" t="s">
        <v>1378</v>
      </c>
      <c r="C332" s="47"/>
      <c r="D332" s="41">
        <v>6</v>
      </c>
      <c r="E332" s="42">
        <v>0</v>
      </c>
      <c r="F332" s="139">
        <f>ABS(Home!$K$20*E332)</f>
        <v>0</v>
      </c>
      <c r="G332" s="42">
        <v>0</v>
      </c>
      <c r="H332" s="139">
        <f>ABS(Home!$K$20*G332)</f>
        <v>0</v>
      </c>
      <c r="I332" s="42">
        <v>0</v>
      </c>
      <c r="J332" s="139">
        <f>ABS(Home!$K$20*I332)</f>
        <v>0</v>
      </c>
      <c r="K332" s="42">
        <v>0</v>
      </c>
      <c r="L332" s="139">
        <f>ABS(Home!$K$20*K332)</f>
        <v>0</v>
      </c>
      <c r="M332" s="45">
        <f t="shared" si="152"/>
        <v>0</v>
      </c>
      <c r="N332" s="47">
        <f t="shared" si="153"/>
        <v>308</v>
      </c>
      <c r="P332">
        <f t="shared" si="159"/>
        <v>0</v>
      </c>
      <c r="Q332">
        <f t="shared" si="160"/>
        <v>6</v>
      </c>
      <c r="R332" s="146">
        <v>329</v>
      </c>
      <c r="S332">
        <f t="shared" si="161"/>
        <v>0</v>
      </c>
      <c r="T332">
        <f t="shared" si="162"/>
        <v>0</v>
      </c>
      <c r="U332">
        <f t="shared" si="163"/>
        <v>0</v>
      </c>
      <c r="V332">
        <f t="shared" si="164"/>
        <v>0</v>
      </c>
      <c r="X332">
        <f t="shared" si="165"/>
        <v>0</v>
      </c>
      <c r="Y332">
        <f t="shared" si="166"/>
        <v>0</v>
      </c>
      <c r="Z332">
        <f t="shared" si="167"/>
        <v>0</v>
      </c>
      <c r="AA332">
        <f t="shared" si="168"/>
        <v>0</v>
      </c>
      <c r="AC332" s="15"/>
      <c r="AD332" s="15"/>
      <c r="BJ332" s="41">
        <v>6</v>
      </c>
      <c r="BN332" s="41">
        <v>5</v>
      </c>
      <c r="BS332" s="121"/>
      <c r="BV332">
        <v>0</v>
      </c>
      <c r="CA332">
        <v>0</v>
      </c>
      <c r="CB332">
        <f t="shared" si="154"/>
        <v>0</v>
      </c>
      <c r="CK332">
        <f t="shared" si="155"/>
        <v>28</v>
      </c>
      <c r="CL332">
        <f t="shared" si="156"/>
        <v>8</v>
      </c>
      <c r="CM332">
        <f t="shared" si="157"/>
        <v>308</v>
      </c>
      <c r="CP332" t="str">
        <f t="shared" si="171"/>
        <v/>
      </c>
      <c r="CQ332" t="str">
        <f t="shared" si="172"/>
        <v/>
      </c>
      <c r="CR332" t="str">
        <f t="shared" si="158"/>
        <v/>
      </c>
      <c r="CS332" t="str">
        <f t="shared" si="169"/>
        <v/>
      </c>
      <c r="CT332" t="str">
        <f t="shared" si="170"/>
        <v/>
      </c>
      <c r="DE332" t="s">
        <v>205</v>
      </c>
      <c r="DF332" t="s">
        <v>205</v>
      </c>
      <c r="DH332" t="s">
        <v>205</v>
      </c>
    </row>
    <row r="333" spans="2:112" x14ac:dyDescent="0.2">
      <c r="B333" s="28" t="s">
        <v>1379</v>
      </c>
      <c r="C333" s="47"/>
      <c r="D333" s="41">
        <v>6</v>
      </c>
      <c r="E333" s="42">
        <v>0</v>
      </c>
      <c r="F333" s="139">
        <f>ABS(Home!$K$20*E333)</f>
        <v>0</v>
      </c>
      <c r="G333" s="42">
        <v>0</v>
      </c>
      <c r="H333" s="139">
        <f>ABS(Home!$K$20*G333)</f>
        <v>0</v>
      </c>
      <c r="I333" s="42">
        <v>0</v>
      </c>
      <c r="J333" s="139">
        <f>ABS(Home!$K$20*I333)</f>
        <v>0</v>
      </c>
      <c r="K333" s="42">
        <v>0</v>
      </c>
      <c r="L333" s="139">
        <f>ABS(Home!$K$20*K333)</f>
        <v>0</v>
      </c>
      <c r="M333" s="45">
        <f t="shared" si="152"/>
        <v>0</v>
      </c>
      <c r="N333" s="47">
        <f t="shared" si="153"/>
        <v>309</v>
      </c>
      <c r="P333">
        <f t="shared" si="159"/>
        <v>1</v>
      </c>
      <c r="Q333">
        <f t="shared" si="160"/>
        <v>6</v>
      </c>
      <c r="R333" s="146">
        <v>330</v>
      </c>
      <c r="S333">
        <f t="shared" si="161"/>
        <v>-0.25</v>
      </c>
      <c r="T333">
        <f t="shared" si="162"/>
        <v>0</v>
      </c>
      <c r="U333">
        <f t="shared" si="163"/>
        <v>0</v>
      </c>
      <c r="V333">
        <f t="shared" si="164"/>
        <v>0</v>
      </c>
      <c r="X333">
        <f t="shared" si="165"/>
        <v>1.2500000000000001E-2</v>
      </c>
      <c r="Y333">
        <f t="shared" si="166"/>
        <v>0</v>
      </c>
      <c r="Z333">
        <f t="shared" si="167"/>
        <v>0</v>
      </c>
      <c r="AA333">
        <f t="shared" si="168"/>
        <v>0</v>
      </c>
      <c r="AC333" s="15"/>
      <c r="AD333" s="15"/>
      <c r="BJ333" s="41">
        <v>6</v>
      </c>
      <c r="BN333" s="41">
        <v>5</v>
      </c>
      <c r="BS333" s="121"/>
      <c r="BV333">
        <v>0</v>
      </c>
      <c r="CA333">
        <v>0</v>
      </c>
      <c r="CB333">
        <f t="shared" si="154"/>
        <v>0</v>
      </c>
      <c r="CK333">
        <f t="shared" si="155"/>
        <v>29</v>
      </c>
      <c r="CL333">
        <f t="shared" si="156"/>
        <v>8</v>
      </c>
      <c r="CM333">
        <f t="shared" si="157"/>
        <v>309</v>
      </c>
      <c r="CP333" t="str">
        <f t="shared" si="171"/>
        <v/>
      </c>
      <c r="CQ333" t="str">
        <f t="shared" si="172"/>
        <v/>
      </c>
      <c r="CR333" t="str">
        <f t="shared" si="158"/>
        <v/>
      </c>
      <c r="CS333" t="str">
        <f t="shared" si="169"/>
        <v/>
      </c>
      <c r="CT333" t="str">
        <f t="shared" si="170"/>
        <v/>
      </c>
      <c r="DE333" t="s">
        <v>205</v>
      </c>
      <c r="DF333" t="s">
        <v>205</v>
      </c>
      <c r="DH333" t="s">
        <v>205</v>
      </c>
    </row>
    <row r="334" spans="2:112" x14ac:dyDescent="0.2">
      <c r="B334" s="28" t="s">
        <v>1380</v>
      </c>
      <c r="C334" s="47"/>
      <c r="D334" s="41">
        <v>6</v>
      </c>
      <c r="E334" s="42">
        <v>0</v>
      </c>
      <c r="F334" s="139">
        <f>ABS(Home!$K$20*E334)</f>
        <v>0</v>
      </c>
      <c r="G334" s="42">
        <v>0</v>
      </c>
      <c r="H334" s="139">
        <f>ABS(Home!$K$20*G334)</f>
        <v>0</v>
      </c>
      <c r="I334" s="42">
        <v>0</v>
      </c>
      <c r="J334" s="139">
        <f>ABS(Home!$K$20*I334)</f>
        <v>0</v>
      </c>
      <c r="K334" s="42">
        <v>0</v>
      </c>
      <c r="L334" s="139">
        <f>ABS(Home!$K$20*K334)</f>
        <v>0</v>
      </c>
      <c r="M334" s="45">
        <f t="shared" si="152"/>
        <v>0</v>
      </c>
      <c r="N334" s="47">
        <f t="shared" si="153"/>
        <v>310</v>
      </c>
      <c r="P334">
        <f t="shared" si="159"/>
        <v>1</v>
      </c>
      <c r="Q334">
        <f t="shared" si="160"/>
        <v>6</v>
      </c>
      <c r="R334" s="146">
        <v>331</v>
      </c>
      <c r="S334">
        <f t="shared" si="161"/>
        <v>-0.2</v>
      </c>
      <c r="T334">
        <f t="shared" si="162"/>
        <v>0</v>
      </c>
      <c r="U334">
        <f t="shared" si="163"/>
        <v>0</v>
      </c>
      <c r="V334">
        <f t="shared" si="164"/>
        <v>0</v>
      </c>
      <c r="X334">
        <f t="shared" si="165"/>
        <v>1.0000000000000002E-2</v>
      </c>
      <c r="Y334">
        <f t="shared" si="166"/>
        <v>0</v>
      </c>
      <c r="Z334">
        <f t="shared" si="167"/>
        <v>0</v>
      </c>
      <c r="AA334">
        <f t="shared" si="168"/>
        <v>0</v>
      </c>
      <c r="AC334" s="15"/>
      <c r="AD334" s="15"/>
      <c r="BJ334" s="41">
        <v>6</v>
      </c>
      <c r="BN334" s="41">
        <v>5</v>
      </c>
      <c r="BS334" s="121"/>
      <c r="BV334">
        <v>0</v>
      </c>
      <c r="CA334">
        <v>0</v>
      </c>
      <c r="CB334">
        <f t="shared" si="154"/>
        <v>0</v>
      </c>
      <c r="CK334">
        <f t="shared" si="155"/>
        <v>30</v>
      </c>
      <c r="CL334">
        <f t="shared" si="156"/>
        <v>8</v>
      </c>
      <c r="CM334">
        <f t="shared" si="157"/>
        <v>310</v>
      </c>
      <c r="CP334" t="str">
        <f t="shared" si="171"/>
        <v/>
      </c>
      <c r="CQ334" t="str">
        <f t="shared" si="172"/>
        <v/>
      </c>
      <c r="CR334" t="str">
        <f t="shared" si="158"/>
        <v/>
      </c>
      <c r="CS334" t="str">
        <f t="shared" si="169"/>
        <v/>
      </c>
      <c r="CT334" t="str">
        <f t="shared" si="170"/>
        <v/>
      </c>
      <c r="DE334" t="s">
        <v>205</v>
      </c>
      <c r="DF334" t="s">
        <v>205</v>
      </c>
      <c r="DH334" t="s">
        <v>205</v>
      </c>
    </row>
    <row r="335" spans="2:112" x14ac:dyDescent="0.2">
      <c r="B335" s="28" t="s">
        <v>1381</v>
      </c>
      <c r="C335" s="47"/>
      <c r="D335" s="41">
        <v>6</v>
      </c>
      <c r="E335" s="42">
        <v>0</v>
      </c>
      <c r="F335" s="139">
        <f>ABS(Home!$K$20*E335)</f>
        <v>0</v>
      </c>
      <c r="G335" s="42">
        <v>0</v>
      </c>
      <c r="H335" s="139">
        <f>ABS(Home!$K$20*G335)</f>
        <v>0</v>
      </c>
      <c r="I335" s="42">
        <v>0</v>
      </c>
      <c r="J335" s="139">
        <f>ABS(Home!$K$20*I335)</f>
        <v>0</v>
      </c>
      <c r="K335" s="42">
        <v>0</v>
      </c>
      <c r="L335" s="139">
        <f>ABS(Home!$K$20*K335)</f>
        <v>0</v>
      </c>
      <c r="M335" s="45">
        <f t="shared" si="152"/>
        <v>0</v>
      </c>
      <c r="N335" s="47">
        <f t="shared" si="153"/>
        <v>311</v>
      </c>
      <c r="P335">
        <f t="shared" si="159"/>
        <v>0</v>
      </c>
      <c r="Q335">
        <f t="shared" si="160"/>
        <v>6</v>
      </c>
      <c r="R335" s="146">
        <v>332</v>
      </c>
      <c r="S335">
        <f t="shared" si="161"/>
        <v>0</v>
      </c>
      <c r="T335">
        <f t="shared" si="162"/>
        <v>0</v>
      </c>
      <c r="U335">
        <f t="shared" si="163"/>
        <v>0</v>
      </c>
      <c r="V335">
        <f t="shared" si="164"/>
        <v>0</v>
      </c>
      <c r="X335">
        <f t="shared" si="165"/>
        <v>0</v>
      </c>
      <c r="Y335">
        <f t="shared" si="166"/>
        <v>0</v>
      </c>
      <c r="Z335">
        <f t="shared" si="167"/>
        <v>0</v>
      </c>
      <c r="AA335">
        <f t="shared" si="168"/>
        <v>0</v>
      </c>
      <c r="AC335" s="15"/>
      <c r="AD335" s="15"/>
      <c r="BJ335" s="41">
        <v>6</v>
      </c>
      <c r="BN335" s="41">
        <v>5</v>
      </c>
      <c r="BS335" s="121"/>
      <c r="BV335">
        <v>0</v>
      </c>
      <c r="CA335">
        <v>0</v>
      </c>
      <c r="CB335">
        <f t="shared" si="154"/>
        <v>0</v>
      </c>
      <c r="CK335">
        <f t="shared" si="155"/>
        <v>31</v>
      </c>
      <c r="CL335">
        <f t="shared" si="156"/>
        <v>8</v>
      </c>
      <c r="CM335">
        <f t="shared" si="157"/>
        <v>311</v>
      </c>
      <c r="CP335" t="str">
        <f t="shared" si="171"/>
        <v/>
      </c>
      <c r="CQ335" t="str">
        <f t="shared" si="172"/>
        <v/>
      </c>
      <c r="CR335" t="str">
        <f t="shared" si="158"/>
        <v/>
      </c>
      <c r="CS335" t="str">
        <f t="shared" si="169"/>
        <v/>
      </c>
      <c r="CT335" t="str">
        <f t="shared" si="170"/>
        <v/>
      </c>
      <c r="DE335" t="s">
        <v>205</v>
      </c>
      <c r="DF335" t="s">
        <v>205</v>
      </c>
      <c r="DH335" t="s">
        <v>205</v>
      </c>
    </row>
    <row r="336" spans="2:112" x14ac:dyDescent="0.2">
      <c r="B336" s="28" t="s">
        <v>179</v>
      </c>
      <c r="C336" s="47"/>
      <c r="D336" s="41">
        <v>6</v>
      </c>
      <c r="E336" s="42">
        <v>0</v>
      </c>
      <c r="F336" s="139">
        <f>ABS(Home!$K$20*E336)</f>
        <v>0</v>
      </c>
      <c r="G336" s="42">
        <v>0</v>
      </c>
      <c r="H336" s="139">
        <f>ABS(Home!$K$20*G336)</f>
        <v>0</v>
      </c>
      <c r="I336" s="42">
        <v>0</v>
      </c>
      <c r="J336" s="139">
        <f>ABS(Home!$K$20*I336)</f>
        <v>0</v>
      </c>
      <c r="K336" s="42">
        <v>0</v>
      </c>
      <c r="L336" s="139">
        <f>ABS(Home!$K$20*K336)</f>
        <v>0</v>
      </c>
      <c r="M336" s="45">
        <f t="shared" si="152"/>
        <v>0</v>
      </c>
      <c r="N336" s="47">
        <f t="shared" si="153"/>
        <v>312</v>
      </c>
      <c r="P336">
        <f t="shared" si="159"/>
        <v>0</v>
      </c>
      <c r="Q336">
        <f t="shared" si="160"/>
        <v>6</v>
      </c>
      <c r="R336" s="146">
        <v>333</v>
      </c>
      <c r="S336">
        <f t="shared" si="161"/>
        <v>0</v>
      </c>
      <c r="T336">
        <f t="shared" si="162"/>
        <v>0</v>
      </c>
      <c r="U336">
        <f t="shared" si="163"/>
        <v>0</v>
      </c>
      <c r="V336">
        <f t="shared" si="164"/>
        <v>0</v>
      </c>
      <c r="X336">
        <f t="shared" si="165"/>
        <v>0</v>
      </c>
      <c r="Y336">
        <f t="shared" si="166"/>
        <v>0</v>
      </c>
      <c r="Z336">
        <f t="shared" si="167"/>
        <v>0</v>
      </c>
      <c r="AA336">
        <f t="shared" si="168"/>
        <v>0</v>
      </c>
      <c r="AC336" s="15"/>
      <c r="AD336" s="15"/>
      <c r="BJ336" s="41">
        <v>6</v>
      </c>
      <c r="BN336" s="41">
        <v>5</v>
      </c>
      <c r="BS336" s="121"/>
      <c r="BV336">
        <v>0</v>
      </c>
      <c r="CA336">
        <v>0</v>
      </c>
      <c r="CB336">
        <f t="shared" si="154"/>
        <v>0</v>
      </c>
      <c r="CK336">
        <f t="shared" si="155"/>
        <v>32</v>
      </c>
      <c r="CL336">
        <f t="shared" si="156"/>
        <v>8</v>
      </c>
      <c r="CM336">
        <f t="shared" si="157"/>
        <v>312</v>
      </c>
      <c r="CP336" t="str">
        <f t="shared" si="171"/>
        <v/>
      </c>
      <c r="CQ336" t="str">
        <f t="shared" si="172"/>
        <v/>
      </c>
      <c r="CR336" t="str">
        <f t="shared" si="158"/>
        <v/>
      </c>
      <c r="CS336" t="str">
        <f t="shared" si="169"/>
        <v/>
      </c>
      <c r="CT336" t="str">
        <f t="shared" si="170"/>
        <v/>
      </c>
      <c r="DE336" t="s">
        <v>205</v>
      </c>
      <c r="DF336" t="s">
        <v>205</v>
      </c>
      <c r="DH336" t="s">
        <v>205</v>
      </c>
    </row>
    <row r="337" spans="1:112" x14ac:dyDescent="0.2">
      <c r="B337" s="28" t="s">
        <v>180</v>
      </c>
      <c r="C337" s="47"/>
      <c r="D337" s="41">
        <v>6</v>
      </c>
      <c r="E337" s="42">
        <v>0</v>
      </c>
      <c r="F337" s="139">
        <f>ABS(Home!$K$20*E337)</f>
        <v>0</v>
      </c>
      <c r="G337" s="42">
        <v>0</v>
      </c>
      <c r="H337" s="139">
        <f>ABS(Home!$K$20*G337)</f>
        <v>0</v>
      </c>
      <c r="I337" s="42">
        <v>0</v>
      </c>
      <c r="J337" s="139">
        <f>ABS(Home!$K$20*I337)</f>
        <v>0</v>
      </c>
      <c r="K337" s="42">
        <v>0</v>
      </c>
      <c r="L337" s="139">
        <f>ABS(Home!$K$20*K337)</f>
        <v>0</v>
      </c>
      <c r="M337" s="45">
        <f t="shared" si="152"/>
        <v>0</v>
      </c>
      <c r="N337" s="47">
        <f t="shared" si="153"/>
        <v>313</v>
      </c>
      <c r="P337">
        <f t="shared" si="159"/>
        <v>0</v>
      </c>
      <c r="Q337">
        <f t="shared" si="160"/>
        <v>6</v>
      </c>
      <c r="R337" s="146">
        <v>334</v>
      </c>
      <c r="S337">
        <f t="shared" si="161"/>
        <v>0</v>
      </c>
      <c r="T337">
        <f t="shared" si="162"/>
        <v>0</v>
      </c>
      <c r="U337">
        <f t="shared" si="163"/>
        <v>0</v>
      </c>
      <c r="V337">
        <f t="shared" si="164"/>
        <v>0</v>
      </c>
      <c r="X337">
        <f t="shared" si="165"/>
        <v>0</v>
      </c>
      <c r="Y337">
        <f t="shared" si="166"/>
        <v>0</v>
      </c>
      <c r="Z337">
        <f t="shared" si="167"/>
        <v>0</v>
      </c>
      <c r="AA337">
        <f t="shared" si="168"/>
        <v>0</v>
      </c>
      <c r="AC337" s="15"/>
      <c r="AD337" s="15"/>
      <c r="BJ337" s="41">
        <v>6</v>
      </c>
      <c r="BN337" s="41">
        <v>5</v>
      </c>
      <c r="BS337" s="121"/>
      <c r="BV337">
        <v>0</v>
      </c>
      <c r="CA337">
        <v>0</v>
      </c>
      <c r="CB337">
        <f t="shared" si="154"/>
        <v>0</v>
      </c>
      <c r="CK337">
        <f t="shared" si="155"/>
        <v>33</v>
      </c>
      <c r="CL337">
        <f t="shared" si="156"/>
        <v>8</v>
      </c>
      <c r="CM337">
        <f t="shared" si="157"/>
        <v>313</v>
      </c>
      <c r="CP337" t="str">
        <f t="shared" si="171"/>
        <v/>
      </c>
      <c r="CQ337" t="str">
        <f t="shared" si="172"/>
        <v/>
      </c>
      <c r="CR337" t="str">
        <f t="shared" si="158"/>
        <v/>
      </c>
      <c r="CS337" t="str">
        <f t="shared" si="169"/>
        <v/>
      </c>
      <c r="CT337" t="str">
        <f t="shared" si="170"/>
        <v/>
      </c>
      <c r="DE337" t="s">
        <v>205</v>
      </c>
      <c r="DF337" t="s">
        <v>205</v>
      </c>
      <c r="DH337" t="s">
        <v>205</v>
      </c>
    </row>
    <row r="338" spans="1:112" x14ac:dyDescent="0.2">
      <c r="B338" s="28" t="s">
        <v>181</v>
      </c>
      <c r="C338" s="47"/>
      <c r="D338" s="41">
        <v>6</v>
      </c>
      <c r="E338" s="42">
        <v>0</v>
      </c>
      <c r="F338" s="139">
        <f>ABS(Home!$K$20*E338)</f>
        <v>0</v>
      </c>
      <c r="G338" s="42">
        <v>0</v>
      </c>
      <c r="H338" s="139">
        <f>ABS(Home!$K$20*G338)</f>
        <v>0</v>
      </c>
      <c r="I338" s="42">
        <v>0</v>
      </c>
      <c r="J338" s="139">
        <f>ABS(Home!$K$20*I338)</f>
        <v>0</v>
      </c>
      <c r="K338" s="42">
        <v>0</v>
      </c>
      <c r="L338" s="139">
        <f>ABS(Home!$K$20*K338)</f>
        <v>0</v>
      </c>
      <c r="M338" s="45">
        <f t="shared" si="152"/>
        <v>0</v>
      </c>
      <c r="N338" s="47">
        <f t="shared" si="153"/>
        <v>314</v>
      </c>
      <c r="P338">
        <f t="shared" si="159"/>
        <v>0</v>
      </c>
      <c r="Q338">
        <f t="shared" si="160"/>
        <v>6</v>
      </c>
      <c r="R338" s="146">
        <v>335</v>
      </c>
      <c r="S338">
        <f t="shared" si="161"/>
        <v>0</v>
      </c>
      <c r="T338">
        <f t="shared" si="162"/>
        <v>0</v>
      </c>
      <c r="U338">
        <f t="shared" si="163"/>
        <v>0</v>
      </c>
      <c r="V338">
        <f t="shared" si="164"/>
        <v>0</v>
      </c>
      <c r="X338">
        <f t="shared" si="165"/>
        <v>0</v>
      </c>
      <c r="Y338">
        <f t="shared" si="166"/>
        <v>0</v>
      </c>
      <c r="Z338">
        <f t="shared" si="167"/>
        <v>0</v>
      </c>
      <c r="AA338">
        <f t="shared" si="168"/>
        <v>0</v>
      </c>
      <c r="AC338" s="15"/>
      <c r="AD338" s="15"/>
      <c r="BJ338" s="41">
        <v>6</v>
      </c>
      <c r="BN338" s="41">
        <v>5</v>
      </c>
      <c r="BS338" s="121"/>
      <c r="BV338">
        <v>0</v>
      </c>
      <c r="CA338">
        <v>0</v>
      </c>
      <c r="CB338">
        <f t="shared" si="154"/>
        <v>0</v>
      </c>
      <c r="CK338">
        <f t="shared" si="155"/>
        <v>34</v>
      </c>
      <c r="CL338">
        <f t="shared" si="156"/>
        <v>8</v>
      </c>
      <c r="CM338">
        <f t="shared" si="157"/>
        <v>314</v>
      </c>
      <c r="CP338" t="str">
        <f t="shared" si="171"/>
        <v/>
      </c>
      <c r="CQ338" t="str">
        <f t="shared" si="172"/>
        <v/>
      </c>
      <c r="CR338" t="str">
        <f t="shared" si="158"/>
        <v/>
      </c>
      <c r="CS338" t="str">
        <f t="shared" si="169"/>
        <v/>
      </c>
      <c r="CT338" t="str">
        <f t="shared" si="170"/>
        <v/>
      </c>
      <c r="DE338" t="s">
        <v>205</v>
      </c>
      <c r="DF338" t="s">
        <v>205</v>
      </c>
      <c r="DH338" t="s">
        <v>205</v>
      </c>
    </row>
    <row r="339" spans="1:112" x14ac:dyDescent="0.2">
      <c r="B339" s="28">
        <v>35</v>
      </c>
      <c r="C339" s="47"/>
      <c r="D339" s="41">
        <v>6</v>
      </c>
      <c r="E339" s="42">
        <v>0</v>
      </c>
      <c r="F339" s="139">
        <f>ABS(Home!$K$20*E339)</f>
        <v>0</v>
      </c>
      <c r="G339" s="42">
        <v>0</v>
      </c>
      <c r="H339" s="139">
        <f>ABS(Home!$K$20*G339)</f>
        <v>0</v>
      </c>
      <c r="I339" s="42">
        <v>0</v>
      </c>
      <c r="J339" s="139">
        <f>ABS(Home!$K$20*I339)</f>
        <v>0</v>
      </c>
      <c r="K339" s="42">
        <v>0</v>
      </c>
      <c r="L339" s="139">
        <f>ABS(Home!$K$20*K339)</f>
        <v>0</v>
      </c>
      <c r="M339" s="45">
        <f t="shared" si="152"/>
        <v>0</v>
      </c>
      <c r="N339" s="47">
        <f t="shared" si="153"/>
        <v>315</v>
      </c>
      <c r="P339">
        <f t="shared" si="159"/>
        <v>0</v>
      </c>
      <c r="Q339">
        <f t="shared" si="160"/>
        <v>6</v>
      </c>
      <c r="R339" s="146">
        <v>336</v>
      </c>
      <c r="S339">
        <f t="shared" si="161"/>
        <v>0</v>
      </c>
      <c r="T339">
        <f t="shared" si="162"/>
        <v>0</v>
      </c>
      <c r="U339">
        <f t="shared" si="163"/>
        <v>0</v>
      </c>
      <c r="V339">
        <f t="shared" si="164"/>
        <v>0</v>
      </c>
      <c r="X339">
        <f t="shared" si="165"/>
        <v>0</v>
      </c>
      <c r="Y339">
        <f t="shared" si="166"/>
        <v>0</v>
      </c>
      <c r="Z339">
        <f t="shared" si="167"/>
        <v>0</v>
      </c>
      <c r="AA339">
        <f t="shared" si="168"/>
        <v>0</v>
      </c>
      <c r="AC339" s="15"/>
      <c r="AD339" s="15"/>
      <c r="BJ339" s="41">
        <v>6</v>
      </c>
      <c r="BN339" s="41">
        <v>5</v>
      </c>
      <c r="BS339" s="121"/>
      <c r="BV339">
        <v>0</v>
      </c>
      <c r="CA339">
        <v>0</v>
      </c>
      <c r="CB339">
        <f t="shared" si="154"/>
        <v>0</v>
      </c>
      <c r="CK339">
        <f t="shared" si="155"/>
        <v>35</v>
      </c>
      <c r="CL339">
        <f t="shared" si="156"/>
        <v>8</v>
      </c>
      <c r="CM339">
        <f t="shared" si="157"/>
        <v>315</v>
      </c>
      <c r="CP339" t="str">
        <f t="shared" si="171"/>
        <v/>
      </c>
      <c r="CQ339" t="str">
        <f t="shared" si="172"/>
        <v/>
      </c>
      <c r="CR339" t="str">
        <f t="shared" si="158"/>
        <v/>
      </c>
      <c r="CS339" t="str">
        <f t="shared" si="169"/>
        <v/>
      </c>
      <c r="CT339" t="str">
        <f t="shared" si="170"/>
        <v/>
      </c>
      <c r="DE339" t="s">
        <v>205</v>
      </c>
      <c r="DF339" t="s">
        <v>205</v>
      </c>
      <c r="DH339" t="s">
        <v>205</v>
      </c>
    </row>
    <row r="340" spans="1:112" x14ac:dyDescent="0.2">
      <c r="B340" s="28">
        <v>36</v>
      </c>
      <c r="C340" s="47"/>
      <c r="D340" s="41">
        <v>6</v>
      </c>
      <c r="E340" s="42">
        <v>0</v>
      </c>
      <c r="F340" s="139">
        <f>ABS(Home!$K$20*E340)</f>
        <v>0</v>
      </c>
      <c r="G340" s="42">
        <v>0</v>
      </c>
      <c r="H340" s="139">
        <f>ABS(Home!$K$20*G340)</f>
        <v>0</v>
      </c>
      <c r="I340" s="42">
        <v>0</v>
      </c>
      <c r="J340" s="139">
        <f>ABS(Home!$K$20*I340)</f>
        <v>0</v>
      </c>
      <c r="K340" s="42">
        <v>0</v>
      </c>
      <c r="L340" s="139">
        <f>ABS(Home!$K$20*K340)</f>
        <v>0</v>
      </c>
      <c r="M340" s="45">
        <f t="shared" si="152"/>
        <v>0</v>
      </c>
      <c r="N340" s="47">
        <f t="shared" si="153"/>
        <v>316</v>
      </c>
      <c r="P340">
        <f t="shared" si="159"/>
        <v>1</v>
      </c>
      <c r="Q340">
        <f t="shared" si="160"/>
        <v>6</v>
      </c>
      <c r="R340" s="146">
        <v>337</v>
      </c>
      <c r="S340">
        <f t="shared" si="161"/>
        <v>-0.15</v>
      </c>
      <c r="T340">
        <f t="shared" si="162"/>
        <v>0</v>
      </c>
      <c r="U340">
        <f t="shared" si="163"/>
        <v>0</v>
      </c>
      <c r="V340">
        <f t="shared" si="164"/>
        <v>0</v>
      </c>
      <c r="X340">
        <f t="shared" si="165"/>
        <v>7.4999999999999997E-3</v>
      </c>
      <c r="Y340">
        <f t="shared" si="166"/>
        <v>0</v>
      </c>
      <c r="Z340">
        <f t="shared" si="167"/>
        <v>0</v>
      </c>
      <c r="AA340">
        <f t="shared" si="168"/>
        <v>0</v>
      </c>
      <c r="AC340" s="15"/>
      <c r="AD340" s="15"/>
      <c r="BJ340" s="41">
        <v>6</v>
      </c>
      <c r="BN340" s="41">
        <v>5</v>
      </c>
      <c r="BS340" s="121"/>
      <c r="BV340">
        <v>0</v>
      </c>
      <c r="CA340">
        <v>0</v>
      </c>
      <c r="CB340">
        <f t="shared" si="154"/>
        <v>0</v>
      </c>
      <c r="CK340">
        <f t="shared" si="155"/>
        <v>36</v>
      </c>
      <c r="CL340">
        <f t="shared" si="156"/>
        <v>8</v>
      </c>
      <c r="CM340">
        <f t="shared" si="157"/>
        <v>316</v>
      </c>
      <c r="CP340" t="str">
        <f t="shared" si="171"/>
        <v/>
      </c>
      <c r="CQ340" t="str">
        <f t="shared" si="172"/>
        <v/>
      </c>
      <c r="CR340" t="str">
        <f t="shared" si="158"/>
        <v/>
      </c>
      <c r="CS340" t="str">
        <f t="shared" si="169"/>
        <v/>
      </c>
      <c r="CT340" t="str">
        <f t="shared" si="170"/>
        <v/>
      </c>
      <c r="DE340" t="s">
        <v>205</v>
      </c>
      <c r="DF340" t="s">
        <v>205</v>
      </c>
      <c r="DH340" t="s">
        <v>205</v>
      </c>
    </row>
    <row r="341" spans="1:112" x14ac:dyDescent="0.2">
      <c r="B341" s="28">
        <v>37</v>
      </c>
      <c r="C341" s="47"/>
      <c r="D341" s="41">
        <v>6</v>
      </c>
      <c r="E341" s="42">
        <v>0</v>
      </c>
      <c r="F341" s="139">
        <f>ABS(Home!$K$20*E341)</f>
        <v>0</v>
      </c>
      <c r="G341" s="42">
        <v>0</v>
      </c>
      <c r="H341" s="139">
        <f>ABS(Home!$K$20*G341)</f>
        <v>0</v>
      </c>
      <c r="I341" s="42">
        <v>0</v>
      </c>
      <c r="J341" s="139">
        <f>ABS(Home!$K$20*I341)</f>
        <v>0</v>
      </c>
      <c r="K341" s="42">
        <v>0</v>
      </c>
      <c r="L341" s="139">
        <f>ABS(Home!$K$20*K341)</f>
        <v>0</v>
      </c>
      <c r="M341" s="45">
        <f t="shared" si="152"/>
        <v>0</v>
      </c>
      <c r="N341" s="47">
        <f t="shared" si="153"/>
        <v>317</v>
      </c>
      <c r="P341">
        <f t="shared" si="159"/>
        <v>0</v>
      </c>
      <c r="Q341">
        <f t="shared" si="160"/>
        <v>6</v>
      </c>
      <c r="R341" s="146">
        <v>338</v>
      </c>
      <c r="S341">
        <f t="shared" si="161"/>
        <v>0</v>
      </c>
      <c r="T341">
        <f t="shared" si="162"/>
        <v>0</v>
      </c>
      <c r="U341">
        <f t="shared" si="163"/>
        <v>0</v>
      </c>
      <c r="V341">
        <f t="shared" si="164"/>
        <v>0</v>
      </c>
      <c r="X341">
        <f t="shared" si="165"/>
        <v>0</v>
      </c>
      <c r="Y341">
        <f t="shared" si="166"/>
        <v>0</v>
      </c>
      <c r="Z341">
        <f t="shared" si="167"/>
        <v>0</v>
      </c>
      <c r="AA341">
        <f t="shared" si="168"/>
        <v>0</v>
      </c>
      <c r="AC341" s="15"/>
      <c r="AD341" s="15"/>
      <c r="BJ341" s="41">
        <v>6</v>
      </c>
      <c r="BN341" s="41">
        <v>5</v>
      </c>
      <c r="BS341" s="121"/>
      <c r="BV341">
        <v>0</v>
      </c>
      <c r="CA341">
        <v>0</v>
      </c>
      <c r="CB341">
        <f t="shared" si="154"/>
        <v>0</v>
      </c>
      <c r="CK341">
        <f>CK298</f>
        <v>37</v>
      </c>
      <c r="CL341">
        <f>CL298+1</f>
        <v>8</v>
      </c>
      <c r="CM341">
        <f t="shared" si="157"/>
        <v>317</v>
      </c>
      <c r="CP341" t="str">
        <f t="shared" si="171"/>
        <v/>
      </c>
      <c r="CQ341" t="str">
        <f t="shared" si="172"/>
        <v/>
      </c>
      <c r="CR341" t="str">
        <f t="shared" si="158"/>
        <v/>
      </c>
      <c r="CS341" t="str">
        <f t="shared" si="169"/>
        <v/>
      </c>
      <c r="CT341" t="str">
        <f t="shared" si="170"/>
        <v/>
      </c>
      <c r="DE341" t="s">
        <v>205</v>
      </c>
      <c r="DF341" t="s">
        <v>205</v>
      </c>
      <c r="DH341" t="s">
        <v>205</v>
      </c>
    </row>
    <row r="342" spans="1:112" x14ac:dyDescent="0.2">
      <c r="B342" s="28">
        <v>38</v>
      </c>
      <c r="C342" s="47"/>
      <c r="D342" s="38">
        <v>9</v>
      </c>
      <c r="E342" s="42">
        <v>0</v>
      </c>
      <c r="F342" s="109">
        <v>0</v>
      </c>
      <c r="G342" s="39">
        <v>1</v>
      </c>
      <c r="H342" s="109">
        <v>0</v>
      </c>
      <c r="I342" s="39">
        <v>0.71717969999999998</v>
      </c>
      <c r="J342" s="109">
        <v>0</v>
      </c>
      <c r="K342" s="39">
        <v>-2</v>
      </c>
      <c r="L342" s="109">
        <v>0</v>
      </c>
      <c r="M342" s="45">
        <f t="shared" si="152"/>
        <v>0</v>
      </c>
      <c r="N342" s="47">
        <f t="shared" si="153"/>
        <v>318</v>
      </c>
      <c r="P342">
        <f t="shared" si="159"/>
        <v>0</v>
      </c>
      <c r="Q342">
        <f t="shared" si="160"/>
        <v>6</v>
      </c>
      <c r="R342" s="146">
        <v>339</v>
      </c>
      <c r="S342">
        <f t="shared" si="161"/>
        <v>0</v>
      </c>
      <c r="T342">
        <f t="shared" si="162"/>
        <v>0</v>
      </c>
      <c r="U342">
        <f t="shared" si="163"/>
        <v>0</v>
      </c>
      <c r="V342">
        <f t="shared" si="164"/>
        <v>0</v>
      </c>
      <c r="X342">
        <f t="shared" si="165"/>
        <v>0</v>
      </c>
      <c r="Y342">
        <f t="shared" si="166"/>
        <v>0</v>
      </c>
      <c r="Z342">
        <f t="shared" si="167"/>
        <v>0</v>
      </c>
      <c r="AA342">
        <f t="shared" si="168"/>
        <v>0</v>
      </c>
      <c r="AC342" s="15"/>
      <c r="AD342" s="15"/>
      <c r="BJ342" s="41">
        <v>6</v>
      </c>
      <c r="BN342" s="41">
        <v>5</v>
      </c>
      <c r="BS342" s="121"/>
      <c r="BV342">
        <v>0</v>
      </c>
      <c r="CA342">
        <v>2</v>
      </c>
      <c r="CB342">
        <f t="shared" si="154"/>
        <v>1</v>
      </c>
      <c r="CK342">
        <f t="shared" si="155"/>
        <v>38</v>
      </c>
      <c r="CL342">
        <f t="shared" si="156"/>
        <v>8</v>
      </c>
      <c r="CM342">
        <f t="shared" si="157"/>
        <v>318</v>
      </c>
      <c r="CP342" t="str">
        <f t="shared" si="171"/>
        <v/>
      </c>
      <c r="CQ342" t="str">
        <f t="shared" si="172"/>
        <v/>
      </c>
      <c r="CR342" t="str">
        <f t="shared" si="158"/>
        <v/>
      </c>
      <c r="CS342" t="str">
        <f t="shared" si="169"/>
        <v/>
      </c>
      <c r="CT342" t="str">
        <f t="shared" si="170"/>
        <v/>
      </c>
      <c r="DE342" t="s">
        <v>205</v>
      </c>
      <c r="DF342" t="s">
        <v>205</v>
      </c>
      <c r="DH342" t="s">
        <v>205</v>
      </c>
    </row>
    <row r="343" spans="1:112" x14ac:dyDescent="0.2">
      <c r="B343" s="28">
        <v>39</v>
      </c>
      <c r="C343" s="47"/>
      <c r="D343" s="41">
        <v>6</v>
      </c>
      <c r="E343" s="42">
        <v>0</v>
      </c>
      <c r="F343" s="139">
        <f>ABS(Home!$K$20*E343)</f>
        <v>0</v>
      </c>
      <c r="G343" s="42">
        <v>0</v>
      </c>
      <c r="H343" s="139">
        <f>ABS(Home!$K$20*G343)</f>
        <v>0</v>
      </c>
      <c r="I343" s="42">
        <v>0</v>
      </c>
      <c r="J343" s="139">
        <f>ABS(Home!$K$20*I343)</f>
        <v>0</v>
      </c>
      <c r="K343" s="42">
        <v>0</v>
      </c>
      <c r="L343" s="139">
        <f>ABS(Home!$K$20*K343)</f>
        <v>0</v>
      </c>
      <c r="M343" s="45">
        <f t="shared" si="152"/>
        <v>0</v>
      </c>
      <c r="N343" s="47">
        <f t="shared" si="153"/>
        <v>319</v>
      </c>
      <c r="P343">
        <f t="shared" si="159"/>
        <v>0</v>
      </c>
      <c r="Q343">
        <f t="shared" si="160"/>
        <v>6</v>
      </c>
      <c r="R343" s="146">
        <v>340</v>
      </c>
      <c r="S343">
        <f t="shared" si="161"/>
        <v>0</v>
      </c>
      <c r="T343">
        <f t="shared" si="162"/>
        <v>0</v>
      </c>
      <c r="U343">
        <f t="shared" si="163"/>
        <v>0</v>
      </c>
      <c r="V343">
        <f t="shared" si="164"/>
        <v>0</v>
      </c>
      <c r="X343">
        <f t="shared" si="165"/>
        <v>0</v>
      </c>
      <c r="Y343">
        <f t="shared" si="166"/>
        <v>0</v>
      </c>
      <c r="Z343">
        <f t="shared" si="167"/>
        <v>0</v>
      </c>
      <c r="AA343">
        <f t="shared" si="168"/>
        <v>0</v>
      </c>
      <c r="AC343" s="15"/>
      <c r="AD343" s="15"/>
      <c r="BJ343" s="41">
        <v>6</v>
      </c>
      <c r="BN343" s="41">
        <v>5</v>
      </c>
      <c r="BS343" s="121"/>
      <c r="BV343">
        <v>0</v>
      </c>
      <c r="CA343">
        <v>0</v>
      </c>
      <c r="CB343">
        <f t="shared" si="154"/>
        <v>0</v>
      </c>
      <c r="CK343">
        <f t="shared" si="155"/>
        <v>39</v>
      </c>
      <c r="CL343">
        <f t="shared" si="156"/>
        <v>8</v>
      </c>
      <c r="CM343">
        <f t="shared" si="157"/>
        <v>319</v>
      </c>
      <c r="CP343" t="str">
        <f t="shared" si="171"/>
        <v/>
      </c>
      <c r="CQ343" t="str">
        <f t="shared" si="172"/>
        <v/>
      </c>
      <c r="CR343" t="str">
        <f t="shared" si="158"/>
        <v/>
      </c>
      <c r="CS343" t="str">
        <f t="shared" si="169"/>
        <v/>
      </c>
      <c r="CT343" t="str">
        <f t="shared" si="170"/>
        <v/>
      </c>
      <c r="DE343" t="s">
        <v>205</v>
      </c>
      <c r="DF343" t="s">
        <v>205</v>
      </c>
      <c r="DH343" t="s">
        <v>205</v>
      </c>
    </row>
    <row r="344" spans="1:112" x14ac:dyDescent="0.2">
      <c r="B344" s="28">
        <v>40</v>
      </c>
      <c r="C344" s="47"/>
      <c r="D344" s="41">
        <v>6</v>
      </c>
      <c r="E344" s="42">
        <v>0</v>
      </c>
      <c r="F344" s="139">
        <f>ABS(Home!$K$20*E344)</f>
        <v>0</v>
      </c>
      <c r="G344" s="42">
        <v>0</v>
      </c>
      <c r="H344" s="139">
        <f>ABS(Home!$K$20*G344)</f>
        <v>0</v>
      </c>
      <c r="I344" s="42">
        <v>0</v>
      </c>
      <c r="J344" s="139">
        <f>ABS(Home!$K$20*I344)</f>
        <v>0</v>
      </c>
      <c r="K344" s="42">
        <v>0</v>
      </c>
      <c r="L344" s="139">
        <f>ABS(Home!$K$20*K344)</f>
        <v>0</v>
      </c>
      <c r="M344" s="45">
        <f t="shared" si="152"/>
        <v>0</v>
      </c>
      <c r="N344" s="47">
        <f t="shared" si="153"/>
        <v>320</v>
      </c>
      <c r="P344">
        <f t="shared" si="159"/>
        <v>0</v>
      </c>
      <c r="Q344">
        <f t="shared" si="160"/>
        <v>6</v>
      </c>
      <c r="R344" s="146">
        <v>341</v>
      </c>
      <c r="S344">
        <f t="shared" si="161"/>
        <v>0</v>
      </c>
      <c r="T344">
        <f t="shared" si="162"/>
        <v>0</v>
      </c>
      <c r="U344">
        <f t="shared" si="163"/>
        <v>0</v>
      </c>
      <c r="V344">
        <f t="shared" si="164"/>
        <v>0</v>
      </c>
      <c r="X344">
        <f t="shared" si="165"/>
        <v>0</v>
      </c>
      <c r="Y344">
        <f t="shared" si="166"/>
        <v>0</v>
      </c>
      <c r="Z344">
        <f t="shared" si="167"/>
        <v>0</v>
      </c>
      <c r="AA344">
        <f t="shared" si="168"/>
        <v>0</v>
      </c>
      <c r="AC344" s="15"/>
      <c r="AD344" s="15"/>
      <c r="BJ344" s="41">
        <v>6</v>
      </c>
      <c r="BN344" s="41">
        <v>5</v>
      </c>
      <c r="BS344" s="121"/>
      <c r="BV344">
        <v>0</v>
      </c>
      <c r="CA344">
        <v>0</v>
      </c>
      <c r="CB344">
        <f t="shared" si="154"/>
        <v>0</v>
      </c>
      <c r="CK344">
        <f t="shared" si="155"/>
        <v>40</v>
      </c>
      <c r="CL344">
        <f t="shared" si="156"/>
        <v>8</v>
      </c>
      <c r="CM344">
        <f t="shared" si="157"/>
        <v>320</v>
      </c>
      <c r="CP344" t="str">
        <f t="shared" si="171"/>
        <v/>
      </c>
      <c r="CQ344" t="str">
        <f t="shared" si="172"/>
        <v/>
      </c>
      <c r="CR344" t="str">
        <f t="shared" si="158"/>
        <v/>
      </c>
      <c r="CS344" t="str">
        <f t="shared" si="169"/>
        <v/>
      </c>
      <c r="CT344" t="str">
        <f t="shared" si="170"/>
        <v/>
      </c>
      <c r="DE344" t="s">
        <v>205</v>
      </c>
      <c r="DF344" t="s">
        <v>205</v>
      </c>
      <c r="DH344" t="s">
        <v>205</v>
      </c>
    </row>
    <row r="345" spans="1:112" x14ac:dyDescent="0.2">
      <c r="B345" s="146"/>
      <c r="C345" s="47"/>
      <c r="D345" s="41"/>
      <c r="E345" s="42"/>
      <c r="F345" s="42"/>
      <c r="G345" s="42"/>
      <c r="H345" s="42"/>
      <c r="I345" s="42"/>
      <c r="J345" s="42"/>
      <c r="K345" s="42"/>
      <c r="L345" s="42"/>
      <c r="M345" s="27"/>
      <c r="N345" s="47"/>
      <c r="P345">
        <f t="shared" si="159"/>
        <v>0</v>
      </c>
      <c r="Q345">
        <f t="shared" si="160"/>
        <v>6</v>
      </c>
      <c r="R345" s="146">
        <v>342</v>
      </c>
      <c r="S345">
        <f t="shared" si="161"/>
        <v>0</v>
      </c>
      <c r="T345">
        <f t="shared" si="162"/>
        <v>0</v>
      </c>
      <c r="U345">
        <f t="shared" si="163"/>
        <v>0</v>
      </c>
      <c r="V345">
        <f t="shared" si="164"/>
        <v>0</v>
      </c>
      <c r="X345">
        <f t="shared" si="165"/>
        <v>0</v>
      </c>
      <c r="Y345">
        <f t="shared" si="166"/>
        <v>0</v>
      </c>
      <c r="Z345">
        <f t="shared" si="167"/>
        <v>0</v>
      </c>
      <c r="AA345">
        <f t="shared" si="168"/>
        <v>0</v>
      </c>
      <c r="AC345" s="15"/>
      <c r="AD345" s="15"/>
      <c r="BJ345" s="41"/>
      <c r="BN345" s="41"/>
      <c r="BS345" s="121"/>
      <c r="CP345" t="str">
        <f t="shared" si="171"/>
        <v/>
      </c>
      <c r="CQ345" t="str">
        <f t="shared" si="172"/>
        <v/>
      </c>
      <c r="CS345" t="str">
        <f t="shared" si="169"/>
        <v/>
      </c>
      <c r="CT345" t="str">
        <f t="shared" si="170"/>
        <v/>
      </c>
      <c r="DE345" t="s">
        <v>205</v>
      </c>
      <c r="DF345" t="s">
        <v>205</v>
      </c>
      <c r="DH345" t="s">
        <v>205</v>
      </c>
    </row>
    <row r="346" spans="1:112" x14ac:dyDescent="0.2">
      <c r="B346" s="146"/>
      <c r="C346" s="47"/>
      <c r="D346" s="41"/>
      <c r="E346" s="42"/>
      <c r="F346" s="42"/>
      <c r="G346" s="42"/>
      <c r="H346" s="42"/>
      <c r="I346" s="42"/>
      <c r="J346" s="42"/>
      <c r="K346" s="42"/>
      <c r="L346" s="42"/>
      <c r="M346" s="27"/>
      <c r="N346" s="47"/>
      <c r="P346">
        <f t="shared" si="159"/>
        <v>0</v>
      </c>
      <c r="Q346">
        <f t="shared" si="160"/>
        <v>6</v>
      </c>
      <c r="R346" s="146">
        <v>343</v>
      </c>
      <c r="S346">
        <f t="shared" si="161"/>
        <v>0</v>
      </c>
      <c r="T346">
        <f t="shared" si="162"/>
        <v>0</v>
      </c>
      <c r="U346">
        <f t="shared" si="163"/>
        <v>0</v>
      </c>
      <c r="V346">
        <f t="shared" si="164"/>
        <v>0</v>
      </c>
      <c r="X346">
        <f t="shared" si="165"/>
        <v>0</v>
      </c>
      <c r="Y346">
        <f t="shared" si="166"/>
        <v>0</v>
      </c>
      <c r="Z346">
        <f t="shared" si="167"/>
        <v>0</v>
      </c>
      <c r="AA346">
        <f t="shared" si="168"/>
        <v>0</v>
      </c>
      <c r="AC346" s="15"/>
      <c r="AD346" s="15"/>
      <c r="BJ346" s="41"/>
      <c r="BN346" s="41"/>
      <c r="BS346" s="121"/>
      <c r="CP346" t="str">
        <f t="shared" si="171"/>
        <v/>
      </c>
      <c r="CQ346" t="str">
        <f t="shared" si="172"/>
        <v/>
      </c>
      <c r="CS346" t="str">
        <f t="shared" si="169"/>
        <v/>
      </c>
      <c r="CT346" t="str">
        <f t="shared" si="170"/>
        <v/>
      </c>
      <c r="DE346" t="s">
        <v>205</v>
      </c>
      <c r="DH346" t="s">
        <v>205</v>
      </c>
    </row>
    <row r="347" spans="1:112" x14ac:dyDescent="0.2">
      <c r="A347" s="13" t="s">
        <v>12</v>
      </c>
      <c r="B347" s="13" t="s">
        <v>40</v>
      </c>
      <c r="C347" s="44"/>
      <c r="D347" s="36" t="s">
        <v>27</v>
      </c>
      <c r="E347" s="37" t="s">
        <v>15</v>
      </c>
      <c r="F347" s="118" t="s">
        <v>36</v>
      </c>
      <c r="G347" s="37" t="s">
        <v>16</v>
      </c>
      <c r="H347" s="118" t="s">
        <v>36</v>
      </c>
      <c r="I347" s="37" t="s">
        <v>17</v>
      </c>
      <c r="J347" s="118" t="s">
        <v>36</v>
      </c>
      <c r="K347" s="37" t="s">
        <v>18</v>
      </c>
      <c r="L347" s="118" t="s">
        <v>36</v>
      </c>
      <c r="M347" s="13" t="s">
        <v>42</v>
      </c>
      <c r="N347" s="47"/>
      <c r="P347">
        <f t="shared" si="159"/>
        <v>0</v>
      </c>
      <c r="Q347">
        <f t="shared" si="160"/>
        <v>6</v>
      </c>
      <c r="R347" s="146">
        <v>344</v>
      </c>
      <c r="S347">
        <f t="shared" si="161"/>
        <v>0</v>
      </c>
      <c r="T347">
        <f t="shared" si="162"/>
        <v>0</v>
      </c>
      <c r="U347">
        <f t="shared" si="163"/>
        <v>0</v>
      </c>
      <c r="V347">
        <f t="shared" si="164"/>
        <v>0</v>
      </c>
      <c r="X347">
        <f t="shared" si="165"/>
        <v>0</v>
      </c>
      <c r="Y347">
        <f t="shared" si="166"/>
        <v>0</v>
      </c>
      <c r="Z347">
        <f t="shared" si="167"/>
        <v>0</v>
      </c>
      <c r="AA347">
        <f t="shared" si="168"/>
        <v>0</v>
      </c>
      <c r="AC347" s="15"/>
      <c r="AD347" s="15"/>
      <c r="BJ347" s="36" t="s">
        <v>27</v>
      </c>
      <c r="BN347" s="36" t="s">
        <v>27</v>
      </c>
      <c r="BS347" s="14"/>
      <c r="BV347" t="s">
        <v>15</v>
      </c>
      <c r="CA347" t="s">
        <v>15</v>
      </c>
      <c r="CP347" t="str">
        <f t="shared" si="171"/>
        <v/>
      </c>
      <c r="CQ347" t="str">
        <f t="shared" si="172"/>
        <v/>
      </c>
      <c r="CS347" t="str">
        <f t="shared" si="169"/>
        <v/>
      </c>
      <c r="CT347" t="str">
        <f t="shared" si="170"/>
        <v/>
      </c>
      <c r="DE347" t="s">
        <v>205</v>
      </c>
      <c r="DH347" t="s">
        <v>205</v>
      </c>
    </row>
    <row r="348" spans="1:112" x14ac:dyDescent="0.2">
      <c r="A348" s="13">
        <f>A305+1</f>
        <v>9</v>
      </c>
      <c r="B348" s="28" t="s">
        <v>1385</v>
      </c>
      <c r="C348" s="47"/>
      <c r="D348" s="41">
        <v>6</v>
      </c>
      <c r="E348" s="42">
        <v>0</v>
      </c>
      <c r="F348" s="139">
        <f>ABS(Home!$K$20*E348)</f>
        <v>0</v>
      </c>
      <c r="G348" s="42">
        <v>0</v>
      </c>
      <c r="H348" s="139">
        <f>ABS(Home!$K$20*G348)</f>
        <v>0</v>
      </c>
      <c r="I348" s="42">
        <v>0</v>
      </c>
      <c r="J348" s="139">
        <f>ABS(Home!$K$20*I348)</f>
        <v>0</v>
      </c>
      <c r="K348" s="42">
        <v>0</v>
      </c>
      <c r="L348" s="139">
        <f>ABS(Home!$K$20*K348)</f>
        <v>0</v>
      </c>
      <c r="M348" s="45">
        <f>IF(C348=1,COUNTIF(F348,"&gt;0")+COUNTIF(H348,"&gt;0")+COUNTIF(J348,"&gt;0")+COUNTIF(L348,"&gt;0"),0)</f>
        <v>0</v>
      </c>
      <c r="N348" s="47">
        <f>N305+40</f>
        <v>321</v>
      </c>
      <c r="P348">
        <f t="shared" si="159"/>
        <v>0</v>
      </c>
      <c r="Q348">
        <f t="shared" si="160"/>
        <v>6</v>
      </c>
      <c r="R348" s="146">
        <v>345</v>
      </c>
      <c r="S348">
        <f t="shared" si="161"/>
        <v>0</v>
      </c>
      <c r="T348">
        <f t="shared" si="162"/>
        <v>0</v>
      </c>
      <c r="U348">
        <f t="shared" si="163"/>
        <v>0</v>
      </c>
      <c r="V348">
        <f t="shared" si="164"/>
        <v>0</v>
      </c>
      <c r="X348">
        <f t="shared" si="165"/>
        <v>0</v>
      </c>
      <c r="Y348">
        <f t="shared" si="166"/>
        <v>0</v>
      </c>
      <c r="Z348">
        <f t="shared" si="167"/>
        <v>0</v>
      </c>
      <c r="AA348">
        <f t="shared" si="168"/>
        <v>0</v>
      </c>
      <c r="AC348" s="15"/>
      <c r="AD348" s="15"/>
      <c r="BJ348" s="41">
        <v>6</v>
      </c>
      <c r="BN348" s="41">
        <v>5</v>
      </c>
      <c r="BS348" s="121"/>
      <c r="BV348">
        <v>0</v>
      </c>
      <c r="CA348">
        <v>0</v>
      </c>
      <c r="CB348">
        <f>IF(CA348&gt;1,1,IF(CA348&lt;-1,-1,CA348))</f>
        <v>0</v>
      </c>
      <c r="CK348">
        <f>CK305</f>
        <v>1</v>
      </c>
      <c r="CL348">
        <f>CL305+1</f>
        <v>9</v>
      </c>
      <c r="CM348">
        <f>CM305+40</f>
        <v>321</v>
      </c>
      <c r="CP348" t="str">
        <f t="shared" si="171"/>
        <v/>
      </c>
      <c r="CQ348" t="str">
        <f t="shared" si="172"/>
        <v/>
      </c>
      <c r="CR348" t="str">
        <f>IF(C348=1,CONCATENATE("v",CM348),"")</f>
        <v/>
      </c>
      <c r="CS348" t="str">
        <f t="shared" si="169"/>
        <v/>
      </c>
      <c r="CT348" t="str">
        <f t="shared" si="170"/>
        <v/>
      </c>
      <c r="DE348" t="s">
        <v>205</v>
      </c>
      <c r="DH348" t="s">
        <v>205</v>
      </c>
    </row>
    <row r="349" spans="1:112" x14ac:dyDescent="0.2">
      <c r="A349" s="123" t="s">
        <v>150</v>
      </c>
      <c r="B349" s="28" t="s">
        <v>1386</v>
      </c>
      <c r="C349" s="47"/>
      <c r="D349" s="41">
        <v>6</v>
      </c>
      <c r="E349" s="42">
        <v>0</v>
      </c>
      <c r="F349" s="139">
        <f>ABS(Home!$K$20*E349)</f>
        <v>0</v>
      </c>
      <c r="G349" s="42">
        <v>0</v>
      </c>
      <c r="H349" s="139">
        <f>ABS(Home!$K$20*G349)</f>
        <v>0</v>
      </c>
      <c r="I349" s="42">
        <v>0</v>
      </c>
      <c r="J349" s="139">
        <f>ABS(Home!$K$20*I349)</f>
        <v>0</v>
      </c>
      <c r="K349" s="42">
        <v>0</v>
      </c>
      <c r="L349" s="139">
        <f>ABS(Home!$K$20*K349)</f>
        <v>0</v>
      </c>
      <c r="M349" s="45">
        <f t="shared" ref="M349:M387" si="173">IF(C349=1,COUNTIF(F349,"&gt;0")+COUNTIF(H349,"&gt;0")+COUNTIF(J349,"&gt;0")+COUNTIF(L349,"&gt;0"),0)</f>
        <v>0</v>
      </c>
      <c r="N349" s="47">
        <f t="shared" ref="N349:N387" si="174">N306+40</f>
        <v>322</v>
      </c>
      <c r="P349">
        <f t="shared" si="159"/>
        <v>0</v>
      </c>
      <c r="Q349">
        <f t="shared" si="160"/>
        <v>6</v>
      </c>
      <c r="R349" s="146">
        <v>346</v>
      </c>
      <c r="S349">
        <f t="shared" si="161"/>
        <v>0</v>
      </c>
      <c r="T349">
        <f t="shared" si="162"/>
        <v>0</v>
      </c>
      <c r="U349">
        <f t="shared" si="163"/>
        <v>0</v>
      </c>
      <c r="V349">
        <f t="shared" si="164"/>
        <v>0</v>
      </c>
      <c r="X349">
        <f t="shared" si="165"/>
        <v>0</v>
      </c>
      <c r="Y349">
        <f t="shared" si="166"/>
        <v>0</v>
      </c>
      <c r="Z349">
        <f t="shared" si="167"/>
        <v>0</v>
      </c>
      <c r="AA349">
        <f t="shared" si="168"/>
        <v>0</v>
      </c>
      <c r="AC349" s="15"/>
      <c r="AD349" s="15"/>
      <c r="BJ349" s="41">
        <v>6</v>
      </c>
      <c r="BN349" s="41">
        <v>5</v>
      </c>
      <c r="BS349" s="121"/>
      <c r="BV349">
        <v>0</v>
      </c>
      <c r="CA349">
        <v>0</v>
      </c>
      <c r="CB349">
        <f t="shared" ref="CB349:CB387" si="175">IF(CA349&gt;1,1,IF(CA349&lt;-1,-1,CA349))</f>
        <v>0</v>
      </c>
      <c r="CK349">
        <f t="shared" ref="CK349:CK387" si="176">CK306</f>
        <v>2</v>
      </c>
      <c r="CL349">
        <f t="shared" ref="CL349:CL387" si="177">CL306+1</f>
        <v>9</v>
      </c>
      <c r="CM349">
        <f t="shared" ref="CM349:CM387" si="178">CM306+40</f>
        <v>322</v>
      </c>
      <c r="CP349" t="str">
        <f t="shared" si="171"/>
        <v/>
      </c>
      <c r="CQ349" t="str">
        <f t="shared" si="172"/>
        <v/>
      </c>
      <c r="CR349" t="str">
        <f>IF(C349=1,CONCATENATE("v",CM349),"")</f>
        <v/>
      </c>
      <c r="CS349" t="str">
        <f t="shared" si="169"/>
        <v/>
      </c>
      <c r="CT349" t="str">
        <f t="shared" si="170"/>
        <v/>
      </c>
      <c r="DE349" t="s">
        <v>205</v>
      </c>
      <c r="DF349" t="s">
        <v>205</v>
      </c>
      <c r="DH349" t="s">
        <v>205</v>
      </c>
    </row>
    <row r="350" spans="1:112" x14ac:dyDescent="0.2">
      <c r="A350" s="123">
        <f>-SUM(E348:E387)</f>
        <v>-5.3</v>
      </c>
      <c r="B350" s="28" t="s">
        <v>1387</v>
      </c>
      <c r="C350" s="47"/>
      <c r="D350" s="41">
        <v>6</v>
      </c>
      <c r="E350" s="42">
        <v>0</v>
      </c>
      <c r="F350" s="139">
        <f>ABS(Home!$K$20*E350)</f>
        <v>0</v>
      </c>
      <c r="G350" s="42">
        <v>0</v>
      </c>
      <c r="H350" s="139">
        <f>ABS(Home!$K$20*G350)</f>
        <v>0</v>
      </c>
      <c r="I350" s="42">
        <v>0</v>
      </c>
      <c r="J350" s="139">
        <f>ABS(Home!$K$20*I350)</f>
        <v>0</v>
      </c>
      <c r="K350" s="42">
        <v>0</v>
      </c>
      <c r="L350" s="139">
        <f>ABS(Home!$K$20*K350)</f>
        <v>0</v>
      </c>
      <c r="M350" s="45">
        <f t="shared" si="173"/>
        <v>0</v>
      </c>
      <c r="N350" s="47">
        <f t="shared" si="174"/>
        <v>323</v>
      </c>
      <c r="P350">
        <f t="shared" si="159"/>
        <v>0</v>
      </c>
      <c r="Q350">
        <f t="shared" si="160"/>
        <v>6</v>
      </c>
      <c r="R350" s="146">
        <v>347</v>
      </c>
      <c r="S350">
        <f t="shared" si="161"/>
        <v>0</v>
      </c>
      <c r="T350">
        <f t="shared" si="162"/>
        <v>0</v>
      </c>
      <c r="U350">
        <f t="shared" si="163"/>
        <v>0</v>
      </c>
      <c r="V350">
        <f t="shared" si="164"/>
        <v>0</v>
      </c>
      <c r="X350">
        <f t="shared" si="165"/>
        <v>0</v>
      </c>
      <c r="Y350">
        <f t="shared" si="166"/>
        <v>0</v>
      </c>
      <c r="Z350">
        <f t="shared" si="167"/>
        <v>0</v>
      </c>
      <c r="AA350">
        <f t="shared" si="168"/>
        <v>0</v>
      </c>
      <c r="AC350" s="15"/>
      <c r="AD350" s="15"/>
      <c r="BJ350" s="41">
        <v>6</v>
      </c>
      <c r="BN350" s="41">
        <v>5</v>
      </c>
      <c r="BS350" s="121"/>
      <c r="BV350">
        <v>0</v>
      </c>
      <c r="CA350">
        <v>0</v>
      </c>
      <c r="CB350">
        <f t="shared" si="175"/>
        <v>0</v>
      </c>
      <c r="CK350">
        <f t="shared" si="176"/>
        <v>3</v>
      </c>
      <c r="CL350">
        <f t="shared" si="177"/>
        <v>9</v>
      </c>
      <c r="CM350">
        <f t="shared" si="178"/>
        <v>323</v>
      </c>
      <c r="CP350" t="str">
        <f t="shared" si="171"/>
        <v/>
      </c>
      <c r="CQ350" t="str">
        <f t="shared" si="172"/>
        <v/>
      </c>
      <c r="CR350" t="str">
        <f t="shared" ref="CR350:CR387" si="179">IF(C350=1,CONCATENATE("v",CM350),"")</f>
        <v/>
      </c>
      <c r="CS350" t="str">
        <f t="shared" si="169"/>
        <v/>
      </c>
      <c r="CT350" t="str">
        <f t="shared" si="170"/>
        <v/>
      </c>
      <c r="DE350" t="s">
        <v>205</v>
      </c>
      <c r="DF350" t="s">
        <v>205</v>
      </c>
      <c r="DH350" t="s">
        <v>205</v>
      </c>
    </row>
    <row r="351" spans="1:112" x14ac:dyDescent="0.2">
      <c r="B351" s="28" t="s">
        <v>1388</v>
      </c>
      <c r="C351" s="47"/>
      <c r="D351" s="41">
        <v>6</v>
      </c>
      <c r="E351" s="42">
        <v>0</v>
      </c>
      <c r="F351" s="139">
        <f>ABS(Home!$K$20*E351)</f>
        <v>0</v>
      </c>
      <c r="G351" s="42"/>
      <c r="H351" s="139">
        <f>ABS(Home!$K$20*G351)</f>
        <v>0</v>
      </c>
      <c r="I351" s="42"/>
      <c r="J351" s="139">
        <f>ABS(Home!$K$20*I351)</f>
        <v>0</v>
      </c>
      <c r="K351" s="42"/>
      <c r="L351" s="139">
        <f>ABS(Home!$K$20*K351)</f>
        <v>0</v>
      </c>
      <c r="M351" s="45">
        <f t="shared" si="173"/>
        <v>0</v>
      </c>
      <c r="N351" s="47">
        <f t="shared" si="174"/>
        <v>324</v>
      </c>
      <c r="P351">
        <f t="shared" si="159"/>
        <v>0</v>
      </c>
      <c r="Q351">
        <f t="shared" si="160"/>
        <v>6</v>
      </c>
      <c r="R351" s="146">
        <v>348</v>
      </c>
      <c r="S351">
        <f t="shared" si="161"/>
        <v>0</v>
      </c>
      <c r="T351">
        <f t="shared" si="162"/>
        <v>0</v>
      </c>
      <c r="U351">
        <f t="shared" si="163"/>
        <v>0</v>
      </c>
      <c r="V351">
        <f t="shared" si="164"/>
        <v>0</v>
      </c>
      <c r="X351">
        <f t="shared" si="165"/>
        <v>0</v>
      </c>
      <c r="Y351">
        <f t="shared" si="166"/>
        <v>0</v>
      </c>
      <c r="Z351">
        <f t="shared" si="167"/>
        <v>0</v>
      </c>
      <c r="AA351">
        <f t="shared" si="168"/>
        <v>0</v>
      </c>
      <c r="AC351" s="15"/>
      <c r="AD351" s="15"/>
      <c r="BJ351" s="41">
        <v>6</v>
      </c>
      <c r="BN351" s="41">
        <v>5</v>
      </c>
      <c r="BS351" s="121"/>
      <c r="BV351">
        <v>-1.0659905117253454</v>
      </c>
      <c r="CA351">
        <v>-1.0659905117253454</v>
      </c>
      <c r="CB351">
        <f t="shared" si="175"/>
        <v>-1</v>
      </c>
      <c r="CK351">
        <f t="shared" si="176"/>
        <v>4</v>
      </c>
      <c r="CL351">
        <f t="shared" si="177"/>
        <v>9</v>
      </c>
      <c r="CM351">
        <f t="shared" si="178"/>
        <v>324</v>
      </c>
      <c r="CP351" t="str">
        <f t="shared" si="171"/>
        <v/>
      </c>
      <c r="CQ351" t="str">
        <f t="shared" si="172"/>
        <v/>
      </c>
      <c r="CR351" t="str">
        <f t="shared" si="179"/>
        <v/>
      </c>
      <c r="CS351" t="str">
        <f t="shared" si="169"/>
        <v/>
      </c>
      <c r="CT351" t="str">
        <f t="shared" si="170"/>
        <v/>
      </c>
      <c r="DE351" t="s">
        <v>205</v>
      </c>
      <c r="DF351" t="s">
        <v>205</v>
      </c>
      <c r="DH351" t="s">
        <v>205</v>
      </c>
    </row>
    <row r="352" spans="1:112" x14ac:dyDescent="0.2">
      <c r="A352" s="1"/>
      <c r="B352" s="28" t="s">
        <v>1389</v>
      </c>
      <c r="C352" s="47"/>
      <c r="D352" s="41">
        <v>6</v>
      </c>
      <c r="E352" s="42">
        <v>0</v>
      </c>
      <c r="F352" s="139">
        <f>ABS(Home!$K$20*E352)</f>
        <v>0</v>
      </c>
      <c r="G352" s="42">
        <v>0</v>
      </c>
      <c r="H352" s="139">
        <f>ABS(Home!$K$20*G352)</f>
        <v>0</v>
      </c>
      <c r="I352" s="42">
        <v>0</v>
      </c>
      <c r="J352" s="139">
        <f>ABS(Home!$K$20*I352)</f>
        <v>0</v>
      </c>
      <c r="K352" s="42">
        <v>0</v>
      </c>
      <c r="L352" s="139">
        <f>ABS(Home!$K$20*K352)</f>
        <v>0</v>
      </c>
      <c r="M352" s="45">
        <f t="shared" si="173"/>
        <v>0</v>
      </c>
      <c r="N352" s="47">
        <f t="shared" si="174"/>
        <v>325</v>
      </c>
      <c r="P352">
        <f t="shared" si="159"/>
        <v>0</v>
      </c>
      <c r="Q352">
        <f t="shared" si="160"/>
        <v>6</v>
      </c>
      <c r="R352" s="146">
        <v>349</v>
      </c>
      <c r="S352">
        <f t="shared" si="161"/>
        <v>0</v>
      </c>
      <c r="T352">
        <f t="shared" si="162"/>
        <v>0</v>
      </c>
      <c r="U352">
        <f t="shared" si="163"/>
        <v>0</v>
      </c>
      <c r="V352">
        <f t="shared" si="164"/>
        <v>0</v>
      </c>
      <c r="X352">
        <f t="shared" si="165"/>
        <v>0</v>
      </c>
      <c r="Y352">
        <f t="shared" si="166"/>
        <v>0</v>
      </c>
      <c r="Z352">
        <f t="shared" si="167"/>
        <v>0</v>
      </c>
      <c r="AA352">
        <f t="shared" si="168"/>
        <v>0</v>
      </c>
      <c r="AC352" s="15"/>
      <c r="AD352" s="15"/>
      <c r="BJ352" s="41">
        <v>6</v>
      </c>
      <c r="BN352" s="41">
        <v>5</v>
      </c>
      <c r="BS352" s="121"/>
      <c r="BV352">
        <v>0</v>
      </c>
      <c r="CA352">
        <v>0</v>
      </c>
      <c r="CB352">
        <f t="shared" si="175"/>
        <v>0</v>
      </c>
      <c r="CK352">
        <f t="shared" si="176"/>
        <v>5</v>
      </c>
      <c r="CL352">
        <f t="shared" si="177"/>
        <v>9</v>
      </c>
      <c r="CM352">
        <f t="shared" si="178"/>
        <v>325</v>
      </c>
      <c r="CP352" t="str">
        <f t="shared" si="171"/>
        <v/>
      </c>
      <c r="CQ352" t="str">
        <f t="shared" si="172"/>
        <v/>
      </c>
      <c r="CR352" t="str">
        <f t="shared" si="179"/>
        <v/>
      </c>
      <c r="CS352" t="str">
        <f t="shared" si="169"/>
        <v/>
      </c>
      <c r="CT352" t="str">
        <f t="shared" si="170"/>
        <v/>
      </c>
      <c r="DE352" t="s">
        <v>205</v>
      </c>
      <c r="DF352" t="s">
        <v>205</v>
      </c>
      <c r="DH352" t="s">
        <v>205</v>
      </c>
    </row>
    <row r="353" spans="1:112" x14ac:dyDescent="0.2">
      <c r="A353" s="1"/>
      <c r="B353" s="28" t="s">
        <v>1390</v>
      </c>
      <c r="C353" s="47"/>
      <c r="D353" s="41">
        <v>6</v>
      </c>
      <c r="E353" s="42">
        <v>0</v>
      </c>
      <c r="F353" s="139">
        <f>ABS(Home!$K$20*E353)</f>
        <v>0</v>
      </c>
      <c r="G353" s="42">
        <v>0</v>
      </c>
      <c r="H353" s="139">
        <f>ABS(Home!$K$20*G353)</f>
        <v>0</v>
      </c>
      <c r="I353" s="42">
        <v>0</v>
      </c>
      <c r="J353" s="139">
        <f>ABS(Home!$K$20*I353)</f>
        <v>0</v>
      </c>
      <c r="K353" s="42">
        <v>0</v>
      </c>
      <c r="L353" s="139">
        <f>ABS(Home!$K$20*K353)</f>
        <v>0</v>
      </c>
      <c r="M353" s="45">
        <f t="shared" si="173"/>
        <v>0</v>
      </c>
      <c r="N353" s="47">
        <f t="shared" si="174"/>
        <v>326</v>
      </c>
      <c r="P353">
        <f t="shared" si="159"/>
        <v>0</v>
      </c>
      <c r="Q353">
        <f t="shared" si="160"/>
        <v>6</v>
      </c>
      <c r="R353" s="146">
        <v>350</v>
      </c>
      <c r="S353">
        <f t="shared" si="161"/>
        <v>0</v>
      </c>
      <c r="T353">
        <f t="shared" si="162"/>
        <v>0</v>
      </c>
      <c r="U353">
        <f t="shared" si="163"/>
        <v>0</v>
      </c>
      <c r="V353">
        <f t="shared" si="164"/>
        <v>0</v>
      </c>
      <c r="X353">
        <f t="shared" si="165"/>
        <v>0</v>
      </c>
      <c r="Y353">
        <f t="shared" si="166"/>
        <v>0</v>
      </c>
      <c r="Z353">
        <f t="shared" si="167"/>
        <v>0</v>
      </c>
      <c r="AA353">
        <f t="shared" si="168"/>
        <v>0</v>
      </c>
      <c r="AC353" s="15"/>
      <c r="AD353" s="15"/>
      <c r="BJ353" s="41">
        <v>6</v>
      </c>
      <c r="BN353" s="41">
        <v>5</v>
      </c>
      <c r="BS353" s="121"/>
      <c r="BV353">
        <v>0</v>
      </c>
      <c r="CA353">
        <v>0</v>
      </c>
      <c r="CB353">
        <f t="shared" si="175"/>
        <v>0</v>
      </c>
      <c r="CK353">
        <f t="shared" si="176"/>
        <v>6</v>
      </c>
      <c r="CL353">
        <f t="shared" si="177"/>
        <v>9</v>
      </c>
      <c r="CM353">
        <f t="shared" si="178"/>
        <v>326</v>
      </c>
      <c r="CP353" t="str">
        <f t="shared" si="171"/>
        <v/>
      </c>
      <c r="CQ353" t="str">
        <f t="shared" si="172"/>
        <v/>
      </c>
      <c r="CR353" t="str">
        <f t="shared" si="179"/>
        <v/>
      </c>
      <c r="CS353" t="str">
        <f t="shared" si="169"/>
        <v/>
      </c>
      <c r="CT353" t="str">
        <f t="shared" si="170"/>
        <v/>
      </c>
      <c r="DE353" t="s">
        <v>205</v>
      </c>
      <c r="DF353" t="s">
        <v>205</v>
      </c>
      <c r="DH353" t="s">
        <v>205</v>
      </c>
    </row>
    <row r="354" spans="1:112" x14ac:dyDescent="0.2">
      <c r="B354" s="28" t="s">
        <v>1391</v>
      </c>
      <c r="C354" s="47">
        <v>1</v>
      </c>
      <c r="D354" s="41">
        <v>6</v>
      </c>
      <c r="E354" s="42">
        <v>2.5</v>
      </c>
      <c r="F354" s="139">
        <f>ABS(Home!$K$20*E354)</f>
        <v>0.125</v>
      </c>
      <c r="G354" s="42"/>
      <c r="H354" s="139">
        <f>ABS(Home!$K$20*G354)</f>
        <v>0</v>
      </c>
      <c r="I354" s="42"/>
      <c r="J354" s="139">
        <f>ABS(Home!$K$20*I354)</f>
        <v>0</v>
      </c>
      <c r="K354" s="42"/>
      <c r="L354" s="139">
        <f>ABS(Home!$K$20*K354)</f>
        <v>0</v>
      </c>
      <c r="M354" s="45">
        <f t="shared" si="173"/>
        <v>1</v>
      </c>
      <c r="N354" s="47">
        <f t="shared" si="174"/>
        <v>327</v>
      </c>
      <c r="P354">
        <f t="shared" si="159"/>
        <v>0</v>
      </c>
      <c r="Q354">
        <f t="shared" si="160"/>
        <v>6</v>
      </c>
      <c r="R354" s="146">
        <v>351</v>
      </c>
      <c r="S354">
        <f t="shared" si="161"/>
        <v>0</v>
      </c>
      <c r="T354">
        <f t="shared" si="162"/>
        <v>0</v>
      </c>
      <c r="U354">
        <f t="shared" si="163"/>
        <v>0</v>
      </c>
      <c r="V354">
        <f t="shared" si="164"/>
        <v>0</v>
      </c>
      <c r="X354">
        <f t="shared" si="165"/>
        <v>0</v>
      </c>
      <c r="Y354">
        <f t="shared" si="166"/>
        <v>0</v>
      </c>
      <c r="Z354">
        <f t="shared" si="167"/>
        <v>0</v>
      </c>
      <c r="AA354">
        <f t="shared" si="168"/>
        <v>0</v>
      </c>
      <c r="AC354" s="15"/>
      <c r="AD354" s="15"/>
      <c r="BJ354" s="41">
        <v>6</v>
      </c>
      <c r="BN354" s="41">
        <v>5</v>
      </c>
      <c r="BS354" s="121"/>
      <c r="BV354">
        <v>-0.70137857990531605</v>
      </c>
      <c r="CA354">
        <v>-0.70137857990531605</v>
      </c>
      <c r="CB354">
        <f t="shared" si="175"/>
        <v>-0.70137857990531605</v>
      </c>
      <c r="CK354">
        <f t="shared" si="176"/>
        <v>7</v>
      </c>
      <c r="CL354">
        <f t="shared" si="177"/>
        <v>9</v>
      </c>
      <c r="CM354">
        <f t="shared" si="178"/>
        <v>327</v>
      </c>
      <c r="CP354" t="str">
        <f t="shared" si="171"/>
        <v>v327 = optimizableVariable('var327', [2.25 2.75], 'Type', 'real'); %y_int(7,9)</v>
      </c>
      <c r="CQ354" t="str">
        <f t="shared" si="172"/>
        <v>y_int(327,1) = variables.var327;</v>
      </c>
      <c r="CR354" t="str">
        <f t="shared" si="179"/>
        <v>v327</v>
      </c>
      <c r="CS354" t="str">
        <f t="shared" si="169"/>
        <v>y_int(327,1)</v>
      </c>
      <c r="CT354" t="str">
        <f t="shared" si="170"/>
        <v>y_int(327,1) = results.XAtMinObjective{1,</v>
      </c>
      <c r="DE354" t="s">
        <v>205</v>
      </c>
      <c r="DF354" t="s">
        <v>205</v>
      </c>
      <c r="DH354" t="s">
        <v>205</v>
      </c>
    </row>
    <row r="355" spans="1:112" x14ac:dyDescent="0.2">
      <c r="B355" s="28" t="s">
        <v>1392</v>
      </c>
      <c r="C355" s="47">
        <v>1</v>
      </c>
      <c r="D355" s="41">
        <v>6</v>
      </c>
      <c r="E355" s="42">
        <v>3.4</v>
      </c>
      <c r="F355" s="139">
        <f>ABS(Home!$K$20*E355)</f>
        <v>0.17</v>
      </c>
      <c r="G355" s="42"/>
      <c r="H355" s="139">
        <f>ABS(Home!$K$20*G355)</f>
        <v>0</v>
      </c>
      <c r="I355" s="42"/>
      <c r="J355" s="139">
        <f>ABS(Home!$K$20*I355)</f>
        <v>0</v>
      </c>
      <c r="K355" s="42"/>
      <c r="L355" s="139">
        <f>ABS(Home!$K$20*K355)</f>
        <v>0</v>
      </c>
      <c r="M355" s="45">
        <f t="shared" si="173"/>
        <v>1</v>
      </c>
      <c r="N355" s="47">
        <f t="shared" si="174"/>
        <v>328</v>
      </c>
      <c r="P355">
        <f t="shared" si="159"/>
        <v>0</v>
      </c>
      <c r="Q355">
        <f t="shared" si="160"/>
        <v>6</v>
      </c>
      <c r="R355" s="146">
        <v>352</v>
      </c>
      <c r="S355">
        <f t="shared" si="161"/>
        <v>0</v>
      </c>
      <c r="T355">
        <f t="shared" si="162"/>
        <v>0</v>
      </c>
      <c r="U355">
        <f t="shared" si="163"/>
        <v>0</v>
      </c>
      <c r="V355">
        <f t="shared" si="164"/>
        <v>0</v>
      </c>
      <c r="X355">
        <f t="shared" si="165"/>
        <v>0</v>
      </c>
      <c r="Y355">
        <f t="shared" si="166"/>
        <v>0</v>
      </c>
      <c r="Z355">
        <f t="shared" si="167"/>
        <v>0</v>
      </c>
      <c r="AA355">
        <f t="shared" si="168"/>
        <v>0</v>
      </c>
      <c r="AC355" s="15"/>
      <c r="AD355" s="15"/>
      <c r="BJ355" s="41">
        <v>6</v>
      </c>
      <c r="BN355" s="41">
        <v>5</v>
      </c>
      <c r="BS355" s="121"/>
      <c r="BV355">
        <v>-0.70137857990531605</v>
      </c>
      <c r="CA355">
        <v>-0.70137857990531605</v>
      </c>
      <c r="CB355">
        <f t="shared" si="175"/>
        <v>-0.70137857990531605</v>
      </c>
      <c r="CK355">
        <f t="shared" si="176"/>
        <v>8</v>
      </c>
      <c r="CL355">
        <f t="shared" si="177"/>
        <v>9</v>
      </c>
      <c r="CM355">
        <f t="shared" si="178"/>
        <v>328</v>
      </c>
      <c r="CP355" t="str">
        <f t="shared" si="171"/>
        <v>v328 = optimizableVariable('var328', [3.15 3.65], 'Type', 'real'); %y_int(8,9)</v>
      </c>
      <c r="CQ355" t="str">
        <f t="shared" si="172"/>
        <v>y_int(328,1) = variables.var328;</v>
      </c>
      <c r="CR355" t="str">
        <f t="shared" si="179"/>
        <v>v328</v>
      </c>
      <c r="CS355" t="str">
        <f t="shared" si="169"/>
        <v>y_int(328,1)</v>
      </c>
      <c r="CT355" t="str">
        <f t="shared" si="170"/>
        <v>y_int(328,1) = results.XAtMinObjective{1,</v>
      </c>
      <c r="DE355" t="s">
        <v>205</v>
      </c>
      <c r="DF355" t="s">
        <v>205</v>
      </c>
      <c r="DH355" t="s">
        <v>205</v>
      </c>
    </row>
    <row r="356" spans="1:112" x14ac:dyDescent="0.2">
      <c r="B356" s="28" t="s">
        <v>1393</v>
      </c>
      <c r="C356" s="47"/>
      <c r="D356" s="41">
        <v>6</v>
      </c>
      <c r="E356" s="42">
        <v>0</v>
      </c>
      <c r="F356" s="139">
        <f>ABS(Home!$K$20*E356)</f>
        <v>0</v>
      </c>
      <c r="G356" s="42">
        <v>0</v>
      </c>
      <c r="H356" s="139">
        <f>ABS(Home!$K$20*G356)</f>
        <v>0</v>
      </c>
      <c r="I356" s="42">
        <v>0</v>
      </c>
      <c r="J356" s="139">
        <f>ABS(Home!$K$20*I356)</f>
        <v>0</v>
      </c>
      <c r="K356" s="42">
        <v>0</v>
      </c>
      <c r="L356" s="139">
        <f>ABS(Home!$K$20*K356)</f>
        <v>0</v>
      </c>
      <c r="M356" s="45">
        <f t="shared" si="173"/>
        <v>0</v>
      </c>
      <c r="N356" s="47">
        <f t="shared" si="174"/>
        <v>329</v>
      </c>
      <c r="P356">
        <f t="shared" si="159"/>
        <v>0</v>
      </c>
      <c r="Q356">
        <f t="shared" si="160"/>
        <v>6</v>
      </c>
      <c r="R356" s="146">
        <v>353</v>
      </c>
      <c r="S356">
        <f t="shared" si="161"/>
        <v>0</v>
      </c>
      <c r="T356">
        <f t="shared" si="162"/>
        <v>0</v>
      </c>
      <c r="U356">
        <f t="shared" si="163"/>
        <v>0</v>
      </c>
      <c r="V356">
        <f t="shared" si="164"/>
        <v>0</v>
      </c>
      <c r="X356">
        <f t="shared" si="165"/>
        <v>0</v>
      </c>
      <c r="Y356">
        <f t="shared" si="166"/>
        <v>0</v>
      </c>
      <c r="Z356">
        <f t="shared" si="167"/>
        <v>0</v>
      </c>
      <c r="AA356">
        <f t="shared" si="168"/>
        <v>0</v>
      </c>
      <c r="AC356" s="15"/>
      <c r="AD356" s="15"/>
      <c r="BJ356" s="41">
        <v>6</v>
      </c>
      <c r="BN356" s="41">
        <v>5</v>
      </c>
      <c r="BS356" s="121"/>
      <c r="BV356">
        <v>0</v>
      </c>
      <c r="CA356">
        <v>0</v>
      </c>
      <c r="CB356">
        <f t="shared" si="175"/>
        <v>0</v>
      </c>
      <c r="CK356">
        <f t="shared" si="176"/>
        <v>9</v>
      </c>
      <c r="CL356">
        <f t="shared" si="177"/>
        <v>9</v>
      </c>
      <c r="CM356">
        <f t="shared" si="178"/>
        <v>329</v>
      </c>
      <c r="CP356" t="str">
        <f t="shared" si="171"/>
        <v/>
      </c>
      <c r="CQ356" t="str">
        <f t="shared" si="172"/>
        <v/>
      </c>
      <c r="CR356" t="str">
        <f t="shared" si="179"/>
        <v/>
      </c>
      <c r="CS356" t="str">
        <f t="shared" si="169"/>
        <v/>
      </c>
      <c r="CT356" t="str">
        <f t="shared" si="170"/>
        <v/>
      </c>
      <c r="DE356" t="s">
        <v>205</v>
      </c>
      <c r="DF356" t="s">
        <v>205</v>
      </c>
      <c r="DH356" t="s">
        <v>205</v>
      </c>
    </row>
    <row r="357" spans="1:112" x14ac:dyDescent="0.2">
      <c r="B357" s="28" t="s">
        <v>1363</v>
      </c>
      <c r="C357" s="47">
        <v>1</v>
      </c>
      <c r="D357" s="41">
        <v>6</v>
      </c>
      <c r="E357" s="42">
        <v>-0.25</v>
      </c>
      <c r="F357" s="139">
        <f>ABS(Home!$K$20*E357)</f>
        <v>1.2500000000000001E-2</v>
      </c>
      <c r="G357" s="42">
        <v>0</v>
      </c>
      <c r="H357" s="139">
        <f>ABS(Home!$K$20*G357)</f>
        <v>0</v>
      </c>
      <c r="I357" s="42">
        <v>0</v>
      </c>
      <c r="J357" s="139">
        <f>ABS(Home!$K$20*I357)</f>
        <v>0</v>
      </c>
      <c r="K357" s="42">
        <v>0</v>
      </c>
      <c r="L357" s="139">
        <f>ABS(Home!$K$20*K357)</f>
        <v>0</v>
      </c>
      <c r="M357" s="45">
        <f t="shared" si="173"/>
        <v>1</v>
      </c>
      <c r="N357" s="47">
        <f t="shared" si="174"/>
        <v>330</v>
      </c>
      <c r="P357">
        <f t="shared" si="159"/>
        <v>0</v>
      </c>
      <c r="Q357">
        <f t="shared" si="160"/>
        <v>6</v>
      </c>
      <c r="R357" s="146">
        <v>354</v>
      </c>
      <c r="S357">
        <f t="shared" si="161"/>
        <v>0</v>
      </c>
      <c r="T357">
        <f t="shared" si="162"/>
        <v>0</v>
      </c>
      <c r="U357">
        <f t="shared" si="163"/>
        <v>0</v>
      </c>
      <c r="V357">
        <f t="shared" si="164"/>
        <v>0</v>
      </c>
      <c r="X357">
        <f t="shared" si="165"/>
        <v>0</v>
      </c>
      <c r="Y357">
        <f t="shared" si="166"/>
        <v>0</v>
      </c>
      <c r="Z357">
        <f t="shared" si="167"/>
        <v>0</v>
      </c>
      <c r="AA357">
        <f t="shared" si="168"/>
        <v>0</v>
      </c>
      <c r="AC357" s="15"/>
      <c r="AD357" s="15"/>
      <c r="BJ357" s="41">
        <v>6</v>
      </c>
      <c r="BN357" s="41">
        <v>5</v>
      </c>
      <c r="BS357" s="121"/>
      <c r="BV357">
        <v>0</v>
      </c>
      <c r="CA357">
        <v>0</v>
      </c>
      <c r="CB357">
        <f t="shared" si="175"/>
        <v>0</v>
      </c>
      <c r="CK357">
        <f t="shared" si="176"/>
        <v>10</v>
      </c>
      <c r="CL357">
        <f t="shared" si="177"/>
        <v>9</v>
      </c>
      <c r="CM357">
        <f t="shared" si="178"/>
        <v>330</v>
      </c>
      <c r="CP357" t="str">
        <f t="shared" si="171"/>
        <v>v330 = optimizableVariable('var330', [-0.5 0], 'Type', 'real'); %y_int(10,9)</v>
      </c>
      <c r="CQ357" t="str">
        <f t="shared" si="172"/>
        <v>y_int(330,1) = variables.var330;</v>
      </c>
      <c r="CR357" t="str">
        <f t="shared" si="179"/>
        <v>v330</v>
      </c>
      <c r="CS357" t="str">
        <f t="shared" si="169"/>
        <v>y_int(330,1)</v>
      </c>
      <c r="CT357" t="str">
        <f t="shared" si="170"/>
        <v>y_int(330,1) = results.XAtMinObjective{1,</v>
      </c>
      <c r="DE357" t="s">
        <v>205</v>
      </c>
      <c r="DF357" t="s">
        <v>205</v>
      </c>
      <c r="DH357" t="s">
        <v>205</v>
      </c>
    </row>
    <row r="358" spans="1:112" x14ac:dyDescent="0.2">
      <c r="B358" s="28" t="s">
        <v>1364</v>
      </c>
      <c r="C358" s="47">
        <v>1</v>
      </c>
      <c r="D358" s="41">
        <v>6</v>
      </c>
      <c r="E358" s="42">
        <v>-0.2</v>
      </c>
      <c r="F358" s="139">
        <f>ABS(Home!$K$20*E358)</f>
        <v>1.0000000000000002E-2</v>
      </c>
      <c r="G358" s="42"/>
      <c r="H358" s="139">
        <f>ABS(Home!$K$20*G358)</f>
        <v>0</v>
      </c>
      <c r="I358" s="42"/>
      <c r="J358" s="139">
        <f>ABS(Home!$K$20*I358)</f>
        <v>0</v>
      </c>
      <c r="K358" s="42"/>
      <c r="L358" s="139">
        <f>ABS(Home!$K$20*K358)</f>
        <v>0</v>
      </c>
      <c r="M358" s="45">
        <f t="shared" si="173"/>
        <v>1</v>
      </c>
      <c r="N358" s="47">
        <f t="shared" si="174"/>
        <v>331</v>
      </c>
      <c r="P358">
        <f t="shared" si="159"/>
        <v>0</v>
      </c>
      <c r="Q358">
        <f t="shared" si="160"/>
        <v>6</v>
      </c>
      <c r="R358" s="146">
        <v>355</v>
      </c>
      <c r="S358">
        <f t="shared" si="161"/>
        <v>0</v>
      </c>
      <c r="T358">
        <f t="shared" si="162"/>
        <v>0</v>
      </c>
      <c r="U358">
        <f t="shared" si="163"/>
        <v>0</v>
      </c>
      <c r="V358">
        <f t="shared" si="164"/>
        <v>0</v>
      </c>
      <c r="X358">
        <f t="shared" si="165"/>
        <v>0</v>
      </c>
      <c r="Y358">
        <f t="shared" si="166"/>
        <v>0</v>
      </c>
      <c r="Z358">
        <f t="shared" si="167"/>
        <v>0</v>
      </c>
      <c r="AA358">
        <f t="shared" si="168"/>
        <v>0</v>
      </c>
      <c r="AC358" s="15"/>
      <c r="AD358" s="15"/>
      <c r="BJ358" s="41">
        <v>6</v>
      </c>
      <c r="BN358" s="41">
        <v>5</v>
      </c>
      <c r="BS358" s="121"/>
      <c r="BV358">
        <v>-0.70302118311608097</v>
      </c>
      <c r="CA358">
        <v>-0.70302118311608097</v>
      </c>
      <c r="CB358">
        <f t="shared" si="175"/>
        <v>-0.70302118311608097</v>
      </c>
      <c r="CK358">
        <f t="shared" si="176"/>
        <v>11</v>
      </c>
      <c r="CL358">
        <f t="shared" si="177"/>
        <v>9</v>
      </c>
      <c r="CM358">
        <f t="shared" si="178"/>
        <v>331</v>
      </c>
      <c r="CP358" t="str">
        <f t="shared" si="171"/>
        <v>v331 = optimizableVariable('var331', [-0.45 0.05], 'Type', 'real'); %y_int(11,9)</v>
      </c>
      <c r="CQ358" t="str">
        <f t="shared" si="172"/>
        <v>y_int(331,1) = variables.var331;</v>
      </c>
      <c r="CR358" t="str">
        <f t="shared" si="179"/>
        <v>v331</v>
      </c>
      <c r="CS358" t="str">
        <f t="shared" si="169"/>
        <v>y_int(331,1)</v>
      </c>
      <c r="CT358" t="str">
        <f t="shared" si="170"/>
        <v>y_int(331,1) = results.XAtMinObjective{1,</v>
      </c>
      <c r="DE358" t="s">
        <v>205</v>
      </c>
      <c r="DF358" t="s">
        <v>205</v>
      </c>
      <c r="DH358" t="s">
        <v>205</v>
      </c>
    </row>
    <row r="359" spans="1:112" x14ac:dyDescent="0.2">
      <c r="B359" s="28" t="s">
        <v>1365</v>
      </c>
      <c r="C359" s="47"/>
      <c r="D359" s="41">
        <v>6</v>
      </c>
      <c r="E359" s="42">
        <v>0</v>
      </c>
      <c r="F359" s="139">
        <f>ABS(Home!$K$20*E359)</f>
        <v>0</v>
      </c>
      <c r="G359" s="42">
        <v>0</v>
      </c>
      <c r="H359" s="139">
        <f>ABS(Home!$K$20*G359)</f>
        <v>0</v>
      </c>
      <c r="I359" s="42">
        <v>0</v>
      </c>
      <c r="J359" s="139">
        <f>ABS(Home!$K$20*I359)</f>
        <v>0</v>
      </c>
      <c r="K359" s="42">
        <v>0</v>
      </c>
      <c r="L359" s="139">
        <f>ABS(Home!$K$20*K359)</f>
        <v>0</v>
      </c>
      <c r="M359" s="45">
        <f t="shared" si="173"/>
        <v>0</v>
      </c>
      <c r="N359" s="47">
        <f t="shared" si="174"/>
        <v>332</v>
      </c>
      <c r="P359">
        <f t="shared" si="159"/>
        <v>0</v>
      </c>
      <c r="Q359">
        <f t="shared" si="160"/>
        <v>6</v>
      </c>
      <c r="R359" s="146">
        <v>356</v>
      </c>
      <c r="S359">
        <f t="shared" si="161"/>
        <v>0</v>
      </c>
      <c r="T359">
        <f t="shared" si="162"/>
        <v>0</v>
      </c>
      <c r="U359">
        <f t="shared" si="163"/>
        <v>0</v>
      </c>
      <c r="V359">
        <f t="shared" si="164"/>
        <v>0</v>
      </c>
      <c r="X359">
        <f t="shared" si="165"/>
        <v>0</v>
      </c>
      <c r="Y359">
        <f t="shared" si="166"/>
        <v>0</v>
      </c>
      <c r="Z359">
        <f t="shared" si="167"/>
        <v>0</v>
      </c>
      <c r="AA359">
        <f t="shared" si="168"/>
        <v>0</v>
      </c>
      <c r="AC359" s="15"/>
      <c r="AD359" s="15"/>
      <c r="BJ359" s="41">
        <v>6</v>
      </c>
      <c r="BN359" s="41">
        <v>5</v>
      </c>
      <c r="BS359" s="121"/>
      <c r="BV359">
        <v>0</v>
      </c>
      <c r="CA359">
        <v>0</v>
      </c>
      <c r="CB359">
        <f t="shared" si="175"/>
        <v>0</v>
      </c>
      <c r="CK359">
        <f t="shared" si="176"/>
        <v>12</v>
      </c>
      <c r="CL359">
        <f t="shared" si="177"/>
        <v>9</v>
      </c>
      <c r="CM359">
        <f t="shared" si="178"/>
        <v>332</v>
      </c>
      <c r="CP359" t="str">
        <f t="shared" si="171"/>
        <v/>
      </c>
      <c r="CQ359" t="str">
        <f t="shared" si="172"/>
        <v/>
      </c>
      <c r="CR359" t="str">
        <f t="shared" si="179"/>
        <v/>
      </c>
      <c r="CS359" t="str">
        <f t="shared" si="169"/>
        <v/>
      </c>
      <c r="CT359" t="str">
        <f t="shared" si="170"/>
        <v/>
      </c>
      <c r="DE359" t="s">
        <v>205</v>
      </c>
      <c r="DF359" t="s">
        <v>205</v>
      </c>
      <c r="DH359" t="s">
        <v>205</v>
      </c>
    </row>
    <row r="360" spans="1:112" x14ac:dyDescent="0.2">
      <c r="B360" s="28" t="s">
        <v>1366</v>
      </c>
      <c r="C360" s="47"/>
      <c r="D360" s="41">
        <v>6</v>
      </c>
      <c r="E360" s="42">
        <v>0</v>
      </c>
      <c r="F360" s="139">
        <f>ABS(Home!$K$20*E360)</f>
        <v>0</v>
      </c>
      <c r="G360" s="42">
        <v>0</v>
      </c>
      <c r="H360" s="139">
        <f>ABS(Home!$K$20*G360)</f>
        <v>0</v>
      </c>
      <c r="I360" s="42">
        <v>0</v>
      </c>
      <c r="J360" s="139">
        <f>ABS(Home!$K$20*I360)</f>
        <v>0</v>
      </c>
      <c r="K360" s="42">
        <v>0</v>
      </c>
      <c r="L360" s="139">
        <f>ABS(Home!$K$20*K360)</f>
        <v>0</v>
      </c>
      <c r="M360" s="45">
        <f t="shared" si="173"/>
        <v>0</v>
      </c>
      <c r="N360" s="47">
        <f t="shared" si="174"/>
        <v>333</v>
      </c>
      <c r="P360">
        <f t="shared" si="159"/>
        <v>0</v>
      </c>
      <c r="Q360">
        <f t="shared" si="160"/>
        <v>6</v>
      </c>
      <c r="R360" s="146">
        <v>357</v>
      </c>
      <c r="S360">
        <f t="shared" si="161"/>
        <v>0</v>
      </c>
      <c r="T360">
        <f t="shared" si="162"/>
        <v>0</v>
      </c>
      <c r="U360">
        <f t="shared" si="163"/>
        <v>0</v>
      </c>
      <c r="V360">
        <f t="shared" si="164"/>
        <v>0</v>
      </c>
      <c r="X360">
        <f t="shared" si="165"/>
        <v>0</v>
      </c>
      <c r="Y360">
        <f t="shared" si="166"/>
        <v>0</v>
      </c>
      <c r="Z360">
        <f t="shared" si="167"/>
        <v>0</v>
      </c>
      <c r="AA360">
        <f t="shared" si="168"/>
        <v>0</v>
      </c>
      <c r="AC360" s="15"/>
      <c r="AD360" s="15"/>
      <c r="BJ360" s="41">
        <v>6</v>
      </c>
      <c r="BN360" s="41">
        <v>5</v>
      </c>
      <c r="BS360" s="121"/>
      <c r="BV360">
        <v>0</v>
      </c>
      <c r="CA360">
        <v>0</v>
      </c>
      <c r="CB360">
        <f t="shared" si="175"/>
        <v>0</v>
      </c>
      <c r="CK360">
        <f t="shared" si="176"/>
        <v>13</v>
      </c>
      <c r="CL360">
        <f t="shared" si="177"/>
        <v>9</v>
      </c>
      <c r="CM360">
        <f t="shared" si="178"/>
        <v>333</v>
      </c>
      <c r="CP360" t="str">
        <f t="shared" si="171"/>
        <v/>
      </c>
      <c r="CQ360" t="str">
        <f t="shared" si="172"/>
        <v/>
      </c>
      <c r="CR360" t="str">
        <f t="shared" si="179"/>
        <v/>
      </c>
      <c r="CS360" t="str">
        <f t="shared" si="169"/>
        <v/>
      </c>
      <c r="CT360" t="str">
        <f t="shared" si="170"/>
        <v/>
      </c>
      <c r="DE360" t="s">
        <v>205</v>
      </c>
      <c r="DF360" t="s">
        <v>205</v>
      </c>
      <c r="DH360" t="s">
        <v>205</v>
      </c>
    </row>
    <row r="361" spans="1:112" x14ac:dyDescent="0.2">
      <c r="B361" s="28" t="s">
        <v>1367</v>
      </c>
      <c r="C361" s="47"/>
      <c r="D361" s="41">
        <v>6</v>
      </c>
      <c r="E361" s="42">
        <v>0</v>
      </c>
      <c r="F361" s="139">
        <f>ABS(Home!$K$20*E361)</f>
        <v>0</v>
      </c>
      <c r="G361" s="42">
        <v>0</v>
      </c>
      <c r="H361" s="139">
        <f>ABS(Home!$K$20*G361)</f>
        <v>0</v>
      </c>
      <c r="I361" s="42">
        <v>0</v>
      </c>
      <c r="J361" s="139">
        <f>ABS(Home!$K$20*I361)</f>
        <v>0</v>
      </c>
      <c r="K361" s="42">
        <v>0</v>
      </c>
      <c r="L361" s="139">
        <f>ABS(Home!$K$20*K361)</f>
        <v>0</v>
      </c>
      <c r="M361" s="45">
        <f t="shared" si="173"/>
        <v>0</v>
      </c>
      <c r="N361" s="47">
        <f t="shared" si="174"/>
        <v>334</v>
      </c>
      <c r="P361">
        <f t="shared" si="159"/>
        <v>0</v>
      </c>
      <c r="Q361">
        <f t="shared" si="160"/>
        <v>9</v>
      </c>
      <c r="R361" s="146">
        <v>358</v>
      </c>
      <c r="S361">
        <f t="shared" si="161"/>
        <v>0</v>
      </c>
      <c r="T361">
        <f t="shared" si="162"/>
        <v>0</v>
      </c>
      <c r="U361">
        <f t="shared" si="163"/>
        <v>0</v>
      </c>
      <c r="V361">
        <f t="shared" si="164"/>
        <v>0</v>
      </c>
      <c r="X361">
        <f t="shared" si="165"/>
        <v>0</v>
      </c>
      <c r="Y361">
        <f t="shared" si="166"/>
        <v>0</v>
      </c>
      <c r="Z361">
        <f t="shared" si="167"/>
        <v>0</v>
      </c>
      <c r="AA361">
        <f t="shared" si="168"/>
        <v>0</v>
      </c>
      <c r="AC361" s="15"/>
      <c r="AD361" s="15"/>
      <c r="BJ361" s="41">
        <v>6</v>
      </c>
      <c r="BN361" s="41">
        <v>5</v>
      </c>
      <c r="BS361" s="121"/>
      <c r="BV361">
        <v>0</v>
      </c>
      <c r="CA361">
        <v>0</v>
      </c>
      <c r="CB361">
        <f t="shared" si="175"/>
        <v>0</v>
      </c>
      <c r="CK361">
        <f t="shared" si="176"/>
        <v>14</v>
      </c>
      <c r="CL361">
        <f t="shared" si="177"/>
        <v>9</v>
      </c>
      <c r="CM361">
        <f t="shared" si="178"/>
        <v>334</v>
      </c>
      <c r="CP361" t="str">
        <f t="shared" si="171"/>
        <v/>
      </c>
      <c r="CQ361" t="str">
        <f t="shared" si="172"/>
        <v/>
      </c>
      <c r="CR361" t="str">
        <f t="shared" si="179"/>
        <v/>
      </c>
      <c r="CS361" t="str">
        <f t="shared" si="169"/>
        <v/>
      </c>
      <c r="CT361" t="str">
        <f t="shared" si="170"/>
        <v/>
      </c>
      <c r="DE361" t="s">
        <v>205</v>
      </c>
      <c r="DF361" t="s">
        <v>205</v>
      </c>
      <c r="DH361" t="s">
        <v>205</v>
      </c>
    </row>
    <row r="362" spans="1:112" x14ac:dyDescent="0.2">
      <c r="B362" s="28" t="s">
        <v>1382</v>
      </c>
      <c r="C362" s="47"/>
      <c r="D362" s="41">
        <v>6</v>
      </c>
      <c r="E362" s="42">
        <v>0</v>
      </c>
      <c r="F362" s="139">
        <f>ABS(Home!$K$20*E362)</f>
        <v>0</v>
      </c>
      <c r="G362" s="42">
        <v>0</v>
      </c>
      <c r="H362" s="139">
        <f>ABS(Home!$K$20*G362)</f>
        <v>0</v>
      </c>
      <c r="I362" s="42">
        <v>0</v>
      </c>
      <c r="J362" s="139">
        <f>ABS(Home!$K$20*I362)</f>
        <v>0</v>
      </c>
      <c r="K362" s="42">
        <v>0</v>
      </c>
      <c r="L362" s="139">
        <f>ABS(Home!$K$20*K362)</f>
        <v>0</v>
      </c>
      <c r="M362" s="45">
        <f t="shared" si="173"/>
        <v>0</v>
      </c>
      <c r="N362" s="47">
        <f t="shared" si="174"/>
        <v>335</v>
      </c>
      <c r="P362">
        <f t="shared" si="159"/>
        <v>0</v>
      </c>
      <c r="Q362">
        <f t="shared" si="160"/>
        <v>6</v>
      </c>
      <c r="R362" s="146">
        <v>359</v>
      </c>
      <c r="S362">
        <f t="shared" si="161"/>
        <v>0</v>
      </c>
      <c r="T362">
        <f t="shared" si="162"/>
        <v>0</v>
      </c>
      <c r="U362">
        <f t="shared" si="163"/>
        <v>0</v>
      </c>
      <c r="V362">
        <f t="shared" si="164"/>
        <v>0</v>
      </c>
      <c r="X362">
        <f t="shared" si="165"/>
        <v>0</v>
      </c>
      <c r="Y362">
        <f t="shared" si="166"/>
        <v>0</v>
      </c>
      <c r="Z362">
        <f t="shared" si="167"/>
        <v>0</v>
      </c>
      <c r="AA362">
        <f t="shared" si="168"/>
        <v>0</v>
      </c>
      <c r="AC362" s="15"/>
      <c r="AD362" s="15"/>
      <c r="BJ362" s="41">
        <v>6</v>
      </c>
      <c r="BN362" s="41">
        <v>5</v>
      </c>
      <c r="BS362" s="121"/>
      <c r="BV362">
        <v>0</v>
      </c>
      <c r="CA362">
        <v>0</v>
      </c>
      <c r="CB362">
        <f t="shared" si="175"/>
        <v>0</v>
      </c>
      <c r="CK362">
        <f t="shared" si="176"/>
        <v>15</v>
      </c>
      <c r="CL362">
        <f t="shared" si="177"/>
        <v>9</v>
      </c>
      <c r="CM362">
        <f t="shared" si="178"/>
        <v>335</v>
      </c>
      <c r="CP362" t="str">
        <f t="shared" si="171"/>
        <v/>
      </c>
      <c r="CQ362" t="str">
        <f t="shared" si="172"/>
        <v/>
      </c>
      <c r="CR362" t="str">
        <f t="shared" si="179"/>
        <v/>
      </c>
      <c r="CS362" t="str">
        <f t="shared" si="169"/>
        <v/>
      </c>
      <c r="CT362" t="str">
        <f t="shared" si="170"/>
        <v/>
      </c>
      <c r="DE362" t="s">
        <v>205</v>
      </c>
      <c r="DF362" t="s">
        <v>205</v>
      </c>
      <c r="DH362" t="s">
        <v>205</v>
      </c>
    </row>
    <row r="363" spans="1:112" x14ac:dyDescent="0.2">
      <c r="B363" s="28" t="s">
        <v>1383</v>
      </c>
      <c r="C363" s="47"/>
      <c r="D363" s="41">
        <v>6</v>
      </c>
      <c r="E363" s="42">
        <v>0</v>
      </c>
      <c r="F363" s="139">
        <f>ABS(Home!$K$20*E363)</f>
        <v>0</v>
      </c>
      <c r="G363" s="42">
        <v>0</v>
      </c>
      <c r="H363" s="139">
        <f>ABS(Home!$K$20*G363)</f>
        <v>0</v>
      </c>
      <c r="I363" s="42">
        <v>0</v>
      </c>
      <c r="J363" s="139">
        <f>ABS(Home!$K$20*I363)</f>
        <v>0</v>
      </c>
      <c r="K363" s="42">
        <v>0</v>
      </c>
      <c r="L363" s="139">
        <f>ABS(Home!$K$20*K363)</f>
        <v>0</v>
      </c>
      <c r="M363" s="45">
        <f t="shared" si="173"/>
        <v>0</v>
      </c>
      <c r="N363" s="47">
        <f t="shared" si="174"/>
        <v>336</v>
      </c>
      <c r="P363">
        <f t="shared" si="159"/>
        <v>0</v>
      </c>
      <c r="Q363">
        <f t="shared" si="160"/>
        <v>6</v>
      </c>
      <c r="R363" s="146">
        <v>360</v>
      </c>
      <c r="S363">
        <f t="shared" si="161"/>
        <v>0</v>
      </c>
      <c r="T363">
        <f t="shared" si="162"/>
        <v>0</v>
      </c>
      <c r="U363">
        <f t="shared" si="163"/>
        <v>0</v>
      </c>
      <c r="V363">
        <f t="shared" si="164"/>
        <v>0</v>
      </c>
      <c r="X363">
        <f t="shared" si="165"/>
        <v>0</v>
      </c>
      <c r="Y363">
        <f t="shared" si="166"/>
        <v>0</v>
      </c>
      <c r="Z363">
        <f t="shared" si="167"/>
        <v>0</v>
      </c>
      <c r="AA363">
        <f t="shared" si="168"/>
        <v>0</v>
      </c>
      <c r="AC363" s="15"/>
      <c r="AD363" s="15"/>
      <c r="BJ363" s="41">
        <v>6</v>
      </c>
      <c r="BN363" s="41">
        <v>5</v>
      </c>
      <c r="BS363" s="121"/>
      <c r="BV363">
        <v>0</v>
      </c>
      <c r="CA363">
        <v>0</v>
      </c>
      <c r="CB363">
        <f t="shared" si="175"/>
        <v>0</v>
      </c>
      <c r="CK363">
        <f t="shared" si="176"/>
        <v>16</v>
      </c>
      <c r="CL363">
        <f t="shared" si="177"/>
        <v>9</v>
      </c>
      <c r="CM363">
        <f t="shared" si="178"/>
        <v>336</v>
      </c>
      <c r="CP363" t="str">
        <f t="shared" si="171"/>
        <v/>
      </c>
      <c r="CQ363" t="str">
        <f t="shared" si="172"/>
        <v/>
      </c>
      <c r="CR363" t="str">
        <f t="shared" si="179"/>
        <v/>
      </c>
      <c r="CS363" t="str">
        <f t="shared" si="169"/>
        <v/>
      </c>
      <c r="CT363" t="str">
        <f t="shared" si="170"/>
        <v/>
      </c>
      <c r="DE363" t="s">
        <v>205</v>
      </c>
      <c r="DF363" t="s">
        <v>205</v>
      </c>
      <c r="DH363" t="s">
        <v>205</v>
      </c>
    </row>
    <row r="364" spans="1:112" x14ac:dyDescent="0.2">
      <c r="B364" s="28" t="s">
        <v>1384</v>
      </c>
      <c r="C364" s="47">
        <v>1</v>
      </c>
      <c r="D364" s="41">
        <v>6</v>
      </c>
      <c r="E364" s="42">
        <v>-0.15</v>
      </c>
      <c r="F364" s="139">
        <f>ABS(Home!$K$20*E364)</f>
        <v>7.4999999999999997E-3</v>
      </c>
      <c r="G364" s="42"/>
      <c r="H364" s="139">
        <f>ABS(Home!$K$20*G364)</f>
        <v>0</v>
      </c>
      <c r="I364" s="42"/>
      <c r="J364" s="139">
        <f>ABS(Home!$K$20*I364)</f>
        <v>0</v>
      </c>
      <c r="K364" s="42"/>
      <c r="L364" s="139">
        <f>ABS(Home!$K$20*K364)</f>
        <v>0</v>
      </c>
      <c r="M364" s="45">
        <f t="shared" si="173"/>
        <v>1</v>
      </c>
      <c r="N364" s="47">
        <f t="shared" si="174"/>
        <v>337</v>
      </c>
      <c r="P364">
        <f>C391</f>
        <v>0</v>
      </c>
      <c r="Q364">
        <f>D391</f>
        <v>6</v>
      </c>
      <c r="R364" s="146">
        <v>361</v>
      </c>
      <c r="S364">
        <f t="shared" ref="S364:S403" si="180">IF($C391=1,E391,0)</f>
        <v>0</v>
      </c>
      <c r="T364">
        <f t="shared" ref="T364:T403" si="181">IF($C391=1,G391,0)</f>
        <v>0</v>
      </c>
      <c r="U364">
        <f t="shared" ref="U364:U403" si="182">IF($C391=1,I391,0)</f>
        <v>0</v>
      </c>
      <c r="V364">
        <f t="shared" ref="V364:V403" si="183">IF($C391=1,K391,0)</f>
        <v>0</v>
      </c>
      <c r="X364">
        <f t="shared" ref="X364:X403" si="184">IF($C391=1,F391,0)</f>
        <v>0</v>
      </c>
      <c r="Y364">
        <f t="shared" ref="Y364:Y403" si="185">IF($C391=1,H391,0)</f>
        <v>0</v>
      </c>
      <c r="Z364">
        <f t="shared" ref="Z364:Z403" si="186">IF($C391=1,J391,0)</f>
        <v>0</v>
      </c>
      <c r="AA364">
        <f t="shared" ref="AA364:AA403" si="187">IF($C391=1,L391,0)</f>
        <v>0</v>
      </c>
      <c r="AC364" s="15"/>
      <c r="AD364" s="15"/>
      <c r="BJ364" s="41">
        <v>6</v>
      </c>
      <c r="BN364" s="41">
        <v>5</v>
      </c>
      <c r="BS364" s="1"/>
      <c r="BV364">
        <v>2.8723404255319149</v>
      </c>
      <c r="CA364">
        <v>2.8723404255319149</v>
      </c>
      <c r="CB364">
        <f t="shared" si="175"/>
        <v>1</v>
      </c>
      <c r="CK364">
        <f t="shared" si="176"/>
        <v>17</v>
      </c>
      <c r="CL364">
        <f t="shared" si="177"/>
        <v>9</v>
      </c>
      <c r="CM364">
        <f t="shared" si="178"/>
        <v>337</v>
      </c>
      <c r="CP364" t="str">
        <f t="shared" si="171"/>
        <v>v337 = optimizableVariable('var337', [-0.4 0.1], 'Type', 'real'); %y_int(17,9)</v>
      </c>
      <c r="CQ364" t="str">
        <f t="shared" si="172"/>
        <v>y_int(337,1) = variables.var337;</v>
      </c>
      <c r="CR364" t="str">
        <f t="shared" si="179"/>
        <v>v337</v>
      </c>
      <c r="CS364" t="str">
        <f t="shared" si="169"/>
        <v>y_int(337,1)</v>
      </c>
      <c r="CT364" t="str">
        <f t="shared" si="170"/>
        <v>y_int(337,1) = results.XAtMinObjective{1,</v>
      </c>
      <c r="DE364" t="s">
        <v>205</v>
      </c>
      <c r="DF364" t="s">
        <v>205</v>
      </c>
      <c r="DH364" t="s">
        <v>205</v>
      </c>
    </row>
    <row r="365" spans="1:112" x14ac:dyDescent="0.2">
      <c r="B365" s="28" t="s">
        <v>1368</v>
      </c>
      <c r="C365" s="47"/>
      <c r="D365" s="41">
        <v>6</v>
      </c>
      <c r="E365" s="42">
        <v>0</v>
      </c>
      <c r="F365" s="139">
        <f>ABS(Home!$K$20*E365)</f>
        <v>0</v>
      </c>
      <c r="G365" s="42">
        <v>0</v>
      </c>
      <c r="H365" s="139">
        <f>ABS(Home!$K$20*G365)</f>
        <v>0</v>
      </c>
      <c r="I365" s="42">
        <v>0</v>
      </c>
      <c r="J365" s="139">
        <f>ABS(Home!$K$20*I365)</f>
        <v>0</v>
      </c>
      <c r="K365" s="42">
        <v>0</v>
      </c>
      <c r="L365" s="139">
        <f>ABS(Home!$K$20*K365)</f>
        <v>0</v>
      </c>
      <c r="M365" s="45">
        <f t="shared" si="173"/>
        <v>0</v>
      </c>
      <c r="N365" s="47">
        <f t="shared" si="174"/>
        <v>338</v>
      </c>
      <c r="P365">
        <f t="shared" ref="P365:Q403" si="188">C392</f>
        <v>0</v>
      </c>
      <c r="Q365">
        <f t="shared" si="188"/>
        <v>6</v>
      </c>
      <c r="R365" s="146">
        <v>362</v>
      </c>
      <c r="S365">
        <f t="shared" si="180"/>
        <v>0</v>
      </c>
      <c r="T365">
        <f t="shared" si="181"/>
        <v>0</v>
      </c>
      <c r="U365">
        <f t="shared" si="182"/>
        <v>0</v>
      </c>
      <c r="V365">
        <f t="shared" si="183"/>
        <v>0</v>
      </c>
      <c r="X365">
        <f t="shared" si="184"/>
        <v>0</v>
      </c>
      <c r="Y365">
        <f t="shared" si="185"/>
        <v>0</v>
      </c>
      <c r="Z365">
        <f t="shared" si="186"/>
        <v>0</v>
      </c>
      <c r="AA365">
        <f t="shared" si="187"/>
        <v>0</v>
      </c>
      <c r="AC365" s="15"/>
      <c r="AD365" s="15"/>
      <c r="BJ365" s="41">
        <v>6</v>
      </c>
      <c r="BN365" s="41">
        <v>5</v>
      </c>
      <c r="BS365" s="121"/>
      <c r="BV365">
        <v>0</v>
      </c>
      <c r="CA365">
        <v>0</v>
      </c>
      <c r="CB365">
        <f t="shared" si="175"/>
        <v>0</v>
      </c>
      <c r="CK365">
        <f t="shared" si="176"/>
        <v>18</v>
      </c>
      <c r="CL365">
        <f t="shared" si="177"/>
        <v>9</v>
      </c>
      <c r="CM365">
        <f t="shared" si="178"/>
        <v>338</v>
      </c>
      <c r="CP365" t="str">
        <f t="shared" si="171"/>
        <v/>
      </c>
      <c r="CQ365" t="str">
        <f t="shared" si="172"/>
        <v/>
      </c>
      <c r="CR365" t="str">
        <f t="shared" si="179"/>
        <v/>
      </c>
      <c r="CS365" t="str">
        <f t="shared" si="169"/>
        <v/>
      </c>
      <c r="CT365" t="str">
        <f t="shared" si="170"/>
        <v/>
      </c>
      <c r="DE365" t="s">
        <v>205</v>
      </c>
      <c r="DF365" t="s">
        <v>205</v>
      </c>
      <c r="DH365" t="s">
        <v>205</v>
      </c>
    </row>
    <row r="366" spans="1:112" x14ac:dyDescent="0.2">
      <c r="B366" s="28" t="s">
        <v>1369</v>
      </c>
      <c r="C366" s="47"/>
      <c r="D366" s="41">
        <v>6</v>
      </c>
      <c r="E366" s="42">
        <v>0</v>
      </c>
      <c r="F366" s="139">
        <f>ABS(Home!$K$20*E366)</f>
        <v>0</v>
      </c>
      <c r="G366" s="42"/>
      <c r="H366" s="139">
        <f>ABS(Home!$K$20*G366)</f>
        <v>0</v>
      </c>
      <c r="I366" s="42"/>
      <c r="J366" s="139">
        <f>ABS(Home!$K$20*I366)</f>
        <v>0</v>
      </c>
      <c r="K366" s="42"/>
      <c r="L366" s="139">
        <f>ABS(Home!$K$20*K366)</f>
        <v>0</v>
      </c>
      <c r="M366" s="45">
        <f t="shared" si="173"/>
        <v>0</v>
      </c>
      <c r="N366" s="47">
        <f t="shared" si="174"/>
        <v>339</v>
      </c>
      <c r="P366">
        <f t="shared" si="188"/>
        <v>0</v>
      </c>
      <c r="Q366">
        <f t="shared" si="188"/>
        <v>6</v>
      </c>
      <c r="R366" s="146">
        <v>363</v>
      </c>
      <c r="S366">
        <f t="shared" si="180"/>
        <v>0</v>
      </c>
      <c r="T366">
        <f t="shared" si="181"/>
        <v>0</v>
      </c>
      <c r="U366">
        <f t="shared" si="182"/>
        <v>0</v>
      </c>
      <c r="V366">
        <f t="shared" si="183"/>
        <v>0</v>
      </c>
      <c r="X366">
        <f t="shared" si="184"/>
        <v>0</v>
      </c>
      <c r="Y366">
        <f t="shared" si="185"/>
        <v>0</v>
      </c>
      <c r="Z366">
        <f t="shared" si="186"/>
        <v>0</v>
      </c>
      <c r="AA366">
        <f t="shared" si="187"/>
        <v>0</v>
      </c>
      <c r="AC366" s="15"/>
      <c r="AD366" s="15"/>
      <c r="BJ366" s="41">
        <v>6</v>
      </c>
      <c r="BN366" s="41">
        <v>5</v>
      </c>
      <c r="BS366" s="1"/>
      <c r="BV366">
        <v>2.8723404255319149</v>
      </c>
      <c r="CA366">
        <v>2.8723404255319149</v>
      </c>
      <c r="CB366">
        <f t="shared" si="175"/>
        <v>1</v>
      </c>
      <c r="CK366">
        <f t="shared" si="176"/>
        <v>19</v>
      </c>
      <c r="CL366">
        <f t="shared" si="177"/>
        <v>9</v>
      </c>
      <c r="CM366">
        <f t="shared" si="178"/>
        <v>339</v>
      </c>
      <c r="CP366" t="str">
        <f t="shared" si="171"/>
        <v/>
      </c>
      <c r="CQ366" t="str">
        <f t="shared" si="172"/>
        <v/>
      </c>
      <c r="CR366" t="str">
        <f t="shared" si="179"/>
        <v/>
      </c>
      <c r="CS366" t="str">
        <f t="shared" si="169"/>
        <v/>
      </c>
      <c r="CT366" t="str">
        <f t="shared" si="170"/>
        <v/>
      </c>
      <c r="DE366" t="s">
        <v>205</v>
      </c>
      <c r="DF366" t="s">
        <v>205</v>
      </c>
      <c r="DH366" t="s">
        <v>205</v>
      </c>
    </row>
    <row r="367" spans="1:112" x14ac:dyDescent="0.2">
      <c r="B367" s="28" t="s">
        <v>1370</v>
      </c>
      <c r="C367" s="47"/>
      <c r="D367" s="41">
        <v>6</v>
      </c>
      <c r="E367" s="42">
        <v>0</v>
      </c>
      <c r="F367" s="139">
        <f>ABS(Home!$K$20*E367)</f>
        <v>0</v>
      </c>
      <c r="G367" s="42"/>
      <c r="H367" s="139">
        <f>ABS(Home!$K$20*G367)</f>
        <v>0</v>
      </c>
      <c r="I367" s="42"/>
      <c r="J367" s="139">
        <f>ABS(Home!$K$20*I367)</f>
        <v>0</v>
      </c>
      <c r="K367" s="42"/>
      <c r="L367" s="139">
        <f>ABS(Home!$K$20*K367)</f>
        <v>0</v>
      </c>
      <c r="M367" s="45">
        <f t="shared" si="173"/>
        <v>0</v>
      </c>
      <c r="N367" s="47">
        <f t="shared" si="174"/>
        <v>340</v>
      </c>
      <c r="P367">
        <f t="shared" si="188"/>
        <v>0</v>
      </c>
      <c r="Q367">
        <f t="shared" si="188"/>
        <v>6</v>
      </c>
      <c r="R367" s="146">
        <v>364</v>
      </c>
      <c r="S367">
        <f t="shared" si="180"/>
        <v>0</v>
      </c>
      <c r="T367">
        <f t="shared" si="181"/>
        <v>0</v>
      </c>
      <c r="U367">
        <f t="shared" si="182"/>
        <v>0</v>
      </c>
      <c r="V367">
        <f t="shared" si="183"/>
        <v>0</v>
      </c>
      <c r="X367">
        <f t="shared" si="184"/>
        <v>0</v>
      </c>
      <c r="Y367">
        <f t="shared" si="185"/>
        <v>0</v>
      </c>
      <c r="Z367">
        <f t="shared" si="186"/>
        <v>0</v>
      </c>
      <c r="AA367">
        <f t="shared" si="187"/>
        <v>0</v>
      </c>
      <c r="AC367" s="15"/>
      <c r="AD367" s="15"/>
      <c r="BJ367" s="41">
        <v>6</v>
      </c>
      <c r="BN367" s="41">
        <v>5</v>
      </c>
      <c r="BS367" s="1"/>
      <c r="BV367">
        <v>2.8723404255319149</v>
      </c>
      <c r="CA367">
        <v>2.8723404255319149</v>
      </c>
      <c r="CB367">
        <f t="shared" si="175"/>
        <v>1</v>
      </c>
      <c r="CK367">
        <f t="shared" si="176"/>
        <v>20</v>
      </c>
      <c r="CL367">
        <f t="shared" si="177"/>
        <v>9</v>
      </c>
      <c r="CM367">
        <f t="shared" si="178"/>
        <v>340</v>
      </c>
      <c r="CP367" t="str">
        <f t="shared" si="171"/>
        <v/>
      </c>
      <c r="CQ367" t="str">
        <f t="shared" si="172"/>
        <v/>
      </c>
      <c r="CR367" t="str">
        <f t="shared" si="179"/>
        <v/>
      </c>
      <c r="CS367" t="str">
        <f t="shared" si="169"/>
        <v/>
      </c>
      <c r="CT367" t="str">
        <f t="shared" si="170"/>
        <v/>
      </c>
      <c r="DE367" t="s">
        <v>205</v>
      </c>
      <c r="DF367" t="s">
        <v>205</v>
      </c>
      <c r="DH367" t="s">
        <v>205</v>
      </c>
    </row>
    <row r="368" spans="1:112" x14ac:dyDescent="0.2">
      <c r="B368" s="28" t="s">
        <v>1371</v>
      </c>
      <c r="C368" s="47"/>
      <c r="D368" s="41">
        <v>6</v>
      </c>
      <c r="E368" s="42">
        <v>0</v>
      </c>
      <c r="F368" s="139">
        <f>ABS(Home!$K$20*E368)</f>
        <v>0</v>
      </c>
      <c r="G368" s="42">
        <v>0</v>
      </c>
      <c r="H368" s="139">
        <f>ABS(Home!$K$20*G368)</f>
        <v>0</v>
      </c>
      <c r="I368" s="42">
        <v>0</v>
      </c>
      <c r="J368" s="139">
        <f>ABS(Home!$K$20*I368)</f>
        <v>0</v>
      </c>
      <c r="K368" s="42">
        <v>0</v>
      </c>
      <c r="L368" s="139">
        <f>ABS(Home!$K$20*K368)</f>
        <v>0</v>
      </c>
      <c r="M368" s="45">
        <f t="shared" si="173"/>
        <v>0</v>
      </c>
      <c r="N368" s="47">
        <f t="shared" si="174"/>
        <v>341</v>
      </c>
      <c r="P368">
        <f t="shared" si="188"/>
        <v>0</v>
      </c>
      <c r="Q368">
        <f t="shared" si="188"/>
        <v>6</v>
      </c>
      <c r="R368" s="146">
        <v>365</v>
      </c>
      <c r="S368">
        <f t="shared" si="180"/>
        <v>0</v>
      </c>
      <c r="T368">
        <f t="shared" si="181"/>
        <v>0</v>
      </c>
      <c r="U368">
        <f t="shared" si="182"/>
        <v>0</v>
      </c>
      <c r="V368">
        <f t="shared" si="183"/>
        <v>0</v>
      </c>
      <c r="X368">
        <f t="shared" si="184"/>
        <v>0</v>
      </c>
      <c r="Y368">
        <f t="shared" si="185"/>
        <v>0</v>
      </c>
      <c r="Z368">
        <f t="shared" si="186"/>
        <v>0</v>
      </c>
      <c r="AA368">
        <f t="shared" si="187"/>
        <v>0</v>
      </c>
      <c r="AC368" s="15"/>
      <c r="AD368" s="15"/>
      <c r="BJ368" s="41">
        <v>6</v>
      </c>
      <c r="BN368" s="41">
        <v>5</v>
      </c>
      <c r="BS368" s="121"/>
      <c r="BV368">
        <v>0</v>
      </c>
      <c r="CA368">
        <v>0</v>
      </c>
      <c r="CB368">
        <f t="shared" si="175"/>
        <v>0</v>
      </c>
      <c r="CK368">
        <f t="shared" si="176"/>
        <v>21</v>
      </c>
      <c r="CL368">
        <f t="shared" si="177"/>
        <v>9</v>
      </c>
      <c r="CM368">
        <f t="shared" si="178"/>
        <v>341</v>
      </c>
      <c r="CP368" t="str">
        <f t="shared" si="171"/>
        <v/>
      </c>
      <c r="CQ368" t="str">
        <f t="shared" si="172"/>
        <v/>
      </c>
      <c r="CR368" t="str">
        <f t="shared" si="179"/>
        <v/>
      </c>
      <c r="CS368" t="str">
        <f t="shared" si="169"/>
        <v/>
      </c>
      <c r="CT368" t="str">
        <f t="shared" si="170"/>
        <v/>
      </c>
      <c r="DE368" t="s">
        <v>205</v>
      </c>
      <c r="DF368" t="s">
        <v>205</v>
      </c>
      <c r="DH368" t="s">
        <v>205</v>
      </c>
    </row>
    <row r="369" spans="1:112" x14ac:dyDescent="0.2">
      <c r="B369" s="28" t="s">
        <v>1372</v>
      </c>
      <c r="C369" s="47"/>
      <c r="D369" s="41">
        <v>6</v>
      </c>
      <c r="E369" s="42">
        <v>0</v>
      </c>
      <c r="F369" s="139">
        <f>ABS(Home!$K$20*E369)</f>
        <v>0</v>
      </c>
      <c r="G369" s="42">
        <v>0</v>
      </c>
      <c r="H369" s="139">
        <f>ABS(Home!$K$20*G369)</f>
        <v>0</v>
      </c>
      <c r="I369" s="42">
        <v>0</v>
      </c>
      <c r="J369" s="139">
        <f>ABS(Home!$K$20*I369)</f>
        <v>0</v>
      </c>
      <c r="K369" s="42">
        <v>0</v>
      </c>
      <c r="L369" s="139">
        <f>ABS(Home!$K$20*K369)</f>
        <v>0</v>
      </c>
      <c r="M369" s="45">
        <f t="shared" si="173"/>
        <v>0</v>
      </c>
      <c r="N369" s="47">
        <f t="shared" si="174"/>
        <v>342</v>
      </c>
      <c r="P369">
        <f t="shared" si="188"/>
        <v>0</v>
      </c>
      <c r="Q369">
        <f t="shared" si="188"/>
        <v>6</v>
      </c>
      <c r="R369" s="146">
        <v>366</v>
      </c>
      <c r="S369">
        <f t="shared" si="180"/>
        <v>0</v>
      </c>
      <c r="T369">
        <f t="shared" si="181"/>
        <v>0</v>
      </c>
      <c r="U369">
        <f t="shared" si="182"/>
        <v>0</v>
      </c>
      <c r="V369">
        <f t="shared" si="183"/>
        <v>0</v>
      </c>
      <c r="X369">
        <f t="shared" si="184"/>
        <v>0</v>
      </c>
      <c r="Y369">
        <f t="shared" si="185"/>
        <v>0</v>
      </c>
      <c r="Z369">
        <f t="shared" si="186"/>
        <v>0</v>
      </c>
      <c r="AA369">
        <f t="shared" si="187"/>
        <v>0</v>
      </c>
      <c r="AC369" s="15"/>
      <c r="AD369" s="15"/>
      <c r="BJ369" s="41">
        <v>6</v>
      </c>
      <c r="BN369" s="41">
        <v>5</v>
      </c>
      <c r="BS369" s="121"/>
      <c r="BV369">
        <v>0</v>
      </c>
      <c r="CA369">
        <v>0</v>
      </c>
      <c r="CB369">
        <f t="shared" si="175"/>
        <v>0</v>
      </c>
      <c r="CK369">
        <f t="shared" si="176"/>
        <v>22</v>
      </c>
      <c r="CL369">
        <f t="shared" si="177"/>
        <v>9</v>
      </c>
      <c r="CM369">
        <f t="shared" si="178"/>
        <v>342</v>
      </c>
      <c r="CP369" t="str">
        <f t="shared" si="171"/>
        <v/>
      </c>
      <c r="CQ369" t="str">
        <f t="shared" si="172"/>
        <v/>
      </c>
      <c r="CR369" t="str">
        <f t="shared" si="179"/>
        <v/>
      </c>
      <c r="CS369" t="str">
        <f t="shared" si="169"/>
        <v/>
      </c>
      <c r="CT369" t="str">
        <f t="shared" si="170"/>
        <v/>
      </c>
      <c r="DE369" t="s">
        <v>205</v>
      </c>
      <c r="DF369" t="s">
        <v>205</v>
      </c>
      <c r="DH369" t="s">
        <v>205</v>
      </c>
    </row>
    <row r="370" spans="1:112" x14ac:dyDescent="0.2">
      <c r="B370" s="28" t="s">
        <v>1373</v>
      </c>
      <c r="C370" s="47"/>
      <c r="D370" s="41">
        <v>6</v>
      </c>
      <c r="E370" s="42">
        <v>0</v>
      </c>
      <c r="F370" s="139">
        <f>ABS(Home!$K$20*E370)</f>
        <v>0</v>
      </c>
      <c r="G370" s="42">
        <v>0</v>
      </c>
      <c r="H370" s="139">
        <f>ABS(Home!$K$20*G370)</f>
        <v>0</v>
      </c>
      <c r="I370" s="42">
        <v>0</v>
      </c>
      <c r="J370" s="139">
        <f>ABS(Home!$K$20*I370)</f>
        <v>0</v>
      </c>
      <c r="K370" s="42">
        <v>0</v>
      </c>
      <c r="L370" s="139">
        <f>ABS(Home!$K$20*K370)</f>
        <v>0</v>
      </c>
      <c r="M370" s="45">
        <f t="shared" si="173"/>
        <v>0</v>
      </c>
      <c r="N370" s="47">
        <f t="shared" si="174"/>
        <v>343</v>
      </c>
      <c r="P370">
        <f t="shared" si="188"/>
        <v>1</v>
      </c>
      <c r="Q370">
        <f t="shared" si="188"/>
        <v>6</v>
      </c>
      <c r="R370" s="146">
        <v>367</v>
      </c>
      <c r="S370">
        <f t="shared" si="180"/>
        <v>0.8</v>
      </c>
      <c r="T370">
        <f t="shared" si="181"/>
        <v>0</v>
      </c>
      <c r="U370">
        <f t="shared" si="182"/>
        <v>0</v>
      </c>
      <c r="V370">
        <f t="shared" si="183"/>
        <v>0</v>
      </c>
      <c r="X370">
        <f t="shared" si="184"/>
        <v>4.0000000000000008E-2</v>
      </c>
      <c r="Y370">
        <f t="shared" si="185"/>
        <v>0</v>
      </c>
      <c r="Z370">
        <f t="shared" si="186"/>
        <v>0</v>
      </c>
      <c r="AA370">
        <f t="shared" si="187"/>
        <v>0</v>
      </c>
      <c r="AC370" s="15"/>
      <c r="AD370" s="15"/>
      <c r="BJ370" s="41">
        <v>6</v>
      </c>
      <c r="BN370" s="41">
        <v>5</v>
      </c>
      <c r="BS370" s="121"/>
      <c r="BV370">
        <v>0</v>
      </c>
      <c r="CA370">
        <v>0</v>
      </c>
      <c r="CB370">
        <f t="shared" si="175"/>
        <v>0</v>
      </c>
      <c r="CK370">
        <f t="shared" si="176"/>
        <v>23</v>
      </c>
      <c r="CL370">
        <f t="shared" si="177"/>
        <v>9</v>
      </c>
      <c r="CM370">
        <f t="shared" si="178"/>
        <v>343</v>
      </c>
      <c r="CP370" t="str">
        <f t="shared" si="171"/>
        <v/>
      </c>
      <c r="CQ370" t="str">
        <f t="shared" si="172"/>
        <v/>
      </c>
      <c r="CR370" t="str">
        <f t="shared" si="179"/>
        <v/>
      </c>
      <c r="CS370" t="str">
        <f t="shared" si="169"/>
        <v/>
      </c>
      <c r="CT370" t="str">
        <f t="shared" si="170"/>
        <v/>
      </c>
      <c r="DE370" t="s">
        <v>205</v>
      </c>
      <c r="DF370" t="s">
        <v>205</v>
      </c>
      <c r="DH370" t="s">
        <v>205</v>
      </c>
    </row>
    <row r="371" spans="1:112" x14ac:dyDescent="0.2">
      <c r="B371" s="28" t="s">
        <v>1374</v>
      </c>
      <c r="C371" s="47"/>
      <c r="D371" s="41">
        <v>6</v>
      </c>
      <c r="E371" s="42">
        <v>0</v>
      </c>
      <c r="F371" s="139">
        <f>ABS(Home!$K$20*E371)</f>
        <v>0</v>
      </c>
      <c r="G371" s="42">
        <v>0</v>
      </c>
      <c r="H371" s="139">
        <f>ABS(Home!$K$20*G371)</f>
        <v>0</v>
      </c>
      <c r="I371" s="42">
        <v>0</v>
      </c>
      <c r="J371" s="139">
        <f>ABS(Home!$K$20*I371)</f>
        <v>0</v>
      </c>
      <c r="K371" s="42">
        <v>0</v>
      </c>
      <c r="L371" s="139">
        <f>ABS(Home!$K$20*K371)</f>
        <v>0</v>
      </c>
      <c r="M371" s="45">
        <f>IF(C371=1,COUNTIF(F371,"&gt;0")+COUNTIF(H371,"&gt;0")+COUNTIF(J371,"&gt;0")+COUNTIF(L371,"&gt;0"),0)</f>
        <v>0</v>
      </c>
      <c r="N371" s="47">
        <f t="shared" si="174"/>
        <v>344</v>
      </c>
      <c r="P371">
        <f t="shared" si="188"/>
        <v>1</v>
      </c>
      <c r="Q371">
        <f t="shared" si="188"/>
        <v>6</v>
      </c>
      <c r="R371" s="146">
        <v>368</v>
      </c>
      <c r="S371">
        <f t="shared" si="180"/>
        <v>1.3</v>
      </c>
      <c r="T371">
        <f t="shared" si="181"/>
        <v>0</v>
      </c>
      <c r="U371">
        <f t="shared" si="182"/>
        <v>0</v>
      </c>
      <c r="V371">
        <f t="shared" si="183"/>
        <v>0</v>
      </c>
      <c r="X371">
        <f t="shared" si="184"/>
        <v>6.5000000000000002E-2</v>
      </c>
      <c r="Y371">
        <f t="shared" si="185"/>
        <v>0</v>
      </c>
      <c r="Z371">
        <f t="shared" si="186"/>
        <v>0</v>
      </c>
      <c r="AA371">
        <f t="shared" si="187"/>
        <v>0</v>
      </c>
      <c r="AC371" s="15"/>
      <c r="AD371" s="15"/>
      <c r="BJ371" s="41">
        <v>6</v>
      </c>
      <c r="BN371" s="41">
        <v>5</v>
      </c>
      <c r="BS371" s="121"/>
      <c r="BV371">
        <v>0</v>
      </c>
      <c r="CA371">
        <v>0</v>
      </c>
      <c r="CB371">
        <f t="shared" si="175"/>
        <v>0</v>
      </c>
      <c r="CK371">
        <f t="shared" si="176"/>
        <v>24</v>
      </c>
      <c r="CL371">
        <f t="shared" si="177"/>
        <v>9</v>
      </c>
      <c r="CM371">
        <f t="shared" si="178"/>
        <v>344</v>
      </c>
      <c r="CP371" t="str">
        <f t="shared" si="171"/>
        <v/>
      </c>
      <c r="CQ371" t="str">
        <f t="shared" si="172"/>
        <v/>
      </c>
      <c r="CR371" t="str">
        <f t="shared" si="179"/>
        <v/>
      </c>
      <c r="CS371" t="str">
        <f t="shared" si="169"/>
        <v/>
      </c>
      <c r="CT371" t="str">
        <f t="shared" si="170"/>
        <v/>
      </c>
      <c r="DE371" t="s">
        <v>205</v>
      </c>
      <c r="DF371" t="s">
        <v>205</v>
      </c>
      <c r="DH371" t="s">
        <v>205</v>
      </c>
    </row>
    <row r="372" spans="1:112" x14ac:dyDescent="0.2">
      <c r="B372" s="28" t="s">
        <v>1375</v>
      </c>
      <c r="C372" s="47"/>
      <c r="D372" s="41">
        <v>6</v>
      </c>
      <c r="E372" s="42">
        <v>0</v>
      </c>
      <c r="F372" s="139">
        <f>ABS(Home!$K$20*E372)</f>
        <v>0</v>
      </c>
      <c r="G372" s="42">
        <v>0</v>
      </c>
      <c r="H372" s="139">
        <f>ABS(Home!$K$20*G372)</f>
        <v>0</v>
      </c>
      <c r="I372" s="42">
        <v>0</v>
      </c>
      <c r="J372" s="139">
        <f>ABS(Home!$K$20*I372)</f>
        <v>0</v>
      </c>
      <c r="K372" s="42">
        <v>0</v>
      </c>
      <c r="L372" s="139">
        <f>ABS(Home!$K$20*K372)</f>
        <v>0</v>
      </c>
      <c r="M372" s="45">
        <f t="shared" si="173"/>
        <v>0</v>
      </c>
      <c r="N372" s="47">
        <f t="shared" si="174"/>
        <v>345</v>
      </c>
      <c r="P372">
        <f t="shared" si="188"/>
        <v>1</v>
      </c>
      <c r="Q372">
        <f t="shared" si="188"/>
        <v>6</v>
      </c>
      <c r="R372" s="146">
        <v>369</v>
      </c>
      <c r="S372">
        <f t="shared" si="180"/>
        <v>1.4</v>
      </c>
      <c r="T372">
        <f t="shared" si="181"/>
        <v>0</v>
      </c>
      <c r="U372">
        <f t="shared" si="182"/>
        <v>0</v>
      </c>
      <c r="V372">
        <f t="shared" si="183"/>
        <v>0</v>
      </c>
      <c r="X372">
        <f t="shared" si="184"/>
        <v>6.9999999999999993E-2</v>
      </c>
      <c r="Y372">
        <f t="shared" si="185"/>
        <v>0</v>
      </c>
      <c r="Z372">
        <f t="shared" si="186"/>
        <v>0</v>
      </c>
      <c r="AA372">
        <f t="shared" si="187"/>
        <v>0</v>
      </c>
      <c r="AC372" s="15"/>
      <c r="AD372" s="15"/>
      <c r="BJ372" s="41">
        <v>6</v>
      </c>
      <c r="BN372" s="41">
        <v>5</v>
      </c>
      <c r="BS372" s="121"/>
      <c r="BV372">
        <v>0</v>
      </c>
      <c r="CA372">
        <v>0</v>
      </c>
      <c r="CB372">
        <f t="shared" si="175"/>
        <v>0</v>
      </c>
      <c r="CK372">
        <f t="shared" si="176"/>
        <v>25</v>
      </c>
      <c r="CL372">
        <f t="shared" si="177"/>
        <v>9</v>
      </c>
      <c r="CM372">
        <f t="shared" si="178"/>
        <v>345</v>
      </c>
      <c r="CP372" t="str">
        <f t="shared" si="171"/>
        <v/>
      </c>
      <c r="CQ372" t="str">
        <f t="shared" si="172"/>
        <v/>
      </c>
      <c r="CR372" t="str">
        <f t="shared" si="179"/>
        <v/>
      </c>
      <c r="CS372" t="str">
        <f t="shared" si="169"/>
        <v/>
      </c>
      <c r="CT372" t="str">
        <f t="shared" si="170"/>
        <v/>
      </c>
      <c r="DE372" t="s">
        <v>205</v>
      </c>
      <c r="DF372" t="s">
        <v>205</v>
      </c>
      <c r="DH372" t="s">
        <v>205</v>
      </c>
    </row>
    <row r="373" spans="1:112" x14ac:dyDescent="0.2">
      <c r="B373" s="28" t="s">
        <v>1376</v>
      </c>
      <c r="C373" s="47"/>
      <c r="D373" s="41">
        <v>6</v>
      </c>
      <c r="E373" s="42">
        <v>0</v>
      </c>
      <c r="F373" s="139">
        <f>ABS(Home!$K$20*E373)</f>
        <v>0</v>
      </c>
      <c r="G373" s="42">
        <v>0</v>
      </c>
      <c r="H373" s="139">
        <f>ABS(Home!$K$20*G373)</f>
        <v>0</v>
      </c>
      <c r="I373" s="42">
        <v>0</v>
      </c>
      <c r="J373" s="139">
        <f>ABS(Home!$K$20*I373)</f>
        <v>0</v>
      </c>
      <c r="K373" s="42">
        <v>0</v>
      </c>
      <c r="L373" s="139">
        <f>ABS(Home!$K$20*K373)</f>
        <v>0</v>
      </c>
      <c r="M373" s="45">
        <f t="shared" si="173"/>
        <v>0</v>
      </c>
      <c r="N373" s="47">
        <f t="shared" si="174"/>
        <v>346</v>
      </c>
      <c r="P373">
        <f t="shared" si="188"/>
        <v>0</v>
      </c>
      <c r="Q373">
        <f t="shared" si="188"/>
        <v>6</v>
      </c>
      <c r="R373" s="146">
        <v>370</v>
      </c>
      <c r="S373">
        <f t="shared" si="180"/>
        <v>0</v>
      </c>
      <c r="T373">
        <f t="shared" si="181"/>
        <v>0</v>
      </c>
      <c r="U373">
        <f t="shared" si="182"/>
        <v>0</v>
      </c>
      <c r="V373">
        <f t="shared" si="183"/>
        <v>0</v>
      </c>
      <c r="X373">
        <f t="shared" si="184"/>
        <v>0</v>
      </c>
      <c r="Y373">
        <f t="shared" si="185"/>
        <v>0</v>
      </c>
      <c r="Z373">
        <f t="shared" si="186"/>
        <v>0</v>
      </c>
      <c r="AA373">
        <f t="shared" si="187"/>
        <v>0</v>
      </c>
      <c r="AC373" s="15"/>
      <c r="AD373" s="15"/>
      <c r="BJ373" s="41">
        <v>6</v>
      </c>
      <c r="BN373" s="41">
        <v>5</v>
      </c>
      <c r="BS373" s="121"/>
      <c r="BV373">
        <v>0</v>
      </c>
      <c r="CA373">
        <v>0</v>
      </c>
      <c r="CB373">
        <f t="shared" si="175"/>
        <v>0</v>
      </c>
      <c r="CK373">
        <f t="shared" si="176"/>
        <v>26</v>
      </c>
      <c r="CL373">
        <f t="shared" si="177"/>
        <v>9</v>
      </c>
      <c r="CM373">
        <f t="shared" si="178"/>
        <v>346</v>
      </c>
      <c r="CP373" t="str">
        <f t="shared" si="171"/>
        <v/>
      </c>
      <c r="CQ373" t="str">
        <f t="shared" si="172"/>
        <v/>
      </c>
      <c r="CR373" t="str">
        <f t="shared" si="179"/>
        <v/>
      </c>
      <c r="CS373" t="str">
        <f t="shared" si="169"/>
        <v/>
      </c>
      <c r="CT373" t="str">
        <f t="shared" si="170"/>
        <v/>
      </c>
      <c r="DE373" t="s">
        <v>205</v>
      </c>
      <c r="DF373" t="s">
        <v>205</v>
      </c>
      <c r="DH373" t="s">
        <v>205</v>
      </c>
    </row>
    <row r="374" spans="1:112" x14ac:dyDescent="0.2">
      <c r="B374" s="28" t="s">
        <v>1377</v>
      </c>
      <c r="C374" s="47"/>
      <c r="D374" s="41">
        <v>6</v>
      </c>
      <c r="E374" s="42">
        <v>0</v>
      </c>
      <c r="F374" s="139">
        <f>ABS(Home!$K$20*E374)</f>
        <v>0</v>
      </c>
      <c r="G374" s="42">
        <v>0</v>
      </c>
      <c r="H374" s="139">
        <f>ABS(Home!$K$20*G374)</f>
        <v>0</v>
      </c>
      <c r="I374" s="42">
        <v>0</v>
      </c>
      <c r="J374" s="139">
        <f>ABS(Home!$K$20*I374)</f>
        <v>0</v>
      </c>
      <c r="K374" s="42">
        <v>0</v>
      </c>
      <c r="L374" s="139">
        <f>ABS(Home!$K$20*K374)</f>
        <v>0</v>
      </c>
      <c r="M374" s="45">
        <f t="shared" si="173"/>
        <v>0</v>
      </c>
      <c r="N374" s="47">
        <f t="shared" si="174"/>
        <v>347</v>
      </c>
      <c r="P374">
        <f t="shared" si="188"/>
        <v>1</v>
      </c>
      <c r="Q374">
        <f t="shared" si="188"/>
        <v>6</v>
      </c>
      <c r="R374" s="146">
        <v>371</v>
      </c>
      <c r="S374">
        <f t="shared" si="180"/>
        <v>0.3</v>
      </c>
      <c r="T374">
        <f t="shared" si="181"/>
        <v>0</v>
      </c>
      <c r="U374">
        <f t="shared" si="182"/>
        <v>0</v>
      </c>
      <c r="V374">
        <f t="shared" si="183"/>
        <v>0</v>
      </c>
      <c r="X374">
        <f t="shared" si="184"/>
        <v>1.4999999999999999E-2</v>
      </c>
      <c r="Y374">
        <f t="shared" si="185"/>
        <v>0</v>
      </c>
      <c r="Z374">
        <f t="shared" si="186"/>
        <v>0</v>
      </c>
      <c r="AA374">
        <f t="shared" si="187"/>
        <v>0</v>
      </c>
      <c r="AC374" s="15"/>
      <c r="AD374" s="15"/>
      <c r="BJ374" s="41">
        <v>6</v>
      </c>
      <c r="BN374" s="41">
        <v>5</v>
      </c>
      <c r="BS374" s="121"/>
      <c r="BV374">
        <v>0</v>
      </c>
      <c r="CA374">
        <v>0</v>
      </c>
      <c r="CB374">
        <f t="shared" si="175"/>
        <v>0</v>
      </c>
      <c r="CK374">
        <f t="shared" si="176"/>
        <v>27</v>
      </c>
      <c r="CL374">
        <f t="shared" si="177"/>
        <v>9</v>
      </c>
      <c r="CM374">
        <f t="shared" si="178"/>
        <v>347</v>
      </c>
      <c r="CP374" t="str">
        <f t="shared" si="171"/>
        <v/>
      </c>
      <c r="CQ374" t="str">
        <f t="shared" si="172"/>
        <v/>
      </c>
      <c r="CR374" t="str">
        <f t="shared" si="179"/>
        <v/>
      </c>
      <c r="CS374" t="str">
        <f t="shared" si="169"/>
        <v/>
      </c>
      <c r="CT374" t="str">
        <f t="shared" si="170"/>
        <v/>
      </c>
      <c r="DE374" t="s">
        <v>205</v>
      </c>
      <c r="DF374" t="s">
        <v>205</v>
      </c>
      <c r="DH374" t="s">
        <v>205</v>
      </c>
    </row>
    <row r="375" spans="1:112" x14ac:dyDescent="0.2">
      <c r="B375" s="28" t="s">
        <v>1378</v>
      </c>
      <c r="C375" s="47"/>
      <c r="D375" s="41">
        <v>6</v>
      </c>
      <c r="E375" s="42">
        <v>0</v>
      </c>
      <c r="F375" s="139">
        <f>ABS(Home!$K$20*E375)</f>
        <v>0</v>
      </c>
      <c r="G375" s="42">
        <v>0</v>
      </c>
      <c r="H375" s="139">
        <f>ABS(Home!$K$20*G375)</f>
        <v>0</v>
      </c>
      <c r="I375" s="42">
        <v>0</v>
      </c>
      <c r="J375" s="139">
        <f>ABS(Home!$K$20*I375)</f>
        <v>0</v>
      </c>
      <c r="K375" s="42">
        <v>0</v>
      </c>
      <c r="L375" s="139">
        <f>ABS(Home!$K$20*K375)</f>
        <v>0</v>
      </c>
      <c r="M375" s="45">
        <f t="shared" si="173"/>
        <v>0</v>
      </c>
      <c r="N375" s="47">
        <f t="shared" si="174"/>
        <v>348</v>
      </c>
      <c r="P375">
        <f t="shared" si="188"/>
        <v>0</v>
      </c>
      <c r="Q375">
        <f t="shared" si="188"/>
        <v>6</v>
      </c>
      <c r="R375" s="146">
        <v>372</v>
      </c>
      <c r="S375">
        <f t="shared" si="180"/>
        <v>0</v>
      </c>
      <c r="T375">
        <f t="shared" si="181"/>
        <v>0</v>
      </c>
      <c r="U375">
        <f t="shared" si="182"/>
        <v>0</v>
      </c>
      <c r="V375">
        <f t="shared" si="183"/>
        <v>0</v>
      </c>
      <c r="X375">
        <f t="shared" si="184"/>
        <v>0</v>
      </c>
      <c r="Y375">
        <f t="shared" si="185"/>
        <v>0</v>
      </c>
      <c r="Z375">
        <f t="shared" si="186"/>
        <v>0</v>
      </c>
      <c r="AA375">
        <f t="shared" si="187"/>
        <v>0</v>
      </c>
      <c r="AC375" s="15"/>
      <c r="AD375" s="15"/>
      <c r="BJ375" s="41">
        <v>6</v>
      </c>
      <c r="BN375" s="41">
        <v>5</v>
      </c>
      <c r="BS375" s="121"/>
      <c r="BV375">
        <v>0</v>
      </c>
      <c r="CA375">
        <v>0</v>
      </c>
      <c r="CB375">
        <f t="shared" si="175"/>
        <v>0</v>
      </c>
      <c r="CK375">
        <f t="shared" si="176"/>
        <v>28</v>
      </c>
      <c r="CL375">
        <f t="shared" si="177"/>
        <v>9</v>
      </c>
      <c r="CM375">
        <f t="shared" si="178"/>
        <v>348</v>
      </c>
      <c r="CP375" t="str">
        <f t="shared" si="171"/>
        <v/>
      </c>
      <c r="CQ375" t="str">
        <f t="shared" si="172"/>
        <v/>
      </c>
      <c r="CR375" t="str">
        <f t="shared" si="179"/>
        <v/>
      </c>
      <c r="CS375" t="str">
        <f t="shared" si="169"/>
        <v/>
      </c>
      <c r="CT375" t="str">
        <f t="shared" si="170"/>
        <v/>
      </c>
      <c r="DE375" t="s">
        <v>205</v>
      </c>
      <c r="DF375" t="s">
        <v>205</v>
      </c>
      <c r="DH375" t="s">
        <v>205</v>
      </c>
    </row>
    <row r="376" spans="1:112" x14ac:dyDescent="0.2">
      <c r="B376" s="28" t="s">
        <v>1379</v>
      </c>
      <c r="C376" s="47"/>
      <c r="D376" s="41">
        <v>6</v>
      </c>
      <c r="E376" s="42">
        <v>0</v>
      </c>
      <c r="F376" s="139">
        <f>ABS(Home!$K$20*E376)</f>
        <v>0</v>
      </c>
      <c r="G376" s="42">
        <v>0</v>
      </c>
      <c r="H376" s="139">
        <f>ABS(Home!$K$20*G376)</f>
        <v>0</v>
      </c>
      <c r="I376" s="42">
        <v>0</v>
      </c>
      <c r="J376" s="139">
        <f>ABS(Home!$K$20*I376)</f>
        <v>0</v>
      </c>
      <c r="K376" s="42">
        <v>0</v>
      </c>
      <c r="L376" s="139">
        <f>ABS(Home!$K$20*K376)</f>
        <v>0</v>
      </c>
      <c r="M376" s="45">
        <f t="shared" si="173"/>
        <v>0</v>
      </c>
      <c r="N376" s="47">
        <f t="shared" si="174"/>
        <v>349</v>
      </c>
      <c r="P376">
        <f t="shared" si="188"/>
        <v>0</v>
      </c>
      <c r="Q376">
        <f t="shared" si="188"/>
        <v>6</v>
      </c>
      <c r="R376" s="146">
        <v>373</v>
      </c>
      <c r="S376">
        <f t="shared" si="180"/>
        <v>0</v>
      </c>
      <c r="T376">
        <f t="shared" si="181"/>
        <v>0</v>
      </c>
      <c r="U376">
        <f t="shared" si="182"/>
        <v>0</v>
      </c>
      <c r="V376">
        <f t="shared" si="183"/>
        <v>0</v>
      </c>
      <c r="X376">
        <f t="shared" si="184"/>
        <v>0</v>
      </c>
      <c r="Y376">
        <f t="shared" si="185"/>
        <v>0</v>
      </c>
      <c r="Z376">
        <f t="shared" si="186"/>
        <v>0</v>
      </c>
      <c r="AA376">
        <f t="shared" si="187"/>
        <v>0</v>
      </c>
      <c r="AC376" s="15"/>
      <c r="AD376" s="15"/>
      <c r="BJ376" s="41">
        <v>6</v>
      </c>
      <c r="BN376" s="41">
        <v>5</v>
      </c>
      <c r="BS376" s="121"/>
      <c r="BV376">
        <v>0</v>
      </c>
      <c r="CA376">
        <v>0</v>
      </c>
      <c r="CB376">
        <f t="shared" si="175"/>
        <v>0</v>
      </c>
      <c r="CK376">
        <f t="shared" si="176"/>
        <v>29</v>
      </c>
      <c r="CL376">
        <f t="shared" si="177"/>
        <v>9</v>
      </c>
      <c r="CM376">
        <f t="shared" si="178"/>
        <v>349</v>
      </c>
      <c r="CP376" t="str">
        <f t="shared" si="171"/>
        <v/>
      </c>
      <c r="CQ376" t="str">
        <f t="shared" si="172"/>
        <v/>
      </c>
      <c r="CR376" t="str">
        <f t="shared" si="179"/>
        <v/>
      </c>
      <c r="CS376" t="str">
        <f t="shared" si="169"/>
        <v/>
      </c>
      <c r="CT376" t="str">
        <f t="shared" si="170"/>
        <v/>
      </c>
      <c r="DE376" t="s">
        <v>205</v>
      </c>
      <c r="DF376" t="s">
        <v>205</v>
      </c>
      <c r="DH376" t="s">
        <v>205</v>
      </c>
    </row>
    <row r="377" spans="1:112" x14ac:dyDescent="0.2">
      <c r="A377" s="1"/>
      <c r="B377" s="28" t="s">
        <v>1380</v>
      </c>
      <c r="C377" s="47"/>
      <c r="D377" s="41">
        <v>6</v>
      </c>
      <c r="E377" s="42">
        <v>0</v>
      </c>
      <c r="F377" s="139">
        <f>ABS(Home!$K$20*E377)</f>
        <v>0</v>
      </c>
      <c r="G377" s="42">
        <v>0</v>
      </c>
      <c r="H377" s="139">
        <f>ABS(Home!$K$20*G377)</f>
        <v>0</v>
      </c>
      <c r="I377" s="42">
        <v>0</v>
      </c>
      <c r="J377" s="139">
        <f>ABS(Home!$K$20*I377)</f>
        <v>0</v>
      </c>
      <c r="K377" s="42">
        <v>0</v>
      </c>
      <c r="L377" s="139">
        <f>ABS(Home!$K$20*K377)</f>
        <v>0</v>
      </c>
      <c r="M377" s="45">
        <f t="shared" si="173"/>
        <v>0</v>
      </c>
      <c r="N377" s="47">
        <f t="shared" si="174"/>
        <v>350</v>
      </c>
      <c r="P377">
        <f t="shared" si="188"/>
        <v>0</v>
      </c>
      <c r="Q377">
        <f t="shared" si="188"/>
        <v>6</v>
      </c>
      <c r="R377" s="146">
        <v>374</v>
      </c>
      <c r="S377">
        <f t="shared" si="180"/>
        <v>0</v>
      </c>
      <c r="T377">
        <f t="shared" si="181"/>
        <v>0</v>
      </c>
      <c r="U377">
        <f t="shared" si="182"/>
        <v>0</v>
      </c>
      <c r="V377">
        <f t="shared" si="183"/>
        <v>0</v>
      </c>
      <c r="X377">
        <f t="shared" si="184"/>
        <v>0</v>
      </c>
      <c r="Y377">
        <f t="shared" si="185"/>
        <v>0</v>
      </c>
      <c r="Z377">
        <f t="shared" si="186"/>
        <v>0</v>
      </c>
      <c r="AA377">
        <f t="shared" si="187"/>
        <v>0</v>
      </c>
      <c r="AC377" s="15"/>
      <c r="AD377" s="15"/>
      <c r="BJ377" s="41">
        <v>6</v>
      </c>
      <c r="BN377" s="41">
        <v>5</v>
      </c>
      <c r="BS377" s="121"/>
      <c r="BV377">
        <v>0</v>
      </c>
      <c r="CA377">
        <v>0</v>
      </c>
      <c r="CB377">
        <f t="shared" si="175"/>
        <v>0</v>
      </c>
      <c r="CK377">
        <f t="shared" si="176"/>
        <v>30</v>
      </c>
      <c r="CL377">
        <f t="shared" si="177"/>
        <v>9</v>
      </c>
      <c r="CM377">
        <f t="shared" si="178"/>
        <v>350</v>
      </c>
      <c r="CP377" t="str">
        <f t="shared" si="171"/>
        <v/>
      </c>
      <c r="CQ377" t="str">
        <f t="shared" si="172"/>
        <v/>
      </c>
      <c r="CR377" t="str">
        <f t="shared" si="179"/>
        <v/>
      </c>
      <c r="CS377" t="str">
        <f t="shared" si="169"/>
        <v/>
      </c>
      <c r="CT377" t="str">
        <f t="shared" si="170"/>
        <v/>
      </c>
      <c r="DE377" t="s">
        <v>205</v>
      </c>
      <c r="DF377" t="s">
        <v>205</v>
      </c>
      <c r="DH377" t="s">
        <v>205</v>
      </c>
    </row>
    <row r="378" spans="1:112" x14ac:dyDescent="0.2">
      <c r="B378" s="28" t="s">
        <v>1381</v>
      </c>
      <c r="C378" s="47"/>
      <c r="D378" s="41">
        <v>6</v>
      </c>
      <c r="E378" s="42">
        <v>0</v>
      </c>
      <c r="F378" s="139">
        <f>ABS(Home!$K$20*E378)</f>
        <v>0</v>
      </c>
      <c r="G378" s="42">
        <v>0</v>
      </c>
      <c r="H378" s="139">
        <f>ABS(Home!$K$20*G378)</f>
        <v>0</v>
      </c>
      <c r="I378" s="42">
        <v>0</v>
      </c>
      <c r="J378" s="139">
        <f>ABS(Home!$K$20*I378)</f>
        <v>0</v>
      </c>
      <c r="K378" s="42">
        <v>0</v>
      </c>
      <c r="L378" s="139">
        <f>ABS(Home!$K$20*K378)</f>
        <v>0</v>
      </c>
      <c r="M378" s="45">
        <f t="shared" si="173"/>
        <v>0</v>
      </c>
      <c r="N378" s="47">
        <f t="shared" si="174"/>
        <v>351</v>
      </c>
      <c r="P378">
        <f t="shared" si="188"/>
        <v>1</v>
      </c>
      <c r="Q378">
        <f t="shared" si="188"/>
        <v>6</v>
      </c>
      <c r="R378" s="146">
        <v>375</v>
      </c>
      <c r="S378">
        <f t="shared" si="180"/>
        <v>1.3</v>
      </c>
      <c r="T378">
        <f t="shared" si="181"/>
        <v>0</v>
      </c>
      <c r="U378">
        <f t="shared" si="182"/>
        <v>0</v>
      </c>
      <c r="V378">
        <f t="shared" si="183"/>
        <v>0</v>
      </c>
      <c r="X378">
        <f t="shared" si="184"/>
        <v>6.5000000000000002E-2</v>
      </c>
      <c r="Y378">
        <f t="shared" si="185"/>
        <v>0</v>
      </c>
      <c r="Z378">
        <f t="shared" si="186"/>
        <v>0</v>
      </c>
      <c r="AA378">
        <f t="shared" si="187"/>
        <v>0</v>
      </c>
      <c r="AC378" s="15"/>
      <c r="AD378" s="15"/>
      <c r="BJ378" s="41">
        <v>6</v>
      </c>
      <c r="BN378" s="41">
        <v>5</v>
      </c>
      <c r="BS378" s="121"/>
      <c r="BV378">
        <v>0</v>
      </c>
      <c r="CA378">
        <v>0</v>
      </c>
      <c r="CB378">
        <f t="shared" si="175"/>
        <v>0</v>
      </c>
      <c r="CK378">
        <f t="shared" si="176"/>
        <v>31</v>
      </c>
      <c r="CL378">
        <f t="shared" si="177"/>
        <v>9</v>
      </c>
      <c r="CM378">
        <f t="shared" si="178"/>
        <v>351</v>
      </c>
      <c r="CP378" t="str">
        <f t="shared" si="171"/>
        <v/>
      </c>
      <c r="CQ378" t="str">
        <f t="shared" si="172"/>
        <v/>
      </c>
      <c r="CR378" t="str">
        <f t="shared" si="179"/>
        <v/>
      </c>
      <c r="CS378" t="str">
        <f t="shared" si="169"/>
        <v/>
      </c>
      <c r="CT378" t="str">
        <f t="shared" si="170"/>
        <v/>
      </c>
      <c r="DE378" t="s">
        <v>205</v>
      </c>
      <c r="DF378" t="s">
        <v>205</v>
      </c>
      <c r="DH378" t="s">
        <v>205</v>
      </c>
    </row>
    <row r="379" spans="1:112" x14ac:dyDescent="0.2">
      <c r="B379" s="28" t="s">
        <v>179</v>
      </c>
      <c r="C379" s="47"/>
      <c r="D379" s="41">
        <v>6</v>
      </c>
      <c r="E379" s="42">
        <v>0</v>
      </c>
      <c r="F379" s="139">
        <f>ABS(Home!$K$20*E379)</f>
        <v>0</v>
      </c>
      <c r="G379" s="42">
        <v>0</v>
      </c>
      <c r="H379" s="139">
        <f>ABS(Home!$K$20*G379)</f>
        <v>0</v>
      </c>
      <c r="I379" s="42">
        <v>0</v>
      </c>
      <c r="J379" s="139">
        <f>ABS(Home!$K$20*I379)</f>
        <v>0</v>
      </c>
      <c r="K379" s="42">
        <v>0</v>
      </c>
      <c r="L379" s="139">
        <f>ABS(Home!$K$20*K379)</f>
        <v>0</v>
      </c>
      <c r="M379" s="45">
        <f t="shared" si="173"/>
        <v>0</v>
      </c>
      <c r="N379" s="47">
        <f t="shared" si="174"/>
        <v>352</v>
      </c>
      <c r="P379">
        <f t="shared" si="188"/>
        <v>0</v>
      </c>
      <c r="Q379">
        <f t="shared" si="188"/>
        <v>6</v>
      </c>
      <c r="R379" s="146">
        <v>376</v>
      </c>
      <c r="S379">
        <f t="shared" si="180"/>
        <v>0</v>
      </c>
      <c r="T379">
        <f t="shared" si="181"/>
        <v>0</v>
      </c>
      <c r="U379">
        <f t="shared" si="182"/>
        <v>0</v>
      </c>
      <c r="V379">
        <f t="shared" si="183"/>
        <v>0</v>
      </c>
      <c r="X379">
        <f t="shared" si="184"/>
        <v>0</v>
      </c>
      <c r="Y379">
        <f t="shared" si="185"/>
        <v>0</v>
      </c>
      <c r="Z379">
        <f t="shared" si="186"/>
        <v>0</v>
      </c>
      <c r="AA379">
        <f t="shared" si="187"/>
        <v>0</v>
      </c>
      <c r="AC379" s="15"/>
      <c r="AD379" s="15"/>
      <c r="BJ379" s="41">
        <v>6</v>
      </c>
      <c r="BN379" s="41">
        <v>5</v>
      </c>
      <c r="BS379" s="121"/>
      <c r="BV379">
        <v>0</v>
      </c>
      <c r="CA379">
        <v>0</v>
      </c>
      <c r="CB379">
        <f t="shared" si="175"/>
        <v>0</v>
      </c>
      <c r="CK379">
        <f t="shared" si="176"/>
        <v>32</v>
      </c>
      <c r="CL379">
        <f t="shared" si="177"/>
        <v>9</v>
      </c>
      <c r="CM379">
        <f t="shared" si="178"/>
        <v>352</v>
      </c>
      <c r="CP379" t="str">
        <f t="shared" si="171"/>
        <v/>
      </c>
      <c r="CQ379" t="str">
        <f t="shared" si="172"/>
        <v/>
      </c>
      <c r="CR379" t="str">
        <f t="shared" si="179"/>
        <v/>
      </c>
      <c r="CS379" t="str">
        <f t="shared" si="169"/>
        <v/>
      </c>
      <c r="CT379" t="str">
        <f t="shared" si="170"/>
        <v/>
      </c>
      <c r="DE379" t="s">
        <v>205</v>
      </c>
      <c r="DF379" t="s">
        <v>205</v>
      </c>
      <c r="DH379" t="s">
        <v>205</v>
      </c>
    </row>
    <row r="380" spans="1:112" x14ac:dyDescent="0.2">
      <c r="B380" s="28" t="s">
        <v>180</v>
      </c>
      <c r="C380" s="47"/>
      <c r="D380" s="41">
        <v>6</v>
      </c>
      <c r="E380" s="42">
        <v>0</v>
      </c>
      <c r="F380" s="139">
        <f>ABS(Home!$K$20*E380)</f>
        <v>0</v>
      </c>
      <c r="G380" s="42">
        <v>0</v>
      </c>
      <c r="H380" s="139">
        <f>ABS(Home!$K$20*G380)</f>
        <v>0</v>
      </c>
      <c r="I380" s="42">
        <v>0</v>
      </c>
      <c r="J380" s="139">
        <f>ABS(Home!$K$20*I380)</f>
        <v>0</v>
      </c>
      <c r="K380" s="42">
        <v>0</v>
      </c>
      <c r="L380" s="139">
        <f>ABS(Home!$K$20*K380)</f>
        <v>0</v>
      </c>
      <c r="M380" s="45">
        <f t="shared" si="173"/>
        <v>0</v>
      </c>
      <c r="N380" s="47">
        <f t="shared" si="174"/>
        <v>353</v>
      </c>
      <c r="P380">
        <f t="shared" si="188"/>
        <v>1</v>
      </c>
      <c r="Q380">
        <f t="shared" si="188"/>
        <v>6</v>
      </c>
      <c r="R380" s="146">
        <v>377</v>
      </c>
      <c r="S380">
        <f t="shared" si="180"/>
        <v>0.5</v>
      </c>
      <c r="T380">
        <f t="shared" si="181"/>
        <v>0</v>
      </c>
      <c r="U380">
        <f t="shared" si="182"/>
        <v>0</v>
      </c>
      <c r="V380">
        <f t="shared" si="183"/>
        <v>0</v>
      </c>
      <c r="X380">
        <f t="shared" si="184"/>
        <v>2.5000000000000001E-2</v>
      </c>
      <c r="Y380">
        <f t="shared" si="185"/>
        <v>0</v>
      </c>
      <c r="Z380">
        <f t="shared" si="186"/>
        <v>0</v>
      </c>
      <c r="AA380">
        <f t="shared" si="187"/>
        <v>0</v>
      </c>
      <c r="AC380" s="15"/>
      <c r="AD380" s="15"/>
      <c r="BJ380" s="41">
        <v>6</v>
      </c>
      <c r="BN380" s="41">
        <v>5</v>
      </c>
      <c r="BS380" s="121"/>
      <c r="BV380">
        <v>0</v>
      </c>
      <c r="CA380">
        <v>0</v>
      </c>
      <c r="CB380">
        <f t="shared" si="175"/>
        <v>0</v>
      </c>
      <c r="CK380">
        <f t="shared" si="176"/>
        <v>33</v>
      </c>
      <c r="CL380">
        <f t="shared" si="177"/>
        <v>9</v>
      </c>
      <c r="CM380">
        <f t="shared" si="178"/>
        <v>353</v>
      </c>
      <c r="CP380" t="str">
        <f t="shared" si="171"/>
        <v/>
      </c>
      <c r="CQ380" t="str">
        <f t="shared" si="172"/>
        <v/>
      </c>
      <c r="CR380" t="str">
        <f t="shared" si="179"/>
        <v/>
      </c>
      <c r="CS380" t="str">
        <f t="shared" si="169"/>
        <v/>
      </c>
      <c r="CT380" t="str">
        <f t="shared" si="170"/>
        <v/>
      </c>
      <c r="DE380" t="s">
        <v>205</v>
      </c>
      <c r="DF380" t="s">
        <v>205</v>
      </c>
      <c r="DH380" t="s">
        <v>205</v>
      </c>
    </row>
    <row r="381" spans="1:112" x14ac:dyDescent="0.2">
      <c r="B381" s="28" t="s">
        <v>181</v>
      </c>
      <c r="C381" s="47"/>
      <c r="D381" s="41">
        <v>6</v>
      </c>
      <c r="E381" s="42">
        <v>0</v>
      </c>
      <c r="F381" s="139">
        <f>ABS(Home!$K$20*E381)</f>
        <v>0</v>
      </c>
      <c r="G381" s="42">
        <v>0</v>
      </c>
      <c r="H381" s="139">
        <f>ABS(Home!$K$20*G381)</f>
        <v>0</v>
      </c>
      <c r="I381" s="42">
        <v>0</v>
      </c>
      <c r="J381" s="139">
        <f>ABS(Home!$K$20*I381)</f>
        <v>0</v>
      </c>
      <c r="K381" s="42">
        <v>0</v>
      </c>
      <c r="L381" s="139">
        <f>ABS(Home!$K$20*K381)</f>
        <v>0</v>
      </c>
      <c r="M381" s="45">
        <f t="shared" si="173"/>
        <v>0</v>
      </c>
      <c r="N381" s="47">
        <f t="shared" si="174"/>
        <v>354</v>
      </c>
      <c r="P381">
        <f t="shared" si="188"/>
        <v>0</v>
      </c>
      <c r="Q381">
        <f t="shared" si="188"/>
        <v>6</v>
      </c>
      <c r="R381" s="146">
        <v>378</v>
      </c>
      <c r="S381">
        <f t="shared" si="180"/>
        <v>0</v>
      </c>
      <c r="T381">
        <f t="shared" si="181"/>
        <v>0</v>
      </c>
      <c r="U381">
        <f t="shared" si="182"/>
        <v>0</v>
      </c>
      <c r="V381">
        <f t="shared" si="183"/>
        <v>0</v>
      </c>
      <c r="X381">
        <f t="shared" si="184"/>
        <v>0</v>
      </c>
      <c r="Y381">
        <f t="shared" si="185"/>
        <v>0</v>
      </c>
      <c r="Z381">
        <f t="shared" si="186"/>
        <v>0</v>
      </c>
      <c r="AA381">
        <f t="shared" si="187"/>
        <v>0</v>
      </c>
      <c r="AC381" s="15"/>
      <c r="AD381" s="15"/>
      <c r="BJ381" s="41">
        <v>6</v>
      </c>
      <c r="BN381" s="41">
        <v>5</v>
      </c>
      <c r="BS381" s="121"/>
      <c r="BV381">
        <v>0</v>
      </c>
      <c r="CA381">
        <v>0</v>
      </c>
      <c r="CB381">
        <f t="shared" si="175"/>
        <v>0</v>
      </c>
      <c r="CK381">
        <f t="shared" si="176"/>
        <v>34</v>
      </c>
      <c r="CL381">
        <f t="shared" si="177"/>
        <v>9</v>
      </c>
      <c r="CM381">
        <f t="shared" si="178"/>
        <v>354</v>
      </c>
      <c r="CP381" t="str">
        <f t="shared" si="171"/>
        <v/>
      </c>
      <c r="CQ381" t="str">
        <f t="shared" si="172"/>
        <v/>
      </c>
      <c r="CR381" t="str">
        <f t="shared" si="179"/>
        <v/>
      </c>
      <c r="CS381" t="str">
        <f t="shared" si="169"/>
        <v/>
      </c>
      <c r="CT381" t="str">
        <f t="shared" si="170"/>
        <v/>
      </c>
      <c r="DE381" t="s">
        <v>205</v>
      </c>
      <c r="DF381" t="s">
        <v>205</v>
      </c>
      <c r="DH381" t="s">
        <v>205</v>
      </c>
    </row>
    <row r="382" spans="1:112" x14ac:dyDescent="0.2">
      <c r="B382" s="28">
        <v>35</v>
      </c>
      <c r="C382" s="47"/>
      <c r="D382" s="41">
        <v>6</v>
      </c>
      <c r="E382" s="42">
        <v>0</v>
      </c>
      <c r="F382" s="139">
        <f>ABS(Home!$K$20*E382)</f>
        <v>0</v>
      </c>
      <c r="G382" s="42">
        <v>0</v>
      </c>
      <c r="H382" s="139">
        <f>ABS(Home!$K$20*G382)</f>
        <v>0</v>
      </c>
      <c r="I382" s="42">
        <v>0</v>
      </c>
      <c r="J382" s="139">
        <f>ABS(Home!$K$20*I382)</f>
        <v>0</v>
      </c>
      <c r="K382" s="42">
        <v>0</v>
      </c>
      <c r="L382" s="139">
        <f>ABS(Home!$K$20*K382)</f>
        <v>0</v>
      </c>
      <c r="M382" s="45">
        <f t="shared" si="173"/>
        <v>0</v>
      </c>
      <c r="N382" s="47">
        <f t="shared" si="174"/>
        <v>355</v>
      </c>
      <c r="P382">
        <f t="shared" si="188"/>
        <v>0</v>
      </c>
      <c r="Q382">
        <f t="shared" si="188"/>
        <v>6</v>
      </c>
      <c r="R382" s="146">
        <v>379</v>
      </c>
      <c r="S382">
        <f t="shared" si="180"/>
        <v>0</v>
      </c>
      <c r="T382">
        <f t="shared" si="181"/>
        <v>0</v>
      </c>
      <c r="U382">
        <f t="shared" si="182"/>
        <v>0</v>
      </c>
      <c r="V382">
        <f t="shared" si="183"/>
        <v>0</v>
      </c>
      <c r="X382">
        <f t="shared" si="184"/>
        <v>0</v>
      </c>
      <c r="Y382">
        <f t="shared" si="185"/>
        <v>0</v>
      </c>
      <c r="Z382">
        <f t="shared" si="186"/>
        <v>0</v>
      </c>
      <c r="AA382">
        <f t="shared" si="187"/>
        <v>0</v>
      </c>
      <c r="AC382" s="15"/>
      <c r="AD382" s="15"/>
      <c r="BJ382" s="41">
        <v>6</v>
      </c>
      <c r="BN382" s="41">
        <v>5</v>
      </c>
      <c r="BS382" s="121"/>
      <c r="BV382">
        <v>0</v>
      </c>
      <c r="CA382">
        <v>0</v>
      </c>
      <c r="CB382">
        <f t="shared" si="175"/>
        <v>0</v>
      </c>
      <c r="CK382">
        <f t="shared" si="176"/>
        <v>35</v>
      </c>
      <c r="CL382">
        <f t="shared" si="177"/>
        <v>9</v>
      </c>
      <c r="CM382">
        <f t="shared" si="178"/>
        <v>355</v>
      </c>
      <c r="CP382" t="str">
        <f t="shared" si="171"/>
        <v/>
      </c>
      <c r="CQ382" t="str">
        <f t="shared" si="172"/>
        <v/>
      </c>
      <c r="CR382" t="str">
        <f t="shared" si="179"/>
        <v/>
      </c>
      <c r="CS382" t="str">
        <f t="shared" si="169"/>
        <v/>
      </c>
      <c r="CT382" t="str">
        <f t="shared" si="170"/>
        <v/>
      </c>
      <c r="DE382" t="s">
        <v>205</v>
      </c>
      <c r="DF382" t="s">
        <v>205</v>
      </c>
      <c r="DH382" t="s">
        <v>205</v>
      </c>
    </row>
    <row r="383" spans="1:112" x14ac:dyDescent="0.2">
      <c r="B383" s="28">
        <v>36</v>
      </c>
      <c r="C383" s="47"/>
      <c r="D383" s="41">
        <v>6</v>
      </c>
      <c r="E383" s="42">
        <v>0</v>
      </c>
      <c r="F383" s="139">
        <f>ABS(Home!$K$20*E383)</f>
        <v>0</v>
      </c>
      <c r="G383" s="42">
        <v>0</v>
      </c>
      <c r="H383" s="139">
        <f>ABS(Home!$K$20*G383)</f>
        <v>0</v>
      </c>
      <c r="I383" s="42">
        <v>0</v>
      </c>
      <c r="J383" s="139">
        <f>ABS(Home!$K$20*I383)</f>
        <v>0</v>
      </c>
      <c r="K383" s="42">
        <v>0</v>
      </c>
      <c r="L383" s="139">
        <f>ABS(Home!$K$20*K383)</f>
        <v>0</v>
      </c>
      <c r="M383" s="45">
        <f t="shared" si="173"/>
        <v>0</v>
      </c>
      <c r="N383" s="47">
        <f t="shared" si="174"/>
        <v>356</v>
      </c>
      <c r="P383">
        <f t="shared" si="188"/>
        <v>0</v>
      </c>
      <c r="Q383">
        <f t="shared" si="188"/>
        <v>6</v>
      </c>
      <c r="R383" s="146">
        <v>380</v>
      </c>
      <c r="S383">
        <f t="shared" si="180"/>
        <v>0</v>
      </c>
      <c r="T383">
        <f t="shared" si="181"/>
        <v>0</v>
      </c>
      <c r="U383">
        <f t="shared" si="182"/>
        <v>0</v>
      </c>
      <c r="V383">
        <f t="shared" si="183"/>
        <v>0</v>
      </c>
      <c r="X383">
        <f t="shared" si="184"/>
        <v>0</v>
      </c>
      <c r="Y383">
        <f t="shared" si="185"/>
        <v>0</v>
      </c>
      <c r="Z383">
        <f t="shared" si="186"/>
        <v>0</v>
      </c>
      <c r="AA383">
        <f t="shared" si="187"/>
        <v>0</v>
      </c>
      <c r="AC383" s="15"/>
      <c r="AD383" s="15"/>
      <c r="BJ383" s="41">
        <v>6</v>
      </c>
      <c r="BN383" s="41">
        <v>5</v>
      </c>
      <c r="BS383" s="121"/>
      <c r="BV383">
        <v>0</v>
      </c>
      <c r="CA383">
        <v>0</v>
      </c>
      <c r="CB383">
        <f t="shared" si="175"/>
        <v>0</v>
      </c>
      <c r="CK383">
        <f t="shared" si="176"/>
        <v>36</v>
      </c>
      <c r="CL383">
        <f t="shared" si="177"/>
        <v>9</v>
      </c>
      <c r="CM383">
        <f t="shared" si="178"/>
        <v>356</v>
      </c>
      <c r="CP383" t="str">
        <f t="shared" si="171"/>
        <v/>
      </c>
      <c r="CQ383" t="str">
        <f t="shared" si="172"/>
        <v/>
      </c>
      <c r="CR383" t="str">
        <f t="shared" si="179"/>
        <v/>
      </c>
      <c r="CS383" t="str">
        <f t="shared" si="169"/>
        <v/>
      </c>
      <c r="CT383" t="str">
        <f t="shared" si="170"/>
        <v/>
      </c>
      <c r="DE383" t="s">
        <v>205</v>
      </c>
      <c r="DF383" t="s">
        <v>205</v>
      </c>
      <c r="DH383" t="s">
        <v>205</v>
      </c>
    </row>
    <row r="384" spans="1:112" x14ac:dyDescent="0.2">
      <c r="B384" s="28">
        <v>37</v>
      </c>
      <c r="C384" s="47"/>
      <c r="D384" s="41">
        <v>6</v>
      </c>
      <c r="E384" s="42">
        <v>0</v>
      </c>
      <c r="F384" s="139">
        <f>ABS(Home!$K$20*E384)</f>
        <v>0</v>
      </c>
      <c r="G384" s="42">
        <v>0</v>
      </c>
      <c r="H384" s="139">
        <f>ABS(Home!$K$20*G384)</f>
        <v>0</v>
      </c>
      <c r="I384" s="42">
        <v>0</v>
      </c>
      <c r="J384" s="139">
        <f>ABS(Home!$K$20*I384)</f>
        <v>0</v>
      </c>
      <c r="K384" s="42">
        <v>0</v>
      </c>
      <c r="L384" s="139">
        <f>ABS(Home!$K$20*K384)</f>
        <v>0</v>
      </c>
      <c r="M384" s="45">
        <f t="shared" si="173"/>
        <v>0</v>
      </c>
      <c r="N384" s="47">
        <f t="shared" si="174"/>
        <v>357</v>
      </c>
      <c r="P384">
        <f t="shared" si="188"/>
        <v>0</v>
      </c>
      <c r="Q384">
        <f t="shared" si="188"/>
        <v>6</v>
      </c>
      <c r="R384" s="146">
        <v>381</v>
      </c>
      <c r="S384">
        <f t="shared" si="180"/>
        <v>0</v>
      </c>
      <c r="T384">
        <f t="shared" si="181"/>
        <v>0</v>
      </c>
      <c r="U384">
        <f t="shared" si="182"/>
        <v>0</v>
      </c>
      <c r="V384">
        <f t="shared" si="183"/>
        <v>0</v>
      </c>
      <c r="X384">
        <f t="shared" si="184"/>
        <v>0</v>
      </c>
      <c r="Y384">
        <f t="shared" si="185"/>
        <v>0</v>
      </c>
      <c r="Z384">
        <f t="shared" si="186"/>
        <v>0</v>
      </c>
      <c r="AA384">
        <f t="shared" si="187"/>
        <v>0</v>
      </c>
      <c r="AC384" s="15"/>
      <c r="AD384" s="15"/>
      <c r="BJ384" s="41">
        <v>6</v>
      </c>
      <c r="BN384" s="41">
        <v>5</v>
      </c>
      <c r="BS384" s="121"/>
      <c r="BV384">
        <v>0</v>
      </c>
      <c r="CA384">
        <v>0</v>
      </c>
      <c r="CB384">
        <f t="shared" si="175"/>
        <v>0</v>
      </c>
      <c r="CK384">
        <f>CK341</f>
        <v>37</v>
      </c>
      <c r="CL384">
        <f>CL341+1</f>
        <v>9</v>
      </c>
      <c r="CM384">
        <f t="shared" si="178"/>
        <v>357</v>
      </c>
      <c r="CP384" t="str">
        <f t="shared" si="171"/>
        <v/>
      </c>
      <c r="CQ384" t="str">
        <f t="shared" si="172"/>
        <v/>
      </c>
      <c r="CR384" t="str">
        <f t="shared" si="179"/>
        <v/>
      </c>
      <c r="CS384" t="str">
        <f t="shared" si="169"/>
        <v/>
      </c>
      <c r="CT384" t="str">
        <f t="shared" si="170"/>
        <v/>
      </c>
      <c r="DE384" t="s">
        <v>205</v>
      </c>
      <c r="DF384" t="s">
        <v>205</v>
      </c>
      <c r="DH384" t="s">
        <v>205</v>
      </c>
    </row>
    <row r="385" spans="1:112" x14ac:dyDescent="0.2">
      <c r="B385" s="28">
        <v>38</v>
      </c>
      <c r="C385" s="47"/>
      <c r="D385" s="38">
        <v>9</v>
      </c>
      <c r="E385" s="42">
        <v>0</v>
      </c>
      <c r="F385" s="109">
        <v>0</v>
      </c>
      <c r="G385" s="39">
        <v>1</v>
      </c>
      <c r="H385" s="109">
        <v>0</v>
      </c>
      <c r="I385" s="39">
        <v>0.68460750000000004</v>
      </c>
      <c r="J385" s="109">
        <v>0</v>
      </c>
      <c r="K385" s="39">
        <v>-2</v>
      </c>
      <c r="L385" s="109">
        <v>0</v>
      </c>
      <c r="M385" s="45">
        <f t="shared" si="173"/>
        <v>0</v>
      </c>
      <c r="N385" s="47">
        <f t="shared" si="174"/>
        <v>358</v>
      </c>
      <c r="P385">
        <f t="shared" si="188"/>
        <v>0</v>
      </c>
      <c r="Q385">
        <f t="shared" si="188"/>
        <v>6</v>
      </c>
      <c r="R385" s="146">
        <v>382</v>
      </c>
      <c r="S385">
        <f t="shared" si="180"/>
        <v>0</v>
      </c>
      <c r="T385">
        <f t="shared" si="181"/>
        <v>0</v>
      </c>
      <c r="U385">
        <f t="shared" si="182"/>
        <v>0</v>
      </c>
      <c r="V385">
        <f t="shared" si="183"/>
        <v>0</v>
      </c>
      <c r="X385">
        <f t="shared" si="184"/>
        <v>0</v>
      </c>
      <c r="Y385">
        <f t="shared" si="185"/>
        <v>0</v>
      </c>
      <c r="Z385">
        <f t="shared" si="186"/>
        <v>0</v>
      </c>
      <c r="AA385">
        <f t="shared" si="187"/>
        <v>0</v>
      </c>
      <c r="AC385" s="15"/>
      <c r="AD385" s="15"/>
      <c r="BJ385" s="41">
        <v>6</v>
      </c>
      <c r="BN385" s="41">
        <v>5</v>
      </c>
      <c r="BS385" s="121"/>
      <c r="BV385">
        <v>0</v>
      </c>
      <c r="CA385">
        <v>2</v>
      </c>
      <c r="CB385">
        <f t="shared" si="175"/>
        <v>1</v>
      </c>
      <c r="CK385">
        <f t="shared" si="176"/>
        <v>38</v>
      </c>
      <c r="CL385">
        <f t="shared" si="177"/>
        <v>9</v>
      </c>
      <c r="CM385">
        <f t="shared" si="178"/>
        <v>358</v>
      </c>
      <c r="CP385" t="str">
        <f t="shared" si="171"/>
        <v/>
      </c>
      <c r="CQ385" t="str">
        <f t="shared" si="172"/>
        <v/>
      </c>
      <c r="CR385" t="str">
        <f t="shared" si="179"/>
        <v/>
      </c>
      <c r="CS385" t="str">
        <f t="shared" si="169"/>
        <v/>
      </c>
      <c r="CT385" t="str">
        <f t="shared" si="170"/>
        <v/>
      </c>
      <c r="DE385" t="s">
        <v>205</v>
      </c>
      <c r="DF385" t="s">
        <v>205</v>
      </c>
      <c r="DH385" t="s">
        <v>205</v>
      </c>
    </row>
    <row r="386" spans="1:112" x14ac:dyDescent="0.2">
      <c r="B386" s="28">
        <v>39</v>
      </c>
      <c r="C386" s="47"/>
      <c r="D386" s="41">
        <v>6</v>
      </c>
      <c r="E386" s="42">
        <v>0</v>
      </c>
      <c r="F386" s="139">
        <f>ABS(Home!$K$20*E386)</f>
        <v>0</v>
      </c>
      <c r="G386" s="42">
        <v>0</v>
      </c>
      <c r="H386" s="139">
        <f>ABS(Home!$K$20*G386)</f>
        <v>0</v>
      </c>
      <c r="I386" s="42">
        <v>0</v>
      </c>
      <c r="J386" s="139">
        <f>ABS(Home!$K$20*I386)</f>
        <v>0</v>
      </c>
      <c r="K386" s="42">
        <v>0</v>
      </c>
      <c r="L386" s="139">
        <f>ABS(Home!$K$20*K386)</f>
        <v>0</v>
      </c>
      <c r="M386" s="45">
        <f t="shared" si="173"/>
        <v>0</v>
      </c>
      <c r="N386" s="47">
        <f t="shared" si="174"/>
        <v>359</v>
      </c>
      <c r="P386">
        <f t="shared" si="188"/>
        <v>0</v>
      </c>
      <c r="Q386">
        <f t="shared" si="188"/>
        <v>6</v>
      </c>
      <c r="R386" s="146">
        <v>383</v>
      </c>
      <c r="S386">
        <f t="shared" si="180"/>
        <v>0</v>
      </c>
      <c r="T386">
        <f t="shared" si="181"/>
        <v>0</v>
      </c>
      <c r="U386">
        <f t="shared" si="182"/>
        <v>0</v>
      </c>
      <c r="V386">
        <f t="shared" si="183"/>
        <v>0</v>
      </c>
      <c r="X386">
        <f t="shared" si="184"/>
        <v>0</v>
      </c>
      <c r="Y386">
        <f t="shared" si="185"/>
        <v>0</v>
      </c>
      <c r="Z386">
        <f t="shared" si="186"/>
        <v>0</v>
      </c>
      <c r="AA386">
        <f t="shared" si="187"/>
        <v>0</v>
      </c>
      <c r="AC386" s="15"/>
      <c r="AD386" s="15"/>
      <c r="BJ386" s="41">
        <v>6</v>
      </c>
      <c r="BN386" s="41">
        <v>5</v>
      </c>
      <c r="BS386" s="121"/>
      <c r="BV386">
        <v>0</v>
      </c>
      <c r="CA386">
        <v>0</v>
      </c>
      <c r="CB386">
        <f t="shared" si="175"/>
        <v>0</v>
      </c>
      <c r="CK386">
        <f t="shared" si="176"/>
        <v>39</v>
      </c>
      <c r="CL386">
        <f t="shared" si="177"/>
        <v>9</v>
      </c>
      <c r="CM386">
        <f t="shared" si="178"/>
        <v>359</v>
      </c>
      <c r="CP386" t="str">
        <f t="shared" si="171"/>
        <v/>
      </c>
      <c r="CQ386" t="str">
        <f t="shared" si="172"/>
        <v/>
      </c>
      <c r="CR386" t="str">
        <f t="shared" si="179"/>
        <v/>
      </c>
      <c r="CS386" t="str">
        <f t="shared" si="169"/>
        <v/>
      </c>
      <c r="CT386" t="str">
        <f t="shared" si="170"/>
        <v/>
      </c>
      <c r="DE386" t="s">
        <v>205</v>
      </c>
      <c r="DF386" t="s">
        <v>205</v>
      </c>
      <c r="DH386" t="s">
        <v>205</v>
      </c>
    </row>
    <row r="387" spans="1:112" x14ac:dyDescent="0.2">
      <c r="B387" s="28">
        <v>40</v>
      </c>
      <c r="C387" s="47"/>
      <c r="D387" s="41">
        <v>6</v>
      </c>
      <c r="E387" s="42">
        <v>0</v>
      </c>
      <c r="F387" s="139">
        <f>ABS(Home!$K$20*E387)</f>
        <v>0</v>
      </c>
      <c r="G387" s="42">
        <v>0</v>
      </c>
      <c r="H387" s="139">
        <f>ABS(Home!$K$20*G387)</f>
        <v>0</v>
      </c>
      <c r="I387" s="42">
        <v>0</v>
      </c>
      <c r="J387" s="139">
        <f>ABS(Home!$K$20*I387)</f>
        <v>0</v>
      </c>
      <c r="K387" s="42">
        <v>0</v>
      </c>
      <c r="L387" s="139">
        <f>ABS(Home!$K$20*K387)</f>
        <v>0</v>
      </c>
      <c r="M387" s="45">
        <f t="shared" si="173"/>
        <v>0</v>
      </c>
      <c r="N387" s="47">
        <f t="shared" si="174"/>
        <v>360</v>
      </c>
      <c r="P387">
        <f t="shared" si="188"/>
        <v>0</v>
      </c>
      <c r="Q387">
        <f t="shared" si="188"/>
        <v>6</v>
      </c>
      <c r="R387" s="146">
        <v>384</v>
      </c>
      <c r="S387">
        <f t="shared" si="180"/>
        <v>0</v>
      </c>
      <c r="T387">
        <f t="shared" si="181"/>
        <v>0</v>
      </c>
      <c r="U387">
        <f t="shared" si="182"/>
        <v>0</v>
      </c>
      <c r="V387">
        <f t="shared" si="183"/>
        <v>0</v>
      </c>
      <c r="X387">
        <f t="shared" si="184"/>
        <v>0</v>
      </c>
      <c r="Y387">
        <f t="shared" si="185"/>
        <v>0</v>
      </c>
      <c r="Z387">
        <f t="shared" si="186"/>
        <v>0</v>
      </c>
      <c r="AA387">
        <f t="shared" si="187"/>
        <v>0</v>
      </c>
      <c r="AC387" s="15"/>
      <c r="AD387" s="15"/>
      <c r="BJ387" s="41">
        <v>6</v>
      </c>
      <c r="BN387" s="41">
        <v>5</v>
      </c>
      <c r="BS387" s="121"/>
      <c r="BV387">
        <v>0</v>
      </c>
      <c r="CA387">
        <v>0</v>
      </c>
      <c r="CB387">
        <f t="shared" si="175"/>
        <v>0</v>
      </c>
      <c r="CK387">
        <f t="shared" si="176"/>
        <v>40</v>
      </c>
      <c r="CL387">
        <f t="shared" si="177"/>
        <v>9</v>
      </c>
      <c r="CM387">
        <f t="shared" si="178"/>
        <v>360</v>
      </c>
      <c r="CP387" t="str">
        <f t="shared" si="171"/>
        <v/>
      </c>
      <c r="CQ387" t="str">
        <f t="shared" si="172"/>
        <v/>
      </c>
      <c r="CR387" t="str">
        <f t="shared" si="179"/>
        <v/>
      </c>
      <c r="CS387" t="str">
        <f t="shared" si="169"/>
        <v/>
      </c>
      <c r="CT387" t="str">
        <f t="shared" si="170"/>
        <v/>
      </c>
      <c r="DE387" t="s">
        <v>205</v>
      </c>
      <c r="DF387" t="s">
        <v>205</v>
      </c>
      <c r="DH387" t="s">
        <v>205</v>
      </c>
    </row>
    <row r="388" spans="1:112" x14ac:dyDescent="0.2">
      <c r="B388" s="146"/>
      <c r="C388" s="47"/>
      <c r="D388" s="41"/>
      <c r="E388" s="42"/>
      <c r="F388" s="42"/>
      <c r="G388" s="42"/>
      <c r="H388" s="42"/>
      <c r="I388" s="42"/>
      <c r="J388" s="42"/>
      <c r="K388" s="42"/>
      <c r="L388" s="42"/>
      <c r="M388" s="27"/>
      <c r="N388" s="47"/>
      <c r="P388">
        <f t="shared" si="188"/>
        <v>0</v>
      </c>
      <c r="Q388">
        <f t="shared" si="188"/>
        <v>6</v>
      </c>
      <c r="R388" s="146">
        <v>385</v>
      </c>
      <c r="S388">
        <f t="shared" si="180"/>
        <v>0</v>
      </c>
      <c r="T388">
        <f t="shared" si="181"/>
        <v>0</v>
      </c>
      <c r="U388">
        <f t="shared" si="182"/>
        <v>0</v>
      </c>
      <c r="V388">
        <f t="shared" si="183"/>
        <v>0</v>
      </c>
      <c r="X388">
        <f t="shared" si="184"/>
        <v>0</v>
      </c>
      <c r="Y388">
        <f t="shared" si="185"/>
        <v>0</v>
      </c>
      <c r="Z388">
        <f t="shared" si="186"/>
        <v>0</v>
      </c>
      <c r="AA388">
        <f t="shared" si="187"/>
        <v>0</v>
      </c>
      <c r="AC388" s="15"/>
      <c r="AD388" s="15"/>
      <c r="BJ388" s="41"/>
      <c r="BN388" s="41"/>
      <c r="BS388" s="121"/>
      <c r="CP388" t="str">
        <f t="shared" si="171"/>
        <v/>
      </c>
      <c r="CQ388" t="str">
        <f t="shared" si="172"/>
        <v/>
      </c>
      <c r="CS388" t="str">
        <f t="shared" si="169"/>
        <v/>
      </c>
      <c r="CT388" t="str">
        <f t="shared" si="170"/>
        <v/>
      </c>
      <c r="DE388" t="s">
        <v>205</v>
      </c>
      <c r="DF388" t="s">
        <v>205</v>
      </c>
      <c r="DH388" t="s">
        <v>205</v>
      </c>
    </row>
    <row r="389" spans="1:112" x14ac:dyDescent="0.2">
      <c r="B389" s="146"/>
      <c r="C389" s="47"/>
      <c r="D389" s="41"/>
      <c r="E389" s="42"/>
      <c r="F389" s="42"/>
      <c r="G389" s="42"/>
      <c r="H389" s="42"/>
      <c r="I389" s="42"/>
      <c r="J389" s="42"/>
      <c r="K389" s="42"/>
      <c r="L389" s="42"/>
      <c r="M389" s="27"/>
      <c r="N389" s="47"/>
      <c r="P389">
        <f t="shared" si="188"/>
        <v>0</v>
      </c>
      <c r="Q389">
        <f t="shared" si="188"/>
        <v>6</v>
      </c>
      <c r="R389" s="146">
        <v>386</v>
      </c>
      <c r="S389">
        <f t="shared" si="180"/>
        <v>0</v>
      </c>
      <c r="T389">
        <f t="shared" si="181"/>
        <v>0</v>
      </c>
      <c r="U389">
        <f t="shared" si="182"/>
        <v>0</v>
      </c>
      <c r="V389">
        <f t="shared" si="183"/>
        <v>0</v>
      </c>
      <c r="X389">
        <f t="shared" si="184"/>
        <v>0</v>
      </c>
      <c r="Y389">
        <f t="shared" si="185"/>
        <v>0</v>
      </c>
      <c r="Z389">
        <f t="shared" si="186"/>
        <v>0</v>
      </c>
      <c r="AA389">
        <f t="shared" si="187"/>
        <v>0</v>
      </c>
      <c r="AC389" s="15"/>
      <c r="AD389" s="15"/>
      <c r="BJ389" s="41"/>
      <c r="BN389" s="41"/>
      <c r="BS389" s="121"/>
      <c r="CP389" t="str">
        <f t="shared" si="171"/>
        <v/>
      </c>
      <c r="CQ389" t="str">
        <f t="shared" si="172"/>
        <v/>
      </c>
      <c r="CS389" t="str">
        <f t="shared" ref="CS389:CS452" si="189">IF(C389=1,CONCATENATE("y_int(",CM389,",",1,")"),"")</f>
        <v/>
      </c>
      <c r="CT389" t="str">
        <f t="shared" ref="CT389:CT452" si="190">IF(C389=1,CONCATENATE("y_int(",CM389,",",1,") = results.XAtMinObjective{1,",),"")</f>
        <v/>
      </c>
      <c r="DH389" t="s">
        <v>205</v>
      </c>
    </row>
    <row r="390" spans="1:112" x14ac:dyDescent="0.2">
      <c r="A390" s="13" t="s">
        <v>12</v>
      </c>
      <c r="B390" s="13" t="s">
        <v>40</v>
      </c>
      <c r="C390" s="44"/>
      <c r="D390" s="36" t="s">
        <v>27</v>
      </c>
      <c r="E390" s="42" t="s">
        <v>15</v>
      </c>
      <c r="F390" s="118" t="s">
        <v>36</v>
      </c>
      <c r="G390" s="37" t="s">
        <v>16</v>
      </c>
      <c r="H390" s="118" t="s">
        <v>36</v>
      </c>
      <c r="I390" s="37" t="s">
        <v>17</v>
      </c>
      <c r="J390" s="118" t="s">
        <v>36</v>
      </c>
      <c r="K390" s="37" t="s">
        <v>18</v>
      </c>
      <c r="L390" s="118" t="s">
        <v>36</v>
      </c>
      <c r="M390" s="13" t="s">
        <v>42</v>
      </c>
      <c r="N390" s="47"/>
      <c r="P390">
        <f t="shared" si="188"/>
        <v>0</v>
      </c>
      <c r="Q390">
        <f t="shared" si="188"/>
        <v>6</v>
      </c>
      <c r="R390" s="146">
        <v>387</v>
      </c>
      <c r="S390">
        <f t="shared" si="180"/>
        <v>0</v>
      </c>
      <c r="T390">
        <f t="shared" si="181"/>
        <v>0</v>
      </c>
      <c r="U390">
        <f t="shared" si="182"/>
        <v>0</v>
      </c>
      <c r="V390">
        <f t="shared" si="183"/>
        <v>0</v>
      </c>
      <c r="X390">
        <f t="shared" si="184"/>
        <v>0</v>
      </c>
      <c r="Y390">
        <f t="shared" si="185"/>
        <v>0</v>
      </c>
      <c r="Z390">
        <f t="shared" si="186"/>
        <v>0</v>
      </c>
      <c r="AA390">
        <f t="shared" si="187"/>
        <v>0</v>
      </c>
      <c r="AC390" s="15"/>
      <c r="AD390" s="15"/>
      <c r="BJ390" s="36" t="s">
        <v>27</v>
      </c>
      <c r="BN390" s="36" t="s">
        <v>27</v>
      </c>
      <c r="BS390" s="14"/>
      <c r="BV390" t="s">
        <v>15</v>
      </c>
      <c r="CA390" t="s">
        <v>15</v>
      </c>
      <c r="CP390" t="str">
        <f t="shared" ref="CP390:CP453" si="191">IF(C390=1,CONCATENATE("v",CM390," = optimizableVariable('var",CM390,"', [",E390-$CO$1," ",E390+$CO$1,"], 'Type', 'real'); %y_int(",CK390,",",CL390,")"),"")</f>
        <v/>
      </c>
      <c r="CQ390" t="str">
        <f t="shared" ref="CQ390:CQ453" si="192">IF(C390=1,CONCATENATE("y_int(",CM390,",",1,") = variables.var",CM390,";"),"")</f>
        <v/>
      </c>
      <c r="CS390" t="str">
        <f t="shared" si="189"/>
        <v/>
      </c>
      <c r="CT390" t="str">
        <f t="shared" si="190"/>
        <v/>
      </c>
      <c r="DH390" t="s">
        <v>205</v>
      </c>
    </row>
    <row r="391" spans="1:112" x14ac:dyDescent="0.2">
      <c r="A391" s="13">
        <f>A348+1</f>
        <v>10</v>
      </c>
      <c r="B391" s="28" t="s">
        <v>1385</v>
      </c>
      <c r="C391" s="47"/>
      <c r="D391" s="41">
        <v>6</v>
      </c>
      <c r="E391" s="42">
        <v>0</v>
      </c>
      <c r="F391" s="139">
        <f>ABS(Home!$K$20*E391)</f>
        <v>0</v>
      </c>
      <c r="G391" s="42">
        <v>0</v>
      </c>
      <c r="H391" s="139">
        <f>ABS(Home!$K$20*G391)</f>
        <v>0</v>
      </c>
      <c r="I391" s="42">
        <v>0</v>
      </c>
      <c r="J391" s="139">
        <f>ABS(Home!$K$20*I391)</f>
        <v>0</v>
      </c>
      <c r="K391" s="42">
        <v>0</v>
      </c>
      <c r="L391" s="139">
        <f>ABS(Home!$K$20*K391)</f>
        <v>0</v>
      </c>
      <c r="M391" s="45">
        <f>IF(C391=1,COUNTIF(F391,"&gt;0")+COUNTIF(H391,"&gt;0")+COUNTIF(J391,"&gt;0")+COUNTIF(L391,"&gt;0"),0)</f>
        <v>0</v>
      </c>
      <c r="N391" s="47">
        <f>N348+40</f>
        <v>361</v>
      </c>
      <c r="P391">
        <f t="shared" si="188"/>
        <v>0</v>
      </c>
      <c r="Q391">
        <f t="shared" si="188"/>
        <v>6</v>
      </c>
      <c r="R391" s="146">
        <v>388</v>
      </c>
      <c r="S391">
        <f t="shared" si="180"/>
        <v>0</v>
      </c>
      <c r="T391">
        <f t="shared" si="181"/>
        <v>0</v>
      </c>
      <c r="U391">
        <f t="shared" si="182"/>
        <v>0</v>
      </c>
      <c r="V391">
        <f t="shared" si="183"/>
        <v>0</v>
      </c>
      <c r="X391">
        <f t="shared" si="184"/>
        <v>0</v>
      </c>
      <c r="Y391">
        <f t="shared" si="185"/>
        <v>0</v>
      </c>
      <c r="Z391">
        <f t="shared" si="186"/>
        <v>0</v>
      </c>
      <c r="AA391">
        <f t="shared" si="187"/>
        <v>0</v>
      </c>
      <c r="AC391" s="15"/>
      <c r="AD391" s="15"/>
      <c r="BJ391" s="41">
        <v>6</v>
      </c>
      <c r="BN391" s="41">
        <v>5</v>
      </c>
      <c r="BS391" s="121"/>
      <c r="BV391">
        <v>0</v>
      </c>
      <c r="CA391">
        <v>0</v>
      </c>
      <c r="CB391">
        <f>IF(CA391&gt;1,1,IF(CA391&lt;-1,-1,CA391))</f>
        <v>0</v>
      </c>
      <c r="CK391">
        <f>CK348</f>
        <v>1</v>
      </c>
      <c r="CL391">
        <f>CL348+1</f>
        <v>10</v>
      </c>
      <c r="CM391">
        <f>CM348+40</f>
        <v>361</v>
      </c>
      <c r="CP391" t="str">
        <f t="shared" si="191"/>
        <v/>
      </c>
      <c r="CQ391" t="str">
        <f t="shared" si="192"/>
        <v/>
      </c>
      <c r="CR391" t="str">
        <f>IF(C391=1,CONCATENATE("v",CM391),"")</f>
        <v/>
      </c>
      <c r="CS391" t="str">
        <f t="shared" si="189"/>
        <v/>
      </c>
      <c r="CT391" t="str">
        <f t="shared" si="190"/>
        <v/>
      </c>
      <c r="DH391" t="s">
        <v>205</v>
      </c>
    </row>
    <row r="392" spans="1:112" x14ac:dyDescent="0.2">
      <c r="A392" s="123" t="s">
        <v>150</v>
      </c>
      <c r="B392" s="28" t="s">
        <v>1386</v>
      </c>
      <c r="C392" s="47"/>
      <c r="D392" s="41">
        <v>6</v>
      </c>
      <c r="E392" s="42">
        <v>0</v>
      </c>
      <c r="F392" s="139">
        <f>ABS(Home!$K$20*E392)</f>
        <v>0</v>
      </c>
      <c r="G392" s="42"/>
      <c r="H392" s="139">
        <f>ABS(Home!$K$20*G392)</f>
        <v>0</v>
      </c>
      <c r="I392" s="42"/>
      <c r="J392" s="139">
        <f>ABS(Home!$K$20*I392)</f>
        <v>0</v>
      </c>
      <c r="K392" s="42"/>
      <c r="L392" s="139">
        <f>ABS(Home!$K$20*K392)</f>
        <v>0</v>
      </c>
      <c r="M392" s="45">
        <f t="shared" ref="M392:M430" si="193">IF(C392=1,COUNTIF(F392,"&gt;0")+COUNTIF(H392,"&gt;0")+COUNTIF(J392,"&gt;0")+COUNTIF(L392,"&gt;0"),0)</f>
        <v>0</v>
      </c>
      <c r="N392" s="47">
        <f t="shared" ref="N392:N430" si="194">N349+40</f>
        <v>362</v>
      </c>
      <c r="P392">
        <f t="shared" si="188"/>
        <v>0</v>
      </c>
      <c r="Q392">
        <f t="shared" si="188"/>
        <v>6</v>
      </c>
      <c r="R392" s="146">
        <v>389</v>
      </c>
      <c r="S392">
        <f t="shared" si="180"/>
        <v>0</v>
      </c>
      <c r="T392">
        <f t="shared" si="181"/>
        <v>0</v>
      </c>
      <c r="U392">
        <f t="shared" si="182"/>
        <v>0</v>
      </c>
      <c r="V392">
        <f t="shared" si="183"/>
        <v>0</v>
      </c>
      <c r="X392">
        <f t="shared" si="184"/>
        <v>0</v>
      </c>
      <c r="Y392">
        <f t="shared" si="185"/>
        <v>0</v>
      </c>
      <c r="Z392">
        <f t="shared" si="186"/>
        <v>0</v>
      </c>
      <c r="AA392">
        <f t="shared" si="187"/>
        <v>0</v>
      </c>
      <c r="AC392" s="15"/>
      <c r="AD392" s="15"/>
      <c r="BJ392" s="41">
        <v>6</v>
      </c>
      <c r="BN392" s="41">
        <v>5</v>
      </c>
      <c r="BS392" s="121"/>
      <c r="BV392">
        <v>-0.27046995746906699</v>
      </c>
      <c r="CA392">
        <v>-0.27046995746906699</v>
      </c>
      <c r="CB392">
        <f t="shared" ref="CB392:CB430" si="195">IF(CA392&gt;1,1,IF(CA392&lt;-1,-1,CA392))</f>
        <v>-0.27046995746906699</v>
      </c>
      <c r="CK392">
        <f t="shared" ref="CK392:CK430" si="196">CK349</f>
        <v>2</v>
      </c>
      <c r="CL392">
        <f t="shared" ref="CL392:CL430" si="197">CL349+1</f>
        <v>10</v>
      </c>
      <c r="CM392">
        <f t="shared" ref="CM392:CM430" si="198">CM349+40</f>
        <v>362</v>
      </c>
      <c r="CP392" t="str">
        <f t="shared" si="191"/>
        <v/>
      </c>
      <c r="CQ392" t="str">
        <f t="shared" si="192"/>
        <v/>
      </c>
      <c r="CR392" t="str">
        <f>IF(C392=1,CONCATENATE("v",CM392),"")</f>
        <v/>
      </c>
      <c r="CS392" t="str">
        <f t="shared" si="189"/>
        <v/>
      </c>
      <c r="CT392" t="str">
        <f t="shared" si="190"/>
        <v/>
      </c>
      <c r="DE392" t="s">
        <v>205</v>
      </c>
      <c r="DF392" t="s">
        <v>205</v>
      </c>
      <c r="DH392" t="s">
        <v>205</v>
      </c>
    </row>
    <row r="393" spans="1:112" x14ac:dyDescent="0.2">
      <c r="A393" s="123">
        <f>-SUM(E391:E430)</f>
        <v>-5.6</v>
      </c>
      <c r="B393" s="28" t="s">
        <v>1387</v>
      </c>
      <c r="C393" s="47"/>
      <c r="D393" s="41">
        <v>6</v>
      </c>
      <c r="E393" s="42">
        <v>0</v>
      </c>
      <c r="F393" s="139">
        <f>ABS(Home!$K$20*E393)</f>
        <v>0</v>
      </c>
      <c r="G393" s="42">
        <v>0</v>
      </c>
      <c r="H393" s="139">
        <f>ABS(Home!$K$20*G393)</f>
        <v>0</v>
      </c>
      <c r="I393" s="42">
        <v>0</v>
      </c>
      <c r="J393" s="139">
        <f>ABS(Home!$K$20*I393)</f>
        <v>0</v>
      </c>
      <c r="K393" s="42">
        <v>0</v>
      </c>
      <c r="L393" s="139">
        <f>ABS(Home!$K$20*K393)</f>
        <v>0</v>
      </c>
      <c r="M393" s="45">
        <f t="shared" si="193"/>
        <v>0</v>
      </c>
      <c r="N393" s="47">
        <f t="shared" si="194"/>
        <v>363</v>
      </c>
      <c r="P393">
        <f t="shared" si="188"/>
        <v>0</v>
      </c>
      <c r="Q393">
        <f t="shared" si="188"/>
        <v>6</v>
      </c>
      <c r="R393" s="146">
        <v>390</v>
      </c>
      <c r="S393">
        <f t="shared" si="180"/>
        <v>0</v>
      </c>
      <c r="T393">
        <f t="shared" si="181"/>
        <v>0</v>
      </c>
      <c r="U393">
        <f t="shared" si="182"/>
        <v>0</v>
      </c>
      <c r="V393">
        <f t="shared" si="183"/>
        <v>0</v>
      </c>
      <c r="X393">
        <f t="shared" si="184"/>
        <v>0</v>
      </c>
      <c r="Y393">
        <f t="shared" si="185"/>
        <v>0</v>
      </c>
      <c r="Z393">
        <f t="shared" si="186"/>
        <v>0</v>
      </c>
      <c r="AA393">
        <f t="shared" si="187"/>
        <v>0</v>
      </c>
      <c r="AC393" s="15"/>
      <c r="AD393" s="15"/>
      <c r="BJ393" s="41">
        <v>6</v>
      </c>
      <c r="BN393" s="41">
        <v>5</v>
      </c>
      <c r="BS393" s="121"/>
      <c r="BV393">
        <v>0</v>
      </c>
      <c r="CA393">
        <v>0</v>
      </c>
      <c r="CB393">
        <f t="shared" si="195"/>
        <v>0</v>
      </c>
      <c r="CK393">
        <f t="shared" si="196"/>
        <v>3</v>
      </c>
      <c r="CL393">
        <f t="shared" si="197"/>
        <v>10</v>
      </c>
      <c r="CM393">
        <f t="shared" si="198"/>
        <v>363</v>
      </c>
      <c r="CP393" t="str">
        <f t="shared" si="191"/>
        <v/>
      </c>
      <c r="CQ393" t="str">
        <f t="shared" si="192"/>
        <v/>
      </c>
      <c r="CR393" t="str">
        <f t="shared" ref="CR393:CR430" si="199">IF(C393=1,CONCATENATE("v",CM393),"")</f>
        <v/>
      </c>
      <c r="CS393" t="str">
        <f t="shared" si="189"/>
        <v/>
      </c>
      <c r="CT393" t="str">
        <f t="shared" si="190"/>
        <v/>
      </c>
      <c r="DE393" t="s">
        <v>205</v>
      </c>
      <c r="DF393" t="s">
        <v>205</v>
      </c>
      <c r="DH393" t="s">
        <v>205</v>
      </c>
    </row>
    <row r="394" spans="1:112" x14ac:dyDescent="0.2">
      <c r="B394" s="28" t="s">
        <v>1388</v>
      </c>
      <c r="C394" s="47"/>
      <c r="D394" s="41">
        <v>6</v>
      </c>
      <c r="E394" s="42">
        <v>0</v>
      </c>
      <c r="F394" s="139">
        <f>ABS(Home!$K$20*E394)</f>
        <v>0</v>
      </c>
      <c r="G394" s="42">
        <v>0</v>
      </c>
      <c r="H394" s="139">
        <f>ABS(Home!$K$20*G394)</f>
        <v>0</v>
      </c>
      <c r="I394" s="42">
        <v>0</v>
      </c>
      <c r="J394" s="139">
        <f>ABS(Home!$K$20*I394)</f>
        <v>0</v>
      </c>
      <c r="K394" s="42">
        <v>0</v>
      </c>
      <c r="L394" s="139">
        <f>ABS(Home!$K$20*K394)</f>
        <v>0</v>
      </c>
      <c r="M394" s="45">
        <f t="shared" si="193"/>
        <v>0</v>
      </c>
      <c r="N394" s="47">
        <f t="shared" si="194"/>
        <v>364</v>
      </c>
      <c r="P394">
        <f t="shared" si="188"/>
        <v>0</v>
      </c>
      <c r="Q394">
        <f t="shared" si="188"/>
        <v>6</v>
      </c>
      <c r="R394" s="146">
        <v>391</v>
      </c>
      <c r="S394">
        <f t="shared" si="180"/>
        <v>0</v>
      </c>
      <c r="T394">
        <f t="shared" si="181"/>
        <v>0</v>
      </c>
      <c r="U394">
        <f t="shared" si="182"/>
        <v>0</v>
      </c>
      <c r="V394">
        <f t="shared" si="183"/>
        <v>0</v>
      </c>
      <c r="X394">
        <f t="shared" si="184"/>
        <v>0</v>
      </c>
      <c r="Y394">
        <f t="shared" si="185"/>
        <v>0</v>
      </c>
      <c r="Z394">
        <f t="shared" si="186"/>
        <v>0</v>
      </c>
      <c r="AA394">
        <f t="shared" si="187"/>
        <v>0</v>
      </c>
      <c r="AC394" s="15"/>
      <c r="AD394" s="15"/>
      <c r="BJ394" s="41">
        <v>6</v>
      </c>
      <c r="BN394" s="41">
        <v>5</v>
      </c>
      <c r="BS394" s="121"/>
      <c r="BV394">
        <v>0</v>
      </c>
      <c r="CA394">
        <v>0</v>
      </c>
      <c r="CB394">
        <f t="shared" si="195"/>
        <v>0</v>
      </c>
      <c r="CK394">
        <f t="shared" si="196"/>
        <v>4</v>
      </c>
      <c r="CL394">
        <f t="shared" si="197"/>
        <v>10</v>
      </c>
      <c r="CM394">
        <f t="shared" si="198"/>
        <v>364</v>
      </c>
      <c r="CP394" t="str">
        <f t="shared" si="191"/>
        <v/>
      </c>
      <c r="CQ394" t="str">
        <f t="shared" si="192"/>
        <v/>
      </c>
      <c r="CR394" t="str">
        <f t="shared" si="199"/>
        <v/>
      </c>
      <c r="CS394" t="str">
        <f t="shared" si="189"/>
        <v/>
      </c>
      <c r="CT394" t="str">
        <f t="shared" si="190"/>
        <v/>
      </c>
      <c r="DE394" t="s">
        <v>205</v>
      </c>
      <c r="DF394" t="s">
        <v>205</v>
      </c>
      <c r="DH394" t="s">
        <v>205</v>
      </c>
    </row>
    <row r="395" spans="1:112" x14ac:dyDescent="0.2">
      <c r="A395" s="1"/>
      <c r="B395" s="28" t="s">
        <v>1389</v>
      </c>
      <c r="C395" s="47"/>
      <c r="D395" s="41">
        <v>6</v>
      </c>
      <c r="E395" s="42">
        <v>0</v>
      </c>
      <c r="F395" s="139">
        <f>ABS(Home!$K$20*E395)</f>
        <v>0</v>
      </c>
      <c r="G395" s="42"/>
      <c r="H395" s="139">
        <f>ABS(Home!$K$20*G395)</f>
        <v>0</v>
      </c>
      <c r="I395" s="42"/>
      <c r="J395" s="139">
        <f>ABS(Home!$K$20*I395)</f>
        <v>0</v>
      </c>
      <c r="K395" s="42"/>
      <c r="L395" s="139">
        <f>ABS(Home!$K$20*K395)</f>
        <v>0</v>
      </c>
      <c r="M395" s="45">
        <f t="shared" si="193"/>
        <v>0</v>
      </c>
      <c r="N395" s="47">
        <f t="shared" si="194"/>
        <v>365</v>
      </c>
      <c r="P395">
        <f t="shared" si="188"/>
        <v>0</v>
      </c>
      <c r="Q395">
        <f t="shared" si="188"/>
        <v>6</v>
      </c>
      <c r="R395" s="146">
        <v>392</v>
      </c>
      <c r="S395">
        <f t="shared" si="180"/>
        <v>0</v>
      </c>
      <c r="T395">
        <f t="shared" si="181"/>
        <v>0</v>
      </c>
      <c r="U395">
        <f t="shared" si="182"/>
        <v>0</v>
      </c>
      <c r="V395">
        <f t="shared" si="183"/>
        <v>0</v>
      </c>
      <c r="X395">
        <f t="shared" si="184"/>
        <v>0</v>
      </c>
      <c r="Y395">
        <f t="shared" si="185"/>
        <v>0</v>
      </c>
      <c r="Z395">
        <f t="shared" si="186"/>
        <v>0</v>
      </c>
      <c r="AA395">
        <f t="shared" si="187"/>
        <v>0</v>
      </c>
      <c r="AC395" s="15"/>
      <c r="AD395" s="15"/>
      <c r="BJ395" s="41">
        <v>6</v>
      </c>
      <c r="BN395" s="41">
        <v>5</v>
      </c>
      <c r="BS395" s="121"/>
      <c r="BV395">
        <v>-1.07381062750594</v>
      </c>
      <c r="CA395">
        <v>-1.07381062750594</v>
      </c>
      <c r="CB395">
        <f t="shared" si="195"/>
        <v>-1</v>
      </c>
      <c r="CK395">
        <f t="shared" si="196"/>
        <v>5</v>
      </c>
      <c r="CL395">
        <f t="shared" si="197"/>
        <v>10</v>
      </c>
      <c r="CM395">
        <f t="shared" si="198"/>
        <v>365</v>
      </c>
      <c r="CP395" t="str">
        <f t="shared" si="191"/>
        <v/>
      </c>
      <c r="CQ395" t="str">
        <f t="shared" si="192"/>
        <v/>
      </c>
      <c r="CR395" t="str">
        <f t="shared" si="199"/>
        <v/>
      </c>
      <c r="CS395" t="str">
        <f t="shared" si="189"/>
        <v/>
      </c>
      <c r="CT395" t="str">
        <f t="shared" si="190"/>
        <v/>
      </c>
      <c r="DE395" t="s">
        <v>205</v>
      </c>
      <c r="DF395" t="s">
        <v>205</v>
      </c>
      <c r="DH395" t="s">
        <v>205</v>
      </c>
    </row>
    <row r="396" spans="1:112" x14ac:dyDescent="0.2">
      <c r="A396" s="1"/>
      <c r="B396" s="28" t="s">
        <v>1390</v>
      </c>
      <c r="C396" s="47"/>
      <c r="D396" s="41">
        <v>6</v>
      </c>
      <c r="E396" s="42">
        <v>0</v>
      </c>
      <c r="F396" s="139">
        <f>ABS(Home!$K$20*E396)</f>
        <v>0</v>
      </c>
      <c r="G396" s="42">
        <v>0</v>
      </c>
      <c r="H396" s="139">
        <f>ABS(Home!$K$20*G396)</f>
        <v>0</v>
      </c>
      <c r="I396" s="42">
        <v>0</v>
      </c>
      <c r="J396" s="139">
        <f>ABS(Home!$K$20*I396)</f>
        <v>0</v>
      </c>
      <c r="K396" s="42">
        <v>0</v>
      </c>
      <c r="L396" s="139">
        <f>ABS(Home!$K$20*K396)</f>
        <v>0</v>
      </c>
      <c r="M396" s="45">
        <f t="shared" si="193"/>
        <v>0</v>
      </c>
      <c r="N396" s="47">
        <f t="shared" si="194"/>
        <v>366</v>
      </c>
      <c r="P396">
        <f t="shared" si="188"/>
        <v>0</v>
      </c>
      <c r="Q396">
        <f t="shared" si="188"/>
        <v>6</v>
      </c>
      <c r="R396" s="146">
        <v>393</v>
      </c>
      <c r="S396">
        <f t="shared" si="180"/>
        <v>0</v>
      </c>
      <c r="T396">
        <f t="shared" si="181"/>
        <v>0</v>
      </c>
      <c r="U396">
        <f t="shared" si="182"/>
        <v>0</v>
      </c>
      <c r="V396">
        <f t="shared" si="183"/>
        <v>0</v>
      </c>
      <c r="X396">
        <f t="shared" si="184"/>
        <v>0</v>
      </c>
      <c r="Y396">
        <f t="shared" si="185"/>
        <v>0</v>
      </c>
      <c r="Z396">
        <f t="shared" si="186"/>
        <v>0</v>
      </c>
      <c r="AA396">
        <f t="shared" si="187"/>
        <v>0</v>
      </c>
      <c r="AC396" s="15"/>
      <c r="AD396" s="15"/>
      <c r="BJ396" s="41">
        <v>6</v>
      </c>
      <c r="BN396" s="41">
        <v>5</v>
      </c>
      <c r="BS396" s="121"/>
      <c r="BV396">
        <v>0</v>
      </c>
      <c r="CA396">
        <v>0</v>
      </c>
      <c r="CB396">
        <f t="shared" si="195"/>
        <v>0</v>
      </c>
      <c r="CK396">
        <f t="shared" si="196"/>
        <v>6</v>
      </c>
      <c r="CL396">
        <f t="shared" si="197"/>
        <v>10</v>
      </c>
      <c r="CM396">
        <f t="shared" si="198"/>
        <v>366</v>
      </c>
      <c r="CP396" t="str">
        <f t="shared" si="191"/>
        <v/>
      </c>
      <c r="CQ396" t="str">
        <f t="shared" si="192"/>
        <v/>
      </c>
      <c r="CR396" t="str">
        <f t="shared" si="199"/>
        <v/>
      </c>
      <c r="CS396" t="str">
        <f t="shared" si="189"/>
        <v/>
      </c>
      <c r="CT396" t="str">
        <f t="shared" si="190"/>
        <v/>
      </c>
      <c r="DE396" t="s">
        <v>205</v>
      </c>
      <c r="DF396" t="s">
        <v>205</v>
      </c>
      <c r="DH396" t="s">
        <v>205</v>
      </c>
    </row>
    <row r="397" spans="1:112" x14ac:dyDescent="0.2">
      <c r="B397" s="28" t="s">
        <v>1391</v>
      </c>
      <c r="C397" s="47">
        <v>1</v>
      </c>
      <c r="D397" s="41">
        <v>6</v>
      </c>
      <c r="E397" s="42">
        <v>0.8</v>
      </c>
      <c r="F397" s="139">
        <f>ABS(Home!$K$20*E397)</f>
        <v>4.0000000000000008E-2</v>
      </c>
      <c r="G397" s="42">
        <v>0</v>
      </c>
      <c r="H397" s="139">
        <f>ABS(Home!$K$20*G397)</f>
        <v>0</v>
      </c>
      <c r="I397" s="42">
        <v>0</v>
      </c>
      <c r="J397" s="139">
        <f>ABS(Home!$K$20*I397)</f>
        <v>0</v>
      </c>
      <c r="K397" s="42">
        <v>0</v>
      </c>
      <c r="L397" s="139">
        <f>ABS(Home!$K$20*K397)</f>
        <v>0</v>
      </c>
      <c r="M397" s="45">
        <f t="shared" si="193"/>
        <v>1</v>
      </c>
      <c r="N397" s="47">
        <f t="shared" si="194"/>
        <v>367</v>
      </c>
      <c r="P397">
        <f t="shared" si="188"/>
        <v>0</v>
      </c>
      <c r="Q397">
        <f t="shared" si="188"/>
        <v>6</v>
      </c>
      <c r="R397" s="146">
        <v>394</v>
      </c>
      <c r="S397">
        <f t="shared" si="180"/>
        <v>0</v>
      </c>
      <c r="T397">
        <f t="shared" si="181"/>
        <v>0</v>
      </c>
      <c r="U397">
        <f t="shared" si="182"/>
        <v>0</v>
      </c>
      <c r="V397">
        <f t="shared" si="183"/>
        <v>0</v>
      </c>
      <c r="X397">
        <f t="shared" si="184"/>
        <v>0</v>
      </c>
      <c r="Y397">
        <f t="shared" si="185"/>
        <v>0</v>
      </c>
      <c r="Z397">
        <f t="shared" si="186"/>
        <v>0</v>
      </c>
      <c r="AA397">
        <f t="shared" si="187"/>
        <v>0</v>
      </c>
      <c r="AC397" s="15"/>
      <c r="AD397" s="15"/>
      <c r="BJ397" s="41">
        <v>6</v>
      </c>
      <c r="BN397" s="41">
        <v>5</v>
      </c>
      <c r="BS397" s="121"/>
      <c r="BV397">
        <v>0</v>
      </c>
      <c r="CA397">
        <v>0</v>
      </c>
      <c r="CB397">
        <f t="shared" si="195"/>
        <v>0</v>
      </c>
      <c r="CK397">
        <f t="shared" si="196"/>
        <v>7</v>
      </c>
      <c r="CL397">
        <f t="shared" si="197"/>
        <v>10</v>
      </c>
      <c r="CM397">
        <f t="shared" si="198"/>
        <v>367</v>
      </c>
      <c r="CP397" t="str">
        <f t="shared" si="191"/>
        <v>v367 = optimizableVariable('var367', [0.55 1.05], 'Type', 'real'); %y_int(7,10)</v>
      </c>
      <c r="CQ397" t="str">
        <f t="shared" si="192"/>
        <v>y_int(367,1) = variables.var367;</v>
      </c>
      <c r="CR397" t="str">
        <f t="shared" si="199"/>
        <v>v367</v>
      </c>
      <c r="CS397" t="str">
        <f t="shared" si="189"/>
        <v>y_int(367,1)</v>
      </c>
      <c r="CT397" t="str">
        <f t="shared" si="190"/>
        <v>y_int(367,1) = results.XAtMinObjective{1,</v>
      </c>
      <c r="DE397" t="s">
        <v>205</v>
      </c>
      <c r="DF397" t="s">
        <v>205</v>
      </c>
      <c r="DH397" t="s">
        <v>205</v>
      </c>
    </row>
    <row r="398" spans="1:112" x14ac:dyDescent="0.2">
      <c r="B398" s="28" t="s">
        <v>1392</v>
      </c>
      <c r="C398" s="47">
        <v>1</v>
      </c>
      <c r="D398" s="41">
        <v>6</v>
      </c>
      <c r="E398" s="42">
        <v>1.3</v>
      </c>
      <c r="F398" s="139">
        <f>ABS(Home!$K$20*E398)</f>
        <v>6.5000000000000002E-2</v>
      </c>
      <c r="G398" s="42">
        <v>0</v>
      </c>
      <c r="H398" s="139">
        <f>ABS(Home!$K$20*G398)</f>
        <v>0</v>
      </c>
      <c r="I398" s="42">
        <v>0</v>
      </c>
      <c r="J398" s="139">
        <f>ABS(Home!$K$20*I398)</f>
        <v>0</v>
      </c>
      <c r="K398" s="42">
        <v>0</v>
      </c>
      <c r="L398" s="139">
        <f>ABS(Home!$K$20*K398)</f>
        <v>0</v>
      </c>
      <c r="M398" s="45">
        <f t="shared" si="193"/>
        <v>1</v>
      </c>
      <c r="N398" s="47">
        <f t="shared" si="194"/>
        <v>368</v>
      </c>
      <c r="P398">
        <f t="shared" si="188"/>
        <v>0</v>
      </c>
      <c r="Q398">
        <f t="shared" si="188"/>
        <v>6</v>
      </c>
      <c r="R398" s="146">
        <v>395</v>
      </c>
      <c r="S398">
        <f t="shared" si="180"/>
        <v>0</v>
      </c>
      <c r="T398">
        <f t="shared" si="181"/>
        <v>0</v>
      </c>
      <c r="U398">
        <f t="shared" si="182"/>
        <v>0</v>
      </c>
      <c r="V398">
        <f t="shared" si="183"/>
        <v>0</v>
      </c>
      <c r="X398">
        <f t="shared" si="184"/>
        <v>0</v>
      </c>
      <c r="Y398">
        <f t="shared" si="185"/>
        <v>0</v>
      </c>
      <c r="Z398">
        <f t="shared" si="186"/>
        <v>0</v>
      </c>
      <c r="AA398">
        <f t="shared" si="187"/>
        <v>0</v>
      </c>
      <c r="AC398" s="15"/>
      <c r="AD398" s="15"/>
      <c r="BJ398" s="41">
        <v>6</v>
      </c>
      <c r="BN398" s="41">
        <v>5</v>
      </c>
      <c r="BS398" s="121"/>
      <c r="BV398">
        <v>0</v>
      </c>
      <c r="CA398">
        <v>0</v>
      </c>
      <c r="CB398">
        <f t="shared" si="195"/>
        <v>0</v>
      </c>
      <c r="CK398">
        <f t="shared" si="196"/>
        <v>8</v>
      </c>
      <c r="CL398">
        <f t="shared" si="197"/>
        <v>10</v>
      </c>
      <c r="CM398">
        <f t="shared" si="198"/>
        <v>368</v>
      </c>
      <c r="CP398" t="str">
        <f t="shared" si="191"/>
        <v>v368 = optimizableVariable('var368', [1.05 1.55], 'Type', 'real'); %y_int(8,10)</v>
      </c>
      <c r="CQ398" t="str">
        <f t="shared" si="192"/>
        <v>y_int(368,1) = variables.var368;</v>
      </c>
      <c r="CR398" t="str">
        <f t="shared" si="199"/>
        <v>v368</v>
      </c>
      <c r="CS398" t="str">
        <f t="shared" si="189"/>
        <v>y_int(368,1)</v>
      </c>
      <c r="CT398" t="str">
        <f t="shared" si="190"/>
        <v>y_int(368,1) = results.XAtMinObjective{1,</v>
      </c>
      <c r="DE398" t="s">
        <v>205</v>
      </c>
      <c r="DF398" t="s">
        <v>205</v>
      </c>
      <c r="DH398" t="s">
        <v>205</v>
      </c>
    </row>
    <row r="399" spans="1:112" x14ac:dyDescent="0.2">
      <c r="B399" s="28" t="s">
        <v>1393</v>
      </c>
      <c r="C399" s="47">
        <v>1</v>
      </c>
      <c r="D399" s="41">
        <v>6</v>
      </c>
      <c r="E399" s="42">
        <v>1.4</v>
      </c>
      <c r="F399" s="139">
        <f>ABS(Home!$K$20*E399)</f>
        <v>6.9999999999999993E-2</v>
      </c>
      <c r="G399" s="42">
        <v>0</v>
      </c>
      <c r="H399" s="139">
        <f>ABS(Home!$K$20*G399)</f>
        <v>0</v>
      </c>
      <c r="I399" s="42">
        <v>0</v>
      </c>
      <c r="J399" s="139">
        <f>ABS(Home!$K$20*I399)</f>
        <v>0</v>
      </c>
      <c r="K399" s="42">
        <v>0</v>
      </c>
      <c r="L399" s="139">
        <f>ABS(Home!$K$20*K399)</f>
        <v>0</v>
      </c>
      <c r="M399" s="45">
        <f t="shared" si="193"/>
        <v>1</v>
      </c>
      <c r="N399" s="47">
        <f t="shared" si="194"/>
        <v>369</v>
      </c>
      <c r="P399">
        <f t="shared" si="188"/>
        <v>0</v>
      </c>
      <c r="Q399">
        <f t="shared" si="188"/>
        <v>6</v>
      </c>
      <c r="R399" s="146">
        <v>396</v>
      </c>
      <c r="S399">
        <f t="shared" si="180"/>
        <v>0</v>
      </c>
      <c r="T399">
        <f t="shared" si="181"/>
        <v>0</v>
      </c>
      <c r="U399">
        <f t="shared" si="182"/>
        <v>0</v>
      </c>
      <c r="V399">
        <f t="shared" si="183"/>
        <v>0</v>
      </c>
      <c r="X399">
        <f t="shared" si="184"/>
        <v>0</v>
      </c>
      <c r="Y399">
        <f t="shared" si="185"/>
        <v>0</v>
      </c>
      <c r="Z399">
        <f t="shared" si="186"/>
        <v>0</v>
      </c>
      <c r="AA399">
        <f t="shared" si="187"/>
        <v>0</v>
      </c>
      <c r="AC399" s="15"/>
      <c r="AD399" s="15"/>
      <c r="BJ399" s="41">
        <v>6</v>
      </c>
      <c r="BN399" s="41">
        <v>5</v>
      </c>
      <c r="BS399" s="121"/>
      <c r="BV399">
        <v>0</v>
      </c>
      <c r="CA399">
        <v>0</v>
      </c>
      <c r="CB399">
        <f t="shared" si="195"/>
        <v>0</v>
      </c>
      <c r="CK399">
        <f t="shared" si="196"/>
        <v>9</v>
      </c>
      <c r="CL399">
        <f t="shared" si="197"/>
        <v>10</v>
      </c>
      <c r="CM399">
        <f t="shared" si="198"/>
        <v>369</v>
      </c>
      <c r="CP399" t="str">
        <f t="shared" si="191"/>
        <v>v369 = optimizableVariable('var369', [1.15 1.65], 'Type', 'real'); %y_int(9,10)</v>
      </c>
      <c r="CQ399" t="str">
        <f t="shared" si="192"/>
        <v>y_int(369,1) = variables.var369;</v>
      </c>
      <c r="CR399" t="str">
        <f t="shared" si="199"/>
        <v>v369</v>
      </c>
      <c r="CS399" t="str">
        <f t="shared" si="189"/>
        <v>y_int(369,1)</v>
      </c>
      <c r="CT399" t="str">
        <f t="shared" si="190"/>
        <v>y_int(369,1) = results.XAtMinObjective{1,</v>
      </c>
      <c r="DE399" t="s">
        <v>205</v>
      </c>
      <c r="DF399" t="s">
        <v>205</v>
      </c>
      <c r="DH399" t="s">
        <v>205</v>
      </c>
    </row>
    <row r="400" spans="1:112" x14ac:dyDescent="0.2">
      <c r="B400" s="28" t="s">
        <v>1363</v>
      </c>
      <c r="C400" s="47"/>
      <c r="D400" s="41">
        <v>6</v>
      </c>
      <c r="E400" s="42">
        <v>0</v>
      </c>
      <c r="F400" s="139">
        <f>ABS(Home!$K$20*E400)</f>
        <v>0</v>
      </c>
      <c r="G400" s="42">
        <v>0</v>
      </c>
      <c r="H400" s="139">
        <f>ABS(Home!$K$20*G400)</f>
        <v>0</v>
      </c>
      <c r="I400" s="42">
        <v>0</v>
      </c>
      <c r="J400" s="139">
        <f>ABS(Home!$K$20*I400)</f>
        <v>0</v>
      </c>
      <c r="K400" s="42">
        <v>0</v>
      </c>
      <c r="L400" s="139">
        <f>ABS(Home!$K$20*K400)</f>
        <v>0</v>
      </c>
      <c r="M400" s="45">
        <f t="shared" si="193"/>
        <v>0</v>
      </c>
      <c r="N400" s="47">
        <f t="shared" si="194"/>
        <v>370</v>
      </c>
      <c r="P400">
        <f t="shared" si="188"/>
        <v>0</v>
      </c>
      <c r="Q400">
        <f t="shared" si="188"/>
        <v>6</v>
      </c>
      <c r="R400" s="146">
        <v>397</v>
      </c>
      <c r="S400">
        <f t="shared" si="180"/>
        <v>0</v>
      </c>
      <c r="T400">
        <f t="shared" si="181"/>
        <v>0</v>
      </c>
      <c r="U400">
        <f t="shared" si="182"/>
        <v>0</v>
      </c>
      <c r="V400">
        <f t="shared" si="183"/>
        <v>0</v>
      </c>
      <c r="X400">
        <f t="shared" si="184"/>
        <v>0</v>
      </c>
      <c r="Y400">
        <f t="shared" si="185"/>
        <v>0</v>
      </c>
      <c r="Z400">
        <f t="shared" si="186"/>
        <v>0</v>
      </c>
      <c r="AA400">
        <f t="shared" si="187"/>
        <v>0</v>
      </c>
      <c r="AC400" s="15"/>
      <c r="AD400" s="15"/>
      <c r="BJ400" s="41">
        <v>6</v>
      </c>
      <c r="BN400" s="41">
        <v>5</v>
      </c>
      <c r="BS400" s="121"/>
      <c r="BV400">
        <v>0</v>
      </c>
      <c r="CA400">
        <v>0</v>
      </c>
      <c r="CB400">
        <f t="shared" si="195"/>
        <v>0</v>
      </c>
      <c r="CK400">
        <f t="shared" si="196"/>
        <v>10</v>
      </c>
      <c r="CL400">
        <f t="shared" si="197"/>
        <v>10</v>
      </c>
      <c r="CM400">
        <f t="shared" si="198"/>
        <v>370</v>
      </c>
      <c r="CP400" t="str">
        <f t="shared" si="191"/>
        <v/>
      </c>
      <c r="CQ400" t="str">
        <f t="shared" si="192"/>
        <v/>
      </c>
      <c r="CR400" t="str">
        <f t="shared" si="199"/>
        <v/>
      </c>
      <c r="CS400" t="str">
        <f t="shared" si="189"/>
        <v/>
      </c>
      <c r="CT400" t="str">
        <f t="shared" si="190"/>
        <v/>
      </c>
      <c r="DE400" t="s">
        <v>205</v>
      </c>
      <c r="DF400" t="s">
        <v>205</v>
      </c>
      <c r="DH400" t="s">
        <v>205</v>
      </c>
    </row>
    <row r="401" spans="2:112" x14ac:dyDescent="0.2">
      <c r="B401" s="28" t="s">
        <v>1364</v>
      </c>
      <c r="C401" s="47">
        <v>1</v>
      </c>
      <c r="D401" s="41">
        <v>6</v>
      </c>
      <c r="E401" s="42">
        <v>0.3</v>
      </c>
      <c r="F401" s="139">
        <f>ABS(Home!$K$20*E401)</f>
        <v>1.4999999999999999E-2</v>
      </c>
      <c r="G401" s="42">
        <v>0</v>
      </c>
      <c r="H401" s="139">
        <f>ABS(Home!$K$20*G401)</f>
        <v>0</v>
      </c>
      <c r="I401" s="42">
        <v>0</v>
      </c>
      <c r="J401" s="139">
        <f>ABS(Home!$K$20*I401)</f>
        <v>0</v>
      </c>
      <c r="K401" s="42">
        <v>0</v>
      </c>
      <c r="L401" s="139">
        <f>ABS(Home!$K$20*K401)</f>
        <v>0</v>
      </c>
      <c r="M401" s="45">
        <f t="shared" si="193"/>
        <v>1</v>
      </c>
      <c r="N401" s="47">
        <f t="shared" si="194"/>
        <v>371</v>
      </c>
      <c r="P401">
        <f t="shared" si="188"/>
        <v>0</v>
      </c>
      <c r="Q401">
        <f t="shared" si="188"/>
        <v>9</v>
      </c>
      <c r="R401" s="146">
        <v>398</v>
      </c>
      <c r="S401">
        <f t="shared" si="180"/>
        <v>0</v>
      </c>
      <c r="T401">
        <f t="shared" si="181"/>
        <v>0</v>
      </c>
      <c r="U401">
        <f t="shared" si="182"/>
        <v>0</v>
      </c>
      <c r="V401">
        <f t="shared" si="183"/>
        <v>0</v>
      </c>
      <c r="X401">
        <f t="shared" si="184"/>
        <v>0</v>
      </c>
      <c r="Y401">
        <f t="shared" si="185"/>
        <v>0</v>
      </c>
      <c r="Z401">
        <f t="shared" si="186"/>
        <v>0</v>
      </c>
      <c r="AA401">
        <f t="shared" si="187"/>
        <v>0</v>
      </c>
      <c r="AC401" s="15"/>
      <c r="AD401" s="15"/>
      <c r="BJ401" s="41">
        <v>6</v>
      </c>
      <c r="BN401" s="41">
        <v>5</v>
      </c>
      <c r="BS401" s="121"/>
      <c r="BV401">
        <v>0</v>
      </c>
      <c r="CA401">
        <v>0</v>
      </c>
      <c r="CB401">
        <f t="shared" si="195"/>
        <v>0</v>
      </c>
      <c r="CK401">
        <f t="shared" si="196"/>
        <v>11</v>
      </c>
      <c r="CL401">
        <f t="shared" si="197"/>
        <v>10</v>
      </c>
      <c r="CM401">
        <f t="shared" si="198"/>
        <v>371</v>
      </c>
      <c r="CP401" t="str">
        <f t="shared" si="191"/>
        <v>v371 = optimizableVariable('var371', [0.05 0.55], 'Type', 'real'); %y_int(11,10)</v>
      </c>
      <c r="CQ401" t="str">
        <f t="shared" si="192"/>
        <v>y_int(371,1) = variables.var371;</v>
      </c>
      <c r="CR401" t="str">
        <f t="shared" si="199"/>
        <v>v371</v>
      </c>
      <c r="CS401" t="str">
        <f t="shared" si="189"/>
        <v>y_int(371,1)</v>
      </c>
      <c r="CT401" t="str">
        <f t="shared" si="190"/>
        <v>y_int(371,1) = results.XAtMinObjective{1,</v>
      </c>
      <c r="DE401" t="s">
        <v>205</v>
      </c>
      <c r="DF401" t="s">
        <v>205</v>
      </c>
      <c r="DH401" t="s">
        <v>205</v>
      </c>
    </row>
    <row r="402" spans="2:112" x14ac:dyDescent="0.2">
      <c r="B402" s="28" t="s">
        <v>1365</v>
      </c>
      <c r="C402" s="47"/>
      <c r="D402" s="41">
        <v>6</v>
      </c>
      <c r="E402" s="42">
        <v>0</v>
      </c>
      <c r="F402" s="139">
        <f>ABS(Home!$K$20*E402)</f>
        <v>0</v>
      </c>
      <c r="G402" s="42">
        <v>0</v>
      </c>
      <c r="H402" s="139">
        <f>ABS(Home!$K$20*G402)</f>
        <v>0</v>
      </c>
      <c r="I402" s="42">
        <v>0</v>
      </c>
      <c r="J402" s="139">
        <f>ABS(Home!$K$20*I402)</f>
        <v>0</v>
      </c>
      <c r="K402" s="42">
        <v>0</v>
      </c>
      <c r="L402" s="139">
        <f>ABS(Home!$K$20*K402)</f>
        <v>0</v>
      </c>
      <c r="M402" s="45">
        <f t="shared" si="193"/>
        <v>0</v>
      </c>
      <c r="N402" s="47">
        <f t="shared" si="194"/>
        <v>372</v>
      </c>
      <c r="P402">
        <f t="shared" si="188"/>
        <v>0</v>
      </c>
      <c r="Q402">
        <f t="shared" si="188"/>
        <v>6</v>
      </c>
      <c r="R402" s="146">
        <v>399</v>
      </c>
      <c r="S402">
        <f t="shared" si="180"/>
        <v>0</v>
      </c>
      <c r="T402">
        <f t="shared" si="181"/>
        <v>0</v>
      </c>
      <c r="U402">
        <f t="shared" si="182"/>
        <v>0</v>
      </c>
      <c r="V402">
        <f t="shared" si="183"/>
        <v>0</v>
      </c>
      <c r="X402">
        <f t="shared" si="184"/>
        <v>0</v>
      </c>
      <c r="Y402">
        <f t="shared" si="185"/>
        <v>0</v>
      </c>
      <c r="Z402">
        <f t="shared" si="186"/>
        <v>0</v>
      </c>
      <c r="AA402">
        <f t="shared" si="187"/>
        <v>0</v>
      </c>
      <c r="AC402" s="15"/>
      <c r="AD402" s="15"/>
      <c r="BJ402" s="41">
        <v>6</v>
      </c>
      <c r="BN402" s="41">
        <v>5</v>
      </c>
      <c r="BS402" s="121"/>
      <c r="BV402">
        <v>0</v>
      </c>
      <c r="CA402">
        <v>0</v>
      </c>
      <c r="CB402">
        <f t="shared" si="195"/>
        <v>0</v>
      </c>
      <c r="CK402">
        <f t="shared" si="196"/>
        <v>12</v>
      </c>
      <c r="CL402">
        <f t="shared" si="197"/>
        <v>10</v>
      </c>
      <c r="CM402">
        <f t="shared" si="198"/>
        <v>372</v>
      </c>
      <c r="CP402" t="str">
        <f t="shared" si="191"/>
        <v/>
      </c>
      <c r="CQ402" t="str">
        <f t="shared" si="192"/>
        <v/>
      </c>
      <c r="CR402" t="str">
        <f t="shared" si="199"/>
        <v/>
      </c>
      <c r="CS402" t="str">
        <f t="shared" si="189"/>
        <v/>
      </c>
      <c r="CT402" t="str">
        <f t="shared" si="190"/>
        <v/>
      </c>
      <c r="DE402" t="s">
        <v>205</v>
      </c>
      <c r="DF402" t="s">
        <v>205</v>
      </c>
      <c r="DH402" t="s">
        <v>205</v>
      </c>
    </row>
    <row r="403" spans="2:112" x14ac:dyDescent="0.2">
      <c r="B403" s="28" t="s">
        <v>1366</v>
      </c>
      <c r="C403" s="47"/>
      <c r="D403" s="41">
        <v>6</v>
      </c>
      <c r="E403" s="42">
        <v>0</v>
      </c>
      <c r="F403" s="139">
        <f>ABS(Home!$K$20*E403)</f>
        <v>0</v>
      </c>
      <c r="G403" s="42">
        <v>0</v>
      </c>
      <c r="H403" s="139">
        <f>ABS(Home!$K$20*G403)</f>
        <v>0</v>
      </c>
      <c r="I403" s="42">
        <v>0</v>
      </c>
      <c r="J403" s="139">
        <f>ABS(Home!$K$20*I403)</f>
        <v>0</v>
      </c>
      <c r="K403" s="42">
        <v>0</v>
      </c>
      <c r="L403" s="139">
        <f>ABS(Home!$K$20*K403)</f>
        <v>0</v>
      </c>
      <c r="M403" s="45">
        <f t="shared" si="193"/>
        <v>0</v>
      </c>
      <c r="N403" s="47">
        <f t="shared" si="194"/>
        <v>373</v>
      </c>
      <c r="P403">
        <f t="shared" si="188"/>
        <v>0</v>
      </c>
      <c r="Q403">
        <f t="shared" si="188"/>
        <v>6</v>
      </c>
      <c r="R403" s="146">
        <v>400</v>
      </c>
      <c r="S403">
        <f t="shared" si="180"/>
        <v>0</v>
      </c>
      <c r="T403">
        <f t="shared" si="181"/>
        <v>0</v>
      </c>
      <c r="U403">
        <f t="shared" si="182"/>
        <v>0</v>
      </c>
      <c r="V403">
        <f t="shared" si="183"/>
        <v>0</v>
      </c>
      <c r="X403">
        <f t="shared" si="184"/>
        <v>0</v>
      </c>
      <c r="Y403">
        <f t="shared" si="185"/>
        <v>0</v>
      </c>
      <c r="Z403">
        <f t="shared" si="186"/>
        <v>0</v>
      </c>
      <c r="AA403">
        <f t="shared" si="187"/>
        <v>0</v>
      </c>
      <c r="AC403" s="15"/>
      <c r="AD403" s="15"/>
      <c r="BJ403" s="41">
        <v>6</v>
      </c>
      <c r="BN403" s="41">
        <v>5</v>
      </c>
      <c r="BS403" s="121"/>
      <c r="BV403">
        <v>0</v>
      </c>
      <c r="CA403">
        <v>0</v>
      </c>
      <c r="CB403">
        <f t="shared" si="195"/>
        <v>0</v>
      </c>
      <c r="CK403">
        <f t="shared" si="196"/>
        <v>13</v>
      </c>
      <c r="CL403">
        <f t="shared" si="197"/>
        <v>10</v>
      </c>
      <c r="CM403">
        <f t="shared" si="198"/>
        <v>373</v>
      </c>
      <c r="CP403" t="str">
        <f t="shared" si="191"/>
        <v/>
      </c>
      <c r="CQ403" t="str">
        <f t="shared" si="192"/>
        <v/>
      </c>
      <c r="CR403" t="str">
        <f t="shared" si="199"/>
        <v/>
      </c>
      <c r="CS403" t="str">
        <f t="shared" si="189"/>
        <v/>
      </c>
      <c r="CT403" t="str">
        <f t="shared" si="190"/>
        <v/>
      </c>
      <c r="DE403" t="s">
        <v>205</v>
      </c>
      <c r="DF403" t="s">
        <v>205</v>
      </c>
      <c r="DH403" t="s">
        <v>205</v>
      </c>
    </row>
    <row r="404" spans="2:112" x14ac:dyDescent="0.2">
      <c r="B404" s="28" t="s">
        <v>1367</v>
      </c>
      <c r="C404" s="47"/>
      <c r="D404" s="41">
        <v>6</v>
      </c>
      <c r="E404" s="42">
        <v>0</v>
      </c>
      <c r="F404" s="139">
        <f>ABS(Home!$K$20*E404)</f>
        <v>0</v>
      </c>
      <c r="G404" s="42">
        <v>0</v>
      </c>
      <c r="H404" s="139">
        <f>ABS(Home!$K$20*G404)</f>
        <v>0</v>
      </c>
      <c r="I404" s="42">
        <v>0</v>
      </c>
      <c r="J404" s="139">
        <f>ABS(Home!$K$20*I404)</f>
        <v>0</v>
      </c>
      <c r="K404" s="42">
        <v>0</v>
      </c>
      <c r="L404" s="139">
        <f>ABS(Home!$K$20*K404)</f>
        <v>0</v>
      </c>
      <c r="M404" s="45">
        <f t="shared" si="193"/>
        <v>0</v>
      </c>
      <c r="N404" s="47">
        <f t="shared" si="194"/>
        <v>374</v>
      </c>
      <c r="P404">
        <f t="shared" ref="P404:P425" si="200">C434</f>
        <v>0</v>
      </c>
      <c r="Q404">
        <f t="shared" ref="Q404:Q425" si="201">D434</f>
        <v>6</v>
      </c>
      <c r="R404" s="146">
        <v>401</v>
      </c>
      <c r="S404">
        <f t="shared" ref="S404:S443" si="202">IF($C434=1,E434,0)</f>
        <v>0</v>
      </c>
      <c r="T404">
        <f t="shared" ref="T404:T443" si="203">IF($C434=1,G434,0)</f>
        <v>0</v>
      </c>
      <c r="U404">
        <f t="shared" ref="U404:U443" si="204">IF($C434=1,I434,0)</f>
        <v>0</v>
      </c>
      <c r="V404">
        <f t="shared" ref="V404:V443" si="205">IF($C434=1,K434,0)</f>
        <v>0</v>
      </c>
      <c r="X404">
        <f t="shared" ref="X404:X443" si="206">IF($C434=1,F434,0)</f>
        <v>0</v>
      </c>
      <c r="Y404">
        <f t="shared" ref="Y404:Y443" si="207">IF($C434=1,H434,0)</f>
        <v>0</v>
      </c>
      <c r="Z404">
        <f t="shared" ref="Z404:Z443" si="208">IF($C434=1,J434,0)</f>
        <v>0</v>
      </c>
      <c r="AA404">
        <f t="shared" ref="AA404:AA443" si="209">IF($C434=1,L434,0)</f>
        <v>0</v>
      </c>
      <c r="AC404" s="15"/>
      <c r="AD404" s="15"/>
      <c r="BJ404" s="41">
        <v>6</v>
      </c>
      <c r="BN404" s="41">
        <v>5</v>
      </c>
      <c r="BS404" s="121"/>
      <c r="BV404">
        <v>0</v>
      </c>
      <c r="CA404">
        <v>0</v>
      </c>
      <c r="CB404">
        <f t="shared" si="195"/>
        <v>0</v>
      </c>
      <c r="CK404">
        <f t="shared" si="196"/>
        <v>14</v>
      </c>
      <c r="CL404">
        <f t="shared" si="197"/>
        <v>10</v>
      </c>
      <c r="CM404">
        <f t="shared" si="198"/>
        <v>374</v>
      </c>
      <c r="CP404" t="str">
        <f t="shared" si="191"/>
        <v/>
      </c>
      <c r="CQ404" t="str">
        <f t="shared" si="192"/>
        <v/>
      </c>
      <c r="CR404" t="str">
        <f t="shared" si="199"/>
        <v/>
      </c>
      <c r="CS404" t="str">
        <f t="shared" si="189"/>
        <v/>
      </c>
      <c r="CT404" t="str">
        <f t="shared" si="190"/>
        <v/>
      </c>
      <c r="DE404" t="s">
        <v>205</v>
      </c>
      <c r="DF404" t="s">
        <v>205</v>
      </c>
      <c r="DH404" t="s">
        <v>205</v>
      </c>
    </row>
    <row r="405" spans="2:112" x14ac:dyDescent="0.2">
      <c r="B405" s="28" t="s">
        <v>1382</v>
      </c>
      <c r="C405" s="47">
        <v>1</v>
      </c>
      <c r="D405" s="41">
        <v>6</v>
      </c>
      <c r="E405" s="42">
        <v>1.3</v>
      </c>
      <c r="F405" s="139">
        <f>ABS(Home!$K$20*E405)</f>
        <v>6.5000000000000002E-2</v>
      </c>
      <c r="G405" s="42">
        <v>0</v>
      </c>
      <c r="H405" s="139">
        <f>ABS(Home!$K$20*G405)</f>
        <v>0</v>
      </c>
      <c r="I405" s="42">
        <v>0</v>
      </c>
      <c r="J405" s="139">
        <f>ABS(Home!$K$20*I405)</f>
        <v>0</v>
      </c>
      <c r="K405" s="42">
        <v>0</v>
      </c>
      <c r="L405" s="139">
        <f>ABS(Home!$K$20*K405)</f>
        <v>0</v>
      </c>
      <c r="M405" s="45">
        <f t="shared" si="193"/>
        <v>1</v>
      </c>
      <c r="N405" s="47">
        <f t="shared" si="194"/>
        <v>375</v>
      </c>
      <c r="P405">
        <f t="shared" si="200"/>
        <v>0</v>
      </c>
      <c r="Q405">
        <f t="shared" si="201"/>
        <v>6</v>
      </c>
      <c r="R405" s="146">
        <v>402</v>
      </c>
      <c r="S405">
        <f t="shared" si="202"/>
        <v>0</v>
      </c>
      <c r="T405">
        <f t="shared" si="203"/>
        <v>0</v>
      </c>
      <c r="U405">
        <f t="shared" si="204"/>
        <v>0</v>
      </c>
      <c r="V405">
        <f t="shared" si="205"/>
        <v>0</v>
      </c>
      <c r="X405">
        <f t="shared" si="206"/>
        <v>0</v>
      </c>
      <c r="Y405">
        <f t="shared" si="207"/>
        <v>0</v>
      </c>
      <c r="Z405">
        <f t="shared" si="208"/>
        <v>0</v>
      </c>
      <c r="AA405">
        <f t="shared" si="209"/>
        <v>0</v>
      </c>
      <c r="AC405" s="15"/>
      <c r="AD405" s="15"/>
      <c r="BJ405" s="41">
        <v>6</v>
      </c>
      <c r="BN405" s="41">
        <v>5</v>
      </c>
      <c r="BS405" s="121"/>
      <c r="BV405">
        <v>0</v>
      </c>
      <c r="CA405">
        <v>0</v>
      </c>
      <c r="CB405">
        <f t="shared" si="195"/>
        <v>0</v>
      </c>
      <c r="CK405">
        <f t="shared" si="196"/>
        <v>15</v>
      </c>
      <c r="CL405">
        <f t="shared" si="197"/>
        <v>10</v>
      </c>
      <c r="CM405">
        <f t="shared" si="198"/>
        <v>375</v>
      </c>
      <c r="CP405" t="str">
        <f t="shared" si="191"/>
        <v>v375 = optimizableVariable('var375', [1.05 1.55], 'Type', 'real'); %y_int(15,10)</v>
      </c>
      <c r="CQ405" t="str">
        <f t="shared" si="192"/>
        <v>y_int(375,1) = variables.var375;</v>
      </c>
      <c r="CR405" t="str">
        <f t="shared" si="199"/>
        <v>v375</v>
      </c>
      <c r="CS405" t="str">
        <f t="shared" si="189"/>
        <v>y_int(375,1)</v>
      </c>
      <c r="CT405" t="str">
        <f t="shared" si="190"/>
        <v>y_int(375,1) = results.XAtMinObjective{1,</v>
      </c>
      <c r="DE405" t="s">
        <v>205</v>
      </c>
      <c r="DF405" t="s">
        <v>205</v>
      </c>
      <c r="DH405" t="s">
        <v>205</v>
      </c>
    </row>
    <row r="406" spans="2:112" x14ac:dyDescent="0.2">
      <c r="B406" s="28" t="s">
        <v>1383</v>
      </c>
      <c r="C406" s="47"/>
      <c r="D406" s="41">
        <v>6</v>
      </c>
      <c r="E406" s="42">
        <v>0</v>
      </c>
      <c r="F406" s="139">
        <f>ABS(Home!$K$20*E406)</f>
        <v>0</v>
      </c>
      <c r="G406" s="42">
        <v>0</v>
      </c>
      <c r="H406" s="139">
        <f>ABS(Home!$K$20*G406)</f>
        <v>0</v>
      </c>
      <c r="I406" s="42">
        <v>0</v>
      </c>
      <c r="J406" s="139">
        <f>ABS(Home!$K$20*I406)</f>
        <v>0</v>
      </c>
      <c r="K406" s="42">
        <v>0</v>
      </c>
      <c r="L406" s="139">
        <f>ABS(Home!$K$20*K406)</f>
        <v>0</v>
      </c>
      <c r="M406" s="45">
        <f t="shared" si="193"/>
        <v>0</v>
      </c>
      <c r="N406" s="47">
        <f t="shared" si="194"/>
        <v>376</v>
      </c>
      <c r="P406">
        <f t="shared" si="200"/>
        <v>0</v>
      </c>
      <c r="Q406">
        <f t="shared" si="201"/>
        <v>6</v>
      </c>
      <c r="R406" s="146">
        <v>403</v>
      </c>
      <c r="S406">
        <f t="shared" si="202"/>
        <v>0</v>
      </c>
      <c r="T406">
        <f t="shared" si="203"/>
        <v>0</v>
      </c>
      <c r="U406">
        <f t="shared" si="204"/>
        <v>0</v>
      </c>
      <c r="V406">
        <f t="shared" si="205"/>
        <v>0</v>
      </c>
      <c r="X406">
        <f t="shared" si="206"/>
        <v>0</v>
      </c>
      <c r="Y406">
        <f t="shared" si="207"/>
        <v>0</v>
      </c>
      <c r="Z406">
        <f t="shared" si="208"/>
        <v>0</v>
      </c>
      <c r="AA406">
        <f t="shared" si="209"/>
        <v>0</v>
      </c>
      <c r="AC406" s="15"/>
      <c r="AD406" s="15"/>
      <c r="BJ406" s="41">
        <v>6</v>
      </c>
      <c r="BN406" s="41">
        <v>5</v>
      </c>
      <c r="BS406" s="121"/>
      <c r="BV406">
        <v>0</v>
      </c>
      <c r="CA406">
        <v>0</v>
      </c>
      <c r="CB406">
        <f t="shared" si="195"/>
        <v>0</v>
      </c>
      <c r="CK406">
        <f t="shared" si="196"/>
        <v>16</v>
      </c>
      <c r="CL406">
        <f t="shared" si="197"/>
        <v>10</v>
      </c>
      <c r="CM406">
        <f t="shared" si="198"/>
        <v>376</v>
      </c>
      <c r="CP406" t="str">
        <f t="shared" si="191"/>
        <v/>
      </c>
      <c r="CQ406" t="str">
        <f t="shared" si="192"/>
        <v/>
      </c>
      <c r="CR406" t="str">
        <f t="shared" si="199"/>
        <v/>
      </c>
      <c r="CS406" t="str">
        <f t="shared" si="189"/>
        <v/>
      </c>
      <c r="CT406" t="str">
        <f t="shared" si="190"/>
        <v/>
      </c>
      <c r="DE406" t="s">
        <v>205</v>
      </c>
      <c r="DF406" t="s">
        <v>205</v>
      </c>
      <c r="DH406" t="s">
        <v>205</v>
      </c>
    </row>
    <row r="407" spans="2:112" x14ac:dyDescent="0.2">
      <c r="B407" s="28" t="s">
        <v>1384</v>
      </c>
      <c r="C407" s="47">
        <v>1</v>
      </c>
      <c r="D407" s="41">
        <v>6</v>
      </c>
      <c r="E407" s="42">
        <v>0.5</v>
      </c>
      <c r="F407" s="139">
        <f>ABS(Home!$K$20*E407)</f>
        <v>2.5000000000000001E-2</v>
      </c>
      <c r="G407" s="42"/>
      <c r="H407" s="139">
        <f>ABS(Home!$K$20*G407)</f>
        <v>0</v>
      </c>
      <c r="I407" s="42"/>
      <c r="J407" s="139">
        <f>ABS(Home!$K$20*I407)</f>
        <v>0</v>
      </c>
      <c r="K407" s="42"/>
      <c r="L407" s="139">
        <f>ABS(Home!$K$20*K407)</f>
        <v>0</v>
      </c>
      <c r="M407" s="45">
        <f t="shared" si="193"/>
        <v>1</v>
      </c>
      <c r="N407" s="47">
        <f t="shared" si="194"/>
        <v>377</v>
      </c>
      <c r="P407">
        <f t="shared" si="200"/>
        <v>0</v>
      </c>
      <c r="Q407">
        <f t="shared" si="201"/>
        <v>6</v>
      </c>
      <c r="R407" s="146">
        <v>404</v>
      </c>
      <c r="S407">
        <f t="shared" si="202"/>
        <v>0</v>
      </c>
      <c r="T407">
        <f t="shared" si="203"/>
        <v>0</v>
      </c>
      <c r="U407">
        <f t="shared" si="204"/>
        <v>0</v>
      </c>
      <c r="V407">
        <f t="shared" si="205"/>
        <v>0</v>
      </c>
      <c r="X407">
        <f t="shared" si="206"/>
        <v>0</v>
      </c>
      <c r="Y407">
        <f t="shared" si="207"/>
        <v>0</v>
      </c>
      <c r="Z407">
        <f t="shared" si="208"/>
        <v>0</v>
      </c>
      <c r="AA407">
        <f t="shared" si="209"/>
        <v>0</v>
      </c>
      <c r="AC407" s="15"/>
      <c r="AD407" s="15"/>
      <c r="BJ407" s="41">
        <v>6</v>
      </c>
      <c r="BN407" s="41">
        <v>5</v>
      </c>
      <c r="BS407" s="1"/>
      <c r="BV407">
        <v>2.3684210526315792</v>
      </c>
      <c r="CA407">
        <v>2.3684210526315792</v>
      </c>
      <c r="CB407">
        <f t="shared" si="195"/>
        <v>1</v>
      </c>
      <c r="CK407">
        <f t="shared" si="196"/>
        <v>17</v>
      </c>
      <c r="CL407">
        <f t="shared" si="197"/>
        <v>10</v>
      </c>
      <c r="CM407">
        <f t="shared" si="198"/>
        <v>377</v>
      </c>
      <c r="CP407" t="str">
        <f t="shared" si="191"/>
        <v>v377 = optimizableVariable('var377', [0.25 0.75], 'Type', 'real'); %y_int(17,10)</v>
      </c>
      <c r="CQ407" t="str">
        <f t="shared" si="192"/>
        <v>y_int(377,1) = variables.var377;</v>
      </c>
      <c r="CR407" t="str">
        <f t="shared" si="199"/>
        <v>v377</v>
      </c>
      <c r="CS407" t="str">
        <f t="shared" si="189"/>
        <v>y_int(377,1)</v>
      </c>
      <c r="CT407" t="str">
        <f t="shared" si="190"/>
        <v>y_int(377,1) = results.XAtMinObjective{1,</v>
      </c>
      <c r="DE407" t="s">
        <v>205</v>
      </c>
      <c r="DF407" t="s">
        <v>205</v>
      </c>
      <c r="DH407" t="s">
        <v>205</v>
      </c>
    </row>
    <row r="408" spans="2:112" x14ac:dyDescent="0.2">
      <c r="B408" s="28" t="s">
        <v>1368</v>
      </c>
      <c r="C408" s="47"/>
      <c r="D408" s="41">
        <v>6</v>
      </c>
      <c r="E408" s="42">
        <v>0</v>
      </c>
      <c r="F408" s="139">
        <f>ABS(Home!$K$20*E408)</f>
        <v>0</v>
      </c>
      <c r="G408" s="42"/>
      <c r="H408" s="139">
        <f>ABS(Home!$K$20*G408)</f>
        <v>0</v>
      </c>
      <c r="I408" s="42"/>
      <c r="J408" s="139">
        <f>ABS(Home!$K$20*I408)</f>
        <v>0</v>
      </c>
      <c r="K408" s="42"/>
      <c r="L408" s="139">
        <f>ABS(Home!$K$20*K408)</f>
        <v>0</v>
      </c>
      <c r="M408" s="45">
        <f t="shared" si="193"/>
        <v>0</v>
      </c>
      <c r="N408" s="47">
        <f t="shared" si="194"/>
        <v>378</v>
      </c>
      <c r="P408">
        <f t="shared" si="200"/>
        <v>1</v>
      </c>
      <c r="Q408">
        <f t="shared" si="201"/>
        <v>6</v>
      </c>
      <c r="R408" s="146">
        <v>405</v>
      </c>
      <c r="S408">
        <f t="shared" si="202"/>
        <v>1.05</v>
      </c>
      <c r="T408">
        <f t="shared" si="203"/>
        <v>0</v>
      </c>
      <c r="U408">
        <f t="shared" si="204"/>
        <v>0</v>
      </c>
      <c r="V408">
        <f t="shared" si="205"/>
        <v>0</v>
      </c>
      <c r="X408">
        <f t="shared" si="206"/>
        <v>5.2500000000000005E-2</v>
      </c>
      <c r="Y408">
        <f t="shared" si="207"/>
        <v>0</v>
      </c>
      <c r="Z408">
        <f t="shared" si="208"/>
        <v>0</v>
      </c>
      <c r="AA408">
        <f t="shared" si="209"/>
        <v>0</v>
      </c>
      <c r="AC408" s="15"/>
      <c r="AD408" s="15"/>
      <c r="BJ408" s="41">
        <v>6</v>
      </c>
      <c r="BN408" s="41">
        <v>5</v>
      </c>
      <c r="BS408" s="1"/>
      <c r="BV408">
        <v>0.65217391304347827</v>
      </c>
      <c r="CA408">
        <v>0.65217391304347827</v>
      </c>
      <c r="CB408">
        <f t="shared" si="195"/>
        <v>0.65217391304347827</v>
      </c>
      <c r="CK408">
        <f t="shared" si="196"/>
        <v>18</v>
      </c>
      <c r="CL408">
        <f t="shared" si="197"/>
        <v>10</v>
      </c>
      <c r="CM408">
        <f t="shared" si="198"/>
        <v>378</v>
      </c>
      <c r="CP408" t="str">
        <f t="shared" si="191"/>
        <v/>
      </c>
      <c r="CQ408" t="str">
        <f t="shared" si="192"/>
        <v/>
      </c>
      <c r="CR408" t="str">
        <f t="shared" si="199"/>
        <v/>
      </c>
      <c r="CS408" t="str">
        <f t="shared" si="189"/>
        <v/>
      </c>
      <c r="CT408" t="str">
        <f t="shared" si="190"/>
        <v/>
      </c>
      <c r="DE408" t="s">
        <v>205</v>
      </c>
      <c r="DF408" t="s">
        <v>205</v>
      </c>
      <c r="DH408" t="s">
        <v>205</v>
      </c>
    </row>
    <row r="409" spans="2:112" x14ac:dyDescent="0.2">
      <c r="B409" s="28" t="s">
        <v>1369</v>
      </c>
      <c r="C409" s="47"/>
      <c r="D409" s="41">
        <v>6</v>
      </c>
      <c r="E409" s="42">
        <v>0</v>
      </c>
      <c r="F409" s="139">
        <f>ABS(Home!$K$20*E409)</f>
        <v>0</v>
      </c>
      <c r="G409" s="42"/>
      <c r="H409" s="139">
        <f>ABS(Home!$K$20*G409)</f>
        <v>0</v>
      </c>
      <c r="I409" s="42"/>
      <c r="J409" s="139">
        <f>ABS(Home!$K$20*I409)</f>
        <v>0</v>
      </c>
      <c r="K409" s="42"/>
      <c r="L409" s="139">
        <f>ABS(Home!$K$20*K409)</f>
        <v>0</v>
      </c>
      <c r="M409" s="45">
        <f t="shared" si="193"/>
        <v>0</v>
      </c>
      <c r="N409" s="47">
        <f t="shared" si="194"/>
        <v>379</v>
      </c>
      <c r="P409">
        <f t="shared" si="200"/>
        <v>1</v>
      </c>
      <c r="Q409">
        <f t="shared" si="201"/>
        <v>6</v>
      </c>
      <c r="R409" s="146">
        <v>406</v>
      </c>
      <c r="S409">
        <f t="shared" si="202"/>
        <v>1.1000000000000001</v>
      </c>
      <c r="T409">
        <f t="shared" si="203"/>
        <v>0</v>
      </c>
      <c r="U409">
        <f t="shared" si="204"/>
        <v>0</v>
      </c>
      <c r="V409">
        <f t="shared" si="205"/>
        <v>0</v>
      </c>
      <c r="X409">
        <f t="shared" si="206"/>
        <v>5.5000000000000007E-2</v>
      </c>
      <c r="Y409">
        <f t="shared" si="207"/>
        <v>0</v>
      </c>
      <c r="Z409">
        <f t="shared" si="208"/>
        <v>0</v>
      </c>
      <c r="AA409">
        <f t="shared" si="209"/>
        <v>0</v>
      </c>
      <c r="AC409" s="15"/>
      <c r="AD409" s="15"/>
      <c r="BJ409" s="41">
        <v>6</v>
      </c>
      <c r="BN409" s="41">
        <v>5</v>
      </c>
      <c r="BS409" s="1"/>
      <c r="BV409">
        <v>2.3684210526315792</v>
      </c>
      <c r="CA409">
        <v>2.3684210526315792</v>
      </c>
      <c r="CB409">
        <f t="shared" si="195"/>
        <v>1</v>
      </c>
      <c r="CK409">
        <f t="shared" si="196"/>
        <v>19</v>
      </c>
      <c r="CL409">
        <f t="shared" si="197"/>
        <v>10</v>
      </c>
      <c r="CM409">
        <f t="shared" si="198"/>
        <v>379</v>
      </c>
      <c r="CP409" t="str">
        <f t="shared" si="191"/>
        <v/>
      </c>
      <c r="CQ409" t="str">
        <f t="shared" si="192"/>
        <v/>
      </c>
      <c r="CR409" t="str">
        <f t="shared" si="199"/>
        <v/>
      </c>
      <c r="CS409" t="str">
        <f t="shared" si="189"/>
        <v/>
      </c>
      <c r="CT409" t="str">
        <f t="shared" si="190"/>
        <v/>
      </c>
      <c r="DE409" t="s">
        <v>205</v>
      </c>
      <c r="DF409" t="s">
        <v>205</v>
      </c>
      <c r="DH409" t="s">
        <v>205</v>
      </c>
    </row>
    <row r="410" spans="2:112" x14ac:dyDescent="0.2">
      <c r="B410" s="28" t="s">
        <v>1370</v>
      </c>
      <c r="C410" s="47"/>
      <c r="D410" s="41">
        <v>6</v>
      </c>
      <c r="E410" s="42">
        <v>0</v>
      </c>
      <c r="F410" s="139">
        <f>ABS(Home!$K$20*E410)</f>
        <v>0</v>
      </c>
      <c r="G410" s="42"/>
      <c r="H410" s="139">
        <f>ABS(Home!$K$20*G410)</f>
        <v>0</v>
      </c>
      <c r="I410" s="42"/>
      <c r="J410" s="139">
        <f>ABS(Home!$K$20*I410)</f>
        <v>0</v>
      </c>
      <c r="K410" s="42"/>
      <c r="L410" s="139">
        <f>ABS(Home!$K$20*K410)</f>
        <v>0</v>
      </c>
      <c r="M410" s="45">
        <f t="shared" si="193"/>
        <v>0</v>
      </c>
      <c r="N410" s="47">
        <f t="shared" si="194"/>
        <v>380</v>
      </c>
      <c r="P410">
        <f t="shared" si="200"/>
        <v>1</v>
      </c>
      <c r="Q410">
        <f t="shared" si="201"/>
        <v>6</v>
      </c>
      <c r="R410" s="146">
        <v>407</v>
      </c>
      <c r="S410">
        <f t="shared" si="202"/>
        <v>0.8</v>
      </c>
      <c r="T410">
        <f t="shared" si="203"/>
        <v>0</v>
      </c>
      <c r="U410">
        <f t="shared" si="204"/>
        <v>0</v>
      </c>
      <c r="V410">
        <f t="shared" si="205"/>
        <v>0</v>
      </c>
      <c r="X410">
        <f t="shared" si="206"/>
        <v>4.0000000000000008E-2</v>
      </c>
      <c r="Y410">
        <f t="shared" si="207"/>
        <v>0</v>
      </c>
      <c r="Z410">
        <f t="shared" si="208"/>
        <v>0</v>
      </c>
      <c r="AA410">
        <f t="shared" si="209"/>
        <v>0</v>
      </c>
      <c r="AC410" s="15"/>
      <c r="AD410" s="15"/>
      <c r="BJ410" s="41">
        <v>6</v>
      </c>
      <c r="BN410" s="41">
        <v>5</v>
      </c>
      <c r="BS410" s="1"/>
      <c r="BV410">
        <v>2.3684210526315792</v>
      </c>
      <c r="CA410">
        <v>2.3684210526315792</v>
      </c>
      <c r="CB410">
        <f t="shared" si="195"/>
        <v>1</v>
      </c>
      <c r="CK410">
        <f t="shared" si="196"/>
        <v>20</v>
      </c>
      <c r="CL410">
        <f t="shared" si="197"/>
        <v>10</v>
      </c>
      <c r="CM410">
        <f t="shared" si="198"/>
        <v>380</v>
      </c>
      <c r="CP410" t="str">
        <f t="shared" si="191"/>
        <v/>
      </c>
      <c r="CQ410" t="str">
        <f t="shared" si="192"/>
        <v/>
      </c>
      <c r="CR410" t="str">
        <f t="shared" si="199"/>
        <v/>
      </c>
      <c r="CS410" t="str">
        <f t="shared" si="189"/>
        <v/>
      </c>
      <c r="CT410" t="str">
        <f t="shared" si="190"/>
        <v/>
      </c>
      <c r="DE410" t="s">
        <v>205</v>
      </c>
      <c r="DF410" t="s">
        <v>205</v>
      </c>
      <c r="DH410" t="s">
        <v>205</v>
      </c>
    </row>
    <row r="411" spans="2:112" x14ac:dyDescent="0.2">
      <c r="B411" s="28" t="s">
        <v>1371</v>
      </c>
      <c r="C411" s="47"/>
      <c r="D411" s="41">
        <v>6</v>
      </c>
      <c r="E411" s="42">
        <v>0</v>
      </c>
      <c r="F411" s="139">
        <f>ABS(Home!$K$20*E411)</f>
        <v>0</v>
      </c>
      <c r="G411" s="42">
        <v>0</v>
      </c>
      <c r="H411" s="139">
        <f>ABS(Home!$K$20*G411)</f>
        <v>0</v>
      </c>
      <c r="I411" s="42">
        <v>0</v>
      </c>
      <c r="J411" s="139">
        <f>ABS(Home!$K$20*I411)</f>
        <v>0</v>
      </c>
      <c r="K411" s="42">
        <v>0</v>
      </c>
      <c r="L411" s="139">
        <f>ABS(Home!$K$20*K411)</f>
        <v>0</v>
      </c>
      <c r="M411" s="45">
        <f t="shared" si="193"/>
        <v>0</v>
      </c>
      <c r="N411" s="47">
        <f t="shared" si="194"/>
        <v>381</v>
      </c>
      <c r="P411">
        <f t="shared" si="200"/>
        <v>1</v>
      </c>
      <c r="Q411">
        <f t="shared" si="201"/>
        <v>6</v>
      </c>
      <c r="R411" s="146">
        <v>408</v>
      </c>
      <c r="S411">
        <f t="shared" si="202"/>
        <v>1.3</v>
      </c>
      <c r="T411">
        <f t="shared" si="203"/>
        <v>0</v>
      </c>
      <c r="U411">
        <f t="shared" si="204"/>
        <v>0</v>
      </c>
      <c r="V411">
        <f t="shared" si="205"/>
        <v>0</v>
      </c>
      <c r="X411">
        <f t="shared" si="206"/>
        <v>6.5000000000000002E-2</v>
      </c>
      <c r="Y411">
        <f t="shared" si="207"/>
        <v>0</v>
      </c>
      <c r="Z411">
        <f t="shared" si="208"/>
        <v>0</v>
      </c>
      <c r="AA411">
        <f t="shared" si="209"/>
        <v>0</v>
      </c>
      <c r="AC411" s="15"/>
      <c r="AD411" s="15"/>
      <c r="BJ411" s="41">
        <v>6</v>
      </c>
      <c r="BN411" s="41">
        <v>5</v>
      </c>
      <c r="BS411" s="121"/>
      <c r="BV411">
        <v>0</v>
      </c>
      <c r="CA411">
        <v>0</v>
      </c>
      <c r="CB411">
        <f t="shared" si="195"/>
        <v>0</v>
      </c>
      <c r="CK411">
        <f t="shared" si="196"/>
        <v>21</v>
      </c>
      <c r="CL411">
        <f t="shared" si="197"/>
        <v>10</v>
      </c>
      <c r="CM411">
        <f t="shared" si="198"/>
        <v>381</v>
      </c>
      <c r="CP411" t="str">
        <f t="shared" si="191"/>
        <v/>
      </c>
      <c r="CQ411" t="str">
        <f t="shared" si="192"/>
        <v/>
      </c>
      <c r="CR411" t="str">
        <f t="shared" si="199"/>
        <v/>
      </c>
      <c r="CS411" t="str">
        <f t="shared" si="189"/>
        <v/>
      </c>
      <c r="CT411" t="str">
        <f t="shared" si="190"/>
        <v/>
      </c>
      <c r="DE411" t="s">
        <v>205</v>
      </c>
      <c r="DF411" t="s">
        <v>205</v>
      </c>
      <c r="DH411" t="s">
        <v>205</v>
      </c>
    </row>
    <row r="412" spans="2:112" x14ac:dyDescent="0.2">
      <c r="B412" s="28" t="s">
        <v>1372</v>
      </c>
      <c r="C412" s="47"/>
      <c r="D412" s="41">
        <v>6</v>
      </c>
      <c r="E412" s="42">
        <v>0</v>
      </c>
      <c r="F412" s="139">
        <f>ABS(Home!$K$20*E412)</f>
        <v>0</v>
      </c>
      <c r="G412" s="42">
        <v>0</v>
      </c>
      <c r="H412" s="139">
        <f>ABS(Home!$K$20*G412)</f>
        <v>0</v>
      </c>
      <c r="I412" s="42">
        <v>0</v>
      </c>
      <c r="J412" s="139">
        <f>ABS(Home!$K$20*I412)</f>
        <v>0</v>
      </c>
      <c r="K412" s="42">
        <v>0</v>
      </c>
      <c r="L412" s="139">
        <f>ABS(Home!$K$20*K412)</f>
        <v>0</v>
      </c>
      <c r="M412" s="45">
        <f t="shared" si="193"/>
        <v>0</v>
      </c>
      <c r="N412" s="47">
        <f t="shared" si="194"/>
        <v>382</v>
      </c>
      <c r="P412">
        <f t="shared" si="200"/>
        <v>1</v>
      </c>
      <c r="Q412">
        <f t="shared" si="201"/>
        <v>6</v>
      </c>
      <c r="R412" s="146">
        <v>409</v>
      </c>
      <c r="S412">
        <f t="shared" si="202"/>
        <v>1.45</v>
      </c>
      <c r="T412">
        <f t="shared" si="203"/>
        <v>0</v>
      </c>
      <c r="U412">
        <f t="shared" si="204"/>
        <v>0</v>
      </c>
      <c r="V412">
        <f t="shared" si="205"/>
        <v>0</v>
      </c>
      <c r="X412">
        <f t="shared" si="206"/>
        <v>7.2499999999999995E-2</v>
      </c>
      <c r="Y412">
        <f t="shared" si="207"/>
        <v>0</v>
      </c>
      <c r="Z412">
        <f t="shared" si="208"/>
        <v>0</v>
      </c>
      <c r="AA412">
        <f t="shared" si="209"/>
        <v>0</v>
      </c>
      <c r="AC412" s="15"/>
      <c r="AD412" s="15"/>
      <c r="BJ412" s="41">
        <v>6</v>
      </c>
      <c r="BN412" s="41">
        <v>5</v>
      </c>
      <c r="BS412" s="121"/>
      <c r="BV412">
        <v>0</v>
      </c>
      <c r="CA412">
        <v>0</v>
      </c>
      <c r="CB412">
        <f t="shared" si="195"/>
        <v>0</v>
      </c>
      <c r="CK412">
        <f t="shared" si="196"/>
        <v>22</v>
      </c>
      <c r="CL412">
        <f t="shared" si="197"/>
        <v>10</v>
      </c>
      <c r="CM412">
        <f t="shared" si="198"/>
        <v>382</v>
      </c>
      <c r="CP412" t="str">
        <f t="shared" si="191"/>
        <v/>
      </c>
      <c r="CQ412" t="str">
        <f t="shared" si="192"/>
        <v/>
      </c>
      <c r="CR412" t="str">
        <f t="shared" si="199"/>
        <v/>
      </c>
      <c r="CS412" t="str">
        <f t="shared" si="189"/>
        <v/>
      </c>
      <c r="CT412" t="str">
        <f t="shared" si="190"/>
        <v/>
      </c>
      <c r="DE412" t="s">
        <v>205</v>
      </c>
      <c r="DF412" t="s">
        <v>205</v>
      </c>
      <c r="DH412" t="s">
        <v>205</v>
      </c>
    </row>
    <row r="413" spans="2:112" x14ac:dyDescent="0.2">
      <c r="B413" s="28" t="s">
        <v>1373</v>
      </c>
      <c r="C413" s="47"/>
      <c r="D413" s="41">
        <v>6</v>
      </c>
      <c r="E413" s="42">
        <v>0</v>
      </c>
      <c r="F413" s="139">
        <f>ABS(Home!$K$20*E413)</f>
        <v>0</v>
      </c>
      <c r="G413" s="42">
        <v>0</v>
      </c>
      <c r="H413" s="139">
        <f>ABS(Home!$K$20*G413)</f>
        <v>0</v>
      </c>
      <c r="I413" s="42">
        <v>0</v>
      </c>
      <c r="J413" s="139">
        <f>ABS(Home!$K$20*I413)</f>
        <v>0</v>
      </c>
      <c r="K413" s="42">
        <v>0</v>
      </c>
      <c r="L413" s="139">
        <f>ABS(Home!$K$20*K413)</f>
        <v>0</v>
      </c>
      <c r="M413" s="45">
        <f t="shared" si="193"/>
        <v>0</v>
      </c>
      <c r="N413" s="47">
        <f t="shared" si="194"/>
        <v>383</v>
      </c>
      <c r="P413">
        <f t="shared" si="200"/>
        <v>1</v>
      </c>
      <c r="Q413">
        <f t="shared" si="201"/>
        <v>6</v>
      </c>
      <c r="R413" s="146">
        <v>410</v>
      </c>
      <c r="S413">
        <f t="shared" si="202"/>
        <v>-0.3</v>
      </c>
      <c r="T413">
        <f t="shared" si="203"/>
        <v>0</v>
      </c>
      <c r="U413">
        <f t="shared" si="204"/>
        <v>0</v>
      </c>
      <c r="V413">
        <f t="shared" si="205"/>
        <v>0</v>
      </c>
      <c r="X413">
        <f t="shared" si="206"/>
        <v>1.4999999999999999E-2</v>
      </c>
      <c r="Y413">
        <f t="shared" si="207"/>
        <v>0</v>
      </c>
      <c r="Z413">
        <f t="shared" si="208"/>
        <v>0</v>
      </c>
      <c r="AA413">
        <f t="shared" si="209"/>
        <v>0</v>
      </c>
      <c r="AC413" s="15"/>
      <c r="AD413" s="15"/>
      <c r="BJ413" s="41">
        <v>6</v>
      </c>
      <c r="BN413" s="41">
        <v>5</v>
      </c>
      <c r="BS413" s="121"/>
      <c r="BV413">
        <v>0</v>
      </c>
      <c r="CA413">
        <v>0</v>
      </c>
      <c r="CB413">
        <f t="shared" si="195"/>
        <v>0</v>
      </c>
      <c r="CK413">
        <f t="shared" si="196"/>
        <v>23</v>
      </c>
      <c r="CL413">
        <f t="shared" si="197"/>
        <v>10</v>
      </c>
      <c r="CM413">
        <f t="shared" si="198"/>
        <v>383</v>
      </c>
      <c r="CP413" t="str">
        <f t="shared" si="191"/>
        <v/>
      </c>
      <c r="CQ413" t="str">
        <f t="shared" si="192"/>
        <v/>
      </c>
      <c r="CR413" t="str">
        <f t="shared" si="199"/>
        <v/>
      </c>
      <c r="CS413" t="str">
        <f t="shared" si="189"/>
        <v/>
      </c>
      <c r="CT413" t="str">
        <f t="shared" si="190"/>
        <v/>
      </c>
      <c r="DE413" t="s">
        <v>205</v>
      </c>
      <c r="DF413" t="s">
        <v>205</v>
      </c>
      <c r="DH413" t="s">
        <v>205</v>
      </c>
    </row>
    <row r="414" spans="2:112" x14ac:dyDescent="0.2">
      <c r="B414" s="28" t="s">
        <v>1374</v>
      </c>
      <c r="C414" s="47"/>
      <c r="D414" s="41">
        <v>6</v>
      </c>
      <c r="E414" s="42">
        <v>0</v>
      </c>
      <c r="F414" s="139">
        <f>ABS(Home!$K$20*E414)</f>
        <v>0</v>
      </c>
      <c r="G414" s="42">
        <v>0</v>
      </c>
      <c r="H414" s="139">
        <f>ABS(Home!$K$20*G414)</f>
        <v>0</v>
      </c>
      <c r="I414" s="42">
        <v>0</v>
      </c>
      <c r="J414" s="139">
        <f>ABS(Home!$K$20*I414)</f>
        <v>0</v>
      </c>
      <c r="K414" s="42">
        <v>0</v>
      </c>
      <c r="L414" s="139">
        <f>ABS(Home!$K$20*K414)</f>
        <v>0</v>
      </c>
      <c r="M414" s="45">
        <f>IF(C414=1,COUNTIF(F414,"&gt;0")+COUNTIF(H414,"&gt;0")+COUNTIF(J414,"&gt;0")+COUNTIF(L414,"&gt;0"),0)</f>
        <v>0</v>
      </c>
      <c r="N414" s="47">
        <f t="shared" si="194"/>
        <v>384</v>
      </c>
      <c r="P414">
        <f t="shared" si="200"/>
        <v>0</v>
      </c>
      <c r="Q414">
        <f t="shared" si="201"/>
        <v>6</v>
      </c>
      <c r="R414" s="146">
        <v>411</v>
      </c>
      <c r="S414">
        <f t="shared" si="202"/>
        <v>0</v>
      </c>
      <c r="T414">
        <f t="shared" si="203"/>
        <v>0</v>
      </c>
      <c r="U414">
        <f t="shared" si="204"/>
        <v>0</v>
      </c>
      <c r="V414">
        <f t="shared" si="205"/>
        <v>0</v>
      </c>
      <c r="X414">
        <f t="shared" si="206"/>
        <v>0</v>
      </c>
      <c r="Y414">
        <f t="shared" si="207"/>
        <v>0</v>
      </c>
      <c r="Z414">
        <f t="shared" si="208"/>
        <v>0</v>
      </c>
      <c r="AA414">
        <f t="shared" si="209"/>
        <v>0</v>
      </c>
      <c r="AC414" s="15"/>
      <c r="AD414" s="15"/>
      <c r="BJ414" s="41">
        <v>6</v>
      </c>
      <c r="BN414" s="41">
        <v>5</v>
      </c>
      <c r="BS414" s="121"/>
      <c r="BV414">
        <v>0</v>
      </c>
      <c r="CA414">
        <v>0</v>
      </c>
      <c r="CB414">
        <f t="shared" si="195"/>
        <v>0</v>
      </c>
      <c r="CK414">
        <f t="shared" si="196"/>
        <v>24</v>
      </c>
      <c r="CL414">
        <f t="shared" si="197"/>
        <v>10</v>
      </c>
      <c r="CM414">
        <f t="shared" si="198"/>
        <v>384</v>
      </c>
      <c r="CP414" t="str">
        <f t="shared" si="191"/>
        <v/>
      </c>
      <c r="CQ414" t="str">
        <f t="shared" si="192"/>
        <v/>
      </c>
      <c r="CR414" t="str">
        <f t="shared" si="199"/>
        <v/>
      </c>
      <c r="CS414" t="str">
        <f t="shared" si="189"/>
        <v/>
      </c>
      <c r="CT414" t="str">
        <f t="shared" si="190"/>
        <v/>
      </c>
      <c r="DE414" t="s">
        <v>205</v>
      </c>
      <c r="DF414" t="s">
        <v>205</v>
      </c>
      <c r="DH414" t="s">
        <v>205</v>
      </c>
    </row>
    <row r="415" spans="2:112" x14ac:dyDescent="0.2">
      <c r="B415" s="28" t="s">
        <v>1375</v>
      </c>
      <c r="C415" s="47"/>
      <c r="D415" s="41">
        <v>6</v>
      </c>
      <c r="E415" s="42">
        <v>0</v>
      </c>
      <c r="F415" s="139">
        <f>ABS(Home!$K$20*E415)</f>
        <v>0</v>
      </c>
      <c r="G415" s="42">
        <v>0</v>
      </c>
      <c r="H415" s="139">
        <f>ABS(Home!$K$20*G415)</f>
        <v>0</v>
      </c>
      <c r="I415" s="42">
        <v>0</v>
      </c>
      <c r="J415" s="139">
        <f>ABS(Home!$K$20*I415)</f>
        <v>0</v>
      </c>
      <c r="K415" s="42">
        <v>0</v>
      </c>
      <c r="L415" s="139">
        <f>ABS(Home!$K$20*K415)</f>
        <v>0</v>
      </c>
      <c r="M415" s="45">
        <f t="shared" si="193"/>
        <v>0</v>
      </c>
      <c r="N415" s="47">
        <f t="shared" si="194"/>
        <v>385</v>
      </c>
      <c r="P415">
        <f t="shared" si="200"/>
        <v>1</v>
      </c>
      <c r="Q415">
        <f t="shared" si="201"/>
        <v>6</v>
      </c>
      <c r="R415" s="146">
        <v>412</v>
      </c>
      <c r="S415">
        <f t="shared" si="202"/>
        <v>1.05</v>
      </c>
      <c r="T415">
        <f t="shared" si="203"/>
        <v>0</v>
      </c>
      <c r="U415">
        <f t="shared" si="204"/>
        <v>0</v>
      </c>
      <c r="V415">
        <f t="shared" si="205"/>
        <v>0</v>
      </c>
      <c r="X415">
        <f t="shared" si="206"/>
        <v>5.2500000000000005E-2</v>
      </c>
      <c r="Y415">
        <f t="shared" si="207"/>
        <v>0</v>
      </c>
      <c r="Z415">
        <f t="shared" si="208"/>
        <v>0</v>
      </c>
      <c r="AA415">
        <f t="shared" si="209"/>
        <v>0</v>
      </c>
      <c r="AC415" s="15"/>
      <c r="AD415" s="15"/>
      <c r="BJ415" s="41">
        <v>6</v>
      </c>
      <c r="BN415" s="41">
        <v>5</v>
      </c>
      <c r="BS415" s="121"/>
      <c r="BV415">
        <v>0</v>
      </c>
      <c r="CA415">
        <v>0</v>
      </c>
      <c r="CB415">
        <f t="shared" si="195"/>
        <v>0</v>
      </c>
      <c r="CK415">
        <f t="shared" si="196"/>
        <v>25</v>
      </c>
      <c r="CL415">
        <f t="shared" si="197"/>
        <v>10</v>
      </c>
      <c r="CM415">
        <f t="shared" si="198"/>
        <v>385</v>
      </c>
      <c r="CP415" t="str">
        <f t="shared" si="191"/>
        <v/>
      </c>
      <c r="CQ415" t="str">
        <f t="shared" si="192"/>
        <v/>
      </c>
      <c r="CR415" t="str">
        <f t="shared" si="199"/>
        <v/>
      </c>
      <c r="CS415" t="str">
        <f t="shared" si="189"/>
        <v/>
      </c>
      <c r="CT415" t="str">
        <f t="shared" si="190"/>
        <v/>
      </c>
      <c r="DE415" t="s">
        <v>205</v>
      </c>
      <c r="DF415" t="s">
        <v>205</v>
      </c>
      <c r="DH415" t="s">
        <v>205</v>
      </c>
    </row>
    <row r="416" spans="2:112" x14ac:dyDescent="0.2">
      <c r="B416" s="28" t="s">
        <v>1376</v>
      </c>
      <c r="C416" s="47"/>
      <c r="D416" s="41">
        <v>6</v>
      </c>
      <c r="E416" s="42">
        <v>0</v>
      </c>
      <c r="F416" s="139">
        <f>ABS(Home!$K$20*E416)</f>
        <v>0</v>
      </c>
      <c r="G416" s="42">
        <v>0</v>
      </c>
      <c r="H416" s="139">
        <f>ABS(Home!$K$20*G416)</f>
        <v>0</v>
      </c>
      <c r="I416" s="42">
        <v>0</v>
      </c>
      <c r="J416" s="139">
        <f>ABS(Home!$K$20*I416)</f>
        <v>0</v>
      </c>
      <c r="K416" s="42">
        <v>0</v>
      </c>
      <c r="L416" s="139">
        <f>ABS(Home!$K$20*K416)</f>
        <v>0</v>
      </c>
      <c r="M416" s="45">
        <f t="shared" si="193"/>
        <v>0</v>
      </c>
      <c r="N416" s="47">
        <f t="shared" si="194"/>
        <v>386</v>
      </c>
      <c r="P416">
        <f t="shared" si="200"/>
        <v>0</v>
      </c>
      <c r="Q416">
        <f t="shared" si="201"/>
        <v>6</v>
      </c>
      <c r="R416" s="146">
        <v>413</v>
      </c>
      <c r="S416">
        <f t="shared" si="202"/>
        <v>0</v>
      </c>
      <c r="T416">
        <f t="shared" si="203"/>
        <v>0</v>
      </c>
      <c r="U416">
        <f t="shared" si="204"/>
        <v>0</v>
      </c>
      <c r="V416">
        <f t="shared" si="205"/>
        <v>0</v>
      </c>
      <c r="X416">
        <f t="shared" si="206"/>
        <v>0</v>
      </c>
      <c r="Y416">
        <f t="shared" si="207"/>
        <v>0</v>
      </c>
      <c r="Z416">
        <f t="shared" si="208"/>
        <v>0</v>
      </c>
      <c r="AA416">
        <f t="shared" si="209"/>
        <v>0</v>
      </c>
      <c r="AC416" s="15"/>
      <c r="AD416" s="15"/>
      <c r="BJ416" s="41">
        <v>6</v>
      </c>
      <c r="BN416" s="41">
        <v>5</v>
      </c>
      <c r="BS416" s="121"/>
      <c r="BV416">
        <v>0</v>
      </c>
      <c r="CA416">
        <v>0</v>
      </c>
      <c r="CB416">
        <f t="shared" si="195"/>
        <v>0</v>
      </c>
      <c r="CK416">
        <f t="shared" si="196"/>
        <v>26</v>
      </c>
      <c r="CL416">
        <f t="shared" si="197"/>
        <v>10</v>
      </c>
      <c r="CM416">
        <f t="shared" si="198"/>
        <v>386</v>
      </c>
      <c r="CP416" t="str">
        <f t="shared" si="191"/>
        <v/>
      </c>
      <c r="CQ416" t="str">
        <f t="shared" si="192"/>
        <v/>
      </c>
      <c r="CR416" t="str">
        <f t="shared" si="199"/>
        <v/>
      </c>
      <c r="CS416" t="str">
        <f t="shared" si="189"/>
        <v/>
      </c>
      <c r="CT416" t="str">
        <f t="shared" si="190"/>
        <v/>
      </c>
      <c r="DE416" t="s">
        <v>205</v>
      </c>
      <c r="DF416" t="s">
        <v>205</v>
      </c>
      <c r="DH416" t="s">
        <v>205</v>
      </c>
    </row>
    <row r="417" spans="2:112" x14ac:dyDescent="0.2">
      <c r="B417" s="28" t="s">
        <v>1377</v>
      </c>
      <c r="C417" s="47"/>
      <c r="D417" s="41">
        <v>6</v>
      </c>
      <c r="E417" s="42">
        <v>0</v>
      </c>
      <c r="F417" s="139">
        <f>ABS(Home!$K$20*E417)</f>
        <v>0</v>
      </c>
      <c r="G417" s="42">
        <v>0</v>
      </c>
      <c r="H417" s="139">
        <f>ABS(Home!$K$20*G417)</f>
        <v>0</v>
      </c>
      <c r="I417" s="42">
        <v>0</v>
      </c>
      <c r="J417" s="139">
        <f>ABS(Home!$K$20*I417)</f>
        <v>0</v>
      </c>
      <c r="K417" s="42">
        <v>0</v>
      </c>
      <c r="L417" s="139">
        <f>ABS(Home!$K$20*K417)</f>
        <v>0</v>
      </c>
      <c r="M417" s="45">
        <f t="shared" si="193"/>
        <v>0</v>
      </c>
      <c r="N417" s="47">
        <f t="shared" si="194"/>
        <v>387</v>
      </c>
      <c r="P417">
        <f t="shared" si="200"/>
        <v>0</v>
      </c>
      <c r="Q417">
        <f t="shared" si="201"/>
        <v>6</v>
      </c>
      <c r="R417" s="146">
        <v>414</v>
      </c>
      <c r="S417">
        <f t="shared" si="202"/>
        <v>0</v>
      </c>
      <c r="T417">
        <f t="shared" si="203"/>
        <v>0</v>
      </c>
      <c r="U417">
        <f t="shared" si="204"/>
        <v>0</v>
      </c>
      <c r="V417">
        <f t="shared" si="205"/>
        <v>0</v>
      </c>
      <c r="X417">
        <f t="shared" si="206"/>
        <v>0</v>
      </c>
      <c r="Y417">
        <f t="shared" si="207"/>
        <v>0</v>
      </c>
      <c r="Z417">
        <f t="shared" si="208"/>
        <v>0</v>
      </c>
      <c r="AA417">
        <f t="shared" si="209"/>
        <v>0</v>
      </c>
      <c r="AC417" s="15"/>
      <c r="AD417" s="15"/>
      <c r="BJ417" s="41">
        <v>6</v>
      </c>
      <c r="BN417" s="41">
        <v>5</v>
      </c>
      <c r="BS417" s="121"/>
      <c r="BV417">
        <v>0</v>
      </c>
      <c r="CA417">
        <v>0</v>
      </c>
      <c r="CB417">
        <f t="shared" si="195"/>
        <v>0</v>
      </c>
      <c r="CK417">
        <f t="shared" si="196"/>
        <v>27</v>
      </c>
      <c r="CL417">
        <f t="shared" si="197"/>
        <v>10</v>
      </c>
      <c r="CM417">
        <f t="shared" si="198"/>
        <v>387</v>
      </c>
      <c r="CP417" t="str">
        <f t="shared" si="191"/>
        <v/>
      </c>
      <c r="CQ417" t="str">
        <f t="shared" si="192"/>
        <v/>
      </c>
      <c r="CR417" t="str">
        <f t="shared" si="199"/>
        <v/>
      </c>
      <c r="CS417" t="str">
        <f t="shared" si="189"/>
        <v/>
      </c>
      <c r="CT417" t="str">
        <f t="shared" si="190"/>
        <v/>
      </c>
      <c r="DE417" t="s">
        <v>205</v>
      </c>
      <c r="DF417" t="s">
        <v>205</v>
      </c>
      <c r="DH417" t="s">
        <v>205</v>
      </c>
    </row>
    <row r="418" spans="2:112" x14ac:dyDescent="0.2">
      <c r="B418" s="28" t="s">
        <v>1378</v>
      </c>
      <c r="C418" s="47"/>
      <c r="D418" s="41">
        <v>6</v>
      </c>
      <c r="E418" s="42">
        <v>0</v>
      </c>
      <c r="F418" s="139">
        <f>ABS(Home!$K$20*E418)</f>
        <v>0</v>
      </c>
      <c r="G418" s="42">
        <v>0</v>
      </c>
      <c r="H418" s="139">
        <f>ABS(Home!$K$20*G418)</f>
        <v>0</v>
      </c>
      <c r="I418" s="42">
        <v>0</v>
      </c>
      <c r="J418" s="139">
        <f>ABS(Home!$K$20*I418)</f>
        <v>0</v>
      </c>
      <c r="K418" s="42">
        <v>0</v>
      </c>
      <c r="L418" s="139">
        <f>ABS(Home!$K$20*K418)</f>
        <v>0</v>
      </c>
      <c r="M418" s="45">
        <f t="shared" si="193"/>
        <v>0</v>
      </c>
      <c r="N418" s="47">
        <f t="shared" si="194"/>
        <v>388</v>
      </c>
      <c r="P418">
        <f t="shared" si="200"/>
        <v>1</v>
      </c>
      <c r="Q418">
        <f t="shared" si="201"/>
        <v>6</v>
      </c>
      <c r="R418" s="146">
        <v>415</v>
      </c>
      <c r="S418">
        <f t="shared" si="202"/>
        <v>1.45</v>
      </c>
      <c r="T418">
        <f t="shared" si="203"/>
        <v>0</v>
      </c>
      <c r="U418">
        <f t="shared" si="204"/>
        <v>0</v>
      </c>
      <c r="V418">
        <f t="shared" si="205"/>
        <v>0</v>
      </c>
      <c r="X418">
        <f t="shared" si="206"/>
        <v>7.2499999999999995E-2</v>
      </c>
      <c r="Y418">
        <f t="shared" si="207"/>
        <v>0</v>
      </c>
      <c r="Z418">
        <f t="shared" si="208"/>
        <v>0</v>
      </c>
      <c r="AA418">
        <f t="shared" si="209"/>
        <v>0</v>
      </c>
      <c r="AC418" s="15"/>
      <c r="AD418" s="15"/>
      <c r="BJ418" s="41">
        <v>6</v>
      </c>
      <c r="BN418" s="41">
        <v>5</v>
      </c>
      <c r="BS418" s="121"/>
      <c r="BV418">
        <v>0</v>
      </c>
      <c r="CA418">
        <v>0</v>
      </c>
      <c r="CB418">
        <f t="shared" si="195"/>
        <v>0</v>
      </c>
      <c r="CK418">
        <f t="shared" si="196"/>
        <v>28</v>
      </c>
      <c r="CL418">
        <f t="shared" si="197"/>
        <v>10</v>
      </c>
      <c r="CM418">
        <f t="shared" si="198"/>
        <v>388</v>
      </c>
      <c r="CP418" t="str">
        <f t="shared" si="191"/>
        <v/>
      </c>
      <c r="CQ418" t="str">
        <f t="shared" si="192"/>
        <v/>
      </c>
      <c r="CR418" t="str">
        <f t="shared" si="199"/>
        <v/>
      </c>
      <c r="CS418" t="str">
        <f t="shared" si="189"/>
        <v/>
      </c>
      <c r="CT418" t="str">
        <f t="shared" si="190"/>
        <v/>
      </c>
      <c r="DE418" t="s">
        <v>205</v>
      </c>
      <c r="DF418" t="s">
        <v>205</v>
      </c>
      <c r="DH418" t="s">
        <v>205</v>
      </c>
    </row>
    <row r="419" spans="2:112" x14ac:dyDescent="0.2">
      <c r="B419" s="28" t="s">
        <v>1379</v>
      </c>
      <c r="C419" s="47"/>
      <c r="D419" s="41">
        <v>6</v>
      </c>
      <c r="E419" s="42">
        <v>0</v>
      </c>
      <c r="F419" s="139">
        <f>ABS(Home!$K$20*E419)</f>
        <v>0</v>
      </c>
      <c r="G419" s="42">
        <v>0</v>
      </c>
      <c r="H419" s="139">
        <f>ABS(Home!$K$20*G419)</f>
        <v>0</v>
      </c>
      <c r="I419" s="42">
        <v>0</v>
      </c>
      <c r="J419" s="139">
        <f>ABS(Home!$K$20*I419)</f>
        <v>0</v>
      </c>
      <c r="K419" s="42">
        <v>0</v>
      </c>
      <c r="L419" s="139">
        <f>ABS(Home!$K$20*K419)</f>
        <v>0</v>
      </c>
      <c r="M419" s="45">
        <f t="shared" si="193"/>
        <v>0</v>
      </c>
      <c r="N419" s="47">
        <f t="shared" si="194"/>
        <v>389</v>
      </c>
      <c r="P419">
        <f t="shared" si="200"/>
        <v>0</v>
      </c>
      <c r="Q419">
        <f t="shared" si="201"/>
        <v>6</v>
      </c>
      <c r="R419" s="146">
        <v>416</v>
      </c>
      <c r="S419">
        <f t="shared" si="202"/>
        <v>0</v>
      </c>
      <c r="T419">
        <f t="shared" si="203"/>
        <v>0</v>
      </c>
      <c r="U419">
        <f t="shared" si="204"/>
        <v>0</v>
      </c>
      <c r="V419">
        <f t="shared" si="205"/>
        <v>0</v>
      </c>
      <c r="X419">
        <f t="shared" si="206"/>
        <v>0</v>
      </c>
      <c r="Y419">
        <f t="shared" si="207"/>
        <v>0</v>
      </c>
      <c r="Z419">
        <f t="shared" si="208"/>
        <v>0</v>
      </c>
      <c r="AA419">
        <f t="shared" si="209"/>
        <v>0</v>
      </c>
      <c r="AC419" s="15"/>
      <c r="AD419" s="15"/>
      <c r="BJ419" s="41">
        <v>6</v>
      </c>
      <c r="BN419" s="41">
        <v>5</v>
      </c>
      <c r="BS419" s="121"/>
      <c r="BV419">
        <v>0</v>
      </c>
      <c r="CA419">
        <v>0</v>
      </c>
      <c r="CB419">
        <f t="shared" si="195"/>
        <v>0</v>
      </c>
      <c r="CK419">
        <f t="shared" si="196"/>
        <v>29</v>
      </c>
      <c r="CL419">
        <f t="shared" si="197"/>
        <v>10</v>
      </c>
      <c r="CM419">
        <f t="shared" si="198"/>
        <v>389</v>
      </c>
      <c r="CP419" t="str">
        <f t="shared" si="191"/>
        <v/>
      </c>
      <c r="CQ419" t="str">
        <f t="shared" si="192"/>
        <v/>
      </c>
      <c r="CR419" t="str">
        <f t="shared" si="199"/>
        <v/>
      </c>
      <c r="CS419" t="str">
        <f t="shared" si="189"/>
        <v/>
      </c>
      <c r="CT419" t="str">
        <f t="shared" si="190"/>
        <v/>
      </c>
      <c r="DE419" t="s">
        <v>205</v>
      </c>
      <c r="DF419" t="s">
        <v>205</v>
      </c>
      <c r="DH419" t="s">
        <v>205</v>
      </c>
    </row>
    <row r="420" spans="2:112" x14ac:dyDescent="0.2">
      <c r="B420" s="28" t="s">
        <v>1380</v>
      </c>
      <c r="C420" s="47"/>
      <c r="D420" s="41">
        <v>6</v>
      </c>
      <c r="E420" s="42">
        <v>0</v>
      </c>
      <c r="F420" s="139">
        <f>ABS(Home!$K$20*E420)</f>
        <v>0</v>
      </c>
      <c r="G420" s="42">
        <v>0</v>
      </c>
      <c r="H420" s="139">
        <f>ABS(Home!$K$20*G420)</f>
        <v>0</v>
      </c>
      <c r="I420" s="42">
        <v>0</v>
      </c>
      <c r="J420" s="139">
        <f>ABS(Home!$K$20*I420)</f>
        <v>0</v>
      </c>
      <c r="K420" s="42">
        <v>0</v>
      </c>
      <c r="L420" s="139">
        <f>ABS(Home!$K$20*K420)</f>
        <v>0</v>
      </c>
      <c r="M420" s="45">
        <f t="shared" si="193"/>
        <v>0</v>
      </c>
      <c r="N420" s="47">
        <f t="shared" si="194"/>
        <v>390</v>
      </c>
      <c r="P420">
        <f t="shared" si="200"/>
        <v>1</v>
      </c>
      <c r="Q420">
        <f t="shared" si="201"/>
        <v>6</v>
      </c>
      <c r="R420" s="146">
        <v>417</v>
      </c>
      <c r="S420">
        <f t="shared" si="202"/>
        <v>1.3</v>
      </c>
      <c r="T420">
        <f t="shared" si="203"/>
        <v>0</v>
      </c>
      <c r="U420">
        <f t="shared" si="204"/>
        <v>0</v>
      </c>
      <c r="V420">
        <f t="shared" si="205"/>
        <v>0</v>
      </c>
      <c r="X420">
        <f t="shared" si="206"/>
        <v>6.5000000000000002E-2</v>
      </c>
      <c r="Y420">
        <f t="shared" si="207"/>
        <v>0</v>
      </c>
      <c r="Z420">
        <f t="shared" si="208"/>
        <v>0</v>
      </c>
      <c r="AA420">
        <f t="shared" si="209"/>
        <v>0</v>
      </c>
      <c r="AC420" s="15"/>
      <c r="AD420" s="15"/>
      <c r="BJ420" s="41">
        <v>6</v>
      </c>
      <c r="BN420" s="41">
        <v>5</v>
      </c>
      <c r="BS420" s="121"/>
      <c r="BV420">
        <v>0</v>
      </c>
      <c r="CA420">
        <v>0</v>
      </c>
      <c r="CB420">
        <f t="shared" si="195"/>
        <v>0</v>
      </c>
      <c r="CK420">
        <f t="shared" si="196"/>
        <v>30</v>
      </c>
      <c r="CL420">
        <f t="shared" si="197"/>
        <v>10</v>
      </c>
      <c r="CM420">
        <f t="shared" si="198"/>
        <v>390</v>
      </c>
      <c r="CP420" t="str">
        <f t="shared" si="191"/>
        <v/>
      </c>
      <c r="CQ420" t="str">
        <f t="shared" si="192"/>
        <v/>
      </c>
      <c r="CR420" t="str">
        <f t="shared" si="199"/>
        <v/>
      </c>
      <c r="CS420" t="str">
        <f t="shared" si="189"/>
        <v/>
      </c>
      <c r="CT420" t="str">
        <f t="shared" si="190"/>
        <v/>
      </c>
      <c r="DE420" t="s">
        <v>205</v>
      </c>
      <c r="DF420" t="s">
        <v>205</v>
      </c>
      <c r="DH420" t="s">
        <v>205</v>
      </c>
    </row>
    <row r="421" spans="2:112" x14ac:dyDescent="0.2">
      <c r="B421" s="28" t="s">
        <v>1381</v>
      </c>
      <c r="C421" s="47"/>
      <c r="D421" s="41">
        <v>6</v>
      </c>
      <c r="E421" s="42">
        <v>0</v>
      </c>
      <c r="F421" s="139">
        <f>ABS(Home!$K$20*E421)</f>
        <v>0</v>
      </c>
      <c r="G421" s="42">
        <v>0</v>
      </c>
      <c r="H421" s="139">
        <f>ABS(Home!$K$20*G421)</f>
        <v>0</v>
      </c>
      <c r="I421" s="42">
        <v>0</v>
      </c>
      <c r="J421" s="139">
        <f>ABS(Home!$K$20*I421)</f>
        <v>0</v>
      </c>
      <c r="K421" s="42">
        <v>0</v>
      </c>
      <c r="L421" s="139">
        <f>ABS(Home!$K$20*K421)</f>
        <v>0</v>
      </c>
      <c r="M421" s="45">
        <f t="shared" si="193"/>
        <v>0</v>
      </c>
      <c r="N421" s="47">
        <f t="shared" si="194"/>
        <v>391</v>
      </c>
      <c r="P421">
        <f t="shared" si="200"/>
        <v>0</v>
      </c>
      <c r="Q421">
        <f t="shared" si="201"/>
        <v>6</v>
      </c>
      <c r="R421" s="146">
        <v>418</v>
      </c>
      <c r="S421">
        <f t="shared" si="202"/>
        <v>0</v>
      </c>
      <c r="T421">
        <f t="shared" si="203"/>
        <v>0</v>
      </c>
      <c r="U421">
        <f t="shared" si="204"/>
        <v>0</v>
      </c>
      <c r="V421">
        <f t="shared" si="205"/>
        <v>0</v>
      </c>
      <c r="X421">
        <f t="shared" si="206"/>
        <v>0</v>
      </c>
      <c r="Y421">
        <f t="shared" si="207"/>
        <v>0</v>
      </c>
      <c r="Z421">
        <f t="shared" si="208"/>
        <v>0</v>
      </c>
      <c r="AA421">
        <f t="shared" si="209"/>
        <v>0</v>
      </c>
      <c r="AC421" s="15"/>
      <c r="AD421" s="15"/>
      <c r="BJ421" s="41">
        <v>6</v>
      </c>
      <c r="BN421" s="41">
        <v>5</v>
      </c>
      <c r="BS421" s="121"/>
      <c r="BV421">
        <v>0</v>
      </c>
      <c r="CA421">
        <v>0</v>
      </c>
      <c r="CB421">
        <f t="shared" si="195"/>
        <v>0</v>
      </c>
      <c r="CK421">
        <f t="shared" si="196"/>
        <v>31</v>
      </c>
      <c r="CL421">
        <f t="shared" si="197"/>
        <v>10</v>
      </c>
      <c r="CM421">
        <f t="shared" si="198"/>
        <v>391</v>
      </c>
      <c r="CP421" t="str">
        <f t="shared" si="191"/>
        <v/>
      </c>
      <c r="CQ421" t="str">
        <f t="shared" si="192"/>
        <v/>
      </c>
      <c r="CR421" t="str">
        <f t="shared" si="199"/>
        <v/>
      </c>
      <c r="CS421" t="str">
        <f t="shared" si="189"/>
        <v/>
      </c>
      <c r="CT421" t="str">
        <f t="shared" si="190"/>
        <v/>
      </c>
      <c r="DE421" t="s">
        <v>205</v>
      </c>
      <c r="DF421" t="s">
        <v>205</v>
      </c>
      <c r="DH421" t="s">
        <v>205</v>
      </c>
    </row>
    <row r="422" spans="2:112" x14ac:dyDescent="0.2">
      <c r="B422" s="28" t="s">
        <v>179</v>
      </c>
      <c r="C422" s="47"/>
      <c r="D422" s="41">
        <v>6</v>
      </c>
      <c r="E422" s="42">
        <v>0</v>
      </c>
      <c r="F422" s="139">
        <f>ABS(Home!$K$20*E422)</f>
        <v>0</v>
      </c>
      <c r="G422" s="42">
        <v>0</v>
      </c>
      <c r="H422" s="139">
        <f>ABS(Home!$K$20*G422)</f>
        <v>0</v>
      </c>
      <c r="I422" s="42">
        <v>0</v>
      </c>
      <c r="J422" s="139">
        <f>ABS(Home!$K$20*I422)</f>
        <v>0</v>
      </c>
      <c r="K422" s="42">
        <v>0</v>
      </c>
      <c r="L422" s="139">
        <f>ABS(Home!$K$20*K422)</f>
        <v>0</v>
      </c>
      <c r="M422" s="45">
        <f t="shared" si="193"/>
        <v>0</v>
      </c>
      <c r="N422" s="47">
        <f t="shared" si="194"/>
        <v>392</v>
      </c>
      <c r="P422">
        <f t="shared" si="200"/>
        <v>0</v>
      </c>
      <c r="Q422">
        <f t="shared" si="201"/>
        <v>6</v>
      </c>
      <c r="R422" s="146">
        <v>419</v>
      </c>
      <c r="S422">
        <f t="shared" si="202"/>
        <v>0</v>
      </c>
      <c r="T422">
        <f t="shared" si="203"/>
        <v>0</v>
      </c>
      <c r="U422">
        <f t="shared" si="204"/>
        <v>0</v>
      </c>
      <c r="V422">
        <f t="shared" si="205"/>
        <v>0</v>
      </c>
      <c r="X422">
        <f t="shared" si="206"/>
        <v>0</v>
      </c>
      <c r="Y422">
        <f t="shared" si="207"/>
        <v>0</v>
      </c>
      <c r="Z422">
        <f t="shared" si="208"/>
        <v>0</v>
      </c>
      <c r="AA422">
        <f t="shared" si="209"/>
        <v>0</v>
      </c>
      <c r="AC422" s="15"/>
      <c r="AD422" s="15"/>
      <c r="BJ422" s="41">
        <v>6</v>
      </c>
      <c r="BN422" s="41">
        <v>5</v>
      </c>
      <c r="BS422" s="121"/>
      <c r="BV422">
        <v>0</v>
      </c>
      <c r="CA422">
        <v>0</v>
      </c>
      <c r="CB422">
        <f t="shared" si="195"/>
        <v>0</v>
      </c>
      <c r="CK422">
        <f t="shared" si="196"/>
        <v>32</v>
      </c>
      <c r="CL422">
        <f t="shared" si="197"/>
        <v>10</v>
      </c>
      <c r="CM422">
        <f t="shared" si="198"/>
        <v>392</v>
      </c>
      <c r="CP422" t="str">
        <f t="shared" si="191"/>
        <v/>
      </c>
      <c r="CQ422" t="str">
        <f t="shared" si="192"/>
        <v/>
      </c>
      <c r="CR422" t="str">
        <f t="shared" si="199"/>
        <v/>
      </c>
      <c r="CS422" t="str">
        <f t="shared" si="189"/>
        <v/>
      </c>
      <c r="CT422" t="str">
        <f t="shared" si="190"/>
        <v/>
      </c>
      <c r="DE422" t="s">
        <v>205</v>
      </c>
      <c r="DF422" t="s">
        <v>205</v>
      </c>
      <c r="DH422" t="s">
        <v>205</v>
      </c>
    </row>
    <row r="423" spans="2:112" x14ac:dyDescent="0.2">
      <c r="B423" s="28" t="s">
        <v>180</v>
      </c>
      <c r="C423" s="47"/>
      <c r="D423" s="41">
        <v>6</v>
      </c>
      <c r="E423" s="42">
        <v>0</v>
      </c>
      <c r="F423" s="139">
        <f>ABS(Home!$K$20*E423)</f>
        <v>0</v>
      </c>
      <c r="G423" s="42">
        <v>0</v>
      </c>
      <c r="H423" s="139">
        <f>ABS(Home!$K$20*G423)</f>
        <v>0</v>
      </c>
      <c r="I423" s="42">
        <v>0</v>
      </c>
      <c r="J423" s="139">
        <f>ABS(Home!$K$20*I423)</f>
        <v>0</v>
      </c>
      <c r="K423" s="42">
        <v>0</v>
      </c>
      <c r="L423" s="139">
        <f>ABS(Home!$K$20*K423)</f>
        <v>0</v>
      </c>
      <c r="M423" s="45">
        <f t="shared" si="193"/>
        <v>0</v>
      </c>
      <c r="N423" s="47">
        <f t="shared" si="194"/>
        <v>393</v>
      </c>
      <c r="P423">
        <f t="shared" si="200"/>
        <v>0</v>
      </c>
      <c r="Q423">
        <f t="shared" si="201"/>
        <v>6</v>
      </c>
      <c r="R423" s="146">
        <v>420</v>
      </c>
      <c r="S423">
        <f t="shared" si="202"/>
        <v>0</v>
      </c>
      <c r="T423">
        <f t="shared" si="203"/>
        <v>0</v>
      </c>
      <c r="U423">
        <f t="shared" si="204"/>
        <v>0</v>
      </c>
      <c r="V423">
        <f t="shared" si="205"/>
        <v>0</v>
      </c>
      <c r="X423">
        <f t="shared" si="206"/>
        <v>0</v>
      </c>
      <c r="Y423">
        <f t="shared" si="207"/>
        <v>0</v>
      </c>
      <c r="Z423">
        <f t="shared" si="208"/>
        <v>0</v>
      </c>
      <c r="AA423">
        <f t="shared" si="209"/>
        <v>0</v>
      </c>
      <c r="AC423" s="15"/>
      <c r="AD423" s="15"/>
      <c r="BJ423" s="41">
        <v>6</v>
      </c>
      <c r="BN423" s="41">
        <v>5</v>
      </c>
      <c r="BS423" s="121"/>
      <c r="BV423">
        <v>0</v>
      </c>
      <c r="CA423">
        <v>0</v>
      </c>
      <c r="CB423">
        <f t="shared" si="195"/>
        <v>0</v>
      </c>
      <c r="CK423">
        <f t="shared" si="196"/>
        <v>33</v>
      </c>
      <c r="CL423">
        <f t="shared" si="197"/>
        <v>10</v>
      </c>
      <c r="CM423">
        <f t="shared" si="198"/>
        <v>393</v>
      </c>
      <c r="CP423" t="str">
        <f t="shared" si="191"/>
        <v/>
      </c>
      <c r="CQ423" t="str">
        <f t="shared" si="192"/>
        <v/>
      </c>
      <c r="CR423" t="str">
        <f t="shared" si="199"/>
        <v/>
      </c>
      <c r="CS423" t="str">
        <f t="shared" si="189"/>
        <v/>
      </c>
      <c r="CT423" t="str">
        <f t="shared" si="190"/>
        <v/>
      </c>
      <c r="DE423" t="s">
        <v>205</v>
      </c>
      <c r="DF423" t="s">
        <v>205</v>
      </c>
      <c r="DH423" t="s">
        <v>205</v>
      </c>
    </row>
    <row r="424" spans="2:112" x14ac:dyDescent="0.2">
      <c r="B424" s="28" t="s">
        <v>181</v>
      </c>
      <c r="C424" s="47"/>
      <c r="D424" s="41">
        <v>6</v>
      </c>
      <c r="E424" s="42">
        <v>0</v>
      </c>
      <c r="F424" s="139">
        <f>ABS(Home!$K$20*E424)</f>
        <v>0</v>
      </c>
      <c r="G424" s="42">
        <v>0</v>
      </c>
      <c r="H424" s="139">
        <f>ABS(Home!$K$20*G424)</f>
        <v>0</v>
      </c>
      <c r="I424" s="42">
        <v>0</v>
      </c>
      <c r="J424" s="139">
        <f>ABS(Home!$K$20*I424)</f>
        <v>0</v>
      </c>
      <c r="K424" s="42">
        <v>0</v>
      </c>
      <c r="L424" s="139">
        <f>ABS(Home!$K$20*K424)</f>
        <v>0</v>
      </c>
      <c r="M424" s="45">
        <f t="shared" si="193"/>
        <v>0</v>
      </c>
      <c r="N424" s="47">
        <f t="shared" si="194"/>
        <v>394</v>
      </c>
      <c r="P424">
        <f t="shared" si="200"/>
        <v>0</v>
      </c>
      <c r="Q424">
        <f t="shared" si="201"/>
        <v>6</v>
      </c>
      <c r="R424" s="146">
        <v>421</v>
      </c>
      <c r="S424">
        <f t="shared" si="202"/>
        <v>0</v>
      </c>
      <c r="T424">
        <f t="shared" si="203"/>
        <v>0</v>
      </c>
      <c r="U424">
        <f t="shared" si="204"/>
        <v>0</v>
      </c>
      <c r="V424">
        <f t="shared" si="205"/>
        <v>0</v>
      </c>
      <c r="X424">
        <f t="shared" si="206"/>
        <v>0</v>
      </c>
      <c r="Y424">
        <f t="shared" si="207"/>
        <v>0</v>
      </c>
      <c r="Z424">
        <f t="shared" si="208"/>
        <v>0</v>
      </c>
      <c r="AA424">
        <f t="shared" si="209"/>
        <v>0</v>
      </c>
      <c r="AC424" s="15"/>
      <c r="AD424" s="15"/>
      <c r="BJ424" s="41">
        <v>6</v>
      </c>
      <c r="BN424" s="41">
        <v>5</v>
      </c>
      <c r="BS424" s="121"/>
      <c r="BV424">
        <v>0</v>
      </c>
      <c r="CA424">
        <v>0</v>
      </c>
      <c r="CB424">
        <f t="shared" si="195"/>
        <v>0</v>
      </c>
      <c r="CK424">
        <f t="shared" si="196"/>
        <v>34</v>
      </c>
      <c r="CL424">
        <f t="shared" si="197"/>
        <v>10</v>
      </c>
      <c r="CM424">
        <f t="shared" si="198"/>
        <v>394</v>
      </c>
      <c r="CP424" t="str">
        <f t="shared" si="191"/>
        <v/>
      </c>
      <c r="CQ424" t="str">
        <f t="shared" si="192"/>
        <v/>
      </c>
      <c r="CR424" t="str">
        <f t="shared" si="199"/>
        <v/>
      </c>
      <c r="CS424" t="str">
        <f t="shared" si="189"/>
        <v/>
      </c>
      <c r="CT424" t="str">
        <f t="shared" si="190"/>
        <v/>
      </c>
      <c r="DE424" t="s">
        <v>205</v>
      </c>
      <c r="DF424" t="s">
        <v>205</v>
      </c>
      <c r="DH424" t="s">
        <v>205</v>
      </c>
    </row>
    <row r="425" spans="2:112" x14ac:dyDescent="0.2">
      <c r="B425" s="28">
        <v>35</v>
      </c>
      <c r="C425" s="47"/>
      <c r="D425" s="41">
        <v>6</v>
      </c>
      <c r="E425" s="42">
        <v>0</v>
      </c>
      <c r="F425" s="139">
        <f>ABS(Home!$K$20*E425)</f>
        <v>0</v>
      </c>
      <c r="G425" s="42">
        <v>0</v>
      </c>
      <c r="H425" s="139">
        <f>ABS(Home!$K$20*G425)</f>
        <v>0</v>
      </c>
      <c r="I425" s="42">
        <v>0</v>
      </c>
      <c r="J425" s="139">
        <f>ABS(Home!$K$20*I425)</f>
        <v>0</v>
      </c>
      <c r="K425" s="42">
        <v>0</v>
      </c>
      <c r="L425" s="139">
        <f>ABS(Home!$K$20*K425)</f>
        <v>0</v>
      </c>
      <c r="M425" s="45">
        <f t="shared" si="193"/>
        <v>0</v>
      </c>
      <c r="N425" s="47">
        <f t="shared" si="194"/>
        <v>395</v>
      </c>
      <c r="P425">
        <f t="shared" si="200"/>
        <v>0</v>
      </c>
      <c r="Q425">
        <f t="shared" si="201"/>
        <v>6</v>
      </c>
      <c r="R425" s="146">
        <v>422</v>
      </c>
      <c r="S425">
        <f t="shared" si="202"/>
        <v>0</v>
      </c>
      <c r="T425">
        <f t="shared" si="203"/>
        <v>0</v>
      </c>
      <c r="U425">
        <f t="shared" si="204"/>
        <v>0</v>
      </c>
      <c r="V425">
        <f t="shared" si="205"/>
        <v>0</v>
      </c>
      <c r="X425">
        <f t="shared" si="206"/>
        <v>0</v>
      </c>
      <c r="Y425">
        <f t="shared" si="207"/>
        <v>0</v>
      </c>
      <c r="Z425">
        <f t="shared" si="208"/>
        <v>0</v>
      </c>
      <c r="AA425">
        <f t="shared" si="209"/>
        <v>0</v>
      </c>
      <c r="AC425" s="15"/>
      <c r="AD425" s="15"/>
      <c r="BJ425" s="41">
        <v>6</v>
      </c>
      <c r="BN425" s="41">
        <v>5</v>
      </c>
      <c r="BS425" s="121"/>
      <c r="BV425">
        <v>0</v>
      </c>
      <c r="CA425">
        <v>0</v>
      </c>
      <c r="CB425">
        <f t="shared" si="195"/>
        <v>0</v>
      </c>
      <c r="CK425">
        <f t="shared" si="196"/>
        <v>35</v>
      </c>
      <c r="CL425">
        <f t="shared" si="197"/>
        <v>10</v>
      </c>
      <c r="CM425">
        <f t="shared" si="198"/>
        <v>395</v>
      </c>
      <c r="CP425" t="str">
        <f t="shared" si="191"/>
        <v/>
      </c>
      <c r="CQ425" t="str">
        <f t="shared" si="192"/>
        <v/>
      </c>
      <c r="CR425" t="str">
        <f t="shared" si="199"/>
        <v/>
      </c>
      <c r="CS425" t="str">
        <f t="shared" si="189"/>
        <v/>
      </c>
      <c r="CT425" t="str">
        <f t="shared" si="190"/>
        <v/>
      </c>
      <c r="DE425" t="s">
        <v>205</v>
      </c>
      <c r="DF425" t="s">
        <v>205</v>
      </c>
      <c r="DH425" t="s">
        <v>205</v>
      </c>
    </row>
    <row r="426" spans="2:112" x14ac:dyDescent="0.2">
      <c r="B426" s="28">
        <v>36</v>
      </c>
      <c r="C426" s="47"/>
      <c r="D426" s="41">
        <v>6</v>
      </c>
      <c r="E426" s="42">
        <v>0</v>
      </c>
      <c r="F426" s="139">
        <f>ABS(Home!$K$20*E426)</f>
        <v>0</v>
      </c>
      <c r="G426" s="42">
        <v>0</v>
      </c>
      <c r="H426" s="139">
        <f>ABS(Home!$K$20*G426)</f>
        <v>0</v>
      </c>
      <c r="I426" s="42">
        <v>0</v>
      </c>
      <c r="J426" s="139">
        <f>ABS(Home!$K$20*I426)</f>
        <v>0</v>
      </c>
      <c r="K426" s="42">
        <v>0</v>
      </c>
      <c r="L426" s="139">
        <f>ABS(Home!$K$20*K426)</f>
        <v>0</v>
      </c>
      <c r="M426" s="45">
        <f t="shared" si="193"/>
        <v>0</v>
      </c>
      <c r="N426" s="47">
        <f t="shared" si="194"/>
        <v>396</v>
      </c>
      <c r="P426">
        <f t="shared" ref="P426:Q443" si="210">C456</f>
        <v>0</v>
      </c>
      <c r="Q426">
        <f t="shared" si="210"/>
        <v>6</v>
      </c>
      <c r="R426" s="146">
        <v>423</v>
      </c>
      <c r="S426">
        <f t="shared" si="202"/>
        <v>0</v>
      </c>
      <c r="T426">
        <f t="shared" si="203"/>
        <v>0</v>
      </c>
      <c r="U426">
        <f t="shared" si="204"/>
        <v>0</v>
      </c>
      <c r="V426">
        <f t="shared" si="205"/>
        <v>0</v>
      </c>
      <c r="X426">
        <f t="shared" si="206"/>
        <v>0</v>
      </c>
      <c r="Y426">
        <f t="shared" si="207"/>
        <v>0</v>
      </c>
      <c r="Z426">
        <f t="shared" si="208"/>
        <v>0</v>
      </c>
      <c r="AA426">
        <f t="shared" si="209"/>
        <v>0</v>
      </c>
      <c r="AC426" s="15"/>
      <c r="AD426" s="15"/>
      <c r="BJ426" s="41">
        <v>6</v>
      </c>
      <c r="BN426" s="41">
        <v>5</v>
      </c>
      <c r="BS426" s="121"/>
      <c r="BV426">
        <v>0</v>
      </c>
      <c r="CA426">
        <v>0</v>
      </c>
      <c r="CB426">
        <f t="shared" si="195"/>
        <v>0</v>
      </c>
      <c r="CK426">
        <f t="shared" si="196"/>
        <v>36</v>
      </c>
      <c r="CL426">
        <f t="shared" si="197"/>
        <v>10</v>
      </c>
      <c r="CM426">
        <f t="shared" si="198"/>
        <v>396</v>
      </c>
      <c r="CP426" t="str">
        <f t="shared" si="191"/>
        <v/>
      </c>
      <c r="CQ426" t="str">
        <f t="shared" si="192"/>
        <v/>
      </c>
      <c r="CR426" t="str">
        <f t="shared" si="199"/>
        <v/>
      </c>
      <c r="CS426" t="str">
        <f t="shared" si="189"/>
        <v/>
      </c>
      <c r="CT426" t="str">
        <f t="shared" si="190"/>
        <v/>
      </c>
      <c r="DE426" t="s">
        <v>205</v>
      </c>
      <c r="DF426" t="s">
        <v>205</v>
      </c>
      <c r="DH426" t="s">
        <v>205</v>
      </c>
    </row>
    <row r="427" spans="2:112" x14ac:dyDescent="0.2">
      <c r="B427" s="28">
        <v>37</v>
      </c>
      <c r="C427" s="47"/>
      <c r="D427" s="41">
        <v>6</v>
      </c>
      <c r="E427" s="42">
        <v>0</v>
      </c>
      <c r="F427" s="139">
        <f>ABS(Home!$K$20*E427)</f>
        <v>0</v>
      </c>
      <c r="G427" s="42">
        <v>0</v>
      </c>
      <c r="H427" s="139">
        <f>ABS(Home!$K$20*G427)</f>
        <v>0</v>
      </c>
      <c r="I427" s="42">
        <v>0</v>
      </c>
      <c r="J427" s="139">
        <f>ABS(Home!$K$20*I427)</f>
        <v>0</v>
      </c>
      <c r="K427" s="42">
        <v>0</v>
      </c>
      <c r="L427" s="139">
        <f>ABS(Home!$K$20*K427)</f>
        <v>0</v>
      </c>
      <c r="M427" s="45">
        <f t="shared" si="193"/>
        <v>0</v>
      </c>
      <c r="N427" s="47">
        <f t="shared" si="194"/>
        <v>397</v>
      </c>
      <c r="P427">
        <f t="shared" si="210"/>
        <v>0</v>
      </c>
      <c r="Q427">
        <f t="shared" si="210"/>
        <v>6</v>
      </c>
      <c r="R427" s="146">
        <v>424</v>
      </c>
      <c r="S427">
        <f t="shared" si="202"/>
        <v>0</v>
      </c>
      <c r="T427">
        <f t="shared" si="203"/>
        <v>0</v>
      </c>
      <c r="U427">
        <f t="shared" si="204"/>
        <v>0</v>
      </c>
      <c r="V427">
        <f t="shared" si="205"/>
        <v>0</v>
      </c>
      <c r="X427">
        <f t="shared" si="206"/>
        <v>0</v>
      </c>
      <c r="Y427">
        <f t="shared" si="207"/>
        <v>0</v>
      </c>
      <c r="Z427">
        <f t="shared" si="208"/>
        <v>0</v>
      </c>
      <c r="AA427">
        <f t="shared" si="209"/>
        <v>0</v>
      </c>
      <c r="AC427" s="15"/>
      <c r="AD427" s="15"/>
      <c r="BJ427" s="41">
        <v>6</v>
      </c>
      <c r="BN427" s="41">
        <v>5</v>
      </c>
      <c r="BS427" s="121"/>
      <c r="BV427">
        <v>0</v>
      </c>
      <c r="CA427">
        <v>0</v>
      </c>
      <c r="CB427">
        <f t="shared" si="195"/>
        <v>0</v>
      </c>
      <c r="CK427">
        <f>CK384</f>
        <v>37</v>
      </c>
      <c r="CL427">
        <f>CL384+1</f>
        <v>10</v>
      </c>
      <c r="CM427">
        <f t="shared" si="198"/>
        <v>397</v>
      </c>
      <c r="CP427" t="str">
        <f t="shared" si="191"/>
        <v/>
      </c>
      <c r="CQ427" t="str">
        <f t="shared" si="192"/>
        <v/>
      </c>
      <c r="CR427" t="str">
        <f t="shared" si="199"/>
        <v/>
      </c>
      <c r="CS427" t="str">
        <f t="shared" si="189"/>
        <v/>
      </c>
      <c r="CT427" t="str">
        <f t="shared" si="190"/>
        <v/>
      </c>
      <c r="DE427" t="s">
        <v>205</v>
      </c>
      <c r="DF427" t="s">
        <v>205</v>
      </c>
      <c r="DH427" t="s">
        <v>205</v>
      </c>
    </row>
    <row r="428" spans="2:112" x14ac:dyDescent="0.2">
      <c r="B428" s="28">
        <v>38</v>
      </c>
      <c r="C428" s="47"/>
      <c r="D428" s="38">
        <v>9</v>
      </c>
      <c r="E428" s="42">
        <v>0</v>
      </c>
      <c r="F428" s="109">
        <v>0</v>
      </c>
      <c r="G428" s="39">
        <v>1</v>
      </c>
      <c r="H428" s="109">
        <v>0</v>
      </c>
      <c r="I428" s="39">
        <v>0.79556729999999998</v>
      </c>
      <c r="J428" s="109">
        <v>0</v>
      </c>
      <c r="K428" s="39">
        <v>-2</v>
      </c>
      <c r="L428" s="109">
        <v>0</v>
      </c>
      <c r="M428" s="45">
        <f t="shared" si="193"/>
        <v>0</v>
      </c>
      <c r="N428" s="47">
        <f t="shared" si="194"/>
        <v>398</v>
      </c>
      <c r="P428">
        <f t="shared" si="210"/>
        <v>0</v>
      </c>
      <c r="Q428">
        <f t="shared" si="210"/>
        <v>6</v>
      </c>
      <c r="R428" s="146">
        <v>425</v>
      </c>
      <c r="S428">
        <f t="shared" si="202"/>
        <v>0</v>
      </c>
      <c r="T428">
        <f t="shared" si="203"/>
        <v>0</v>
      </c>
      <c r="U428">
        <f t="shared" si="204"/>
        <v>0</v>
      </c>
      <c r="V428">
        <f t="shared" si="205"/>
        <v>0</v>
      </c>
      <c r="X428">
        <f t="shared" si="206"/>
        <v>0</v>
      </c>
      <c r="Y428">
        <f t="shared" si="207"/>
        <v>0</v>
      </c>
      <c r="Z428">
        <f t="shared" si="208"/>
        <v>0</v>
      </c>
      <c r="AA428">
        <f t="shared" si="209"/>
        <v>0</v>
      </c>
      <c r="AC428" s="15"/>
      <c r="AD428" s="15"/>
      <c r="BJ428" s="41">
        <v>6</v>
      </c>
      <c r="BN428" s="41">
        <v>5</v>
      </c>
      <c r="BS428" s="121"/>
      <c r="BV428">
        <v>0</v>
      </c>
      <c r="CA428">
        <v>2</v>
      </c>
      <c r="CB428">
        <f t="shared" si="195"/>
        <v>1</v>
      </c>
      <c r="CK428">
        <f t="shared" si="196"/>
        <v>38</v>
      </c>
      <c r="CL428">
        <f t="shared" si="197"/>
        <v>10</v>
      </c>
      <c r="CM428">
        <f t="shared" si="198"/>
        <v>398</v>
      </c>
      <c r="CP428" t="str">
        <f t="shared" si="191"/>
        <v/>
      </c>
      <c r="CQ428" t="str">
        <f t="shared" si="192"/>
        <v/>
      </c>
      <c r="CR428" t="str">
        <f t="shared" si="199"/>
        <v/>
      </c>
      <c r="CS428" t="str">
        <f t="shared" si="189"/>
        <v/>
      </c>
      <c r="CT428" t="str">
        <f t="shared" si="190"/>
        <v/>
      </c>
      <c r="DE428" t="s">
        <v>205</v>
      </c>
      <c r="DF428" t="s">
        <v>205</v>
      </c>
      <c r="DH428" t="s">
        <v>205</v>
      </c>
    </row>
    <row r="429" spans="2:112" x14ac:dyDescent="0.2">
      <c r="B429" s="28">
        <v>39</v>
      </c>
      <c r="C429" s="47"/>
      <c r="D429" s="41">
        <v>6</v>
      </c>
      <c r="E429" s="42">
        <v>0</v>
      </c>
      <c r="F429" s="139">
        <f>ABS(Home!$K$20*E429)</f>
        <v>0</v>
      </c>
      <c r="G429" s="42">
        <v>0</v>
      </c>
      <c r="H429" s="139">
        <f>ABS(Home!$K$20*G429)</f>
        <v>0</v>
      </c>
      <c r="I429" s="42">
        <v>0</v>
      </c>
      <c r="J429" s="139">
        <f>ABS(Home!$K$20*I429)</f>
        <v>0</v>
      </c>
      <c r="K429" s="42">
        <v>0</v>
      </c>
      <c r="L429" s="139">
        <f>ABS(Home!$K$20*K429)</f>
        <v>0</v>
      </c>
      <c r="M429" s="45">
        <f t="shared" si="193"/>
        <v>0</v>
      </c>
      <c r="N429" s="47">
        <f t="shared" si="194"/>
        <v>399</v>
      </c>
      <c r="P429">
        <f t="shared" si="210"/>
        <v>0</v>
      </c>
      <c r="Q429">
        <f t="shared" si="210"/>
        <v>6</v>
      </c>
      <c r="R429" s="146">
        <v>426</v>
      </c>
      <c r="S429">
        <f t="shared" si="202"/>
        <v>0</v>
      </c>
      <c r="T429">
        <f t="shared" si="203"/>
        <v>0</v>
      </c>
      <c r="U429">
        <f t="shared" si="204"/>
        <v>0</v>
      </c>
      <c r="V429">
        <f t="shared" si="205"/>
        <v>0</v>
      </c>
      <c r="X429">
        <f t="shared" si="206"/>
        <v>0</v>
      </c>
      <c r="Y429">
        <f t="shared" si="207"/>
        <v>0</v>
      </c>
      <c r="Z429">
        <f t="shared" si="208"/>
        <v>0</v>
      </c>
      <c r="AA429">
        <f t="shared" si="209"/>
        <v>0</v>
      </c>
      <c r="AC429" s="15"/>
      <c r="AD429" s="15"/>
      <c r="BJ429" s="41">
        <v>6</v>
      </c>
      <c r="BN429" s="41">
        <v>5</v>
      </c>
      <c r="BS429" s="121"/>
      <c r="BV429">
        <v>0</v>
      </c>
      <c r="CA429">
        <v>0</v>
      </c>
      <c r="CB429">
        <f t="shared" si="195"/>
        <v>0</v>
      </c>
      <c r="CK429">
        <f t="shared" si="196"/>
        <v>39</v>
      </c>
      <c r="CL429">
        <f t="shared" si="197"/>
        <v>10</v>
      </c>
      <c r="CM429">
        <f t="shared" si="198"/>
        <v>399</v>
      </c>
      <c r="CP429" t="str">
        <f t="shared" si="191"/>
        <v/>
      </c>
      <c r="CQ429" t="str">
        <f t="shared" si="192"/>
        <v/>
      </c>
      <c r="CR429" t="str">
        <f t="shared" si="199"/>
        <v/>
      </c>
      <c r="CS429" t="str">
        <f t="shared" si="189"/>
        <v/>
      </c>
      <c r="CT429" t="str">
        <f t="shared" si="190"/>
        <v/>
      </c>
      <c r="DE429" t="s">
        <v>205</v>
      </c>
      <c r="DF429" t="s">
        <v>205</v>
      </c>
      <c r="DH429" t="s">
        <v>205</v>
      </c>
    </row>
    <row r="430" spans="2:112" x14ac:dyDescent="0.2">
      <c r="B430" s="28">
        <v>40</v>
      </c>
      <c r="C430" s="47"/>
      <c r="D430" s="41">
        <v>6</v>
      </c>
      <c r="E430" s="42">
        <v>0</v>
      </c>
      <c r="F430" s="139">
        <f>ABS(Home!$K$20*E430)</f>
        <v>0</v>
      </c>
      <c r="G430" s="42">
        <v>0</v>
      </c>
      <c r="H430" s="139">
        <f>ABS(Home!$K$20*G430)</f>
        <v>0</v>
      </c>
      <c r="I430" s="42">
        <v>0</v>
      </c>
      <c r="J430" s="139">
        <f>ABS(Home!$K$20*I430)</f>
        <v>0</v>
      </c>
      <c r="K430" s="42">
        <v>0</v>
      </c>
      <c r="L430" s="139">
        <f>ABS(Home!$K$20*K430)</f>
        <v>0</v>
      </c>
      <c r="M430" s="45">
        <f t="shared" si="193"/>
        <v>0</v>
      </c>
      <c r="N430" s="47">
        <f t="shared" si="194"/>
        <v>400</v>
      </c>
      <c r="P430">
        <f t="shared" si="210"/>
        <v>0</v>
      </c>
      <c r="Q430">
        <f t="shared" si="210"/>
        <v>6</v>
      </c>
      <c r="R430" s="146">
        <v>427</v>
      </c>
      <c r="S430">
        <f t="shared" si="202"/>
        <v>0</v>
      </c>
      <c r="T430">
        <f t="shared" si="203"/>
        <v>0</v>
      </c>
      <c r="U430">
        <f t="shared" si="204"/>
        <v>0</v>
      </c>
      <c r="V430">
        <f t="shared" si="205"/>
        <v>0</v>
      </c>
      <c r="X430">
        <f t="shared" si="206"/>
        <v>0</v>
      </c>
      <c r="Y430">
        <f t="shared" si="207"/>
        <v>0</v>
      </c>
      <c r="Z430">
        <f t="shared" si="208"/>
        <v>0</v>
      </c>
      <c r="AA430">
        <f t="shared" si="209"/>
        <v>0</v>
      </c>
      <c r="AC430" s="15"/>
      <c r="AD430" s="15"/>
      <c r="BJ430" s="41">
        <v>6</v>
      </c>
      <c r="BN430" s="41">
        <v>5</v>
      </c>
      <c r="BS430" s="121"/>
      <c r="BV430">
        <v>0</v>
      </c>
      <c r="CA430">
        <v>0</v>
      </c>
      <c r="CB430">
        <f t="shared" si="195"/>
        <v>0</v>
      </c>
      <c r="CK430">
        <f t="shared" si="196"/>
        <v>40</v>
      </c>
      <c r="CL430">
        <f t="shared" si="197"/>
        <v>10</v>
      </c>
      <c r="CM430">
        <f t="shared" si="198"/>
        <v>400</v>
      </c>
      <c r="CP430" t="str">
        <f t="shared" si="191"/>
        <v/>
      </c>
      <c r="CQ430" t="str">
        <f t="shared" si="192"/>
        <v/>
      </c>
      <c r="CR430" t="str">
        <f t="shared" si="199"/>
        <v/>
      </c>
      <c r="CS430" t="str">
        <f t="shared" si="189"/>
        <v/>
      </c>
      <c r="CT430" t="str">
        <f t="shared" si="190"/>
        <v/>
      </c>
      <c r="DE430" t="s">
        <v>205</v>
      </c>
      <c r="DF430" t="s">
        <v>205</v>
      </c>
      <c r="DH430" t="s">
        <v>205</v>
      </c>
    </row>
    <row r="431" spans="2:112" x14ac:dyDescent="0.2">
      <c r="B431" s="146"/>
      <c r="D431" s="40"/>
      <c r="E431" s="42"/>
      <c r="F431" s="42"/>
      <c r="G431" s="42"/>
      <c r="H431" s="42"/>
      <c r="I431" s="42"/>
      <c r="J431" s="42"/>
      <c r="K431" s="42"/>
      <c r="L431" s="42"/>
      <c r="N431" s="47"/>
      <c r="P431">
        <f t="shared" si="210"/>
        <v>0</v>
      </c>
      <c r="Q431">
        <f t="shared" si="210"/>
        <v>6</v>
      </c>
      <c r="R431" s="146">
        <v>428</v>
      </c>
      <c r="S431">
        <f t="shared" si="202"/>
        <v>0</v>
      </c>
      <c r="T431">
        <f t="shared" si="203"/>
        <v>0</v>
      </c>
      <c r="U431">
        <f t="shared" si="204"/>
        <v>0</v>
      </c>
      <c r="V431">
        <f t="shared" si="205"/>
        <v>0</v>
      </c>
      <c r="X431">
        <f t="shared" si="206"/>
        <v>0</v>
      </c>
      <c r="Y431">
        <f t="shared" si="207"/>
        <v>0</v>
      </c>
      <c r="Z431">
        <f t="shared" si="208"/>
        <v>0</v>
      </c>
      <c r="AA431">
        <f t="shared" si="209"/>
        <v>0</v>
      </c>
      <c r="AC431" s="15"/>
      <c r="AD431" s="15"/>
      <c r="BN431" s="41"/>
      <c r="BS431" s="121"/>
      <c r="CP431" t="str">
        <f t="shared" si="191"/>
        <v/>
      </c>
      <c r="CQ431" t="str">
        <f t="shared" si="192"/>
        <v/>
      </c>
      <c r="CS431" t="str">
        <f t="shared" si="189"/>
        <v/>
      </c>
      <c r="CT431" t="str">
        <f t="shared" si="190"/>
        <v/>
      </c>
      <c r="DE431" t="s">
        <v>205</v>
      </c>
      <c r="DF431" t="s">
        <v>205</v>
      </c>
      <c r="DH431" t="s">
        <v>205</v>
      </c>
    </row>
    <row r="432" spans="2:112" x14ac:dyDescent="0.2">
      <c r="B432" s="146"/>
      <c r="D432" s="40"/>
      <c r="E432" s="42"/>
      <c r="F432" s="42"/>
      <c r="G432" s="42"/>
      <c r="H432" s="42"/>
      <c r="I432" s="42"/>
      <c r="J432" s="42"/>
      <c r="K432" s="42"/>
      <c r="L432" s="42"/>
      <c r="N432" s="47"/>
      <c r="P432">
        <f t="shared" si="210"/>
        <v>0</v>
      </c>
      <c r="Q432">
        <f t="shared" si="210"/>
        <v>6</v>
      </c>
      <c r="R432" s="146">
        <v>429</v>
      </c>
      <c r="S432">
        <f t="shared" si="202"/>
        <v>0</v>
      </c>
      <c r="T432">
        <f t="shared" si="203"/>
        <v>0</v>
      </c>
      <c r="U432">
        <f t="shared" si="204"/>
        <v>0</v>
      </c>
      <c r="V432">
        <f t="shared" si="205"/>
        <v>0</v>
      </c>
      <c r="X432">
        <f t="shared" si="206"/>
        <v>0</v>
      </c>
      <c r="Y432">
        <f t="shared" si="207"/>
        <v>0</v>
      </c>
      <c r="Z432">
        <f t="shared" si="208"/>
        <v>0</v>
      </c>
      <c r="AA432">
        <f t="shared" si="209"/>
        <v>0</v>
      </c>
      <c r="AC432" s="15"/>
      <c r="AD432" s="15"/>
      <c r="BN432" s="41"/>
      <c r="BS432" s="121"/>
      <c r="CP432" t="str">
        <f t="shared" si="191"/>
        <v/>
      </c>
      <c r="CQ432" t="str">
        <f t="shared" si="192"/>
        <v/>
      </c>
      <c r="CS432" t="str">
        <f t="shared" si="189"/>
        <v/>
      </c>
      <c r="CT432" t="str">
        <f t="shared" si="190"/>
        <v/>
      </c>
      <c r="DH432" t="s">
        <v>205</v>
      </c>
    </row>
    <row r="433" spans="1:112" x14ac:dyDescent="0.2">
      <c r="A433" s="13" t="s">
        <v>12</v>
      </c>
      <c r="B433" s="13" t="s">
        <v>40</v>
      </c>
      <c r="C433" s="44"/>
      <c r="D433" s="36" t="s">
        <v>27</v>
      </c>
      <c r="E433" s="187" t="s">
        <v>15</v>
      </c>
      <c r="F433" s="118" t="s">
        <v>36</v>
      </c>
      <c r="G433" s="37" t="s">
        <v>16</v>
      </c>
      <c r="H433" s="118" t="s">
        <v>36</v>
      </c>
      <c r="I433" s="37" t="s">
        <v>17</v>
      </c>
      <c r="J433" s="118" t="s">
        <v>36</v>
      </c>
      <c r="K433" s="37" t="s">
        <v>18</v>
      </c>
      <c r="L433" s="118" t="s">
        <v>36</v>
      </c>
      <c r="M433" s="13" t="s">
        <v>42</v>
      </c>
      <c r="N433" s="47"/>
      <c r="P433">
        <f t="shared" si="210"/>
        <v>0</v>
      </c>
      <c r="Q433">
        <f t="shared" si="210"/>
        <v>6</v>
      </c>
      <c r="R433" s="146">
        <v>430</v>
      </c>
      <c r="S433">
        <f t="shared" si="202"/>
        <v>0</v>
      </c>
      <c r="T433">
        <f t="shared" si="203"/>
        <v>0</v>
      </c>
      <c r="U433">
        <f t="shared" si="204"/>
        <v>0</v>
      </c>
      <c r="V433">
        <f t="shared" si="205"/>
        <v>0</v>
      </c>
      <c r="X433">
        <f t="shared" si="206"/>
        <v>0</v>
      </c>
      <c r="Y433">
        <f t="shared" si="207"/>
        <v>0</v>
      </c>
      <c r="Z433">
        <f t="shared" si="208"/>
        <v>0</v>
      </c>
      <c r="AA433">
        <f t="shared" si="209"/>
        <v>0</v>
      </c>
      <c r="AC433" s="15"/>
      <c r="AD433" s="15"/>
      <c r="BJ433" s="36" t="s">
        <v>27</v>
      </c>
      <c r="BN433" s="36" t="s">
        <v>27</v>
      </c>
      <c r="BS433" s="14"/>
      <c r="BV433" t="s">
        <v>15</v>
      </c>
      <c r="CA433" t="s">
        <v>15</v>
      </c>
      <c r="CP433" t="str">
        <f t="shared" si="191"/>
        <v/>
      </c>
      <c r="CQ433" t="str">
        <f t="shared" si="192"/>
        <v/>
      </c>
      <c r="CS433" t="str">
        <f t="shared" si="189"/>
        <v/>
      </c>
      <c r="CT433" t="str">
        <f t="shared" si="190"/>
        <v/>
      </c>
      <c r="DH433" t="s">
        <v>205</v>
      </c>
    </row>
    <row r="434" spans="1:112" x14ac:dyDescent="0.2">
      <c r="A434" s="13">
        <f>A391+1</f>
        <v>11</v>
      </c>
      <c r="B434" s="28" t="s">
        <v>1385</v>
      </c>
      <c r="C434" s="47"/>
      <c r="D434" s="41">
        <v>6</v>
      </c>
      <c r="E434" s="42">
        <v>0</v>
      </c>
      <c r="F434" s="139">
        <f>ABS(Home!$K$20*E434)</f>
        <v>0</v>
      </c>
      <c r="G434" s="42"/>
      <c r="H434" s="139">
        <f>ABS(Home!$K$20*G434)</f>
        <v>0</v>
      </c>
      <c r="I434" s="42"/>
      <c r="J434" s="139">
        <f>ABS(Home!$K$20*I434)</f>
        <v>0</v>
      </c>
      <c r="K434" s="42"/>
      <c r="L434" s="139">
        <f>ABS(Home!$K$20*K434)</f>
        <v>0</v>
      </c>
      <c r="M434" s="45">
        <f>IF(C434=1,COUNTIF(F434,"&gt;0")+COUNTIF(H434,"&gt;0")+COUNTIF(J434,"&gt;0")+COUNTIF(L434,"&gt;0"),0)</f>
        <v>0</v>
      </c>
      <c r="N434" s="47">
        <f>N391+40</f>
        <v>401</v>
      </c>
      <c r="P434">
        <f t="shared" si="210"/>
        <v>0</v>
      </c>
      <c r="Q434">
        <f t="shared" si="210"/>
        <v>6</v>
      </c>
      <c r="R434" s="146">
        <v>431</v>
      </c>
      <c r="S434">
        <f t="shared" si="202"/>
        <v>0</v>
      </c>
      <c r="T434">
        <f t="shared" si="203"/>
        <v>0</v>
      </c>
      <c r="U434">
        <f t="shared" si="204"/>
        <v>0</v>
      </c>
      <c r="V434">
        <f t="shared" si="205"/>
        <v>0</v>
      </c>
      <c r="X434">
        <f t="shared" si="206"/>
        <v>0</v>
      </c>
      <c r="Y434">
        <f t="shared" si="207"/>
        <v>0</v>
      </c>
      <c r="Z434">
        <f t="shared" si="208"/>
        <v>0</v>
      </c>
      <c r="AA434">
        <f t="shared" si="209"/>
        <v>0</v>
      </c>
      <c r="AC434" s="15"/>
      <c r="AD434" s="15"/>
      <c r="BJ434" s="41">
        <v>6</v>
      </c>
      <c r="BN434" s="41">
        <v>5</v>
      </c>
      <c r="BS434" s="121"/>
      <c r="BV434">
        <v>-0.73578001024707995</v>
      </c>
      <c r="CA434">
        <v>-0.73578001024707995</v>
      </c>
      <c r="CB434">
        <f>IF(CA434&gt;1,1,IF(CA434&lt;-1,-1,CA434))</f>
        <v>-0.73578001024707995</v>
      </c>
      <c r="CK434">
        <f>CK391</f>
        <v>1</v>
      </c>
      <c r="CL434">
        <f>CL391+1</f>
        <v>11</v>
      </c>
      <c r="CM434">
        <f>CM391+40</f>
        <v>401</v>
      </c>
      <c r="CP434" t="str">
        <f t="shared" si="191"/>
        <v/>
      </c>
      <c r="CQ434" t="str">
        <f t="shared" si="192"/>
        <v/>
      </c>
      <c r="CR434" t="str">
        <f>IF(C434=1,CONCATENATE("v",CM434),"")</f>
        <v/>
      </c>
      <c r="CS434" t="str">
        <f t="shared" si="189"/>
        <v/>
      </c>
      <c r="CT434" t="str">
        <f t="shared" si="190"/>
        <v/>
      </c>
      <c r="DH434" t="s">
        <v>205</v>
      </c>
    </row>
    <row r="435" spans="1:112" x14ac:dyDescent="0.2">
      <c r="A435" s="123" t="s">
        <v>150</v>
      </c>
      <c r="B435" s="28" t="s">
        <v>1386</v>
      </c>
      <c r="C435" s="47"/>
      <c r="D435" s="41">
        <v>6</v>
      </c>
      <c r="E435" s="42">
        <v>0</v>
      </c>
      <c r="F435" s="139">
        <f>ABS(Home!$K$20*E435)</f>
        <v>0</v>
      </c>
      <c r="G435" s="42"/>
      <c r="H435" s="139">
        <f>ABS(Home!$K$20*G435)</f>
        <v>0</v>
      </c>
      <c r="I435" s="42"/>
      <c r="J435" s="139">
        <f>ABS(Home!$K$20*I435)</f>
        <v>0</v>
      </c>
      <c r="K435" s="42"/>
      <c r="L435" s="139">
        <f>ABS(Home!$K$20*K435)</f>
        <v>0</v>
      </c>
      <c r="M435" s="45">
        <f t="shared" ref="M435:M473" si="211">IF(C435=1,COUNTIF(F435,"&gt;0")+COUNTIF(H435,"&gt;0")+COUNTIF(J435,"&gt;0")+COUNTIF(L435,"&gt;0"),0)</f>
        <v>0</v>
      </c>
      <c r="N435" s="47">
        <f t="shared" ref="N435:N473" si="212">N392+40</f>
        <v>402</v>
      </c>
      <c r="P435">
        <f t="shared" si="210"/>
        <v>0</v>
      </c>
      <c r="Q435">
        <f t="shared" si="210"/>
        <v>6</v>
      </c>
      <c r="R435" s="146">
        <v>432</v>
      </c>
      <c r="S435">
        <f t="shared" si="202"/>
        <v>0</v>
      </c>
      <c r="T435">
        <f t="shared" si="203"/>
        <v>0</v>
      </c>
      <c r="U435">
        <f t="shared" si="204"/>
        <v>0</v>
      </c>
      <c r="V435">
        <f t="shared" si="205"/>
        <v>0</v>
      </c>
      <c r="X435">
        <f t="shared" si="206"/>
        <v>0</v>
      </c>
      <c r="Y435">
        <f t="shared" si="207"/>
        <v>0</v>
      </c>
      <c r="Z435">
        <f t="shared" si="208"/>
        <v>0</v>
      </c>
      <c r="AA435">
        <f t="shared" si="209"/>
        <v>0</v>
      </c>
      <c r="AC435" s="15"/>
      <c r="AD435" s="15"/>
      <c r="BJ435" s="41">
        <v>6</v>
      </c>
      <c r="BN435" s="41">
        <v>5</v>
      </c>
      <c r="BS435" s="121"/>
      <c r="BV435">
        <v>-0.47552560418684198</v>
      </c>
      <c r="CA435">
        <v>-0.47552560418684198</v>
      </c>
      <c r="CB435">
        <f t="shared" ref="CB435:CB473" si="213">IF(CA435&gt;1,1,IF(CA435&lt;-1,-1,CA435))</f>
        <v>-0.47552560418684198</v>
      </c>
      <c r="CK435">
        <f t="shared" ref="CK435:CK473" si="214">CK392</f>
        <v>2</v>
      </c>
      <c r="CL435">
        <f t="shared" ref="CL435:CL473" si="215">CL392+1</f>
        <v>11</v>
      </c>
      <c r="CM435">
        <f t="shared" ref="CM435:CM473" si="216">CM392+40</f>
        <v>402</v>
      </c>
      <c r="CP435" t="str">
        <f t="shared" si="191"/>
        <v/>
      </c>
      <c r="CQ435" t="str">
        <f t="shared" si="192"/>
        <v/>
      </c>
      <c r="CR435" t="str">
        <f>IF(C435=1,CONCATENATE("v",CM435),"")</f>
        <v/>
      </c>
      <c r="CS435" t="str">
        <f t="shared" si="189"/>
        <v/>
      </c>
      <c r="CT435" t="str">
        <f t="shared" si="190"/>
        <v/>
      </c>
      <c r="DE435" t="s">
        <v>205</v>
      </c>
      <c r="DF435" t="s">
        <v>205</v>
      </c>
      <c r="DH435" t="s">
        <v>205</v>
      </c>
    </row>
    <row r="436" spans="1:112" x14ac:dyDescent="0.2">
      <c r="A436" s="123">
        <f>-SUM(E434:E473)</f>
        <v>-9.2000000000000011</v>
      </c>
      <c r="B436" s="28" t="s">
        <v>1387</v>
      </c>
      <c r="C436" s="47"/>
      <c r="D436" s="41">
        <v>6</v>
      </c>
      <c r="E436" s="42">
        <v>0</v>
      </c>
      <c r="F436" s="139">
        <f>ABS(Home!$K$20*E436)</f>
        <v>0</v>
      </c>
      <c r="G436" s="42"/>
      <c r="H436" s="139">
        <f>ABS(Home!$K$20*G436)</f>
        <v>0</v>
      </c>
      <c r="I436" s="42"/>
      <c r="J436" s="139">
        <f>ABS(Home!$K$20*I436)</f>
        <v>0</v>
      </c>
      <c r="K436" s="42"/>
      <c r="L436" s="139">
        <f>ABS(Home!$K$20*K436)</f>
        <v>0</v>
      </c>
      <c r="M436" s="45">
        <f t="shared" si="211"/>
        <v>0</v>
      </c>
      <c r="N436" s="47">
        <f t="shared" si="212"/>
        <v>403</v>
      </c>
      <c r="P436">
        <f t="shared" si="210"/>
        <v>0</v>
      </c>
      <c r="Q436">
        <f t="shared" si="210"/>
        <v>6</v>
      </c>
      <c r="R436" s="146">
        <v>433</v>
      </c>
      <c r="S436">
        <f t="shared" si="202"/>
        <v>0</v>
      </c>
      <c r="T436">
        <f t="shared" si="203"/>
        <v>0</v>
      </c>
      <c r="U436">
        <f t="shared" si="204"/>
        <v>0</v>
      </c>
      <c r="V436">
        <f t="shared" si="205"/>
        <v>0</v>
      </c>
      <c r="X436">
        <f t="shared" si="206"/>
        <v>0</v>
      </c>
      <c r="Y436">
        <f t="shared" si="207"/>
        <v>0</v>
      </c>
      <c r="Z436">
        <f t="shared" si="208"/>
        <v>0</v>
      </c>
      <c r="AA436">
        <f t="shared" si="209"/>
        <v>0</v>
      </c>
      <c r="AC436" s="15"/>
      <c r="AD436" s="15"/>
      <c r="BJ436" s="41">
        <v>6</v>
      </c>
      <c r="BN436" s="41">
        <v>5</v>
      </c>
      <c r="BS436" s="121"/>
      <c r="BV436">
        <v>-0.54029390731915505</v>
      </c>
      <c r="CA436">
        <v>-0.54029390731915505</v>
      </c>
      <c r="CB436">
        <f t="shared" si="213"/>
        <v>-0.54029390731915505</v>
      </c>
      <c r="CK436">
        <f t="shared" si="214"/>
        <v>3</v>
      </c>
      <c r="CL436">
        <f t="shared" si="215"/>
        <v>11</v>
      </c>
      <c r="CM436">
        <f t="shared" si="216"/>
        <v>403</v>
      </c>
      <c r="CP436" t="str">
        <f t="shared" si="191"/>
        <v/>
      </c>
      <c r="CQ436" t="str">
        <f t="shared" si="192"/>
        <v/>
      </c>
      <c r="CR436" t="str">
        <f t="shared" ref="CR436:CR473" si="217">IF(C436=1,CONCATENATE("v",CM436),"")</f>
        <v/>
      </c>
      <c r="CS436" t="str">
        <f t="shared" si="189"/>
        <v/>
      </c>
      <c r="CT436" t="str">
        <f t="shared" si="190"/>
        <v/>
      </c>
      <c r="DE436" t="s">
        <v>205</v>
      </c>
      <c r="DF436" t="s">
        <v>205</v>
      </c>
      <c r="DH436" t="s">
        <v>205</v>
      </c>
    </row>
    <row r="437" spans="1:112" x14ac:dyDescent="0.2">
      <c r="B437" s="28" t="s">
        <v>1388</v>
      </c>
      <c r="C437" s="47"/>
      <c r="D437" s="41">
        <v>6</v>
      </c>
      <c r="E437" s="42">
        <v>0</v>
      </c>
      <c r="F437" s="139">
        <f>ABS(Home!$K$20*E437)</f>
        <v>0</v>
      </c>
      <c r="G437" s="42"/>
      <c r="H437" s="139">
        <f>ABS(Home!$K$20*G437)</f>
        <v>0</v>
      </c>
      <c r="I437" s="42"/>
      <c r="J437" s="139">
        <f>ABS(Home!$K$20*I437)</f>
        <v>0</v>
      </c>
      <c r="K437" s="42"/>
      <c r="L437" s="139">
        <f>ABS(Home!$K$20*K437)</f>
        <v>0</v>
      </c>
      <c r="M437" s="45">
        <f t="shared" si="211"/>
        <v>0</v>
      </c>
      <c r="N437" s="47">
        <f t="shared" si="212"/>
        <v>404</v>
      </c>
      <c r="P437">
        <f t="shared" si="210"/>
        <v>0</v>
      </c>
      <c r="Q437">
        <f t="shared" si="210"/>
        <v>6</v>
      </c>
      <c r="R437" s="146">
        <v>434</v>
      </c>
      <c r="S437">
        <f t="shared" si="202"/>
        <v>0</v>
      </c>
      <c r="T437">
        <f t="shared" si="203"/>
        <v>0</v>
      </c>
      <c r="U437">
        <f t="shared" si="204"/>
        <v>0</v>
      </c>
      <c r="V437">
        <f t="shared" si="205"/>
        <v>0</v>
      </c>
      <c r="X437">
        <f t="shared" si="206"/>
        <v>0</v>
      </c>
      <c r="Y437">
        <f t="shared" si="207"/>
        <v>0</v>
      </c>
      <c r="Z437">
        <f t="shared" si="208"/>
        <v>0</v>
      </c>
      <c r="AA437">
        <f t="shared" si="209"/>
        <v>0</v>
      </c>
      <c r="AC437" s="15"/>
      <c r="AD437" s="15"/>
      <c r="BJ437" s="41">
        <v>6</v>
      </c>
      <c r="BN437" s="41">
        <v>5</v>
      </c>
      <c r="BS437" s="121"/>
      <c r="BV437">
        <v>-0.74544326045008202</v>
      </c>
      <c r="CA437">
        <v>-0.74544326045008202</v>
      </c>
      <c r="CB437">
        <f t="shared" si="213"/>
        <v>-0.74544326045008202</v>
      </c>
      <c r="CK437">
        <f t="shared" si="214"/>
        <v>4</v>
      </c>
      <c r="CL437">
        <f t="shared" si="215"/>
        <v>11</v>
      </c>
      <c r="CM437">
        <f t="shared" si="216"/>
        <v>404</v>
      </c>
      <c r="CP437" t="str">
        <f t="shared" si="191"/>
        <v/>
      </c>
      <c r="CQ437" t="str">
        <f t="shared" si="192"/>
        <v/>
      </c>
      <c r="CR437" t="str">
        <f t="shared" si="217"/>
        <v/>
      </c>
      <c r="CS437" t="str">
        <f t="shared" si="189"/>
        <v/>
      </c>
      <c r="CT437" t="str">
        <f t="shared" si="190"/>
        <v/>
      </c>
      <c r="DE437" t="s">
        <v>205</v>
      </c>
      <c r="DF437" t="s">
        <v>205</v>
      </c>
      <c r="DH437" t="s">
        <v>205</v>
      </c>
    </row>
    <row r="438" spans="1:112" x14ac:dyDescent="0.2">
      <c r="A438" s="1"/>
      <c r="B438" s="28" t="s">
        <v>1389</v>
      </c>
      <c r="C438" s="47">
        <v>1</v>
      </c>
      <c r="D438" s="41">
        <v>6</v>
      </c>
      <c r="E438" s="42">
        <v>1.05</v>
      </c>
      <c r="F438" s="139">
        <f>ABS(Home!$K$20*E438)</f>
        <v>5.2500000000000005E-2</v>
      </c>
      <c r="G438" s="42">
        <v>0</v>
      </c>
      <c r="H438" s="139">
        <f>ABS(Home!$K$20*G438)</f>
        <v>0</v>
      </c>
      <c r="I438" s="42">
        <v>0</v>
      </c>
      <c r="J438" s="139">
        <f>ABS(Home!$K$20*I438)</f>
        <v>0</v>
      </c>
      <c r="K438" s="42">
        <v>0</v>
      </c>
      <c r="L438" s="139">
        <f>ABS(Home!$K$20*K438)</f>
        <v>0</v>
      </c>
      <c r="M438" s="45">
        <f t="shared" si="211"/>
        <v>1</v>
      </c>
      <c r="N438" s="47">
        <f t="shared" si="212"/>
        <v>405</v>
      </c>
      <c r="P438">
        <f t="shared" si="210"/>
        <v>0</v>
      </c>
      <c r="Q438">
        <f t="shared" si="210"/>
        <v>6</v>
      </c>
      <c r="R438" s="146">
        <v>435</v>
      </c>
      <c r="S438">
        <f t="shared" si="202"/>
        <v>0</v>
      </c>
      <c r="T438">
        <f t="shared" si="203"/>
        <v>0</v>
      </c>
      <c r="U438">
        <f t="shared" si="204"/>
        <v>0</v>
      </c>
      <c r="V438">
        <f t="shared" si="205"/>
        <v>0</v>
      </c>
      <c r="X438">
        <f t="shared" si="206"/>
        <v>0</v>
      </c>
      <c r="Y438">
        <f t="shared" si="207"/>
        <v>0</v>
      </c>
      <c r="Z438">
        <f t="shared" si="208"/>
        <v>0</v>
      </c>
      <c r="AA438">
        <f t="shared" si="209"/>
        <v>0</v>
      </c>
      <c r="AC438" s="15"/>
      <c r="AD438" s="15"/>
      <c r="BJ438" s="41">
        <v>6</v>
      </c>
      <c r="BN438" s="41">
        <v>5</v>
      </c>
      <c r="BS438" s="121"/>
      <c r="BV438">
        <v>0</v>
      </c>
      <c r="CA438">
        <v>0</v>
      </c>
      <c r="CB438">
        <f t="shared" si="213"/>
        <v>0</v>
      </c>
      <c r="CK438">
        <f t="shared" si="214"/>
        <v>5</v>
      </c>
      <c r="CL438">
        <f t="shared" si="215"/>
        <v>11</v>
      </c>
      <c r="CM438">
        <f t="shared" si="216"/>
        <v>405</v>
      </c>
      <c r="CP438" t="str">
        <f t="shared" si="191"/>
        <v>v405 = optimizableVariable('var405', [0.8 1.3], 'Type', 'real'); %y_int(5,11)</v>
      </c>
      <c r="CQ438" t="str">
        <f t="shared" si="192"/>
        <v>y_int(405,1) = variables.var405;</v>
      </c>
      <c r="CR438" t="str">
        <f t="shared" si="217"/>
        <v>v405</v>
      </c>
      <c r="CS438" t="str">
        <f t="shared" si="189"/>
        <v>y_int(405,1)</v>
      </c>
      <c r="CT438" t="str">
        <f t="shared" si="190"/>
        <v>y_int(405,1) = results.XAtMinObjective{1,</v>
      </c>
      <c r="DE438" t="s">
        <v>205</v>
      </c>
      <c r="DF438" t="s">
        <v>205</v>
      </c>
      <c r="DH438" t="s">
        <v>205</v>
      </c>
    </row>
    <row r="439" spans="1:112" x14ac:dyDescent="0.2">
      <c r="A439" s="1"/>
      <c r="B439" s="28" t="s">
        <v>1390</v>
      </c>
      <c r="C439" s="47">
        <v>1</v>
      </c>
      <c r="D439" s="41">
        <v>6</v>
      </c>
      <c r="E439" s="42">
        <v>1.1000000000000001</v>
      </c>
      <c r="F439" s="139">
        <f>ABS(Home!$K$20*E439)</f>
        <v>5.5000000000000007E-2</v>
      </c>
      <c r="G439" s="42">
        <v>0</v>
      </c>
      <c r="H439" s="139">
        <f>ABS(Home!$K$20*G439)</f>
        <v>0</v>
      </c>
      <c r="I439" s="42">
        <v>0</v>
      </c>
      <c r="J439" s="139">
        <f>ABS(Home!$K$20*I439)</f>
        <v>0</v>
      </c>
      <c r="K439" s="42">
        <v>0</v>
      </c>
      <c r="L439" s="139">
        <f>ABS(Home!$K$20*K439)</f>
        <v>0</v>
      </c>
      <c r="M439" s="45">
        <f t="shared" si="211"/>
        <v>1</v>
      </c>
      <c r="N439" s="47">
        <f t="shared" si="212"/>
        <v>406</v>
      </c>
      <c r="P439">
        <f t="shared" si="210"/>
        <v>0</v>
      </c>
      <c r="Q439">
        <f t="shared" si="210"/>
        <v>6</v>
      </c>
      <c r="R439" s="146">
        <v>436</v>
      </c>
      <c r="S439">
        <f t="shared" si="202"/>
        <v>0</v>
      </c>
      <c r="T439">
        <f t="shared" si="203"/>
        <v>0</v>
      </c>
      <c r="U439">
        <f t="shared" si="204"/>
        <v>0</v>
      </c>
      <c r="V439">
        <f t="shared" si="205"/>
        <v>0</v>
      </c>
      <c r="X439">
        <f t="shared" si="206"/>
        <v>0</v>
      </c>
      <c r="Y439">
        <f t="shared" si="207"/>
        <v>0</v>
      </c>
      <c r="Z439">
        <f t="shared" si="208"/>
        <v>0</v>
      </c>
      <c r="AA439">
        <f t="shared" si="209"/>
        <v>0</v>
      </c>
      <c r="AC439" s="15"/>
      <c r="AD439" s="15"/>
      <c r="BJ439" s="41">
        <v>6</v>
      </c>
      <c r="BN439" s="41">
        <v>5</v>
      </c>
      <c r="BS439" s="121"/>
      <c r="BV439">
        <v>0</v>
      </c>
      <c r="CA439">
        <v>0</v>
      </c>
      <c r="CB439">
        <f t="shared" si="213"/>
        <v>0</v>
      </c>
      <c r="CK439">
        <f t="shared" si="214"/>
        <v>6</v>
      </c>
      <c r="CL439">
        <f t="shared" si="215"/>
        <v>11</v>
      </c>
      <c r="CM439">
        <f t="shared" si="216"/>
        <v>406</v>
      </c>
      <c r="CP439" t="str">
        <f t="shared" si="191"/>
        <v>v406 = optimizableVariable('var406', [0.85 1.35], 'Type', 'real'); %y_int(6,11)</v>
      </c>
      <c r="CQ439" t="str">
        <f t="shared" si="192"/>
        <v>y_int(406,1) = variables.var406;</v>
      </c>
      <c r="CR439" t="str">
        <f t="shared" si="217"/>
        <v>v406</v>
      </c>
      <c r="CS439" t="str">
        <f t="shared" si="189"/>
        <v>y_int(406,1)</v>
      </c>
      <c r="CT439" t="str">
        <f t="shared" si="190"/>
        <v>y_int(406,1) = results.XAtMinObjective{1,</v>
      </c>
      <c r="DE439" t="s">
        <v>205</v>
      </c>
      <c r="DF439" t="s">
        <v>205</v>
      </c>
      <c r="DH439" t="s">
        <v>205</v>
      </c>
    </row>
    <row r="440" spans="1:112" x14ac:dyDescent="0.2">
      <c r="B440" s="28" t="s">
        <v>1391</v>
      </c>
      <c r="C440" s="47">
        <v>1</v>
      </c>
      <c r="D440" s="41">
        <v>6</v>
      </c>
      <c r="E440" s="42">
        <v>0.8</v>
      </c>
      <c r="F440" s="139">
        <f>ABS(Home!$K$20*E440)</f>
        <v>4.0000000000000008E-2</v>
      </c>
      <c r="G440" s="42"/>
      <c r="H440" s="139">
        <f>ABS(Home!$K$20*G440)</f>
        <v>0</v>
      </c>
      <c r="I440" s="42"/>
      <c r="J440" s="139">
        <f>ABS(Home!$K$20*I440)</f>
        <v>0</v>
      </c>
      <c r="K440" s="42"/>
      <c r="L440" s="139">
        <f>ABS(Home!$K$20*K440)</f>
        <v>0</v>
      </c>
      <c r="M440" s="45">
        <f t="shared" si="211"/>
        <v>1</v>
      </c>
      <c r="N440" s="47">
        <f t="shared" si="212"/>
        <v>407</v>
      </c>
      <c r="P440">
        <f t="shared" si="210"/>
        <v>0</v>
      </c>
      <c r="Q440">
        <f t="shared" si="210"/>
        <v>6</v>
      </c>
      <c r="R440" s="146">
        <v>437</v>
      </c>
      <c r="S440">
        <f t="shared" si="202"/>
        <v>0</v>
      </c>
      <c r="T440">
        <f t="shared" si="203"/>
        <v>0</v>
      </c>
      <c r="U440">
        <f t="shared" si="204"/>
        <v>0</v>
      </c>
      <c r="V440">
        <f t="shared" si="205"/>
        <v>0</v>
      </c>
      <c r="X440">
        <f t="shared" si="206"/>
        <v>0</v>
      </c>
      <c r="Y440">
        <f t="shared" si="207"/>
        <v>0</v>
      </c>
      <c r="Z440">
        <f t="shared" si="208"/>
        <v>0</v>
      </c>
      <c r="AA440">
        <f t="shared" si="209"/>
        <v>0</v>
      </c>
      <c r="AC440" s="15"/>
      <c r="AD440" s="15"/>
      <c r="BJ440" s="41">
        <v>6</v>
      </c>
      <c r="BN440" s="41">
        <v>5</v>
      </c>
      <c r="BS440" s="121"/>
      <c r="BV440">
        <v>-0.44855480262303199</v>
      </c>
      <c r="CA440">
        <v>-0.44855480262303199</v>
      </c>
      <c r="CB440">
        <f t="shared" si="213"/>
        <v>-0.44855480262303199</v>
      </c>
      <c r="CK440">
        <f t="shared" si="214"/>
        <v>7</v>
      </c>
      <c r="CL440">
        <f t="shared" si="215"/>
        <v>11</v>
      </c>
      <c r="CM440">
        <f t="shared" si="216"/>
        <v>407</v>
      </c>
      <c r="CP440" t="str">
        <f t="shared" si="191"/>
        <v>v407 = optimizableVariable('var407', [0.55 1.05], 'Type', 'real'); %y_int(7,11)</v>
      </c>
      <c r="CQ440" t="str">
        <f t="shared" si="192"/>
        <v>y_int(407,1) = variables.var407;</v>
      </c>
      <c r="CR440" t="str">
        <f t="shared" si="217"/>
        <v>v407</v>
      </c>
      <c r="CS440" t="str">
        <f t="shared" si="189"/>
        <v>y_int(407,1)</v>
      </c>
      <c r="CT440" t="str">
        <f t="shared" si="190"/>
        <v>y_int(407,1) = results.XAtMinObjective{1,</v>
      </c>
      <c r="DE440" t="s">
        <v>205</v>
      </c>
      <c r="DF440" t="s">
        <v>205</v>
      </c>
      <c r="DH440" t="s">
        <v>205</v>
      </c>
    </row>
    <row r="441" spans="1:112" x14ac:dyDescent="0.2">
      <c r="B441" s="28" t="s">
        <v>1392</v>
      </c>
      <c r="C441" s="47">
        <v>1</v>
      </c>
      <c r="D441" s="41">
        <v>6</v>
      </c>
      <c r="E441" s="42">
        <v>1.3</v>
      </c>
      <c r="F441" s="139">
        <f>ABS(Home!$K$20*E441)</f>
        <v>6.5000000000000002E-2</v>
      </c>
      <c r="G441" s="42"/>
      <c r="H441" s="139">
        <f>ABS(Home!$K$20*G441)</f>
        <v>0</v>
      </c>
      <c r="I441" s="42"/>
      <c r="J441" s="139">
        <f>ABS(Home!$K$20*I441)</f>
        <v>0</v>
      </c>
      <c r="K441" s="42"/>
      <c r="L441" s="139">
        <f>ABS(Home!$K$20*K441)</f>
        <v>0</v>
      </c>
      <c r="M441" s="45">
        <f t="shared" si="211"/>
        <v>1</v>
      </c>
      <c r="N441" s="47">
        <f t="shared" si="212"/>
        <v>408</v>
      </c>
      <c r="P441">
        <f t="shared" si="210"/>
        <v>0</v>
      </c>
      <c r="Q441">
        <f t="shared" si="210"/>
        <v>9</v>
      </c>
      <c r="R441" s="146">
        <v>438</v>
      </c>
      <c r="S441">
        <f t="shared" si="202"/>
        <v>0</v>
      </c>
      <c r="T441">
        <f t="shared" si="203"/>
        <v>0</v>
      </c>
      <c r="U441">
        <f t="shared" si="204"/>
        <v>0</v>
      </c>
      <c r="V441">
        <f t="shared" si="205"/>
        <v>0</v>
      </c>
      <c r="X441">
        <f t="shared" si="206"/>
        <v>0</v>
      </c>
      <c r="Y441">
        <f t="shared" si="207"/>
        <v>0</v>
      </c>
      <c r="Z441">
        <f t="shared" si="208"/>
        <v>0</v>
      </c>
      <c r="AA441">
        <f t="shared" si="209"/>
        <v>0</v>
      </c>
      <c r="AC441" s="15"/>
      <c r="AD441" s="15"/>
      <c r="BJ441" s="41">
        <v>6</v>
      </c>
      <c r="BN441" s="41">
        <v>5</v>
      </c>
      <c r="BS441" s="121"/>
      <c r="BV441">
        <v>-0.29375764993879999</v>
      </c>
      <c r="CA441">
        <v>-0.29375764993879999</v>
      </c>
      <c r="CB441">
        <f t="shared" si="213"/>
        <v>-0.29375764993879999</v>
      </c>
      <c r="CK441">
        <f t="shared" si="214"/>
        <v>8</v>
      </c>
      <c r="CL441">
        <f t="shared" si="215"/>
        <v>11</v>
      </c>
      <c r="CM441">
        <f t="shared" si="216"/>
        <v>408</v>
      </c>
      <c r="CP441" t="str">
        <f t="shared" si="191"/>
        <v>v408 = optimizableVariable('var408', [1.05 1.55], 'Type', 'real'); %y_int(8,11)</v>
      </c>
      <c r="CQ441" t="str">
        <f t="shared" si="192"/>
        <v>y_int(408,1) = variables.var408;</v>
      </c>
      <c r="CR441" t="str">
        <f t="shared" si="217"/>
        <v>v408</v>
      </c>
      <c r="CS441" t="str">
        <f t="shared" si="189"/>
        <v>y_int(408,1)</v>
      </c>
      <c r="CT441" t="str">
        <f t="shared" si="190"/>
        <v>y_int(408,1) = results.XAtMinObjective{1,</v>
      </c>
      <c r="DE441" t="s">
        <v>205</v>
      </c>
      <c r="DF441" t="s">
        <v>205</v>
      </c>
      <c r="DH441" t="s">
        <v>205</v>
      </c>
    </row>
    <row r="442" spans="1:112" x14ac:dyDescent="0.2">
      <c r="B442" s="28" t="s">
        <v>1393</v>
      </c>
      <c r="C442" s="47">
        <v>1</v>
      </c>
      <c r="D442" s="41">
        <v>6</v>
      </c>
      <c r="E442" s="42">
        <v>1.45</v>
      </c>
      <c r="F442" s="139">
        <f>ABS(Home!$K$20*E442)</f>
        <v>7.2499999999999995E-2</v>
      </c>
      <c r="G442" s="42"/>
      <c r="H442" s="139">
        <f>ABS(Home!$K$20*G442)</f>
        <v>0</v>
      </c>
      <c r="I442" s="42"/>
      <c r="J442" s="139">
        <f>ABS(Home!$K$20*I442)</f>
        <v>0</v>
      </c>
      <c r="K442" s="42"/>
      <c r="L442" s="139">
        <f>ABS(Home!$K$20*K442)</f>
        <v>0</v>
      </c>
      <c r="M442" s="45">
        <f t="shared" si="211"/>
        <v>1</v>
      </c>
      <c r="N442" s="47">
        <f t="shared" si="212"/>
        <v>409</v>
      </c>
      <c r="P442">
        <f t="shared" si="210"/>
        <v>0</v>
      </c>
      <c r="Q442">
        <f t="shared" si="210"/>
        <v>6</v>
      </c>
      <c r="R442" s="146">
        <v>439</v>
      </c>
      <c r="S442">
        <f t="shared" si="202"/>
        <v>0</v>
      </c>
      <c r="T442">
        <f t="shared" si="203"/>
        <v>0</v>
      </c>
      <c r="U442">
        <f t="shared" si="204"/>
        <v>0</v>
      </c>
      <c r="V442">
        <f t="shared" si="205"/>
        <v>0</v>
      </c>
      <c r="X442">
        <f t="shared" si="206"/>
        <v>0</v>
      </c>
      <c r="Y442">
        <f t="shared" si="207"/>
        <v>0</v>
      </c>
      <c r="Z442">
        <f t="shared" si="208"/>
        <v>0</v>
      </c>
      <c r="AA442">
        <f t="shared" si="209"/>
        <v>0</v>
      </c>
      <c r="AC442" s="15"/>
      <c r="AD442" s="15"/>
      <c r="BJ442" s="41">
        <v>6</v>
      </c>
      <c r="BN442" s="41">
        <v>5</v>
      </c>
      <c r="BS442" s="1"/>
      <c r="BV442">
        <v>1.791684045044756</v>
      </c>
      <c r="CA442">
        <v>1.791684045044756</v>
      </c>
      <c r="CB442">
        <f t="shared" si="213"/>
        <v>1</v>
      </c>
      <c r="CK442">
        <f t="shared" si="214"/>
        <v>9</v>
      </c>
      <c r="CL442">
        <f t="shared" si="215"/>
        <v>11</v>
      </c>
      <c r="CM442">
        <f t="shared" si="216"/>
        <v>409</v>
      </c>
      <c r="CP442" t="str">
        <f t="shared" si="191"/>
        <v>v409 = optimizableVariable('var409', [1.2 1.7], 'Type', 'real'); %y_int(9,11)</v>
      </c>
      <c r="CQ442" t="str">
        <f t="shared" si="192"/>
        <v>y_int(409,1) = variables.var409;</v>
      </c>
      <c r="CR442" t="str">
        <f t="shared" si="217"/>
        <v>v409</v>
      </c>
      <c r="CS442" t="str">
        <f t="shared" si="189"/>
        <v>y_int(409,1)</v>
      </c>
      <c r="CT442" t="str">
        <f t="shared" si="190"/>
        <v>y_int(409,1) = results.XAtMinObjective{1,</v>
      </c>
      <c r="DE442" t="s">
        <v>205</v>
      </c>
      <c r="DF442" t="s">
        <v>205</v>
      </c>
      <c r="DH442" t="s">
        <v>205</v>
      </c>
    </row>
    <row r="443" spans="1:112" x14ac:dyDescent="0.2">
      <c r="B443" s="28" t="s">
        <v>1363</v>
      </c>
      <c r="C443" s="47">
        <v>1</v>
      </c>
      <c r="D443" s="41">
        <v>6</v>
      </c>
      <c r="E443" s="42">
        <v>-0.3</v>
      </c>
      <c r="F443" s="139">
        <f>ABS(Home!$K$20*E443)</f>
        <v>1.4999999999999999E-2</v>
      </c>
      <c r="G443" s="42">
        <v>0</v>
      </c>
      <c r="H443" s="139">
        <f>ABS(Home!$K$20*G443)</f>
        <v>0</v>
      </c>
      <c r="I443" s="42">
        <v>0</v>
      </c>
      <c r="J443" s="139">
        <f>ABS(Home!$K$20*I443)</f>
        <v>0</v>
      </c>
      <c r="K443" s="42">
        <v>0</v>
      </c>
      <c r="L443" s="139">
        <f>ABS(Home!$K$20*K443)</f>
        <v>0</v>
      </c>
      <c r="M443" s="45">
        <f t="shared" si="211"/>
        <v>1</v>
      </c>
      <c r="N443" s="47">
        <f t="shared" si="212"/>
        <v>410</v>
      </c>
      <c r="P443">
        <f t="shared" si="210"/>
        <v>0</v>
      </c>
      <c r="Q443">
        <f t="shared" si="210"/>
        <v>6</v>
      </c>
      <c r="R443" s="146">
        <v>440</v>
      </c>
      <c r="S443">
        <f t="shared" si="202"/>
        <v>0</v>
      </c>
      <c r="T443">
        <f t="shared" si="203"/>
        <v>0</v>
      </c>
      <c r="U443">
        <f t="shared" si="204"/>
        <v>0</v>
      </c>
      <c r="V443">
        <f t="shared" si="205"/>
        <v>0</v>
      </c>
      <c r="X443">
        <f t="shared" si="206"/>
        <v>0</v>
      </c>
      <c r="Y443">
        <f t="shared" si="207"/>
        <v>0</v>
      </c>
      <c r="Z443">
        <f t="shared" si="208"/>
        <v>0</v>
      </c>
      <c r="AA443">
        <f t="shared" si="209"/>
        <v>0</v>
      </c>
      <c r="AC443" s="15"/>
      <c r="AD443" s="15"/>
      <c r="BJ443" s="41">
        <v>6</v>
      </c>
      <c r="BN443" s="41">
        <v>5</v>
      </c>
      <c r="BS443" s="121"/>
      <c r="BV443">
        <v>0</v>
      </c>
      <c r="CA443">
        <v>0</v>
      </c>
      <c r="CB443">
        <f t="shared" si="213"/>
        <v>0</v>
      </c>
      <c r="CK443">
        <f t="shared" si="214"/>
        <v>10</v>
      </c>
      <c r="CL443">
        <f t="shared" si="215"/>
        <v>11</v>
      </c>
      <c r="CM443">
        <f t="shared" si="216"/>
        <v>410</v>
      </c>
      <c r="CP443" t="str">
        <f t="shared" si="191"/>
        <v>v410 = optimizableVariable('var410', [-0.55 -0.05], 'Type', 'real'); %y_int(10,11)</v>
      </c>
      <c r="CQ443" t="str">
        <f t="shared" si="192"/>
        <v>y_int(410,1) = variables.var410;</v>
      </c>
      <c r="CR443" t="str">
        <f t="shared" si="217"/>
        <v>v410</v>
      </c>
      <c r="CS443" t="str">
        <f t="shared" si="189"/>
        <v>y_int(410,1)</v>
      </c>
      <c r="CT443" t="str">
        <f t="shared" si="190"/>
        <v>y_int(410,1) = results.XAtMinObjective{1,</v>
      </c>
      <c r="DE443" t="s">
        <v>205</v>
      </c>
      <c r="DF443" t="s">
        <v>205</v>
      </c>
      <c r="DH443" t="s">
        <v>205</v>
      </c>
    </row>
    <row r="444" spans="1:112" x14ac:dyDescent="0.2">
      <c r="B444" s="28" t="s">
        <v>1364</v>
      </c>
      <c r="C444" s="47"/>
      <c r="D444" s="41">
        <v>6</v>
      </c>
      <c r="E444" s="42">
        <v>0</v>
      </c>
      <c r="F444" s="139">
        <f>ABS(Home!$K$20*E444)</f>
        <v>0</v>
      </c>
      <c r="G444" s="42">
        <v>0</v>
      </c>
      <c r="H444" s="139">
        <f>ABS(Home!$K$20*G444)</f>
        <v>0</v>
      </c>
      <c r="I444" s="42">
        <v>0</v>
      </c>
      <c r="J444" s="139">
        <f>ABS(Home!$K$20*I444)</f>
        <v>0</v>
      </c>
      <c r="K444" s="42">
        <v>0</v>
      </c>
      <c r="L444" s="139">
        <f>ABS(Home!$K$20*K444)</f>
        <v>0</v>
      </c>
      <c r="M444" s="45">
        <f t="shared" si="211"/>
        <v>0</v>
      </c>
      <c r="N444" s="47">
        <f t="shared" si="212"/>
        <v>411</v>
      </c>
      <c r="P444">
        <f t="shared" ref="P444:P483" si="218">C477</f>
        <v>0</v>
      </c>
      <c r="Q444">
        <f t="shared" ref="Q444:Q483" si="219">D477</f>
        <v>6</v>
      </c>
      <c r="R444" s="146">
        <v>441</v>
      </c>
      <c r="S444">
        <f t="shared" ref="S444:S483" si="220">IF($C477=1,E477,0)</f>
        <v>0</v>
      </c>
      <c r="T444">
        <f t="shared" ref="T444:T483" si="221">IF($C477=1,G477,0)</f>
        <v>0</v>
      </c>
      <c r="U444">
        <f t="shared" ref="U444:U483" si="222">IF($C477=1,I477,0)</f>
        <v>0</v>
      </c>
      <c r="V444">
        <f t="shared" ref="V444:V483" si="223">IF($C477=1,K477,0)</f>
        <v>0</v>
      </c>
      <c r="X444">
        <f t="shared" ref="X444:X483" si="224">IF($C477=1,F477,0)</f>
        <v>0</v>
      </c>
      <c r="Y444">
        <f t="shared" ref="Y444:Y483" si="225">IF($C477=1,H477,0)</f>
        <v>0</v>
      </c>
      <c r="Z444">
        <f t="shared" ref="Z444:Z483" si="226">IF($C477=1,J477,0)</f>
        <v>0</v>
      </c>
      <c r="AA444">
        <f t="shared" ref="AA444:AA483" si="227">IF($C477=1,L477,0)</f>
        <v>0</v>
      </c>
      <c r="AC444" s="15"/>
      <c r="AD444" s="15"/>
      <c r="BJ444" s="41">
        <v>6</v>
      </c>
      <c r="BN444" s="41">
        <v>5</v>
      </c>
      <c r="BS444" s="121"/>
      <c r="BV444">
        <v>0</v>
      </c>
      <c r="CA444">
        <v>0</v>
      </c>
      <c r="CB444">
        <f t="shared" si="213"/>
        <v>0</v>
      </c>
      <c r="CK444">
        <f t="shared" si="214"/>
        <v>11</v>
      </c>
      <c r="CL444">
        <f t="shared" si="215"/>
        <v>11</v>
      </c>
      <c r="CM444">
        <f t="shared" si="216"/>
        <v>411</v>
      </c>
      <c r="CP444" t="str">
        <f t="shared" si="191"/>
        <v/>
      </c>
      <c r="CQ444" t="str">
        <f t="shared" si="192"/>
        <v/>
      </c>
      <c r="CR444" t="str">
        <f t="shared" si="217"/>
        <v/>
      </c>
      <c r="CS444" t="str">
        <f t="shared" si="189"/>
        <v/>
      </c>
      <c r="CT444" t="str">
        <f t="shared" si="190"/>
        <v/>
      </c>
      <c r="DE444" t="s">
        <v>205</v>
      </c>
      <c r="DF444" t="s">
        <v>205</v>
      </c>
      <c r="DH444" t="s">
        <v>205</v>
      </c>
    </row>
    <row r="445" spans="1:112" x14ac:dyDescent="0.2">
      <c r="B445" s="28" t="s">
        <v>1365</v>
      </c>
      <c r="C445" s="47">
        <v>1</v>
      </c>
      <c r="D445" s="41">
        <v>6</v>
      </c>
      <c r="E445" s="42">
        <v>1.05</v>
      </c>
      <c r="F445" s="139">
        <f>ABS(Home!$K$20*E445)</f>
        <v>5.2500000000000005E-2</v>
      </c>
      <c r="G445" s="42">
        <v>0</v>
      </c>
      <c r="H445" s="139">
        <f>ABS(Home!$K$20*G445)</f>
        <v>0</v>
      </c>
      <c r="I445" s="42">
        <v>0</v>
      </c>
      <c r="J445" s="139">
        <f>ABS(Home!$K$20*I445)</f>
        <v>0</v>
      </c>
      <c r="K445" s="42">
        <v>0</v>
      </c>
      <c r="L445" s="139">
        <f>ABS(Home!$K$20*K445)</f>
        <v>0</v>
      </c>
      <c r="M445" s="45">
        <f t="shared" si="211"/>
        <v>1</v>
      </c>
      <c r="N445" s="47">
        <f t="shared" si="212"/>
        <v>412</v>
      </c>
      <c r="P445">
        <f t="shared" si="218"/>
        <v>0</v>
      </c>
      <c r="Q445">
        <f t="shared" si="219"/>
        <v>6</v>
      </c>
      <c r="R445" s="146">
        <v>442</v>
      </c>
      <c r="S445">
        <f t="shared" si="220"/>
        <v>0</v>
      </c>
      <c r="T445">
        <f t="shared" si="221"/>
        <v>0</v>
      </c>
      <c r="U445">
        <f t="shared" si="222"/>
        <v>0</v>
      </c>
      <c r="V445">
        <f t="shared" si="223"/>
        <v>0</v>
      </c>
      <c r="X445">
        <f t="shared" si="224"/>
        <v>0</v>
      </c>
      <c r="Y445">
        <f t="shared" si="225"/>
        <v>0</v>
      </c>
      <c r="Z445">
        <f t="shared" si="226"/>
        <v>0</v>
      </c>
      <c r="AA445">
        <f t="shared" si="227"/>
        <v>0</v>
      </c>
      <c r="AC445" s="15"/>
      <c r="AD445" s="15"/>
      <c r="BJ445" s="41">
        <v>6</v>
      </c>
      <c r="BN445" s="41">
        <v>5</v>
      </c>
      <c r="BS445" s="121"/>
      <c r="BV445">
        <v>0</v>
      </c>
      <c r="CA445">
        <v>0</v>
      </c>
      <c r="CB445">
        <f t="shared" si="213"/>
        <v>0</v>
      </c>
      <c r="CK445">
        <f t="shared" si="214"/>
        <v>12</v>
      </c>
      <c r="CL445">
        <f t="shared" si="215"/>
        <v>11</v>
      </c>
      <c r="CM445">
        <f t="shared" si="216"/>
        <v>412</v>
      </c>
      <c r="CP445" t="str">
        <f t="shared" si="191"/>
        <v>v412 = optimizableVariable('var412', [0.8 1.3], 'Type', 'real'); %y_int(12,11)</v>
      </c>
      <c r="CQ445" t="str">
        <f t="shared" si="192"/>
        <v>y_int(412,1) = variables.var412;</v>
      </c>
      <c r="CR445" t="str">
        <f t="shared" si="217"/>
        <v>v412</v>
      </c>
      <c r="CS445" t="str">
        <f t="shared" si="189"/>
        <v>y_int(412,1)</v>
      </c>
      <c r="CT445" t="str">
        <f t="shared" si="190"/>
        <v>y_int(412,1) = results.XAtMinObjective{1,</v>
      </c>
      <c r="DE445" t="s">
        <v>205</v>
      </c>
      <c r="DF445" t="s">
        <v>205</v>
      </c>
      <c r="DH445" t="s">
        <v>205</v>
      </c>
    </row>
    <row r="446" spans="1:112" x14ac:dyDescent="0.2">
      <c r="B446" s="28" t="s">
        <v>1366</v>
      </c>
      <c r="C446" s="47"/>
      <c r="D446" s="41">
        <v>6</v>
      </c>
      <c r="E446" s="42">
        <v>0</v>
      </c>
      <c r="F446" s="139">
        <f>ABS(Home!$K$20*E446)</f>
        <v>0</v>
      </c>
      <c r="G446" s="42">
        <v>0</v>
      </c>
      <c r="H446" s="139">
        <f>ABS(Home!$K$20*G446)</f>
        <v>0</v>
      </c>
      <c r="I446" s="42">
        <v>0</v>
      </c>
      <c r="J446" s="139">
        <f>ABS(Home!$K$20*I446)</f>
        <v>0</v>
      </c>
      <c r="K446" s="42">
        <v>0</v>
      </c>
      <c r="L446" s="139">
        <f>ABS(Home!$K$20*K446)</f>
        <v>0</v>
      </c>
      <c r="M446" s="45">
        <f t="shared" si="211"/>
        <v>0</v>
      </c>
      <c r="N446" s="47">
        <f t="shared" si="212"/>
        <v>413</v>
      </c>
      <c r="P446">
        <f t="shared" si="218"/>
        <v>1</v>
      </c>
      <c r="Q446">
        <f t="shared" si="219"/>
        <v>6</v>
      </c>
      <c r="R446" s="146">
        <v>443</v>
      </c>
      <c r="S446">
        <f t="shared" si="220"/>
        <v>2.2000000000000002</v>
      </c>
      <c r="T446">
        <f t="shared" si="221"/>
        <v>0</v>
      </c>
      <c r="U446">
        <f t="shared" si="222"/>
        <v>0</v>
      </c>
      <c r="V446">
        <f t="shared" si="223"/>
        <v>0</v>
      </c>
      <c r="X446">
        <f t="shared" si="224"/>
        <v>0.11000000000000001</v>
      </c>
      <c r="Y446">
        <f t="shared" si="225"/>
        <v>0</v>
      </c>
      <c r="Z446">
        <f t="shared" si="226"/>
        <v>0</v>
      </c>
      <c r="AA446">
        <f t="shared" si="227"/>
        <v>0</v>
      </c>
      <c r="AC446" s="15"/>
      <c r="AD446" s="15"/>
      <c r="BJ446" s="41">
        <v>6</v>
      </c>
      <c r="BN446" s="41">
        <v>5</v>
      </c>
      <c r="BS446" s="121"/>
      <c r="BV446">
        <v>0</v>
      </c>
      <c r="CA446">
        <v>0</v>
      </c>
      <c r="CB446">
        <f t="shared" si="213"/>
        <v>0</v>
      </c>
      <c r="CK446">
        <f t="shared" si="214"/>
        <v>13</v>
      </c>
      <c r="CL446">
        <f t="shared" si="215"/>
        <v>11</v>
      </c>
      <c r="CM446">
        <f t="shared" si="216"/>
        <v>413</v>
      </c>
      <c r="CP446" t="str">
        <f t="shared" si="191"/>
        <v/>
      </c>
      <c r="CQ446" t="str">
        <f t="shared" si="192"/>
        <v/>
      </c>
      <c r="CR446" t="str">
        <f t="shared" si="217"/>
        <v/>
      </c>
      <c r="CS446" t="str">
        <f t="shared" si="189"/>
        <v/>
      </c>
      <c r="CT446" t="str">
        <f t="shared" si="190"/>
        <v/>
      </c>
      <c r="DE446" t="s">
        <v>205</v>
      </c>
      <c r="DF446" t="s">
        <v>205</v>
      </c>
      <c r="DH446" t="s">
        <v>205</v>
      </c>
    </row>
    <row r="447" spans="1:112" x14ac:dyDescent="0.2">
      <c r="B447" s="28" t="s">
        <v>1367</v>
      </c>
      <c r="C447" s="47"/>
      <c r="D447" s="41">
        <v>6</v>
      </c>
      <c r="E447" s="42">
        <v>0</v>
      </c>
      <c r="F447" s="139">
        <f>ABS(Home!$K$20*E447)</f>
        <v>0</v>
      </c>
      <c r="G447" s="42">
        <v>0</v>
      </c>
      <c r="H447" s="139">
        <f>ABS(Home!$K$20*G447)</f>
        <v>0</v>
      </c>
      <c r="I447" s="42">
        <v>0</v>
      </c>
      <c r="J447" s="139">
        <f>ABS(Home!$K$20*I447)</f>
        <v>0</v>
      </c>
      <c r="K447" s="42">
        <v>0</v>
      </c>
      <c r="L447" s="139">
        <f>ABS(Home!$K$20*K447)</f>
        <v>0</v>
      </c>
      <c r="M447" s="45">
        <f t="shared" si="211"/>
        <v>0</v>
      </c>
      <c r="N447" s="47">
        <f t="shared" si="212"/>
        <v>414</v>
      </c>
      <c r="P447">
        <f t="shared" si="218"/>
        <v>1</v>
      </c>
      <c r="Q447">
        <f t="shared" si="219"/>
        <v>6</v>
      </c>
      <c r="R447" s="146">
        <v>444</v>
      </c>
      <c r="S447">
        <f t="shared" si="220"/>
        <v>2.2999999999999998</v>
      </c>
      <c r="T447">
        <f t="shared" si="221"/>
        <v>0</v>
      </c>
      <c r="U447">
        <f t="shared" si="222"/>
        <v>0</v>
      </c>
      <c r="V447">
        <f t="shared" si="223"/>
        <v>0</v>
      </c>
      <c r="X447">
        <f t="shared" si="224"/>
        <v>0.11499999999999999</v>
      </c>
      <c r="Y447">
        <f t="shared" si="225"/>
        <v>0</v>
      </c>
      <c r="Z447">
        <f t="shared" si="226"/>
        <v>0</v>
      </c>
      <c r="AA447">
        <f t="shared" si="227"/>
        <v>0</v>
      </c>
      <c r="AC447" s="15"/>
      <c r="AD447" s="15"/>
      <c r="BJ447" s="41">
        <v>6</v>
      </c>
      <c r="BN447" s="41">
        <v>5</v>
      </c>
      <c r="BS447" s="121"/>
      <c r="BV447">
        <v>0</v>
      </c>
      <c r="CA447">
        <v>0</v>
      </c>
      <c r="CB447">
        <f t="shared" si="213"/>
        <v>0</v>
      </c>
      <c r="CK447">
        <f t="shared" si="214"/>
        <v>14</v>
      </c>
      <c r="CL447">
        <f t="shared" si="215"/>
        <v>11</v>
      </c>
      <c r="CM447">
        <f t="shared" si="216"/>
        <v>414</v>
      </c>
      <c r="CP447" t="str">
        <f t="shared" si="191"/>
        <v/>
      </c>
      <c r="CQ447" t="str">
        <f t="shared" si="192"/>
        <v/>
      </c>
      <c r="CR447" t="str">
        <f t="shared" si="217"/>
        <v/>
      </c>
      <c r="CS447" t="str">
        <f t="shared" si="189"/>
        <v/>
      </c>
      <c r="CT447" t="str">
        <f t="shared" si="190"/>
        <v/>
      </c>
      <c r="DE447" t="s">
        <v>205</v>
      </c>
      <c r="DF447" t="s">
        <v>205</v>
      </c>
      <c r="DH447" t="s">
        <v>205</v>
      </c>
    </row>
    <row r="448" spans="1:112" x14ac:dyDescent="0.2">
      <c r="B448" s="28" t="s">
        <v>1382</v>
      </c>
      <c r="C448" s="47">
        <v>1</v>
      </c>
      <c r="D448" s="41">
        <v>6</v>
      </c>
      <c r="E448" s="42">
        <v>1.45</v>
      </c>
      <c r="F448" s="139">
        <f>ABS(Home!$K$20*E448)</f>
        <v>7.2499999999999995E-2</v>
      </c>
      <c r="G448" s="42">
        <v>0</v>
      </c>
      <c r="H448" s="139">
        <f>ABS(Home!$K$20*G448)</f>
        <v>0</v>
      </c>
      <c r="I448" s="42">
        <v>0</v>
      </c>
      <c r="J448" s="139">
        <f>ABS(Home!$K$20*I448)</f>
        <v>0</v>
      </c>
      <c r="K448" s="42">
        <v>0</v>
      </c>
      <c r="L448" s="139">
        <f>ABS(Home!$K$20*K448)</f>
        <v>0</v>
      </c>
      <c r="M448" s="45">
        <f t="shared" si="211"/>
        <v>1</v>
      </c>
      <c r="N448" s="47">
        <f t="shared" si="212"/>
        <v>415</v>
      </c>
      <c r="P448">
        <f t="shared" si="218"/>
        <v>0</v>
      </c>
      <c r="Q448">
        <f t="shared" si="219"/>
        <v>6</v>
      </c>
      <c r="R448" s="146">
        <v>445</v>
      </c>
      <c r="S448">
        <f t="shared" si="220"/>
        <v>0</v>
      </c>
      <c r="T448">
        <f t="shared" si="221"/>
        <v>0</v>
      </c>
      <c r="U448">
        <f t="shared" si="222"/>
        <v>0</v>
      </c>
      <c r="V448">
        <f t="shared" si="223"/>
        <v>0</v>
      </c>
      <c r="X448">
        <f t="shared" si="224"/>
        <v>0</v>
      </c>
      <c r="Y448">
        <f t="shared" si="225"/>
        <v>0</v>
      </c>
      <c r="Z448">
        <f t="shared" si="226"/>
        <v>0</v>
      </c>
      <c r="AA448">
        <f t="shared" si="227"/>
        <v>0</v>
      </c>
      <c r="AC448" s="15"/>
      <c r="AD448" s="15"/>
      <c r="BJ448" s="41">
        <v>6</v>
      </c>
      <c r="BN448" s="41">
        <v>5</v>
      </c>
      <c r="BS448" s="121"/>
      <c r="BV448">
        <v>0</v>
      </c>
      <c r="CA448">
        <v>0</v>
      </c>
      <c r="CB448">
        <f t="shared" si="213"/>
        <v>0</v>
      </c>
      <c r="CK448">
        <f t="shared" si="214"/>
        <v>15</v>
      </c>
      <c r="CL448">
        <f t="shared" si="215"/>
        <v>11</v>
      </c>
      <c r="CM448">
        <f t="shared" si="216"/>
        <v>415</v>
      </c>
      <c r="CP448" t="str">
        <f t="shared" si="191"/>
        <v>v415 = optimizableVariable('var415', [1.2 1.7], 'Type', 'real'); %y_int(15,11)</v>
      </c>
      <c r="CQ448" t="str">
        <f t="shared" si="192"/>
        <v>y_int(415,1) = variables.var415;</v>
      </c>
      <c r="CR448" t="str">
        <f t="shared" si="217"/>
        <v>v415</v>
      </c>
      <c r="CS448" t="str">
        <f t="shared" si="189"/>
        <v>y_int(415,1)</v>
      </c>
      <c r="CT448" t="str">
        <f t="shared" si="190"/>
        <v>y_int(415,1) = results.XAtMinObjective{1,</v>
      </c>
      <c r="DE448" t="s">
        <v>205</v>
      </c>
      <c r="DF448" t="s">
        <v>205</v>
      </c>
      <c r="DH448" t="s">
        <v>205</v>
      </c>
    </row>
    <row r="449" spans="2:112" x14ac:dyDescent="0.2">
      <c r="B449" s="28" t="s">
        <v>1383</v>
      </c>
      <c r="C449" s="47"/>
      <c r="D449" s="41">
        <v>6</v>
      </c>
      <c r="E449" s="42">
        <v>0</v>
      </c>
      <c r="F449" s="139">
        <f>ABS(Home!$K$20*E449)</f>
        <v>0</v>
      </c>
      <c r="G449" s="42">
        <v>0</v>
      </c>
      <c r="H449" s="139">
        <f>ABS(Home!$K$20*G449)</f>
        <v>0</v>
      </c>
      <c r="I449" s="42">
        <v>0</v>
      </c>
      <c r="J449" s="139">
        <f>ABS(Home!$K$20*I449)</f>
        <v>0</v>
      </c>
      <c r="K449" s="42">
        <v>0</v>
      </c>
      <c r="L449" s="139">
        <f>ABS(Home!$K$20*K449)</f>
        <v>0</v>
      </c>
      <c r="M449" s="45">
        <f t="shared" si="211"/>
        <v>0</v>
      </c>
      <c r="N449" s="47">
        <f t="shared" si="212"/>
        <v>416</v>
      </c>
      <c r="P449">
        <f t="shared" si="218"/>
        <v>0</v>
      </c>
      <c r="Q449">
        <f t="shared" si="219"/>
        <v>6</v>
      </c>
      <c r="R449" s="146">
        <v>446</v>
      </c>
      <c r="S449">
        <f t="shared" si="220"/>
        <v>0</v>
      </c>
      <c r="T449">
        <f t="shared" si="221"/>
        <v>0</v>
      </c>
      <c r="U449">
        <f t="shared" si="222"/>
        <v>0</v>
      </c>
      <c r="V449">
        <f t="shared" si="223"/>
        <v>0</v>
      </c>
      <c r="X449">
        <f t="shared" si="224"/>
        <v>0</v>
      </c>
      <c r="Y449">
        <f t="shared" si="225"/>
        <v>0</v>
      </c>
      <c r="Z449">
        <f t="shared" si="226"/>
        <v>0</v>
      </c>
      <c r="AA449">
        <f t="shared" si="227"/>
        <v>0</v>
      </c>
      <c r="AC449" s="15"/>
      <c r="AD449" s="15"/>
      <c r="BJ449" s="41">
        <v>6</v>
      </c>
      <c r="BN449" s="41">
        <v>5</v>
      </c>
      <c r="BS449" s="121"/>
      <c r="BV449">
        <v>0</v>
      </c>
      <c r="CA449">
        <v>0</v>
      </c>
      <c r="CB449">
        <f t="shared" si="213"/>
        <v>0</v>
      </c>
      <c r="CK449">
        <f t="shared" si="214"/>
        <v>16</v>
      </c>
      <c r="CL449">
        <f t="shared" si="215"/>
        <v>11</v>
      </c>
      <c r="CM449">
        <f t="shared" si="216"/>
        <v>416</v>
      </c>
      <c r="CP449" t="str">
        <f t="shared" si="191"/>
        <v/>
      </c>
      <c r="CQ449" t="str">
        <f t="shared" si="192"/>
        <v/>
      </c>
      <c r="CR449" t="str">
        <f t="shared" si="217"/>
        <v/>
      </c>
      <c r="CS449" t="str">
        <f t="shared" si="189"/>
        <v/>
      </c>
      <c r="CT449" t="str">
        <f t="shared" si="190"/>
        <v/>
      </c>
      <c r="DE449" t="s">
        <v>205</v>
      </c>
      <c r="DF449" t="s">
        <v>205</v>
      </c>
      <c r="DH449" t="s">
        <v>205</v>
      </c>
    </row>
    <row r="450" spans="2:112" x14ac:dyDescent="0.2">
      <c r="B450" s="28" t="s">
        <v>1384</v>
      </c>
      <c r="C450" s="47">
        <v>1</v>
      </c>
      <c r="D450" s="41">
        <v>6</v>
      </c>
      <c r="E450" s="42">
        <v>1.3</v>
      </c>
      <c r="F450" s="139">
        <f>ABS(Home!$K$20*E450)</f>
        <v>6.5000000000000002E-2</v>
      </c>
      <c r="G450" s="42"/>
      <c r="H450" s="139">
        <f>ABS(Home!$K$20*G450)</f>
        <v>0</v>
      </c>
      <c r="I450" s="42"/>
      <c r="J450" s="139">
        <f>ABS(Home!$K$20*I450)</f>
        <v>0</v>
      </c>
      <c r="K450" s="42"/>
      <c r="L450" s="139">
        <f>ABS(Home!$K$20*K450)</f>
        <v>0</v>
      </c>
      <c r="M450" s="45">
        <f t="shared" si="211"/>
        <v>1</v>
      </c>
      <c r="N450" s="47">
        <f t="shared" si="212"/>
        <v>417</v>
      </c>
      <c r="P450">
        <f t="shared" si="218"/>
        <v>1</v>
      </c>
      <c r="Q450">
        <f t="shared" si="219"/>
        <v>6</v>
      </c>
      <c r="R450" s="146">
        <v>447</v>
      </c>
      <c r="S450">
        <f t="shared" si="220"/>
        <v>1.9</v>
      </c>
      <c r="T450">
        <f t="shared" si="221"/>
        <v>0</v>
      </c>
      <c r="U450">
        <f t="shared" si="222"/>
        <v>0</v>
      </c>
      <c r="V450">
        <f t="shared" si="223"/>
        <v>0</v>
      </c>
      <c r="X450">
        <f t="shared" si="224"/>
        <v>9.5000000000000001E-2</v>
      </c>
      <c r="Y450">
        <f t="shared" si="225"/>
        <v>0</v>
      </c>
      <c r="Z450">
        <f t="shared" si="226"/>
        <v>0</v>
      </c>
      <c r="AA450">
        <f t="shared" si="227"/>
        <v>0</v>
      </c>
      <c r="AC450" s="15"/>
      <c r="AD450" s="15"/>
      <c r="BJ450" s="41">
        <v>6</v>
      </c>
      <c r="BN450" s="41">
        <v>5</v>
      </c>
      <c r="BS450" s="1"/>
      <c r="BV450">
        <v>4.5625</v>
      </c>
      <c r="CA450">
        <v>4.5625</v>
      </c>
      <c r="CB450">
        <f t="shared" si="213"/>
        <v>1</v>
      </c>
      <c r="CK450">
        <f t="shared" si="214"/>
        <v>17</v>
      </c>
      <c r="CL450">
        <f t="shared" si="215"/>
        <v>11</v>
      </c>
      <c r="CM450">
        <f t="shared" si="216"/>
        <v>417</v>
      </c>
      <c r="CP450" t="str">
        <f t="shared" si="191"/>
        <v>v417 = optimizableVariable('var417', [1.05 1.55], 'Type', 'real'); %y_int(17,11)</v>
      </c>
      <c r="CQ450" t="str">
        <f t="shared" si="192"/>
        <v>y_int(417,1) = variables.var417;</v>
      </c>
      <c r="CR450" t="str">
        <f t="shared" si="217"/>
        <v>v417</v>
      </c>
      <c r="CS450" t="str">
        <f t="shared" si="189"/>
        <v>y_int(417,1)</v>
      </c>
      <c r="CT450" t="str">
        <f t="shared" si="190"/>
        <v>y_int(417,1) = results.XAtMinObjective{1,</v>
      </c>
      <c r="DE450" t="s">
        <v>205</v>
      </c>
      <c r="DF450" t="s">
        <v>205</v>
      </c>
      <c r="DH450" t="s">
        <v>205</v>
      </c>
    </row>
    <row r="451" spans="2:112" x14ac:dyDescent="0.2">
      <c r="B451" s="28" t="s">
        <v>1368</v>
      </c>
      <c r="C451" s="47"/>
      <c r="D451" s="41">
        <v>6</v>
      </c>
      <c r="E451" s="42">
        <v>0</v>
      </c>
      <c r="F451" s="139">
        <f>ABS(Home!$K$20*E451)</f>
        <v>0</v>
      </c>
      <c r="G451" s="42">
        <v>0</v>
      </c>
      <c r="H451" s="139">
        <f>ABS(Home!$K$20*G451)</f>
        <v>0</v>
      </c>
      <c r="I451" s="42">
        <v>0</v>
      </c>
      <c r="J451" s="139">
        <f>ABS(Home!$K$20*I451)</f>
        <v>0</v>
      </c>
      <c r="K451" s="42">
        <v>0</v>
      </c>
      <c r="L451" s="139">
        <f>ABS(Home!$K$20*K451)</f>
        <v>0</v>
      </c>
      <c r="M451" s="45">
        <f t="shared" si="211"/>
        <v>0</v>
      </c>
      <c r="N451" s="47">
        <f t="shared" si="212"/>
        <v>418</v>
      </c>
      <c r="P451">
        <f t="shared" si="218"/>
        <v>0</v>
      </c>
      <c r="Q451">
        <f t="shared" si="219"/>
        <v>6</v>
      </c>
      <c r="R451" s="146">
        <v>448</v>
      </c>
      <c r="S451">
        <f t="shared" si="220"/>
        <v>0</v>
      </c>
      <c r="T451">
        <f t="shared" si="221"/>
        <v>0</v>
      </c>
      <c r="U451">
        <f t="shared" si="222"/>
        <v>0</v>
      </c>
      <c r="V451">
        <f t="shared" si="223"/>
        <v>0</v>
      </c>
      <c r="X451">
        <f t="shared" si="224"/>
        <v>0</v>
      </c>
      <c r="Y451">
        <f t="shared" si="225"/>
        <v>0</v>
      </c>
      <c r="Z451">
        <f t="shared" si="226"/>
        <v>0</v>
      </c>
      <c r="AA451">
        <f t="shared" si="227"/>
        <v>0</v>
      </c>
      <c r="AC451" s="15"/>
      <c r="AD451" s="15"/>
      <c r="BJ451" s="41">
        <v>6</v>
      </c>
      <c r="BN451" s="41">
        <v>5</v>
      </c>
      <c r="BS451" s="121"/>
      <c r="BV451">
        <v>0</v>
      </c>
      <c r="CA451">
        <v>0</v>
      </c>
      <c r="CB451">
        <f t="shared" si="213"/>
        <v>0</v>
      </c>
      <c r="CK451">
        <f t="shared" si="214"/>
        <v>18</v>
      </c>
      <c r="CL451">
        <f t="shared" si="215"/>
        <v>11</v>
      </c>
      <c r="CM451">
        <f t="shared" si="216"/>
        <v>418</v>
      </c>
      <c r="CP451" t="str">
        <f t="shared" si="191"/>
        <v/>
      </c>
      <c r="CQ451" t="str">
        <f t="shared" si="192"/>
        <v/>
      </c>
      <c r="CR451" t="str">
        <f t="shared" si="217"/>
        <v/>
      </c>
      <c r="CS451" t="str">
        <f t="shared" si="189"/>
        <v/>
      </c>
      <c r="CT451" t="str">
        <f t="shared" si="190"/>
        <v/>
      </c>
      <c r="DE451" t="s">
        <v>205</v>
      </c>
      <c r="DF451" t="s">
        <v>205</v>
      </c>
      <c r="DH451" t="s">
        <v>205</v>
      </c>
    </row>
    <row r="452" spans="2:112" x14ac:dyDescent="0.2">
      <c r="B452" s="28" t="s">
        <v>1369</v>
      </c>
      <c r="C452" s="47"/>
      <c r="D452" s="41">
        <v>6</v>
      </c>
      <c r="E452" s="42">
        <v>0</v>
      </c>
      <c r="F452" s="139">
        <f>ABS(Home!$K$20*E452)</f>
        <v>0</v>
      </c>
      <c r="G452" s="42"/>
      <c r="H452" s="139">
        <f>ABS(Home!$K$20*G452)</f>
        <v>0</v>
      </c>
      <c r="I452" s="42"/>
      <c r="J452" s="139">
        <f>ABS(Home!$K$20*I452)</f>
        <v>0</v>
      </c>
      <c r="K452" s="42"/>
      <c r="L452" s="139">
        <f>ABS(Home!$K$20*K452)</f>
        <v>0</v>
      </c>
      <c r="M452" s="45">
        <f t="shared" si="211"/>
        <v>0</v>
      </c>
      <c r="N452" s="47">
        <f t="shared" si="212"/>
        <v>419</v>
      </c>
      <c r="P452">
        <f t="shared" si="218"/>
        <v>0</v>
      </c>
      <c r="Q452">
        <f t="shared" si="219"/>
        <v>6</v>
      </c>
      <c r="R452" s="146">
        <v>449</v>
      </c>
      <c r="S452">
        <f t="shared" si="220"/>
        <v>0</v>
      </c>
      <c r="T452">
        <f t="shared" si="221"/>
        <v>0</v>
      </c>
      <c r="U452">
        <f t="shared" si="222"/>
        <v>0</v>
      </c>
      <c r="V452">
        <f t="shared" si="223"/>
        <v>0</v>
      </c>
      <c r="X452">
        <f t="shared" si="224"/>
        <v>0</v>
      </c>
      <c r="Y452">
        <f t="shared" si="225"/>
        <v>0</v>
      </c>
      <c r="Z452">
        <f t="shared" si="226"/>
        <v>0</v>
      </c>
      <c r="AA452">
        <f t="shared" si="227"/>
        <v>0</v>
      </c>
      <c r="AC452" s="15"/>
      <c r="AD452" s="15"/>
      <c r="BJ452" s="41">
        <v>6</v>
      </c>
      <c r="BN452" s="41">
        <v>5</v>
      </c>
      <c r="BS452" s="1"/>
      <c r="BV452">
        <v>4.5625</v>
      </c>
      <c r="CA452">
        <v>4.5625</v>
      </c>
      <c r="CB452">
        <f t="shared" si="213"/>
        <v>1</v>
      </c>
      <c r="CK452">
        <f t="shared" si="214"/>
        <v>19</v>
      </c>
      <c r="CL452">
        <f t="shared" si="215"/>
        <v>11</v>
      </c>
      <c r="CM452">
        <f t="shared" si="216"/>
        <v>419</v>
      </c>
      <c r="CP452" t="str">
        <f t="shared" si="191"/>
        <v/>
      </c>
      <c r="CQ452" t="str">
        <f t="shared" si="192"/>
        <v/>
      </c>
      <c r="CR452" t="str">
        <f t="shared" si="217"/>
        <v/>
      </c>
      <c r="CS452" t="str">
        <f t="shared" si="189"/>
        <v/>
      </c>
      <c r="CT452" t="str">
        <f t="shared" si="190"/>
        <v/>
      </c>
      <c r="DE452" t="s">
        <v>205</v>
      </c>
      <c r="DF452" t="s">
        <v>205</v>
      </c>
      <c r="DH452" t="s">
        <v>205</v>
      </c>
    </row>
    <row r="453" spans="2:112" x14ac:dyDescent="0.2">
      <c r="B453" s="28" t="s">
        <v>1370</v>
      </c>
      <c r="C453" s="47"/>
      <c r="D453" s="41">
        <v>6</v>
      </c>
      <c r="E453" s="42">
        <v>0</v>
      </c>
      <c r="F453" s="139">
        <f>ABS(Home!$K$20*E453)</f>
        <v>0</v>
      </c>
      <c r="G453" s="42"/>
      <c r="H453" s="139">
        <f>ABS(Home!$K$20*G453)</f>
        <v>0</v>
      </c>
      <c r="I453" s="42"/>
      <c r="J453" s="139">
        <f>ABS(Home!$K$20*I453)</f>
        <v>0</v>
      </c>
      <c r="K453" s="42"/>
      <c r="L453" s="139">
        <f>ABS(Home!$K$20*K453)</f>
        <v>0</v>
      </c>
      <c r="M453" s="45">
        <f t="shared" si="211"/>
        <v>0</v>
      </c>
      <c r="N453" s="47">
        <f t="shared" si="212"/>
        <v>420</v>
      </c>
      <c r="P453">
        <f t="shared" si="218"/>
        <v>0</v>
      </c>
      <c r="Q453">
        <f t="shared" si="219"/>
        <v>6</v>
      </c>
      <c r="R453" s="146">
        <v>450</v>
      </c>
      <c r="S453">
        <f t="shared" si="220"/>
        <v>0</v>
      </c>
      <c r="T453">
        <f t="shared" si="221"/>
        <v>0</v>
      </c>
      <c r="U453">
        <f t="shared" si="222"/>
        <v>0</v>
      </c>
      <c r="V453">
        <f t="shared" si="223"/>
        <v>0</v>
      </c>
      <c r="X453">
        <f t="shared" si="224"/>
        <v>0</v>
      </c>
      <c r="Y453">
        <f t="shared" si="225"/>
        <v>0</v>
      </c>
      <c r="Z453">
        <f t="shared" si="226"/>
        <v>0</v>
      </c>
      <c r="AA453">
        <f t="shared" si="227"/>
        <v>0</v>
      </c>
      <c r="AC453" s="15"/>
      <c r="AD453" s="15"/>
      <c r="BJ453" s="41">
        <v>6</v>
      </c>
      <c r="BN453" s="41">
        <v>5</v>
      </c>
      <c r="BS453" s="1"/>
      <c r="BV453">
        <v>4.5625</v>
      </c>
      <c r="CA453">
        <v>4.5625</v>
      </c>
      <c r="CB453">
        <f t="shared" si="213"/>
        <v>1</v>
      </c>
      <c r="CK453">
        <f t="shared" si="214"/>
        <v>20</v>
      </c>
      <c r="CL453">
        <f t="shared" si="215"/>
        <v>11</v>
      </c>
      <c r="CM453">
        <f t="shared" si="216"/>
        <v>420</v>
      </c>
      <c r="CP453" t="str">
        <f t="shared" si="191"/>
        <v/>
      </c>
      <c r="CQ453" t="str">
        <f t="shared" si="192"/>
        <v/>
      </c>
      <c r="CR453" t="str">
        <f t="shared" si="217"/>
        <v/>
      </c>
      <c r="CS453" t="str">
        <f t="shared" ref="CS453:CS516" si="228">IF(C453=1,CONCATENATE("y_int(",CM453,",",1,")"),"")</f>
        <v/>
      </c>
      <c r="CT453" t="str">
        <f t="shared" ref="CT453:CT516" si="229">IF(C453=1,CONCATENATE("y_int(",CM453,",",1,") = results.XAtMinObjective{1,",),"")</f>
        <v/>
      </c>
      <c r="DE453" t="s">
        <v>205</v>
      </c>
      <c r="DF453" t="s">
        <v>205</v>
      </c>
      <c r="DH453" t="s">
        <v>205</v>
      </c>
    </row>
    <row r="454" spans="2:112" x14ac:dyDescent="0.2">
      <c r="B454" s="28" t="s">
        <v>1371</v>
      </c>
      <c r="C454" s="47"/>
      <c r="D454" s="41">
        <v>6</v>
      </c>
      <c r="E454" s="42">
        <v>0</v>
      </c>
      <c r="F454" s="139">
        <f>ABS(Home!$K$20*E454)</f>
        <v>0</v>
      </c>
      <c r="G454" s="42">
        <v>0</v>
      </c>
      <c r="H454" s="139">
        <f>ABS(Home!$K$20*G454)</f>
        <v>0</v>
      </c>
      <c r="I454" s="42">
        <v>0</v>
      </c>
      <c r="J454" s="139">
        <f>ABS(Home!$K$20*I454)</f>
        <v>0</v>
      </c>
      <c r="K454" s="42">
        <v>0</v>
      </c>
      <c r="L454" s="139">
        <f>ABS(Home!$K$20*K454)</f>
        <v>0</v>
      </c>
      <c r="M454" s="45">
        <f t="shared" si="211"/>
        <v>0</v>
      </c>
      <c r="N454" s="47">
        <f t="shared" si="212"/>
        <v>421</v>
      </c>
      <c r="P454">
        <f t="shared" si="218"/>
        <v>1</v>
      </c>
      <c r="Q454">
        <f t="shared" si="219"/>
        <v>6</v>
      </c>
      <c r="R454" s="146">
        <v>451</v>
      </c>
      <c r="S454">
        <f t="shared" si="220"/>
        <v>-0.15</v>
      </c>
      <c r="T454">
        <f t="shared" si="221"/>
        <v>0</v>
      </c>
      <c r="U454">
        <f t="shared" si="222"/>
        <v>0</v>
      </c>
      <c r="V454">
        <f t="shared" si="223"/>
        <v>0</v>
      </c>
      <c r="X454">
        <f t="shared" si="224"/>
        <v>7.4999999999999997E-3</v>
      </c>
      <c r="Y454">
        <f t="shared" si="225"/>
        <v>0</v>
      </c>
      <c r="Z454">
        <f t="shared" si="226"/>
        <v>0</v>
      </c>
      <c r="AA454">
        <f t="shared" si="227"/>
        <v>0</v>
      </c>
      <c r="AC454" s="15"/>
      <c r="AD454" s="15"/>
      <c r="BJ454" s="41">
        <v>6</v>
      </c>
      <c r="BN454" s="41">
        <v>5</v>
      </c>
      <c r="BS454" s="121"/>
      <c r="BV454">
        <v>0</v>
      </c>
      <c r="CA454">
        <v>0</v>
      </c>
      <c r="CB454">
        <f t="shared" si="213"/>
        <v>0</v>
      </c>
      <c r="CK454">
        <f t="shared" si="214"/>
        <v>21</v>
      </c>
      <c r="CL454">
        <f t="shared" si="215"/>
        <v>11</v>
      </c>
      <c r="CM454">
        <f t="shared" si="216"/>
        <v>421</v>
      </c>
      <c r="CP454" t="str">
        <f t="shared" ref="CP454:CP517" si="230">IF(C454=1,CONCATENATE("v",CM454," = optimizableVariable('var",CM454,"', [",E454-$CO$1," ",E454+$CO$1,"], 'Type', 'real'); %y_int(",CK454,",",CL454,")"),"")</f>
        <v/>
      </c>
      <c r="CQ454" t="str">
        <f t="shared" ref="CQ454:CQ517" si="231">IF(C454=1,CONCATENATE("y_int(",CM454,",",1,") = variables.var",CM454,";"),"")</f>
        <v/>
      </c>
      <c r="CR454" t="str">
        <f t="shared" si="217"/>
        <v/>
      </c>
      <c r="CS454" t="str">
        <f t="shared" si="228"/>
        <v/>
      </c>
      <c r="CT454" t="str">
        <f t="shared" si="229"/>
        <v/>
      </c>
      <c r="DE454" t="s">
        <v>205</v>
      </c>
      <c r="DF454" t="s">
        <v>205</v>
      </c>
      <c r="DH454" t="s">
        <v>205</v>
      </c>
    </row>
    <row r="455" spans="2:112" x14ac:dyDescent="0.2">
      <c r="B455" s="28" t="s">
        <v>1372</v>
      </c>
      <c r="C455" s="47"/>
      <c r="D455" s="41">
        <v>6</v>
      </c>
      <c r="E455" s="42">
        <v>0</v>
      </c>
      <c r="F455" s="139">
        <f>ABS(Home!$K$20*E455)</f>
        <v>0</v>
      </c>
      <c r="G455" s="42">
        <v>0</v>
      </c>
      <c r="H455" s="139">
        <f>ABS(Home!$K$20*G455)</f>
        <v>0</v>
      </c>
      <c r="I455" s="42">
        <v>0</v>
      </c>
      <c r="J455" s="139">
        <f>ABS(Home!$K$20*I455)</f>
        <v>0</v>
      </c>
      <c r="K455" s="42">
        <v>0</v>
      </c>
      <c r="L455" s="139">
        <f>ABS(Home!$K$20*K455)</f>
        <v>0</v>
      </c>
      <c r="M455" s="45">
        <f t="shared" si="211"/>
        <v>0</v>
      </c>
      <c r="N455" s="47">
        <f t="shared" si="212"/>
        <v>422</v>
      </c>
      <c r="P455">
        <f t="shared" si="218"/>
        <v>0</v>
      </c>
      <c r="Q455">
        <f t="shared" si="219"/>
        <v>6</v>
      </c>
      <c r="R455" s="146">
        <v>452</v>
      </c>
      <c r="S455">
        <f t="shared" si="220"/>
        <v>0</v>
      </c>
      <c r="T455">
        <f t="shared" si="221"/>
        <v>0</v>
      </c>
      <c r="U455">
        <f t="shared" si="222"/>
        <v>0</v>
      </c>
      <c r="V455">
        <f t="shared" si="223"/>
        <v>0</v>
      </c>
      <c r="X455">
        <f t="shared" si="224"/>
        <v>0</v>
      </c>
      <c r="Y455">
        <f t="shared" si="225"/>
        <v>0</v>
      </c>
      <c r="Z455">
        <f t="shared" si="226"/>
        <v>0</v>
      </c>
      <c r="AA455">
        <f t="shared" si="227"/>
        <v>0</v>
      </c>
      <c r="AC455" s="15"/>
      <c r="AD455" s="15"/>
      <c r="BJ455" s="41">
        <v>6</v>
      </c>
      <c r="BN455" s="41">
        <v>5</v>
      </c>
      <c r="BS455" s="121"/>
      <c r="BV455">
        <v>0</v>
      </c>
      <c r="CA455">
        <v>0</v>
      </c>
      <c r="CB455">
        <f t="shared" si="213"/>
        <v>0</v>
      </c>
      <c r="CK455">
        <f t="shared" si="214"/>
        <v>22</v>
      </c>
      <c r="CL455">
        <f t="shared" si="215"/>
        <v>11</v>
      </c>
      <c r="CM455">
        <f t="shared" si="216"/>
        <v>422</v>
      </c>
      <c r="CP455" t="str">
        <f t="shared" si="230"/>
        <v/>
      </c>
      <c r="CQ455" t="str">
        <f t="shared" si="231"/>
        <v/>
      </c>
      <c r="CR455" t="str">
        <f t="shared" si="217"/>
        <v/>
      </c>
      <c r="CS455" t="str">
        <f t="shared" si="228"/>
        <v/>
      </c>
      <c r="CT455" t="str">
        <f t="shared" si="229"/>
        <v/>
      </c>
      <c r="DE455" t="s">
        <v>205</v>
      </c>
      <c r="DF455" t="s">
        <v>205</v>
      </c>
      <c r="DH455" t="s">
        <v>205</v>
      </c>
    </row>
    <row r="456" spans="2:112" x14ac:dyDescent="0.2">
      <c r="B456" s="28" t="s">
        <v>1373</v>
      </c>
      <c r="C456" s="47"/>
      <c r="D456" s="41">
        <v>6</v>
      </c>
      <c r="E456" s="42">
        <v>0</v>
      </c>
      <c r="F456" s="139">
        <f>ABS(Home!$K$20*E456)</f>
        <v>0</v>
      </c>
      <c r="G456" s="42">
        <v>0</v>
      </c>
      <c r="H456" s="139">
        <f>ABS(Home!$K$20*G456)</f>
        <v>0</v>
      </c>
      <c r="I456" s="42">
        <v>0</v>
      </c>
      <c r="J456" s="139">
        <f>ABS(Home!$K$20*I456)</f>
        <v>0</v>
      </c>
      <c r="K456" s="42">
        <v>0</v>
      </c>
      <c r="L456" s="139">
        <f>ABS(Home!$K$20*K456)</f>
        <v>0</v>
      </c>
      <c r="M456" s="45">
        <f t="shared" si="211"/>
        <v>0</v>
      </c>
      <c r="N456" s="47">
        <f t="shared" si="212"/>
        <v>423</v>
      </c>
      <c r="P456">
        <f t="shared" si="218"/>
        <v>0</v>
      </c>
      <c r="Q456">
        <f t="shared" si="219"/>
        <v>6</v>
      </c>
      <c r="R456" s="146">
        <v>453</v>
      </c>
      <c r="S456">
        <f t="shared" si="220"/>
        <v>0</v>
      </c>
      <c r="T456">
        <f t="shared" si="221"/>
        <v>0</v>
      </c>
      <c r="U456">
        <f t="shared" si="222"/>
        <v>0</v>
      </c>
      <c r="V456">
        <f t="shared" si="223"/>
        <v>0</v>
      </c>
      <c r="X456">
        <f t="shared" si="224"/>
        <v>0</v>
      </c>
      <c r="Y456">
        <f t="shared" si="225"/>
        <v>0</v>
      </c>
      <c r="Z456">
        <f t="shared" si="226"/>
        <v>0</v>
      </c>
      <c r="AA456">
        <f t="shared" si="227"/>
        <v>0</v>
      </c>
      <c r="AC456" s="15"/>
      <c r="AD456" s="15"/>
      <c r="BJ456" s="41">
        <v>6</v>
      </c>
      <c r="BN456" s="41">
        <v>5</v>
      </c>
      <c r="BS456" s="121"/>
      <c r="BV456">
        <v>0</v>
      </c>
      <c r="CA456">
        <v>0</v>
      </c>
      <c r="CB456">
        <f t="shared" si="213"/>
        <v>0</v>
      </c>
      <c r="CK456">
        <f t="shared" si="214"/>
        <v>23</v>
      </c>
      <c r="CL456">
        <f t="shared" si="215"/>
        <v>11</v>
      </c>
      <c r="CM456">
        <f t="shared" si="216"/>
        <v>423</v>
      </c>
      <c r="CP456" t="str">
        <f t="shared" si="230"/>
        <v/>
      </c>
      <c r="CQ456" t="str">
        <f t="shared" si="231"/>
        <v/>
      </c>
      <c r="CR456" t="str">
        <f t="shared" si="217"/>
        <v/>
      </c>
      <c r="CS456" t="str">
        <f t="shared" si="228"/>
        <v/>
      </c>
      <c r="CT456" t="str">
        <f t="shared" si="229"/>
        <v/>
      </c>
      <c r="DE456" t="s">
        <v>205</v>
      </c>
      <c r="DF456" t="s">
        <v>205</v>
      </c>
      <c r="DH456" t="s">
        <v>205</v>
      </c>
    </row>
    <row r="457" spans="2:112" x14ac:dyDescent="0.2">
      <c r="B457" s="28" t="s">
        <v>1374</v>
      </c>
      <c r="C457" s="47"/>
      <c r="D457" s="41">
        <v>6</v>
      </c>
      <c r="E457" s="42">
        <v>0</v>
      </c>
      <c r="F457" s="139">
        <f>ABS(Home!$K$20*E457)</f>
        <v>0</v>
      </c>
      <c r="G457" s="42">
        <v>0</v>
      </c>
      <c r="H457" s="139">
        <f>ABS(Home!$K$20*G457)</f>
        <v>0</v>
      </c>
      <c r="I457" s="42">
        <v>0</v>
      </c>
      <c r="J457" s="139">
        <f>ABS(Home!$K$20*I457)</f>
        <v>0</v>
      </c>
      <c r="K457" s="42">
        <v>0</v>
      </c>
      <c r="L457" s="139">
        <f>ABS(Home!$K$20*K457)</f>
        <v>0</v>
      </c>
      <c r="M457" s="45">
        <f>IF(C457=1,COUNTIF(F457,"&gt;0")+COUNTIF(H457,"&gt;0")+COUNTIF(J457,"&gt;0")+COUNTIF(L457,"&gt;0"),0)</f>
        <v>0</v>
      </c>
      <c r="N457" s="47">
        <f t="shared" si="212"/>
        <v>424</v>
      </c>
      <c r="P457">
        <f t="shared" si="218"/>
        <v>0</v>
      </c>
      <c r="Q457">
        <f t="shared" si="219"/>
        <v>6</v>
      </c>
      <c r="R457" s="146">
        <v>454</v>
      </c>
      <c r="S457">
        <f t="shared" si="220"/>
        <v>0</v>
      </c>
      <c r="T457">
        <f t="shared" si="221"/>
        <v>0</v>
      </c>
      <c r="U457">
        <f t="shared" si="222"/>
        <v>0</v>
      </c>
      <c r="V457">
        <f t="shared" si="223"/>
        <v>0</v>
      </c>
      <c r="X457">
        <f t="shared" si="224"/>
        <v>0</v>
      </c>
      <c r="Y457">
        <f t="shared" si="225"/>
        <v>0</v>
      </c>
      <c r="Z457">
        <f t="shared" si="226"/>
        <v>0</v>
      </c>
      <c r="AA457">
        <f t="shared" si="227"/>
        <v>0</v>
      </c>
      <c r="AC457" s="15"/>
      <c r="AD457" s="15"/>
      <c r="BJ457" s="41">
        <v>6</v>
      </c>
      <c r="BN457" s="41">
        <v>5</v>
      </c>
      <c r="BS457" s="121"/>
      <c r="BV457">
        <v>0</v>
      </c>
      <c r="CA457">
        <v>0</v>
      </c>
      <c r="CB457">
        <f t="shared" si="213"/>
        <v>0</v>
      </c>
      <c r="CK457">
        <f t="shared" si="214"/>
        <v>24</v>
      </c>
      <c r="CL457">
        <f t="shared" si="215"/>
        <v>11</v>
      </c>
      <c r="CM457">
        <f t="shared" si="216"/>
        <v>424</v>
      </c>
      <c r="CP457" t="str">
        <f t="shared" si="230"/>
        <v/>
      </c>
      <c r="CQ457" t="str">
        <f t="shared" si="231"/>
        <v/>
      </c>
      <c r="CR457" t="str">
        <f t="shared" si="217"/>
        <v/>
      </c>
      <c r="CS457" t="str">
        <f t="shared" si="228"/>
        <v/>
      </c>
      <c r="CT457" t="str">
        <f t="shared" si="229"/>
        <v/>
      </c>
      <c r="DE457" t="s">
        <v>205</v>
      </c>
      <c r="DF457" t="s">
        <v>205</v>
      </c>
      <c r="DH457" t="s">
        <v>205</v>
      </c>
    </row>
    <row r="458" spans="2:112" x14ac:dyDescent="0.2">
      <c r="B458" s="28" t="s">
        <v>1375</v>
      </c>
      <c r="C458" s="47"/>
      <c r="D458" s="41">
        <v>6</v>
      </c>
      <c r="E458" s="42">
        <v>0</v>
      </c>
      <c r="F458" s="139">
        <f>ABS(Home!$K$20*E458)</f>
        <v>0</v>
      </c>
      <c r="G458" s="42">
        <v>0</v>
      </c>
      <c r="H458" s="139">
        <f>ABS(Home!$K$20*G458)</f>
        <v>0</v>
      </c>
      <c r="I458" s="42">
        <v>0</v>
      </c>
      <c r="J458" s="139">
        <f>ABS(Home!$K$20*I458)</f>
        <v>0</v>
      </c>
      <c r="K458" s="42">
        <v>0</v>
      </c>
      <c r="L458" s="139">
        <f>ABS(Home!$K$20*K458)</f>
        <v>0</v>
      </c>
      <c r="M458" s="45">
        <f t="shared" si="211"/>
        <v>0</v>
      </c>
      <c r="N458" s="47">
        <f t="shared" si="212"/>
        <v>425</v>
      </c>
      <c r="P458">
        <f t="shared" si="218"/>
        <v>0</v>
      </c>
      <c r="Q458">
        <f t="shared" si="219"/>
        <v>6</v>
      </c>
      <c r="R458" s="146">
        <v>455</v>
      </c>
      <c r="S458">
        <f t="shared" si="220"/>
        <v>0</v>
      </c>
      <c r="T458">
        <f t="shared" si="221"/>
        <v>0</v>
      </c>
      <c r="U458">
        <f t="shared" si="222"/>
        <v>0</v>
      </c>
      <c r="V458">
        <f t="shared" si="223"/>
        <v>0</v>
      </c>
      <c r="X458">
        <f t="shared" si="224"/>
        <v>0</v>
      </c>
      <c r="Y458">
        <f t="shared" si="225"/>
        <v>0</v>
      </c>
      <c r="Z458">
        <f t="shared" si="226"/>
        <v>0</v>
      </c>
      <c r="AA458">
        <f t="shared" si="227"/>
        <v>0</v>
      </c>
      <c r="AC458" s="15"/>
      <c r="AD458" s="15"/>
      <c r="BJ458" s="41">
        <v>6</v>
      </c>
      <c r="BN458" s="41">
        <v>5</v>
      </c>
      <c r="BS458" s="121"/>
      <c r="BV458">
        <v>0</v>
      </c>
      <c r="CA458">
        <v>0</v>
      </c>
      <c r="CB458">
        <f t="shared" si="213"/>
        <v>0</v>
      </c>
      <c r="CK458">
        <f t="shared" si="214"/>
        <v>25</v>
      </c>
      <c r="CL458">
        <f t="shared" si="215"/>
        <v>11</v>
      </c>
      <c r="CM458">
        <f t="shared" si="216"/>
        <v>425</v>
      </c>
      <c r="CP458" t="str">
        <f t="shared" si="230"/>
        <v/>
      </c>
      <c r="CQ458" t="str">
        <f t="shared" si="231"/>
        <v/>
      </c>
      <c r="CR458" t="str">
        <f t="shared" si="217"/>
        <v/>
      </c>
      <c r="CS458" t="str">
        <f t="shared" si="228"/>
        <v/>
      </c>
      <c r="CT458" t="str">
        <f t="shared" si="229"/>
        <v/>
      </c>
      <c r="DE458" t="s">
        <v>205</v>
      </c>
      <c r="DF458" t="s">
        <v>205</v>
      </c>
      <c r="DH458" t="s">
        <v>205</v>
      </c>
    </row>
    <row r="459" spans="2:112" x14ac:dyDescent="0.2">
      <c r="B459" s="28" t="s">
        <v>1376</v>
      </c>
      <c r="C459" s="47"/>
      <c r="D459" s="41">
        <v>6</v>
      </c>
      <c r="E459" s="42">
        <v>0</v>
      </c>
      <c r="F459" s="139">
        <f>ABS(Home!$K$20*E459)</f>
        <v>0</v>
      </c>
      <c r="G459" s="42">
        <v>0</v>
      </c>
      <c r="H459" s="139">
        <f>ABS(Home!$K$20*G459)</f>
        <v>0</v>
      </c>
      <c r="I459" s="42">
        <v>0</v>
      </c>
      <c r="J459" s="139">
        <f>ABS(Home!$K$20*I459)</f>
        <v>0</v>
      </c>
      <c r="K459" s="42">
        <v>0</v>
      </c>
      <c r="L459" s="139">
        <f>ABS(Home!$K$20*K459)</f>
        <v>0</v>
      </c>
      <c r="M459" s="45">
        <f t="shared" si="211"/>
        <v>0</v>
      </c>
      <c r="N459" s="47">
        <f t="shared" si="212"/>
        <v>426</v>
      </c>
      <c r="P459">
        <f t="shared" si="218"/>
        <v>0</v>
      </c>
      <c r="Q459">
        <f t="shared" si="219"/>
        <v>6</v>
      </c>
      <c r="R459" s="146">
        <v>456</v>
      </c>
      <c r="S459">
        <f t="shared" si="220"/>
        <v>0</v>
      </c>
      <c r="T459">
        <f t="shared" si="221"/>
        <v>0</v>
      </c>
      <c r="U459">
        <f t="shared" si="222"/>
        <v>0</v>
      </c>
      <c r="V459">
        <f t="shared" si="223"/>
        <v>0</v>
      </c>
      <c r="X459">
        <f t="shared" si="224"/>
        <v>0</v>
      </c>
      <c r="Y459">
        <f t="shared" si="225"/>
        <v>0</v>
      </c>
      <c r="Z459">
        <f t="shared" si="226"/>
        <v>0</v>
      </c>
      <c r="AA459">
        <f t="shared" si="227"/>
        <v>0</v>
      </c>
      <c r="AC459" s="15"/>
      <c r="AD459" s="15"/>
      <c r="BJ459" s="41">
        <v>6</v>
      </c>
      <c r="BN459" s="41">
        <v>5</v>
      </c>
      <c r="BS459" s="121"/>
      <c r="BV459">
        <v>0</v>
      </c>
      <c r="CA459">
        <v>0</v>
      </c>
      <c r="CB459">
        <f t="shared" si="213"/>
        <v>0</v>
      </c>
      <c r="CK459">
        <f t="shared" si="214"/>
        <v>26</v>
      </c>
      <c r="CL459">
        <f t="shared" si="215"/>
        <v>11</v>
      </c>
      <c r="CM459">
        <f t="shared" si="216"/>
        <v>426</v>
      </c>
      <c r="CP459" t="str">
        <f t="shared" si="230"/>
        <v/>
      </c>
      <c r="CQ459" t="str">
        <f t="shared" si="231"/>
        <v/>
      </c>
      <c r="CR459" t="str">
        <f t="shared" si="217"/>
        <v/>
      </c>
      <c r="CS459" t="str">
        <f t="shared" si="228"/>
        <v/>
      </c>
      <c r="CT459" t="str">
        <f t="shared" si="229"/>
        <v/>
      </c>
      <c r="DE459" t="s">
        <v>205</v>
      </c>
      <c r="DF459" t="s">
        <v>205</v>
      </c>
      <c r="DH459" t="s">
        <v>205</v>
      </c>
    </row>
    <row r="460" spans="2:112" x14ac:dyDescent="0.2">
      <c r="B460" s="28" t="s">
        <v>1377</v>
      </c>
      <c r="C460" s="47"/>
      <c r="D460" s="41">
        <v>6</v>
      </c>
      <c r="E460" s="42">
        <v>0</v>
      </c>
      <c r="F460" s="139">
        <f>ABS(Home!$K$20*E460)</f>
        <v>0</v>
      </c>
      <c r="G460" s="42">
        <v>0</v>
      </c>
      <c r="H460" s="139">
        <f>ABS(Home!$K$20*G460)</f>
        <v>0</v>
      </c>
      <c r="I460" s="42">
        <v>0</v>
      </c>
      <c r="J460" s="139">
        <f>ABS(Home!$K$20*I460)</f>
        <v>0</v>
      </c>
      <c r="K460" s="42">
        <v>0</v>
      </c>
      <c r="L460" s="139">
        <f>ABS(Home!$K$20*K460)</f>
        <v>0</v>
      </c>
      <c r="M460" s="45">
        <f t="shared" si="211"/>
        <v>0</v>
      </c>
      <c r="N460" s="47">
        <f t="shared" si="212"/>
        <v>427</v>
      </c>
      <c r="P460">
        <f t="shared" si="218"/>
        <v>0</v>
      </c>
      <c r="Q460">
        <f t="shared" si="219"/>
        <v>6</v>
      </c>
      <c r="R460" s="146">
        <v>457</v>
      </c>
      <c r="S460">
        <f t="shared" si="220"/>
        <v>0</v>
      </c>
      <c r="T460">
        <f t="shared" si="221"/>
        <v>0</v>
      </c>
      <c r="U460">
        <f t="shared" si="222"/>
        <v>0</v>
      </c>
      <c r="V460">
        <f t="shared" si="223"/>
        <v>0</v>
      </c>
      <c r="X460">
        <f t="shared" si="224"/>
        <v>0</v>
      </c>
      <c r="Y460">
        <f t="shared" si="225"/>
        <v>0</v>
      </c>
      <c r="Z460">
        <f t="shared" si="226"/>
        <v>0</v>
      </c>
      <c r="AA460">
        <f t="shared" si="227"/>
        <v>0</v>
      </c>
      <c r="AC460" s="15"/>
      <c r="AD460" s="15"/>
      <c r="BJ460" s="41">
        <v>6</v>
      </c>
      <c r="BN460" s="41">
        <v>5</v>
      </c>
      <c r="BS460" s="121"/>
      <c r="BV460">
        <v>0</v>
      </c>
      <c r="CA460">
        <v>0</v>
      </c>
      <c r="CB460">
        <f t="shared" si="213"/>
        <v>0</v>
      </c>
      <c r="CK460">
        <f t="shared" si="214"/>
        <v>27</v>
      </c>
      <c r="CL460">
        <f t="shared" si="215"/>
        <v>11</v>
      </c>
      <c r="CM460">
        <f t="shared" si="216"/>
        <v>427</v>
      </c>
      <c r="CP460" t="str">
        <f t="shared" si="230"/>
        <v/>
      </c>
      <c r="CQ460" t="str">
        <f t="shared" si="231"/>
        <v/>
      </c>
      <c r="CR460" t="str">
        <f t="shared" si="217"/>
        <v/>
      </c>
      <c r="CS460" t="str">
        <f t="shared" si="228"/>
        <v/>
      </c>
      <c r="CT460" t="str">
        <f t="shared" si="229"/>
        <v/>
      </c>
      <c r="DE460" t="s">
        <v>205</v>
      </c>
      <c r="DF460" t="s">
        <v>205</v>
      </c>
      <c r="DH460" t="s">
        <v>205</v>
      </c>
    </row>
    <row r="461" spans="2:112" x14ac:dyDescent="0.2">
      <c r="B461" s="28" t="s">
        <v>1378</v>
      </c>
      <c r="C461" s="47"/>
      <c r="D461" s="41">
        <v>6</v>
      </c>
      <c r="E461" s="42">
        <v>0</v>
      </c>
      <c r="F461" s="139">
        <f>ABS(Home!$K$20*E461)</f>
        <v>0</v>
      </c>
      <c r="G461" s="42">
        <v>0</v>
      </c>
      <c r="H461" s="139">
        <f>ABS(Home!$K$20*G461)</f>
        <v>0</v>
      </c>
      <c r="I461" s="42">
        <v>0</v>
      </c>
      <c r="J461" s="139">
        <f>ABS(Home!$K$20*I461)</f>
        <v>0</v>
      </c>
      <c r="K461" s="42">
        <v>0</v>
      </c>
      <c r="L461" s="139">
        <f>ABS(Home!$K$20*K461)</f>
        <v>0</v>
      </c>
      <c r="M461" s="45">
        <f t="shared" si="211"/>
        <v>0</v>
      </c>
      <c r="N461" s="47">
        <f t="shared" si="212"/>
        <v>428</v>
      </c>
      <c r="P461">
        <f t="shared" si="218"/>
        <v>0</v>
      </c>
      <c r="Q461">
        <f t="shared" si="219"/>
        <v>6</v>
      </c>
      <c r="R461" s="146">
        <v>458</v>
      </c>
      <c r="S461">
        <f t="shared" si="220"/>
        <v>0</v>
      </c>
      <c r="T461">
        <f t="shared" si="221"/>
        <v>0</v>
      </c>
      <c r="U461">
        <f t="shared" si="222"/>
        <v>0</v>
      </c>
      <c r="V461">
        <f t="shared" si="223"/>
        <v>0</v>
      </c>
      <c r="X461">
        <f t="shared" si="224"/>
        <v>0</v>
      </c>
      <c r="Y461">
        <f t="shared" si="225"/>
        <v>0</v>
      </c>
      <c r="Z461">
        <f t="shared" si="226"/>
        <v>0</v>
      </c>
      <c r="AA461">
        <f t="shared" si="227"/>
        <v>0</v>
      </c>
      <c r="AC461" s="15"/>
      <c r="AD461" s="15"/>
      <c r="BJ461" s="41">
        <v>6</v>
      </c>
      <c r="BN461" s="41">
        <v>5</v>
      </c>
      <c r="BS461" s="121"/>
      <c r="BV461">
        <v>0</v>
      </c>
      <c r="CA461">
        <v>0</v>
      </c>
      <c r="CB461">
        <f t="shared" si="213"/>
        <v>0</v>
      </c>
      <c r="CK461">
        <f t="shared" si="214"/>
        <v>28</v>
      </c>
      <c r="CL461">
        <f t="shared" si="215"/>
        <v>11</v>
      </c>
      <c r="CM461">
        <f t="shared" si="216"/>
        <v>428</v>
      </c>
      <c r="CP461" t="str">
        <f t="shared" si="230"/>
        <v/>
      </c>
      <c r="CQ461" t="str">
        <f t="shared" si="231"/>
        <v/>
      </c>
      <c r="CR461" t="str">
        <f t="shared" si="217"/>
        <v/>
      </c>
      <c r="CS461" t="str">
        <f t="shared" si="228"/>
        <v/>
      </c>
      <c r="CT461" t="str">
        <f t="shared" si="229"/>
        <v/>
      </c>
      <c r="DE461" t="s">
        <v>205</v>
      </c>
      <c r="DF461" t="s">
        <v>205</v>
      </c>
      <c r="DH461" t="s">
        <v>205</v>
      </c>
    </row>
    <row r="462" spans="2:112" x14ac:dyDescent="0.2">
      <c r="B462" s="28" t="s">
        <v>1379</v>
      </c>
      <c r="C462" s="47"/>
      <c r="D462" s="41">
        <v>6</v>
      </c>
      <c r="E462" s="42">
        <v>0</v>
      </c>
      <c r="F462" s="139">
        <f>ABS(Home!$K$20*E462)</f>
        <v>0</v>
      </c>
      <c r="G462" s="42">
        <v>0</v>
      </c>
      <c r="H462" s="139">
        <f>ABS(Home!$K$20*G462)</f>
        <v>0</v>
      </c>
      <c r="I462" s="42">
        <v>0</v>
      </c>
      <c r="J462" s="139">
        <f>ABS(Home!$K$20*I462)</f>
        <v>0</v>
      </c>
      <c r="K462" s="42">
        <v>0</v>
      </c>
      <c r="L462" s="139">
        <f>ABS(Home!$K$20*K462)</f>
        <v>0</v>
      </c>
      <c r="M462" s="45">
        <f t="shared" si="211"/>
        <v>0</v>
      </c>
      <c r="N462" s="47">
        <f t="shared" si="212"/>
        <v>429</v>
      </c>
      <c r="P462">
        <f t="shared" si="218"/>
        <v>0</v>
      </c>
      <c r="Q462">
        <f t="shared" si="219"/>
        <v>6</v>
      </c>
      <c r="R462" s="146">
        <v>459</v>
      </c>
      <c r="S462">
        <f t="shared" si="220"/>
        <v>0</v>
      </c>
      <c r="T462">
        <f t="shared" si="221"/>
        <v>0</v>
      </c>
      <c r="U462">
        <f t="shared" si="222"/>
        <v>0</v>
      </c>
      <c r="V462">
        <f t="shared" si="223"/>
        <v>0</v>
      </c>
      <c r="X462">
        <f t="shared" si="224"/>
        <v>0</v>
      </c>
      <c r="Y462">
        <f t="shared" si="225"/>
        <v>0</v>
      </c>
      <c r="Z462">
        <f t="shared" si="226"/>
        <v>0</v>
      </c>
      <c r="AA462">
        <f t="shared" si="227"/>
        <v>0</v>
      </c>
      <c r="AC462" s="15"/>
      <c r="AD462" s="15"/>
      <c r="BJ462" s="41">
        <v>6</v>
      </c>
      <c r="BN462" s="41">
        <v>5</v>
      </c>
      <c r="BS462" s="121"/>
      <c r="BV462">
        <v>0</v>
      </c>
      <c r="CA462">
        <v>0</v>
      </c>
      <c r="CB462">
        <f t="shared" si="213"/>
        <v>0</v>
      </c>
      <c r="CK462">
        <f t="shared" si="214"/>
        <v>29</v>
      </c>
      <c r="CL462">
        <f t="shared" si="215"/>
        <v>11</v>
      </c>
      <c r="CM462">
        <f t="shared" si="216"/>
        <v>429</v>
      </c>
      <c r="CP462" t="str">
        <f t="shared" si="230"/>
        <v/>
      </c>
      <c r="CQ462" t="str">
        <f t="shared" si="231"/>
        <v/>
      </c>
      <c r="CR462" t="str">
        <f t="shared" si="217"/>
        <v/>
      </c>
      <c r="CS462" t="str">
        <f t="shared" si="228"/>
        <v/>
      </c>
      <c r="CT462" t="str">
        <f t="shared" si="229"/>
        <v/>
      </c>
      <c r="DE462" t="s">
        <v>205</v>
      </c>
      <c r="DF462" t="s">
        <v>205</v>
      </c>
      <c r="DH462" t="s">
        <v>205</v>
      </c>
    </row>
    <row r="463" spans="2:112" x14ac:dyDescent="0.2">
      <c r="B463" s="28" t="s">
        <v>1380</v>
      </c>
      <c r="C463" s="47"/>
      <c r="D463" s="41">
        <v>6</v>
      </c>
      <c r="E463" s="42">
        <v>0</v>
      </c>
      <c r="F463" s="139">
        <f>ABS(Home!$K$20*E463)</f>
        <v>0</v>
      </c>
      <c r="G463" s="42">
        <v>0</v>
      </c>
      <c r="H463" s="139">
        <f>ABS(Home!$K$20*G463)</f>
        <v>0</v>
      </c>
      <c r="I463" s="42">
        <v>0</v>
      </c>
      <c r="J463" s="139">
        <f>ABS(Home!$K$20*I463)</f>
        <v>0</v>
      </c>
      <c r="K463" s="42">
        <v>0</v>
      </c>
      <c r="L463" s="139">
        <f>ABS(Home!$K$20*K463)</f>
        <v>0</v>
      </c>
      <c r="M463" s="45">
        <f t="shared" si="211"/>
        <v>0</v>
      </c>
      <c r="N463" s="47">
        <f t="shared" si="212"/>
        <v>430</v>
      </c>
      <c r="P463">
        <f t="shared" si="218"/>
        <v>0</v>
      </c>
      <c r="Q463">
        <f t="shared" si="219"/>
        <v>6</v>
      </c>
      <c r="R463" s="146">
        <v>460</v>
      </c>
      <c r="S463">
        <f t="shared" si="220"/>
        <v>0</v>
      </c>
      <c r="T463">
        <f t="shared" si="221"/>
        <v>0</v>
      </c>
      <c r="U463">
        <f t="shared" si="222"/>
        <v>0</v>
      </c>
      <c r="V463">
        <f t="shared" si="223"/>
        <v>0</v>
      </c>
      <c r="X463">
        <f t="shared" si="224"/>
        <v>0</v>
      </c>
      <c r="Y463">
        <f t="shared" si="225"/>
        <v>0</v>
      </c>
      <c r="Z463">
        <f t="shared" si="226"/>
        <v>0</v>
      </c>
      <c r="AA463">
        <f t="shared" si="227"/>
        <v>0</v>
      </c>
      <c r="AC463" s="15"/>
      <c r="AD463" s="15"/>
      <c r="BJ463" s="41">
        <v>6</v>
      </c>
      <c r="BN463" s="41">
        <v>5</v>
      </c>
      <c r="BS463" s="121"/>
      <c r="BV463">
        <v>0</v>
      </c>
      <c r="CA463">
        <v>0</v>
      </c>
      <c r="CB463">
        <f t="shared" si="213"/>
        <v>0</v>
      </c>
      <c r="CK463">
        <f t="shared" si="214"/>
        <v>30</v>
      </c>
      <c r="CL463">
        <f t="shared" si="215"/>
        <v>11</v>
      </c>
      <c r="CM463">
        <f t="shared" si="216"/>
        <v>430</v>
      </c>
      <c r="CP463" t="str">
        <f t="shared" si="230"/>
        <v/>
      </c>
      <c r="CQ463" t="str">
        <f t="shared" si="231"/>
        <v/>
      </c>
      <c r="CR463" t="str">
        <f t="shared" si="217"/>
        <v/>
      </c>
      <c r="CS463" t="str">
        <f t="shared" si="228"/>
        <v/>
      </c>
      <c r="CT463" t="str">
        <f t="shared" si="229"/>
        <v/>
      </c>
      <c r="DE463" t="s">
        <v>205</v>
      </c>
      <c r="DF463" t="s">
        <v>205</v>
      </c>
      <c r="DH463" t="s">
        <v>205</v>
      </c>
    </row>
    <row r="464" spans="2:112" x14ac:dyDescent="0.2">
      <c r="B464" s="28" t="s">
        <v>1381</v>
      </c>
      <c r="C464" s="47"/>
      <c r="D464" s="41">
        <v>6</v>
      </c>
      <c r="E464" s="42">
        <v>0</v>
      </c>
      <c r="F464" s="139">
        <f>ABS(Home!$K$20*E464)</f>
        <v>0</v>
      </c>
      <c r="G464" s="42">
        <v>0</v>
      </c>
      <c r="H464" s="139">
        <f>ABS(Home!$K$20*G464)</f>
        <v>0</v>
      </c>
      <c r="I464" s="42">
        <v>0</v>
      </c>
      <c r="J464" s="139">
        <f>ABS(Home!$K$20*I464)</f>
        <v>0</v>
      </c>
      <c r="K464" s="42">
        <v>0</v>
      </c>
      <c r="L464" s="139">
        <f>ABS(Home!$K$20*K464)</f>
        <v>0</v>
      </c>
      <c r="M464" s="45">
        <f t="shared" si="211"/>
        <v>0</v>
      </c>
      <c r="N464" s="47">
        <f t="shared" si="212"/>
        <v>431</v>
      </c>
      <c r="P464">
        <f t="shared" si="218"/>
        <v>0</v>
      </c>
      <c r="Q464">
        <f t="shared" si="219"/>
        <v>6</v>
      </c>
      <c r="R464" s="146">
        <v>461</v>
      </c>
      <c r="S464">
        <f t="shared" si="220"/>
        <v>0</v>
      </c>
      <c r="T464">
        <f t="shared" si="221"/>
        <v>0</v>
      </c>
      <c r="U464">
        <f t="shared" si="222"/>
        <v>0</v>
      </c>
      <c r="V464">
        <f t="shared" si="223"/>
        <v>0</v>
      </c>
      <c r="X464">
        <f t="shared" si="224"/>
        <v>0</v>
      </c>
      <c r="Y464">
        <f t="shared" si="225"/>
        <v>0</v>
      </c>
      <c r="Z464">
        <f t="shared" si="226"/>
        <v>0</v>
      </c>
      <c r="AA464">
        <f t="shared" si="227"/>
        <v>0</v>
      </c>
      <c r="AC464" s="15"/>
      <c r="AD464" s="15"/>
      <c r="BJ464" s="41">
        <v>6</v>
      </c>
      <c r="BN464" s="41">
        <v>5</v>
      </c>
      <c r="BS464" s="121"/>
      <c r="BV464">
        <v>0</v>
      </c>
      <c r="CA464">
        <v>0</v>
      </c>
      <c r="CB464">
        <f t="shared" si="213"/>
        <v>0</v>
      </c>
      <c r="CK464">
        <f t="shared" si="214"/>
        <v>31</v>
      </c>
      <c r="CL464">
        <f t="shared" si="215"/>
        <v>11</v>
      </c>
      <c r="CM464">
        <f t="shared" si="216"/>
        <v>431</v>
      </c>
      <c r="CP464" t="str">
        <f t="shared" si="230"/>
        <v/>
      </c>
      <c r="CQ464" t="str">
        <f t="shared" si="231"/>
        <v/>
      </c>
      <c r="CR464" t="str">
        <f t="shared" si="217"/>
        <v/>
      </c>
      <c r="CS464" t="str">
        <f t="shared" si="228"/>
        <v/>
      </c>
      <c r="CT464" t="str">
        <f t="shared" si="229"/>
        <v/>
      </c>
      <c r="DE464" t="s">
        <v>205</v>
      </c>
      <c r="DF464" t="s">
        <v>205</v>
      </c>
      <c r="DH464" t="s">
        <v>205</v>
      </c>
    </row>
    <row r="465" spans="1:112" x14ac:dyDescent="0.2">
      <c r="B465" s="28" t="s">
        <v>179</v>
      </c>
      <c r="C465" s="47"/>
      <c r="D465" s="41">
        <v>6</v>
      </c>
      <c r="E465" s="42">
        <v>0</v>
      </c>
      <c r="F465" s="139">
        <f>ABS(Home!$K$20*E465)</f>
        <v>0</v>
      </c>
      <c r="G465" s="42">
        <v>0</v>
      </c>
      <c r="H465" s="139">
        <f>ABS(Home!$K$20*G465)</f>
        <v>0</v>
      </c>
      <c r="I465" s="42">
        <v>0</v>
      </c>
      <c r="J465" s="139">
        <f>ABS(Home!$K$20*I465)</f>
        <v>0</v>
      </c>
      <c r="K465" s="42">
        <v>0</v>
      </c>
      <c r="L465" s="139">
        <f>ABS(Home!$K$20*K465)</f>
        <v>0</v>
      </c>
      <c r="M465" s="45">
        <f t="shared" si="211"/>
        <v>0</v>
      </c>
      <c r="N465" s="47">
        <f t="shared" si="212"/>
        <v>432</v>
      </c>
      <c r="P465">
        <f t="shared" si="218"/>
        <v>0</v>
      </c>
      <c r="Q465">
        <f t="shared" si="219"/>
        <v>6</v>
      </c>
      <c r="R465" s="146">
        <v>462</v>
      </c>
      <c r="S465">
        <f t="shared" si="220"/>
        <v>0</v>
      </c>
      <c r="T465">
        <f t="shared" si="221"/>
        <v>0</v>
      </c>
      <c r="U465">
        <f t="shared" si="222"/>
        <v>0</v>
      </c>
      <c r="V465">
        <f t="shared" si="223"/>
        <v>0</v>
      </c>
      <c r="X465">
        <f t="shared" si="224"/>
        <v>0</v>
      </c>
      <c r="Y465">
        <f t="shared" si="225"/>
        <v>0</v>
      </c>
      <c r="Z465">
        <f t="shared" si="226"/>
        <v>0</v>
      </c>
      <c r="AA465">
        <f t="shared" si="227"/>
        <v>0</v>
      </c>
      <c r="AC465" s="15"/>
      <c r="AD465" s="15"/>
      <c r="BJ465" s="41">
        <v>6</v>
      </c>
      <c r="BN465" s="41">
        <v>5</v>
      </c>
      <c r="BS465" s="121"/>
      <c r="BV465">
        <v>0</v>
      </c>
      <c r="CA465">
        <v>0</v>
      </c>
      <c r="CB465">
        <f t="shared" si="213"/>
        <v>0</v>
      </c>
      <c r="CK465">
        <f t="shared" si="214"/>
        <v>32</v>
      </c>
      <c r="CL465">
        <f t="shared" si="215"/>
        <v>11</v>
      </c>
      <c r="CM465">
        <f t="shared" si="216"/>
        <v>432</v>
      </c>
      <c r="CP465" t="str">
        <f t="shared" si="230"/>
        <v/>
      </c>
      <c r="CQ465" t="str">
        <f t="shared" si="231"/>
        <v/>
      </c>
      <c r="CR465" t="str">
        <f t="shared" si="217"/>
        <v/>
      </c>
      <c r="CS465" t="str">
        <f t="shared" si="228"/>
        <v/>
      </c>
      <c r="CT465" t="str">
        <f t="shared" si="229"/>
        <v/>
      </c>
      <c r="DE465" t="s">
        <v>205</v>
      </c>
      <c r="DF465" t="s">
        <v>205</v>
      </c>
      <c r="DH465" t="s">
        <v>205</v>
      </c>
    </row>
    <row r="466" spans="1:112" x14ac:dyDescent="0.2">
      <c r="B466" s="28" t="s">
        <v>180</v>
      </c>
      <c r="C466" s="47"/>
      <c r="D466" s="41">
        <v>6</v>
      </c>
      <c r="E466" s="42">
        <v>0</v>
      </c>
      <c r="F466" s="139">
        <f>ABS(Home!$K$20*E466)</f>
        <v>0</v>
      </c>
      <c r="G466" s="42">
        <v>0</v>
      </c>
      <c r="H466" s="139">
        <f>ABS(Home!$K$20*G466)</f>
        <v>0</v>
      </c>
      <c r="I466" s="42">
        <v>0</v>
      </c>
      <c r="J466" s="139">
        <f>ABS(Home!$K$20*I466)</f>
        <v>0</v>
      </c>
      <c r="K466" s="42">
        <v>0</v>
      </c>
      <c r="L466" s="139">
        <f>ABS(Home!$K$20*K466)</f>
        <v>0</v>
      </c>
      <c r="M466" s="45">
        <f t="shared" si="211"/>
        <v>0</v>
      </c>
      <c r="N466" s="47">
        <f t="shared" si="212"/>
        <v>433</v>
      </c>
      <c r="P466">
        <f t="shared" si="218"/>
        <v>0</v>
      </c>
      <c r="Q466">
        <f t="shared" si="219"/>
        <v>6</v>
      </c>
      <c r="R466" s="146">
        <v>463</v>
      </c>
      <c r="S466">
        <f t="shared" si="220"/>
        <v>0</v>
      </c>
      <c r="T466">
        <f t="shared" si="221"/>
        <v>0</v>
      </c>
      <c r="U466">
        <f t="shared" si="222"/>
        <v>0</v>
      </c>
      <c r="V466">
        <f t="shared" si="223"/>
        <v>0</v>
      </c>
      <c r="X466">
        <f t="shared" si="224"/>
        <v>0</v>
      </c>
      <c r="Y466">
        <f t="shared" si="225"/>
        <v>0</v>
      </c>
      <c r="Z466">
        <f t="shared" si="226"/>
        <v>0</v>
      </c>
      <c r="AA466">
        <f t="shared" si="227"/>
        <v>0</v>
      </c>
      <c r="AC466" s="15"/>
      <c r="AD466" s="15"/>
      <c r="BJ466" s="41">
        <v>6</v>
      </c>
      <c r="BN466" s="41">
        <v>5</v>
      </c>
      <c r="BS466" s="121"/>
      <c r="BV466">
        <v>0</v>
      </c>
      <c r="CA466">
        <v>0</v>
      </c>
      <c r="CB466">
        <f t="shared" si="213"/>
        <v>0</v>
      </c>
      <c r="CK466">
        <f t="shared" si="214"/>
        <v>33</v>
      </c>
      <c r="CL466">
        <f t="shared" si="215"/>
        <v>11</v>
      </c>
      <c r="CM466">
        <f t="shared" si="216"/>
        <v>433</v>
      </c>
      <c r="CP466" t="str">
        <f t="shared" si="230"/>
        <v/>
      </c>
      <c r="CQ466" t="str">
        <f t="shared" si="231"/>
        <v/>
      </c>
      <c r="CR466" t="str">
        <f t="shared" si="217"/>
        <v/>
      </c>
      <c r="CS466" t="str">
        <f t="shared" si="228"/>
        <v/>
      </c>
      <c r="CT466" t="str">
        <f t="shared" si="229"/>
        <v/>
      </c>
      <c r="DE466" t="s">
        <v>205</v>
      </c>
      <c r="DF466" t="s">
        <v>205</v>
      </c>
      <c r="DH466" t="s">
        <v>205</v>
      </c>
    </row>
    <row r="467" spans="1:112" x14ac:dyDescent="0.2">
      <c r="B467" s="28" t="s">
        <v>181</v>
      </c>
      <c r="C467" s="47"/>
      <c r="D467" s="41">
        <v>6</v>
      </c>
      <c r="E467" s="42">
        <v>0</v>
      </c>
      <c r="F467" s="139">
        <f>ABS(Home!$K$20*E467)</f>
        <v>0</v>
      </c>
      <c r="G467" s="42">
        <v>0</v>
      </c>
      <c r="H467" s="139">
        <f>ABS(Home!$K$20*G467)</f>
        <v>0</v>
      </c>
      <c r="I467" s="42">
        <v>0</v>
      </c>
      <c r="J467" s="139">
        <f>ABS(Home!$K$20*I467)</f>
        <v>0</v>
      </c>
      <c r="K467" s="42">
        <v>0</v>
      </c>
      <c r="L467" s="139">
        <f>ABS(Home!$K$20*K467)</f>
        <v>0</v>
      </c>
      <c r="M467" s="45">
        <f t="shared" si="211"/>
        <v>0</v>
      </c>
      <c r="N467" s="47">
        <f t="shared" si="212"/>
        <v>434</v>
      </c>
      <c r="P467">
        <f t="shared" si="218"/>
        <v>0</v>
      </c>
      <c r="Q467">
        <f t="shared" si="219"/>
        <v>6</v>
      </c>
      <c r="R467" s="146">
        <v>464</v>
      </c>
      <c r="S467">
        <f t="shared" si="220"/>
        <v>0</v>
      </c>
      <c r="T467">
        <f t="shared" si="221"/>
        <v>0</v>
      </c>
      <c r="U467">
        <f t="shared" si="222"/>
        <v>0</v>
      </c>
      <c r="V467">
        <f t="shared" si="223"/>
        <v>0</v>
      </c>
      <c r="X467">
        <f t="shared" si="224"/>
        <v>0</v>
      </c>
      <c r="Y467">
        <f t="shared" si="225"/>
        <v>0</v>
      </c>
      <c r="Z467">
        <f t="shared" si="226"/>
        <v>0</v>
      </c>
      <c r="AA467">
        <f t="shared" si="227"/>
        <v>0</v>
      </c>
      <c r="AC467" s="15"/>
      <c r="AD467" s="15"/>
      <c r="BJ467" s="41">
        <v>6</v>
      </c>
      <c r="BN467" s="41">
        <v>5</v>
      </c>
      <c r="BS467" s="121"/>
      <c r="BV467">
        <v>0</v>
      </c>
      <c r="CA467">
        <v>0</v>
      </c>
      <c r="CB467">
        <f t="shared" si="213"/>
        <v>0</v>
      </c>
      <c r="CK467">
        <f t="shared" si="214"/>
        <v>34</v>
      </c>
      <c r="CL467">
        <f t="shared" si="215"/>
        <v>11</v>
      </c>
      <c r="CM467">
        <f t="shared" si="216"/>
        <v>434</v>
      </c>
      <c r="CP467" t="str">
        <f t="shared" si="230"/>
        <v/>
      </c>
      <c r="CQ467" t="str">
        <f t="shared" si="231"/>
        <v/>
      </c>
      <c r="CR467" t="str">
        <f t="shared" si="217"/>
        <v/>
      </c>
      <c r="CS467" t="str">
        <f t="shared" si="228"/>
        <v/>
      </c>
      <c r="CT467" t="str">
        <f t="shared" si="229"/>
        <v/>
      </c>
      <c r="DE467" t="s">
        <v>205</v>
      </c>
      <c r="DF467" t="s">
        <v>205</v>
      </c>
      <c r="DH467" t="s">
        <v>205</v>
      </c>
    </row>
    <row r="468" spans="1:112" x14ac:dyDescent="0.2">
      <c r="B468" s="28">
        <v>35</v>
      </c>
      <c r="C468" s="47"/>
      <c r="D468" s="41">
        <v>6</v>
      </c>
      <c r="E468" s="42">
        <v>0</v>
      </c>
      <c r="F468" s="139">
        <f>ABS(Home!$K$20*E468)</f>
        <v>0</v>
      </c>
      <c r="G468" s="42">
        <v>0</v>
      </c>
      <c r="H468" s="139">
        <f>ABS(Home!$K$20*G468)</f>
        <v>0</v>
      </c>
      <c r="I468" s="42">
        <v>0</v>
      </c>
      <c r="J468" s="139">
        <f>ABS(Home!$K$20*I468)</f>
        <v>0</v>
      </c>
      <c r="K468" s="42">
        <v>0</v>
      </c>
      <c r="L468" s="139">
        <f>ABS(Home!$K$20*K468)</f>
        <v>0</v>
      </c>
      <c r="M468" s="45">
        <f t="shared" si="211"/>
        <v>0</v>
      </c>
      <c r="N468" s="47">
        <f t="shared" si="212"/>
        <v>435</v>
      </c>
      <c r="P468">
        <f t="shared" si="218"/>
        <v>0</v>
      </c>
      <c r="Q468">
        <f t="shared" si="219"/>
        <v>6</v>
      </c>
      <c r="R468" s="146">
        <v>465</v>
      </c>
      <c r="S468">
        <f t="shared" si="220"/>
        <v>0</v>
      </c>
      <c r="T468">
        <f t="shared" si="221"/>
        <v>0</v>
      </c>
      <c r="U468">
        <f t="shared" si="222"/>
        <v>0</v>
      </c>
      <c r="V468">
        <f t="shared" si="223"/>
        <v>0</v>
      </c>
      <c r="X468">
        <f t="shared" si="224"/>
        <v>0</v>
      </c>
      <c r="Y468">
        <f t="shared" si="225"/>
        <v>0</v>
      </c>
      <c r="Z468">
        <f t="shared" si="226"/>
        <v>0</v>
      </c>
      <c r="AA468">
        <f t="shared" si="227"/>
        <v>0</v>
      </c>
      <c r="AC468" s="15"/>
      <c r="AD468" s="15"/>
      <c r="BJ468" s="41">
        <v>6</v>
      </c>
      <c r="BN468" s="41">
        <v>5</v>
      </c>
      <c r="BS468" s="121"/>
      <c r="BV468">
        <v>0</v>
      </c>
      <c r="CA468">
        <v>0</v>
      </c>
      <c r="CB468">
        <f t="shared" si="213"/>
        <v>0</v>
      </c>
      <c r="CK468">
        <f t="shared" si="214"/>
        <v>35</v>
      </c>
      <c r="CL468">
        <f t="shared" si="215"/>
        <v>11</v>
      </c>
      <c r="CM468">
        <f t="shared" si="216"/>
        <v>435</v>
      </c>
      <c r="CP468" t="str">
        <f t="shared" si="230"/>
        <v/>
      </c>
      <c r="CQ468" t="str">
        <f t="shared" si="231"/>
        <v/>
      </c>
      <c r="CR468" t="str">
        <f t="shared" si="217"/>
        <v/>
      </c>
      <c r="CS468" t="str">
        <f t="shared" si="228"/>
        <v/>
      </c>
      <c r="CT468" t="str">
        <f t="shared" si="229"/>
        <v/>
      </c>
      <c r="DE468" t="s">
        <v>205</v>
      </c>
      <c r="DF468" t="s">
        <v>205</v>
      </c>
      <c r="DH468" t="s">
        <v>205</v>
      </c>
    </row>
    <row r="469" spans="1:112" x14ac:dyDescent="0.2">
      <c r="B469" s="28">
        <v>36</v>
      </c>
      <c r="C469" s="47"/>
      <c r="D469" s="41">
        <v>6</v>
      </c>
      <c r="E469" s="42">
        <v>0</v>
      </c>
      <c r="F469" s="139">
        <f>ABS(Home!$K$20*E469)</f>
        <v>0</v>
      </c>
      <c r="G469" s="42">
        <v>0</v>
      </c>
      <c r="H469" s="139">
        <f>ABS(Home!$K$20*G469)</f>
        <v>0</v>
      </c>
      <c r="I469" s="42">
        <v>0</v>
      </c>
      <c r="J469" s="139">
        <f>ABS(Home!$K$20*I469)</f>
        <v>0</v>
      </c>
      <c r="K469" s="42">
        <v>0</v>
      </c>
      <c r="L469" s="139">
        <f>ABS(Home!$K$20*K469)</f>
        <v>0</v>
      </c>
      <c r="M469" s="45">
        <f t="shared" si="211"/>
        <v>0</v>
      </c>
      <c r="N469" s="47">
        <f t="shared" si="212"/>
        <v>436</v>
      </c>
      <c r="P469">
        <f t="shared" si="218"/>
        <v>0</v>
      </c>
      <c r="Q469">
        <f t="shared" si="219"/>
        <v>6</v>
      </c>
      <c r="R469" s="146">
        <v>466</v>
      </c>
      <c r="S469">
        <f t="shared" si="220"/>
        <v>0</v>
      </c>
      <c r="T469">
        <f t="shared" si="221"/>
        <v>0</v>
      </c>
      <c r="U469">
        <f t="shared" si="222"/>
        <v>0</v>
      </c>
      <c r="V469">
        <f t="shared" si="223"/>
        <v>0</v>
      </c>
      <c r="X469">
        <f t="shared" si="224"/>
        <v>0</v>
      </c>
      <c r="Y469">
        <f t="shared" si="225"/>
        <v>0</v>
      </c>
      <c r="Z469">
        <f t="shared" si="226"/>
        <v>0</v>
      </c>
      <c r="AA469">
        <f t="shared" si="227"/>
        <v>0</v>
      </c>
      <c r="AC469" s="15"/>
      <c r="AD469" s="15"/>
      <c r="BJ469" s="41">
        <v>6</v>
      </c>
      <c r="BN469" s="41">
        <v>5</v>
      </c>
      <c r="BS469" s="121"/>
      <c r="BV469">
        <v>0</v>
      </c>
      <c r="CA469">
        <v>0</v>
      </c>
      <c r="CB469">
        <f t="shared" si="213"/>
        <v>0</v>
      </c>
      <c r="CK469">
        <f t="shared" si="214"/>
        <v>36</v>
      </c>
      <c r="CL469">
        <f t="shared" si="215"/>
        <v>11</v>
      </c>
      <c r="CM469">
        <f t="shared" si="216"/>
        <v>436</v>
      </c>
      <c r="CP469" t="str">
        <f t="shared" si="230"/>
        <v/>
      </c>
      <c r="CQ469" t="str">
        <f t="shared" si="231"/>
        <v/>
      </c>
      <c r="CR469" t="str">
        <f t="shared" si="217"/>
        <v/>
      </c>
      <c r="CS469" t="str">
        <f t="shared" si="228"/>
        <v/>
      </c>
      <c r="CT469" t="str">
        <f t="shared" si="229"/>
        <v/>
      </c>
      <c r="DE469" t="s">
        <v>205</v>
      </c>
      <c r="DF469" t="s">
        <v>205</v>
      </c>
      <c r="DH469" t="s">
        <v>205</v>
      </c>
    </row>
    <row r="470" spans="1:112" x14ac:dyDescent="0.2">
      <c r="B470" s="28">
        <v>37</v>
      </c>
      <c r="C470" s="47"/>
      <c r="D470" s="41">
        <v>6</v>
      </c>
      <c r="E470" s="42">
        <v>0</v>
      </c>
      <c r="F470" s="139">
        <f>ABS(Home!$K$20*E470)</f>
        <v>0</v>
      </c>
      <c r="G470" s="42">
        <v>0</v>
      </c>
      <c r="H470" s="139">
        <f>ABS(Home!$K$20*G470)</f>
        <v>0</v>
      </c>
      <c r="I470" s="42">
        <v>0</v>
      </c>
      <c r="J470" s="139">
        <f>ABS(Home!$K$20*I470)</f>
        <v>0</v>
      </c>
      <c r="K470" s="42">
        <v>0</v>
      </c>
      <c r="L470" s="139">
        <f>ABS(Home!$K$20*K470)</f>
        <v>0</v>
      </c>
      <c r="M470" s="45">
        <f t="shared" si="211"/>
        <v>0</v>
      </c>
      <c r="N470" s="47">
        <f t="shared" si="212"/>
        <v>437</v>
      </c>
      <c r="P470">
        <f t="shared" si="218"/>
        <v>0</v>
      </c>
      <c r="Q470">
        <f t="shared" si="219"/>
        <v>6</v>
      </c>
      <c r="R470" s="146">
        <v>467</v>
      </c>
      <c r="S470">
        <f t="shared" si="220"/>
        <v>0</v>
      </c>
      <c r="T470">
        <f t="shared" si="221"/>
        <v>0</v>
      </c>
      <c r="U470">
        <f t="shared" si="222"/>
        <v>0</v>
      </c>
      <c r="V470">
        <f t="shared" si="223"/>
        <v>0</v>
      </c>
      <c r="X470">
        <f t="shared" si="224"/>
        <v>0</v>
      </c>
      <c r="Y470">
        <f t="shared" si="225"/>
        <v>0</v>
      </c>
      <c r="Z470">
        <f t="shared" si="226"/>
        <v>0</v>
      </c>
      <c r="AA470">
        <f t="shared" si="227"/>
        <v>0</v>
      </c>
      <c r="AC470" s="15"/>
      <c r="AD470" s="15"/>
      <c r="BJ470" s="41">
        <v>6</v>
      </c>
      <c r="BN470" s="41">
        <v>5</v>
      </c>
      <c r="BS470" s="121"/>
      <c r="BV470">
        <v>0</v>
      </c>
      <c r="CA470">
        <v>0</v>
      </c>
      <c r="CB470">
        <f t="shared" si="213"/>
        <v>0</v>
      </c>
      <c r="CK470">
        <f>CK427</f>
        <v>37</v>
      </c>
      <c r="CL470">
        <f>CL427+1</f>
        <v>11</v>
      </c>
      <c r="CM470">
        <f t="shared" si="216"/>
        <v>437</v>
      </c>
      <c r="CP470" t="str">
        <f t="shared" si="230"/>
        <v/>
      </c>
      <c r="CQ470" t="str">
        <f t="shared" si="231"/>
        <v/>
      </c>
      <c r="CR470" t="str">
        <f t="shared" si="217"/>
        <v/>
      </c>
      <c r="CS470" t="str">
        <f t="shared" si="228"/>
        <v/>
      </c>
      <c r="CT470" t="str">
        <f t="shared" si="229"/>
        <v/>
      </c>
      <c r="DE470" t="s">
        <v>205</v>
      </c>
      <c r="DF470" t="s">
        <v>205</v>
      </c>
      <c r="DH470" t="s">
        <v>205</v>
      </c>
    </row>
    <row r="471" spans="1:112" x14ac:dyDescent="0.2">
      <c r="B471" s="28">
        <v>38</v>
      </c>
      <c r="C471" s="47"/>
      <c r="D471" s="38">
        <v>9</v>
      </c>
      <c r="E471" s="42">
        <v>0</v>
      </c>
      <c r="F471" s="109">
        <v>0</v>
      </c>
      <c r="G471" s="39">
        <v>1</v>
      </c>
      <c r="H471" s="109">
        <v>0</v>
      </c>
      <c r="I471" s="39">
        <v>0.68460750000000004</v>
      </c>
      <c r="J471" s="109">
        <v>0</v>
      </c>
      <c r="K471" s="39">
        <v>-2</v>
      </c>
      <c r="L471" s="109">
        <v>0</v>
      </c>
      <c r="M471" s="45">
        <f t="shared" si="211"/>
        <v>0</v>
      </c>
      <c r="N471" s="47">
        <f t="shared" si="212"/>
        <v>438</v>
      </c>
      <c r="P471">
        <f t="shared" si="218"/>
        <v>0</v>
      </c>
      <c r="Q471">
        <f t="shared" si="219"/>
        <v>6</v>
      </c>
      <c r="R471" s="146">
        <v>468</v>
      </c>
      <c r="S471">
        <f t="shared" si="220"/>
        <v>0</v>
      </c>
      <c r="T471">
        <f t="shared" si="221"/>
        <v>0</v>
      </c>
      <c r="U471">
        <f t="shared" si="222"/>
        <v>0</v>
      </c>
      <c r="V471">
        <f t="shared" si="223"/>
        <v>0</v>
      </c>
      <c r="X471">
        <f t="shared" si="224"/>
        <v>0</v>
      </c>
      <c r="Y471">
        <f t="shared" si="225"/>
        <v>0</v>
      </c>
      <c r="Z471">
        <f t="shared" si="226"/>
        <v>0</v>
      </c>
      <c r="AA471">
        <f t="shared" si="227"/>
        <v>0</v>
      </c>
      <c r="AC471" s="15"/>
      <c r="AD471" s="15"/>
      <c r="BJ471" s="41">
        <v>6</v>
      </c>
      <c r="BN471" s="41">
        <v>5</v>
      </c>
      <c r="BS471" s="121"/>
      <c r="BV471">
        <v>0</v>
      </c>
      <c r="CA471">
        <v>2</v>
      </c>
      <c r="CB471">
        <f t="shared" si="213"/>
        <v>1</v>
      </c>
      <c r="CK471">
        <f t="shared" si="214"/>
        <v>38</v>
      </c>
      <c r="CL471">
        <f t="shared" si="215"/>
        <v>11</v>
      </c>
      <c r="CM471">
        <f t="shared" si="216"/>
        <v>438</v>
      </c>
      <c r="CP471" t="str">
        <f t="shared" si="230"/>
        <v/>
      </c>
      <c r="CQ471" t="str">
        <f t="shared" si="231"/>
        <v/>
      </c>
      <c r="CR471" t="str">
        <f t="shared" si="217"/>
        <v/>
      </c>
      <c r="CS471" t="str">
        <f t="shared" si="228"/>
        <v/>
      </c>
      <c r="CT471" t="str">
        <f t="shared" si="229"/>
        <v/>
      </c>
      <c r="DE471" t="s">
        <v>205</v>
      </c>
      <c r="DF471" t="s">
        <v>205</v>
      </c>
      <c r="DH471" t="s">
        <v>205</v>
      </c>
    </row>
    <row r="472" spans="1:112" x14ac:dyDescent="0.2">
      <c r="B472" s="28">
        <v>39</v>
      </c>
      <c r="C472" s="47"/>
      <c r="D472" s="41">
        <v>6</v>
      </c>
      <c r="E472" s="42">
        <v>0</v>
      </c>
      <c r="F472" s="139">
        <f>ABS(Home!$K$20*E472)</f>
        <v>0</v>
      </c>
      <c r="G472" s="42">
        <v>0</v>
      </c>
      <c r="H472" s="139">
        <f>ABS(Home!$K$20*G472)</f>
        <v>0</v>
      </c>
      <c r="I472" s="42">
        <v>0</v>
      </c>
      <c r="J472" s="139">
        <f>ABS(Home!$K$20*I472)</f>
        <v>0</v>
      </c>
      <c r="K472" s="42">
        <v>0</v>
      </c>
      <c r="L472" s="139">
        <f>ABS(Home!$K$20*K472)</f>
        <v>0</v>
      </c>
      <c r="M472" s="45">
        <f t="shared" si="211"/>
        <v>0</v>
      </c>
      <c r="N472" s="47">
        <f t="shared" si="212"/>
        <v>439</v>
      </c>
      <c r="P472">
        <f t="shared" si="218"/>
        <v>0</v>
      </c>
      <c r="Q472">
        <f t="shared" si="219"/>
        <v>6</v>
      </c>
      <c r="R472" s="146">
        <v>469</v>
      </c>
      <c r="S472">
        <f t="shared" si="220"/>
        <v>0</v>
      </c>
      <c r="T472">
        <f t="shared" si="221"/>
        <v>0</v>
      </c>
      <c r="U472">
        <f t="shared" si="222"/>
        <v>0</v>
      </c>
      <c r="V472">
        <f t="shared" si="223"/>
        <v>0</v>
      </c>
      <c r="X472">
        <f t="shared" si="224"/>
        <v>0</v>
      </c>
      <c r="Y472">
        <f t="shared" si="225"/>
        <v>0</v>
      </c>
      <c r="Z472">
        <f t="shared" si="226"/>
        <v>0</v>
      </c>
      <c r="AA472">
        <f t="shared" si="227"/>
        <v>0</v>
      </c>
      <c r="AC472" s="15"/>
      <c r="AD472" s="15"/>
      <c r="BJ472" s="41">
        <v>6</v>
      </c>
      <c r="BN472" s="41">
        <v>5</v>
      </c>
      <c r="BS472" s="121"/>
      <c r="BV472">
        <v>0</v>
      </c>
      <c r="CA472">
        <v>0</v>
      </c>
      <c r="CB472">
        <f t="shared" si="213"/>
        <v>0</v>
      </c>
      <c r="CK472">
        <f t="shared" si="214"/>
        <v>39</v>
      </c>
      <c r="CL472">
        <f t="shared" si="215"/>
        <v>11</v>
      </c>
      <c r="CM472">
        <f t="shared" si="216"/>
        <v>439</v>
      </c>
      <c r="CP472" t="str">
        <f t="shared" si="230"/>
        <v/>
      </c>
      <c r="CQ472" t="str">
        <f t="shared" si="231"/>
        <v/>
      </c>
      <c r="CR472" t="str">
        <f t="shared" si="217"/>
        <v/>
      </c>
      <c r="CS472" t="str">
        <f t="shared" si="228"/>
        <v/>
      </c>
      <c r="CT472" t="str">
        <f t="shared" si="229"/>
        <v/>
      </c>
      <c r="DE472" t="s">
        <v>205</v>
      </c>
      <c r="DF472" t="s">
        <v>205</v>
      </c>
      <c r="DH472" t="s">
        <v>205</v>
      </c>
    </row>
    <row r="473" spans="1:112" x14ac:dyDescent="0.2">
      <c r="B473" s="28">
        <v>40</v>
      </c>
      <c r="C473" s="47"/>
      <c r="D473" s="41">
        <v>6</v>
      </c>
      <c r="E473" s="42">
        <v>0</v>
      </c>
      <c r="F473" s="139">
        <f>ABS(Home!$K$20*E473)</f>
        <v>0</v>
      </c>
      <c r="G473" s="42">
        <v>0</v>
      </c>
      <c r="H473" s="139">
        <f>ABS(Home!$K$20*G473)</f>
        <v>0</v>
      </c>
      <c r="I473" s="42">
        <v>0</v>
      </c>
      <c r="J473" s="139">
        <f>ABS(Home!$K$20*I473)</f>
        <v>0</v>
      </c>
      <c r="K473" s="42">
        <v>0</v>
      </c>
      <c r="L473" s="139">
        <f>ABS(Home!$K$20*K473)</f>
        <v>0</v>
      </c>
      <c r="M473" s="45">
        <f t="shared" si="211"/>
        <v>0</v>
      </c>
      <c r="N473" s="47">
        <f t="shared" si="212"/>
        <v>440</v>
      </c>
      <c r="P473">
        <f t="shared" si="218"/>
        <v>0</v>
      </c>
      <c r="Q473">
        <f t="shared" si="219"/>
        <v>6</v>
      </c>
      <c r="R473" s="146">
        <v>470</v>
      </c>
      <c r="S473">
        <f t="shared" si="220"/>
        <v>0</v>
      </c>
      <c r="T473">
        <f t="shared" si="221"/>
        <v>0</v>
      </c>
      <c r="U473">
        <f t="shared" si="222"/>
        <v>0</v>
      </c>
      <c r="V473">
        <f t="shared" si="223"/>
        <v>0</v>
      </c>
      <c r="X473">
        <f t="shared" si="224"/>
        <v>0</v>
      </c>
      <c r="Y473">
        <f t="shared" si="225"/>
        <v>0</v>
      </c>
      <c r="Z473">
        <f t="shared" si="226"/>
        <v>0</v>
      </c>
      <c r="AA473">
        <f t="shared" si="227"/>
        <v>0</v>
      </c>
      <c r="AC473" s="15"/>
      <c r="AD473" s="15"/>
      <c r="BJ473" s="41">
        <v>6</v>
      </c>
      <c r="BN473" s="41">
        <v>5</v>
      </c>
      <c r="BS473" s="121"/>
      <c r="BV473">
        <v>0</v>
      </c>
      <c r="CA473">
        <v>0</v>
      </c>
      <c r="CB473">
        <f t="shared" si="213"/>
        <v>0</v>
      </c>
      <c r="CK473">
        <f t="shared" si="214"/>
        <v>40</v>
      </c>
      <c r="CL473">
        <f t="shared" si="215"/>
        <v>11</v>
      </c>
      <c r="CM473">
        <f t="shared" si="216"/>
        <v>440</v>
      </c>
      <c r="CP473" t="str">
        <f t="shared" si="230"/>
        <v/>
      </c>
      <c r="CQ473" t="str">
        <f t="shared" si="231"/>
        <v/>
      </c>
      <c r="CR473" t="str">
        <f t="shared" si="217"/>
        <v/>
      </c>
      <c r="CS473" t="str">
        <f t="shared" si="228"/>
        <v/>
      </c>
      <c r="CT473" t="str">
        <f t="shared" si="229"/>
        <v/>
      </c>
      <c r="DE473" t="s">
        <v>205</v>
      </c>
      <c r="DF473" t="s">
        <v>205</v>
      </c>
      <c r="DH473" t="s">
        <v>205</v>
      </c>
    </row>
    <row r="474" spans="1:112" x14ac:dyDescent="0.2">
      <c r="B474" s="146"/>
      <c r="C474" s="47"/>
      <c r="D474" s="41"/>
      <c r="E474" s="42"/>
      <c r="F474" s="42"/>
      <c r="G474" s="42"/>
      <c r="H474" s="42"/>
      <c r="I474" s="42"/>
      <c r="J474" s="42"/>
      <c r="K474" s="42"/>
      <c r="L474" s="42"/>
      <c r="M474" s="45"/>
      <c r="N474" s="47"/>
      <c r="P474">
        <f t="shared" si="218"/>
        <v>0</v>
      </c>
      <c r="Q474">
        <f t="shared" si="219"/>
        <v>6</v>
      </c>
      <c r="R474" s="146">
        <v>471</v>
      </c>
      <c r="S474">
        <f t="shared" si="220"/>
        <v>0</v>
      </c>
      <c r="T474">
        <f t="shared" si="221"/>
        <v>0</v>
      </c>
      <c r="U474">
        <f t="shared" si="222"/>
        <v>0</v>
      </c>
      <c r="V474">
        <f t="shared" si="223"/>
        <v>0</v>
      </c>
      <c r="X474">
        <f t="shared" si="224"/>
        <v>0</v>
      </c>
      <c r="Y474">
        <f t="shared" si="225"/>
        <v>0</v>
      </c>
      <c r="Z474">
        <f t="shared" si="226"/>
        <v>0</v>
      </c>
      <c r="AA474">
        <f t="shared" si="227"/>
        <v>0</v>
      </c>
      <c r="AC474" s="15"/>
      <c r="AD474" s="15"/>
      <c r="BJ474" s="41"/>
      <c r="BN474" s="41"/>
      <c r="BS474" s="121"/>
      <c r="CP474" t="str">
        <f t="shared" si="230"/>
        <v/>
      </c>
      <c r="CQ474" t="str">
        <f t="shared" si="231"/>
        <v/>
      </c>
      <c r="CS474" t="str">
        <f t="shared" si="228"/>
        <v/>
      </c>
      <c r="CT474" t="str">
        <f t="shared" si="229"/>
        <v/>
      </c>
      <c r="DE474" t="s">
        <v>205</v>
      </c>
      <c r="DF474" t="s">
        <v>205</v>
      </c>
      <c r="DH474" t="s">
        <v>205</v>
      </c>
    </row>
    <row r="475" spans="1:112" x14ac:dyDescent="0.2">
      <c r="B475" s="146"/>
      <c r="C475" s="47"/>
      <c r="D475" s="41"/>
      <c r="E475" s="42"/>
      <c r="F475" s="42"/>
      <c r="G475" s="42"/>
      <c r="H475" s="42"/>
      <c r="I475" s="42"/>
      <c r="J475" s="42"/>
      <c r="K475" s="42"/>
      <c r="L475" s="42"/>
      <c r="M475" s="45"/>
      <c r="N475" s="47"/>
      <c r="P475">
        <f t="shared" si="218"/>
        <v>0</v>
      </c>
      <c r="Q475">
        <f t="shared" si="219"/>
        <v>6</v>
      </c>
      <c r="R475" s="146">
        <v>472</v>
      </c>
      <c r="S475">
        <f t="shared" si="220"/>
        <v>0</v>
      </c>
      <c r="T475">
        <f t="shared" si="221"/>
        <v>0</v>
      </c>
      <c r="U475">
        <f t="shared" si="222"/>
        <v>0</v>
      </c>
      <c r="V475">
        <f t="shared" si="223"/>
        <v>0</v>
      </c>
      <c r="X475">
        <f t="shared" si="224"/>
        <v>0</v>
      </c>
      <c r="Y475">
        <f t="shared" si="225"/>
        <v>0</v>
      </c>
      <c r="Z475">
        <f t="shared" si="226"/>
        <v>0</v>
      </c>
      <c r="AA475">
        <f t="shared" si="227"/>
        <v>0</v>
      </c>
      <c r="AC475" s="15"/>
      <c r="AD475" s="15"/>
      <c r="BJ475" s="41"/>
      <c r="BN475" s="41"/>
      <c r="BS475" s="121"/>
      <c r="CP475" t="str">
        <f t="shared" si="230"/>
        <v/>
      </c>
      <c r="CQ475" t="str">
        <f t="shared" si="231"/>
        <v/>
      </c>
      <c r="CS475" t="str">
        <f t="shared" si="228"/>
        <v/>
      </c>
      <c r="CT475" t="str">
        <f t="shared" si="229"/>
        <v/>
      </c>
      <c r="DH475" t="s">
        <v>205</v>
      </c>
    </row>
    <row r="476" spans="1:112" x14ac:dyDescent="0.2">
      <c r="A476" s="14" t="s">
        <v>12</v>
      </c>
      <c r="B476" s="13" t="s">
        <v>40</v>
      </c>
      <c r="C476" s="44"/>
      <c r="D476" s="36" t="s">
        <v>27</v>
      </c>
      <c r="E476" s="42" t="s">
        <v>15</v>
      </c>
      <c r="F476" s="118" t="s">
        <v>36</v>
      </c>
      <c r="G476" s="37" t="s">
        <v>16</v>
      </c>
      <c r="H476" s="118" t="s">
        <v>36</v>
      </c>
      <c r="I476" s="37" t="s">
        <v>17</v>
      </c>
      <c r="J476" s="118" t="s">
        <v>36</v>
      </c>
      <c r="K476" s="37" t="s">
        <v>18</v>
      </c>
      <c r="L476" s="118" t="s">
        <v>36</v>
      </c>
      <c r="M476" s="13" t="s">
        <v>42</v>
      </c>
      <c r="N476" s="47"/>
      <c r="P476">
        <f t="shared" si="218"/>
        <v>0</v>
      </c>
      <c r="Q476">
        <f t="shared" si="219"/>
        <v>6</v>
      </c>
      <c r="R476" s="146">
        <v>473</v>
      </c>
      <c r="S476">
        <f t="shared" si="220"/>
        <v>0</v>
      </c>
      <c r="T476">
        <f t="shared" si="221"/>
        <v>0</v>
      </c>
      <c r="U476">
        <f t="shared" si="222"/>
        <v>0</v>
      </c>
      <c r="V476">
        <f t="shared" si="223"/>
        <v>0</v>
      </c>
      <c r="X476">
        <f t="shared" si="224"/>
        <v>0</v>
      </c>
      <c r="Y476">
        <f t="shared" si="225"/>
        <v>0</v>
      </c>
      <c r="Z476">
        <f t="shared" si="226"/>
        <v>0</v>
      </c>
      <c r="AA476">
        <f t="shared" si="227"/>
        <v>0</v>
      </c>
      <c r="AC476" s="15"/>
      <c r="AD476" s="15"/>
      <c r="BJ476" s="36" t="s">
        <v>27</v>
      </c>
      <c r="BN476" s="36" t="s">
        <v>27</v>
      </c>
      <c r="BS476" s="14"/>
      <c r="BV476" t="s">
        <v>15</v>
      </c>
      <c r="CA476" t="s">
        <v>15</v>
      </c>
      <c r="CP476" t="str">
        <f t="shared" si="230"/>
        <v/>
      </c>
      <c r="CQ476" t="str">
        <f t="shared" si="231"/>
        <v/>
      </c>
      <c r="CS476" t="str">
        <f t="shared" si="228"/>
        <v/>
      </c>
      <c r="CT476" t="str">
        <f t="shared" si="229"/>
        <v/>
      </c>
      <c r="DH476" t="s">
        <v>205</v>
      </c>
    </row>
    <row r="477" spans="1:112" x14ac:dyDescent="0.2">
      <c r="A477" s="14">
        <f>A434+1</f>
        <v>12</v>
      </c>
      <c r="B477" s="28" t="s">
        <v>1385</v>
      </c>
      <c r="C477" s="47"/>
      <c r="D477" s="41">
        <v>6</v>
      </c>
      <c r="E477" s="42">
        <v>0</v>
      </c>
      <c r="F477" s="139">
        <f>ABS(Home!$K$20*E477)</f>
        <v>0</v>
      </c>
      <c r="G477" s="42">
        <v>0</v>
      </c>
      <c r="H477" s="139">
        <f>ABS(Home!$K$20*G477)</f>
        <v>0</v>
      </c>
      <c r="I477" s="42">
        <v>0</v>
      </c>
      <c r="J477" s="139">
        <f>ABS(Home!$K$20*I477)</f>
        <v>0</v>
      </c>
      <c r="K477" s="42">
        <v>0</v>
      </c>
      <c r="L477" s="139">
        <f>ABS(Home!$K$20*K477)</f>
        <v>0</v>
      </c>
      <c r="M477" s="45">
        <f>IF(C477=1,COUNTIF(F477,"&gt;0")+COUNTIF(H477,"&gt;0")+COUNTIF(J477,"&gt;0")+COUNTIF(L477,"&gt;0"),0)</f>
        <v>0</v>
      </c>
      <c r="N477" s="47">
        <f>N434+40</f>
        <v>441</v>
      </c>
      <c r="P477">
        <f t="shared" si="218"/>
        <v>0</v>
      </c>
      <c r="Q477">
        <f t="shared" si="219"/>
        <v>6</v>
      </c>
      <c r="R477" s="146">
        <v>474</v>
      </c>
      <c r="S477">
        <f t="shared" si="220"/>
        <v>0</v>
      </c>
      <c r="T477">
        <f t="shared" si="221"/>
        <v>0</v>
      </c>
      <c r="U477">
        <f t="shared" si="222"/>
        <v>0</v>
      </c>
      <c r="V477">
        <f t="shared" si="223"/>
        <v>0</v>
      </c>
      <c r="X477">
        <f t="shared" si="224"/>
        <v>0</v>
      </c>
      <c r="Y477">
        <f t="shared" si="225"/>
        <v>0</v>
      </c>
      <c r="Z477">
        <f t="shared" si="226"/>
        <v>0</v>
      </c>
      <c r="AA477">
        <f t="shared" si="227"/>
        <v>0</v>
      </c>
      <c r="AC477" s="15"/>
      <c r="AD477" s="15"/>
      <c r="BJ477" s="41">
        <v>6</v>
      </c>
      <c r="BN477" s="41">
        <v>5</v>
      </c>
      <c r="BS477" s="121"/>
      <c r="BV477">
        <v>0</v>
      </c>
      <c r="CA477">
        <v>0</v>
      </c>
      <c r="CB477">
        <f>IF(CA477&gt;1,1,IF(CA477&lt;-1,-1,CA477))</f>
        <v>0</v>
      </c>
      <c r="CK477">
        <f>CK434</f>
        <v>1</v>
      </c>
      <c r="CL477">
        <f>CL434+1</f>
        <v>12</v>
      </c>
      <c r="CM477">
        <f>CM434+40</f>
        <v>441</v>
      </c>
      <c r="CP477" t="str">
        <f t="shared" si="230"/>
        <v/>
      </c>
      <c r="CQ477" t="str">
        <f t="shared" si="231"/>
        <v/>
      </c>
      <c r="CR477" t="str">
        <f>IF(C477=1,CONCATENATE("v",CM477),"")</f>
        <v/>
      </c>
      <c r="CS477" t="str">
        <f t="shared" si="228"/>
        <v/>
      </c>
      <c r="CT477" t="str">
        <f t="shared" si="229"/>
        <v/>
      </c>
      <c r="DH477" t="s">
        <v>205</v>
      </c>
    </row>
    <row r="478" spans="1:112" x14ac:dyDescent="0.2">
      <c r="A478" s="123" t="s">
        <v>150</v>
      </c>
      <c r="B478" s="28" t="s">
        <v>1386</v>
      </c>
      <c r="C478" s="47"/>
      <c r="D478" s="41">
        <v>6</v>
      </c>
      <c r="E478" s="42">
        <v>0</v>
      </c>
      <c r="F478" s="139">
        <f>ABS(Home!$K$20*E478)</f>
        <v>0</v>
      </c>
      <c r="G478" s="42">
        <v>0</v>
      </c>
      <c r="H478" s="139">
        <f>ABS(Home!$K$20*G478)</f>
        <v>0</v>
      </c>
      <c r="I478" s="42">
        <v>0</v>
      </c>
      <c r="J478" s="139">
        <f>ABS(Home!$K$20*I478)</f>
        <v>0</v>
      </c>
      <c r="K478" s="42">
        <v>0</v>
      </c>
      <c r="L478" s="139">
        <f>ABS(Home!$K$20*K478)</f>
        <v>0</v>
      </c>
      <c r="M478" s="45">
        <f t="shared" ref="M478:M516" si="232">IF(C478=1,COUNTIF(F478,"&gt;0")+COUNTIF(H478,"&gt;0")+COUNTIF(J478,"&gt;0")+COUNTIF(L478,"&gt;0"),0)</f>
        <v>0</v>
      </c>
      <c r="N478" s="47">
        <f t="shared" ref="N478:N516" si="233">N435+40</f>
        <v>442</v>
      </c>
      <c r="P478">
        <f t="shared" si="218"/>
        <v>0</v>
      </c>
      <c r="Q478">
        <f t="shared" si="219"/>
        <v>6</v>
      </c>
      <c r="R478" s="146">
        <v>475</v>
      </c>
      <c r="S478">
        <f t="shared" si="220"/>
        <v>0</v>
      </c>
      <c r="T478">
        <f t="shared" si="221"/>
        <v>0</v>
      </c>
      <c r="U478">
        <f t="shared" si="222"/>
        <v>0</v>
      </c>
      <c r="V478">
        <f t="shared" si="223"/>
        <v>0</v>
      </c>
      <c r="X478">
        <f t="shared" si="224"/>
        <v>0</v>
      </c>
      <c r="Y478">
        <f t="shared" si="225"/>
        <v>0</v>
      </c>
      <c r="Z478">
        <f t="shared" si="226"/>
        <v>0</v>
      </c>
      <c r="AA478">
        <f t="shared" si="227"/>
        <v>0</v>
      </c>
      <c r="AC478" s="15"/>
      <c r="AD478" s="15"/>
      <c r="BJ478" s="41">
        <v>6</v>
      </c>
      <c r="BN478" s="41">
        <v>5</v>
      </c>
      <c r="BS478" s="121"/>
      <c r="BV478">
        <v>0</v>
      </c>
      <c r="CA478">
        <v>0</v>
      </c>
      <c r="CB478">
        <f t="shared" ref="CB478:CB516" si="234">IF(CA478&gt;1,1,IF(CA478&lt;-1,-1,CA478))</f>
        <v>0</v>
      </c>
      <c r="CK478">
        <f t="shared" ref="CK478:CK516" si="235">CK435</f>
        <v>2</v>
      </c>
      <c r="CL478">
        <f t="shared" ref="CL478:CL516" si="236">CL435+1</f>
        <v>12</v>
      </c>
      <c r="CM478">
        <f t="shared" ref="CM478:CM516" si="237">CM435+40</f>
        <v>442</v>
      </c>
      <c r="CP478" t="str">
        <f t="shared" si="230"/>
        <v/>
      </c>
      <c r="CQ478" t="str">
        <f t="shared" si="231"/>
        <v/>
      </c>
      <c r="CR478" t="str">
        <f>IF(C478=1,CONCATENATE("v",CM478),"")</f>
        <v/>
      </c>
      <c r="CS478" t="str">
        <f t="shared" si="228"/>
        <v/>
      </c>
      <c r="CT478" t="str">
        <f t="shared" si="229"/>
        <v/>
      </c>
      <c r="DE478" t="s">
        <v>205</v>
      </c>
      <c r="DF478" t="s">
        <v>205</v>
      </c>
      <c r="DH478" t="s">
        <v>205</v>
      </c>
    </row>
    <row r="479" spans="1:112" x14ac:dyDescent="0.2">
      <c r="A479" s="123">
        <f>-SUM(E477:E516)</f>
        <v>-6.25</v>
      </c>
      <c r="B479" s="28" t="s">
        <v>1387</v>
      </c>
      <c r="C479" s="47">
        <v>1</v>
      </c>
      <c r="D479" s="41">
        <v>6</v>
      </c>
      <c r="E479" s="42">
        <v>2.2000000000000002</v>
      </c>
      <c r="F479" s="139">
        <f>ABS(Home!$K$20*E479)</f>
        <v>0.11000000000000001</v>
      </c>
      <c r="G479" s="42">
        <v>0</v>
      </c>
      <c r="H479" s="139">
        <f>ABS(Home!$K$20*G479)</f>
        <v>0</v>
      </c>
      <c r="I479" s="42">
        <v>0</v>
      </c>
      <c r="J479" s="139">
        <f>ABS(Home!$K$20*I479)</f>
        <v>0</v>
      </c>
      <c r="K479" s="42">
        <v>0</v>
      </c>
      <c r="L479" s="139">
        <f>ABS(Home!$K$20*K479)</f>
        <v>0</v>
      </c>
      <c r="M479" s="45">
        <f t="shared" si="232"/>
        <v>1</v>
      </c>
      <c r="N479" s="47">
        <f t="shared" si="233"/>
        <v>443</v>
      </c>
      <c r="P479">
        <f t="shared" si="218"/>
        <v>0</v>
      </c>
      <c r="Q479">
        <f t="shared" si="219"/>
        <v>6</v>
      </c>
      <c r="R479" s="146">
        <v>476</v>
      </c>
      <c r="S479">
        <f t="shared" si="220"/>
        <v>0</v>
      </c>
      <c r="T479">
        <f t="shared" si="221"/>
        <v>0</v>
      </c>
      <c r="U479">
        <f t="shared" si="222"/>
        <v>0</v>
      </c>
      <c r="V479">
        <f t="shared" si="223"/>
        <v>0</v>
      </c>
      <c r="X479">
        <f t="shared" si="224"/>
        <v>0</v>
      </c>
      <c r="Y479">
        <f t="shared" si="225"/>
        <v>0</v>
      </c>
      <c r="Z479">
        <f t="shared" si="226"/>
        <v>0</v>
      </c>
      <c r="AA479">
        <f t="shared" si="227"/>
        <v>0</v>
      </c>
      <c r="AC479" s="15"/>
      <c r="AD479" s="15"/>
      <c r="BJ479" s="41">
        <v>6</v>
      </c>
      <c r="BN479" s="41">
        <v>5</v>
      </c>
      <c r="BS479" s="121"/>
      <c r="BV479">
        <v>0</v>
      </c>
      <c r="CA479">
        <v>0</v>
      </c>
      <c r="CB479">
        <f t="shared" si="234"/>
        <v>0</v>
      </c>
      <c r="CK479">
        <f t="shared" si="235"/>
        <v>3</v>
      </c>
      <c r="CL479">
        <f t="shared" si="236"/>
        <v>12</v>
      </c>
      <c r="CM479">
        <f t="shared" si="237"/>
        <v>443</v>
      </c>
      <c r="CP479" t="str">
        <f t="shared" si="230"/>
        <v>v443 = optimizableVariable('var443', [1.95 2.45], 'Type', 'real'); %y_int(3,12)</v>
      </c>
      <c r="CQ479" t="str">
        <f t="shared" si="231"/>
        <v>y_int(443,1) = variables.var443;</v>
      </c>
      <c r="CR479" t="str">
        <f t="shared" ref="CR479:CR516" si="238">IF(C479=1,CONCATENATE("v",CM479),"")</f>
        <v>v443</v>
      </c>
      <c r="CS479" t="str">
        <f t="shared" si="228"/>
        <v>y_int(443,1)</v>
      </c>
      <c r="CT479" t="str">
        <f t="shared" si="229"/>
        <v>y_int(443,1) = results.XAtMinObjective{1,</v>
      </c>
      <c r="DE479" t="s">
        <v>205</v>
      </c>
      <c r="DF479" t="s">
        <v>205</v>
      </c>
      <c r="DH479" t="s">
        <v>205</v>
      </c>
    </row>
    <row r="480" spans="1:112" x14ac:dyDescent="0.2">
      <c r="B480" s="28" t="s">
        <v>1388</v>
      </c>
      <c r="C480" s="47">
        <v>1</v>
      </c>
      <c r="D480" s="41">
        <v>6</v>
      </c>
      <c r="E480" s="42">
        <v>2.2999999999999998</v>
      </c>
      <c r="F480" s="139">
        <f>ABS(Home!$K$20*E480)</f>
        <v>0.11499999999999999</v>
      </c>
      <c r="G480" s="42">
        <v>0</v>
      </c>
      <c r="H480" s="139">
        <f>ABS(Home!$K$20*G480)</f>
        <v>0</v>
      </c>
      <c r="I480" s="42">
        <v>0</v>
      </c>
      <c r="J480" s="139">
        <f>ABS(Home!$K$20*I480)</f>
        <v>0</v>
      </c>
      <c r="K480" s="42">
        <v>0</v>
      </c>
      <c r="L480" s="139">
        <f>ABS(Home!$K$20*K480)</f>
        <v>0</v>
      </c>
      <c r="M480" s="45">
        <f t="shared" si="232"/>
        <v>1</v>
      </c>
      <c r="N480" s="47">
        <f t="shared" si="233"/>
        <v>444</v>
      </c>
      <c r="P480">
        <f t="shared" si="218"/>
        <v>0</v>
      </c>
      <c r="Q480">
        <f t="shared" si="219"/>
        <v>6</v>
      </c>
      <c r="R480" s="146">
        <v>477</v>
      </c>
      <c r="S480">
        <f t="shared" si="220"/>
        <v>0</v>
      </c>
      <c r="T480">
        <f t="shared" si="221"/>
        <v>0</v>
      </c>
      <c r="U480">
        <f t="shared" si="222"/>
        <v>0</v>
      </c>
      <c r="V480">
        <f t="shared" si="223"/>
        <v>0</v>
      </c>
      <c r="X480">
        <f t="shared" si="224"/>
        <v>0</v>
      </c>
      <c r="Y480">
        <f t="shared" si="225"/>
        <v>0</v>
      </c>
      <c r="Z480">
        <f t="shared" si="226"/>
        <v>0</v>
      </c>
      <c r="AA480">
        <f t="shared" si="227"/>
        <v>0</v>
      </c>
      <c r="AC480" s="15"/>
      <c r="AD480" s="15"/>
      <c r="BJ480" s="41">
        <v>6</v>
      </c>
      <c r="BN480" s="41">
        <v>5</v>
      </c>
      <c r="BS480" s="121"/>
      <c r="BV480">
        <v>0</v>
      </c>
      <c r="CA480">
        <v>0</v>
      </c>
      <c r="CB480">
        <f t="shared" si="234"/>
        <v>0</v>
      </c>
      <c r="CK480">
        <f t="shared" si="235"/>
        <v>4</v>
      </c>
      <c r="CL480">
        <f t="shared" si="236"/>
        <v>12</v>
      </c>
      <c r="CM480">
        <f t="shared" si="237"/>
        <v>444</v>
      </c>
      <c r="CP480" t="str">
        <f t="shared" si="230"/>
        <v>v444 = optimizableVariable('var444', [2.05 2.55], 'Type', 'real'); %y_int(4,12)</v>
      </c>
      <c r="CQ480" t="str">
        <f t="shared" si="231"/>
        <v>y_int(444,1) = variables.var444;</v>
      </c>
      <c r="CR480" t="str">
        <f t="shared" si="238"/>
        <v>v444</v>
      </c>
      <c r="CS480" t="str">
        <f t="shared" si="228"/>
        <v>y_int(444,1)</v>
      </c>
      <c r="CT480" t="str">
        <f t="shared" si="229"/>
        <v>y_int(444,1) = results.XAtMinObjective{1,</v>
      </c>
      <c r="DE480" t="s">
        <v>205</v>
      </c>
      <c r="DF480" t="s">
        <v>205</v>
      </c>
      <c r="DH480" t="s">
        <v>205</v>
      </c>
    </row>
    <row r="481" spans="1:112" x14ac:dyDescent="0.2">
      <c r="A481" s="1"/>
      <c r="B481" s="28" t="s">
        <v>1389</v>
      </c>
      <c r="C481" s="47"/>
      <c r="D481" s="41">
        <v>6</v>
      </c>
      <c r="E481" s="42">
        <v>0</v>
      </c>
      <c r="F481" s="139">
        <f>ABS(Home!$K$20*E481)</f>
        <v>0</v>
      </c>
      <c r="G481" s="42">
        <v>0</v>
      </c>
      <c r="H481" s="139">
        <f>ABS(Home!$K$20*G481)</f>
        <v>0</v>
      </c>
      <c r="I481" s="42">
        <v>0</v>
      </c>
      <c r="J481" s="139">
        <f>ABS(Home!$K$20*I481)</f>
        <v>0</v>
      </c>
      <c r="K481" s="42">
        <v>0</v>
      </c>
      <c r="L481" s="139">
        <f>ABS(Home!$K$20*K481)</f>
        <v>0</v>
      </c>
      <c r="M481" s="45">
        <f t="shared" si="232"/>
        <v>0</v>
      </c>
      <c r="N481" s="47">
        <f t="shared" si="233"/>
        <v>445</v>
      </c>
      <c r="P481">
        <f t="shared" si="218"/>
        <v>0</v>
      </c>
      <c r="Q481">
        <f t="shared" si="219"/>
        <v>6</v>
      </c>
      <c r="R481" s="146">
        <v>478</v>
      </c>
      <c r="S481">
        <f t="shared" si="220"/>
        <v>0</v>
      </c>
      <c r="T481">
        <f t="shared" si="221"/>
        <v>0</v>
      </c>
      <c r="U481">
        <f t="shared" si="222"/>
        <v>0</v>
      </c>
      <c r="V481">
        <f t="shared" si="223"/>
        <v>0</v>
      </c>
      <c r="X481">
        <f t="shared" si="224"/>
        <v>0</v>
      </c>
      <c r="Y481">
        <f t="shared" si="225"/>
        <v>0</v>
      </c>
      <c r="Z481">
        <f t="shared" si="226"/>
        <v>0</v>
      </c>
      <c r="AA481">
        <f t="shared" si="227"/>
        <v>0</v>
      </c>
      <c r="AC481" s="15"/>
      <c r="AD481" s="15"/>
      <c r="BJ481" s="41">
        <v>6</v>
      </c>
      <c r="BN481" s="41">
        <v>5</v>
      </c>
      <c r="BS481" s="121"/>
      <c r="BV481">
        <v>0</v>
      </c>
      <c r="CA481">
        <v>0</v>
      </c>
      <c r="CB481">
        <f t="shared" si="234"/>
        <v>0</v>
      </c>
      <c r="CK481">
        <f t="shared" si="235"/>
        <v>5</v>
      </c>
      <c r="CL481">
        <f t="shared" si="236"/>
        <v>12</v>
      </c>
      <c r="CM481">
        <f t="shared" si="237"/>
        <v>445</v>
      </c>
      <c r="CP481" t="str">
        <f t="shared" si="230"/>
        <v/>
      </c>
      <c r="CQ481" t="str">
        <f t="shared" si="231"/>
        <v/>
      </c>
      <c r="CR481" t="str">
        <f t="shared" si="238"/>
        <v/>
      </c>
      <c r="CS481" t="str">
        <f t="shared" si="228"/>
        <v/>
      </c>
      <c r="CT481" t="str">
        <f t="shared" si="229"/>
        <v/>
      </c>
      <c r="DE481" t="s">
        <v>205</v>
      </c>
      <c r="DF481" t="s">
        <v>205</v>
      </c>
      <c r="DH481" t="s">
        <v>205</v>
      </c>
    </row>
    <row r="482" spans="1:112" x14ac:dyDescent="0.2">
      <c r="A482" s="1"/>
      <c r="B482" s="28" t="s">
        <v>1390</v>
      </c>
      <c r="C482" s="47"/>
      <c r="D482" s="41">
        <v>6</v>
      </c>
      <c r="E482" s="42">
        <v>0</v>
      </c>
      <c r="F482" s="139">
        <f>ABS(Home!$K$20*E482)</f>
        <v>0</v>
      </c>
      <c r="G482" s="42">
        <v>0</v>
      </c>
      <c r="H482" s="139">
        <f>ABS(Home!$K$20*G482)</f>
        <v>0</v>
      </c>
      <c r="I482" s="42">
        <v>0</v>
      </c>
      <c r="J482" s="139">
        <f>ABS(Home!$K$20*I482)</f>
        <v>0</v>
      </c>
      <c r="K482" s="42">
        <v>0</v>
      </c>
      <c r="L482" s="139">
        <f>ABS(Home!$K$20*K482)</f>
        <v>0</v>
      </c>
      <c r="M482" s="45">
        <f t="shared" si="232"/>
        <v>0</v>
      </c>
      <c r="N482" s="47">
        <f t="shared" si="233"/>
        <v>446</v>
      </c>
      <c r="P482">
        <f t="shared" si="218"/>
        <v>0</v>
      </c>
      <c r="Q482">
        <f t="shared" si="219"/>
        <v>6</v>
      </c>
      <c r="R482" s="146">
        <v>479</v>
      </c>
      <c r="S482">
        <f t="shared" si="220"/>
        <v>0</v>
      </c>
      <c r="T482">
        <f t="shared" si="221"/>
        <v>0</v>
      </c>
      <c r="U482">
        <f t="shared" si="222"/>
        <v>0</v>
      </c>
      <c r="V482">
        <f t="shared" si="223"/>
        <v>0</v>
      </c>
      <c r="X482">
        <f t="shared" si="224"/>
        <v>0</v>
      </c>
      <c r="Y482">
        <f t="shared" si="225"/>
        <v>0</v>
      </c>
      <c r="Z482">
        <f t="shared" si="226"/>
        <v>0</v>
      </c>
      <c r="AA482">
        <f t="shared" si="227"/>
        <v>0</v>
      </c>
      <c r="AC482" s="15"/>
      <c r="AD482" s="15"/>
      <c r="BJ482" s="41">
        <v>6</v>
      </c>
      <c r="BN482" s="41">
        <v>5</v>
      </c>
      <c r="BS482" s="121"/>
      <c r="BV482">
        <v>0</v>
      </c>
      <c r="CA482">
        <v>0</v>
      </c>
      <c r="CB482">
        <f t="shared" si="234"/>
        <v>0</v>
      </c>
      <c r="CK482">
        <f t="shared" si="235"/>
        <v>6</v>
      </c>
      <c r="CL482">
        <f t="shared" si="236"/>
        <v>12</v>
      </c>
      <c r="CM482">
        <f t="shared" si="237"/>
        <v>446</v>
      </c>
      <c r="CP482" t="str">
        <f t="shared" si="230"/>
        <v/>
      </c>
      <c r="CQ482" t="str">
        <f t="shared" si="231"/>
        <v/>
      </c>
      <c r="CR482" t="str">
        <f t="shared" si="238"/>
        <v/>
      </c>
      <c r="CS482" t="str">
        <f t="shared" si="228"/>
        <v/>
      </c>
      <c r="CT482" t="str">
        <f t="shared" si="229"/>
        <v/>
      </c>
      <c r="DE482" t="s">
        <v>205</v>
      </c>
      <c r="DF482" t="s">
        <v>205</v>
      </c>
      <c r="DH482" t="s">
        <v>205</v>
      </c>
    </row>
    <row r="483" spans="1:112" x14ac:dyDescent="0.2">
      <c r="B483" s="28" t="s">
        <v>1391</v>
      </c>
      <c r="C483" s="47">
        <v>1</v>
      </c>
      <c r="D483" s="41">
        <v>6</v>
      </c>
      <c r="E483" s="42">
        <v>1.9</v>
      </c>
      <c r="F483" s="139">
        <f>ABS(Home!$K$20*E483)</f>
        <v>9.5000000000000001E-2</v>
      </c>
      <c r="G483" s="42">
        <v>0</v>
      </c>
      <c r="H483" s="139">
        <f>ABS(Home!$K$20*G483)</f>
        <v>0</v>
      </c>
      <c r="I483" s="42">
        <v>0</v>
      </c>
      <c r="J483" s="139">
        <f>ABS(Home!$K$20*I483)</f>
        <v>0</v>
      </c>
      <c r="K483" s="42">
        <v>0</v>
      </c>
      <c r="L483" s="139">
        <f>ABS(Home!$K$20*K483)</f>
        <v>0</v>
      </c>
      <c r="M483" s="45">
        <f t="shared" si="232"/>
        <v>1</v>
      </c>
      <c r="N483" s="47">
        <f t="shared" si="233"/>
        <v>447</v>
      </c>
      <c r="P483">
        <f t="shared" si="218"/>
        <v>0</v>
      </c>
      <c r="Q483">
        <f t="shared" si="219"/>
        <v>6</v>
      </c>
      <c r="R483" s="146">
        <v>480</v>
      </c>
      <c r="S483">
        <f t="shared" si="220"/>
        <v>0</v>
      </c>
      <c r="T483">
        <f t="shared" si="221"/>
        <v>0</v>
      </c>
      <c r="U483">
        <f t="shared" si="222"/>
        <v>0</v>
      </c>
      <c r="V483">
        <f t="shared" si="223"/>
        <v>0</v>
      </c>
      <c r="X483">
        <f t="shared" si="224"/>
        <v>0</v>
      </c>
      <c r="Y483">
        <f t="shared" si="225"/>
        <v>0</v>
      </c>
      <c r="Z483">
        <f t="shared" si="226"/>
        <v>0</v>
      </c>
      <c r="AA483">
        <f t="shared" si="227"/>
        <v>0</v>
      </c>
      <c r="AC483" s="15"/>
      <c r="AD483" s="15"/>
      <c r="BJ483" s="41">
        <v>6</v>
      </c>
      <c r="BN483" s="41">
        <v>5</v>
      </c>
      <c r="BS483" s="121"/>
      <c r="BV483">
        <v>0</v>
      </c>
      <c r="CA483">
        <v>0</v>
      </c>
      <c r="CB483">
        <f t="shared" si="234"/>
        <v>0</v>
      </c>
      <c r="CK483">
        <f t="shared" si="235"/>
        <v>7</v>
      </c>
      <c r="CL483">
        <f t="shared" si="236"/>
        <v>12</v>
      </c>
      <c r="CM483">
        <f t="shared" si="237"/>
        <v>447</v>
      </c>
      <c r="CP483" t="str">
        <f t="shared" si="230"/>
        <v>v447 = optimizableVariable('var447', [1.65 2.15], 'Type', 'real'); %y_int(7,12)</v>
      </c>
      <c r="CQ483" t="str">
        <f t="shared" si="231"/>
        <v>y_int(447,1) = variables.var447;</v>
      </c>
      <c r="CR483" t="str">
        <f t="shared" si="238"/>
        <v>v447</v>
      </c>
      <c r="CS483" t="str">
        <f t="shared" si="228"/>
        <v>y_int(447,1)</v>
      </c>
      <c r="CT483" t="str">
        <f t="shared" si="229"/>
        <v>y_int(447,1) = results.XAtMinObjective{1,</v>
      </c>
      <c r="DE483" t="s">
        <v>205</v>
      </c>
      <c r="DF483" t="s">
        <v>205</v>
      </c>
      <c r="DH483" t="s">
        <v>205</v>
      </c>
    </row>
    <row r="484" spans="1:112" x14ac:dyDescent="0.2">
      <c r="B484" s="28" t="s">
        <v>1392</v>
      </c>
      <c r="C484" s="47"/>
      <c r="D484" s="41">
        <v>6</v>
      </c>
      <c r="E484" s="42">
        <v>0</v>
      </c>
      <c r="F484" s="139">
        <f>ABS(Home!$K$20*E484)</f>
        <v>0</v>
      </c>
      <c r="G484" s="42">
        <v>0</v>
      </c>
      <c r="H484" s="139">
        <f>ABS(Home!$K$20*G484)</f>
        <v>0</v>
      </c>
      <c r="I484" s="42">
        <v>0</v>
      </c>
      <c r="J484" s="139">
        <f>ABS(Home!$K$20*I484)</f>
        <v>0</v>
      </c>
      <c r="K484" s="42">
        <v>0</v>
      </c>
      <c r="L484" s="139">
        <f>ABS(Home!$K$20*K484)</f>
        <v>0</v>
      </c>
      <c r="M484" s="45">
        <f t="shared" si="232"/>
        <v>0</v>
      </c>
      <c r="N484" s="47">
        <f t="shared" si="233"/>
        <v>448</v>
      </c>
      <c r="P484">
        <f t="shared" ref="P484:Q523" si="239">C520</f>
        <v>0</v>
      </c>
      <c r="Q484">
        <f t="shared" si="239"/>
        <v>6</v>
      </c>
      <c r="R484" s="146">
        <v>481</v>
      </c>
      <c r="S484">
        <f t="shared" ref="S484:S523" si="240">IF($C520=1,E520,0)</f>
        <v>0</v>
      </c>
      <c r="T484">
        <f t="shared" ref="T484:T523" si="241">IF($C520=1,G520,0)</f>
        <v>0</v>
      </c>
      <c r="U484">
        <f t="shared" ref="U484:U523" si="242">IF($C520=1,I520,0)</f>
        <v>0</v>
      </c>
      <c r="V484">
        <f t="shared" ref="V484:V523" si="243">IF($C520=1,K520,0)</f>
        <v>0</v>
      </c>
      <c r="X484">
        <f t="shared" ref="X484:X523" si="244">IF($C520=1,F520,0)</f>
        <v>0</v>
      </c>
      <c r="Y484">
        <f t="shared" ref="Y484:Y523" si="245">IF($C520=1,H520,0)</f>
        <v>0</v>
      </c>
      <c r="Z484">
        <f t="shared" ref="Z484:Z523" si="246">IF($C520=1,J520,0)</f>
        <v>0</v>
      </c>
      <c r="AA484">
        <f t="shared" ref="AA484:AA523" si="247">IF($C520=1,L520,0)</f>
        <v>0</v>
      </c>
      <c r="AC484" s="15"/>
      <c r="AD484" s="15"/>
      <c r="BJ484" s="41">
        <v>6</v>
      </c>
      <c r="BN484" s="41">
        <v>5</v>
      </c>
      <c r="BS484" s="121"/>
      <c r="BV484">
        <v>0</v>
      </c>
      <c r="CA484">
        <v>0</v>
      </c>
      <c r="CB484">
        <f t="shared" si="234"/>
        <v>0</v>
      </c>
      <c r="CK484">
        <f t="shared" si="235"/>
        <v>8</v>
      </c>
      <c r="CL484">
        <f t="shared" si="236"/>
        <v>12</v>
      </c>
      <c r="CM484">
        <f t="shared" si="237"/>
        <v>448</v>
      </c>
      <c r="CP484" t="str">
        <f t="shared" si="230"/>
        <v/>
      </c>
      <c r="CQ484" t="str">
        <f t="shared" si="231"/>
        <v/>
      </c>
      <c r="CR484" t="str">
        <f t="shared" si="238"/>
        <v/>
      </c>
      <c r="CS484" t="str">
        <f t="shared" si="228"/>
        <v/>
      </c>
      <c r="CT484" t="str">
        <f t="shared" si="229"/>
        <v/>
      </c>
      <c r="DE484" t="s">
        <v>205</v>
      </c>
      <c r="DF484" t="s">
        <v>205</v>
      </c>
      <c r="DH484" t="s">
        <v>205</v>
      </c>
    </row>
    <row r="485" spans="1:112" x14ac:dyDescent="0.2">
      <c r="B485" s="28" t="s">
        <v>1393</v>
      </c>
      <c r="C485" s="47"/>
      <c r="D485" s="41">
        <v>6</v>
      </c>
      <c r="E485" s="42">
        <v>0</v>
      </c>
      <c r="F485" s="139">
        <f>ABS(Home!$K$20*E485)</f>
        <v>0</v>
      </c>
      <c r="G485" s="42">
        <v>0</v>
      </c>
      <c r="H485" s="139">
        <f>ABS(Home!$K$20*G485)</f>
        <v>0</v>
      </c>
      <c r="I485" s="42">
        <v>0</v>
      </c>
      <c r="J485" s="139">
        <f>ABS(Home!$K$20*I485)</f>
        <v>0</v>
      </c>
      <c r="K485" s="42">
        <v>0</v>
      </c>
      <c r="L485" s="139">
        <f>ABS(Home!$K$20*K485)</f>
        <v>0</v>
      </c>
      <c r="M485" s="45">
        <f t="shared" si="232"/>
        <v>0</v>
      </c>
      <c r="N485" s="47">
        <f t="shared" si="233"/>
        <v>449</v>
      </c>
      <c r="P485">
        <f t="shared" si="239"/>
        <v>0</v>
      </c>
      <c r="Q485">
        <f t="shared" si="239"/>
        <v>6</v>
      </c>
      <c r="R485" s="146">
        <v>482</v>
      </c>
      <c r="S485">
        <f t="shared" si="240"/>
        <v>0</v>
      </c>
      <c r="T485">
        <f t="shared" si="241"/>
        <v>0</v>
      </c>
      <c r="U485">
        <f t="shared" si="242"/>
        <v>0</v>
      </c>
      <c r="V485">
        <f t="shared" si="243"/>
        <v>0</v>
      </c>
      <c r="X485">
        <f t="shared" si="244"/>
        <v>0</v>
      </c>
      <c r="Y485">
        <f t="shared" si="245"/>
        <v>0</v>
      </c>
      <c r="Z485">
        <f t="shared" si="246"/>
        <v>0</v>
      </c>
      <c r="AA485">
        <f t="shared" si="247"/>
        <v>0</v>
      </c>
      <c r="AC485" s="15"/>
      <c r="AD485" s="15"/>
      <c r="BJ485" s="41">
        <v>6</v>
      </c>
      <c r="BN485" s="41">
        <v>5</v>
      </c>
      <c r="BS485" s="121"/>
      <c r="BV485">
        <v>0</v>
      </c>
      <c r="CA485">
        <v>0</v>
      </c>
      <c r="CB485">
        <f t="shared" si="234"/>
        <v>0</v>
      </c>
      <c r="CK485">
        <f t="shared" si="235"/>
        <v>9</v>
      </c>
      <c r="CL485">
        <f t="shared" si="236"/>
        <v>12</v>
      </c>
      <c r="CM485">
        <f t="shared" si="237"/>
        <v>449</v>
      </c>
      <c r="CP485" t="str">
        <f t="shared" si="230"/>
        <v/>
      </c>
      <c r="CQ485" t="str">
        <f t="shared" si="231"/>
        <v/>
      </c>
      <c r="CR485" t="str">
        <f t="shared" si="238"/>
        <v/>
      </c>
      <c r="CS485" t="str">
        <f t="shared" si="228"/>
        <v/>
      </c>
      <c r="CT485" t="str">
        <f t="shared" si="229"/>
        <v/>
      </c>
      <c r="DE485" t="s">
        <v>205</v>
      </c>
      <c r="DF485" t="s">
        <v>205</v>
      </c>
      <c r="DH485" t="s">
        <v>205</v>
      </c>
    </row>
    <row r="486" spans="1:112" x14ac:dyDescent="0.2">
      <c r="B486" s="28" t="s">
        <v>1363</v>
      </c>
      <c r="C486" s="47"/>
      <c r="D486" s="41">
        <v>6</v>
      </c>
      <c r="E486" s="42">
        <v>0</v>
      </c>
      <c r="F486" s="139">
        <f>ABS(Home!$K$20*E486)</f>
        <v>0</v>
      </c>
      <c r="G486" s="42">
        <v>0</v>
      </c>
      <c r="H486" s="139">
        <f>ABS(Home!$K$20*G486)</f>
        <v>0</v>
      </c>
      <c r="I486" s="42">
        <v>0</v>
      </c>
      <c r="J486" s="139">
        <f>ABS(Home!$K$20*I486)</f>
        <v>0</v>
      </c>
      <c r="K486" s="42">
        <v>0</v>
      </c>
      <c r="L486" s="139">
        <f>ABS(Home!$K$20*K486)</f>
        <v>0</v>
      </c>
      <c r="M486" s="45">
        <f t="shared" si="232"/>
        <v>0</v>
      </c>
      <c r="N486" s="47">
        <f t="shared" si="233"/>
        <v>450</v>
      </c>
      <c r="P486">
        <f t="shared" si="239"/>
        <v>1</v>
      </c>
      <c r="Q486">
        <f t="shared" si="239"/>
        <v>6</v>
      </c>
      <c r="R486" s="146">
        <v>483</v>
      </c>
      <c r="S486">
        <f t="shared" si="240"/>
        <v>2.7</v>
      </c>
      <c r="T486">
        <f t="shared" si="241"/>
        <v>0</v>
      </c>
      <c r="U486">
        <f t="shared" si="242"/>
        <v>0</v>
      </c>
      <c r="V486">
        <f t="shared" si="243"/>
        <v>0</v>
      </c>
      <c r="X486">
        <f t="shared" si="244"/>
        <v>0.13500000000000001</v>
      </c>
      <c r="Y486">
        <f t="shared" si="245"/>
        <v>0</v>
      </c>
      <c r="Z486">
        <f t="shared" si="246"/>
        <v>0</v>
      </c>
      <c r="AA486">
        <f t="shared" si="247"/>
        <v>0</v>
      </c>
      <c r="AC486" s="15"/>
      <c r="AD486" s="15"/>
      <c r="BJ486" s="41">
        <v>6</v>
      </c>
      <c r="BN486" s="41">
        <v>5</v>
      </c>
      <c r="BS486" s="121"/>
      <c r="BV486">
        <v>0</v>
      </c>
      <c r="CA486">
        <v>0</v>
      </c>
      <c r="CB486">
        <f t="shared" si="234"/>
        <v>0</v>
      </c>
      <c r="CK486">
        <f t="shared" si="235"/>
        <v>10</v>
      </c>
      <c r="CL486">
        <f t="shared" si="236"/>
        <v>12</v>
      </c>
      <c r="CM486">
        <f t="shared" si="237"/>
        <v>450</v>
      </c>
      <c r="CP486" t="str">
        <f t="shared" si="230"/>
        <v/>
      </c>
      <c r="CQ486" t="str">
        <f t="shared" si="231"/>
        <v/>
      </c>
      <c r="CR486" t="str">
        <f t="shared" si="238"/>
        <v/>
      </c>
      <c r="CS486" t="str">
        <f t="shared" si="228"/>
        <v/>
      </c>
      <c r="CT486" t="str">
        <f t="shared" si="229"/>
        <v/>
      </c>
      <c r="DE486" t="s">
        <v>205</v>
      </c>
      <c r="DF486" t="s">
        <v>205</v>
      </c>
      <c r="DH486" t="s">
        <v>205</v>
      </c>
    </row>
    <row r="487" spans="1:112" x14ac:dyDescent="0.2">
      <c r="B487" s="28" t="s">
        <v>1364</v>
      </c>
      <c r="C487" s="47">
        <v>1</v>
      </c>
      <c r="D487" s="41">
        <v>6</v>
      </c>
      <c r="E487" s="42">
        <v>-0.15</v>
      </c>
      <c r="F487" s="139">
        <f>ABS(Home!$K$20*E487)</f>
        <v>7.4999999999999997E-3</v>
      </c>
      <c r="G487" s="42">
        <v>0</v>
      </c>
      <c r="H487" s="139">
        <f>ABS(Home!$K$20*G487)</f>
        <v>0</v>
      </c>
      <c r="I487" s="42">
        <v>0</v>
      </c>
      <c r="J487" s="139">
        <f>ABS(Home!$K$20*I487)</f>
        <v>0</v>
      </c>
      <c r="K487" s="42">
        <v>0</v>
      </c>
      <c r="L487" s="139">
        <f>ABS(Home!$K$20*K487)</f>
        <v>0</v>
      </c>
      <c r="M487" s="45">
        <f t="shared" si="232"/>
        <v>1</v>
      </c>
      <c r="N487" s="47">
        <f t="shared" si="233"/>
        <v>451</v>
      </c>
      <c r="P487">
        <f t="shared" si="239"/>
        <v>1</v>
      </c>
      <c r="Q487">
        <f t="shared" si="239"/>
        <v>6</v>
      </c>
      <c r="R487" s="146">
        <v>484</v>
      </c>
      <c r="S487">
        <f t="shared" si="240"/>
        <v>3</v>
      </c>
      <c r="T487">
        <f t="shared" si="241"/>
        <v>0</v>
      </c>
      <c r="U487">
        <f t="shared" si="242"/>
        <v>0</v>
      </c>
      <c r="V487">
        <f t="shared" si="243"/>
        <v>0</v>
      </c>
      <c r="X487">
        <f t="shared" si="244"/>
        <v>0.15000000000000002</v>
      </c>
      <c r="Y487">
        <f t="shared" si="245"/>
        <v>0</v>
      </c>
      <c r="Z487">
        <f t="shared" si="246"/>
        <v>0</v>
      </c>
      <c r="AA487">
        <f t="shared" si="247"/>
        <v>0</v>
      </c>
      <c r="AC487" s="15"/>
      <c r="AD487" s="15"/>
      <c r="BJ487" s="41">
        <v>6</v>
      </c>
      <c r="BN487" s="41">
        <v>5</v>
      </c>
      <c r="BS487" s="121"/>
      <c r="BV487">
        <v>0</v>
      </c>
      <c r="CA487">
        <v>0</v>
      </c>
      <c r="CB487">
        <f t="shared" si="234"/>
        <v>0</v>
      </c>
      <c r="CK487">
        <f t="shared" si="235"/>
        <v>11</v>
      </c>
      <c r="CL487">
        <f t="shared" si="236"/>
        <v>12</v>
      </c>
      <c r="CM487">
        <f t="shared" si="237"/>
        <v>451</v>
      </c>
      <c r="CP487" t="str">
        <f t="shared" si="230"/>
        <v>v451 = optimizableVariable('var451', [-0.4 0.1], 'Type', 'real'); %y_int(11,12)</v>
      </c>
      <c r="CQ487" t="str">
        <f t="shared" si="231"/>
        <v>y_int(451,1) = variables.var451;</v>
      </c>
      <c r="CR487" t="str">
        <f t="shared" si="238"/>
        <v>v451</v>
      </c>
      <c r="CS487" t="str">
        <f t="shared" si="228"/>
        <v>y_int(451,1)</v>
      </c>
      <c r="CT487" t="str">
        <f t="shared" si="229"/>
        <v>y_int(451,1) = results.XAtMinObjective{1,</v>
      </c>
      <c r="DE487" t="s">
        <v>205</v>
      </c>
      <c r="DF487" t="s">
        <v>205</v>
      </c>
      <c r="DH487" t="s">
        <v>205</v>
      </c>
    </row>
    <row r="488" spans="1:112" x14ac:dyDescent="0.2">
      <c r="B488" s="28" t="s">
        <v>1365</v>
      </c>
      <c r="C488" s="47"/>
      <c r="D488" s="41">
        <v>6</v>
      </c>
      <c r="E488" s="42">
        <v>0</v>
      </c>
      <c r="F488" s="139">
        <f>ABS(Home!$K$20*E488)</f>
        <v>0</v>
      </c>
      <c r="G488" s="42">
        <v>0</v>
      </c>
      <c r="H488" s="139">
        <f>ABS(Home!$K$20*G488)</f>
        <v>0</v>
      </c>
      <c r="I488" s="42">
        <v>0</v>
      </c>
      <c r="J488" s="139">
        <f>ABS(Home!$K$20*I488)</f>
        <v>0</v>
      </c>
      <c r="K488" s="42">
        <v>0</v>
      </c>
      <c r="L488" s="139">
        <f>ABS(Home!$K$20*K488)</f>
        <v>0</v>
      </c>
      <c r="M488" s="45">
        <f t="shared" si="232"/>
        <v>0</v>
      </c>
      <c r="N488" s="47">
        <f t="shared" si="233"/>
        <v>452</v>
      </c>
      <c r="P488">
        <f t="shared" si="239"/>
        <v>0</v>
      </c>
      <c r="Q488">
        <f t="shared" si="239"/>
        <v>6</v>
      </c>
      <c r="R488" s="146">
        <v>485</v>
      </c>
      <c r="S488">
        <f t="shared" si="240"/>
        <v>0</v>
      </c>
      <c r="T488">
        <f t="shared" si="241"/>
        <v>0</v>
      </c>
      <c r="U488">
        <f t="shared" si="242"/>
        <v>0</v>
      </c>
      <c r="V488">
        <f t="shared" si="243"/>
        <v>0</v>
      </c>
      <c r="X488">
        <f t="shared" si="244"/>
        <v>0</v>
      </c>
      <c r="Y488">
        <f t="shared" si="245"/>
        <v>0</v>
      </c>
      <c r="Z488">
        <f t="shared" si="246"/>
        <v>0</v>
      </c>
      <c r="AA488">
        <f t="shared" si="247"/>
        <v>0</v>
      </c>
      <c r="AC488" s="15"/>
      <c r="AD488" s="15"/>
      <c r="BJ488" s="41">
        <v>6</v>
      </c>
      <c r="BN488" s="41">
        <v>5</v>
      </c>
      <c r="BS488" s="121"/>
      <c r="BV488">
        <v>0</v>
      </c>
      <c r="CA488">
        <v>0</v>
      </c>
      <c r="CB488">
        <f t="shared" si="234"/>
        <v>0</v>
      </c>
      <c r="CK488">
        <f t="shared" si="235"/>
        <v>12</v>
      </c>
      <c r="CL488">
        <f t="shared" si="236"/>
        <v>12</v>
      </c>
      <c r="CM488">
        <f t="shared" si="237"/>
        <v>452</v>
      </c>
      <c r="CP488" t="str">
        <f t="shared" si="230"/>
        <v/>
      </c>
      <c r="CQ488" t="str">
        <f t="shared" si="231"/>
        <v/>
      </c>
      <c r="CR488" t="str">
        <f t="shared" si="238"/>
        <v/>
      </c>
      <c r="CS488" t="str">
        <f t="shared" si="228"/>
        <v/>
      </c>
      <c r="CT488" t="str">
        <f t="shared" si="229"/>
        <v/>
      </c>
      <c r="DE488" t="s">
        <v>205</v>
      </c>
      <c r="DF488" t="s">
        <v>205</v>
      </c>
      <c r="DH488" t="s">
        <v>205</v>
      </c>
    </row>
    <row r="489" spans="1:112" x14ac:dyDescent="0.2">
      <c r="B489" s="28" t="s">
        <v>1366</v>
      </c>
      <c r="C489" s="47"/>
      <c r="D489" s="41">
        <v>6</v>
      </c>
      <c r="E489" s="42">
        <v>0</v>
      </c>
      <c r="F489" s="139">
        <f>ABS(Home!$K$20*E489)</f>
        <v>0</v>
      </c>
      <c r="G489" s="42">
        <v>0</v>
      </c>
      <c r="H489" s="139">
        <f>ABS(Home!$K$20*G489)</f>
        <v>0</v>
      </c>
      <c r="I489" s="42">
        <v>0</v>
      </c>
      <c r="J489" s="139">
        <f>ABS(Home!$K$20*I489)</f>
        <v>0</v>
      </c>
      <c r="K489" s="42">
        <v>0</v>
      </c>
      <c r="L489" s="139">
        <f>ABS(Home!$K$20*K489)</f>
        <v>0</v>
      </c>
      <c r="M489" s="45">
        <f t="shared" si="232"/>
        <v>0</v>
      </c>
      <c r="N489" s="47">
        <f t="shared" si="233"/>
        <v>453</v>
      </c>
      <c r="P489">
        <f t="shared" si="239"/>
        <v>0</v>
      </c>
      <c r="Q489">
        <f t="shared" si="239"/>
        <v>6</v>
      </c>
      <c r="R489" s="146">
        <v>486</v>
      </c>
      <c r="S489">
        <f t="shared" si="240"/>
        <v>0</v>
      </c>
      <c r="T489">
        <f t="shared" si="241"/>
        <v>0</v>
      </c>
      <c r="U489">
        <f t="shared" si="242"/>
        <v>0</v>
      </c>
      <c r="V489">
        <f t="shared" si="243"/>
        <v>0</v>
      </c>
      <c r="X489">
        <f t="shared" si="244"/>
        <v>0</v>
      </c>
      <c r="Y489">
        <f t="shared" si="245"/>
        <v>0</v>
      </c>
      <c r="Z489">
        <f t="shared" si="246"/>
        <v>0</v>
      </c>
      <c r="AA489">
        <f t="shared" si="247"/>
        <v>0</v>
      </c>
      <c r="AC489" s="15"/>
      <c r="AD489" s="15"/>
      <c r="BJ489" s="41">
        <v>6</v>
      </c>
      <c r="BN489" s="41">
        <v>5</v>
      </c>
      <c r="BS489" s="121"/>
      <c r="BV489">
        <v>0</v>
      </c>
      <c r="CA489">
        <v>0</v>
      </c>
      <c r="CB489">
        <f t="shared" si="234"/>
        <v>0</v>
      </c>
      <c r="CK489">
        <f t="shared" si="235"/>
        <v>13</v>
      </c>
      <c r="CL489">
        <f t="shared" si="236"/>
        <v>12</v>
      </c>
      <c r="CM489">
        <f t="shared" si="237"/>
        <v>453</v>
      </c>
      <c r="CP489" t="str">
        <f t="shared" si="230"/>
        <v/>
      </c>
      <c r="CQ489" t="str">
        <f t="shared" si="231"/>
        <v/>
      </c>
      <c r="CR489" t="str">
        <f t="shared" si="238"/>
        <v/>
      </c>
      <c r="CS489" t="str">
        <f t="shared" si="228"/>
        <v/>
      </c>
      <c r="CT489" t="str">
        <f t="shared" si="229"/>
        <v/>
      </c>
      <c r="DE489" t="s">
        <v>205</v>
      </c>
      <c r="DF489" t="s">
        <v>205</v>
      </c>
      <c r="DH489" t="s">
        <v>205</v>
      </c>
    </row>
    <row r="490" spans="1:112" x14ac:dyDescent="0.2">
      <c r="B490" s="28" t="s">
        <v>1367</v>
      </c>
      <c r="C490" s="47"/>
      <c r="D490" s="41">
        <v>6</v>
      </c>
      <c r="E490" s="42">
        <v>0</v>
      </c>
      <c r="F490" s="139">
        <f>ABS(Home!$K$20*E490)</f>
        <v>0</v>
      </c>
      <c r="G490" s="42">
        <v>0</v>
      </c>
      <c r="H490" s="139">
        <f>ABS(Home!$K$20*G490)</f>
        <v>0</v>
      </c>
      <c r="I490" s="42">
        <v>0</v>
      </c>
      <c r="J490" s="139">
        <f>ABS(Home!$K$20*I490)</f>
        <v>0</v>
      </c>
      <c r="K490" s="42">
        <v>0</v>
      </c>
      <c r="L490" s="139">
        <f>ABS(Home!$K$20*K490)</f>
        <v>0</v>
      </c>
      <c r="M490" s="45">
        <f t="shared" si="232"/>
        <v>0</v>
      </c>
      <c r="N490" s="47">
        <f t="shared" si="233"/>
        <v>454</v>
      </c>
      <c r="P490">
        <f t="shared" si="239"/>
        <v>0</v>
      </c>
      <c r="Q490">
        <f t="shared" si="239"/>
        <v>6</v>
      </c>
      <c r="R490" s="146">
        <v>487</v>
      </c>
      <c r="S490">
        <f t="shared" si="240"/>
        <v>0</v>
      </c>
      <c r="T490">
        <f t="shared" si="241"/>
        <v>0</v>
      </c>
      <c r="U490">
        <f t="shared" si="242"/>
        <v>0</v>
      </c>
      <c r="V490">
        <f t="shared" si="243"/>
        <v>0</v>
      </c>
      <c r="X490">
        <f t="shared" si="244"/>
        <v>0</v>
      </c>
      <c r="Y490">
        <f t="shared" si="245"/>
        <v>0</v>
      </c>
      <c r="Z490">
        <f t="shared" si="246"/>
        <v>0</v>
      </c>
      <c r="AA490">
        <f t="shared" si="247"/>
        <v>0</v>
      </c>
      <c r="AC490" s="15"/>
      <c r="AD490" s="15"/>
      <c r="BJ490" s="41">
        <v>6</v>
      </c>
      <c r="BN490" s="41">
        <v>5</v>
      </c>
      <c r="BS490" s="121"/>
      <c r="BV490">
        <v>0</v>
      </c>
      <c r="CA490">
        <v>0</v>
      </c>
      <c r="CB490">
        <f t="shared" si="234"/>
        <v>0</v>
      </c>
      <c r="CK490">
        <f t="shared" si="235"/>
        <v>14</v>
      </c>
      <c r="CL490">
        <f t="shared" si="236"/>
        <v>12</v>
      </c>
      <c r="CM490">
        <f t="shared" si="237"/>
        <v>454</v>
      </c>
      <c r="CP490" t="str">
        <f t="shared" si="230"/>
        <v/>
      </c>
      <c r="CQ490" t="str">
        <f t="shared" si="231"/>
        <v/>
      </c>
      <c r="CR490" t="str">
        <f t="shared" si="238"/>
        <v/>
      </c>
      <c r="CS490" t="str">
        <f t="shared" si="228"/>
        <v/>
      </c>
      <c r="CT490" t="str">
        <f t="shared" si="229"/>
        <v/>
      </c>
      <c r="DE490" t="s">
        <v>205</v>
      </c>
      <c r="DF490" t="s">
        <v>205</v>
      </c>
      <c r="DH490" t="s">
        <v>205</v>
      </c>
    </row>
    <row r="491" spans="1:112" x14ac:dyDescent="0.2">
      <c r="B491" s="28" t="s">
        <v>1382</v>
      </c>
      <c r="C491" s="47"/>
      <c r="D491" s="41">
        <v>6</v>
      </c>
      <c r="E491" s="42">
        <v>0</v>
      </c>
      <c r="F491" s="139">
        <f>ABS(Home!$K$20*E491)</f>
        <v>0</v>
      </c>
      <c r="G491" s="42">
        <v>0</v>
      </c>
      <c r="H491" s="139">
        <f>ABS(Home!$K$20*G491)</f>
        <v>0</v>
      </c>
      <c r="I491" s="42">
        <v>0</v>
      </c>
      <c r="J491" s="139">
        <f>ABS(Home!$K$20*I491)</f>
        <v>0</v>
      </c>
      <c r="K491" s="42">
        <v>0</v>
      </c>
      <c r="L491" s="139">
        <f>ABS(Home!$K$20*K491)</f>
        <v>0</v>
      </c>
      <c r="M491" s="45">
        <f t="shared" si="232"/>
        <v>0</v>
      </c>
      <c r="N491" s="47">
        <f t="shared" si="233"/>
        <v>455</v>
      </c>
      <c r="P491">
        <f t="shared" si="239"/>
        <v>0</v>
      </c>
      <c r="Q491">
        <f t="shared" si="239"/>
        <v>6</v>
      </c>
      <c r="R491" s="146">
        <v>488</v>
      </c>
      <c r="S491">
        <f t="shared" si="240"/>
        <v>0</v>
      </c>
      <c r="T491">
        <f t="shared" si="241"/>
        <v>0</v>
      </c>
      <c r="U491">
        <f t="shared" si="242"/>
        <v>0</v>
      </c>
      <c r="V491">
        <f t="shared" si="243"/>
        <v>0</v>
      </c>
      <c r="X491">
        <f t="shared" si="244"/>
        <v>0</v>
      </c>
      <c r="Y491">
        <f t="shared" si="245"/>
        <v>0</v>
      </c>
      <c r="Z491">
        <f t="shared" si="246"/>
        <v>0</v>
      </c>
      <c r="AA491">
        <f t="shared" si="247"/>
        <v>0</v>
      </c>
      <c r="AC491" s="15"/>
      <c r="AD491" s="15"/>
      <c r="BJ491" s="41">
        <v>6</v>
      </c>
      <c r="BN491" s="41">
        <v>5</v>
      </c>
      <c r="BS491" s="121"/>
      <c r="BV491">
        <v>0</v>
      </c>
      <c r="CA491">
        <v>0</v>
      </c>
      <c r="CB491">
        <f t="shared" si="234"/>
        <v>0</v>
      </c>
      <c r="CK491">
        <f t="shared" si="235"/>
        <v>15</v>
      </c>
      <c r="CL491">
        <f t="shared" si="236"/>
        <v>12</v>
      </c>
      <c r="CM491">
        <f t="shared" si="237"/>
        <v>455</v>
      </c>
      <c r="CP491" t="str">
        <f t="shared" si="230"/>
        <v/>
      </c>
      <c r="CQ491" t="str">
        <f t="shared" si="231"/>
        <v/>
      </c>
      <c r="CR491" t="str">
        <f t="shared" si="238"/>
        <v/>
      </c>
      <c r="CS491" t="str">
        <f t="shared" si="228"/>
        <v/>
      </c>
      <c r="CT491" t="str">
        <f t="shared" si="229"/>
        <v/>
      </c>
      <c r="DE491" t="s">
        <v>205</v>
      </c>
      <c r="DF491" t="s">
        <v>205</v>
      </c>
      <c r="DH491" t="s">
        <v>205</v>
      </c>
    </row>
    <row r="492" spans="1:112" x14ac:dyDescent="0.2">
      <c r="B492" s="28" t="s">
        <v>1383</v>
      </c>
      <c r="C492" s="47"/>
      <c r="D492" s="41">
        <v>6</v>
      </c>
      <c r="E492" s="42">
        <v>0</v>
      </c>
      <c r="F492" s="139">
        <f>ABS(Home!$K$20*E492)</f>
        <v>0</v>
      </c>
      <c r="G492" s="42">
        <v>0</v>
      </c>
      <c r="H492" s="139">
        <f>ABS(Home!$K$20*G492)</f>
        <v>0</v>
      </c>
      <c r="I492" s="42">
        <v>0</v>
      </c>
      <c r="J492" s="139">
        <f>ABS(Home!$K$20*I492)</f>
        <v>0</v>
      </c>
      <c r="K492" s="42">
        <v>0</v>
      </c>
      <c r="L492" s="139">
        <f>ABS(Home!$K$20*K492)</f>
        <v>0</v>
      </c>
      <c r="M492" s="45">
        <f t="shared" si="232"/>
        <v>0</v>
      </c>
      <c r="N492" s="47">
        <f t="shared" si="233"/>
        <v>456</v>
      </c>
      <c r="P492">
        <f t="shared" si="239"/>
        <v>0</v>
      </c>
      <c r="Q492">
        <f t="shared" si="239"/>
        <v>6</v>
      </c>
      <c r="R492" s="146">
        <v>489</v>
      </c>
      <c r="S492">
        <f t="shared" si="240"/>
        <v>0</v>
      </c>
      <c r="T492">
        <f t="shared" si="241"/>
        <v>0</v>
      </c>
      <c r="U492">
        <f t="shared" si="242"/>
        <v>0</v>
      </c>
      <c r="V492">
        <f t="shared" si="243"/>
        <v>0</v>
      </c>
      <c r="X492">
        <f t="shared" si="244"/>
        <v>0</v>
      </c>
      <c r="Y492">
        <f t="shared" si="245"/>
        <v>0</v>
      </c>
      <c r="Z492">
        <f t="shared" si="246"/>
        <v>0</v>
      </c>
      <c r="AA492">
        <f t="shared" si="247"/>
        <v>0</v>
      </c>
      <c r="AC492" s="15"/>
      <c r="AD492" s="15"/>
      <c r="BJ492" s="41">
        <v>6</v>
      </c>
      <c r="BN492" s="41">
        <v>5</v>
      </c>
      <c r="BS492" s="121"/>
      <c r="BV492">
        <v>0</v>
      </c>
      <c r="CA492">
        <v>0</v>
      </c>
      <c r="CB492">
        <f t="shared" si="234"/>
        <v>0</v>
      </c>
      <c r="CK492">
        <f t="shared" si="235"/>
        <v>16</v>
      </c>
      <c r="CL492">
        <f t="shared" si="236"/>
        <v>12</v>
      </c>
      <c r="CM492">
        <f t="shared" si="237"/>
        <v>456</v>
      </c>
      <c r="CP492" t="str">
        <f t="shared" si="230"/>
        <v/>
      </c>
      <c r="CQ492" t="str">
        <f t="shared" si="231"/>
        <v/>
      </c>
      <c r="CR492" t="str">
        <f t="shared" si="238"/>
        <v/>
      </c>
      <c r="CS492" t="str">
        <f t="shared" si="228"/>
        <v/>
      </c>
      <c r="CT492" t="str">
        <f t="shared" si="229"/>
        <v/>
      </c>
      <c r="DE492" t="s">
        <v>205</v>
      </c>
      <c r="DF492" t="s">
        <v>205</v>
      </c>
      <c r="DH492" t="s">
        <v>205</v>
      </c>
    </row>
    <row r="493" spans="1:112" x14ac:dyDescent="0.2">
      <c r="B493" s="28" t="s">
        <v>1384</v>
      </c>
      <c r="C493" s="47"/>
      <c r="D493" s="41">
        <v>6</v>
      </c>
      <c r="E493" s="42">
        <v>0</v>
      </c>
      <c r="F493" s="139">
        <f>ABS(Home!$K$20*E493)</f>
        <v>0</v>
      </c>
      <c r="G493" s="42"/>
      <c r="H493" s="139">
        <f>ABS(Home!$K$20*G493)</f>
        <v>0</v>
      </c>
      <c r="I493" s="42"/>
      <c r="J493" s="139">
        <f>ABS(Home!$K$20*I493)</f>
        <v>0</v>
      </c>
      <c r="K493" s="42"/>
      <c r="L493" s="139">
        <f>ABS(Home!$K$20*K493)</f>
        <v>0</v>
      </c>
      <c r="M493" s="45">
        <f t="shared" si="232"/>
        <v>0</v>
      </c>
      <c r="N493" s="47">
        <f t="shared" si="233"/>
        <v>457</v>
      </c>
      <c r="P493">
        <f t="shared" si="239"/>
        <v>0</v>
      </c>
      <c r="Q493">
        <f t="shared" si="239"/>
        <v>6</v>
      </c>
      <c r="R493" s="146">
        <v>490</v>
      </c>
      <c r="S493">
        <f t="shared" si="240"/>
        <v>0</v>
      </c>
      <c r="T493">
        <f t="shared" si="241"/>
        <v>0</v>
      </c>
      <c r="U493">
        <f t="shared" si="242"/>
        <v>0</v>
      </c>
      <c r="V493">
        <f t="shared" si="243"/>
        <v>0</v>
      </c>
      <c r="X493">
        <f t="shared" si="244"/>
        <v>0</v>
      </c>
      <c r="Y493">
        <f t="shared" si="245"/>
        <v>0</v>
      </c>
      <c r="Z493">
        <f t="shared" si="246"/>
        <v>0</v>
      </c>
      <c r="AA493">
        <f t="shared" si="247"/>
        <v>0</v>
      </c>
      <c r="AC493" s="15"/>
      <c r="AD493" s="15"/>
      <c r="BJ493" s="41">
        <v>6</v>
      </c>
      <c r="BN493" s="41">
        <v>5</v>
      </c>
      <c r="BS493" s="121"/>
      <c r="BV493">
        <v>0.2</v>
      </c>
      <c r="CA493">
        <v>0.5</v>
      </c>
      <c r="CB493">
        <f t="shared" si="234"/>
        <v>0.5</v>
      </c>
      <c r="CK493">
        <f t="shared" si="235"/>
        <v>17</v>
      </c>
      <c r="CL493">
        <f t="shared" si="236"/>
        <v>12</v>
      </c>
      <c r="CM493">
        <f t="shared" si="237"/>
        <v>457</v>
      </c>
      <c r="CP493" t="str">
        <f t="shared" si="230"/>
        <v/>
      </c>
      <c r="CQ493" t="str">
        <f t="shared" si="231"/>
        <v/>
      </c>
      <c r="CR493" t="str">
        <f t="shared" si="238"/>
        <v/>
      </c>
      <c r="CS493" t="str">
        <f t="shared" si="228"/>
        <v/>
      </c>
      <c r="CT493" t="str">
        <f t="shared" si="229"/>
        <v/>
      </c>
      <c r="DE493" t="s">
        <v>205</v>
      </c>
      <c r="DF493" t="s">
        <v>205</v>
      </c>
      <c r="DH493" t="s">
        <v>205</v>
      </c>
    </row>
    <row r="494" spans="1:112" x14ac:dyDescent="0.2">
      <c r="B494" s="28" t="s">
        <v>1368</v>
      </c>
      <c r="C494" s="47"/>
      <c r="D494" s="41">
        <v>6</v>
      </c>
      <c r="E494" s="42">
        <v>0</v>
      </c>
      <c r="F494" s="139">
        <f>ABS(Home!$K$20*E494)</f>
        <v>0</v>
      </c>
      <c r="G494" s="42">
        <v>0</v>
      </c>
      <c r="H494" s="139">
        <f>ABS(Home!$K$20*G494)</f>
        <v>0</v>
      </c>
      <c r="I494" s="42">
        <v>0</v>
      </c>
      <c r="J494" s="139">
        <f>ABS(Home!$K$20*I494)</f>
        <v>0</v>
      </c>
      <c r="K494" s="42">
        <v>0</v>
      </c>
      <c r="L494" s="139">
        <f>ABS(Home!$K$20*K494)</f>
        <v>0</v>
      </c>
      <c r="M494" s="45">
        <f t="shared" si="232"/>
        <v>0</v>
      </c>
      <c r="N494" s="47">
        <f t="shared" si="233"/>
        <v>458</v>
      </c>
      <c r="P494">
        <f t="shared" si="239"/>
        <v>0</v>
      </c>
      <c r="Q494">
        <f t="shared" si="239"/>
        <v>6</v>
      </c>
      <c r="R494" s="146">
        <v>491</v>
      </c>
      <c r="S494">
        <f t="shared" si="240"/>
        <v>0</v>
      </c>
      <c r="T494">
        <f t="shared" si="241"/>
        <v>0</v>
      </c>
      <c r="U494">
        <f t="shared" si="242"/>
        <v>0</v>
      </c>
      <c r="V494">
        <f t="shared" si="243"/>
        <v>0</v>
      </c>
      <c r="X494">
        <f t="shared" si="244"/>
        <v>0</v>
      </c>
      <c r="Y494">
        <f t="shared" si="245"/>
        <v>0</v>
      </c>
      <c r="Z494">
        <f t="shared" si="246"/>
        <v>0</v>
      </c>
      <c r="AA494">
        <f t="shared" si="247"/>
        <v>0</v>
      </c>
      <c r="AC494" s="15"/>
      <c r="AD494" s="15"/>
      <c r="BJ494" s="41">
        <v>6</v>
      </c>
      <c r="BN494" s="41">
        <v>5</v>
      </c>
      <c r="BS494" s="121"/>
      <c r="BV494">
        <v>0</v>
      </c>
      <c r="CA494">
        <v>0</v>
      </c>
      <c r="CB494">
        <f t="shared" si="234"/>
        <v>0</v>
      </c>
      <c r="CK494">
        <f t="shared" si="235"/>
        <v>18</v>
      </c>
      <c r="CL494">
        <f t="shared" si="236"/>
        <v>12</v>
      </c>
      <c r="CM494">
        <f t="shared" si="237"/>
        <v>458</v>
      </c>
      <c r="CP494" t="str">
        <f t="shared" si="230"/>
        <v/>
      </c>
      <c r="CQ494" t="str">
        <f t="shared" si="231"/>
        <v/>
      </c>
      <c r="CR494" t="str">
        <f t="shared" si="238"/>
        <v/>
      </c>
      <c r="CS494" t="str">
        <f t="shared" si="228"/>
        <v/>
      </c>
      <c r="CT494" t="str">
        <f t="shared" si="229"/>
        <v/>
      </c>
      <c r="DE494" t="s">
        <v>205</v>
      </c>
      <c r="DF494" t="s">
        <v>205</v>
      </c>
      <c r="DH494" t="s">
        <v>205</v>
      </c>
    </row>
    <row r="495" spans="1:112" x14ac:dyDescent="0.2">
      <c r="B495" s="28" t="s">
        <v>1369</v>
      </c>
      <c r="C495" s="47"/>
      <c r="D495" s="41">
        <v>6</v>
      </c>
      <c r="E495" s="42">
        <v>0</v>
      </c>
      <c r="F495" s="139">
        <f>ABS(Home!$K$20*E495)</f>
        <v>0</v>
      </c>
      <c r="G495" s="42"/>
      <c r="H495" s="139">
        <f>ABS(Home!$K$20*G495)</f>
        <v>0</v>
      </c>
      <c r="I495" s="42"/>
      <c r="J495" s="139">
        <f>ABS(Home!$K$20*I495)</f>
        <v>0</v>
      </c>
      <c r="K495" s="42"/>
      <c r="L495" s="139">
        <f>ABS(Home!$K$20*K495)</f>
        <v>0</v>
      </c>
      <c r="M495" s="45">
        <f t="shared" si="232"/>
        <v>0</v>
      </c>
      <c r="N495" s="47">
        <f t="shared" si="233"/>
        <v>459</v>
      </c>
      <c r="P495">
        <f t="shared" si="239"/>
        <v>0</v>
      </c>
      <c r="Q495">
        <f t="shared" si="239"/>
        <v>6</v>
      </c>
      <c r="R495" s="146">
        <v>492</v>
      </c>
      <c r="S495">
        <f t="shared" si="240"/>
        <v>0</v>
      </c>
      <c r="T495">
        <f t="shared" si="241"/>
        <v>0</v>
      </c>
      <c r="U495">
        <f t="shared" si="242"/>
        <v>0</v>
      </c>
      <c r="V495">
        <f t="shared" si="243"/>
        <v>0</v>
      </c>
      <c r="X495">
        <f t="shared" si="244"/>
        <v>0</v>
      </c>
      <c r="Y495">
        <f t="shared" si="245"/>
        <v>0</v>
      </c>
      <c r="Z495">
        <f t="shared" si="246"/>
        <v>0</v>
      </c>
      <c r="AA495">
        <f t="shared" si="247"/>
        <v>0</v>
      </c>
      <c r="AC495" s="15"/>
      <c r="AD495" s="15"/>
      <c r="BJ495" s="41">
        <v>6</v>
      </c>
      <c r="BN495" s="41">
        <v>5</v>
      </c>
      <c r="BS495" s="121"/>
      <c r="BV495">
        <v>0.2</v>
      </c>
      <c r="CA495">
        <v>0.5</v>
      </c>
      <c r="CB495">
        <f t="shared" si="234"/>
        <v>0.5</v>
      </c>
      <c r="CK495">
        <f t="shared" si="235"/>
        <v>19</v>
      </c>
      <c r="CL495">
        <f t="shared" si="236"/>
        <v>12</v>
      </c>
      <c r="CM495">
        <f t="shared" si="237"/>
        <v>459</v>
      </c>
      <c r="CP495" t="str">
        <f t="shared" si="230"/>
        <v/>
      </c>
      <c r="CQ495" t="str">
        <f t="shared" si="231"/>
        <v/>
      </c>
      <c r="CR495" t="str">
        <f t="shared" si="238"/>
        <v/>
      </c>
      <c r="CS495" t="str">
        <f t="shared" si="228"/>
        <v/>
      </c>
      <c r="CT495" t="str">
        <f t="shared" si="229"/>
        <v/>
      </c>
      <c r="DE495" t="s">
        <v>205</v>
      </c>
      <c r="DF495" t="s">
        <v>205</v>
      </c>
      <c r="DH495" t="s">
        <v>205</v>
      </c>
    </row>
    <row r="496" spans="1:112" x14ac:dyDescent="0.2">
      <c r="B496" s="28" t="s">
        <v>1370</v>
      </c>
      <c r="C496" s="47"/>
      <c r="D496" s="41">
        <v>6</v>
      </c>
      <c r="E496" s="42">
        <v>0</v>
      </c>
      <c r="F496" s="139">
        <f>ABS(Home!$K$20*E496)</f>
        <v>0</v>
      </c>
      <c r="G496" s="42"/>
      <c r="H496" s="139">
        <f>ABS(Home!$K$20*G496)</f>
        <v>0</v>
      </c>
      <c r="I496" s="42"/>
      <c r="J496" s="139">
        <f>ABS(Home!$K$20*I496)</f>
        <v>0</v>
      </c>
      <c r="K496" s="42"/>
      <c r="L496" s="139">
        <f>ABS(Home!$K$20*K496)</f>
        <v>0</v>
      </c>
      <c r="M496" s="45">
        <f t="shared" si="232"/>
        <v>0</v>
      </c>
      <c r="N496" s="47">
        <f t="shared" si="233"/>
        <v>460</v>
      </c>
      <c r="P496">
        <f t="shared" si="239"/>
        <v>0</v>
      </c>
      <c r="Q496">
        <f t="shared" si="239"/>
        <v>6</v>
      </c>
      <c r="R496" s="146">
        <v>493</v>
      </c>
      <c r="S496">
        <f t="shared" si="240"/>
        <v>0</v>
      </c>
      <c r="T496">
        <f t="shared" si="241"/>
        <v>0</v>
      </c>
      <c r="U496">
        <f t="shared" si="242"/>
        <v>0</v>
      </c>
      <c r="V496">
        <f t="shared" si="243"/>
        <v>0</v>
      </c>
      <c r="X496">
        <f t="shared" si="244"/>
        <v>0</v>
      </c>
      <c r="Y496">
        <f t="shared" si="245"/>
        <v>0</v>
      </c>
      <c r="Z496">
        <f t="shared" si="246"/>
        <v>0</v>
      </c>
      <c r="AA496">
        <f t="shared" si="247"/>
        <v>0</v>
      </c>
      <c r="AC496" s="15"/>
      <c r="AD496" s="15"/>
      <c r="BJ496" s="41">
        <v>6</v>
      </c>
      <c r="BN496" s="41">
        <v>5</v>
      </c>
      <c r="BS496" s="121"/>
      <c r="BV496">
        <v>0.2</v>
      </c>
      <c r="CA496">
        <v>0.5</v>
      </c>
      <c r="CB496">
        <f t="shared" si="234"/>
        <v>0.5</v>
      </c>
      <c r="CK496">
        <f t="shared" si="235"/>
        <v>20</v>
      </c>
      <c r="CL496">
        <f t="shared" si="236"/>
        <v>12</v>
      </c>
      <c r="CM496">
        <f t="shared" si="237"/>
        <v>460</v>
      </c>
      <c r="CP496" t="str">
        <f t="shared" si="230"/>
        <v/>
      </c>
      <c r="CQ496" t="str">
        <f t="shared" si="231"/>
        <v/>
      </c>
      <c r="CR496" t="str">
        <f t="shared" si="238"/>
        <v/>
      </c>
      <c r="CS496" t="str">
        <f t="shared" si="228"/>
        <v/>
      </c>
      <c r="CT496" t="str">
        <f t="shared" si="229"/>
        <v/>
      </c>
      <c r="DE496" t="s">
        <v>205</v>
      </c>
      <c r="DF496" t="s">
        <v>205</v>
      </c>
      <c r="DH496" t="s">
        <v>205</v>
      </c>
    </row>
    <row r="497" spans="2:112" x14ac:dyDescent="0.2">
      <c r="B497" s="28" t="s">
        <v>1371</v>
      </c>
      <c r="C497" s="47"/>
      <c r="D497" s="41">
        <v>6</v>
      </c>
      <c r="E497" s="42">
        <v>0</v>
      </c>
      <c r="F497" s="139">
        <f>ABS(Home!$K$20*E497)</f>
        <v>0</v>
      </c>
      <c r="G497" s="42">
        <v>0</v>
      </c>
      <c r="H497" s="139">
        <f>ABS(Home!$K$20*G497)</f>
        <v>0</v>
      </c>
      <c r="I497" s="42">
        <v>0</v>
      </c>
      <c r="J497" s="139">
        <f>ABS(Home!$K$20*I497)</f>
        <v>0</v>
      </c>
      <c r="K497" s="42">
        <v>0</v>
      </c>
      <c r="L497" s="139">
        <f>ABS(Home!$K$20*K497)</f>
        <v>0</v>
      </c>
      <c r="M497" s="45">
        <f t="shared" si="232"/>
        <v>0</v>
      </c>
      <c r="N497" s="47">
        <f t="shared" si="233"/>
        <v>461</v>
      </c>
      <c r="P497">
        <f t="shared" si="239"/>
        <v>0</v>
      </c>
      <c r="Q497">
        <f t="shared" si="239"/>
        <v>6</v>
      </c>
      <c r="R497" s="146">
        <v>494</v>
      </c>
      <c r="S497">
        <f t="shared" si="240"/>
        <v>0</v>
      </c>
      <c r="T497">
        <f t="shared" si="241"/>
        <v>0</v>
      </c>
      <c r="U497">
        <f t="shared" si="242"/>
        <v>0</v>
      </c>
      <c r="V497">
        <f t="shared" si="243"/>
        <v>0</v>
      </c>
      <c r="X497">
        <f t="shared" si="244"/>
        <v>0</v>
      </c>
      <c r="Y497">
        <f t="shared" si="245"/>
        <v>0</v>
      </c>
      <c r="Z497">
        <f t="shared" si="246"/>
        <v>0</v>
      </c>
      <c r="AA497">
        <f t="shared" si="247"/>
        <v>0</v>
      </c>
      <c r="AC497" s="15"/>
      <c r="AD497" s="15"/>
      <c r="BJ497" s="41">
        <v>6</v>
      </c>
      <c r="BN497" s="41">
        <v>5</v>
      </c>
      <c r="BS497" s="121"/>
      <c r="BV497">
        <v>0</v>
      </c>
      <c r="CA497">
        <v>0</v>
      </c>
      <c r="CB497">
        <f t="shared" si="234"/>
        <v>0</v>
      </c>
      <c r="CK497">
        <f t="shared" si="235"/>
        <v>21</v>
      </c>
      <c r="CL497">
        <f t="shared" si="236"/>
        <v>12</v>
      </c>
      <c r="CM497">
        <f t="shared" si="237"/>
        <v>461</v>
      </c>
      <c r="CP497" t="str">
        <f t="shared" si="230"/>
        <v/>
      </c>
      <c r="CQ497" t="str">
        <f t="shared" si="231"/>
        <v/>
      </c>
      <c r="CR497" t="str">
        <f t="shared" si="238"/>
        <v/>
      </c>
      <c r="CS497" t="str">
        <f t="shared" si="228"/>
        <v/>
      </c>
      <c r="CT497" t="str">
        <f t="shared" si="229"/>
        <v/>
      </c>
      <c r="DE497" t="s">
        <v>205</v>
      </c>
      <c r="DF497" t="s">
        <v>205</v>
      </c>
      <c r="DH497" t="s">
        <v>205</v>
      </c>
    </row>
    <row r="498" spans="2:112" x14ac:dyDescent="0.2">
      <c r="B498" s="28" t="s">
        <v>1372</v>
      </c>
      <c r="C498" s="47"/>
      <c r="D498" s="41">
        <v>6</v>
      </c>
      <c r="E498" s="42">
        <v>0</v>
      </c>
      <c r="F498" s="139">
        <f>ABS(Home!$K$20*E498)</f>
        <v>0</v>
      </c>
      <c r="G498" s="42">
        <v>0</v>
      </c>
      <c r="H498" s="139">
        <f>ABS(Home!$K$20*G498)</f>
        <v>0</v>
      </c>
      <c r="I498" s="42">
        <v>0</v>
      </c>
      <c r="J498" s="139">
        <f>ABS(Home!$K$20*I498)</f>
        <v>0</v>
      </c>
      <c r="K498" s="42">
        <v>0</v>
      </c>
      <c r="L498" s="139">
        <f>ABS(Home!$K$20*K498)</f>
        <v>0</v>
      </c>
      <c r="M498" s="45">
        <f t="shared" si="232"/>
        <v>0</v>
      </c>
      <c r="N498" s="47">
        <f t="shared" si="233"/>
        <v>462</v>
      </c>
      <c r="P498">
        <f t="shared" si="239"/>
        <v>0</v>
      </c>
      <c r="Q498">
        <f t="shared" si="239"/>
        <v>6</v>
      </c>
      <c r="R498" s="146">
        <v>495</v>
      </c>
      <c r="S498">
        <f t="shared" si="240"/>
        <v>0</v>
      </c>
      <c r="T498">
        <f t="shared" si="241"/>
        <v>0</v>
      </c>
      <c r="U498">
        <f t="shared" si="242"/>
        <v>0</v>
      </c>
      <c r="V498">
        <f t="shared" si="243"/>
        <v>0</v>
      </c>
      <c r="X498">
        <f t="shared" si="244"/>
        <v>0</v>
      </c>
      <c r="Y498">
        <f t="shared" si="245"/>
        <v>0</v>
      </c>
      <c r="Z498">
        <f t="shared" si="246"/>
        <v>0</v>
      </c>
      <c r="AA498">
        <f t="shared" si="247"/>
        <v>0</v>
      </c>
      <c r="AC498" s="15"/>
      <c r="AD498" s="15"/>
      <c r="BJ498" s="41">
        <v>6</v>
      </c>
      <c r="BN498" s="41">
        <v>5</v>
      </c>
      <c r="BS498" s="121"/>
      <c r="BV498">
        <v>0</v>
      </c>
      <c r="CA498">
        <v>0</v>
      </c>
      <c r="CB498">
        <f t="shared" si="234"/>
        <v>0</v>
      </c>
      <c r="CK498">
        <f t="shared" si="235"/>
        <v>22</v>
      </c>
      <c r="CL498">
        <f t="shared" si="236"/>
        <v>12</v>
      </c>
      <c r="CM498">
        <f t="shared" si="237"/>
        <v>462</v>
      </c>
      <c r="CP498" t="str">
        <f t="shared" si="230"/>
        <v/>
      </c>
      <c r="CQ498" t="str">
        <f t="shared" si="231"/>
        <v/>
      </c>
      <c r="CR498" t="str">
        <f t="shared" si="238"/>
        <v/>
      </c>
      <c r="CS498" t="str">
        <f t="shared" si="228"/>
        <v/>
      </c>
      <c r="CT498" t="str">
        <f t="shared" si="229"/>
        <v/>
      </c>
      <c r="DE498" t="s">
        <v>205</v>
      </c>
      <c r="DF498" t="s">
        <v>205</v>
      </c>
      <c r="DH498" t="s">
        <v>205</v>
      </c>
    </row>
    <row r="499" spans="2:112" x14ac:dyDescent="0.2">
      <c r="B499" s="28" t="s">
        <v>1373</v>
      </c>
      <c r="C499" s="47"/>
      <c r="D499" s="41">
        <v>6</v>
      </c>
      <c r="E499" s="42">
        <v>0</v>
      </c>
      <c r="F499" s="139">
        <f>ABS(Home!$K$20*E499)</f>
        <v>0</v>
      </c>
      <c r="G499" s="42">
        <v>0</v>
      </c>
      <c r="H499" s="139">
        <f>ABS(Home!$K$20*G499)</f>
        <v>0</v>
      </c>
      <c r="I499" s="42">
        <v>0</v>
      </c>
      <c r="J499" s="139">
        <f>ABS(Home!$K$20*I499)</f>
        <v>0</v>
      </c>
      <c r="K499" s="42">
        <v>0</v>
      </c>
      <c r="L499" s="139">
        <f>ABS(Home!$K$20*K499)</f>
        <v>0</v>
      </c>
      <c r="M499" s="45">
        <f t="shared" si="232"/>
        <v>0</v>
      </c>
      <c r="N499" s="47">
        <f t="shared" si="233"/>
        <v>463</v>
      </c>
      <c r="P499">
        <f t="shared" si="239"/>
        <v>0</v>
      </c>
      <c r="Q499">
        <f t="shared" si="239"/>
        <v>6</v>
      </c>
      <c r="R499" s="146">
        <v>496</v>
      </c>
      <c r="S499">
        <f t="shared" si="240"/>
        <v>0</v>
      </c>
      <c r="T499">
        <f t="shared" si="241"/>
        <v>0</v>
      </c>
      <c r="U499">
        <f t="shared" si="242"/>
        <v>0</v>
      </c>
      <c r="V499">
        <f t="shared" si="243"/>
        <v>0</v>
      </c>
      <c r="X499">
        <f t="shared" si="244"/>
        <v>0</v>
      </c>
      <c r="Y499">
        <f t="shared" si="245"/>
        <v>0</v>
      </c>
      <c r="Z499">
        <f t="shared" si="246"/>
        <v>0</v>
      </c>
      <c r="AA499">
        <f t="shared" si="247"/>
        <v>0</v>
      </c>
      <c r="AC499" s="15"/>
      <c r="AD499" s="15"/>
      <c r="BJ499" s="41">
        <v>6</v>
      </c>
      <c r="BN499" s="41">
        <v>5</v>
      </c>
      <c r="BS499" s="121"/>
      <c r="BV499">
        <v>0</v>
      </c>
      <c r="CA499">
        <v>0</v>
      </c>
      <c r="CB499">
        <f t="shared" si="234"/>
        <v>0</v>
      </c>
      <c r="CK499">
        <f t="shared" si="235"/>
        <v>23</v>
      </c>
      <c r="CL499">
        <f t="shared" si="236"/>
        <v>12</v>
      </c>
      <c r="CM499">
        <f t="shared" si="237"/>
        <v>463</v>
      </c>
      <c r="CP499" t="str">
        <f t="shared" si="230"/>
        <v/>
      </c>
      <c r="CQ499" t="str">
        <f t="shared" si="231"/>
        <v/>
      </c>
      <c r="CR499" t="str">
        <f t="shared" si="238"/>
        <v/>
      </c>
      <c r="CS499" t="str">
        <f t="shared" si="228"/>
        <v/>
      </c>
      <c r="CT499" t="str">
        <f t="shared" si="229"/>
        <v/>
      </c>
      <c r="DE499" t="s">
        <v>205</v>
      </c>
      <c r="DF499" t="s">
        <v>205</v>
      </c>
      <c r="DH499" t="s">
        <v>205</v>
      </c>
    </row>
    <row r="500" spans="2:112" x14ac:dyDescent="0.2">
      <c r="B500" s="28" t="s">
        <v>1374</v>
      </c>
      <c r="C500" s="47"/>
      <c r="D500" s="41">
        <v>6</v>
      </c>
      <c r="E500" s="42">
        <v>0</v>
      </c>
      <c r="F500" s="139">
        <f>ABS(Home!$K$20*E500)</f>
        <v>0</v>
      </c>
      <c r="G500" s="42">
        <v>0</v>
      </c>
      <c r="H500" s="139">
        <f>ABS(Home!$K$20*G500)</f>
        <v>0</v>
      </c>
      <c r="I500" s="42">
        <v>0</v>
      </c>
      <c r="J500" s="139">
        <f>ABS(Home!$K$20*I500)</f>
        <v>0</v>
      </c>
      <c r="K500" s="42">
        <v>0</v>
      </c>
      <c r="L500" s="139">
        <f>ABS(Home!$K$20*K500)</f>
        <v>0</v>
      </c>
      <c r="M500" s="45">
        <f>IF(C500=1,COUNTIF(F500,"&gt;0")+COUNTIF(H500,"&gt;0")+COUNTIF(J500,"&gt;0")+COUNTIF(L500,"&gt;0"),0)</f>
        <v>0</v>
      </c>
      <c r="N500" s="47">
        <f t="shared" si="233"/>
        <v>464</v>
      </c>
      <c r="P500">
        <f t="shared" si="239"/>
        <v>0</v>
      </c>
      <c r="Q500">
        <f t="shared" si="239"/>
        <v>6</v>
      </c>
      <c r="R500" s="146">
        <v>497</v>
      </c>
      <c r="S500">
        <f t="shared" si="240"/>
        <v>0</v>
      </c>
      <c r="T500">
        <f t="shared" si="241"/>
        <v>0</v>
      </c>
      <c r="U500">
        <f t="shared" si="242"/>
        <v>0</v>
      </c>
      <c r="V500">
        <f t="shared" si="243"/>
        <v>0</v>
      </c>
      <c r="X500">
        <f t="shared" si="244"/>
        <v>0</v>
      </c>
      <c r="Y500">
        <f t="shared" si="245"/>
        <v>0</v>
      </c>
      <c r="Z500">
        <f t="shared" si="246"/>
        <v>0</v>
      </c>
      <c r="AA500">
        <f t="shared" si="247"/>
        <v>0</v>
      </c>
      <c r="AC500" s="15"/>
      <c r="AD500" s="15"/>
      <c r="BJ500" s="41">
        <v>6</v>
      </c>
      <c r="BN500" s="41">
        <v>5</v>
      </c>
      <c r="BS500" s="121"/>
      <c r="BV500">
        <v>0</v>
      </c>
      <c r="CA500">
        <v>0</v>
      </c>
      <c r="CB500">
        <f t="shared" si="234"/>
        <v>0</v>
      </c>
      <c r="CK500">
        <f t="shared" si="235"/>
        <v>24</v>
      </c>
      <c r="CL500">
        <f t="shared" si="236"/>
        <v>12</v>
      </c>
      <c r="CM500">
        <f t="shared" si="237"/>
        <v>464</v>
      </c>
      <c r="CP500" t="str">
        <f t="shared" si="230"/>
        <v/>
      </c>
      <c r="CQ500" t="str">
        <f t="shared" si="231"/>
        <v/>
      </c>
      <c r="CR500" t="str">
        <f t="shared" si="238"/>
        <v/>
      </c>
      <c r="CS500" t="str">
        <f t="shared" si="228"/>
        <v/>
      </c>
      <c r="CT500" t="str">
        <f t="shared" si="229"/>
        <v/>
      </c>
      <c r="DE500" t="s">
        <v>205</v>
      </c>
      <c r="DF500" t="s">
        <v>205</v>
      </c>
      <c r="DH500" t="s">
        <v>205</v>
      </c>
    </row>
    <row r="501" spans="2:112" x14ac:dyDescent="0.2">
      <c r="B501" s="28" t="s">
        <v>1375</v>
      </c>
      <c r="C501" s="47"/>
      <c r="D501" s="41">
        <v>6</v>
      </c>
      <c r="E501" s="42">
        <v>0</v>
      </c>
      <c r="F501" s="139">
        <f>ABS(Home!$K$20*E501)</f>
        <v>0</v>
      </c>
      <c r="G501" s="42">
        <v>0</v>
      </c>
      <c r="H501" s="139">
        <f>ABS(Home!$K$20*G501)</f>
        <v>0</v>
      </c>
      <c r="I501" s="42">
        <v>0</v>
      </c>
      <c r="J501" s="139">
        <f>ABS(Home!$K$20*I501)</f>
        <v>0</v>
      </c>
      <c r="K501" s="42">
        <v>0</v>
      </c>
      <c r="L501" s="139">
        <f>ABS(Home!$K$20*K501)</f>
        <v>0</v>
      </c>
      <c r="M501" s="45">
        <f t="shared" si="232"/>
        <v>0</v>
      </c>
      <c r="N501" s="47">
        <f t="shared" si="233"/>
        <v>465</v>
      </c>
      <c r="P501">
        <f t="shared" si="239"/>
        <v>0</v>
      </c>
      <c r="Q501">
        <f t="shared" si="239"/>
        <v>6</v>
      </c>
      <c r="R501" s="146">
        <v>498</v>
      </c>
      <c r="S501">
        <f t="shared" si="240"/>
        <v>0</v>
      </c>
      <c r="T501">
        <f t="shared" si="241"/>
        <v>0</v>
      </c>
      <c r="U501">
        <f t="shared" si="242"/>
        <v>0</v>
      </c>
      <c r="V501">
        <f t="shared" si="243"/>
        <v>0</v>
      </c>
      <c r="X501">
        <f t="shared" si="244"/>
        <v>0</v>
      </c>
      <c r="Y501">
        <f t="shared" si="245"/>
        <v>0</v>
      </c>
      <c r="Z501">
        <f t="shared" si="246"/>
        <v>0</v>
      </c>
      <c r="AA501">
        <f t="shared" si="247"/>
        <v>0</v>
      </c>
      <c r="AC501" s="15"/>
      <c r="AD501" s="15"/>
      <c r="BJ501" s="41">
        <v>6</v>
      </c>
      <c r="BN501" s="41">
        <v>5</v>
      </c>
      <c r="BS501" s="121"/>
      <c r="BV501">
        <v>0</v>
      </c>
      <c r="CA501">
        <v>0</v>
      </c>
      <c r="CB501">
        <f t="shared" si="234"/>
        <v>0</v>
      </c>
      <c r="CK501">
        <f t="shared" si="235"/>
        <v>25</v>
      </c>
      <c r="CL501">
        <f t="shared" si="236"/>
        <v>12</v>
      </c>
      <c r="CM501">
        <f t="shared" si="237"/>
        <v>465</v>
      </c>
      <c r="CP501" t="str">
        <f t="shared" si="230"/>
        <v/>
      </c>
      <c r="CQ501" t="str">
        <f t="shared" si="231"/>
        <v/>
      </c>
      <c r="CR501" t="str">
        <f t="shared" si="238"/>
        <v/>
      </c>
      <c r="CS501" t="str">
        <f t="shared" si="228"/>
        <v/>
      </c>
      <c r="CT501" t="str">
        <f t="shared" si="229"/>
        <v/>
      </c>
      <c r="DE501" t="s">
        <v>205</v>
      </c>
      <c r="DF501" t="s">
        <v>205</v>
      </c>
      <c r="DH501" t="s">
        <v>205</v>
      </c>
    </row>
    <row r="502" spans="2:112" x14ac:dyDescent="0.2">
      <c r="B502" s="28" t="s">
        <v>1376</v>
      </c>
      <c r="C502" s="47"/>
      <c r="D502" s="41">
        <v>6</v>
      </c>
      <c r="E502" s="42">
        <v>0</v>
      </c>
      <c r="F502" s="139">
        <f>ABS(Home!$K$20*E502)</f>
        <v>0</v>
      </c>
      <c r="G502" s="42">
        <v>0</v>
      </c>
      <c r="H502" s="139">
        <f>ABS(Home!$K$20*G502)</f>
        <v>0</v>
      </c>
      <c r="I502" s="42">
        <v>0</v>
      </c>
      <c r="J502" s="139">
        <f>ABS(Home!$K$20*I502)</f>
        <v>0</v>
      </c>
      <c r="K502" s="42">
        <v>0</v>
      </c>
      <c r="L502" s="139">
        <f>ABS(Home!$K$20*K502)</f>
        <v>0</v>
      </c>
      <c r="M502" s="45">
        <f t="shared" si="232"/>
        <v>0</v>
      </c>
      <c r="N502" s="47">
        <f t="shared" si="233"/>
        <v>466</v>
      </c>
      <c r="P502">
        <f t="shared" si="239"/>
        <v>0</v>
      </c>
      <c r="Q502">
        <f t="shared" si="239"/>
        <v>6</v>
      </c>
      <c r="R502" s="146">
        <v>499</v>
      </c>
      <c r="S502">
        <f t="shared" si="240"/>
        <v>0</v>
      </c>
      <c r="T502">
        <f t="shared" si="241"/>
        <v>0</v>
      </c>
      <c r="U502">
        <f t="shared" si="242"/>
        <v>0</v>
      </c>
      <c r="V502">
        <f t="shared" si="243"/>
        <v>0</v>
      </c>
      <c r="X502">
        <f t="shared" si="244"/>
        <v>0</v>
      </c>
      <c r="Y502">
        <f t="shared" si="245"/>
        <v>0</v>
      </c>
      <c r="Z502">
        <f t="shared" si="246"/>
        <v>0</v>
      </c>
      <c r="AA502">
        <f t="shared" si="247"/>
        <v>0</v>
      </c>
      <c r="AC502" s="15"/>
      <c r="AD502" s="15"/>
      <c r="BJ502" s="41">
        <v>6</v>
      </c>
      <c r="BN502" s="41">
        <v>5</v>
      </c>
      <c r="BS502" s="121"/>
      <c r="BV502">
        <v>0</v>
      </c>
      <c r="CA502">
        <v>0</v>
      </c>
      <c r="CB502">
        <f t="shared" si="234"/>
        <v>0</v>
      </c>
      <c r="CK502">
        <f t="shared" si="235"/>
        <v>26</v>
      </c>
      <c r="CL502">
        <f t="shared" si="236"/>
        <v>12</v>
      </c>
      <c r="CM502">
        <f t="shared" si="237"/>
        <v>466</v>
      </c>
      <c r="CP502" t="str">
        <f t="shared" si="230"/>
        <v/>
      </c>
      <c r="CQ502" t="str">
        <f t="shared" si="231"/>
        <v/>
      </c>
      <c r="CR502" t="str">
        <f t="shared" si="238"/>
        <v/>
      </c>
      <c r="CS502" t="str">
        <f t="shared" si="228"/>
        <v/>
      </c>
      <c r="CT502" t="str">
        <f t="shared" si="229"/>
        <v/>
      </c>
      <c r="DE502" t="s">
        <v>205</v>
      </c>
      <c r="DF502" t="s">
        <v>205</v>
      </c>
      <c r="DH502" t="s">
        <v>205</v>
      </c>
    </row>
    <row r="503" spans="2:112" x14ac:dyDescent="0.2">
      <c r="B503" s="28" t="s">
        <v>1377</v>
      </c>
      <c r="C503" s="47"/>
      <c r="D503" s="41">
        <v>6</v>
      </c>
      <c r="E503" s="42">
        <v>0</v>
      </c>
      <c r="F503" s="139">
        <f>ABS(Home!$K$20*E503)</f>
        <v>0</v>
      </c>
      <c r="G503" s="42">
        <v>0</v>
      </c>
      <c r="H503" s="139">
        <f>ABS(Home!$K$20*G503)</f>
        <v>0</v>
      </c>
      <c r="I503" s="42">
        <v>0</v>
      </c>
      <c r="J503" s="139">
        <f>ABS(Home!$K$20*I503)</f>
        <v>0</v>
      </c>
      <c r="K503" s="42">
        <v>0</v>
      </c>
      <c r="L503" s="139">
        <f>ABS(Home!$K$20*K503)</f>
        <v>0</v>
      </c>
      <c r="M503" s="45">
        <f t="shared" si="232"/>
        <v>0</v>
      </c>
      <c r="N503" s="47">
        <f t="shared" si="233"/>
        <v>467</v>
      </c>
      <c r="P503">
        <f t="shared" si="239"/>
        <v>0</v>
      </c>
      <c r="Q503">
        <f t="shared" si="239"/>
        <v>6</v>
      </c>
      <c r="R503" s="146">
        <v>500</v>
      </c>
      <c r="S503">
        <f t="shared" si="240"/>
        <v>0</v>
      </c>
      <c r="T503">
        <f t="shared" si="241"/>
        <v>0</v>
      </c>
      <c r="U503">
        <f t="shared" si="242"/>
        <v>0</v>
      </c>
      <c r="V503">
        <f t="shared" si="243"/>
        <v>0</v>
      </c>
      <c r="X503">
        <f t="shared" si="244"/>
        <v>0</v>
      </c>
      <c r="Y503">
        <f t="shared" si="245"/>
        <v>0</v>
      </c>
      <c r="Z503">
        <f t="shared" si="246"/>
        <v>0</v>
      </c>
      <c r="AA503">
        <f t="shared" si="247"/>
        <v>0</v>
      </c>
      <c r="AC503" s="15"/>
      <c r="AD503" s="15"/>
      <c r="BJ503" s="41">
        <v>6</v>
      </c>
      <c r="BN503" s="41">
        <v>5</v>
      </c>
      <c r="BS503" s="121"/>
      <c r="BV503">
        <v>0</v>
      </c>
      <c r="CA503">
        <v>0</v>
      </c>
      <c r="CB503">
        <f t="shared" si="234"/>
        <v>0</v>
      </c>
      <c r="CK503">
        <f t="shared" si="235"/>
        <v>27</v>
      </c>
      <c r="CL503">
        <f t="shared" si="236"/>
        <v>12</v>
      </c>
      <c r="CM503">
        <f t="shared" si="237"/>
        <v>467</v>
      </c>
      <c r="CP503" t="str">
        <f t="shared" si="230"/>
        <v/>
      </c>
      <c r="CQ503" t="str">
        <f t="shared" si="231"/>
        <v/>
      </c>
      <c r="CR503" t="str">
        <f t="shared" si="238"/>
        <v/>
      </c>
      <c r="CS503" t="str">
        <f t="shared" si="228"/>
        <v/>
      </c>
      <c r="CT503" t="str">
        <f t="shared" si="229"/>
        <v/>
      </c>
      <c r="DE503" t="s">
        <v>205</v>
      </c>
      <c r="DF503" t="s">
        <v>205</v>
      </c>
      <c r="DH503" t="s">
        <v>205</v>
      </c>
    </row>
    <row r="504" spans="2:112" x14ac:dyDescent="0.2">
      <c r="B504" s="28" t="s">
        <v>1378</v>
      </c>
      <c r="C504" s="47"/>
      <c r="D504" s="41">
        <v>6</v>
      </c>
      <c r="E504" s="42">
        <v>0</v>
      </c>
      <c r="F504" s="139">
        <f>ABS(Home!$K$20*E504)</f>
        <v>0</v>
      </c>
      <c r="G504" s="42">
        <v>0</v>
      </c>
      <c r="H504" s="139">
        <f>ABS(Home!$K$20*G504)</f>
        <v>0</v>
      </c>
      <c r="I504" s="42">
        <v>0</v>
      </c>
      <c r="J504" s="139">
        <f>ABS(Home!$K$20*I504)</f>
        <v>0</v>
      </c>
      <c r="K504" s="42">
        <v>0</v>
      </c>
      <c r="L504" s="139">
        <f>ABS(Home!$K$20*K504)</f>
        <v>0</v>
      </c>
      <c r="M504" s="45">
        <f t="shared" si="232"/>
        <v>0</v>
      </c>
      <c r="N504" s="47">
        <f t="shared" si="233"/>
        <v>468</v>
      </c>
      <c r="P504">
        <f t="shared" si="239"/>
        <v>0</v>
      </c>
      <c r="Q504">
        <f t="shared" si="239"/>
        <v>6</v>
      </c>
      <c r="R504" s="146">
        <v>501</v>
      </c>
      <c r="S504">
        <f t="shared" si="240"/>
        <v>0</v>
      </c>
      <c r="T504">
        <f t="shared" si="241"/>
        <v>0</v>
      </c>
      <c r="U504">
        <f t="shared" si="242"/>
        <v>0</v>
      </c>
      <c r="V504">
        <f t="shared" si="243"/>
        <v>0</v>
      </c>
      <c r="X504">
        <f t="shared" si="244"/>
        <v>0</v>
      </c>
      <c r="Y504">
        <f t="shared" si="245"/>
        <v>0</v>
      </c>
      <c r="Z504">
        <f t="shared" si="246"/>
        <v>0</v>
      </c>
      <c r="AA504">
        <f t="shared" si="247"/>
        <v>0</v>
      </c>
      <c r="AC504" s="15"/>
      <c r="AD504" s="15"/>
      <c r="BJ504" s="41">
        <v>6</v>
      </c>
      <c r="BN504" s="41">
        <v>5</v>
      </c>
      <c r="BS504" s="121"/>
      <c r="BV504">
        <v>0</v>
      </c>
      <c r="CA504">
        <v>0</v>
      </c>
      <c r="CB504">
        <f t="shared" si="234"/>
        <v>0</v>
      </c>
      <c r="CK504">
        <f t="shared" si="235"/>
        <v>28</v>
      </c>
      <c r="CL504">
        <f t="shared" si="236"/>
        <v>12</v>
      </c>
      <c r="CM504">
        <f t="shared" si="237"/>
        <v>468</v>
      </c>
      <c r="CP504" t="str">
        <f t="shared" si="230"/>
        <v/>
      </c>
      <c r="CQ504" t="str">
        <f t="shared" si="231"/>
        <v/>
      </c>
      <c r="CR504" t="str">
        <f t="shared" si="238"/>
        <v/>
      </c>
      <c r="CS504" t="str">
        <f t="shared" si="228"/>
        <v/>
      </c>
      <c r="CT504" t="str">
        <f t="shared" si="229"/>
        <v/>
      </c>
      <c r="DE504" t="s">
        <v>205</v>
      </c>
      <c r="DF504" t="s">
        <v>205</v>
      </c>
      <c r="DH504" t="s">
        <v>205</v>
      </c>
    </row>
    <row r="505" spans="2:112" x14ac:dyDescent="0.2">
      <c r="B505" s="28" t="s">
        <v>1379</v>
      </c>
      <c r="C505" s="47"/>
      <c r="D505" s="41">
        <v>6</v>
      </c>
      <c r="E505" s="42">
        <v>0</v>
      </c>
      <c r="F505" s="139">
        <f>ABS(Home!$K$20*E505)</f>
        <v>0</v>
      </c>
      <c r="G505" s="42">
        <v>0</v>
      </c>
      <c r="H505" s="139">
        <f>ABS(Home!$K$20*G505)</f>
        <v>0</v>
      </c>
      <c r="I505" s="42">
        <v>0</v>
      </c>
      <c r="J505" s="139">
        <f>ABS(Home!$K$20*I505)</f>
        <v>0</v>
      </c>
      <c r="K505" s="42">
        <v>0</v>
      </c>
      <c r="L505" s="139">
        <f>ABS(Home!$K$20*K505)</f>
        <v>0</v>
      </c>
      <c r="M505" s="45">
        <f t="shared" si="232"/>
        <v>0</v>
      </c>
      <c r="N505" s="47">
        <f t="shared" si="233"/>
        <v>469</v>
      </c>
      <c r="P505">
        <f t="shared" si="239"/>
        <v>0</v>
      </c>
      <c r="Q505">
        <f t="shared" si="239"/>
        <v>6</v>
      </c>
      <c r="R505" s="146">
        <v>502</v>
      </c>
      <c r="S505">
        <f t="shared" si="240"/>
        <v>0</v>
      </c>
      <c r="T505">
        <f t="shared" si="241"/>
        <v>0</v>
      </c>
      <c r="U505">
        <f t="shared" si="242"/>
        <v>0</v>
      </c>
      <c r="V505">
        <f t="shared" si="243"/>
        <v>0</v>
      </c>
      <c r="X505">
        <f t="shared" si="244"/>
        <v>0</v>
      </c>
      <c r="Y505">
        <f t="shared" si="245"/>
        <v>0</v>
      </c>
      <c r="Z505">
        <f t="shared" si="246"/>
        <v>0</v>
      </c>
      <c r="AA505">
        <f t="shared" si="247"/>
        <v>0</v>
      </c>
      <c r="AC505" s="15"/>
      <c r="AD505" s="15"/>
      <c r="BJ505" s="41">
        <v>6</v>
      </c>
      <c r="BN505" s="41">
        <v>5</v>
      </c>
      <c r="BS505" s="121"/>
      <c r="BV505">
        <v>0</v>
      </c>
      <c r="CA505">
        <v>0</v>
      </c>
      <c r="CB505">
        <f t="shared" si="234"/>
        <v>0</v>
      </c>
      <c r="CK505">
        <f t="shared" si="235"/>
        <v>29</v>
      </c>
      <c r="CL505">
        <f t="shared" si="236"/>
        <v>12</v>
      </c>
      <c r="CM505">
        <f t="shared" si="237"/>
        <v>469</v>
      </c>
      <c r="CP505" t="str">
        <f t="shared" si="230"/>
        <v/>
      </c>
      <c r="CQ505" t="str">
        <f t="shared" si="231"/>
        <v/>
      </c>
      <c r="CR505" t="str">
        <f t="shared" si="238"/>
        <v/>
      </c>
      <c r="CS505" t="str">
        <f t="shared" si="228"/>
        <v/>
      </c>
      <c r="CT505" t="str">
        <f t="shared" si="229"/>
        <v/>
      </c>
      <c r="DE505" t="s">
        <v>205</v>
      </c>
      <c r="DF505" t="s">
        <v>205</v>
      </c>
      <c r="DH505" t="s">
        <v>205</v>
      </c>
    </row>
    <row r="506" spans="2:112" x14ac:dyDescent="0.2">
      <c r="B506" s="28" t="s">
        <v>1380</v>
      </c>
      <c r="C506" s="47"/>
      <c r="D506" s="41">
        <v>6</v>
      </c>
      <c r="E506" s="42">
        <v>0</v>
      </c>
      <c r="F506" s="139">
        <f>ABS(Home!$K$20*E506)</f>
        <v>0</v>
      </c>
      <c r="G506" s="42">
        <v>0</v>
      </c>
      <c r="H506" s="139">
        <f>ABS(Home!$K$20*G506)</f>
        <v>0</v>
      </c>
      <c r="I506" s="42">
        <v>0</v>
      </c>
      <c r="J506" s="139">
        <f>ABS(Home!$K$20*I506)</f>
        <v>0</v>
      </c>
      <c r="K506" s="42">
        <v>0</v>
      </c>
      <c r="L506" s="139">
        <f>ABS(Home!$K$20*K506)</f>
        <v>0</v>
      </c>
      <c r="M506" s="45">
        <f t="shared" si="232"/>
        <v>0</v>
      </c>
      <c r="N506" s="47">
        <f t="shared" si="233"/>
        <v>470</v>
      </c>
      <c r="P506">
        <f t="shared" si="239"/>
        <v>0</v>
      </c>
      <c r="Q506">
        <f t="shared" si="239"/>
        <v>6</v>
      </c>
      <c r="R506" s="146">
        <v>503</v>
      </c>
      <c r="S506">
        <f t="shared" si="240"/>
        <v>0</v>
      </c>
      <c r="T506">
        <f t="shared" si="241"/>
        <v>0</v>
      </c>
      <c r="U506">
        <f t="shared" si="242"/>
        <v>0</v>
      </c>
      <c r="V506">
        <f t="shared" si="243"/>
        <v>0</v>
      </c>
      <c r="X506">
        <f t="shared" si="244"/>
        <v>0</v>
      </c>
      <c r="Y506">
        <f t="shared" si="245"/>
        <v>0</v>
      </c>
      <c r="Z506">
        <f t="shared" si="246"/>
        <v>0</v>
      </c>
      <c r="AA506">
        <f t="shared" si="247"/>
        <v>0</v>
      </c>
      <c r="AC506" s="15"/>
      <c r="AD506" s="15"/>
      <c r="BJ506" s="41">
        <v>6</v>
      </c>
      <c r="BN506" s="41">
        <v>5</v>
      </c>
      <c r="BS506" s="121"/>
      <c r="BV506">
        <v>0</v>
      </c>
      <c r="CA506">
        <v>0</v>
      </c>
      <c r="CB506">
        <f t="shared" si="234"/>
        <v>0</v>
      </c>
      <c r="CK506">
        <f t="shared" si="235"/>
        <v>30</v>
      </c>
      <c r="CL506">
        <f t="shared" si="236"/>
        <v>12</v>
      </c>
      <c r="CM506">
        <f t="shared" si="237"/>
        <v>470</v>
      </c>
      <c r="CP506" t="str">
        <f t="shared" si="230"/>
        <v/>
      </c>
      <c r="CQ506" t="str">
        <f t="shared" si="231"/>
        <v/>
      </c>
      <c r="CR506" t="str">
        <f t="shared" si="238"/>
        <v/>
      </c>
      <c r="CS506" t="str">
        <f t="shared" si="228"/>
        <v/>
      </c>
      <c r="CT506" t="str">
        <f t="shared" si="229"/>
        <v/>
      </c>
      <c r="DE506" t="s">
        <v>205</v>
      </c>
      <c r="DF506" t="s">
        <v>205</v>
      </c>
      <c r="DH506" t="s">
        <v>205</v>
      </c>
    </row>
    <row r="507" spans="2:112" x14ac:dyDescent="0.2">
      <c r="B507" s="28" t="s">
        <v>1381</v>
      </c>
      <c r="C507" s="47"/>
      <c r="D507" s="41">
        <v>6</v>
      </c>
      <c r="E507" s="42">
        <v>0</v>
      </c>
      <c r="F507" s="139">
        <f>ABS(Home!$K$20*E507)</f>
        <v>0</v>
      </c>
      <c r="G507" s="42">
        <v>0</v>
      </c>
      <c r="H507" s="139">
        <f>ABS(Home!$K$20*G507)</f>
        <v>0</v>
      </c>
      <c r="I507" s="42">
        <v>0</v>
      </c>
      <c r="J507" s="139">
        <f>ABS(Home!$K$20*I507)</f>
        <v>0</v>
      </c>
      <c r="K507" s="42">
        <v>0</v>
      </c>
      <c r="L507" s="139">
        <f>ABS(Home!$K$20*K507)</f>
        <v>0</v>
      </c>
      <c r="M507" s="45">
        <f t="shared" si="232"/>
        <v>0</v>
      </c>
      <c r="N507" s="47">
        <f t="shared" si="233"/>
        <v>471</v>
      </c>
      <c r="P507">
        <f t="shared" si="239"/>
        <v>0</v>
      </c>
      <c r="Q507">
        <f t="shared" si="239"/>
        <v>6</v>
      </c>
      <c r="R507" s="146">
        <v>504</v>
      </c>
      <c r="S507">
        <f t="shared" si="240"/>
        <v>0</v>
      </c>
      <c r="T507">
        <f t="shared" si="241"/>
        <v>0</v>
      </c>
      <c r="U507">
        <f t="shared" si="242"/>
        <v>0</v>
      </c>
      <c r="V507">
        <f t="shared" si="243"/>
        <v>0</v>
      </c>
      <c r="X507">
        <f t="shared" si="244"/>
        <v>0</v>
      </c>
      <c r="Y507">
        <f t="shared" si="245"/>
        <v>0</v>
      </c>
      <c r="Z507">
        <f t="shared" si="246"/>
        <v>0</v>
      </c>
      <c r="AA507">
        <f t="shared" si="247"/>
        <v>0</v>
      </c>
      <c r="AC507" s="15"/>
      <c r="AD507" s="15"/>
      <c r="BJ507" s="41">
        <v>6</v>
      </c>
      <c r="BN507" s="41">
        <v>5</v>
      </c>
      <c r="BS507" s="121"/>
      <c r="BV507">
        <v>0</v>
      </c>
      <c r="CA507">
        <v>0</v>
      </c>
      <c r="CB507">
        <f t="shared" si="234"/>
        <v>0</v>
      </c>
      <c r="CK507">
        <f t="shared" si="235"/>
        <v>31</v>
      </c>
      <c r="CL507">
        <f t="shared" si="236"/>
        <v>12</v>
      </c>
      <c r="CM507">
        <f t="shared" si="237"/>
        <v>471</v>
      </c>
      <c r="CP507" t="str">
        <f t="shared" si="230"/>
        <v/>
      </c>
      <c r="CQ507" t="str">
        <f t="shared" si="231"/>
        <v/>
      </c>
      <c r="CR507" t="str">
        <f t="shared" si="238"/>
        <v/>
      </c>
      <c r="CS507" t="str">
        <f t="shared" si="228"/>
        <v/>
      </c>
      <c r="CT507" t="str">
        <f t="shared" si="229"/>
        <v/>
      </c>
      <c r="DE507" t="s">
        <v>205</v>
      </c>
      <c r="DF507" t="s">
        <v>205</v>
      </c>
      <c r="DH507" t="s">
        <v>205</v>
      </c>
    </row>
    <row r="508" spans="2:112" x14ac:dyDescent="0.2">
      <c r="B508" s="28" t="s">
        <v>179</v>
      </c>
      <c r="C508" s="47"/>
      <c r="D508" s="41">
        <v>6</v>
      </c>
      <c r="E508" s="42">
        <v>0</v>
      </c>
      <c r="F508" s="139">
        <f>ABS(Home!$K$20*E508)</f>
        <v>0</v>
      </c>
      <c r="G508" s="42">
        <v>0</v>
      </c>
      <c r="H508" s="139">
        <f>ABS(Home!$K$20*G508)</f>
        <v>0</v>
      </c>
      <c r="I508" s="42">
        <v>0</v>
      </c>
      <c r="J508" s="139">
        <f>ABS(Home!$K$20*I508)</f>
        <v>0</v>
      </c>
      <c r="K508" s="42">
        <v>0</v>
      </c>
      <c r="L508" s="139">
        <f>ABS(Home!$K$20*K508)</f>
        <v>0</v>
      </c>
      <c r="M508" s="45">
        <f t="shared" si="232"/>
        <v>0</v>
      </c>
      <c r="N508" s="47">
        <f t="shared" si="233"/>
        <v>472</v>
      </c>
      <c r="P508">
        <f t="shared" si="239"/>
        <v>0</v>
      </c>
      <c r="Q508">
        <f t="shared" si="239"/>
        <v>6</v>
      </c>
      <c r="R508" s="146">
        <v>505</v>
      </c>
      <c r="S508">
        <f t="shared" si="240"/>
        <v>0</v>
      </c>
      <c r="T508">
        <f t="shared" si="241"/>
        <v>0</v>
      </c>
      <c r="U508">
        <f t="shared" si="242"/>
        <v>0</v>
      </c>
      <c r="V508">
        <f t="shared" si="243"/>
        <v>0</v>
      </c>
      <c r="X508">
        <f t="shared" si="244"/>
        <v>0</v>
      </c>
      <c r="Y508">
        <f t="shared" si="245"/>
        <v>0</v>
      </c>
      <c r="Z508">
        <f t="shared" si="246"/>
        <v>0</v>
      </c>
      <c r="AA508">
        <f t="shared" si="247"/>
        <v>0</v>
      </c>
      <c r="AC508" s="15"/>
      <c r="AD508" s="15"/>
      <c r="BJ508" s="41">
        <v>6</v>
      </c>
      <c r="BN508" s="41">
        <v>5</v>
      </c>
      <c r="BS508" s="121"/>
      <c r="BV508">
        <v>0</v>
      </c>
      <c r="CA508">
        <v>0</v>
      </c>
      <c r="CB508">
        <f t="shared" si="234"/>
        <v>0</v>
      </c>
      <c r="CK508">
        <f t="shared" si="235"/>
        <v>32</v>
      </c>
      <c r="CL508">
        <f t="shared" si="236"/>
        <v>12</v>
      </c>
      <c r="CM508">
        <f t="shared" si="237"/>
        <v>472</v>
      </c>
      <c r="CP508" t="str">
        <f t="shared" si="230"/>
        <v/>
      </c>
      <c r="CQ508" t="str">
        <f t="shared" si="231"/>
        <v/>
      </c>
      <c r="CR508" t="str">
        <f t="shared" si="238"/>
        <v/>
      </c>
      <c r="CS508" t="str">
        <f t="shared" si="228"/>
        <v/>
      </c>
      <c r="CT508" t="str">
        <f t="shared" si="229"/>
        <v/>
      </c>
      <c r="DE508" t="s">
        <v>205</v>
      </c>
      <c r="DF508" t="s">
        <v>205</v>
      </c>
      <c r="DH508" t="s">
        <v>205</v>
      </c>
    </row>
    <row r="509" spans="2:112" x14ac:dyDescent="0.2">
      <c r="B509" s="28" t="s">
        <v>180</v>
      </c>
      <c r="C509" s="47"/>
      <c r="D509" s="41">
        <v>6</v>
      </c>
      <c r="E509" s="42">
        <v>0</v>
      </c>
      <c r="F509" s="139">
        <f>ABS(Home!$K$20*E509)</f>
        <v>0</v>
      </c>
      <c r="G509" s="42">
        <v>0</v>
      </c>
      <c r="H509" s="139">
        <f>ABS(Home!$K$20*G509)</f>
        <v>0</v>
      </c>
      <c r="I509" s="42">
        <v>0</v>
      </c>
      <c r="J509" s="139">
        <f>ABS(Home!$K$20*I509)</f>
        <v>0</v>
      </c>
      <c r="K509" s="42">
        <v>0</v>
      </c>
      <c r="L509" s="139">
        <f>ABS(Home!$K$20*K509)</f>
        <v>0</v>
      </c>
      <c r="M509" s="45">
        <f t="shared" si="232"/>
        <v>0</v>
      </c>
      <c r="N509" s="47">
        <f t="shared" si="233"/>
        <v>473</v>
      </c>
      <c r="P509">
        <f t="shared" si="239"/>
        <v>0</v>
      </c>
      <c r="Q509">
        <f t="shared" si="239"/>
        <v>6</v>
      </c>
      <c r="R509" s="146">
        <v>506</v>
      </c>
      <c r="S509">
        <f t="shared" si="240"/>
        <v>0</v>
      </c>
      <c r="T509">
        <f t="shared" si="241"/>
        <v>0</v>
      </c>
      <c r="U509">
        <f t="shared" si="242"/>
        <v>0</v>
      </c>
      <c r="V509">
        <f t="shared" si="243"/>
        <v>0</v>
      </c>
      <c r="X509">
        <f t="shared" si="244"/>
        <v>0</v>
      </c>
      <c r="Y509">
        <f t="shared" si="245"/>
        <v>0</v>
      </c>
      <c r="Z509">
        <f t="shared" si="246"/>
        <v>0</v>
      </c>
      <c r="AA509">
        <f t="shared" si="247"/>
        <v>0</v>
      </c>
      <c r="AC509" s="15"/>
      <c r="AD509" s="15"/>
      <c r="BJ509" s="41">
        <v>6</v>
      </c>
      <c r="BN509" s="41">
        <v>5</v>
      </c>
      <c r="BS509" s="121"/>
      <c r="BV509">
        <v>0</v>
      </c>
      <c r="CA509">
        <v>0</v>
      </c>
      <c r="CB509">
        <f t="shared" si="234"/>
        <v>0</v>
      </c>
      <c r="CK509">
        <f t="shared" si="235"/>
        <v>33</v>
      </c>
      <c r="CL509">
        <f t="shared" si="236"/>
        <v>12</v>
      </c>
      <c r="CM509">
        <f t="shared" si="237"/>
        <v>473</v>
      </c>
      <c r="CP509" t="str">
        <f t="shared" si="230"/>
        <v/>
      </c>
      <c r="CQ509" t="str">
        <f t="shared" si="231"/>
        <v/>
      </c>
      <c r="CR509" t="str">
        <f t="shared" si="238"/>
        <v/>
      </c>
      <c r="CS509" t="str">
        <f t="shared" si="228"/>
        <v/>
      </c>
      <c r="CT509" t="str">
        <f t="shared" si="229"/>
        <v/>
      </c>
      <c r="DE509" t="s">
        <v>205</v>
      </c>
      <c r="DF509" t="s">
        <v>205</v>
      </c>
      <c r="DH509" t="s">
        <v>205</v>
      </c>
    </row>
    <row r="510" spans="2:112" x14ac:dyDescent="0.2">
      <c r="B510" s="28" t="s">
        <v>181</v>
      </c>
      <c r="C510" s="47"/>
      <c r="D510" s="41">
        <v>6</v>
      </c>
      <c r="E510" s="42">
        <v>0</v>
      </c>
      <c r="F510" s="139">
        <f>ABS(Home!$K$20*E510)</f>
        <v>0</v>
      </c>
      <c r="G510" s="42">
        <v>0</v>
      </c>
      <c r="H510" s="139">
        <f>ABS(Home!$K$20*G510)</f>
        <v>0</v>
      </c>
      <c r="I510" s="42">
        <v>0</v>
      </c>
      <c r="J510" s="139">
        <f>ABS(Home!$K$20*I510)</f>
        <v>0</v>
      </c>
      <c r="K510" s="42">
        <v>0</v>
      </c>
      <c r="L510" s="139">
        <f>ABS(Home!$K$20*K510)</f>
        <v>0</v>
      </c>
      <c r="M510" s="45">
        <f t="shared" si="232"/>
        <v>0</v>
      </c>
      <c r="N510" s="47">
        <f t="shared" si="233"/>
        <v>474</v>
      </c>
      <c r="P510">
        <f t="shared" si="239"/>
        <v>0</v>
      </c>
      <c r="Q510">
        <f t="shared" si="239"/>
        <v>6</v>
      </c>
      <c r="R510" s="146">
        <v>507</v>
      </c>
      <c r="S510">
        <f t="shared" si="240"/>
        <v>0</v>
      </c>
      <c r="T510">
        <f t="shared" si="241"/>
        <v>0</v>
      </c>
      <c r="U510">
        <f t="shared" si="242"/>
        <v>0</v>
      </c>
      <c r="V510">
        <f t="shared" si="243"/>
        <v>0</v>
      </c>
      <c r="X510">
        <f t="shared" si="244"/>
        <v>0</v>
      </c>
      <c r="Y510">
        <f t="shared" si="245"/>
        <v>0</v>
      </c>
      <c r="Z510">
        <f t="shared" si="246"/>
        <v>0</v>
      </c>
      <c r="AA510">
        <f t="shared" si="247"/>
        <v>0</v>
      </c>
      <c r="AC510" s="15"/>
      <c r="AD510" s="15"/>
      <c r="BJ510" s="41">
        <v>6</v>
      </c>
      <c r="BN510" s="41">
        <v>5</v>
      </c>
      <c r="BS510" s="121"/>
      <c r="BV510">
        <v>0</v>
      </c>
      <c r="CA510">
        <v>0</v>
      </c>
      <c r="CB510">
        <f t="shared" si="234"/>
        <v>0</v>
      </c>
      <c r="CK510">
        <f t="shared" si="235"/>
        <v>34</v>
      </c>
      <c r="CL510">
        <f t="shared" si="236"/>
        <v>12</v>
      </c>
      <c r="CM510">
        <f t="shared" si="237"/>
        <v>474</v>
      </c>
      <c r="CP510" t="str">
        <f t="shared" si="230"/>
        <v/>
      </c>
      <c r="CQ510" t="str">
        <f t="shared" si="231"/>
        <v/>
      </c>
      <c r="CR510" t="str">
        <f t="shared" si="238"/>
        <v/>
      </c>
      <c r="CS510" t="str">
        <f t="shared" si="228"/>
        <v/>
      </c>
      <c r="CT510" t="str">
        <f t="shared" si="229"/>
        <v/>
      </c>
      <c r="DE510" t="s">
        <v>205</v>
      </c>
      <c r="DF510" t="s">
        <v>205</v>
      </c>
      <c r="DH510" t="s">
        <v>205</v>
      </c>
    </row>
    <row r="511" spans="2:112" x14ac:dyDescent="0.2">
      <c r="B511" s="28">
        <v>35</v>
      </c>
      <c r="C511" s="47"/>
      <c r="D511" s="41">
        <v>6</v>
      </c>
      <c r="E511" s="42">
        <v>0</v>
      </c>
      <c r="F511" s="139">
        <f>ABS(Home!$K$20*E511)</f>
        <v>0</v>
      </c>
      <c r="G511" s="42">
        <v>0</v>
      </c>
      <c r="H511" s="139">
        <f>ABS(Home!$K$20*G511)</f>
        <v>0</v>
      </c>
      <c r="I511" s="42">
        <v>0</v>
      </c>
      <c r="J511" s="139">
        <f>ABS(Home!$K$20*I511)</f>
        <v>0</v>
      </c>
      <c r="K511" s="42">
        <v>0</v>
      </c>
      <c r="L511" s="139">
        <f>ABS(Home!$K$20*K511)</f>
        <v>0</v>
      </c>
      <c r="M511" s="45">
        <f t="shared" si="232"/>
        <v>0</v>
      </c>
      <c r="N511" s="47">
        <f t="shared" si="233"/>
        <v>475</v>
      </c>
      <c r="P511">
        <f t="shared" si="239"/>
        <v>0</v>
      </c>
      <c r="Q511">
        <f t="shared" si="239"/>
        <v>6</v>
      </c>
      <c r="R511" s="146">
        <v>508</v>
      </c>
      <c r="S511">
        <f t="shared" si="240"/>
        <v>0</v>
      </c>
      <c r="T511">
        <f t="shared" si="241"/>
        <v>0</v>
      </c>
      <c r="U511">
        <f t="shared" si="242"/>
        <v>0</v>
      </c>
      <c r="V511">
        <f t="shared" si="243"/>
        <v>0</v>
      </c>
      <c r="X511">
        <f t="shared" si="244"/>
        <v>0</v>
      </c>
      <c r="Y511">
        <f t="shared" si="245"/>
        <v>0</v>
      </c>
      <c r="Z511">
        <f t="shared" si="246"/>
        <v>0</v>
      </c>
      <c r="AA511">
        <f t="shared" si="247"/>
        <v>0</v>
      </c>
      <c r="AC511" s="15"/>
      <c r="AD511" s="15"/>
      <c r="BJ511" s="41">
        <v>6</v>
      </c>
      <c r="BN511" s="41">
        <v>5</v>
      </c>
      <c r="BS511" s="121"/>
      <c r="BV511">
        <v>0</v>
      </c>
      <c r="CA511">
        <v>0</v>
      </c>
      <c r="CB511">
        <f t="shared" si="234"/>
        <v>0</v>
      </c>
      <c r="CK511">
        <f t="shared" si="235"/>
        <v>35</v>
      </c>
      <c r="CL511">
        <f t="shared" si="236"/>
        <v>12</v>
      </c>
      <c r="CM511">
        <f t="shared" si="237"/>
        <v>475</v>
      </c>
      <c r="CP511" t="str">
        <f t="shared" si="230"/>
        <v/>
      </c>
      <c r="CQ511" t="str">
        <f t="shared" si="231"/>
        <v/>
      </c>
      <c r="CR511" t="str">
        <f t="shared" si="238"/>
        <v/>
      </c>
      <c r="CS511" t="str">
        <f t="shared" si="228"/>
        <v/>
      </c>
      <c r="CT511" t="str">
        <f t="shared" si="229"/>
        <v/>
      </c>
      <c r="DE511" t="s">
        <v>205</v>
      </c>
      <c r="DF511" t="s">
        <v>205</v>
      </c>
      <c r="DH511" t="s">
        <v>205</v>
      </c>
    </row>
    <row r="512" spans="2:112" x14ac:dyDescent="0.2">
      <c r="B512" s="28">
        <v>36</v>
      </c>
      <c r="C512" s="47"/>
      <c r="D512" s="41">
        <v>6</v>
      </c>
      <c r="E512" s="42">
        <v>0</v>
      </c>
      <c r="F512" s="139">
        <f>ABS(Home!$K$20*E512)</f>
        <v>0</v>
      </c>
      <c r="G512" s="42">
        <v>0</v>
      </c>
      <c r="H512" s="139">
        <f>ABS(Home!$K$20*G512)</f>
        <v>0</v>
      </c>
      <c r="I512" s="42">
        <v>0</v>
      </c>
      <c r="J512" s="139">
        <f>ABS(Home!$K$20*I512)</f>
        <v>0</v>
      </c>
      <c r="K512" s="42">
        <v>0</v>
      </c>
      <c r="L512" s="139">
        <f>ABS(Home!$K$20*K512)</f>
        <v>0</v>
      </c>
      <c r="M512" s="45">
        <f t="shared" si="232"/>
        <v>0</v>
      </c>
      <c r="N512" s="47">
        <f t="shared" si="233"/>
        <v>476</v>
      </c>
      <c r="P512">
        <f t="shared" si="239"/>
        <v>0</v>
      </c>
      <c r="Q512">
        <f t="shared" si="239"/>
        <v>6</v>
      </c>
      <c r="R512" s="146">
        <v>509</v>
      </c>
      <c r="S512">
        <f t="shared" si="240"/>
        <v>0</v>
      </c>
      <c r="T512">
        <f t="shared" si="241"/>
        <v>0</v>
      </c>
      <c r="U512">
        <f t="shared" si="242"/>
        <v>0</v>
      </c>
      <c r="V512">
        <f t="shared" si="243"/>
        <v>0</v>
      </c>
      <c r="X512">
        <f t="shared" si="244"/>
        <v>0</v>
      </c>
      <c r="Y512">
        <f t="shared" si="245"/>
        <v>0</v>
      </c>
      <c r="Z512">
        <f t="shared" si="246"/>
        <v>0</v>
      </c>
      <c r="AA512">
        <f t="shared" si="247"/>
        <v>0</v>
      </c>
      <c r="AC512" s="15"/>
      <c r="AD512" s="15"/>
      <c r="BJ512" s="41">
        <v>6</v>
      </c>
      <c r="BN512" s="41">
        <v>5</v>
      </c>
      <c r="BS512" s="121"/>
      <c r="BV512">
        <v>0</v>
      </c>
      <c r="CA512">
        <v>0</v>
      </c>
      <c r="CB512">
        <f t="shared" si="234"/>
        <v>0</v>
      </c>
      <c r="CK512">
        <f t="shared" si="235"/>
        <v>36</v>
      </c>
      <c r="CL512">
        <f t="shared" si="236"/>
        <v>12</v>
      </c>
      <c r="CM512">
        <f t="shared" si="237"/>
        <v>476</v>
      </c>
      <c r="CP512" t="str">
        <f t="shared" si="230"/>
        <v/>
      </c>
      <c r="CQ512" t="str">
        <f t="shared" si="231"/>
        <v/>
      </c>
      <c r="CR512" t="str">
        <f t="shared" si="238"/>
        <v/>
      </c>
      <c r="CS512" t="str">
        <f t="shared" si="228"/>
        <v/>
      </c>
      <c r="CT512" t="str">
        <f t="shared" si="229"/>
        <v/>
      </c>
      <c r="DE512" t="s">
        <v>205</v>
      </c>
      <c r="DF512" t="s">
        <v>205</v>
      </c>
      <c r="DH512" t="s">
        <v>205</v>
      </c>
    </row>
    <row r="513" spans="1:112" x14ac:dyDescent="0.2">
      <c r="B513" s="28">
        <v>37</v>
      </c>
      <c r="C513" s="47"/>
      <c r="D513" s="41">
        <v>6</v>
      </c>
      <c r="E513" s="42">
        <v>0</v>
      </c>
      <c r="F513" s="139">
        <f>ABS(Home!$K$20*E513)</f>
        <v>0</v>
      </c>
      <c r="G513" s="42">
        <v>0</v>
      </c>
      <c r="H513" s="139">
        <f>ABS(Home!$K$20*G513)</f>
        <v>0</v>
      </c>
      <c r="I513" s="42">
        <v>0</v>
      </c>
      <c r="J513" s="139">
        <f>ABS(Home!$K$20*I513)</f>
        <v>0</v>
      </c>
      <c r="K513" s="42">
        <v>0</v>
      </c>
      <c r="L513" s="139">
        <f>ABS(Home!$K$20*K513)</f>
        <v>0</v>
      </c>
      <c r="M513" s="45">
        <f t="shared" si="232"/>
        <v>0</v>
      </c>
      <c r="N513" s="47">
        <f t="shared" si="233"/>
        <v>477</v>
      </c>
      <c r="P513">
        <f t="shared" si="239"/>
        <v>0</v>
      </c>
      <c r="Q513">
        <f t="shared" si="239"/>
        <v>6</v>
      </c>
      <c r="R513" s="146">
        <v>510</v>
      </c>
      <c r="S513">
        <f t="shared" si="240"/>
        <v>0</v>
      </c>
      <c r="T513">
        <f t="shared" si="241"/>
        <v>0</v>
      </c>
      <c r="U513">
        <f t="shared" si="242"/>
        <v>0</v>
      </c>
      <c r="V513">
        <f t="shared" si="243"/>
        <v>0</v>
      </c>
      <c r="X513">
        <f t="shared" si="244"/>
        <v>0</v>
      </c>
      <c r="Y513">
        <f t="shared" si="245"/>
        <v>0</v>
      </c>
      <c r="Z513">
        <f t="shared" si="246"/>
        <v>0</v>
      </c>
      <c r="AA513">
        <f t="shared" si="247"/>
        <v>0</v>
      </c>
      <c r="AC513" s="15"/>
      <c r="AD513" s="15"/>
      <c r="BJ513" s="41">
        <v>6</v>
      </c>
      <c r="BN513" s="41">
        <v>5</v>
      </c>
      <c r="BS513" s="121"/>
      <c r="BV513">
        <v>0</v>
      </c>
      <c r="CA513">
        <v>0</v>
      </c>
      <c r="CB513">
        <f t="shared" si="234"/>
        <v>0</v>
      </c>
      <c r="CK513">
        <f>CK470</f>
        <v>37</v>
      </c>
      <c r="CL513">
        <f>CL470+1</f>
        <v>12</v>
      </c>
      <c r="CM513">
        <f t="shared" si="237"/>
        <v>477</v>
      </c>
      <c r="CP513" t="str">
        <f t="shared" si="230"/>
        <v/>
      </c>
      <c r="CQ513" t="str">
        <f t="shared" si="231"/>
        <v/>
      </c>
      <c r="CR513" t="str">
        <f t="shared" si="238"/>
        <v/>
      </c>
      <c r="CS513" t="str">
        <f t="shared" si="228"/>
        <v/>
      </c>
      <c r="CT513" t="str">
        <f t="shared" si="229"/>
        <v/>
      </c>
      <c r="DE513" t="s">
        <v>205</v>
      </c>
      <c r="DF513" t="s">
        <v>205</v>
      </c>
      <c r="DH513" t="s">
        <v>205</v>
      </c>
    </row>
    <row r="514" spans="1:112" x14ac:dyDescent="0.2">
      <c r="B514" s="28">
        <v>38</v>
      </c>
      <c r="C514" s="47"/>
      <c r="D514" s="41">
        <v>6</v>
      </c>
      <c r="E514" s="42">
        <v>0</v>
      </c>
      <c r="F514" s="139">
        <f>ABS(Home!$K$20*E514)</f>
        <v>0</v>
      </c>
      <c r="G514" s="42">
        <v>0</v>
      </c>
      <c r="H514" s="139">
        <f>ABS(Home!$K$20*G514)</f>
        <v>0</v>
      </c>
      <c r="I514" s="42">
        <v>0</v>
      </c>
      <c r="J514" s="139">
        <f>ABS(Home!$K$20*I514)</f>
        <v>0</v>
      </c>
      <c r="K514" s="42">
        <v>0</v>
      </c>
      <c r="L514" s="139">
        <f>ABS(Home!$K$20*K514)</f>
        <v>0</v>
      </c>
      <c r="M514" s="45">
        <f t="shared" si="232"/>
        <v>0</v>
      </c>
      <c r="N514" s="47">
        <f t="shared" si="233"/>
        <v>478</v>
      </c>
      <c r="P514">
        <f t="shared" si="239"/>
        <v>0</v>
      </c>
      <c r="Q514">
        <f t="shared" si="239"/>
        <v>6</v>
      </c>
      <c r="R514" s="146">
        <v>511</v>
      </c>
      <c r="S514">
        <f t="shared" si="240"/>
        <v>0</v>
      </c>
      <c r="T514">
        <f t="shared" si="241"/>
        <v>0</v>
      </c>
      <c r="U514">
        <f t="shared" si="242"/>
        <v>0</v>
      </c>
      <c r="V514">
        <f t="shared" si="243"/>
        <v>0</v>
      </c>
      <c r="X514">
        <f t="shared" si="244"/>
        <v>0</v>
      </c>
      <c r="Y514">
        <f t="shared" si="245"/>
        <v>0</v>
      </c>
      <c r="Z514">
        <f t="shared" si="246"/>
        <v>0</v>
      </c>
      <c r="AA514">
        <f t="shared" si="247"/>
        <v>0</v>
      </c>
      <c r="AC514" s="15"/>
      <c r="AD514" s="15"/>
      <c r="BJ514" s="41">
        <v>6</v>
      </c>
      <c r="BN514" s="41">
        <v>5</v>
      </c>
      <c r="BS514" s="121"/>
      <c r="BV514">
        <v>0</v>
      </c>
      <c r="CA514">
        <v>0</v>
      </c>
      <c r="CB514">
        <f t="shared" si="234"/>
        <v>0</v>
      </c>
      <c r="CK514">
        <f t="shared" si="235"/>
        <v>38</v>
      </c>
      <c r="CL514">
        <f t="shared" si="236"/>
        <v>12</v>
      </c>
      <c r="CM514">
        <f t="shared" si="237"/>
        <v>478</v>
      </c>
      <c r="CP514" t="str">
        <f t="shared" si="230"/>
        <v/>
      </c>
      <c r="CQ514" t="str">
        <f t="shared" si="231"/>
        <v/>
      </c>
      <c r="CR514" t="str">
        <f t="shared" si="238"/>
        <v/>
      </c>
      <c r="CS514" t="str">
        <f t="shared" si="228"/>
        <v/>
      </c>
      <c r="CT514" t="str">
        <f t="shared" si="229"/>
        <v/>
      </c>
      <c r="DE514" t="s">
        <v>205</v>
      </c>
      <c r="DF514" t="s">
        <v>205</v>
      </c>
      <c r="DH514" t="s">
        <v>205</v>
      </c>
    </row>
    <row r="515" spans="1:112" x14ac:dyDescent="0.2">
      <c r="B515" s="28">
        <v>39</v>
      </c>
      <c r="C515" s="47"/>
      <c r="D515" s="41">
        <v>6</v>
      </c>
      <c r="E515" s="42">
        <v>0</v>
      </c>
      <c r="F515" s="139">
        <f>ABS(Home!$K$20*E515)</f>
        <v>0</v>
      </c>
      <c r="G515" s="42">
        <v>0</v>
      </c>
      <c r="H515" s="139">
        <f>ABS(Home!$K$20*G515)</f>
        <v>0</v>
      </c>
      <c r="I515" s="42">
        <v>0</v>
      </c>
      <c r="J515" s="139">
        <f>ABS(Home!$K$20*I515)</f>
        <v>0</v>
      </c>
      <c r="K515" s="42">
        <v>0</v>
      </c>
      <c r="L515" s="139">
        <f>ABS(Home!$K$20*K515)</f>
        <v>0</v>
      </c>
      <c r="M515" s="45">
        <f t="shared" si="232"/>
        <v>0</v>
      </c>
      <c r="N515" s="47">
        <f t="shared" si="233"/>
        <v>479</v>
      </c>
      <c r="P515">
        <f t="shared" si="239"/>
        <v>0</v>
      </c>
      <c r="Q515">
        <f t="shared" si="239"/>
        <v>6</v>
      </c>
      <c r="R515" s="146">
        <v>512</v>
      </c>
      <c r="S515">
        <f t="shared" si="240"/>
        <v>0</v>
      </c>
      <c r="T515">
        <f t="shared" si="241"/>
        <v>0</v>
      </c>
      <c r="U515">
        <f t="shared" si="242"/>
        <v>0</v>
      </c>
      <c r="V515">
        <f t="shared" si="243"/>
        <v>0</v>
      </c>
      <c r="X515">
        <f t="shared" si="244"/>
        <v>0</v>
      </c>
      <c r="Y515">
        <f t="shared" si="245"/>
        <v>0</v>
      </c>
      <c r="Z515">
        <f t="shared" si="246"/>
        <v>0</v>
      </c>
      <c r="AA515">
        <f t="shared" si="247"/>
        <v>0</v>
      </c>
      <c r="AC515" s="15"/>
      <c r="AD515" s="15"/>
      <c r="BJ515" s="41">
        <v>6</v>
      </c>
      <c r="BN515" s="41">
        <v>5</v>
      </c>
      <c r="BS515" s="121"/>
      <c r="BV515">
        <v>0</v>
      </c>
      <c r="CA515">
        <v>0</v>
      </c>
      <c r="CB515">
        <f t="shared" si="234"/>
        <v>0</v>
      </c>
      <c r="CK515">
        <f t="shared" si="235"/>
        <v>39</v>
      </c>
      <c r="CL515">
        <f t="shared" si="236"/>
        <v>12</v>
      </c>
      <c r="CM515">
        <f t="shared" si="237"/>
        <v>479</v>
      </c>
      <c r="CP515" t="str">
        <f t="shared" si="230"/>
        <v/>
      </c>
      <c r="CQ515" t="str">
        <f t="shared" si="231"/>
        <v/>
      </c>
      <c r="CR515" t="str">
        <f t="shared" si="238"/>
        <v/>
      </c>
      <c r="CS515" t="str">
        <f t="shared" si="228"/>
        <v/>
      </c>
      <c r="CT515" t="str">
        <f t="shared" si="229"/>
        <v/>
      </c>
      <c r="DE515" t="s">
        <v>205</v>
      </c>
      <c r="DF515" t="s">
        <v>205</v>
      </c>
      <c r="DH515" t="s">
        <v>205</v>
      </c>
    </row>
    <row r="516" spans="1:112" x14ac:dyDescent="0.2">
      <c r="B516" s="28">
        <v>40</v>
      </c>
      <c r="C516" s="47"/>
      <c r="D516" s="41">
        <v>6</v>
      </c>
      <c r="E516" s="42">
        <v>0</v>
      </c>
      <c r="F516" s="139">
        <f>ABS(Home!$K$20*E516)</f>
        <v>0</v>
      </c>
      <c r="G516" s="42">
        <v>0</v>
      </c>
      <c r="H516" s="139">
        <f>ABS(Home!$K$20*G516)</f>
        <v>0</v>
      </c>
      <c r="I516" s="42">
        <v>0</v>
      </c>
      <c r="J516" s="139">
        <f>ABS(Home!$K$20*I516)</f>
        <v>0</v>
      </c>
      <c r="K516" s="42">
        <v>0</v>
      </c>
      <c r="L516" s="139">
        <f>ABS(Home!$K$20*K516)</f>
        <v>0</v>
      </c>
      <c r="M516" s="45">
        <f t="shared" si="232"/>
        <v>0</v>
      </c>
      <c r="N516" s="47">
        <f t="shared" si="233"/>
        <v>480</v>
      </c>
      <c r="P516">
        <f t="shared" si="239"/>
        <v>0</v>
      </c>
      <c r="Q516">
        <f t="shared" si="239"/>
        <v>6</v>
      </c>
      <c r="R516" s="146">
        <v>513</v>
      </c>
      <c r="S516">
        <f t="shared" si="240"/>
        <v>0</v>
      </c>
      <c r="T516">
        <f t="shared" si="241"/>
        <v>0</v>
      </c>
      <c r="U516">
        <f t="shared" si="242"/>
        <v>0</v>
      </c>
      <c r="V516">
        <f t="shared" si="243"/>
        <v>0</v>
      </c>
      <c r="X516">
        <f t="shared" si="244"/>
        <v>0</v>
      </c>
      <c r="Y516">
        <f t="shared" si="245"/>
        <v>0</v>
      </c>
      <c r="Z516">
        <f t="shared" si="246"/>
        <v>0</v>
      </c>
      <c r="AA516">
        <f t="shared" si="247"/>
        <v>0</v>
      </c>
      <c r="AC516" s="15"/>
      <c r="AD516" s="15"/>
      <c r="BJ516" s="41">
        <v>6</v>
      </c>
      <c r="BN516" s="41">
        <v>5</v>
      </c>
      <c r="BS516" s="121"/>
      <c r="BV516">
        <v>0</v>
      </c>
      <c r="CA516">
        <v>0</v>
      </c>
      <c r="CB516">
        <f t="shared" si="234"/>
        <v>0</v>
      </c>
      <c r="CK516">
        <f t="shared" si="235"/>
        <v>40</v>
      </c>
      <c r="CL516">
        <f t="shared" si="236"/>
        <v>12</v>
      </c>
      <c r="CM516">
        <f t="shared" si="237"/>
        <v>480</v>
      </c>
      <c r="CP516" t="str">
        <f t="shared" si="230"/>
        <v/>
      </c>
      <c r="CQ516" t="str">
        <f t="shared" si="231"/>
        <v/>
      </c>
      <c r="CR516" t="str">
        <f t="shared" si="238"/>
        <v/>
      </c>
      <c r="CS516" t="str">
        <f t="shared" si="228"/>
        <v/>
      </c>
      <c r="CT516" t="str">
        <f t="shared" si="229"/>
        <v/>
      </c>
      <c r="DE516" t="s">
        <v>205</v>
      </c>
      <c r="DF516" t="s">
        <v>205</v>
      </c>
      <c r="DH516" t="s">
        <v>205</v>
      </c>
    </row>
    <row r="517" spans="1:112" x14ac:dyDescent="0.2">
      <c r="B517" s="146"/>
      <c r="C517" s="47"/>
      <c r="D517" s="41"/>
      <c r="E517" s="42"/>
      <c r="F517" s="42"/>
      <c r="G517" s="42"/>
      <c r="H517" s="42"/>
      <c r="I517" s="42"/>
      <c r="J517" s="42"/>
      <c r="K517" s="42"/>
      <c r="L517" s="42"/>
      <c r="M517" s="45"/>
      <c r="N517" s="47"/>
      <c r="P517">
        <f t="shared" si="239"/>
        <v>0</v>
      </c>
      <c r="Q517">
        <f t="shared" si="239"/>
        <v>6</v>
      </c>
      <c r="R517" s="146">
        <v>514</v>
      </c>
      <c r="S517">
        <f t="shared" si="240"/>
        <v>0</v>
      </c>
      <c r="T517">
        <f t="shared" si="241"/>
        <v>0</v>
      </c>
      <c r="U517">
        <f t="shared" si="242"/>
        <v>0</v>
      </c>
      <c r="V517">
        <f t="shared" si="243"/>
        <v>0</v>
      </c>
      <c r="X517">
        <f t="shared" si="244"/>
        <v>0</v>
      </c>
      <c r="Y517">
        <f t="shared" si="245"/>
        <v>0</v>
      </c>
      <c r="Z517">
        <f t="shared" si="246"/>
        <v>0</v>
      </c>
      <c r="AA517">
        <f t="shared" si="247"/>
        <v>0</v>
      </c>
      <c r="AC517" s="15"/>
      <c r="AD517" s="15"/>
      <c r="BJ517" s="41"/>
      <c r="BN517" s="41"/>
      <c r="BS517" s="121"/>
      <c r="CP517" t="str">
        <f t="shared" si="230"/>
        <v/>
      </c>
      <c r="CQ517" t="str">
        <f t="shared" si="231"/>
        <v/>
      </c>
      <c r="CS517" t="str">
        <f t="shared" ref="CS517:CS580" si="248">IF(C517=1,CONCATENATE("y_int(",CM517,",",1,")"),"")</f>
        <v/>
      </c>
      <c r="CT517" t="str">
        <f t="shared" ref="CT517:CT580" si="249">IF(C517=1,CONCATENATE("y_int(",CM517,",",1,") = results.XAtMinObjective{1,",),"")</f>
        <v/>
      </c>
      <c r="DE517" t="s">
        <v>205</v>
      </c>
      <c r="DF517" t="s">
        <v>205</v>
      </c>
      <c r="DH517" t="s">
        <v>205</v>
      </c>
    </row>
    <row r="518" spans="1:112" x14ac:dyDescent="0.2">
      <c r="B518" s="146"/>
      <c r="C518" s="47"/>
      <c r="D518" s="41"/>
      <c r="E518" s="42"/>
      <c r="F518" s="42"/>
      <c r="G518" s="42"/>
      <c r="H518" s="42"/>
      <c r="I518" s="42"/>
      <c r="J518" s="42"/>
      <c r="K518" s="42"/>
      <c r="L518" s="42"/>
      <c r="M518" s="45"/>
      <c r="N518" s="47"/>
      <c r="P518">
        <f t="shared" si="239"/>
        <v>0</v>
      </c>
      <c r="Q518">
        <f t="shared" si="239"/>
        <v>6</v>
      </c>
      <c r="R518" s="146">
        <v>515</v>
      </c>
      <c r="S518">
        <f t="shared" si="240"/>
        <v>0</v>
      </c>
      <c r="T518">
        <f t="shared" si="241"/>
        <v>0</v>
      </c>
      <c r="U518">
        <f t="shared" si="242"/>
        <v>0</v>
      </c>
      <c r="V518">
        <f t="shared" si="243"/>
        <v>0</v>
      </c>
      <c r="X518">
        <f t="shared" si="244"/>
        <v>0</v>
      </c>
      <c r="Y518">
        <f t="shared" si="245"/>
        <v>0</v>
      </c>
      <c r="Z518">
        <f t="shared" si="246"/>
        <v>0</v>
      </c>
      <c r="AA518">
        <f t="shared" si="247"/>
        <v>0</v>
      </c>
      <c r="AC518" s="15"/>
      <c r="AD518" s="15"/>
      <c r="BJ518" s="41"/>
      <c r="BN518" s="41"/>
      <c r="BS518" s="121"/>
      <c r="CP518" t="str">
        <f t="shared" ref="CP518:CP581" si="250">IF(C518=1,CONCATENATE("v",CM518," = optimizableVariable('var",CM518,"', [",E518-$CO$1," ",E518+$CO$1,"], 'Type', 'real'); %y_int(",CK518,",",CL518,")"),"")</f>
        <v/>
      </c>
      <c r="CQ518" t="str">
        <f t="shared" ref="CQ518:CQ581" si="251">IF(C518=1,CONCATENATE("y_int(",CM518,",",1,") = variables.var",CM518,";"),"")</f>
        <v/>
      </c>
      <c r="CS518" t="str">
        <f t="shared" si="248"/>
        <v/>
      </c>
      <c r="CT518" t="str">
        <f t="shared" si="249"/>
        <v/>
      </c>
      <c r="DH518" t="s">
        <v>205</v>
      </c>
    </row>
    <row r="519" spans="1:112" x14ac:dyDescent="0.2">
      <c r="A519" s="13" t="s">
        <v>12</v>
      </c>
      <c r="B519" s="13" t="s">
        <v>40</v>
      </c>
      <c r="C519" s="44"/>
      <c r="D519" s="36" t="s">
        <v>27</v>
      </c>
      <c r="E519" s="37" t="s">
        <v>15</v>
      </c>
      <c r="F519" s="118" t="s">
        <v>36</v>
      </c>
      <c r="G519" s="37" t="s">
        <v>16</v>
      </c>
      <c r="H519" s="118" t="s">
        <v>36</v>
      </c>
      <c r="I519" s="37" t="s">
        <v>17</v>
      </c>
      <c r="J519" s="118" t="s">
        <v>36</v>
      </c>
      <c r="K519" s="37" t="s">
        <v>18</v>
      </c>
      <c r="L519" s="118" t="s">
        <v>36</v>
      </c>
      <c r="M519" s="13" t="s">
        <v>42</v>
      </c>
      <c r="N519" s="47"/>
      <c r="P519">
        <f t="shared" si="239"/>
        <v>0</v>
      </c>
      <c r="Q519">
        <f t="shared" si="239"/>
        <v>6</v>
      </c>
      <c r="R519" s="146">
        <v>516</v>
      </c>
      <c r="S519">
        <f t="shared" si="240"/>
        <v>0</v>
      </c>
      <c r="T519">
        <f t="shared" si="241"/>
        <v>0</v>
      </c>
      <c r="U519">
        <f t="shared" si="242"/>
        <v>0</v>
      </c>
      <c r="V519">
        <f t="shared" si="243"/>
        <v>0</v>
      </c>
      <c r="X519">
        <f t="shared" si="244"/>
        <v>0</v>
      </c>
      <c r="Y519">
        <f t="shared" si="245"/>
        <v>0</v>
      </c>
      <c r="Z519">
        <f t="shared" si="246"/>
        <v>0</v>
      </c>
      <c r="AA519">
        <f t="shared" si="247"/>
        <v>0</v>
      </c>
      <c r="AC519" s="15"/>
      <c r="AD519" s="15"/>
      <c r="BJ519" s="36" t="s">
        <v>27</v>
      </c>
      <c r="BN519" s="36" t="s">
        <v>27</v>
      </c>
      <c r="BS519" s="14"/>
      <c r="BV519" t="s">
        <v>15</v>
      </c>
      <c r="CA519" t="s">
        <v>15</v>
      </c>
      <c r="CP519" t="str">
        <f t="shared" si="250"/>
        <v/>
      </c>
      <c r="CQ519" t="str">
        <f t="shared" si="251"/>
        <v/>
      </c>
      <c r="CS519" t="str">
        <f t="shared" si="248"/>
        <v/>
      </c>
      <c r="CT519" t="str">
        <f t="shared" si="249"/>
        <v/>
      </c>
      <c r="DH519" t="s">
        <v>205</v>
      </c>
    </row>
    <row r="520" spans="1:112" x14ac:dyDescent="0.2">
      <c r="A520" s="13">
        <f>A477+1</f>
        <v>13</v>
      </c>
      <c r="B520" s="28" t="s">
        <v>1385</v>
      </c>
      <c r="C520" s="47"/>
      <c r="D520" s="41">
        <v>6</v>
      </c>
      <c r="E520" s="42">
        <v>0</v>
      </c>
      <c r="F520" s="139">
        <f>ABS(Home!$K$20*E520)</f>
        <v>0</v>
      </c>
      <c r="G520" s="42"/>
      <c r="H520" s="139">
        <f>ABS(Home!$K$20*G520)</f>
        <v>0</v>
      </c>
      <c r="I520" s="42"/>
      <c r="J520" s="139">
        <f>ABS(Home!$K$20*I520)</f>
        <v>0</v>
      </c>
      <c r="K520" s="42"/>
      <c r="L520" s="139">
        <f>ABS(Home!$K$20*K520)</f>
        <v>0</v>
      </c>
      <c r="M520" s="45">
        <f>IF(C520=1,COUNTIF(F520,"&gt;0")+COUNTIF(H520,"&gt;0")+COUNTIF(J520,"&gt;0")+COUNTIF(L520,"&gt;0"),0)</f>
        <v>0</v>
      </c>
      <c r="N520" s="47">
        <f>N477+40</f>
        <v>481</v>
      </c>
      <c r="P520">
        <f t="shared" si="239"/>
        <v>0</v>
      </c>
      <c r="Q520">
        <f t="shared" si="239"/>
        <v>6</v>
      </c>
      <c r="R520" s="146">
        <v>517</v>
      </c>
      <c r="S520">
        <f t="shared" si="240"/>
        <v>0</v>
      </c>
      <c r="T520">
        <f t="shared" si="241"/>
        <v>0</v>
      </c>
      <c r="U520">
        <f t="shared" si="242"/>
        <v>0</v>
      </c>
      <c r="V520">
        <f t="shared" si="243"/>
        <v>0</v>
      </c>
      <c r="X520">
        <f t="shared" si="244"/>
        <v>0</v>
      </c>
      <c r="Y520">
        <f t="shared" si="245"/>
        <v>0</v>
      </c>
      <c r="Z520">
        <f t="shared" si="246"/>
        <v>0</v>
      </c>
      <c r="AA520">
        <f t="shared" si="247"/>
        <v>0</v>
      </c>
      <c r="AC520" s="15"/>
      <c r="AD520" s="15"/>
      <c r="BJ520" s="41">
        <v>6</v>
      </c>
      <c r="BN520" s="41">
        <v>5</v>
      </c>
      <c r="BS520" s="121"/>
      <c r="BV520">
        <v>-0.38670524985509802</v>
      </c>
      <c r="CA520">
        <v>-0.38670524985509802</v>
      </c>
      <c r="CB520">
        <f>IF(CA520&gt;1,1,IF(CA520&lt;-1,-1,CA520))</f>
        <v>-0.38670524985509802</v>
      </c>
      <c r="CK520">
        <f>CK477</f>
        <v>1</v>
      </c>
      <c r="CL520">
        <f>CL477+1</f>
        <v>13</v>
      </c>
      <c r="CM520">
        <f>CM477+40</f>
        <v>481</v>
      </c>
      <c r="CP520" t="str">
        <f t="shared" si="250"/>
        <v/>
      </c>
      <c r="CQ520" t="str">
        <f t="shared" si="251"/>
        <v/>
      </c>
      <c r="CR520" t="str">
        <f>IF(C520=1,CONCATENATE("v",CM520),"")</f>
        <v/>
      </c>
      <c r="CS520" t="str">
        <f t="shared" si="248"/>
        <v/>
      </c>
      <c r="CT520" t="str">
        <f t="shared" si="249"/>
        <v/>
      </c>
      <c r="DH520" t="s">
        <v>205</v>
      </c>
    </row>
    <row r="521" spans="1:112" x14ac:dyDescent="0.2">
      <c r="A521" s="123" t="s">
        <v>150</v>
      </c>
      <c r="B521" s="28" t="s">
        <v>1386</v>
      </c>
      <c r="C521" s="47"/>
      <c r="D521" s="41">
        <v>6</v>
      </c>
      <c r="E521" s="42">
        <v>0</v>
      </c>
      <c r="F521" s="139">
        <f>ABS(Home!$K$20*E521)</f>
        <v>0</v>
      </c>
      <c r="G521" s="42">
        <v>0</v>
      </c>
      <c r="H521" s="139">
        <f>ABS(Home!$K$20*G521)</f>
        <v>0</v>
      </c>
      <c r="I521" s="42">
        <v>0</v>
      </c>
      <c r="J521" s="139">
        <f>ABS(Home!$K$20*I521)</f>
        <v>0</v>
      </c>
      <c r="K521" s="42">
        <v>0</v>
      </c>
      <c r="L521" s="139">
        <f>ABS(Home!$K$20*K521)</f>
        <v>0</v>
      </c>
      <c r="M521" s="45">
        <f t="shared" ref="M521:M559" si="252">IF(C521=1,COUNTIF(F521,"&gt;0")+COUNTIF(H521,"&gt;0")+COUNTIF(J521,"&gt;0")+COUNTIF(L521,"&gt;0"),0)</f>
        <v>0</v>
      </c>
      <c r="N521" s="47">
        <f t="shared" ref="N521:N559" si="253">N478+40</f>
        <v>482</v>
      </c>
      <c r="P521">
        <f t="shared" si="239"/>
        <v>0</v>
      </c>
      <c r="Q521">
        <f t="shared" si="239"/>
        <v>9</v>
      </c>
      <c r="R521" s="146">
        <v>518</v>
      </c>
      <c r="S521">
        <f t="shared" si="240"/>
        <v>0</v>
      </c>
      <c r="T521">
        <f t="shared" si="241"/>
        <v>0</v>
      </c>
      <c r="U521">
        <f t="shared" si="242"/>
        <v>0</v>
      </c>
      <c r="V521">
        <f t="shared" si="243"/>
        <v>0</v>
      </c>
      <c r="X521">
        <f t="shared" si="244"/>
        <v>0</v>
      </c>
      <c r="Y521">
        <f t="shared" si="245"/>
        <v>0</v>
      </c>
      <c r="Z521">
        <f t="shared" si="246"/>
        <v>0</v>
      </c>
      <c r="AA521">
        <f t="shared" si="247"/>
        <v>0</v>
      </c>
      <c r="AC521" s="15"/>
      <c r="AD521" s="15"/>
      <c r="BJ521" s="41">
        <v>6</v>
      </c>
      <c r="BN521" s="41">
        <v>5</v>
      </c>
      <c r="BS521" s="121"/>
      <c r="BV521">
        <v>0</v>
      </c>
      <c r="CA521">
        <v>0</v>
      </c>
      <c r="CB521">
        <f t="shared" ref="CB521:CB559" si="254">IF(CA521&gt;1,1,IF(CA521&lt;-1,-1,CA521))</f>
        <v>0</v>
      </c>
      <c r="CK521">
        <f t="shared" ref="CK521:CK559" si="255">CK478</f>
        <v>2</v>
      </c>
      <c r="CL521">
        <f t="shared" ref="CL521:CL559" si="256">CL478+1</f>
        <v>13</v>
      </c>
      <c r="CM521">
        <f t="shared" ref="CM521:CM559" si="257">CM478+40</f>
        <v>482</v>
      </c>
      <c r="CP521" t="str">
        <f t="shared" si="250"/>
        <v/>
      </c>
      <c r="CQ521" t="str">
        <f t="shared" si="251"/>
        <v/>
      </c>
      <c r="CR521" t="str">
        <f>IF(C521=1,CONCATENATE("v",CM521),"")</f>
        <v/>
      </c>
      <c r="CS521" t="str">
        <f t="shared" si="248"/>
        <v/>
      </c>
      <c r="CT521" t="str">
        <f t="shared" si="249"/>
        <v/>
      </c>
      <c r="DE521" t="s">
        <v>205</v>
      </c>
      <c r="DF521" t="s">
        <v>205</v>
      </c>
      <c r="DH521" t="s">
        <v>205</v>
      </c>
    </row>
    <row r="522" spans="1:112" x14ac:dyDescent="0.2">
      <c r="A522" s="123">
        <f>-SUM(E520:E559)</f>
        <v>-5.7</v>
      </c>
      <c r="B522" s="28" t="s">
        <v>1387</v>
      </c>
      <c r="C522" s="47">
        <v>1</v>
      </c>
      <c r="D522" s="41">
        <v>6</v>
      </c>
      <c r="E522" s="42">
        <v>2.7</v>
      </c>
      <c r="F522" s="139">
        <f>ABS(Home!$K$20*E522)</f>
        <v>0.13500000000000001</v>
      </c>
      <c r="G522" s="42"/>
      <c r="H522" s="139">
        <f>ABS(Home!$K$20*G522)</f>
        <v>0</v>
      </c>
      <c r="I522" s="42"/>
      <c r="J522" s="139">
        <f>ABS(Home!$K$20*I522)</f>
        <v>0</v>
      </c>
      <c r="K522" s="42"/>
      <c r="L522" s="139">
        <f>ABS(Home!$K$20*K522)</f>
        <v>0</v>
      </c>
      <c r="M522" s="45">
        <f t="shared" si="252"/>
        <v>1</v>
      </c>
      <c r="N522" s="47">
        <f t="shared" si="253"/>
        <v>483</v>
      </c>
      <c r="P522">
        <f t="shared" si="239"/>
        <v>0</v>
      </c>
      <c r="Q522">
        <f t="shared" si="239"/>
        <v>6</v>
      </c>
      <c r="R522" s="146">
        <v>519</v>
      </c>
      <c r="S522">
        <f t="shared" si="240"/>
        <v>0</v>
      </c>
      <c r="T522">
        <f t="shared" si="241"/>
        <v>0</v>
      </c>
      <c r="U522">
        <f t="shared" si="242"/>
        <v>0</v>
      </c>
      <c r="V522">
        <f t="shared" si="243"/>
        <v>0</v>
      </c>
      <c r="X522">
        <f t="shared" si="244"/>
        <v>0</v>
      </c>
      <c r="Y522">
        <f t="shared" si="245"/>
        <v>0</v>
      </c>
      <c r="Z522">
        <f t="shared" si="246"/>
        <v>0</v>
      </c>
      <c r="AA522">
        <f t="shared" si="247"/>
        <v>0</v>
      </c>
      <c r="AC522" s="15"/>
      <c r="AD522" s="15"/>
      <c r="BJ522" s="41">
        <v>6</v>
      </c>
      <c r="BN522" s="41">
        <v>5</v>
      </c>
      <c r="BS522" s="121"/>
      <c r="BV522">
        <v>-0.33516879640333103</v>
      </c>
      <c r="CA522">
        <v>-0.33516879640333103</v>
      </c>
      <c r="CB522">
        <f t="shared" si="254"/>
        <v>-0.33516879640333103</v>
      </c>
      <c r="CK522">
        <f t="shared" si="255"/>
        <v>3</v>
      </c>
      <c r="CL522">
        <f t="shared" si="256"/>
        <v>13</v>
      </c>
      <c r="CM522">
        <f t="shared" si="257"/>
        <v>483</v>
      </c>
      <c r="CP522" t="str">
        <f t="shared" si="250"/>
        <v>v483 = optimizableVariable('var483', [2.45 2.95], 'Type', 'real'); %y_int(3,13)</v>
      </c>
      <c r="CQ522" t="str">
        <f t="shared" si="251"/>
        <v>y_int(483,1) = variables.var483;</v>
      </c>
      <c r="CR522" t="str">
        <f t="shared" ref="CR522:CR559" si="258">IF(C522=1,CONCATENATE("v",CM522),"")</f>
        <v>v483</v>
      </c>
      <c r="CS522" t="str">
        <f t="shared" si="248"/>
        <v>y_int(483,1)</v>
      </c>
      <c r="CT522" t="str">
        <f t="shared" si="249"/>
        <v>y_int(483,1) = results.XAtMinObjective{1,</v>
      </c>
      <c r="DE522" t="s">
        <v>205</v>
      </c>
      <c r="DF522" t="s">
        <v>205</v>
      </c>
      <c r="DH522" t="s">
        <v>205</v>
      </c>
    </row>
    <row r="523" spans="1:112" x14ac:dyDescent="0.2">
      <c r="B523" s="28" t="s">
        <v>1388</v>
      </c>
      <c r="C523" s="47">
        <v>1</v>
      </c>
      <c r="D523" s="41">
        <v>6</v>
      </c>
      <c r="E523" s="42">
        <v>3</v>
      </c>
      <c r="F523" s="139">
        <f>ABS(Home!$K$20*E523)</f>
        <v>0.15000000000000002</v>
      </c>
      <c r="G523" s="42">
        <v>0</v>
      </c>
      <c r="H523" s="139">
        <f>ABS(Home!$K$20*G523)</f>
        <v>0</v>
      </c>
      <c r="I523" s="42">
        <v>0</v>
      </c>
      <c r="J523" s="139">
        <f>ABS(Home!$K$20*I523)</f>
        <v>0</v>
      </c>
      <c r="K523" s="42">
        <v>0</v>
      </c>
      <c r="L523" s="139">
        <f>ABS(Home!$K$20*K523)</f>
        <v>0</v>
      </c>
      <c r="M523" s="45">
        <f t="shared" si="252"/>
        <v>1</v>
      </c>
      <c r="N523" s="47">
        <f t="shared" si="253"/>
        <v>484</v>
      </c>
      <c r="P523">
        <f t="shared" si="239"/>
        <v>0</v>
      </c>
      <c r="Q523">
        <f t="shared" si="239"/>
        <v>6</v>
      </c>
      <c r="R523" s="146">
        <v>520</v>
      </c>
      <c r="S523">
        <f t="shared" si="240"/>
        <v>0</v>
      </c>
      <c r="T523">
        <f t="shared" si="241"/>
        <v>0</v>
      </c>
      <c r="U523">
        <f t="shared" si="242"/>
        <v>0</v>
      </c>
      <c r="V523">
        <f t="shared" si="243"/>
        <v>0</v>
      </c>
      <c r="X523">
        <f t="shared" si="244"/>
        <v>0</v>
      </c>
      <c r="Y523">
        <f t="shared" si="245"/>
        <v>0</v>
      </c>
      <c r="Z523">
        <f t="shared" si="246"/>
        <v>0</v>
      </c>
      <c r="AA523">
        <f t="shared" si="247"/>
        <v>0</v>
      </c>
      <c r="AC523" s="15"/>
      <c r="AD523" s="15"/>
      <c r="BJ523" s="41">
        <v>6</v>
      </c>
      <c r="BN523" s="41">
        <v>5</v>
      </c>
      <c r="BS523" s="121"/>
      <c r="BV523">
        <v>0</v>
      </c>
      <c r="CA523">
        <v>0</v>
      </c>
      <c r="CB523">
        <f t="shared" si="254"/>
        <v>0</v>
      </c>
      <c r="CK523">
        <f t="shared" si="255"/>
        <v>4</v>
      </c>
      <c r="CL523">
        <f t="shared" si="256"/>
        <v>13</v>
      </c>
      <c r="CM523">
        <f t="shared" si="257"/>
        <v>484</v>
      </c>
      <c r="CP523" t="str">
        <f t="shared" si="250"/>
        <v>v484 = optimizableVariable('var484', [2.75 3.25], 'Type', 'real'); %y_int(4,13)</v>
      </c>
      <c r="CQ523" t="str">
        <f t="shared" si="251"/>
        <v>y_int(484,1) = variables.var484;</v>
      </c>
      <c r="CR523" t="str">
        <f t="shared" si="258"/>
        <v>v484</v>
      </c>
      <c r="CS523" t="str">
        <f t="shared" si="248"/>
        <v>y_int(484,1)</v>
      </c>
      <c r="CT523" t="str">
        <f t="shared" si="249"/>
        <v>y_int(484,1) = results.XAtMinObjective{1,</v>
      </c>
      <c r="DE523" t="s">
        <v>205</v>
      </c>
      <c r="DF523" t="s">
        <v>205</v>
      </c>
      <c r="DH523" t="s">
        <v>205</v>
      </c>
    </row>
    <row r="524" spans="1:112" x14ac:dyDescent="0.2">
      <c r="A524" s="1"/>
      <c r="B524" s="28" t="s">
        <v>1389</v>
      </c>
      <c r="C524" s="47"/>
      <c r="D524" s="41">
        <v>6</v>
      </c>
      <c r="E524" s="42">
        <v>0</v>
      </c>
      <c r="F524" s="139">
        <f>ABS(Home!$K$20*E524)</f>
        <v>0</v>
      </c>
      <c r="G524" s="42">
        <v>0</v>
      </c>
      <c r="H524" s="139">
        <f>ABS(Home!$K$20*G524)</f>
        <v>0</v>
      </c>
      <c r="I524" s="42">
        <v>0</v>
      </c>
      <c r="J524" s="139">
        <f>ABS(Home!$K$20*I524)</f>
        <v>0</v>
      </c>
      <c r="K524" s="42">
        <v>0</v>
      </c>
      <c r="L524" s="139">
        <f>ABS(Home!$K$20*K524)</f>
        <v>0</v>
      </c>
      <c r="M524" s="45">
        <f t="shared" si="252"/>
        <v>0</v>
      </c>
      <c r="N524" s="47">
        <f t="shared" si="253"/>
        <v>485</v>
      </c>
      <c r="P524">
        <f t="shared" ref="P524:P544" si="259">C563</f>
        <v>0</v>
      </c>
      <c r="Q524">
        <f t="shared" ref="Q524:Q544" si="260">D563</f>
        <v>6</v>
      </c>
      <c r="R524" s="146">
        <v>521</v>
      </c>
      <c r="S524">
        <f t="shared" ref="S524:S563" si="261">IF($C563=1,E563,0)</f>
        <v>0</v>
      </c>
      <c r="T524">
        <f t="shared" ref="T524:T563" si="262">IF($C563=1,G563,0)</f>
        <v>0</v>
      </c>
      <c r="U524">
        <f t="shared" ref="U524:U563" si="263">IF($C563=1,I563,0)</f>
        <v>0</v>
      </c>
      <c r="V524">
        <f t="shared" ref="V524:V563" si="264">IF($C563=1,K563,0)</f>
        <v>0</v>
      </c>
      <c r="X524">
        <f t="shared" ref="X524:X563" si="265">IF($C563=1,F563,0)</f>
        <v>0</v>
      </c>
      <c r="Y524">
        <f t="shared" ref="Y524:Y563" si="266">IF($C563=1,H563,0)</f>
        <v>0</v>
      </c>
      <c r="Z524">
        <f t="shared" ref="Z524:Z563" si="267">IF($C563=1,J563,0)</f>
        <v>0</v>
      </c>
      <c r="AA524">
        <f t="shared" ref="AA524:AA563" si="268">IF($C563=1,L563,0)</f>
        <v>0</v>
      </c>
      <c r="AC524" s="15"/>
      <c r="AD524" s="15"/>
      <c r="BJ524" s="41">
        <v>6</v>
      </c>
      <c r="BN524" s="41">
        <v>5</v>
      </c>
      <c r="BS524" s="121"/>
      <c r="BV524">
        <v>0</v>
      </c>
      <c r="CA524">
        <v>0</v>
      </c>
      <c r="CB524">
        <f t="shared" si="254"/>
        <v>0</v>
      </c>
      <c r="CK524">
        <f t="shared" si="255"/>
        <v>5</v>
      </c>
      <c r="CL524">
        <f t="shared" si="256"/>
        <v>13</v>
      </c>
      <c r="CM524">
        <f t="shared" si="257"/>
        <v>485</v>
      </c>
      <c r="CP524" t="str">
        <f t="shared" si="250"/>
        <v/>
      </c>
      <c r="CQ524" t="str">
        <f t="shared" si="251"/>
        <v/>
      </c>
      <c r="CR524" t="str">
        <f t="shared" si="258"/>
        <v/>
      </c>
      <c r="CS524" t="str">
        <f t="shared" si="248"/>
        <v/>
      </c>
      <c r="CT524" t="str">
        <f t="shared" si="249"/>
        <v/>
      </c>
      <c r="DE524" t="s">
        <v>205</v>
      </c>
      <c r="DF524" t="s">
        <v>205</v>
      </c>
      <c r="DH524" t="s">
        <v>205</v>
      </c>
    </row>
    <row r="525" spans="1:112" x14ac:dyDescent="0.2">
      <c r="A525" s="1"/>
      <c r="B525" s="28" t="s">
        <v>1390</v>
      </c>
      <c r="C525" s="47"/>
      <c r="D525" s="41">
        <v>6</v>
      </c>
      <c r="E525" s="42">
        <v>0</v>
      </c>
      <c r="F525" s="139">
        <f>ABS(Home!$K$20*E525)</f>
        <v>0</v>
      </c>
      <c r="G525" s="42">
        <v>0</v>
      </c>
      <c r="H525" s="139">
        <f>ABS(Home!$K$20*G525)</f>
        <v>0</v>
      </c>
      <c r="I525" s="42">
        <v>0</v>
      </c>
      <c r="J525" s="139">
        <f>ABS(Home!$K$20*I525)</f>
        <v>0</v>
      </c>
      <c r="K525" s="42">
        <v>0</v>
      </c>
      <c r="L525" s="139">
        <f>ABS(Home!$K$20*K525)</f>
        <v>0</v>
      </c>
      <c r="M525" s="45">
        <f t="shared" si="252"/>
        <v>0</v>
      </c>
      <c r="N525" s="47">
        <f t="shared" si="253"/>
        <v>486</v>
      </c>
      <c r="P525">
        <f t="shared" si="259"/>
        <v>0</v>
      </c>
      <c r="Q525">
        <f t="shared" si="260"/>
        <v>6</v>
      </c>
      <c r="R525" s="146">
        <v>522</v>
      </c>
      <c r="S525">
        <f t="shared" si="261"/>
        <v>0</v>
      </c>
      <c r="T525">
        <f t="shared" si="262"/>
        <v>0</v>
      </c>
      <c r="U525">
        <f t="shared" si="263"/>
        <v>0</v>
      </c>
      <c r="V525">
        <f t="shared" si="264"/>
        <v>0</v>
      </c>
      <c r="X525">
        <f t="shared" si="265"/>
        <v>0</v>
      </c>
      <c r="Y525">
        <f t="shared" si="266"/>
        <v>0</v>
      </c>
      <c r="Z525">
        <f t="shared" si="267"/>
        <v>0</v>
      </c>
      <c r="AA525">
        <f t="shared" si="268"/>
        <v>0</v>
      </c>
      <c r="AC525" s="15"/>
      <c r="AD525" s="15"/>
      <c r="BJ525" s="41">
        <v>6</v>
      </c>
      <c r="BN525" s="41">
        <v>5</v>
      </c>
      <c r="BS525" s="121"/>
      <c r="BV525">
        <v>0</v>
      </c>
      <c r="CA525">
        <v>0</v>
      </c>
      <c r="CB525">
        <f t="shared" si="254"/>
        <v>0</v>
      </c>
      <c r="CK525">
        <f t="shared" si="255"/>
        <v>6</v>
      </c>
      <c r="CL525">
        <f t="shared" si="256"/>
        <v>13</v>
      </c>
      <c r="CM525">
        <f t="shared" si="257"/>
        <v>486</v>
      </c>
      <c r="CP525" t="str">
        <f t="shared" si="250"/>
        <v/>
      </c>
      <c r="CQ525" t="str">
        <f t="shared" si="251"/>
        <v/>
      </c>
      <c r="CR525" t="str">
        <f t="shared" si="258"/>
        <v/>
      </c>
      <c r="CS525" t="str">
        <f t="shared" si="248"/>
        <v/>
      </c>
      <c r="CT525" t="str">
        <f t="shared" si="249"/>
        <v/>
      </c>
      <c r="DE525" t="s">
        <v>205</v>
      </c>
      <c r="DF525" t="s">
        <v>205</v>
      </c>
      <c r="DH525" t="s">
        <v>205</v>
      </c>
    </row>
    <row r="526" spans="1:112" x14ac:dyDescent="0.2">
      <c r="B526" s="28" t="s">
        <v>1391</v>
      </c>
      <c r="C526" s="47"/>
      <c r="D526" s="41">
        <v>6</v>
      </c>
      <c r="E526" s="42">
        <v>0</v>
      </c>
      <c r="F526" s="139">
        <f>ABS(Home!$K$20*E526)</f>
        <v>0</v>
      </c>
      <c r="G526" s="42">
        <v>0</v>
      </c>
      <c r="H526" s="139">
        <f>ABS(Home!$K$20*G526)</f>
        <v>0</v>
      </c>
      <c r="I526" s="42">
        <v>0</v>
      </c>
      <c r="J526" s="139">
        <f>ABS(Home!$K$20*I526)</f>
        <v>0</v>
      </c>
      <c r="K526" s="42">
        <v>0</v>
      </c>
      <c r="L526" s="139">
        <f>ABS(Home!$K$20*K526)</f>
        <v>0</v>
      </c>
      <c r="M526" s="45">
        <f t="shared" si="252"/>
        <v>0</v>
      </c>
      <c r="N526" s="47">
        <f t="shared" si="253"/>
        <v>487</v>
      </c>
      <c r="P526">
        <f t="shared" si="259"/>
        <v>0</v>
      </c>
      <c r="Q526">
        <f t="shared" si="260"/>
        <v>6</v>
      </c>
      <c r="R526" s="146">
        <v>523</v>
      </c>
      <c r="S526">
        <f t="shared" si="261"/>
        <v>0</v>
      </c>
      <c r="T526">
        <f t="shared" si="262"/>
        <v>0</v>
      </c>
      <c r="U526">
        <f t="shared" si="263"/>
        <v>0</v>
      </c>
      <c r="V526">
        <f t="shared" si="264"/>
        <v>0</v>
      </c>
      <c r="X526">
        <f t="shared" si="265"/>
        <v>0</v>
      </c>
      <c r="Y526">
        <f t="shared" si="266"/>
        <v>0</v>
      </c>
      <c r="Z526">
        <f t="shared" si="267"/>
        <v>0</v>
      </c>
      <c r="AA526">
        <f t="shared" si="268"/>
        <v>0</v>
      </c>
      <c r="AC526" s="15"/>
      <c r="AD526" s="15"/>
      <c r="BJ526" s="41">
        <v>6</v>
      </c>
      <c r="BN526" s="41">
        <v>5</v>
      </c>
      <c r="BS526" s="121"/>
      <c r="BV526">
        <v>0</v>
      </c>
      <c r="CA526">
        <v>0</v>
      </c>
      <c r="CB526">
        <f t="shared" si="254"/>
        <v>0</v>
      </c>
      <c r="CK526">
        <f t="shared" si="255"/>
        <v>7</v>
      </c>
      <c r="CL526">
        <f t="shared" si="256"/>
        <v>13</v>
      </c>
      <c r="CM526">
        <f t="shared" si="257"/>
        <v>487</v>
      </c>
      <c r="CP526" t="str">
        <f t="shared" si="250"/>
        <v/>
      </c>
      <c r="CQ526" t="str">
        <f t="shared" si="251"/>
        <v/>
      </c>
      <c r="CR526" t="str">
        <f t="shared" si="258"/>
        <v/>
      </c>
      <c r="CS526" t="str">
        <f t="shared" si="248"/>
        <v/>
      </c>
      <c r="CT526" t="str">
        <f t="shared" si="249"/>
        <v/>
      </c>
      <c r="DE526" t="s">
        <v>205</v>
      </c>
      <c r="DF526" t="s">
        <v>205</v>
      </c>
      <c r="DH526" t="s">
        <v>205</v>
      </c>
    </row>
    <row r="527" spans="1:112" x14ac:dyDescent="0.2">
      <c r="B527" s="28" t="s">
        <v>1392</v>
      </c>
      <c r="C527" s="47"/>
      <c r="D527" s="41">
        <v>6</v>
      </c>
      <c r="E527" s="42">
        <v>0</v>
      </c>
      <c r="F527" s="139">
        <f>ABS(Home!$K$20*E527)</f>
        <v>0</v>
      </c>
      <c r="G527" s="42">
        <v>0</v>
      </c>
      <c r="H527" s="139">
        <f>ABS(Home!$K$20*G527)</f>
        <v>0</v>
      </c>
      <c r="I527" s="42">
        <v>0</v>
      </c>
      <c r="J527" s="139">
        <f>ABS(Home!$K$20*I527)</f>
        <v>0</v>
      </c>
      <c r="K527" s="42">
        <v>0</v>
      </c>
      <c r="L527" s="139">
        <f>ABS(Home!$K$20*K527)</f>
        <v>0</v>
      </c>
      <c r="M527" s="45">
        <f t="shared" si="252"/>
        <v>0</v>
      </c>
      <c r="N527" s="47">
        <f t="shared" si="253"/>
        <v>488</v>
      </c>
      <c r="P527">
        <f t="shared" si="259"/>
        <v>1</v>
      </c>
      <c r="Q527">
        <f t="shared" si="260"/>
        <v>6</v>
      </c>
      <c r="R527" s="146">
        <v>524</v>
      </c>
      <c r="S527">
        <f t="shared" si="261"/>
        <v>1.5</v>
      </c>
      <c r="T527">
        <f t="shared" si="262"/>
        <v>0</v>
      </c>
      <c r="U527">
        <f t="shared" si="263"/>
        <v>0</v>
      </c>
      <c r="V527">
        <f t="shared" si="264"/>
        <v>0</v>
      </c>
      <c r="X527">
        <f t="shared" si="265"/>
        <v>7.5000000000000011E-2</v>
      </c>
      <c r="Y527">
        <f t="shared" si="266"/>
        <v>0</v>
      </c>
      <c r="Z527">
        <f t="shared" si="267"/>
        <v>0</v>
      </c>
      <c r="AA527">
        <f t="shared" si="268"/>
        <v>0</v>
      </c>
      <c r="AC527" s="15"/>
      <c r="AD527" s="15"/>
      <c r="BJ527" s="41">
        <v>6</v>
      </c>
      <c r="BN527" s="41">
        <v>5</v>
      </c>
      <c r="BS527" s="121"/>
      <c r="BV527">
        <v>0</v>
      </c>
      <c r="CA527">
        <v>0</v>
      </c>
      <c r="CB527">
        <f t="shared" si="254"/>
        <v>0</v>
      </c>
      <c r="CK527">
        <f t="shared" si="255"/>
        <v>8</v>
      </c>
      <c r="CL527">
        <f t="shared" si="256"/>
        <v>13</v>
      </c>
      <c r="CM527">
        <f t="shared" si="257"/>
        <v>488</v>
      </c>
      <c r="CP527" t="str">
        <f t="shared" si="250"/>
        <v/>
      </c>
      <c r="CQ527" t="str">
        <f t="shared" si="251"/>
        <v/>
      </c>
      <c r="CR527" t="str">
        <f t="shared" si="258"/>
        <v/>
      </c>
      <c r="CS527" t="str">
        <f t="shared" si="248"/>
        <v/>
      </c>
      <c r="CT527" t="str">
        <f t="shared" si="249"/>
        <v/>
      </c>
      <c r="DE527" t="s">
        <v>205</v>
      </c>
      <c r="DF527" t="s">
        <v>205</v>
      </c>
      <c r="DH527" t="s">
        <v>205</v>
      </c>
    </row>
    <row r="528" spans="1:112" x14ac:dyDescent="0.2">
      <c r="B528" s="28" t="s">
        <v>1393</v>
      </c>
      <c r="C528" s="47"/>
      <c r="D528" s="41">
        <v>6</v>
      </c>
      <c r="E528" s="42">
        <v>0</v>
      </c>
      <c r="F528" s="139">
        <f>ABS(Home!$K$20*E528)</f>
        <v>0</v>
      </c>
      <c r="G528" s="42">
        <v>0</v>
      </c>
      <c r="H528" s="139">
        <f>ABS(Home!$K$20*G528)</f>
        <v>0</v>
      </c>
      <c r="I528" s="42">
        <v>0</v>
      </c>
      <c r="J528" s="139">
        <f>ABS(Home!$K$20*I528)</f>
        <v>0</v>
      </c>
      <c r="K528" s="42">
        <v>0</v>
      </c>
      <c r="L528" s="139">
        <f>ABS(Home!$K$20*K528)</f>
        <v>0</v>
      </c>
      <c r="M528" s="45">
        <f t="shared" si="252"/>
        <v>0</v>
      </c>
      <c r="N528" s="47">
        <f t="shared" si="253"/>
        <v>489</v>
      </c>
      <c r="P528">
        <f t="shared" si="259"/>
        <v>0</v>
      </c>
      <c r="Q528">
        <f t="shared" si="260"/>
        <v>6</v>
      </c>
      <c r="R528" s="146">
        <v>525</v>
      </c>
      <c r="S528">
        <f t="shared" si="261"/>
        <v>0</v>
      </c>
      <c r="T528">
        <f t="shared" si="262"/>
        <v>0</v>
      </c>
      <c r="U528">
        <f t="shared" si="263"/>
        <v>0</v>
      </c>
      <c r="V528">
        <f t="shared" si="264"/>
        <v>0</v>
      </c>
      <c r="X528">
        <f t="shared" si="265"/>
        <v>0</v>
      </c>
      <c r="Y528">
        <f t="shared" si="266"/>
        <v>0</v>
      </c>
      <c r="Z528">
        <f t="shared" si="267"/>
        <v>0</v>
      </c>
      <c r="AA528">
        <f t="shared" si="268"/>
        <v>0</v>
      </c>
      <c r="AC528" s="15"/>
      <c r="AD528" s="15"/>
      <c r="BJ528" s="41">
        <v>6</v>
      </c>
      <c r="BN528" s="41">
        <v>5</v>
      </c>
      <c r="BS528" s="121"/>
      <c r="BV528">
        <v>0</v>
      </c>
      <c r="CA528">
        <v>0</v>
      </c>
      <c r="CB528">
        <f t="shared" si="254"/>
        <v>0</v>
      </c>
      <c r="CK528">
        <f t="shared" si="255"/>
        <v>9</v>
      </c>
      <c r="CL528">
        <f t="shared" si="256"/>
        <v>13</v>
      </c>
      <c r="CM528">
        <f t="shared" si="257"/>
        <v>489</v>
      </c>
      <c r="CP528" t="str">
        <f t="shared" si="250"/>
        <v/>
      </c>
      <c r="CQ528" t="str">
        <f t="shared" si="251"/>
        <v/>
      </c>
      <c r="CR528" t="str">
        <f t="shared" si="258"/>
        <v/>
      </c>
      <c r="CS528" t="str">
        <f t="shared" si="248"/>
        <v/>
      </c>
      <c r="CT528" t="str">
        <f t="shared" si="249"/>
        <v/>
      </c>
      <c r="DE528" t="s">
        <v>205</v>
      </c>
      <c r="DF528" t="s">
        <v>205</v>
      </c>
      <c r="DH528" t="s">
        <v>205</v>
      </c>
    </row>
    <row r="529" spans="2:112" x14ac:dyDescent="0.2">
      <c r="B529" s="28" t="s">
        <v>1363</v>
      </c>
      <c r="C529" s="47"/>
      <c r="D529" s="41">
        <v>6</v>
      </c>
      <c r="E529" s="42">
        <v>0</v>
      </c>
      <c r="F529" s="139">
        <f>ABS(Home!$K$20*E529)</f>
        <v>0</v>
      </c>
      <c r="G529" s="42">
        <v>0</v>
      </c>
      <c r="H529" s="139">
        <f>ABS(Home!$K$20*G529)</f>
        <v>0</v>
      </c>
      <c r="I529" s="42">
        <v>0</v>
      </c>
      <c r="J529" s="139">
        <f>ABS(Home!$K$20*I529)</f>
        <v>0</v>
      </c>
      <c r="K529" s="42">
        <v>0</v>
      </c>
      <c r="L529" s="139">
        <f>ABS(Home!$K$20*K529)</f>
        <v>0</v>
      </c>
      <c r="M529" s="45">
        <f t="shared" si="252"/>
        <v>0</v>
      </c>
      <c r="N529" s="47">
        <f t="shared" si="253"/>
        <v>490</v>
      </c>
      <c r="P529">
        <f t="shared" si="259"/>
        <v>1</v>
      </c>
      <c r="Q529">
        <f t="shared" si="260"/>
        <v>6</v>
      </c>
      <c r="R529" s="146">
        <v>526</v>
      </c>
      <c r="S529">
        <f t="shared" si="261"/>
        <v>1.6</v>
      </c>
      <c r="T529">
        <f t="shared" si="262"/>
        <v>0</v>
      </c>
      <c r="U529">
        <f t="shared" si="263"/>
        <v>0</v>
      </c>
      <c r="V529">
        <f t="shared" si="264"/>
        <v>0</v>
      </c>
      <c r="X529">
        <f t="shared" si="265"/>
        <v>8.0000000000000016E-2</v>
      </c>
      <c r="Y529">
        <f t="shared" si="266"/>
        <v>0</v>
      </c>
      <c r="Z529">
        <f t="shared" si="267"/>
        <v>0</v>
      </c>
      <c r="AA529">
        <f t="shared" si="268"/>
        <v>0</v>
      </c>
      <c r="AC529" s="15"/>
      <c r="AD529" s="15"/>
      <c r="BJ529" s="41">
        <v>6</v>
      </c>
      <c r="BN529" s="41">
        <v>5</v>
      </c>
      <c r="BS529" s="121"/>
      <c r="BV529">
        <v>0</v>
      </c>
      <c r="CA529">
        <v>0</v>
      </c>
      <c r="CB529">
        <f t="shared" si="254"/>
        <v>0</v>
      </c>
      <c r="CK529">
        <f t="shared" si="255"/>
        <v>10</v>
      </c>
      <c r="CL529">
        <f t="shared" si="256"/>
        <v>13</v>
      </c>
      <c r="CM529">
        <f t="shared" si="257"/>
        <v>490</v>
      </c>
      <c r="CP529" t="str">
        <f t="shared" si="250"/>
        <v/>
      </c>
      <c r="CQ529" t="str">
        <f t="shared" si="251"/>
        <v/>
      </c>
      <c r="CR529" t="str">
        <f t="shared" si="258"/>
        <v/>
      </c>
      <c r="CS529" t="str">
        <f t="shared" si="248"/>
        <v/>
      </c>
      <c r="CT529" t="str">
        <f t="shared" si="249"/>
        <v/>
      </c>
      <c r="DE529" t="s">
        <v>205</v>
      </c>
      <c r="DF529" t="s">
        <v>205</v>
      </c>
      <c r="DH529" t="s">
        <v>205</v>
      </c>
    </row>
    <row r="530" spans="2:112" x14ac:dyDescent="0.2">
      <c r="B530" s="28" t="s">
        <v>1364</v>
      </c>
      <c r="C530" s="47"/>
      <c r="D530" s="41">
        <v>6</v>
      </c>
      <c r="E530" s="42">
        <v>0</v>
      </c>
      <c r="F530" s="139">
        <f>ABS(Home!$K$20*E530)</f>
        <v>0</v>
      </c>
      <c r="G530" s="42">
        <v>0</v>
      </c>
      <c r="H530" s="139">
        <f>ABS(Home!$K$20*G530)</f>
        <v>0</v>
      </c>
      <c r="I530" s="42">
        <v>0</v>
      </c>
      <c r="J530" s="139">
        <f>ABS(Home!$K$20*I530)</f>
        <v>0</v>
      </c>
      <c r="K530" s="42">
        <v>0</v>
      </c>
      <c r="L530" s="139">
        <f>ABS(Home!$K$20*K530)</f>
        <v>0</v>
      </c>
      <c r="M530" s="45">
        <f t="shared" si="252"/>
        <v>0</v>
      </c>
      <c r="N530" s="47">
        <f t="shared" si="253"/>
        <v>491</v>
      </c>
      <c r="P530">
        <f t="shared" si="259"/>
        <v>1</v>
      </c>
      <c r="Q530">
        <f t="shared" si="260"/>
        <v>6</v>
      </c>
      <c r="R530" s="146">
        <v>527</v>
      </c>
      <c r="S530">
        <f t="shared" si="261"/>
        <v>1.3</v>
      </c>
      <c r="T530">
        <f t="shared" si="262"/>
        <v>0</v>
      </c>
      <c r="U530">
        <f t="shared" si="263"/>
        <v>0</v>
      </c>
      <c r="V530">
        <f t="shared" si="264"/>
        <v>0</v>
      </c>
      <c r="X530">
        <f t="shared" si="265"/>
        <v>6.5000000000000002E-2</v>
      </c>
      <c r="Y530">
        <f t="shared" si="266"/>
        <v>0</v>
      </c>
      <c r="Z530">
        <f t="shared" si="267"/>
        <v>0</v>
      </c>
      <c r="AA530">
        <f t="shared" si="268"/>
        <v>0</v>
      </c>
      <c r="AC530" s="15"/>
      <c r="AD530" s="15"/>
      <c r="BJ530" s="41">
        <v>6</v>
      </c>
      <c r="BN530" s="41">
        <v>5</v>
      </c>
      <c r="BS530" s="121"/>
      <c r="BV530">
        <v>0</v>
      </c>
      <c r="CA530">
        <v>0</v>
      </c>
      <c r="CB530">
        <f t="shared" si="254"/>
        <v>0</v>
      </c>
      <c r="CK530">
        <f t="shared" si="255"/>
        <v>11</v>
      </c>
      <c r="CL530">
        <f t="shared" si="256"/>
        <v>13</v>
      </c>
      <c r="CM530">
        <f t="shared" si="257"/>
        <v>491</v>
      </c>
      <c r="CP530" t="str">
        <f t="shared" si="250"/>
        <v/>
      </c>
      <c r="CQ530" t="str">
        <f t="shared" si="251"/>
        <v/>
      </c>
      <c r="CR530" t="str">
        <f t="shared" si="258"/>
        <v/>
      </c>
      <c r="CS530" t="str">
        <f t="shared" si="248"/>
        <v/>
      </c>
      <c r="CT530" t="str">
        <f t="shared" si="249"/>
        <v/>
      </c>
      <c r="DE530" t="s">
        <v>205</v>
      </c>
      <c r="DF530" t="s">
        <v>205</v>
      </c>
      <c r="DH530" t="s">
        <v>205</v>
      </c>
    </row>
    <row r="531" spans="2:112" x14ac:dyDescent="0.2">
      <c r="B531" s="28" t="s">
        <v>1365</v>
      </c>
      <c r="C531" s="47"/>
      <c r="D531" s="41">
        <v>6</v>
      </c>
      <c r="E531" s="42">
        <v>0</v>
      </c>
      <c r="F531" s="139">
        <f>ABS(Home!$K$20*E531)</f>
        <v>0</v>
      </c>
      <c r="G531" s="42">
        <v>0</v>
      </c>
      <c r="H531" s="139">
        <f>ABS(Home!$K$20*G531)</f>
        <v>0</v>
      </c>
      <c r="I531" s="42">
        <v>0</v>
      </c>
      <c r="J531" s="139">
        <f>ABS(Home!$K$20*I531)</f>
        <v>0</v>
      </c>
      <c r="K531" s="42">
        <v>0</v>
      </c>
      <c r="L531" s="139">
        <f>ABS(Home!$K$20*K531)</f>
        <v>0</v>
      </c>
      <c r="M531" s="45">
        <f t="shared" si="252"/>
        <v>0</v>
      </c>
      <c r="N531" s="47">
        <f t="shared" si="253"/>
        <v>492</v>
      </c>
      <c r="P531">
        <f t="shared" si="259"/>
        <v>1</v>
      </c>
      <c r="Q531">
        <f t="shared" si="260"/>
        <v>6</v>
      </c>
      <c r="R531" s="146">
        <v>528</v>
      </c>
      <c r="S531">
        <f t="shared" si="261"/>
        <v>1.5</v>
      </c>
      <c r="T531">
        <f t="shared" si="262"/>
        <v>0</v>
      </c>
      <c r="U531">
        <f t="shared" si="263"/>
        <v>0</v>
      </c>
      <c r="V531">
        <f t="shared" si="264"/>
        <v>0</v>
      </c>
      <c r="X531">
        <f t="shared" si="265"/>
        <v>7.5000000000000011E-2</v>
      </c>
      <c r="Y531">
        <f t="shared" si="266"/>
        <v>0</v>
      </c>
      <c r="Z531">
        <f t="shared" si="267"/>
        <v>0</v>
      </c>
      <c r="AA531">
        <f t="shared" si="268"/>
        <v>0</v>
      </c>
      <c r="AC531" s="15"/>
      <c r="AD531" s="15"/>
      <c r="BJ531" s="41">
        <v>6</v>
      </c>
      <c r="BN531" s="41">
        <v>5</v>
      </c>
      <c r="BS531" s="121"/>
      <c r="BV531">
        <v>0</v>
      </c>
      <c r="CA531">
        <v>0</v>
      </c>
      <c r="CB531">
        <f t="shared" si="254"/>
        <v>0</v>
      </c>
      <c r="CK531">
        <f t="shared" si="255"/>
        <v>12</v>
      </c>
      <c r="CL531">
        <f t="shared" si="256"/>
        <v>13</v>
      </c>
      <c r="CM531">
        <f t="shared" si="257"/>
        <v>492</v>
      </c>
      <c r="CP531" t="str">
        <f t="shared" si="250"/>
        <v/>
      </c>
      <c r="CQ531" t="str">
        <f t="shared" si="251"/>
        <v/>
      </c>
      <c r="CR531" t="str">
        <f t="shared" si="258"/>
        <v/>
      </c>
      <c r="CS531" t="str">
        <f t="shared" si="248"/>
        <v/>
      </c>
      <c r="CT531" t="str">
        <f t="shared" si="249"/>
        <v/>
      </c>
      <c r="DE531" t="s">
        <v>205</v>
      </c>
      <c r="DF531" t="s">
        <v>205</v>
      </c>
      <c r="DH531" t="s">
        <v>205</v>
      </c>
    </row>
    <row r="532" spans="2:112" x14ac:dyDescent="0.2">
      <c r="B532" s="28" t="s">
        <v>1366</v>
      </c>
      <c r="C532" s="47"/>
      <c r="D532" s="41">
        <v>6</v>
      </c>
      <c r="E532" s="42">
        <v>0</v>
      </c>
      <c r="F532" s="139">
        <f>ABS(Home!$K$20*E532)</f>
        <v>0</v>
      </c>
      <c r="G532" s="42">
        <v>0</v>
      </c>
      <c r="H532" s="139">
        <f>ABS(Home!$K$20*G532)</f>
        <v>0</v>
      </c>
      <c r="I532" s="42">
        <v>0</v>
      </c>
      <c r="J532" s="139">
        <f>ABS(Home!$K$20*I532)</f>
        <v>0</v>
      </c>
      <c r="K532" s="42">
        <v>0</v>
      </c>
      <c r="L532" s="139">
        <f>ABS(Home!$K$20*K532)</f>
        <v>0</v>
      </c>
      <c r="M532" s="45">
        <f t="shared" si="252"/>
        <v>0</v>
      </c>
      <c r="N532" s="47">
        <f t="shared" si="253"/>
        <v>493</v>
      </c>
      <c r="P532">
        <f t="shared" si="259"/>
        <v>0</v>
      </c>
      <c r="Q532">
        <f t="shared" si="260"/>
        <v>6</v>
      </c>
      <c r="R532" s="146">
        <v>529</v>
      </c>
      <c r="S532">
        <f t="shared" si="261"/>
        <v>0</v>
      </c>
      <c r="T532">
        <f t="shared" si="262"/>
        <v>0</v>
      </c>
      <c r="U532">
        <f t="shared" si="263"/>
        <v>0</v>
      </c>
      <c r="V532">
        <f t="shared" si="264"/>
        <v>0</v>
      </c>
      <c r="X532">
        <f t="shared" si="265"/>
        <v>0</v>
      </c>
      <c r="Y532">
        <f t="shared" si="266"/>
        <v>0</v>
      </c>
      <c r="Z532">
        <f t="shared" si="267"/>
        <v>0</v>
      </c>
      <c r="AA532">
        <f t="shared" si="268"/>
        <v>0</v>
      </c>
      <c r="AC532" s="15"/>
      <c r="AD532" s="15"/>
      <c r="BJ532" s="41">
        <v>6</v>
      </c>
      <c r="BN532" s="41">
        <v>5</v>
      </c>
      <c r="BS532" s="121"/>
      <c r="BV532">
        <v>0</v>
      </c>
      <c r="CA532">
        <v>0</v>
      </c>
      <c r="CB532">
        <f t="shared" si="254"/>
        <v>0</v>
      </c>
      <c r="CK532">
        <f t="shared" si="255"/>
        <v>13</v>
      </c>
      <c r="CL532">
        <f t="shared" si="256"/>
        <v>13</v>
      </c>
      <c r="CM532">
        <f t="shared" si="257"/>
        <v>493</v>
      </c>
      <c r="CP532" t="str">
        <f t="shared" si="250"/>
        <v/>
      </c>
      <c r="CQ532" t="str">
        <f t="shared" si="251"/>
        <v/>
      </c>
      <c r="CR532" t="str">
        <f t="shared" si="258"/>
        <v/>
      </c>
      <c r="CS532" t="str">
        <f t="shared" si="248"/>
        <v/>
      </c>
      <c r="CT532" t="str">
        <f t="shared" si="249"/>
        <v/>
      </c>
      <c r="DE532" t="s">
        <v>205</v>
      </c>
      <c r="DF532" t="s">
        <v>205</v>
      </c>
      <c r="DH532" t="s">
        <v>205</v>
      </c>
    </row>
    <row r="533" spans="2:112" x14ac:dyDescent="0.2">
      <c r="B533" s="28" t="s">
        <v>1367</v>
      </c>
      <c r="C533" s="47"/>
      <c r="D533" s="41">
        <v>6</v>
      </c>
      <c r="E533" s="42">
        <v>0</v>
      </c>
      <c r="F533" s="139">
        <f>ABS(Home!$K$20*E533)</f>
        <v>0</v>
      </c>
      <c r="G533" s="42">
        <v>0</v>
      </c>
      <c r="H533" s="139">
        <f>ABS(Home!$K$20*G533)</f>
        <v>0</v>
      </c>
      <c r="I533" s="42">
        <v>0</v>
      </c>
      <c r="J533" s="139">
        <f>ABS(Home!$K$20*I533)</f>
        <v>0</v>
      </c>
      <c r="K533" s="42">
        <v>0</v>
      </c>
      <c r="L533" s="139">
        <f>ABS(Home!$K$20*K533)</f>
        <v>0</v>
      </c>
      <c r="M533" s="45">
        <f t="shared" si="252"/>
        <v>0</v>
      </c>
      <c r="N533" s="47">
        <f t="shared" si="253"/>
        <v>494</v>
      </c>
      <c r="P533">
        <f t="shared" si="259"/>
        <v>0</v>
      </c>
      <c r="Q533">
        <f t="shared" si="260"/>
        <v>6</v>
      </c>
      <c r="R533" s="146">
        <v>530</v>
      </c>
      <c r="S533">
        <f t="shared" si="261"/>
        <v>0</v>
      </c>
      <c r="T533">
        <f t="shared" si="262"/>
        <v>0</v>
      </c>
      <c r="U533">
        <f t="shared" si="263"/>
        <v>0</v>
      </c>
      <c r="V533">
        <f t="shared" si="264"/>
        <v>0</v>
      </c>
      <c r="X533">
        <f t="shared" si="265"/>
        <v>0</v>
      </c>
      <c r="Y533">
        <f t="shared" si="266"/>
        <v>0</v>
      </c>
      <c r="Z533">
        <f t="shared" si="267"/>
        <v>0</v>
      </c>
      <c r="AA533">
        <f t="shared" si="268"/>
        <v>0</v>
      </c>
      <c r="AC533" s="15"/>
      <c r="AD533" s="15"/>
      <c r="BJ533" s="41">
        <v>6</v>
      </c>
      <c r="BN533" s="41">
        <v>5</v>
      </c>
      <c r="BS533" s="121"/>
      <c r="BV533">
        <v>0</v>
      </c>
      <c r="CA533">
        <v>0</v>
      </c>
      <c r="CB533">
        <f t="shared" si="254"/>
        <v>0</v>
      </c>
      <c r="CK533">
        <f t="shared" si="255"/>
        <v>14</v>
      </c>
      <c r="CL533">
        <f t="shared" si="256"/>
        <v>13</v>
      </c>
      <c r="CM533">
        <f t="shared" si="257"/>
        <v>494</v>
      </c>
      <c r="CP533" t="str">
        <f t="shared" si="250"/>
        <v/>
      </c>
      <c r="CQ533" t="str">
        <f t="shared" si="251"/>
        <v/>
      </c>
      <c r="CR533" t="str">
        <f t="shared" si="258"/>
        <v/>
      </c>
      <c r="CS533" t="str">
        <f t="shared" si="248"/>
        <v/>
      </c>
      <c r="CT533" t="str">
        <f t="shared" si="249"/>
        <v/>
      </c>
      <c r="DE533" t="s">
        <v>205</v>
      </c>
      <c r="DF533" t="s">
        <v>205</v>
      </c>
      <c r="DH533" t="s">
        <v>205</v>
      </c>
    </row>
    <row r="534" spans="2:112" x14ac:dyDescent="0.2">
      <c r="B534" s="28" t="s">
        <v>1382</v>
      </c>
      <c r="C534" s="47"/>
      <c r="D534" s="41">
        <v>6</v>
      </c>
      <c r="E534" s="42">
        <v>0</v>
      </c>
      <c r="F534" s="139">
        <f>ABS(Home!$K$20*E534)</f>
        <v>0</v>
      </c>
      <c r="G534" s="42">
        <v>0</v>
      </c>
      <c r="H534" s="139">
        <f>ABS(Home!$K$20*G534)</f>
        <v>0</v>
      </c>
      <c r="I534" s="42">
        <v>0</v>
      </c>
      <c r="J534" s="139">
        <f>ABS(Home!$K$20*I534)</f>
        <v>0</v>
      </c>
      <c r="K534" s="42">
        <v>0</v>
      </c>
      <c r="L534" s="139">
        <f>ABS(Home!$K$20*K534)</f>
        <v>0</v>
      </c>
      <c r="M534" s="45">
        <f t="shared" si="252"/>
        <v>0</v>
      </c>
      <c r="N534" s="47">
        <f t="shared" si="253"/>
        <v>495</v>
      </c>
      <c r="P534">
        <f t="shared" si="259"/>
        <v>0</v>
      </c>
      <c r="Q534">
        <f t="shared" si="260"/>
        <v>6</v>
      </c>
      <c r="R534" s="146">
        <v>531</v>
      </c>
      <c r="S534">
        <f t="shared" si="261"/>
        <v>0</v>
      </c>
      <c r="T534">
        <f t="shared" si="262"/>
        <v>0</v>
      </c>
      <c r="U534">
        <f t="shared" si="263"/>
        <v>0</v>
      </c>
      <c r="V534">
        <f t="shared" si="264"/>
        <v>0</v>
      </c>
      <c r="X534">
        <f t="shared" si="265"/>
        <v>0</v>
      </c>
      <c r="Y534">
        <f t="shared" si="266"/>
        <v>0</v>
      </c>
      <c r="Z534">
        <f t="shared" si="267"/>
        <v>0</v>
      </c>
      <c r="AA534">
        <f t="shared" si="268"/>
        <v>0</v>
      </c>
      <c r="AC534" s="15"/>
      <c r="AD534" s="15"/>
      <c r="BJ534" s="41">
        <v>6</v>
      </c>
      <c r="BN534" s="41">
        <v>5</v>
      </c>
      <c r="BS534" s="121"/>
      <c r="BV534">
        <v>0</v>
      </c>
      <c r="CA534">
        <v>0</v>
      </c>
      <c r="CB534">
        <f t="shared" si="254"/>
        <v>0</v>
      </c>
      <c r="CK534">
        <f t="shared" si="255"/>
        <v>15</v>
      </c>
      <c r="CL534">
        <f t="shared" si="256"/>
        <v>13</v>
      </c>
      <c r="CM534">
        <f t="shared" si="257"/>
        <v>495</v>
      </c>
      <c r="CP534" t="str">
        <f t="shared" si="250"/>
        <v/>
      </c>
      <c r="CQ534" t="str">
        <f t="shared" si="251"/>
        <v/>
      </c>
      <c r="CR534" t="str">
        <f t="shared" si="258"/>
        <v/>
      </c>
      <c r="CS534" t="str">
        <f t="shared" si="248"/>
        <v/>
      </c>
      <c r="CT534" t="str">
        <f t="shared" si="249"/>
        <v/>
      </c>
      <c r="DE534" t="s">
        <v>205</v>
      </c>
      <c r="DF534" t="s">
        <v>205</v>
      </c>
      <c r="DH534" t="s">
        <v>205</v>
      </c>
    </row>
    <row r="535" spans="2:112" x14ac:dyDescent="0.2">
      <c r="B535" s="28" t="s">
        <v>1383</v>
      </c>
      <c r="C535" s="47"/>
      <c r="D535" s="41">
        <v>6</v>
      </c>
      <c r="E535" s="42">
        <v>0</v>
      </c>
      <c r="F535" s="139">
        <f>ABS(Home!$K$20*E535)</f>
        <v>0</v>
      </c>
      <c r="G535" s="42">
        <v>0</v>
      </c>
      <c r="H535" s="139">
        <f>ABS(Home!$K$20*G535)</f>
        <v>0</v>
      </c>
      <c r="I535" s="42">
        <v>0</v>
      </c>
      <c r="J535" s="139">
        <f>ABS(Home!$K$20*I535)</f>
        <v>0</v>
      </c>
      <c r="K535" s="42">
        <v>0</v>
      </c>
      <c r="L535" s="139">
        <f>ABS(Home!$K$20*K535)</f>
        <v>0</v>
      </c>
      <c r="M535" s="45">
        <f t="shared" si="252"/>
        <v>0</v>
      </c>
      <c r="N535" s="47">
        <f t="shared" si="253"/>
        <v>496</v>
      </c>
      <c r="P535">
        <f t="shared" si="259"/>
        <v>0</v>
      </c>
      <c r="Q535">
        <f t="shared" si="260"/>
        <v>6</v>
      </c>
      <c r="R535" s="146">
        <v>532</v>
      </c>
      <c r="S535">
        <f t="shared" si="261"/>
        <v>0</v>
      </c>
      <c r="T535">
        <f t="shared" si="262"/>
        <v>0</v>
      </c>
      <c r="U535">
        <f t="shared" si="263"/>
        <v>0</v>
      </c>
      <c r="V535">
        <f t="shared" si="264"/>
        <v>0</v>
      </c>
      <c r="X535">
        <f t="shared" si="265"/>
        <v>0</v>
      </c>
      <c r="Y535">
        <f t="shared" si="266"/>
        <v>0</v>
      </c>
      <c r="Z535">
        <f t="shared" si="267"/>
        <v>0</v>
      </c>
      <c r="AA535">
        <f t="shared" si="268"/>
        <v>0</v>
      </c>
      <c r="AC535" s="15"/>
      <c r="AD535" s="15"/>
      <c r="BJ535" s="41">
        <v>6</v>
      </c>
      <c r="BN535" s="41">
        <v>5</v>
      </c>
      <c r="BS535" s="121"/>
      <c r="BV535">
        <v>0</v>
      </c>
      <c r="CA535">
        <v>0</v>
      </c>
      <c r="CB535">
        <f t="shared" si="254"/>
        <v>0</v>
      </c>
      <c r="CK535">
        <f t="shared" si="255"/>
        <v>16</v>
      </c>
      <c r="CL535">
        <f t="shared" si="256"/>
        <v>13</v>
      </c>
      <c r="CM535">
        <f t="shared" si="257"/>
        <v>496</v>
      </c>
      <c r="CP535" t="str">
        <f t="shared" si="250"/>
        <v/>
      </c>
      <c r="CQ535" t="str">
        <f t="shared" si="251"/>
        <v/>
      </c>
      <c r="CR535" t="str">
        <f t="shared" si="258"/>
        <v/>
      </c>
      <c r="CS535" t="str">
        <f t="shared" si="248"/>
        <v/>
      </c>
      <c r="CT535" t="str">
        <f t="shared" si="249"/>
        <v/>
      </c>
      <c r="DE535" t="s">
        <v>205</v>
      </c>
      <c r="DF535" t="s">
        <v>205</v>
      </c>
      <c r="DH535" t="s">
        <v>205</v>
      </c>
    </row>
    <row r="536" spans="2:112" x14ac:dyDescent="0.2">
      <c r="B536" s="28" t="s">
        <v>1384</v>
      </c>
      <c r="C536" s="47"/>
      <c r="D536" s="41">
        <v>6</v>
      </c>
      <c r="E536" s="42">
        <v>0</v>
      </c>
      <c r="F536" s="139">
        <f>ABS(Home!$K$20*E536)</f>
        <v>0</v>
      </c>
      <c r="G536" s="42">
        <v>0</v>
      </c>
      <c r="H536" s="139">
        <f>ABS(Home!$K$20*G536)</f>
        <v>0</v>
      </c>
      <c r="I536" s="42">
        <v>0</v>
      </c>
      <c r="J536" s="139">
        <f>ABS(Home!$K$20*I536)</f>
        <v>0</v>
      </c>
      <c r="K536" s="42">
        <v>0</v>
      </c>
      <c r="L536" s="139">
        <f>ABS(Home!$K$20*K536)</f>
        <v>0</v>
      </c>
      <c r="M536" s="45">
        <f t="shared" si="252"/>
        <v>0</v>
      </c>
      <c r="N536" s="47">
        <f t="shared" si="253"/>
        <v>497</v>
      </c>
      <c r="P536">
        <f t="shared" si="259"/>
        <v>0</v>
      </c>
      <c r="Q536">
        <f t="shared" si="260"/>
        <v>6</v>
      </c>
      <c r="R536" s="146">
        <v>533</v>
      </c>
      <c r="S536">
        <f t="shared" si="261"/>
        <v>0</v>
      </c>
      <c r="T536">
        <f t="shared" si="262"/>
        <v>0</v>
      </c>
      <c r="U536">
        <f t="shared" si="263"/>
        <v>0</v>
      </c>
      <c r="V536">
        <f t="shared" si="264"/>
        <v>0</v>
      </c>
      <c r="X536">
        <f t="shared" si="265"/>
        <v>0</v>
      </c>
      <c r="Y536">
        <f t="shared" si="266"/>
        <v>0</v>
      </c>
      <c r="Z536">
        <f t="shared" si="267"/>
        <v>0</v>
      </c>
      <c r="AA536">
        <f t="shared" si="268"/>
        <v>0</v>
      </c>
      <c r="AC536" s="15"/>
      <c r="AD536" s="15"/>
      <c r="BJ536" s="41">
        <v>6</v>
      </c>
      <c r="BN536" s="41">
        <v>5</v>
      </c>
      <c r="BS536" s="121"/>
      <c r="BV536">
        <v>0</v>
      </c>
      <c r="CA536">
        <v>0</v>
      </c>
      <c r="CB536">
        <f t="shared" si="254"/>
        <v>0</v>
      </c>
      <c r="CK536">
        <f t="shared" si="255"/>
        <v>17</v>
      </c>
      <c r="CL536">
        <f t="shared" si="256"/>
        <v>13</v>
      </c>
      <c r="CM536">
        <f t="shared" si="257"/>
        <v>497</v>
      </c>
      <c r="CP536" t="str">
        <f t="shared" si="250"/>
        <v/>
      </c>
      <c r="CQ536" t="str">
        <f t="shared" si="251"/>
        <v/>
      </c>
      <c r="CR536" t="str">
        <f t="shared" si="258"/>
        <v/>
      </c>
      <c r="CS536" t="str">
        <f t="shared" si="248"/>
        <v/>
      </c>
      <c r="CT536" t="str">
        <f t="shared" si="249"/>
        <v/>
      </c>
      <c r="DE536" t="s">
        <v>205</v>
      </c>
      <c r="DF536" t="s">
        <v>205</v>
      </c>
      <c r="DH536" t="s">
        <v>205</v>
      </c>
    </row>
    <row r="537" spans="2:112" x14ac:dyDescent="0.2">
      <c r="B537" s="28" t="s">
        <v>1368</v>
      </c>
      <c r="C537" s="47"/>
      <c r="D537" s="41">
        <v>6</v>
      </c>
      <c r="E537" s="42">
        <v>0</v>
      </c>
      <c r="F537" s="139">
        <f>ABS(Home!$K$20*E537)</f>
        <v>0</v>
      </c>
      <c r="G537" s="42">
        <v>0</v>
      </c>
      <c r="H537" s="139">
        <f>ABS(Home!$K$20*G537)</f>
        <v>0</v>
      </c>
      <c r="I537" s="42">
        <v>0</v>
      </c>
      <c r="J537" s="139">
        <f>ABS(Home!$K$20*I537)</f>
        <v>0</v>
      </c>
      <c r="K537" s="42">
        <v>0</v>
      </c>
      <c r="L537" s="139">
        <f>ABS(Home!$K$20*K537)</f>
        <v>0</v>
      </c>
      <c r="M537" s="45">
        <f t="shared" si="252"/>
        <v>0</v>
      </c>
      <c r="N537" s="47">
        <f t="shared" si="253"/>
        <v>498</v>
      </c>
      <c r="P537">
        <f t="shared" si="259"/>
        <v>0</v>
      </c>
      <c r="Q537">
        <f t="shared" si="260"/>
        <v>6</v>
      </c>
      <c r="R537" s="146">
        <v>534</v>
      </c>
      <c r="S537">
        <f t="shared" si="261"/>
        <v>0</v>
      </c>
      <c r="T537">
        <f t="shared" si="262"/>
        <v>0</v>
      </c>
      <c r="U537">
        <f t="shared" si="263"/>
        <v>0</v>
      </c>
      <c r="V537">
        <f t="shared" si="264"/>
        <v>0</v>
      </c>
      <c r="X537">
        <f t="shared" si="265"/>
        <v>0</v>
      </c>
      <c r="Y537">
        <f t="shared" si="266"/>
        <v>0</v>
      </c>
      <c r="Z537">
        <f t="shared" si="267"/>
        <v>0</v>
      </c>
      <c r="AA537">
        <f t="shared" si="268"/>
        <v>0</v>
      </c>
      <c r="AC537" s="15"/>
      <c r="AD537" s="15"/>
      <c r="BJ537" s="41">
        <v>6</v>
      </c>
      <c r="BN537" s="41">
        <v>5</v>
      </c>
      <c r="BS537" s="121"/>
      <c r="BV537">
        <v>0</v>
      </c>
      <c r="CA537">
        <v>0</v>
      </c>
      <c r="CB537">
        <f t="shared" si="254"/>
        <v>0</v>
      </c>
      <c r="CK537">
        <f t="shared" si="255"/>
        <v>18</v>
      </c>
      <c r="CL537">
        <f t="shared" si="256"/>
        <v>13</v>
      </c>
      <c r="CM537">
        <f t="shared" si="257"/>
        <v>498</v>
      </c>
      <c r="CP537" t="str">
        <f t="shared" si="250"/>
        <v/>
      </c>
      <c r="CQ537" t="str">
        <f t="shared" si="251"/>
        <v/>
      </c>
      <c r="CR537" t="str">
        <f t="shared" si="258"/>
        <v/>
      </c>
      <c r="CS537" t="str">
        <f t="shared" si="248"/>
        <v/>
      </c>
      <c r="CT537" t="str">
        <f t="shared" si="249"/>
        <v/>
      </c>
      <c r="DE537" t="s">
        <v>205</v>
      </c>
      <c r="DF537" t="s">
        <v>205</v>
      </c>
      <c r="DH537" t="s">
        <v>205</v>
      </c>
    </row>
    <row r="538" spans="2:112" x14ac:dyDescent="0.2">
      <c r="B538" s="28" t="s">
        <v>1369</v>
      </c>
      <c r="C538" s="47"/>
      <c r="D538" s="41">
        <v>6</v>
      </c>
      <c r="E538" s="42">
        <v>0</v>
      </c>
      <c r="F538" s="139">
        <f>ABS(Home!$K$20*E538)</f>
        <v>0</v>
      </c>
      <c r="G538" s="42">
        <v>0</v>
      </c>
      <c r="H538" s="139">
        <f>ABS(Home!$K$20*G538)</f>
        <v>0</v>
      </c>
      <c r="I538" s="42">
        <v>0</v>
      </c>
      <c r="J538" s="139">
        <f>ABS(Home!$K$20*I538)</f>
        <v>0</v>
      </c>
      <c r="K538" s="42">
        <v>0</v>
      </c>
      <c r="L538" s="139">
        <f>ABS(Home!$K$20*K538)</f>
        <v>0</v>
      </c>
      <c r="M538" s="45">
        <f t="shared" si="252"/>
        <v>0</v>
      </c>
      <c r="N538" s="47">
        <f t="shared" si="253"/>
        <v>499</v>
      </c>
      <c r="P538">
        <f t="shared" si="259"/>
        <v>1</v>
      </c>
      <c r="Q538">
        <f t="shared" si="260"/>
        <v>6</v>
      </c>
      <c r="R538" s="146">
        <v>535</v>
      </c>
      <c r="S538">
        <f t="shared" si="261"/>
        <v>1.7</v>
      </c>
      <c r="T538">
        <f t="shared" si="262"/>
        <v>0</v>
      </c>
      <c r="U538">
        <f t="shared" si="263"/>
        <v>0</v>
      </c>
      <c r="V538">
        <f t="shared" si="264"/>
        <v>0</v>
      </c>
      <c r="X538">
        <f t="shared" si="265"/>
        <v>8.5000000000000006E-2</v>
      </c>
      <c r="Y538">
        <f t="shared" si="266"/>
        <v>0</v>
      </c>
      <c r="Z538">
        <f t="shared" si="267"/>
        <v>0</v>
      </c>
      <c r="AA538">
        <f t="shared" si="268"/>
        <v>0</v>
      </c>
      <c r="AC538" s="15"/>
      <c r="AD538" s="15"/>
      <c r="BJ538" s="41">
        <v>6</v>
      </c>
      <c r="BN538" s="41">
        <v>5</v>
      </c>
      <c r="BS538" s="121"/>
      <c r="BV538">
        <v>0</v>
      </c>
      <c r="CA538">
        <v>0</v>
      </c>
      <c r="CB538">
        <f t="shared" si="254"/>
        <v>0</v>
      </c>
      <c r="CK538">
        <f t="shared" si="255"/>
        <v>19</v>
      </c>
      <c r="CL538">
        <f t="shared" si="256"/>
        <v>13</v>
      </c>
      <c r="CM538">
        <f t="shared" si="257"/>
        <v>499</v>
      </c>
      <c r="CP538" t="str">
        <f t="shared" si="250"/>
        <v/>
      </c>
      <c r="CQ538" t="str">
        <f t="shared" si="251"/>
        <v/>
      </c>
      <c r="CR538" t="str">
        <f t="shared" si="258"/>
        <v/>
      </c>
      <c r="CS538" t="str">
        <f t="shared" si="248"/>
        <v/>
      </c>
      <c r="CT538" t="str">
        <f t="shared" si="249"/>
        <v/>
      </c>
      <c r="DE538" t="s">
        <v>205</v>
      </c>
      <c r="DF538" t="s">
        <v>205</v>
      </c>
      <c r="DH538" t="s">
        <v>205</v>
      </c>
    </row>
    <row r="539" spans="2:112" x14ac:dyDescent="0.2">
      <c r="B539" s="28" t="s">
        <v>1370</v>
      </c>
      <c r="C539" s="47"/>
      <c r="D539" s="41">
        <v>6</v>
      </c>
      <c r="E539" s="42">
        <v>0</v>
      </c>
      <c r="F539" s="139">
        <f>ABS(Home!$K$20*E539)</f>
        <v>0</v>
      </c>
      <c r="G539" s="42">
        <v>0</v>
      </c>
      <c r="H539" s="139">
        <f>ABS(Home!$K$20*G539)</f>
        <v>0</v>
      </c>
      <c r="I539" s="42">
        <v>0</v>
      </c>
      <c r="J539" s="139">
        <f>ABS(Home!$K$20*I539)</f>
        <v>0</v>
      </c>
      <c r="K539" s="42">
        <v>0</v>
      </c>
      <c r="L539" s="139">
        <f>ABS(Home!$K$20*K539)</f>
        <v>0</v>
      </c>
      <c r="M539" s="45">
        <f t="shared" si="252"/>
        <v>0</v>
      </c>
      <c r="N539" s="47">
        <f t="shared" si="253"/>
        <v>500</v>
      </c>
      <c r="P539">
        <f t="shared" si="259"/>
        <v>0</v>
      </c>
      <c r="Q539">
        <f t="shared" si="260"/>
        <v>6</v>
      </c>
      <c r="R539" s="146">
        <v>536</v>
      </c>
      <c r="S539">
        <f t="shared" si="261"/>
        <v>0</v>
      </c>
      <c r="T539">
        <f t="shared" si="262"/>
        <v>0</v>
      </c>
      <c r="U539">
        <f t="shared" si="263"/>
        <v>0</v>
      </c>
      <c r="V539">
        <f t="shared" si="264"/>
        <v>0</v>
      </c>
      <c r="X539">
        <f t="shared" si="265"/>
        <v>0</v>
      </c>
      <c r="Y539">
        <f t="shared" si="266"/>
        <v>0</v>
      </c>
      <c r="Z539">
        <f t="shared" si="267"/>
        <v>0</v>
      </c>
      <c r="AA539">
        <f t="shared" si="268"/>
        <v>0</v>
      </c>
      <c r="AC539" s="15"/>
      <c r="AD539" s="15"/>
      <c r="BJ539" s="41">
        <v>6</v>
      </c>
      <c r="BN539" s="41">
        <v>5</v>
      </c>
      <c r="BS539" s="121"/>
      <c r="BV539">
        <v>0</v>
      </c>
      <c r="CA539">
        <v>0</v>
      </c>
      <c r="CB539">
        <f t="shared" si="254"/>
        <v>0</v>
      </c>
      <c r="CK539">
        <f t="shared" si="255"/>
        <v>20</v>
      </c>
      <c r="CL539">
        <f t="shared" si="256"/>
        <v>13</v>
      </c>
      <c r="CM539">
        <f t="shared" si="257"/>
        <v>500</v>
      </c>
      <c r="CP539" t="str">
        <f t="shared" si="250"/>
        <v/>
      </c>
      <c r="CQ539" t="str">
        <f t="shared" si="251"/>
        <v/>
      </c>
      <c r="CR539" t="str">
        <f t="shared" si="258"/>
        <v/>
      </c>
      <c r="CS539" t="str">
        <f t="shared" si="248"/>
        <v/>
      </c>
      <c r="CT539" t="str">
        <f t="shared" si="249"/>
        <v/>
      </c>
      <c r="DE539" t="s">
        <v>205</v>
      </c>
      <c r="DF539" t="s">
        <v>205</v>
      </c>
      <c r="DH539" t="s">
        <v>205</v>
      </c>
    </row>
    <row r="540" spans="2:112" x14ac:dyDescent="0.2">
      <c r="B540" s="28" t="s">
        <v>1371</v>
      </c>
      <c r="C540" s="47"/>
      <c r="D540" s="41">
        <v>6</v>
      </c>
      <c r="E540" s="42">
        <v>0</v>
      </c>
      <c r="F540" s="139">
        <f>ABS(Home!$K$20*E540)</f>
        <v>0</v>
      </c>
      <c r="G540" s="42"/>
      <c r="H540" s="139">
        <f>ABS(Home!$K$20*G540)</f>
        <v>0</v>
      </c>
      <c r="I540" s="42"/>
      <c r="J540" s="139">
        <f>ABS(Home!$K$20*I540)</f>
        <v>0</v>
      </c>
      <c r="K540" s="42"/>
      <c r="L540" s="139">
        <f>ABS(Home!$K$20*K540)</f>
        <v>0</v>
      </c>
      <c r="M540" s="45">
        <f t="shared" si="252"/>
        <v>0</v>
      </c>
      <c r="N540" s="47">
        <f t="shared" si="253"/>
        <v>501</v>
      </c>
      <c r="P540">
        <f t="shared" si="259"/>
        <v>0</v>
      </c>
      <c r="Q540">
        <f t="shared" si="260"/>
        <v>6</v>
      </c>
      <c r="R540" s="146">
        <v>537</v>
      </c>
      <c r="S540">
        <f t="shared" si="261"/>
        <v>0</v>
      </c>
      <c r="T540">
        <f t="shared" si="262"/>
        <v>0</v>
      </c>
      <c r="U540">
        <f t="shared" si="263"/>
        <v>0</v>
      </c>
      <c r="V540">
        <f t="shared" si="264"/>
        <v>0</v>
      </c>
      <c r="X540">
        <f t="shared" si="265"/>
        <v>0</v>
      </c>
      <c r="Y540">
        <f t="shared" si="266"/>
        <v>0</v>
      </c>
      <c r="Z540">
        <f t="shared" si="267"/>
        <v>0</v>
      </c>
      <c r="AA540">
        <f t="shared" si="268"/>
        <v>0</v>
      </c>
      <c r="AC540" s="15"/>
      <c r="AD540" s="15"/>
      <c r="BJ540" s="41">
        <v>6</v>
      </c>
      <c r="BN540" s="41">
        <v>5</v>
      </c>
      <c r="BS540" s="1"/>
      <c r="BV540">
        <v>1.5665236051502145</v>
      </c>
      <c r="CA540">
        <v>1.5665236051502145</v>
      </c>
      <c r="CB540">
        <f t="shared" si="254"/>
        <v>1</v>
      </c>
      <c r="CK540">
        <f t="shared" si="255"/>
        <v>21</v>
      </c>
      <c r="CL540">
        <f t="shared" si="256"/>
        <v>13</v>
      </c>
      <c r="CM540">
        <f t="shared" si="257"/>
        <v>501</v>
      </c>
      <c r="CP540" t="str">
        <f t="shared" si="250"/>
        <v/>
      </c>
      <c r="CQ540" t="str">
        <f t="shared" si="251"/>
        <v/>
      </c>
      <c r="CR540" t="str">
        <f t="shared" si="258"/>
        <v/>
      </c>
      <c r="CS540" t="str">
        <f t="shared" si="248"/>
        <v/>
      </c>
      <c r="CT540" t="str">
        <f t="shared" si="249"/>
        <v/>
      </c>
      <c r="DE540" t="s">
        <v>205</v>
      </c>
      <c r="DF540" t="s">
        <v>205</v>
      </c>
      <c r="DH540" t="s">
        <v>205</v>
      </c>
    </row>
    <row r="541" spans="2:112" x14ac:dyDescent="0.2">
      <c r="B541" s="28" t="s">
        <v>1372</v>
      </c>
      <c r="C541" s="47"/>
      <c r="D541" s="41">
        <v>6</v>
      </c>
      <c r="E541" s="42">
        <v>0</v>
      </c>
      <c r="F541" s="139">
        <f>ABS(Home!$K$20*E541)</f>
        <v>0</v>
      </c>
      <c r="G541" s="42"/>
      <c r="H541" s="139">
        <f>ABS(Home!$K$20*G541)</f>
        <v>0</v>
      </c>
      <c r="I541" s="42"/>
      <c r="J541" s="139">
        <f>ABS(Home!$K$20*I541)</f>
        <v>0</v>
      </c>
      <c r="K541" s="42"/>
      <c r="L541" s="139">
        <f>ABS(Home!$K$20*K541)</f>
        <v>0</v>
      </c>
      <c r="M541" s="45">
        <f t="shared" si="252"/>
        <v>0</v>
      </c>
      <c r="N541" s="47">
        <f t="shared" si="253"/>
        <v>502</v>
      </c>
      <c r="P541">
        <f t="shared" si="259"/>
        <v>0</v>
      </c>
      <c r="Q541">
        <f t="shared" si="260"/>
        <v>6</v>
      </c>
      <c r="R541" s="146">
        <v>538</v>
      </c>
      <c r="S541">
        <f t="shared" si="261"/>
        <v>0</v>
      </c>
      <c r="T541">
        <f t="shared" si="262"/>
        <v>0</v>
      </c>
      <c r="U541">
        <f t="shared" si="263"/>
        <v>0</v>
      </c>
      <c r="V541">
        <f t="shared" si="264"/>
        <v>0</v>
      </c>
      <c r="X541">
        <f t="shared" si="265"/>
        <v>0</v>
      </c>
      <c r="Y541">
        <f t="shared" si="266"/>
        <v>0</v>
      </c>
      <c r="Z541">
        <f t="shared" si="267"/>
        <v>0</v>
      </c>
      <c r="AA541">
        <f t="shared" si="268"/>
        <v>0</v>
      </c>
      <c r="AC541" s="15"/>
      <c r="AD541" s="15"/>
      <c r="BJ541" s="41">
        <v>6</v>
      </c>
      <c r="BN541" s="41">
        <v>5</v>
      </c>
      <c r="BS541" s="1"/>
      <c r="BV541">
        <v>1.5665236051502145</v>
      </c>
      <c r="CA541">
        <v>1.5665236051502145</v>
      </c>
      <c r="CB541">
        <f t="shared" si="254"/>
        <v>1</v>
      </c>
      <c r="CK541">
        <f t="shared" si="255"/>
        <v>22</v>
      </c>
      <c r="CL541">
        <f t="shared" si="256"/>
        <v>13</v>
      </c>
      <c r="CM541">
        <f t="shared" si="257"/>
        <v>502</v>
      </c>
      <c r="CP541" t="str">
        <f t="shared" si="250"/>
        <v/>
      </c>
      <c r="CQ541" t="str">
        <f t="shared" si="251"/>
        <v/>
      </c>
      <c r="CR541" t="str">
        <f t="shared" si="258"/>
        <v/>
      </c>
      <c r="CS541" t="str">
        <f t="shared" si="248"/>
        <v/>
      </c>
      <c r="CT541" t="str">
        <f t="shared" si="249"/>
        <v/>
      </c>
      <c r="DE541" t="s">
        <v>205</v>
      </c>
      <c r="DF541" t="s">
        <v>205</v>
      </c>
      <c r="DH541" t="s">
        <v>205</v>
      </c>
    </row>
    <row r="542" spans="2:112" x14ac:dyDescent="0.2">
      <c r="B542" s="28" t="s">
        <v>1373</v>
      </c>
      <c r="C542" s="47"/>
      <c r="D542" s="41">
        <v>6</v>
      </c>
      <c r="E542" s="42">
        <v>0</v>
      </c>
      <c r="F542" s="139">
        <f>ABS(Home!$K$20*E542)</f>
        <v>0</v>
      </c>
      <c r="G542" s="42"/>
      <c r="H542" s="139">
        <f>ABS(Home!$K$20*G542)</f>
        <v>0</v>
      </c>
      <c r="I542" s="42"/>
      <c r="J542" s="139">
        <f>ABS(Home!$K$20*I542)</f>
        <v>0</v>
      </c>
      <c r="K542" s="42"/>
      <c r="L542" s="139">
        <f>ABS(Home!$K$20*K542)</f>
        <v>0</v>
      </c>
      <c r="M542" s="45">
        <f t="shared" si="252"/>
        <v>0</v>
      </c>
      <c r="N542" s="47">
        <f t="shared" si="253"/>
        <v>503</v>
      </c>
      <c r="P542">
        <f t="shared" si="259"/>
        <v>0</v>
      </c>
      <c r="Q542">
        <f t="shared" si="260"/>
        <v>6</v>
      </c>
      <c r="R542" s="146">
        <v>539</v>
      </c>
      <c r="S542">
        <f t="shared" si="261"/>
        <v>0</v>
      </c>
      <c r="T542">
        <f t="shared" si="262"/>
        <v>0</v>
      </c>
      <c r="U542">
        <f t="shared" si="263"/>
        <v>0</v>
      </c>
      <c r="V542">
        <f t="shared" si="264"/>
        <v>0</v>
      </c>
      <c r="X542">
        <f t="shared" si="265"/>
        <v>0</v>
      </c>
      <c r="Y542">
        <f t="shared" si="266"/>
        <v>0</v>
      </c>
      <c r="Z542">
        <f t="shared" si="267"/>
        <v>0</v>
      </c>
      <c r="AA542">
        <f t="shared" si="268"/>
        <v>0</v>
      </c>
      <c r="AC542" s="15"/>
      <c r="AD542" s="15"/>
      <c r="BJ542" s="41">
        <v>6</v>
      </c>
      <c r="BN542" s="41">
        <v>5</v>
      </c>
      <c r="BS542" s="1"/>
      <c r="BV542">
        <v>1.5665236051502145</v>
      </c>
      <c r="CA542">
        <v>1.5665236051502145</v>
      </c>
      <c r="CB542">
        <f t="shared" si="254"/>
        <v>1</v>
      </c>
      <c r="CK542">
        <f t="shared" si="255"/>
        <v>23</v>
      </c>
      <c r="CL542">
        <f t="shared" si="256"/>
        <v>13</v>
      </c>
      <c r="CM542">
        <f t="shared" si="257"/>
        <v>503</v>
      </c>
      <c r="CP542" t="str">
        <f t="shared" si="250"/>
        <v/>
      </c>
      <c r="CQ542" t="str">
        <f t="shared" si="251"/>
        <v/>
      </c>
      <c r="CR542" t="str">
        <f t="shared" si="258"/>
        <v/>
      </c>
      <c r="CS542" t="str">
        <f t="shared" si="248"/>
        <v/>
      </c>
      <c r="CT542" t="str">
        <f t="shared" si="249"/>
        <v/>
      </c>
      <c r="DE542" t="s">
        <v>205</v>
      </c>
      <c r="DF542" t="s">
        <v>205</v>
      </c>
      <c r="DH542" t="s">
        <v>205</v>
      </c>
    </row>
    <row r="543" spans="2:112" x14ac:dyDescent="0.2">
      <c r="B543" s="28" t="s">
        <v>1374</v>
      </c>
      <c r="C543" s="47"/>
      <c r="D543" s="41">
        <v>6</v>
      </c>
      <c r="E543" s="42">
        <v>0</v>
      </c>
      <c r="F543" s="139">
        <f>ABS(Home!$K$20*E543)</f>
        <v>0</v>
      </c>
      <c r="G543" s="42"/>
      <c r="H543" s="139">
        <f>ABS(Home!$K$20*G543)</f>
        <v>0</v>
      </c>
      <c r="I543" s="42"/>
      <c r="J543" s="139">
        <f>ABS(Home!$K$20*I543)</f>
        <v>0</v>
      </c>
      <c r="K543" s="42"/>
      <c r="L543" s="139">
        <f>ABS(Home!$K$20*K543)</f>
        <v>0</v>
      </c>
      <c r="M543" s="45">
        <f>IF(C543=1,COUNTIF(F543,"&gt;0")+COUNTIF(H543,"&gt;0")+COUNTIF(J543,"&gt;0")+COUNTIF(L543,"&gt;0"),0)</f>
        <v>0</v>
      </c>
      <c r="N543" s="47">
        <f t="shared" si="253"/>
        <v>504</v>
      </c>
      <c r="P543">
        <f t="shared" si="259"/>
        <v>0</v>
      </c>
      <c r="Q543">
        <f t="shared" si="260"/>
        <v>6</v>
      </c>
      <c r="R543" s="146">
        <v>540</v>
      </c>
      <c r="S543">
        <f t="shared" si="261"/>
        <v>0</v>
      </c>
      <c r="T543">
        <f t="shared" si="262"/>
        <v>0</v>
      </c>
      <c r="U543">
        <f t="shared" si="263"/>
        <v>0</v>
      </c>
      <c r="V543">
        <f t="shared" si="264"/>
        <v>0</v>
      </c>
      <c r="X543">
        <f t="shared" si="265"/>
        <v>0</v>
      </c>
      <c r="Y543">
        <f t="shared" si="266"/>
        <v>0</v>
      </c>
      <c r="Z543">
        <f t="shared" si="267"/>
        <v>0</v>
      </c>
      <c r="AA543">
        <f t="shared" si="268"/>
        <v>0</v>
      </c>
      <c r="AC543" s="15"/>
      <c r="AD543" s="15"/>
      <c r="BJ543" s="41">
        <v>6</v>
      </c>
      <c r="BN543" s="41">
        <v>5</v>
      </c>
      <c r="BS543" s="1"/>
      <c r="BV543">
        <v>1.5665236051502145</v>
      </c>
      <c r="CA543">
        <v>1.5665236051502145</v>
      </c>
      <c r="CB543">
        <f t="shared" si="254"/>
        <v>1</v>
      </c>
      <c r="CK543">
        <f t="shared" si="255"/>
        <v>24</v>
      </c>
      <c r="CL543">
        <f t="shared" si="256"/>
        <v>13</v>
      </c>
      <c r="CM543">
        <f t="shared" si="257"/>
        <v>504</v>
      </c>
      <c r="CP543" t="str">
        <f t="shared" si="250"/>
        <v/>
      </c>
      <c r="CQ543" t="str">
        <f t="shared" si="251"/>
        <v/>
      </c>
      <c r="CR543" t="str">
        <f t="shared" si="258"/>
        <v/>
      </c>
      <c r="CS543" t="str">
        <f t="shared" si="248"/>
        <v/>
      </c>
      <c r="CT543" t="str">
        <f t="shared" si="249"/>
        <v/>
      </c>
      <c r="DE543" t="s">
        <v>205</v>
      </c>
      <c r="DF543" t="s">
        <v>205</v>
      </c>
      <c r="DH543" t="s">
        <v>205</v>
      </c>
    </row>
    <row r="544" spans="2:112" x14ac:dyDescent="0.2">
      <c r="B544" s="28" t="s">
        <v>1375</v>
      </c>
      <c r="C544" s="47"/>
      <c r="D544" s="41">
        <v>6</v>
      </c>
      <c r="E544" s="42">
        <v>0</v>
      </c>
      <c r="F544" s="139">
        <f>ABS(Home!$K$20*E544)</f>
        <v>0</v>
      </c>
      <c r="G544" s="42"/>
      <c r="H544" s="139">
        <f>ABS(Home!$K$20*G544)</f>
        <v>0</v>
      </c>
      <c r="I544" s="42"/>
      <c r="J544" s="139">
        <f>ABS(Home!$K$20*I544)</f>
        <v>0</v>
      </c>
      <c r="K544" s="42"/>
      <c r="L544" s="139">
        <f>ABS(Home!$K$20*K544)</f>
        <v>0</v>
      </c>
      <c r="M544" s="45">
        <f t="shared" si="252"/>
        <v>0</v>
      </c>
      <c r="N544" s="47">
        <f t="shared" si="253"/>
        <v>505</v>
      </c>
      <c r="P544">
        <f t="shared" si="259"/>
        <v>0</v>
      </c>
      <c r="Q544">
        <f t="shared" si="260"/>
        <v>6</v>
      </c>
      <c r="R544" s="146">
        <v>541</v>
      </c>
      <c r="S544">
        <f t="shared" si="261"/>
        <v>0</v>
      </c>
      <c r="T544">
        <f t="shared" si="262"/>
        <v>0</v>
      </c>
      <c r="U544">
        <f t="shared" si="263"/>
        <v>0</v>
      </c>
      <c r="V544">
        <f t="shared" si="264"/>
        <v>0</v>
      </c>
      <c r="X544">
        <f t="shared" si="265"/>
        <v>0</v>
      </c>
      <c r="Y544">
        <f t="shared" si="266"/>
        <v>0</v>
      </c>
      <c r="Z544">
        <f t="shared" si="267"/>
        <v>0</v>
      </c>
      <c r="AA544">
        <f t="shared" si="268"/>
        <v>0</v>
      </c>
      <c r="AC544" s="15"/>
      <c r="AD544" s="15"/>
      <c r="BJ544" s="41">
        <v>6</v>
      </c>
      <c r="BN544" s="41">
        <v>5</v>
      </c>
      <c r="BS544" s="1"/>
      <c r="BV544">
        <v>1.5665236051502145</v>
      </c>
      <c r="CA544">
        <v>1.5665236051502145</v>
      </c>
      <c r="CB544">
        <f t="shared" si="254"/>
        <v>1</v>
      </c>
      <c r="CK544">
        <f t="shared" si="255"/>
        <v>25</v>
      </c>
      <c r="CL544">
        <f t="shared" si="256"/>
        <v>13</v>
      </c>
      <c r="CM544">
        <f t="shared" si="257"/>
        <v>505</v>
      </c>
      <c r="CP544" t="str">
        <f t="shared" si="250"/>
        <v/>
      </c>
      <c r="CQ544" t="str">
        <f t="shared" si="251"/>
        <v/>
      </c>
      <c r="CR544" t="str">
        <f t="shared" si="258"/>
        <v/>
      </c>
      <c r="CS544" t="str">
        <f t="shared" si="248"/>
        <v/>
      </c>
      <c r="CT544" t="str">
        <f t="shared" si="249"/>
        <v/>
      </c>
      <c r="DE544" t="s">
        <v>205</v>
      </c>
      <c r="DF544" t="s">
        <v>205</v>
      </c>
      <c r="DH544" t="s">
        <v>205</v>
      </c>
    </row>
    <row r="545" spans="2:112" x14ac:dyDescent="0.2">
      <c r="B545" s="28" t="s">
        <v>1376</v>
      </c>
      <c r="C545" s="47"/>
      <c r="D545" s="41">
        <v>6</v>
      </c>
      <c r="E545" s="42">
        <v>0</v>
      </c>
      <c r="F545" s="139">
        <f>ABS(Home!$K$20*E545)</f>
        <v>0</v>
      </c>
      <c r="G545" s="42">
        <v>0</v>
      </c>
      <c r="H545" s="139">
        <f>ABS(Home!$K$20*G545)</f>
        <v>0</v>
      </c>
      <c r="I545" s="42">
        <v>0</v>
      </c>
      <c r="J545" s="139">
        <f>ABS(Home!$K$20*I545)</f>
        <v>0</v>
      </c>
      <c r="K545" s="42">
        <v>0</v>
      </c>
      <c r="L545" s="139">
        <f>ABS(Home!$K$20*K545)</f>
        <v>0</v>
      </c>
      <c r="M545" s="45">
        <f t="shared" si="252"/>
        <v>0</v>
      </c>
      <c r="N545" s="47">
        <f t="shared" si="253"/>
        <v>506</v>
      </c>
      <c r="P545">
        <f t="shared" ref="P545:Q563" si="269">C584</f>
        <v>0</v>
      </c>
      <c r="Q545">
        <f t="shared" si="269"/>
        <v>6</v>
      </c>
      <c r="R545" s="146">
        <v>542</v>
      </c>
      <c r="S545">
        <f t="shared" si="261"/>
        <v>0</v>
      </c>
      <c r="T545">
        <f t="shared" si="262"/>
        <v>0</v>
      </c>
      <c r="U545">
        <f t="shared" si="263"/>
        <v>0</v>
      </c>
      <c r="V545">
        <f t="shared" si="264"/>
        <v>0</v>
      </c>
      <c r="X545">
        <f t="shared" si="265"/>
        <v>0</v>
      </c>
      <c r="Y545">
        <f t="shared" si="266"/>
        <v>0</v>
      </c>
      <c r="Z545">
        <f t="shared" si="267"/>
        <v>0</v>
      </c>
      <c r="AA545">
        <f t="shared" si="268"/>
        <v>0</v>
      </c>
      <c r="AC545" s="15"/>
      <c r="AD545" s="15"/>
      <c r="BJ545" s="41">
        <v>6</v>
      </c>
      <c r="BN545" s="41">
        <v>5</v>
      </c>
      <c r="BS545" s="121"/>
      <c r="BV545">
        <v>0</v>
      </c>
      <c r="CA545">
        <v>0</v>
      </c>
      <c r="CB545">
        <f t="shared" si="254"/>
        <v>0</v>
      </c>
      <c r="CK545">
        <f t="shared" si="255"/>
        <v>26</v>
      </c>
      <c r="CL545">
        <f t="shared" si="256"/>
        <v>13</v>
      </c>
      <c r="CM545">
        <f t="shared" si="257"/>
        <v>506</v>
      </c>
      <c r="CP545" t="str">
        <f t="shared" si="250"/>
        <v/>
      </c>
      <c r="CQ545" t="str">
        <f t="shared" si="251"/>
        <v/>
      </c>
      <c r="CR545" t="str">
        <f t="shared" si="258"/>
        <v/>
      </c>
      <c r="CS545" t="str">
        <f t="shared" si="248"/>
        <v/>
      </c>
      <c r="CT545" t="str">
        <f t="shared" si="249"/>
        <v/>
      </c>
      <c r="DE545" t="s">
        <v>205</v>
      </c>
      <c r="DF545" t="s">
        <v>205</v>
      </c>
      <c r="DH545" t="s">
        <v>205</v>
      </c>
    </row>
    <row r="546" spans="2:112" x14ac:dyDescent="0.2">
      <c r="B546" s="28" t="s">
        <v>1377</v>
      </c>
      <c r="C546" s="47"/>
      <c r="D546" s="41">
        <v>6</v>
      </c>
      <c r="E546" s="42">
        <v>0</v>
      </c>
      <c r="F546" s="139">
        <f>ABS(Home!$K$20*E546)</f>
        <v>0</v>
      </c>
      <c r="G546" s="42">
        <v>0</v>
      </c>
      <c r="H546" s="139">
        <f>ABS(Home!$K$20*G546)</f>
        <v>0</v>
      </c>
      <c r="I546" s="42">
        <v>0</v>
      </c>
      <c r="J546" s="139">
        <f>ABS(Home!$K$20*I546)</f>
        <v>0</v>
      </c>
      <c r="K546" s="42">
        <v>0</v>
      </c>
      <c r="L546" s="139">
        <f>ABS(Home!$K$20*K546)</f>
        <v>0</v>
      </c>
      <c r="M546" s="45">
        <f t="shared" si="252"/>
        <v>0</v>
      </c>
      <c r="N546" s="47">
        <f t="shared" si="253"/>
        <v>507</v>
      </c>
      <c r="P546">
        <f t="shared" si="269"/>
        <v>0</v>
      </c>
      <c r="Q546">
        <f t="shared" si="269"/>
        <v>6</v>
      </c>
      <c r="R546" s="146">
        <v>543</v>
      </c>
      <c r="S546">
        <f t="shared" si="261"/>
        <v>0</v>
      </c>
      <c r="T546">
        <f t="shared" si="262"/>
        <v>0</v>
      </c>
      <c r="U546">
        <f t="shared" si="263"/>
        <v>0</v>
      </c>
      <c r="V546">
        <f t="shared" si="264"/>
        <v>0</v>
      </c>
      <c r="X546">
        <f t="shared" si="265"/>
        <v>0</v>
      </c>
      <c r="Y546">
        <f t="shared" si="266"/>
        <v>0</v>
      </c>
      <c r="Z546">
        <f t="shared" si="267"/>
        <v>0</v>
      </c>
      <c r="AA546">
        <f t="shared" si="268"/>
        <v>0</v>
      </c>
      <c r="AC546" s="15"/>
      <c r="AD546" s="15"/>
      <c r="BJ546" s="41">
        <v>6</v>
      </c>
      <c r="BN546" s="41">
        <v>5</v>
      </c>
      <c r="BS546" s="121"/>
      <c r="BV546">
        <v>0</v>
      </c>
      <c r="CA546">
        <v>0</v>
      </c>
      <c r="CB546">
        <f t="shared" si="254"/>
        <v>0</v>
      </c>
      <c r="CK546">
        <f t="shared" si="255"/>
        <v>27</v>
      </c>
      <c r="CL546">
        <f t="shared" si="256"/>
        <v>13</v>
      </c>
      <c r="CM546">
        <f t="shared" si="257"/>
        <v>507</v>
      </c>
      <c r="CP546" t="str">
        <f t="shared" si="250"/>
        <v/>
      </c>
      <c r="CQ546" t="str">
        <f t="shared" si="251"/>
        <v/>
      </c>
      <c r="CR546" t="str">
        <f t="shared" si="258"/>
        <v/>
      </c>
      <c r="CS546" t="str">
        <f t="shared" si="248"/>
        <v/>
      </c>
      <c r="CT546" t="str">
        <f t="shared" si="249"/>
        <v/>
      </c>
      <c r="DE546" t="s">
        <v>205</v>
      </c>
      <c r="DF546" t="s">
        <v>205</v>
      </c>
      <c r="DH546" t="s">
        <v>205</v>
      </c>
    </row>
    <row r="547" spans="2:112" x14ac:dyDescent="0.2">
      <c r="B547" s="28" t="s">
        <v>1378</v>
      </c>
      <c r="C547" s="47"/>
      <c r="D547" s="41">
        <v>6</v>
      </c>
      <c r="E547" s="42">
        <v>0</v>
      </c>
      <c r="F547" s="139">
        <f>ABS(Home!$K$20*E547)</f>
        <v>0</v>
      </c>
      <c r="G547" s="42">
        <v>0</v>
      </c>
      <c r="H547" s="139">
        <f>ABS(Home!$K$20*G547)</f>
        <v>0</v>
      </c>
      <c r="I547" s="42">
        <v>0</v>
      </c>
      <c r="J547" s="139">
        <f>ABS(Home!$K$20*I547)</f>
        <v>0</v>
      </c>
      <c r="K547" s="42">
        <v>0</v>
      </c>
      <c r="L547" s="139">
        <f>ABS(Home!$K$20*K547)</f>
        <v>0</v>
      </c>
      <c r="M547" s="45">
        <f t="shared" si="252"/>
        <v>0</v>
      </c>
      <c r="N547" s="47">
        <f t="shared" si="253"/>
        <v>508</v>
      </c>
      <c r="P547">
        <f t="shared" si="269"/>
        <v>0</v>
      </c>
      <c r="Q547">
        <f t="shared" si="269"/>
        <v>6</v>
      </c>
      <c r="R547" s="146">
        <v>544</v>
      </c>
      <c r="S547">
        <f t="shared" si="261"/>
        <v>0</v>
      </c>
      <c r="T547">
        <f t="shared" si="262"/>
        <v>0</v>
      </c>
      <c r="U547">
        <f t="shared" si="263"/>
        <v>0</v>
      </c>
      <c r="V547">
        <f t="shared" si="264"/>
        <v>0</v>
      </c>
      <c r="X547">
        <f t="shared" si="265"/>
        <v>0</v>
      </c>
      <c r="Y547">
        <f t="shared" si="266"/>
        <v>0</v>
      </c>
      <c r="Z547">
        <f t="shared" si="267"/>
        <v>0</v>
      </c>
      <c r="AA547">
        <f t="shared" si="268"/>
        <v>0</v>
      </c>
      <c r="AC547" s="15"/>
      <c r="AD547" s="15"/>
      <c r="BJ547" s="41">
        <v>6</v>
      </c>
      <c r="BN547" s="41">
        <v>5</v>
      </c>
      <c r="BS547" s="121"/>
      <c r="BV547">
        <v>0</v>
      </c>
      <c r="CA547">
        <v>0</v>
      </c>
      <c r="CB547">
        <f t="shared" si="254"/>
        <v>0</v>
      </c>
      <c r="CK547">
        <f t="shared" si="255"/>
        <v>28</v>
      </c>
      <c r="CL547">
        <f t="shared" si="256"/>
        <v>13</v>
      </c>
      <c r="CM547">
        <f t="shared" si="257"/>
        <v>508</v>
      </c>
      <c r="CP547" t="str">
        <f t="shared" si="250"/>
        <v/>
      </c>
      <c r="CQ547" t="str">
        <f t="shared" si="251"/>
        <v/>
      </c>
      <c r="CR547" t="str">
        <f t="shared" si="258"/>
        <v/>
      </c>
      <c r="CS547" t="str">
        <f t="shared" si="248"/>
        <v/>
      </c>
      <c r="CT547" t="str">
        <f t="shared" si="249"/>
        <v/>
      </c>
      <c r="DE547" t="s">
        <v>205</v>
      </c>
      <c r="DF547" t="s">
        <v>205</v>
      </c>
      <c r="DH547" t="s">
        <v>205</v>
      </c>
    </row>
    <row r="548" spans="2:112" x14ac:dyDescent="0.2">
      <c r="B548" s="28" t="s">
        <v>1379</v>
      </c>
      <c r="C548" s="47"/>
      <c r="D548" s="41">
        <v>6</v>
      </c>
      <c r="E548" s="42">
        <v>0</v>
      </c>
      <c r="F548" s="139">
        <f>ABS(Home!$K$20*E548)</f>
        <v>0</v>
      </c>
      <c r="G548" s="42">
        <v>0</v>
      </c>
      <c r="H548" s="139">
        <f>ABS(Home!$K$20*G548)</f>
        <v>0</v>
      </c>
      <c r="I548" s="42">
        <v>0</v>
      </c>
      <c r="J548" s="139">
        <f>ABS(Home!$K$20*I548)</f>
        <v>0</v>
      </c>
      <c r="K548" s="42">
        <v>0</v>
      </c>
      <c r="L548" s="139">
        <f>ABS(Home!$K$20*K548)</f>
        <v>0</v>
      </c>
      <c r="M548" s="45">
        <f t="shared" si="252"/>
        <v>0</v>
      </c>
      <c r="N548" s="47">
        <f t="shared" si="253"/>
        <v>509</v>
      </c>
      <c r="P548">
        <f t="shared" si="269"/>
        <v>0</v>
      </c>
      <c r="Q548">
        <f t="shared" si="269"/>
        <v>6</v>
      </c>
      <c r="R548" s="146">
        <v>545</v>
      </c>
      <c r="S548">
        <f t="shared" si="261"/>
        <v>0</v>
      </c>
      <c r="T548">
        <f t="shared" si="262"/>
        <v>0</v>
      </c>
      <c r="U548">
        <f t="shared" si="263"/>
        <v>0</v>
      </c>
      <c r="V548">
        <f t="shared" si="264"/>
        <v>0</v>
      </c>
      <c r="X548">
        <f t="shared" si="265"/>
        <v>0</v>
      </c>
      <c r="Y548">
        <f t="shared" si="266"/>
        <v>0</v>
      </c>
      <c r="Z548">
        <f t="shared" si="267"/>
        <v>0</v>
      </c>
      <c r="AA548">
        <f t="shared" si="268"/>
        <v>0</v>
      </c>
      <c r="AC548" s="15"/>
      <c r="AD548" s="15"/>
      <c r="BJ548" s="41">
        <v>6</v>
      </c>
      <c r="BN548" s="41">
        <v>5</v>
      </c>
      <c r="BS548" s="121"/>
      <c r="BV548">
        <v>0</v>
      </c>
      <c r="CA548">
        <v>0</v>
      </c>
      <c r="CB548">
        <f t="shared" si="254"/>
        <v>0</v>
      </c>
      <c r="CK548">
        <f t="shared" si="255"/>
        <v>29</v>
      </c>
      <c r="CL548">
        <f t="shared" si="256"/>
        <v>13</v>
      </c>
      <c r="CM548">
        <f t="shared" si="257"/>
        <v>509</v>
      </c>
      <c r="CP548" t="str">
        <f t="shared" si="250"/>
        <v/>
      </c>
      <c r="CQ548" t="str">
        <f t="shared" si="251"/>
        <v/>
      </c>
      <c r="CR548" t="str">
        <f t="shared" si="258"/>
        <v/>
      </c>
      <c r="CS548" t="str">
        <f t="shared" si="248"/>
        <v/>
      </c>
      <c r="CT548" t="str">
        <f t="shared" si="249"/>
        <v/>
      </c>
      <c r="DE548" t="s">
        <v>205</v>
      </c>
      <c r="DF548" t="s">
        <v>205</v>
      </c>
      <c r="DH548" t="s">
        <v>205</v>
      </c>
    </row>
    <row r="549" spans="2:112" x14ac:dyDescent="0.2">
      <c r="B549" s="28" t="s">
        <v>1380</v>
      </c>
      <c r="C549" s="47"/>
      <c r="D549" s="41">
        <v>6</v>
      </c>
      <c r="E549" s="42">
        <v>0</v>
      </c>
      <c r="F549" s="139">
        <f>ABS(Home!$K$20*E549)</f>
        <v>0</v>
      </c>
      <c r="G549" s="42">
        <v>0</v>
      </c>
      <c r="H549" s="139">
        <f>ABS(Home!$K$20*G549)</f>
        <v>0</v>
      </c>
      <c r="I549" s="42">
        <v>0</v>
      </c>
      <c r="J549" s="139">
        <f>ABS(Home!$K$20*I549)</f>
        <v>0</v>
      </c>
      <c r="K549" s="42">
        <v>0</v>
      </c>
      <c r="L549" s="139">
        <f>ABS(Home!$K$20*K549)</f>
        <v>0</v>
      </c>
      <c r="M549" s="45">
        <f t="shared" si="252"/>
        <v>0</v>
      </c>
      <c r="N549" s="47">
        <f t="shared" si="253"/>
        <v>510</v>
      </c>
      <c r="P549">
        <f t="shared" si="269"/>
        <v>0</v>
      </c>
      <c r="Q549">
        <f t="shared" si="269"/>
        <v>6</v>
      </c>
      <c r="R549" s="146">
        <v>546</v>
      </c>
      <c r="S549">
        <f t="shared" si="261"/>
        <v>0</v>
      </c>
      <c r="T549">
        <f t="shared" si="262"/>
        <v>0</v>
      </c>
      <c r="U549">
        <f t="shared" si="263"/>
        <v>0</v>
      </c>
      <c r="V549">
        <f t="shared" si="264"/>
        <v>0</v>
      </c>
      <c r="X549">
        <f t="shared" si="265"/>
        <v>0</v>
      </c>
      <c r="Y549">
        <f t="shared" si="266"/>
        <v>0</v>
      </c>
      <c r="Z549">
        <f t="shared" si="267"/>
        <v>0</v>
      </c>
      <c r="AA549">
        <f t="shared" si="268"/>
        <v>0</v>
      </c>
      <c r="AC549" s="15"/>
      <c r="AD549" s="15"/>
      <c r="BJ549" s="41">
        <v>6</v>
      </c>
      <c r="BN549" s="41">
        <v>5</v>
      </c>
      <c r="BS549" s="121"/>
      <c r="BV549">
        <v>0</v>
      </c>
      <c r="CA549">
        <v>0</v>
      </c>
      <c r="CB549">
        <f t="shared" si="254"/>
        <v>0</v>
      </c>
      <c r="CK549">
        <f t="shared" si="255"/>
        <v>30</v>
      </c>
      <c r="CL549">
        <f t="shared" si="256"/>
        <v>13</v>
      </c>
      <c r="CM549">
        <f t="shared" si="257"/>
        <v>510</v>
      </c>
      <c r="CP549" t="str">
        <f t="shared" si="250"/>
        <v/>
      </c>
      <c r="CQ549" t="str">
        <f t="shared" si="251"/>
        <v/>
      </c>
      <c r="CR549" t="str">
        <f t="shared" si="258"/>
        <v/>
      </c>
      <c r="CS549" t="str">
        <f t="shared" si="248"/>
        <v/>
      </c>
      <c r="CT549" t="str">
        <f t="shared" si="249"/>
        <v/>
      </c>
      <c r="DE549" t="s">
        <v>205</v>
      </c>
      <c r="DF549" t="s">
        <v>205</v>
      </c>
      <c r="DH549" t="s">
        <v>205</v>
      </c>
    </row>
    <row r="550" spans="2:112" x14ac:dyDescent="0.2">
      <c r="B550" s="28" t="s">
        <v>1381</v>
      </c>
      <c r="C550" s="47"/>
      <c r="D550" s="41">
        <v>6</v>
      </c>
      <c r="E550" s="42">
        <v>0</v>
      </c>
      <c r="F550" s="139">
        <f>ABS(Home!$K$20*E550)</f>
        <v>0</v>
      </c>
      <c r="G550" s="42">
        <v>0</v>
      </c>
      <c r="H550" s="139">
        <f>ABS(Home!$K$20*G550)</f>
        <v>0</v>
      </c>
      <c r="I550" s="42">
        <v>0</v>
      </c>
      <c r="J550" s="139">
        <f>ABS(Home!$K$20*I550)</f>
        <v>0</v>
      </c>
      <c r="K550" s="42">
        <v>0</v>
      </c>
      <c r="L550" s="139">
        <f>ABS(Home!$K$20*K550)</f>
        <v>0</v>
      </c>
      <c r="M550" s="45">
        <f t="shared" si="252"/>
        <v>0</v>
      </c>
      <c r="N550" s="47">
        <f t="shared" si="253"/>
        <v>511</v>
      </c>
      <c r="P550">
        <f t="shared" si="269"/>
        <v>0</v>
      </c>
      <c r="Q550">
        <f t="shared" si="269"/>
        <v>6</v>
      </c>
      <c r="R550" s="146">
        <v>547</v>
      </c>
      <c r="S550">
        <f t="shared" si="261"/>
        <v>0</v>
      </c>
      <c r="T550">
        <f t="shared" si="262"/>
        <v>0</v>
      </c>
      <c r="U550">
        <f t="shared" si="263"/>
        <v>0</v>
      </c>
      <c r="V550">
        <f t="shared" si="264"/>
        <v>0</v>
      </c>
      <c r="X550">
        <f t="shared" si="265"/>
        <v>0</v>
      </c>
      <c r="Y550">
        <f t="shared" si="266"/>
        <v>0</v>
      </c>
      <c r="Z550">
        <f t="shared" si="267"/>
        <v>0</v>
      </c>
      <c r="AA550">
        <f t="shared" si="268"/>
        <v>0</v>
      </c>
      <c r="AC550" s="15"/>
      <c r="AD550" s="15"/>
      <c r="BJ550" s="41">
        <v>6</v>
      </c>
      <c r="BN550" s="41">
        <v>5</v>
      </c>
      <c r="BS550" s="121"/>
      <c r="BV550">
        <v>0</v>
      </c>
      <c r="CA550">
        <v>0</v>
      </c>
      <c r="CB550">
        <f t="shared" si="254"/>
        <v>0</v>
      </c>
      <c r="CK550">
        <f t="shared" si="255"/>
        <v>31</v>
      </c>
      <c r="CL550">
        <f t="shared" si="256"/>
        <v>13</v>
      </c>
      <c r="CM550">
        <f t="shared" si="257"/>
        <v>511</v>
      </c>
      <c r="CP550" t="str">
        <f t="shared" si="250"/>
        <v/>
      </c>
      <c r="CQ550" t="str">
        <f t="shared" si="251"/>
        <v/>
      </c>
      <c r="CR550" t="str">
        <f t="shared" si="258"/>
        <v/>
      </c>
      <c r="CS550" t="str">
        <f t="shared" si="248"/>
        <v/>
      </c>
      <c r="CT550" t="str">
        <f t="shared" si="249"/>
        <v/>
      </c>
      <c r="DE550" t="s">
        <v>205</v>
      </c>
      <c r="DF550" t="s">
        <v>205</v>
      </c>
      <c r="DH550" t="s">
        <v>205</v>
      </c>
    </row>
    <row r="551" spans="2:112" x14ac:dyDescent="0.2">
      <c r="B551" s="28" t="s">
        <v>179</v>
      </c>
      <c r="C551" s="47"/>
      <c r="D551" s="41">
        <v>6</v>
      </c>
      <c r="E551" s="42">
        <v>0</v>
      </c>
      <c r="F551" s="139">
        <f>ABS(Home!$K$20*E551)</f>
        <v>0</v>
      </c>
      <c r="G551" s="42">
        <v>0</v>
      </c>
      <c r="H551" s="139">
        <f>ABS(Home!$K$20*G551)</f>
        <v>0</v>
      </c>
      <c r="I551" s="42">
        <v>0</v>
      </c>
      <c r="J551" s="139">
        <f>ABS(Home!$K$20*I551)</f>
        <v>0</v>
      </c>
      <c r="K551" s="42">
        <v>0</v>
      </c>
      <c r="L551" s="139">
        <f>ABS(Home!$K$20*K551)</f>
        <v>0</v>
      </c>
      <c r="M551" s="45">
        <f t="shared" si="252"/>
        <v>0</v>
      </c>
      <c r="N551" s="47">
        <f t="shared" si="253"/>
        <v>512</v>
      </c>
      <c r="P551">
        <f t="shared" si="269"/>
        <v>0</v>
      </c>
      <c r="Q551">
        <f t="shared" si="269"/>
        <v>6</v>
      </c>
      <c r="R551" s="146">
        <v>548</v>
      </c>
      <c r="S551">
        <f t="shared" si="261"/>
        <v>0</v>
      </c>
      <c r="T551">
        <f t="shared" si="262"/>
        <v>0</v>
      </c>
      <c r="U551">
        <f t="shared" si="263"/>
        <v>0</v>
      </c>
      <c r="V551">
        <f t="shared" si="264"/>
        <v>0</v>
      </c>
      <c r="X551">
        <f t="shared" si="265"/>
        <v>0</v>
      </c>
      <c r="Y551">
        <f t="shared" si="266"/>
        <v>0</v>
      </c>
      <c r="Z551">
        <f t="shared" si="267"/>
        <v>0</v>
      </c>
      <c r="AA551">
        <f t="shared" si="268"/>
        <v>0</v>
      </c>
      <c r="AC551" s="15"/>
      <c r="AD551" s="15"/>
      <c r="BJ551" s="41">
        <v>6</v>
      </c>
      <c r="BN551" s="41">
        <v>5</v>
      </c>
      <c r="BS551" s="121"/>
      <c r="BV551">
        <v>0</v>
      </c>
      <c r="CA551">
        <v>0</v>
      </c>
      <c r="CB551">
        <f t="shared" si="254"/>
        <v>0</v>
      </c>
      <c r="CK551">
        <f t="shared" si="255"/>
        <v>32</v>
      </c>
      <c r="CL551">
        <f t="shared" si="256"/>
        <v>13</v>
      </c>
      <c r="CM551">
        <f t="shared" si="257"/>
        <v>512</v>
      </c>
      <c r="CP551" t="str">
        <f t="shared" si="250"/>
        <v/>
      </c>
      <c r="CQ551" t="str">
        <f t="shared" si="251"/>
        <v/>
      </c>
      <c r="CR551" t="str">
        <f t="shared" si="258"/>
        <v/>
      </c>
      <c r="CS551" t="str">
        <f t="shared" si="248"/>
        <v/>
      </c>
      <c r="CT551" t="str">
        <f t="shared" si="249"/>
        <v/>
      </c>
      <c r="DE551" t="s">
        <v>205</v>
      </c>
      <c r="DF551" t="s">
        <v>205</v>
      </c>
      <c r="DH551" t="s">
        <v>205</v>
      </c>
    </row>
    <row r="552" spans="2:112" x14ac:dyDescent="0.2">
      <c r="B552" s="28" t="s">
        <v>180</v>
      </c>
      <c r="C552" s="47"/>
      <c r="D552" s="41">
        <v>6</v>
      </c>
      <c r="E552" s="42">
        <v>0</v>
      </c>
      <c r="F552" s="139">
        <f>ABS(Home!$K$20*E552)</f>
        <v>0</v>
      </c>
      <c r="G552" s="42">
        <v>0</v>
      </c>
      <c r="H552" s="139">
        <f>ABS(Home!$K$20*G552)</f>
        <v>0</v>
      </c>
      <c r="I552" s="42">
        <v>0</v>
      </c>
      <c r="J552" s="139">
        <f>ABS(Home!$K$20*I552)</f>
        <v>0</v>
      </c>
      <c r="K552" s="42">
        <v>0</v>
      </c>
      <c r="L552" s="139">
        <f>ABS(Home!$K$20*K552)</f>
        <v>0</v>
      </c>
      <c r="M552" s="45">
        <f t="shared" si="252"/>
        <v>0</v>
      </c>
      <c r="N552" s="47">
        <f t="shared" si="253"/>
        <v>513</v>
      </c>
      <c r="P552">
        <f t="shared" si="269"/>
        <v>0</v>
      </c>
      <c r="Q552">
        <f t="shared" si="269"/>
        <v>6</v>
      </c>
      <c r="R552" s="146">
        <v>549</v>
      </c>
      <c r="S552">
        <f t="shared" si="261"/>
        <v>0</v>
      </c>
      <c r="T552">
        <f t="shared" si="262"/>
        <v>0</v>
      </c>
      <c r="U552">
        <f t="shared" si="263"/>
        <v>0</v>
      </c>
      <c r="V552">
        <f t="shared" si="264"/>
        <v>0</v>
      </c>
      <c r="X552">
        <f t="shared" si="265"/>
        <v>0</v>
      </c>
      <c r="Y552">
        <f t="shared" si="266"/>
        <v>0</v>
      </c>
      <c r="Z552">
        <f t="shared" si="267"/>
        <v>0</v>
      </c>
      <c r="AA552">
        <f t="shared" si="268"/>
        <v>0</v>
      </c>
      <c r="AC552" s="15"/>
      <c r="AD552" s="15"/>
      <c r="BJ552" s="41">
        <v>6</v>
      </c>
      <c r="BN552" s="41">
        <v>5</v>
      </c>
      <c r="BS552" s="121"/>
      <c r="BV552">
        <v>0</v>
      </c>
      <c r="CA552">
        <v>0</v>
      </c>
      <c r="CB552">
        <f t="shared" si="254"/>
        <v>0</v>
      </c>
      <c r="CK552">
        <f t="shared" si="255"/>
        <v>33</v>
      </c>
      <c r="CL552">
        <f t="shared" si="256"/>
        <v>13</v>
      </c>
      <c r="CM552">
        <f t="shared" si="257"/>
        <v>513</v>
      </c>
      <c r="CP552" t="str">
        <f t="shared" si="250"/>
        <v/>
      </c>
      <c r="CQ552" t="str">
        <f t="shared" si="251"/>
        <v/>
      </c>
      <c r="CR552" t="str">
        <f t="shared" si="258"/>
        <v/>
      </c>
      <c r="CS552" t="str">
        <f t="shared" si="248"/>
        <v/>
      </c>
      <c r="CT552" t="str">
        <f t="shared" si="249"/>
        <v/>
      </c>
      <c r="DE552" t="s">
        <v>205</v>
      </c>
      <c r="DF552" t="s">
        <v>205</v>
      </c>
      <c r="DH552" t="s">
        <v>205</v>
      </c>
    </row>
    <row r="553" spans="2:112" x14ac:dyDescent="0.2">
      <c r="B553" s="28" t="s">
        <v>181</v>
      </c>
      <c r="C553" s="47"/>
      <c r="D553" s="41">
        <v>6</v>
      </c>
      <c r="E553" s="42">
        <v>0</v>
      </c>
      <c r="F553" s="139">
        <f>ABS(Home!$K$20*E553)</f>
        <v>0</v>
      </c>
      <c r="G553" s="42">
        <v>0</v>
      </c>
      <c r="H553" s="139">
        <f>ABS(Home!$K$20*G553)</f>
        <v>0</v>
      </c>
      <c r="I553" s="42">
        <v>0</v>
      </c>
      <c r="J553" s="139">
        <f>ABS(Home!$K$20*I553)</f>
        <v>0</v>
      </c>
      <c r="K553" s="42">
        <v>0</v>
      </c>
      <c r="L553" s="139">
        <f>ABS(Home!$K$20*K553)</f>
        <v>0</v>
      </c>
      <c r="M553" s="45">
        <f t="shared" si="252"/>
        <v>0</v>
      </c>
      <c r="N553" s="47">
        <f t="shared" si="253"/>
        <v>514</v>
      </c>
      <c r="P553">
        <f t="shared" si="269"/>
        <v>0</v>
      </c>
      <c r="Q553">
        <f t="shared" si="269"/>
        <v>6</v>
      </c>
      <c r="R553" s="146">
        <v>550</v>
      </c>
      <c r="S553">
        <f t="shared" si="261"/>
        <v>0</v>
      </c>
      <c r="T553">
        <f t="shared" si="262"/>
        <v>0</v>
      </c>
      <c r="U553">
        <f t="shared" si="263"/>
        <v>0</v>
      </c>
      <c r="V553">
        <f t="shared" si="264"/>
        <v>0</v>
      </c>
      <c r="X553">
        <f t="shared" si="265"/>
        <v>0</v>
      </c>
      <c r="Y553">
        <f t="shared" si="266"/>
        <v>0</v>
      </c>
      <c r="Z553">
        <f t="shared" si="267"/>
        <v>0</v>
      </c>
      <c r="AA553">
        <f t="shared" si="268"/>
        <v>0</v>
      </c>
      <c r="AC553" s="15"/>
      <c r="AD553" s="15"/>
      <c r="BJ553" s="41">
        <v>6</v>
      </c>
      <c r="BN553" s="41">
        <v>5</v>
      </c>
      <c r="BS553" s="121"/>
      <c r="BV553">
        <v>0</v>
      </c>
      <c r="CA553">
        <v>0</v>
      </c>
      <c r="CB553">
        <f t="shared" si="254"/>
        <v>0</v>
      </c>
      <c r="CK553">
        <f t="shared" si="255"/>
        <v>34</v>
      </c>
      <c r="CL553">
        <f t="shared" si="256"/>
        <v>13</v>
      </c>
      <c r="CM553">
        <f t="shared" si="257"/>
        <v>514</v>
      </c>
      <c r="CP553" t="str">
        <f t="shared" si="250"/>
        <v/>
      </c>
      <c r="CQ553" t="str">
        <f t="shared" si="251"/>
        <v/>
      </c>
      <c r="CR553" t="str">
        <f t="shared" si="258"/>
        <v/>
      </c>
      <c r="CS553" t="str">
        <f t="shared" si="248"/>
        <v/>
      </c>
      <c r="CT553" t="str">
        <f t="shared" si="249"/>
        <v/>
      </c>
      <c r="DE553" t="s">
        <v>205</v>
      </c>
      <c r="DF553" t="s">
        <v>205</v>
      </c>
      <c r="DH553" t="s">
        <v>205</v>
      </c>
    </row>
    <row r="554" spans="2:112" x14ac:dyDescent="0.2">
      <c r="B554" s="28">
        <v>35</v>
      </c>
      <c r="C554" s="47"/>
      <c r="D554" s="41">
        <v>6</v>
      </c>
      <c r="E554" s="42">
        <v>0</v>
      </c>
      <c r="F554" s="139">
        <f>ABS(Home!$K$20*E554)</f>
        <v>0</v>
      </c>
      <c r="G554" s="42">
        <v>0</v>
      </c>
      <c r="H554" s="139">
        <f>ABS(Home!$K$20*G554)</f>
        <v>0</v>
      </c>
      <c r="I554" s="42">
        <v>0</v>
      </c>
      <c r="J554" s="139">
        <f>ABS(Home!$K$20*I554)</f>
        <v>0</v>
      </c>
      <c r="K554" s="42">
        <v>0</v>
      </c>
      <c r="L554" s="139">
        <f>ABS(Home!$K$20*K554)</f>
        <v>0</v>
      </c>
      <c r="M554" s="45">
        <f t="shared" si="252"/>
        <v>0</v>
      </c>
      <c r="N554" s="47">
        <f t="shared" si="253"/>
        <v>515</v>
      </c>
      <c r="P554">
        <f t="shared" si="269"/>
        <v>0</v>
      </c>
      <c r="Q554">
        <f t="shared" si="269"/>
        <v>6</v>
      </c>
      <c r="R554" s="146">
        <v>551</v>
      </c>
      <c r="S554">
        <f t="shared" si="261"/>
        <v>0</v>
      </c>
      <c r="T554">
        <f t="shared" si="262"/>
        <v>0</v>
      </c>
      <c r="U554">
        <f t="shared" si="263"/>
        <v>0</v>
      </c>
      <c r="V554">
        <f t="shared" si="264"/>
        <v>0</v>
      </c>
      <c r="X554">
        <f t="shared" si="265"/>
        <v>0</v>
      </c>
      <c r="Y554">
        <f t="shared" si="266"/>
        <v>0</v>
      </c>
      <c r="Z554">
        <f t="shared" si="267"/>
        <v>0</v>
      </c>
      <c r="AA554">
        <f t="shared" si="268"/>
        <v>0</v>
      </c>
      <c r="AC554" s="15"/>
      <c r="AD554" s="15"/>
      <c r="BJ554" s="41">
        <v>6</v>
      </c>
      <c r="BN554" s="41">
        <v>5</v>
      </c>
      <c r="BS554" s="121"/>
      <c r="BV554">
        <v>0</v>
      </c>
      <c r="CA554">
        <v>0</v>
      </c>
      <c r="CB554">
        <f t="shared" si="254"/>
        <v>0</v>
      </c>
      <c r="CK554">
        <f t="shared" si="255"/>
        <v>35</v>
      </c>
      <c r="CL554">
        <f t="shared" si="256"/>
        <v>13</v>
      </c>
      <c r="CM554">
        <f t="shared" si="257"/>
        <v>515</v>
      </c>
      <c r="CP554" t="str">
        <f t="shared" si="250"/>
        <v/>
      </c>
      <c r="CQ554" t="str">
        <f t="shared" si="251"/>
        <v/>
      </c>
      <c r="CR554" t="str">
        <f t="shared" si="258"/>
        <v/>
      </c>
      <c r="CS554" t="str">
        <f t="shared" si="248"/>
        <v/>
      </c>
      <c r="CT554" t="str">
        <f t="shared" si="249"/>
        <v/>
      </c>
      <c r="DE554" t="s">
        <v>205</v>
      </c>
      <c r="DF554" t="s">
        <v>205</v>
      </c>
      <c r="DH554" t="s">
        <v>205</v>
      </c>
    </row>
    <row r="555" spans="2:112" x14ac:dyDescent="0.2">
      <c r="B555" s="28">
        <v>36</v>
      </c>
      <c r="C555" s="47"/>
      <c r="D555" s="41">
        <v>6</v>
      </c>
      <c r="E555" s="42">
        <v>0</v>
      </c>
      <c r="F555" s="139">
        <f>ABS(Home!$K$20*E555)</f>
        <v>0</v>
      </c>
      <c r="G555" s="42">
        <v>0</v>
      </c>
      <c r="H555" s="139">
        <f>ABS(Home!$K$20*G555)</f>
        <v>0</v>
      </c>
      <c r="I555" s="42">
        <v>0</v>
      </c>
      <c r="J555" s="139">
        <f>ABS(Home!$K$20*I555)</f>
        <v>0</v>
      </c>
      <c r="K555" s="42">
        <v>0</v>
      </c>
      <c r="L555" s="139">
        <f>ABS(Home!$K$20*K555)</f>
        <v>0</v>
      </c>
      <c r="M555" s="45">
        <f t="shared" si="252"/>
        <v>0</v>
      </c>
      <c r="N555" s="47">
        <f t="shared" si="253"/>
        <v>516</v>
      </c>
      <c r="P555">
        <f t="shared" si="269"/>
        <v>0</v>
      </c>
      <c r="Q555">
        <f t="shared" si="269"/>
        <v>6</v>
      </c>
      <c r="R555" s="146">
        <v>552</v>
      </c>
      <c r="S555">
        <f t="shared" si="261"/>
        <v>0</v>
      </c>
      <c r="T555">
        <f t="shared" si="262"/>
        <v>0</v>
      </c>
      <c r="U555">
        <f t="shared" si="263"/>
        <v>0</v>
      </c>
      <c r="V555">
        <f t="shared" si="264"/>
        <v>0</v>
      </c>
      <c r="X555">
        <f t="shared" si="265"/>
        <v>0</v>
      </c>
      <c r="Y555">
        <f t="shared" si="266"/>
        <v>0</v>
      </c>
      <c r="Z555">
        <f t="shared" si="267"/>
        <v>0</v>
      </c>
      <c r="AA555">
        <f t="shared" si="268"/>
        <v>0</v>
      </c>
      <c r="AC555" s="15"/>
      <c r="AD555" s="15"/>
      <c r="BJ555" s="41">
        <v>6</v>
      </c>
      <c r="BN555" s="41">
        <v>5</v>
      </c>
      <c r="BS555" s="121"/>
      <c r="BV555">
        <v>0</v>
      </c>
      <c r="CA555">
        <v>0</v>
      </c>
      <c r="CB555">
        <f t="shared" si="254"/>
        <v>0</v>
      </c>
      <c r="CK555">
        <f t="shared" si="255"/>
        <v>36</v>
      </c>
      <c r="CL555">
        <f t="shared" si="256"/>
        <v>13</v>
      </c>
      <c r="CM555">
        <f t="shared" si="257"/>
        <v>516</v>
      </c>
      <c r="CP555" t="str">
        <f t="shared" si="250"/>
        <v/>
      </c>
      <c r="CQ555" t="str">
        <f t="shared" si="251"/>
        <v/>
      </c>
      <c r="CR555" t="str">
        <f t="shared" si="258"/>
        <v/>
      </c>
      <c r="CS555" t="str">
        <f t="shared" si="248"/>
        <v/>
      </c>
      <c r="CT555" t="str">
        <f t="shared" si="249"/>
        <v/>
      </c>
      <c r="DE555" t="s">
        <v>205</v>
      </c>
      <c r="DF555" t="s">
        <v>205</v>
      </c>
      <c r="DH555" t="s">
        <v>205</v>
      </c>
    </row>
    <row r="556" spans="2:112" x14ac:dyDescent="0.2">
      <c r="B556" s="28">
        <v>37</v>
      </c>
      <c r="C556" s="47"/>
      <c r="D556" s="41">
        <v>6</v>
      </c>
      <c r="E556" s="42">
        <v>0</v>
      </c>
      <c r="F556" s="139">
        <f>ABS(Home!$K$20*E556)</f>
        <v>0</v>
      </c>
      <c r="G556" s="42">
        <v>0</v>
      </c>
      <c r="H556" s="139">
        <f>ABS(Home!$K$20*G556)</f>
        <v>0</v>
      </c>
      <c r="I556" s="42">
        <v>0</v>
      </c>
      <c r="J556" s="139">
        <f>ABS(Home!$K$20*I556)</f>
        <v>0</v>
      </c>
      <c r="K556" s="42">
        <v>0</v>
      </c>
      <c r="L556" s="139">
        <f>ABS(Home!$K$20*K556)</f>
        <v>0</v>
      </c>
      <c r="M556" s="45">
        <f t="shared" si="252"/>
        <v>0</v>
      </c>
      <c r="N556" s="47">
        <f t="shared" si="253"/>
        <v>517</v>
      </c>
      <c r="P556">
        <f t="shared" si="269"/>
        <v>0</v>
      </c>
      <c r="Q556">
        <f t="shared" si="269"/>
        <v>6</v>
      </c>
      <c r="R556" s="146">
        <v>553</v>
      </c>
      <c r="S556">
        <f t="shared" si="261"/>
        <v>0</v>
      </c>
      <c r="T556">
        <f t="shared" si="262"/>
        <v>0</v>
      </c>
      <c r="U556">
        <f t="shared" si="263"/>
        <v>0</v>
      </c>
      <c r="V556">
        <f t="shared" si="264"/>
        <v>0</v>
      </c>
      <c r="X556">
        <f t="shared" si="265"/>
        <v>0</v>
      </c>
      <c r="Y556">
        <f t="shared" si="266"/>
        <v>0</v>
      </c>
      <c r="Z556">
        <f t="shared" si="267"/>
        <v>0</v>
      </c>
      <c r="AA556">
        <f t="shared" si="268"/>
        <v>0</v>
      </c>
      <c r="AC556" s="15"/>
      <c r="AD556" s="15"/>
      <c r="BJ556" s="41">
        <v>6</v>
      </c>
      <c r="BN556" s="41">
        <v>5</v>
      </c>
      <c r="BS556" s="121"/>
      <c r="BV556">
        <v>0</v>
      </c>
      <c r="CA556">
        <v>0</v>
      </c>
      <c r="CB556">
        <f t="shared" si="254"/>
        <v>0</v>
      </c>
      <c r="CK556">
        <f>CK513</f>
        <v>37</v>
      </c>
      <c r="CL556">
        <f>CL513+1</f>
        <v>13</v>
      </c>
      <c r="CM556">
        <f t="shared" si="257"/>
        <v>517</v>
      </c>
      <c r="CP556" t="str">
        <f t="shared" si="250"/>
        <v/>
      </c>
      <c r="CQ556" t="str">
        <f t="shared" si="251"/>
        <v/>
      </c>
      <c r="CR556" t="str">
        <f t="shared" si="258"/>
        <v/>
      </c>
      <c r="CS556" t="str">
        <f t="shared" si="248"/>
        <v/>
      </c>
      <c r="CT556" t="str">
        <f t="shared" si="249"/>
        <v/>
      </c>
      <c r="DE556" t="s">
        <v>205</v>
      </c>
      <c r="DF556" t="s">
        <v>205</v>
      </c>
      <c r="DH556" t="s">
        <v>205</v>
      </c>
    </row>
    <row r="557" spans="2:112" x14ac:dyDescent="0.2">
      <c r="B557" s="28">
        <v>38</v>
      </c>
      <c r="C557" s="47"/>
      <c r="D557" s="38">
        <v>9</v>
      </c>
      <c r="E557" s="42">
        <v>0</v>
      </c>
      <c r="F557" s="109">
        <v>0</v>
      </c>
      <c r="G557" s="39">
        <v>1</v>
      </c>
      <c r="H557" s="109">
        <v>0</v>
      </c>
      <c r="I557" s="39">
        <v>0.69623440000000003</v>
      </c>
      <c r="J557" s="109">
        <v>0</v>
      </c>
      <c r="K557" s="39">
        <v>-2</v>
      </c>
      <c r="L557" s="109">
        <v>0</v>
      </c>
      <c r="M557" s="45">
        <f t="shared" si="252"/>
        <v>0</v>
      </c>
      <c r="N557" s="47">
        <f t="shared" si="253"/>
        <v>518</v>
      </c>
      <c r="P557">
        <f t="shared" si="269"/>
        <v>0</v>
      </c>
      <c r="Q557">
        <f t="shared" si="269"/>
        <v>6</v>
      </c>
      <c r="R557" s="146">
        <v>554</v>
      </c>
      <c r="S557">
        <f t="shared" si="261"/>
        <v>0</v>
      </c>
      <c r="T557">
        <f t="shared" si="262"/>
        <v>0</v>
      </c>
      <c r="U557">
        <f t="shared" si="263"/>
        <v>0</v>
      </c>
      <c r="V557">
        <f t="shared" si="264"/>
        <v>0</v>
      </c>
      <c r="X557">
        <f t="shared" si="265"/>
        <v>0</v>
      </c>
      <c r="Y557">
        <f t="shared" si="266"/>
        <v>0</v>
      </c>
      <c r="Z557">
        <f t="shared" si="267"/>
        <v>0</v>
      </c>
      <c r="AA557">
        <f t="shared" si="268"/>
        <v>0</v>
      </c>
      <c r="AC557" s="15"/>
      <c r="AD557" s="15"/>
      <c r="BJ557" s="41">
        <v>6</v>
      </c>
      <c r="BN557" s="41">
        <v>5</v>
      </c>
      <c r="BS557" s="121"/>
      <c r="BV557">
        <v>0</v>
      </c>
      <c r="CA557">
        <v>2</v>
      </c>
      <c r="CB557">
        <f t="shared" si="254"/>
        <v>1</v>
      </c>
      <c r="CK557">
        <f t="shared" si="255"/>
        <v>38</v>
      </c>
      <c r="CL557">
        <f t="shared" si="256"/>
        <v>13</v>
      </c>
      <c r="CM557">
        <f t="shared" si="257"/>
        <v>518</v>
      </c>
      <c r="CP557" t="str">
        <f t="shared" si="250"/>
        <v/>
      </c>
      <c r="CQ557" t="str">
        <f t="shared" si="251"/>
        <v/>
      </c>
      <c r="CR557" t="str">
        <f t="shared" si="258"/>
        <v/>
      </c>
      <c r="CS557" t="str">
        <f t="shared" si="248"/>
        <v/>
      </c>
      <c r="CT557" t="str">
        <f t="shared" si="249"/>
        <v/>
      </c>
      <c r="DE557" t="s">
        <v>205</v>
      </c>
      <c r="DF557" t="s">
        <v>205</v>
      </c>
      <c r="DH557" t="s">
        <v>205</v>
      </c>
    </row>
    <row r="558" spans="2:112" x14ac:dyDescent="0.2">
      <c r="B558" s="28">
        <v>39</v>
      </c>
      <c r="C558" s="47"/>
      <c r="D558" s="41">
        <v>6</v>
      </c>
      <c r="E558" s="42">
        <v>0</v>
      </c>
      <c r="F558" s="139">
        <f>ABS(Home!$K$20*E558)</f>
        <v>0</v>
      </c>
      <c r="G558" s="42">
        <v>0</v>
      </c>
      <c r="H558" s="139">
        <f>ABS(Home!$K$20*G558)</f>
        <v>0</v>
      </c>
      <c r="I558" s="42">
        <v>0</v>
      </c>
      <c r="J558" s="139">
        <f>ABS(Home!$K$20*I558)</f>
        <v>0</v>
      </c>
      <c r="K558" s="42">
        <v>0</v>
      </c>
      <c r="L558" s="139">
        <f>ABS(Home!$K$20*K558)</f>
        <v>0</v>
      </c>
      <c r="M558" s="45">
        <f t="shared" si="252"/>
        <v>0</v>
      </c>
      <c r="N558" s="47">
        <f t="shared" si="253"/>
        <v>519</v>
      </c>
      <c r="P558">
        <f t="shared" si="269"/>
        <v>0</v>
      </c>
      <c r="Q558">
        <f t="shared" si="269"/>
        <v>6</v>
      </c>
      <c r="R558" s="146">
        <v>555</v>
      </c>
      <c r="S558">
        <f t="shared" si="261"/>
        <v>0</v>
      </c>
      <c r="T558">
        <f t="shared" si="262"/>
        <v>0</v>
      </c>
      <c r="U558">
        <f t="shared" si="263"/>
        <v>0</v>
      </c>
      <c r="V558">
        <f t="shared" si="264"/>
        <v>0</v>
      </c>
      <c r="X558">
        <f t="shared" si="265"/>
        <v>0</v>
      </c>
      <c r="Y558">
        <f t="shared" si="266"/>
        <v>0</v>
      </c>
      <c r="Z558">
        <f t="shared" si="267"/>
        <v>0</v>
      </c>
      <c r="AA558">
        <f t="shared" si="268"/>
        <v>0</v>
      </c>
      <c r="AC558" s="15"/>
      <c r="AD558" s="15"/>
      <c r="BJ558" s="41">
        <v>6</v>
      </c>
      <c r="BN558" s="41">
        <v>5</v>
      </c>
      <c r="BS558" s="121"/>
      <c r="BV558">
        <v>0</v>
      </c>
      <c r="CA558">
        <v>0</v>
      </c>
      <c r="CB558">
        <f t="shared" si="254"/>
        <v>0</v>
      </c>
      <c r="CK558">
        <f t="shared" si="255"/>
        <v>39</v>
      </c>
      <c r="CL558">
        <f t="shared" si="256"/>
        <v>13</v>
      </c>
      <c r="CM558">
        <f t="shared" si="257"/>
        <v>519</v>
      </c>
      <c r="CP558" t="str">
        <f t="shared" si="250"/>
        <v/>
      </c>
      <c r="CQ558" t="str">
        <f t="shared" si="251"/>
        <v/>
      </c>
      <c r="CR558" t="str">
        <f t="shared" si="258"/>
        <v/>
      </c>
      <c r="CS558" t="str">
        <f t="shared" si="248"/>
        <v/>
      </c>
      <c r="CT558" t="str">
        <f t="shared" si="249"/>
        <v/>
      </c>
      <c r="DE558" t="s">
        <v>205</v>
      </c>
      <c r="DF558" t="s">
        <v>205</v>
      </c>
      <c r="DH558" t="s">
        <v>205</v>
      </c>
    </row>
    <row r="559" spans="2:112" x14ac:dyDescent="0.2">
      <c r="B559" s="28">
        <v>40</v>
      </c>
      <c r="C559" s="47"/>
      <c r="D559" s="41">
        <v>6</v>
      </c>
      <c r="E559" s="42">
        <v>0</v>
      </c>
      <c r="F559" s="139">
        <f>ABS(Home!$K$20*E559)</f>
        <v>0</v>
      </c>
      <c r="G559" s="42">
        <v>0</v>
      </c>
      <c r="H559" s="139">
        <f>ABS(Home!$K$20*G559)</f>
        <v>0</v>
      </c>
      <c r="I559" s="42">
        <v>0</v>
      </c>
      <c r="J559" s="139">
        <f>ABS(Home!$K$20*I559)</f>
        <v>0</v>
      </c>
      <c r="K559" s="42">
        <v>0</v>
      </c>
      <c r="L559" s="139">
        <f>ABS(Home!$K$20*K559)</f>
        <v>0</v>
      </c>
      <c r="M559" s="45">
        <f t="shared" si="252"/>
        <v>0</v>
      </c>
      <c r="N559" s="47">
        <f t="shared" si="253"/>
        <v>520</v>
      </c>
      <c r="P559">
        <f t="shared" si="269"/>
        <v>0</v>
      </c>
      <c r="Q559">
        <f t="shared" si="269"/>
        <v>6</v>
      </c>
      <c r="R559" s="146">
        <v>556</v>
      </c>
      <c r="S559">
        <f t="shared" si="261"/>
        <v>0</v>
      </c>
      <c r="T559">
        <f t="shared" si="262"/>
        <v>0</v>
      </c>
      <c r="U559">
        <f t="shared" si="263"/>
        <v>0</v>
      </c>
      <c r="V559">
        <f t="shared" si="264"/>
        <v>0</v>
      </c>
      <c r="X559">
        <f t="shared" si="265"/>
        <v>0</v>
      </c>
      <c r="Y559">
        <f t="shared" si="266"/>
        <v>0</v>
      </c>
      <c r="Z559">
        <f t="shared" si="267"/>
        <v>0</v>
      </c>
      <c r="AA559">
        <f t="shared" si="268"/>
        <v>0</v>
      </c>
      <c r="AC559" s="15"/>
      <c r="AD559" s="15"/>
      <c r="BJ559" s="41">
        <v>6</v>
      </c>
      <c r="BN559" s="41">
        <v>5</v>
      </c>
      <c r="BS559" s="121"/>
      <c r="BV559">
        <v>0</v>
      </c>
      <c r="CA559">
        <v>0</v>
      </c>
      <c r="CB559">
        <f t="shared" si="254"/>
        <v>0</v>
      </c>
      <c r="CK559">
        <f t="shared" si="255"/>
        <v>40</v>
      </c>
      <c r="CL559">
        <f t="shared" si="256"/>
        <v>13</v>
      </c>
      <c r="CM559">
        <f t="shared" si="257"/>
        <v>520</v>
      </c>
      <c r="CP559" t="str">
        <f t="shared" si="250"/>
        <v/>
      </c>
      <c r="CQ559" t="str">
        <f t="shared" si="251"/>
        <v/>
      </c>
      <c r="CR559" t="str">
        <f t="shared" si="258"/>
        <v/>
      </c>
      <c r="CS559" t="str">
        <f t="shared" si="248"/>
        <v/>
      </c>
      <c r="CT559" t="str">
        <f t="shared" si="249"/>
        <v/>
      </c>
      <c r="DE559" t="s">
        <v>205</v>
      </c>
      <c r="DF559" t="s">
        <v>205</v>
      </c>
      <c r="DH559" t="s">
        <v>205</v>
      </c>
    </row>
    <row r="560" spans="2:112" x14ac:dyDescent="0.2">
      <c r="B560" s="146"/>
      <c r="C560" s="47"/>
      <c r="D560" s="41"/>
      <c r="E560" s="42"/>
      <c r="F560" s="42"/>
      <c r="G560" s="42"/>
      <c r="H560" s="42"/>
      <c r="I560" s="42"/>
      <c r="J560" s="42"/>
      <c r="K560" s="42"/>
      <c r="L560" s="42"/>
      <c r="M560" s="45"/>
      <c r="N560" s="47"/>
      <c r="P560">
        <f t="shared" si="269"/>
        <v>0</v>
      </c>
      <c r="Q560">
        <f t="shared" si="269"/>
        <v>6</v>
      </c>
      <c r="R560" s="146">
        <v>557</v>
      </c>
      <c r="S560">
        <f t="shared" si="261"/>
        <v>0</v>
      </c>
      <c r="T560">
        <f t="shared" si="262"/>
        <v>0</v>
      </c>
      <c r="U560">
        <f t="shared" si="263"/>
        <v>0</v>
      </c>
      <c r="V560">
        <f t="shared" si="264"/>
        <v>0</v>
      </c>
      <c r="X560">
        <f t="shared" si="265"/>
        <v>0</v>
      </c>
      <c r="Y560">
        <f t="shared" si="266"/>
        <v>0</v>
      </c>
      <c r="Z560">
        <f t="shared" si="267"/>
        <v>0</v>
      </c>
      <c r="AA560">
        <f t="shared" si="268"/>
        <v>0</v>
      </c>
      <c r="AC560" s="15"/>
      <c r="AD560" s="15"/>
      <c r="BJ560" s="41"/>
      <c r="BN560" s="41"/>
      <c r="BS560" s="121"/>
      <c r="CP560" t="str">
        <f t="shared" si="250"/>
        <v/>
      </c>
      <c r="CQ560" t="str">
        <f t="shared" si="251"/>
        <v/>
      </c>
      <c r="CS560" t="str">
        <f t="shared" si="248"/>
        <v/>
      </c>
      <c r="CT560" t="str">
        <f t="shared" si="249"/>
        <v/>
      </c>
      <c r="DE560" t="s">
        <v>205</v>
      </c>
      <c r="DF560" t="s">
        <v>205</v>
      </c>
      <c r="DH560" t="s">
        <v>205</v>
      </c>
    </row>
    <row r="561" spans="1:112" x14ac:dyDescent="0.2">
      <c r="B561" s="146"/>
      <c r="C561" s="47"/>
      <c r="D561" s="41"/>
      <c r="E561" s="42"/>
      <c r="F561" s="42"/>
      <c r="G561" s="42"/>
      <c r="H561" s="42"/>
      <c r="I561" s="42"/>
      <c r="J561" s="42"/>
      <c r="K561" s="42"/>
      <c r="L561" s="42"/>
      <c r="M561" s="45"/>
      <c r="N561" s="47"/>
      <c r="P561">
        <f>C600</f>
        <v>0</v>
      </c>
      <c r="Q561">
        <f t="shared" si="269"/>
        <v>9</v>
      </c>
      <c r="R561" s="146">
        <v>558</v>
      </c>
      <c r="S561">
        <f>IF($C600=1,E600,0)</f>
        <v>0</v>
      </c>
      <c r="T561">
        <f t="shared" si="262"/>
        <v>0</v>
      </c>
      <c r="U561">
        <f t="shared" si="263"/>
        <v>0</v>
      </c>
      <c r="V561">
        <f t="shared" si="264"/>
        <v>0</v>
      </c>
      <c r="X561">
        <f t="shared" si="265"/>
        <v>0</v>
      </c>
      <c r="Y561">
        <f t="shared" si="266"/>
        <v>0</v>
      </c>
      <c r="Z561">
        <f t="shared" si="267"/>
        <v>0</v>
      </c>
      <c r="AA561">
        <f t="shared" si="268"/>
        <v>0</v>
      </c>
      <c r="AC561" s="15"/>
      <c r="AD561" s="15"/>
      <c r="BJ561" s="41"/>
      <c r="BN561" s="41"/>
      <c r="BS561" s="121"/>
      <c r="CP561" t="str">
        <f t="shared" si="250"/>
        <v/>
      </c>
      <c r="CQ561" t="str">
        <f t="shared" si="251"/>
        <v/>
      </c>
      <c r="CS561" t="str">
        <f t="shared" si="248"/>
        <v/>
      </c>
      <c r="CT561" t="str">
        <f t="shared" si="249"/>
        <v/>
      </c>
      <c r="DH561" t="s">
        <v>205</v>
      </c>
    </row>
    <row r="562" spans="1:112" x14ac:dyDescent="0.2">
      <c r="A562" s="13" t="s">
        <v>12</v>
      </c>
      <c r="B562" s="13" t="s">
        <v>40</v>
      </c>
      <c r="C562" s="44"/>
      <c r="D562" s="36" t="s">
        <v>27</v>
      </c>
      <c r="E562" s="42" t="s">
        <v>15</v>
      </c>
      <c r="F562" s="118" t="s">
        <v>36</v>
      </c>
      <c r="G562" s="37" t="s">
        <v>16</v>
      </c>
      <c r="H562" s="118" t="s">
        <v>36</v>
      </c>
      <c r="I562" s="37" t="s">
        <v>17</v>
      </c>
      <c r="J562" s="118" t="s">
        <v>36</v>
      </c>
      <c r="K562" s="37" t="s">
        <v>18</v>
      </c>
      <c r="L562" s="118" t="s">
        <v>36</v>
      </c>
      <c r="M562" s="13" t="s">
        <v>42</v>
      </c>
      <c r="N562" s="47"/>
      <c r="P562">
        <f t="shared" si="269"/>
        <v>0</v>
      </c>
      <c r="Q562">
        <f t="shared" si="269"/>
        <v>6</v>
      </c>
      <c r="R562" s="146">
        <v>559</v>
      </c>
      <c r="S562">
        <f t="shared" si="261"/>
        <v>0</v>
      </c>
      <c r="T562">
        <f t="shared" si="262"/>
        <v>0</v>
      </c>
      <c r="U562">
        <f t="shared" si="263"/>
        <v>0</v>
      </c>
      <c r="V562">
        <f t="shared" si="264"/>
        <v>0</v>
      </c>
      <c r="X562">
        <f t="shared" si="265"/>
        <v>0</v>
      </c>
      <c r="Y562">
        <f t="shared" si="266"/>
        <v>0</v>
      </c>
      <c r="Z562">
        <f t="shared" si="267"/>
        <v>0</v>
      </c>
      <c r="AA562">
        <f t="shared" si="268"/>
        <v>0</v>
      </c>
      <c r="AC562" s="15"/>
      <c r="AD562" s="15"/>
      <c r="BJ562" s="36" t="s">
        <v>27</v>
      </c>
      <c r="BN562" s="36" t="s">
        <v>27</v>
      </c>
      <c r="BS562" s="14"/>
      <c r="BV562" t="s">
        <v>15</v>
      </c>
      <c r="CA562" t="s">
        <v>15</v>
      </c>
      <c r="CP562" t="str">
        <f t="shared" si="250"/>
        <v/>
      </c>
      <c r="CQ562" t="str">
        <f t="shared" si="251"/>
        <v/>
      </c>
      <c r="CS562" t="str">
        <f t="shared" si="248"/>
        <v/>
      </c>
      <c r="CT562" t="str">
        <f t="shared" si="249"/>
        <v/>
      </c>
      <c r="DH562" t="s">
        <v>205</v>
      </c>
    </row>
    <row r="563" spans="1:112" x14ac:dyDescent="0.2">
      <c r="A563" s="13">
        <f>A520+1</f>
        <v>14</v>
      </c>
      <c r="B563" s="28" t="s">
        <v>1385</v>
      </c>
      <c r="C563" s="47"/>
      <c r="D563" s="41">
        <v>6</v>
      </c>
      <c r="E563" s="42">
        <v>0</v>
      </c>
      <c r="F563" s="139">
        <f>ABS(Home!$K$20*E563)</f>
        <v>0</v>
      </c>
      <c r="G563" s="42">
        <v>0</v>
      </c>
      <c r="H563" s="139">
        <f>ABS(Home!$K$20*G563)</f>
        <v>0</v>
      </c>
      <c r="I563" s="42">
        <v>0</v>
      </c>
      <c r="J563" s="139">
        <f>ABS(Home!$K$20*I563)</f>
        <v>0</v>
      </c>
      <c r="K563" s="42">
        <v>0</v>
      </c>
      <c r="L563" s="139">
        <f>ABS(Home!$K$20*K563)</f>
        <v>0</v>
      </c>
      <c r="M563" s="45">
        <f>IF(C563=1,COUNTIF(F563,"&gt;0")+COUNTIF(H563,"&gt;0")+COUNTIF(J563,"&gt;0")+COUNTIF(L563,"&gt;0"),0)</f>
        <v>0</v>
      </c>
      <c r="N563" s="47">
        <f>N520+40</f>
        <v>521</v>
      </c>
      <c r="P563">
        <f t="shared" si="269"/>
        <v>0</v>
      </c>
      <c r="Q563">
        <f t="shared" si="269"/>
        <v>6</v>
      </c>
      <c r="R563" s="146">
        <v>560</v>
      </c>
      <c r="S563">
        <f t="shared" si="261"/>
        <v>0</v>
      </c>
      <c r="T563">
        <f t="shared" si="262"/>
        <v>0</v>
      </c>
      <c r="U563">
        <f t="shared" si="263"/>
        <v>0</v>
      </c>
      <c r="V563">
        <f t="shared" si="264"/>
        <v>0</v>
      </c>
      <c r="X563">
        <f t="shared" si="265"/>
        <v>0</v>
      </c>
      <c r="Y563">
        <f t="shared" si="266"/>
        <v>0</v>
      </c>
      <c r="Z563">
        <f t="shared" si="267"/>
        <v>0</v>
      </c>
      <c r="AA563">
        <f t="shared" si="268"/>
        <v>0</v>
      </c>
      <c r="AC563" s="15"/>
      <c r="AD563" s="15"/>
      <c r="BJ563" s="41">
        <v>6</v>
      </c>
      <c r="BN563" s="41">
        <v>5</v>
      </c>
      <c r="BS563" s="121"/>
      <c r="BV563">
        <v>0</v>
      </c>
      <c r="CA563">
        <v>0</v>
      </c>
      <c r="CB563">
        <f>IF(CA563&gt;1,1,IF(CA563&lt;-1,-1,CA563))</f>
        <v>0</v>
      </c>
      <c r="CK563">
        <f>CK520</f>
        <v>1</v>
      </c>
      <c r="CL563">
        <f>CL520+1</f>
        <v>14</v>
      </c>
      <c r="CM563">
        <f>CM520+40</f>
        <v>521</v>
      </c>
      <c r="CP563" t="str">
        <f t="shared" si="250"/>
        <v/>
      </c>
      <c r="CQ563" t="str">
        <f t="shared" si="251"/>
        <v/>
      </c>
      <c r="CR563" t="str">
        <f>IF(C563=1,CONCATENATE("v",CM563),"")</f>
        <v/>
      </c>
      <c r="CS563" t="str">
        <f t="shared" si="248"/>
        <v/>
      </c>
      <c r="CT563" t="str">
        <f t="shared" si="249"/>
        <v/>
      </c>
      <c r="DH563" t="s">
        <v>205</v>
      </c>
    </row>
    <row r="564" spans="1:112" x14ac:dyDescent="0.2">
      <c r="A564" s="123" t="s">
        <v>150</v>
      </c>
      <c r="B564" s="28" t="s">
        <v>1386</v>
      </c>
      <c r="C564" s="47"/>
      <c r="D564" s="41">
        <v>6</v>
      </c>
      <c r="E564" s="42">
        <v>0</v>
      </c>
      <c r="F564" s="139">
        <f>ABS(Home!$K$20*E564)</f>
        <v>0</v>
      </c>
      <c r="G564" s="42"/>
      <c r="H564" s="139">
        <f>ABS(Home!$K$20*G564)</f>
        <v>0</v>
      </c>
      <c r="I564" s="42"/>
      <c r="J564" s="139">
        <f>ABS(Home!$K$20*I564)</f>
        <v>0</v>
      </c>
      <c r="K564" s="42"/>
      <c r="L564" s="139">
        <f>ABS(Home!$K$20*K564)</f>
        <v>0</v>
      </c>
      <c r="M564" s="45">
        <f t="shared" ref="M564:M602" si="270">IF(C564=1,COUNTIF(F564,"&gt;0")+COUNTIF(H564,"&gt;0")+COUNTIF(J564,"&gt;0")+COUNTIF(L564,"&gt;0"),0)</f>
        <v>0</v>
      </c>
      <c r="N564" s="47">
        <f t="shared" ref="N564:N602" si="271">N521+40</f>
        <v>522</v>
      </c>
      <c r="P564">
        <f t="shared" ref="P564:P603" si="272">C606</f>
        <v>0</v>
      </c>
      <c r="Q564">
        <f t="shared" ref="Q564:Q603" si="273">D606</f>
        <v>6</v>
      </c>
      <c r="R564" s="146">
        <v>561</v>
      </c>
      <c r="S564">
        <f t="shared" ref="S564:S603" si="274">IF($C606=1,E606,0)</f>
        <v>0</v>
      </c>
      <c r="T564">
        <f t="shared" ref="T564:T603" si="275">IF($C606=1,G606,0)</f>
        <v>0</v>
      </c>
      <c r="U564">
        <f t="shared" ref="U564:U603" si="276">IF($C606=1,I606,0)</f>
        <v>0</v>
      </c>
      <c r="V564">
        <f t="shared" ref="V564:V603" si="277">IF($C606=1,K606,0)</f>
        <v>0</v>
      </c>
      <c r="X564">
        <f t="shared" ref="X564:X603" si="278">IF($C606=1,F606,0)</f>
        <v>0</v>
      </c>
      <c r="Y564">
        <f t="shared" ref="Y564:Y603" si="279">IF($C606=1,H606,0)</f>
        <v>0</v>
      </c>
      <c r="Z564">
        <f t="shared" ref="Z564:Z603" si="280">IF($C606=1,J606,0)</f>
        <v>0</v>
      </c>
      <c r="AA564">
        <f t="shared" ref="AA564:AA603" si="281">IF($C606=1,L606,0)</f>
        <v>0</v>
      </c>
      <c r="AC564" s="15"/>
      <c r="AD564" s="15"/>
      <c r="BJ564" s="41">
        <v>6</v>
      </c>
      <c r="BN564" s="41">
        <v>5</v>
      </c>
      <c r="BS564" s="121"/>
      <c r="BV564">
        <v>-9.6191823398237272E-2</v>
      </c>
      <c r="CA564">
        <v>-9.6191823398237272E-2</v>
      </c>
      <c r="CB564">
        <f t="shared" ref="CB564:CB602" si="282">IF(CA564&gt;1,1,IF(CA564&lt;-1,-1,CA564))</f>
        <v>-9.6191823398237272E-2</v>
      </c>
      <c r="CK564">
        <f t="shared" ref="CK564:CK602" si="283">CK521</f>
        <v>2</v>
      </c>
      <c r="CL564">
        <f t="shared" ref="CL564:CL602" si="284">CL521+1</f>
        <v>14</v>
      </c>
      <c r="CM564">
        <f t="shared" ref="CM564:CM602" si="285">CM521+40</f>
        <v>522</v>
      </c>
      <c r="CP564" t="str">
        <f t="shared" si="250"/>
        <v/>
      </c>
      <c r="CQ564" t="str">
        <f t="shared" si="251"/>
        <v/>
      </c>
      <c r="CR564" t="str">
        <f>IF(C564=1,CONCATENATE("v",CM564),"")</f>
        <v/>
      </c>
      <c r="CS564" t="str">
        <f t="shared" si="248"/>
        <v/>
      </c>
      <c r="CT564" t="str">
        <f t="shared" si="249"/>
        <v/>
      </c>
      <c r="DE564" t="s">
        <v>205</v>
      </c>
      <c r="DF564" t="s">
        <v>205</v>
      </c>
      <c r="DH564" t="s">
        <v>205</v>
      </c>
    </row>
    <row r="565" spans="1:112" x14ac:dyDescent="0.2">
      <c r="A565" s="123">
        <f>-SUM(E563:E602)</f>
        <v>-7.6000000000000005</v>
      </c>
      <c r="B565" s="28" t="s">
        <v>1387</v>
      </c>
      <c r="C565" s="47"/>
      <c r="D565" s="41">
        <v>6</v>
      </c>
      <c r="E565" s="42">
        <v>0</v>
      </c>
      <c r="F565" s="139">
        <f>ABS(Home!$K$20*E565)</f>
        <v>0</v>
      </c>
      <c r="G565" s="42">
        <v>0</v>
      </c>
      <c r="H565" s="139">
        <f>ABS(Home!$K$20*G565)</f>
        <v>0</v>
      </c>
      <c r="I565" s="42">
        <v>0</v>
      </c>
      <c r="J565" s="139">
        <f>ABS(Home!$K$20*I565)</f>
        <v>0</v>
      </c>
      <c r="K565" s="42">
        <v>0</v>
      </c>
      <c r="L565" s="139">
        <f>ABS(Home!$K$20*K565)</f>
        <v>0</v>
      </c>
      <c r="M565" s="45">
        <f t="shared" si="270"/>
        <v>0</v>
      </c>
      <c r="N565" s="47">
        <f t="shared" si="271"/>
        <v>523</v>
      </c>
      <c r="P565">
        <f t="shared" si="272"/>
        <v>0</v>
      </c>
      <c r="Q565">
        <f t="shared" si="273"/>
        <v>6</v>
      </c>
      <c r="R565" s="146">
        <v>562</v>
      </c>
      <c r="S565">
        <f t="shared" si="274"/>
        <v>0</v>
      </c>
      <c r="T565">
        <f t="shared" si="275"/>
        <v>0</v>
      </c>
      <c r="U565">
        <f t="shared" si="276"/>
        <v>0</v>
      </c>
      <c r="V565">
        <f t="shared" si="277"/>
        <v>0</v>
      </c>
      <c r="X565">
        <f t="shared" si="278"/>
        <v>0</v>
      </c>
      <c r="Y565">
        <f t="shared" si="279"/>
        <v>0</v>
      </c>
      <c r="Z565">
        <f t="shared" si="280"/>
        <v>0</v>
      </c>
      <c r="AA565">
        <f t="shared" si="281"/>
        <v>0</v>
      </c>
      <c r="AC565" s="15"/>
      <c r="AD565" s="15"/>
      <c r="BJ565" s="41">
        <v>6</v>
      </c>
      <c r="BN565" s="41">
        <v>5</v>
      </c>
      <c r="BS565" s="121"/>
      <c r="BV565">
        <v>0</v>
      </c>
      <c r="CA565">
        <v>0</v>
      </c>
      <c r="CB565">
        <f t="shared" si="282"/>
        <v>0</v>
      </c>
      <c r="CK565">
        <f t="shared" si="283"/>
        <v>3</v>
      </c>
      <c r="CL565">
        <f t="shared" si="284"/>
        <v>14</v>
      </c>
      <c r="CM565">
        <f t="shared" si="285"/>
        <v>523</v>
      </c>
      <c r="CP565" t="str">
        <f t="shared" si="250"/>
        <v/>
      </c>
      <c r="CQ565" t="str">
        <f t="shared" si="251"/>
        <v/>
      </c>
      <c r="CR565" t="str">
        <f t="shared" ref="CR565:CR602" si="286">IF(C565=1,CONCATENATE("v",CM565),"")</f>
        <v/>
      </c>
      <c r="CS565" t="str">
        <f t="shared" si="248"/>
        <v/>
      </c>
      <c r="CT565" t="str">
        <f t="shared" si="249"/>
        <v/>
      </c>
      <c r="DE565" t="s">
        <v>205</v>
      </c>
      <c r="DF565" t="s">
        <v>205</v>
      </c>
      <c r="DH565" t="s">
        <v>205</v>
      </c>
    </row>
    <row r="566" spans="1:112" x14ac:dyDescent="0.2">
      <c r="B566" s="28" t="s">
        <v>1388</v>
      </c>
      <c r="C566" s="47">
        <v>1</v>
      </c>
      <c r="D566" s="41">
        <v>6</v>
      </c>
      <c r="E566" s="42">
        <v>1.5</v>
      </c>
      <c r="F566" s="139">
        <f>ABS(Home!$K$20*E566)</f>
        <v>7.5000000000000011E-2</v>
      </c>
      <c r="G566" s="42">
        <v>0</v>
      </c>
      <c r="H566" s="139">
        <f>ABS(Home!$K$20*G566)</f>
        <v>0</v>
      </c>
      <c r="I566" s="42">
        <v>0</v>
      </c>
      <c r="J566" s="139">
        <f>ABS(Home!$K$20*I566)</f>
        <v>0</v>
      </c>
      <c r="K566" s="42">
        <v>0</v>
      </c>
      <c r="L566" s="139">
        <f>ABS(Home!$K$20*K566)</f>
        <v>0</v>
      </c>
      <c r="M566" s="45">
        <f t="shared" si="270"/>
        <v>1</v>
      </c>
      <c r="N566" s="47">
        <f t="shared" si="271"/>
        <v>524</v>
      </c>
      <c r="P566">
        <f t="shared" si="272"/>
        <v>0</v>
      </c>
      <c r="Q566">
        <f t="shared" si="273"/>
        <v>6</v>
      </c>
      <c r="R566" s="146">
        <v>563</v>
      </c>
      <c r="S566">
        <f t="shared" si="274"/>
        <v>0</v>
      </c>
      <c r="T566">
        <f t="shared" si="275"/>
        <v>0</v>
      </c>
      <c r="U566">
        <f t="shared" si="276"/>
        <v>0</v>
      </c>
      <c r="V566">
        <f t="shared" si="277"/>
        <v>0</v>
      </c>
      <c r="X566">
        <f t="shared" si="278"/>
        <v>0</v>
      </c>
      <c r="Y566">
        <f t="shared" si="279"/>
        <v>0</v>
      </c>
      <c r="Z566">
        <f t="shared" si="280"/>
        <v>0</v>
      </c>
      <c r="AA566">
        <f t="shared" si="281"/>
        <v>0</v>
      </c>
      <c r="AC566" s="15"/>
      <c r="AD566" s="15"/>
      <c r="BJ566" s="41">
        <v>6</v>
      </c>
      <c r="BN566" s="41">
        <v>5</v>
      </c>
      <c r="BS566" s="121"/>
      <c r="BV566">
        <v>0</v>
      </c>
      <c r="CA566">
        <v>0</v>
      </c>
      <c r="CB566">
        <f t="shared" si="282"/>
        <v>0</v>
      </c>
      <c r="CK566">
        <f t="shared" si="283"/>
        <v>4</v>
      </c>
      <c r="CL566">
        <f t="shared" si="284"/>
        <v>14</v>
      </c>
      <c r="CM566">
        <f t="shared" si="285"/>
        <v>524</v>
      </c>
      <c r="CP566" t="str">
        <f t="shared" si="250"/>
        <v>v524 = optimizableVariable('var524', [1.25 1.75], 'Type', 'real'); %y_int(4,14)</v>
      </c>
      <c r="CQ566" t="str">
        <f t="shared" si="251"/>
        <v>y_int(524,1) = variables.var524;</v>
      </c>
      <c r="CR566" t="str">
        <f t="shared" si="286"/>
        <v>v524</v>
      </c>
      <c r="CS566" t="str">
        <f t="shared" si="248"/>
        <v>y_int(524,1)</v>
      </c>
      <c r="CT566" t="str">
        <f t="shared" si="249"/>
        <v>y_int(524,1) = results.XAtMinObjective{1,</v>
      </c>
      <c r="DE566" t="s">
        <v>205</v>
      </c>
      <c r="DF566" t="s">
        <v>205</v>
      </c>
      <c r="DH566" t="s">
        <v>205</v>
      </c>
    </row>
    <row r="567" spans="1:112" x14ac:dyDescent="0.2">
      <c r="A567" s="1"/>
      <c r="B567" s="28" t="s">
        <v>1389</v>
      </c>
      <c r="C567" s="47"/>
      <c r="D567" s="41">
        <v>6</v>
      </c>
      <c r="E567" s="42">
        <v>0</v>
      </c>
      <c r="F567" s="139">
        <f>ABS(Home!$K$20*E567)</f>
        <v>0</v>
      </c>
      <c r="G567" s="42">
        <v>0</v>
      </c>
      <c r="H567" s="139">
        <f>ABS(Home!$K$20*G567)</f>
        <v>0</v>
      </c>
      <c r="I567" s="42">
        <v>0</v>
      </c>
      <c r="J567" s="139">
        <f>ABS(Home!$K$20*I567)</f>
        <v>0</v>
      </c>
      <c r="K567" s="42">
        <v>0</v>
      </c>
      <c r="L567" s="139">
        <f>ABS(Home!$K$20*K567)</f>
        <v>0</v>
      </c>
      <c r="M567" s="45">
        <f t="shared" si="270"/>
        <v>0</v>
      </c>
      <c r="N567" s="47">
        <f t="shared" si="271"/>
        <v>525</v>
      </c>
      <c r="P567">
        <f t="shared" si="272"/>
        <v>0</v>
      </c>
      <c r="Q567">
        <f t="shared" si="273"/>
        <v>6</v>
      </c>
      <c r="R567" s="146">
        <v>564</v>
      </c>
      <c r="S567">
        <f t="shared" si="274"/>
        <v>0</v>
      </c>
      <c r="T567">
        <f t="shared" si="275"/>
        <v>0</v>
      </c>
      <c r="U567">
        <f t="shared" si="276"/>
        <v>0</v>
      </c>
      <c r="V567">
        <f t="shared" si="277"/>
        <v>0</v>
      </c>
      <c r="X567">
        <f t="shared" si="278"/>
        <v>0</v>
      </c>
      <c r="Y567">
        <f t="shared" si="279"/>
        <v>0</v>
      </c>
      <c r="Z567">
        <f t="shared" si="280"/>
        <v>0</v>
      </c>
      <c r="AA567">
        <f t="shared" si="281"/>
        <v>0</v>
      </c>
      <c r="AC567" s="15"/>
      <c r="AD567" s="15"/>
      <c r="BJ567" s="41">
        <v>6</v>
      </c>
      <c r="BN567" s="41">
        <v>5</v>
      </c>
      <c r="BS567" s="121"/>
      <c r="BV567">
        <v>0</v>
      </c>
      <c r="CA567">
        <v>0</v>
      </c>
      <c r="CB567">
        <f t="shared" si="282"/>
        <v>0</v>
      </c>
      <c r="CK567">
        <f t="shared" si="283"/>
        <v>5</v>
      </c>
      <c r="CL567">
        <f t="shared" si="284"/>
        <v>14</v>
      </c>
      <c r="CM567">
        <f t="shared" si="285"/>
        <v>525</v>
      </c>
      <c r="CP567" t="str">
        <f t="shared" si="250"/>
        <v/>
      </c>
      <c r="CQ567" t="str">
        <f t="shared" si="251"/>
        <v/>
      </c>
      <c r="CR567" t="str">
        <f t="shared" si="286"/>
        <v/>
      </c>
      <c r="CS567" t="str">
        <f t="shared" si="248"/>
        <v/>
      </c>
      <c r="CT567" t="str">
        <f t="shared" si="249"/>
        <v/>
      </c>
      <c r="DE567" t="s">
        <v>205</v>
      </c>
      <c r="DF567" t="s">
        <v>205</v>
      </c>
      <c r="DH567" t="s">
        <v>205</v>
      </c>
    </row>
    <row r="568" spans="1:112" x14ac:dyDescent="0.2">
      <c r="A568" s="1"/>
      <c r="B568" s="28" t="s">
        <v>1390</v>
      </c>
      <c r="C568" s="47">
        <v>1</v>
      </c>
      <c r="D568" s="41">
        <v>6</v>
      </c>
      <c r="E568" s="42">
        <v>1.6</v>
      </c>
      <c r="F568" s="139">
        <f>ABS(Home!$K$20*E568)</f>
        <v>8.0000000000000016E-2</v>
      </c>
      <c r="G568" s="42"/>
      <c r="H568" s="139">
        <f>ABS(Home!$K$20*G568)</f>
        <v>0</v>
      </c>
      <c r="I568" s="42"/>
      <c r="J568" s="139">
        <f>ABS(Home!$K$20*I568)</f>
        <v>0</v>
      </c>
      <c r="K568" s="42"/>
      <c r="L568" s="139">
        <f>ABS(Home!$K$20*K568)</f>
        <v>0</v>
      </c>
      <c r="M568" s="45">
        <f t="shared" si="270"/>
        <v>1</v>
      </c>
      <c r="N568" s="47">
        <f t="shared" si="271"/>
        <v>526</v>
      </c>
      <c r="P568">
        <f t="shared" si="272"/>
        <v>0</v>
      </c>
      <c r="Q568">
        <f t="shared" si="273"/>
        <v>6</v>
      </c>
      <c r="R568" s="146">
        <v>565</v>
      </c>
      <c r="S568">
        <f t="shared" si="274"/>
        <v>0</v>
      </c>
      <c r="T568">
        <f t="shared" si="275"/>
        <v>0</v>
      </c>
      <c r="U568">
        <f t="shared" si="276"/>
        <v>0</v>
      </c>
      <c r="V568">
        <f t="shared" si="277"/>
        <v>0</v>
      </c>
      <c r="X568">
        <f t="shared" si="278"/>
        <v>0</v>
      </c>
      <c r="Y568">
        <f t="shared" si="279"/>
        <v>0</v>
      </c>
      <c r="Z568">
        <f t="shared" si="280"/>
        <v>0</v>
      </c>
      <c r="AA568">
        <f t="shared" si="281"/>
        <v>0</v>
      </c>
      <c r="AC568" s="15"/>
      <c r="AD568" s="15"/>
      <c r="BJ568" s="41">
        <v>6</v>
      </c>
      <c r="BN568" s="41">
        <v>5</v>
      </c>
      <c r="BS568" s="121"/>
      <c r="BV568">
        <v>-0.72693905047642848</v>
      </c>
      <c r="CA568">
        <v>-0.72693905047642848</v>
      </c>
      <c r="CB568">
        <f t="shared" si="282"/>
        <v>-0.72693905047642848</v>
      </c>
      <c r="CK568">
        <f t="shared" si="283"/>
        <v>6</v>
      </c>
      <c r="CL568">
        <f t="shared" si="284"/>
        <v>14</v>
      </c>
      <c r="CM568">
        <f t="shared" si="285"/>
        <v>526</v>
      </c>
      <c r="CP568" t="str">
        <f t="shared" si="250"/>
        <v>v526 = optimizableVariable('var526', [1.35 1.85], 'Type', 'real'); %y_int(6,14)</v>
      </c>
      <c r="CQ568" t="str">
        <f t="shared" si="251"/>
        <v>y_int(526,1) = variables.var526;</v>
      </c>
      <c r="CR568" t="str">
        <f t="shared" si="286"/>
        <v>v526</v>
      </c>
      <c r="CS568" t="str">
        <f t="shared" si="248"/>
        <v>y_int(526,1)</v>
      </c>
      <c r="CT568" t="str">
        <f t="shared" si="249"/>
        <v>y_int(526,1) = results.XAtMinObjective{1,</v>
      </c>
      <c r="DE568" t="s">
        <v>205</v>
      </c>
      <c r="DF568" t="s">
        <v>205</v>
      </c>
      <c r="DH568" t="s">
        <v>205</v>
      </c>
    </row>
    <row r="569" spans="1:112" x14ac:dyDescent="0.2">
      <c r="B569" s="28" t="s">
        <v>1391</v>
      </c>
      <c r="C569" s="47">
        <v>1</v>
      </c>
      <c r="D569" s="41">
        <v>6</v>
      </c>
      <c r="E569" s="42">
        <v>1.3</v>
      </c>
      <c r="F569" s="139">
        <f>ABS(Home!$K$20*E569)</f>
        <v>6.5000000000000002E-2</v>
      </c>
      <c r="G569" s="42"/>
      <c r="H569" s="139">
        <f>ABS(Home!$K$20*G569)</f>
        <v>0</v>
      </c>
      <c r="I569" s="42"/>
      <c r="J569" s="139">
        <f>ABS(Home!$K$20*I569)</f>
        <v>0</v>
      </c>
      <c r="K569" s="42"/>
      <c r="L569" s="139">
        <f>ABS(Home!$K$20*K569)</f>
        <v>0</v>
      </c>
      <c r="M569" s="45">
        <f t="shared" si="270"/>
        <v>1</v>
      </c>
      <c r="N569" s="47">
        <f t="shared" si="271"/>
        <v>527</v>
      </c>
      <c r="P569">
        <f t="shared" si="272"/>
        <v>0</v>
      </c>
      <c r="Q569">
        <f t="shared" si="273"/>
        <v>6</v>
      </c>
      <c r="R569" s="146">
        <v>566</v>
      </c>
      <c r="S569">
        <f t="shared" si="274"/>
        <v>0</v>
      </c>
      <c r="T569">
        <f t="shared" si="275"/>
        <v>0</v>
      </c>
      <c r="U569">
        <f t="shared" si="276"/>
        <v>0</v>
      </c>
      <c r="V569">
        <f t="shared" si="277"/>
        <v>0</v>
      </c>
      <c r="X569">
        <f t="shared" si="278"/>
        <v>0</v>
      </c>
      <c r="Y569">
        <f t="shared" si="279"/>
        <v>0</v>
      </c>
      <c r="Z569">
        <f t="shared" si="280"/>
        <v>0</v>
      </c>
      <c r="AA569">
        <f t="shared" si="281"/>
        <v>0</v>
      </c>
      <c r="AC569" s="15"/>
      <c r="AD569" s="15"/>
      <c r="BJ569" s="41">
        <v>6</v>
      </c>
      <c r="BN569" s="41">
        <v>5</v>
      </c>
      <c r="BS569" s="121"/>
      <c r="BV569">
        <v>-4.3157125157457253E-2</v>
      </c>
      <c r="CA569">
        <v>-4.3157125157457253E-2</v>
      </c>
      <c r="CB569">
        <f t="shared" si="282"/>
        <v>-4.3157125157457253E-2</v>
      </c>
      <c r="CK569">
        <f t="shared" si="283"/>
        <v>7</v>
      </c>
      <c r="CL569">
        <f t="shared" si="284"/>
        <v>14</v>
      </c>
      <c r="CM569">
        <f t="shared" si="285"/>
        <v>527</v>
      </c>
      <c r="CP569" t="str">
        <f t="shared" si="250"/>
        <v>v527 = optimizableVariable('var527', [1.05 1.55], 'Type', 'real'); %y_int(7,14)</v>
      </c>
      <c r="CQ569" t="str">
        <f t="shared" si="251"/>
        <v>y_int(527,1) = variables.var527;</v>
      </c>
      <c r="CR569" t="str">
        <f t="shared" si="286"/>
        <v>v527</v>
      </c>
      <c r="CS569" t="str">
        <f t="shared" si="248"/>
        <v>y_int(527,1)</v>
      </c>
      <c r="CT569" t="str">
        <f t="shared" si="249"/>
        <v>y_int(527,1) = results.XAtMinObjective{1,</v>
      </c>
      <c r="DE569" t="s">
        <v>205</v>
      </c>
      <c r="DF569" t="s">
        <v>205</v>
      </c>
      <c r="DH569" t="s">
        <v>205</v>
      </c>
    </row>
    <row r="570" spans="1:112" x14ac:dyDescent="0.2">
      <c r="B570" s="28" t="s">
        <v>1392</v>
      </c>
      <c r="C570" s="47">
        <v>1</v>
      </c>
      <c r="D570" s="41">
        <v>6</v>
      </c>
      <c r="E570" s="42">
        <v>1.5</v>
      </c>
      <c r="F570" s="139">
        <f>ABS(Home!$K$20*E570)</f>
        <v>7.5000000000000011E-2</v>
      </c>
      <c r="G570" s="42"/>
      <c r="H570" s="139">
        <f>ABS(Home!$K$20*G570)</f>
        <v>0</v>
      </c>
      <c r="I570" s="42"/>
      <c r="J570" s="139">
        <f>ABS(Home!$K$20*I570)</f>
        <v>0</v>
      </c>
      <c r="K570" s="42"/>
      <c r="L570" s="139">
        <f>ABS(Home!$K$20*K570)</f>
        <v>0</v>
      </c>
      <c r="M570" s="45">
        <f t="shared" si="270"/>
        <v>1</v>
      </c>
      <c r="N570" s="47">
        <f t="shared" si="271"/>
        <v>528</v>
      </c>
      <c r="P570">
        <f t="shared" si="272"/>
        <v>1</v>
      </c>
      <c r="Q570">
        <f t="shared" si="273"/>
        <v>6</v>
      </c>
      <c r="R570" s="146">
        <v>567</v>
      </c>
      <c r="S570">
        <f t="shared" si="274"/>
        <v>2.5</v>
      </c>
      <c r="T570">
        <f t="shared" si="275"/>
        <v>0</v>
      </c>
      <c r="U570">
        <f t="shared" si="276"/>
        <v>0</v>
      </c>
      <c r="V570">
        <f t="shared" si="277"/>
        <v>0</v>
      </c>
      <c r="X570">
        <f t="shared" si="278"/>
        <v>0.125</v>
      </c>
      <c r="Y570">
        <f t="shared" si="279"/>
        <v>0</v>
      </c>
      <c r="Z570">
        <f t="shared" si="280"/>
        <v>0</v>
      </c>
      <c r="AA570">
        <f t="shared" si="281"/>
        <v>0</v>
      </c>
      <c r="AC570" s="15"/>
      <c r="AD570" s="15"/>
      <c r="BJ570" s="41">
        <v>6</v>
      </c>
      <c r="BN570" s="41">
        <v>5</v>
      </c>
      <c r="BS570" s="121"/>
      <c r="BV570">
        <v>-4.3157125157457253E-2</v>
      </c>
      <c r="CA570">
        <v>-4.3157125157457253E-2</v>
      </c>
      <c r="CB570">
        <f t="shared" si="282"/>
        <v>-4.3157125157457253E-2</v>
      </c>
      <c r="CK570">
        <f t="shared" si="283"/>
        <v>8</v>
      </c>
      <c r="CL570">
        <f t="shared" si="284"/>
        <v>14</v>
      </c>
      <c r="CM570">
        <f t="shared" si="285"/>
        <v>528</v>
      </c>
      <c r="CP570" t="str">
        <f t="shared" si="250"/>
        <v>v528 = optimizableVariable('var528', [1.25 1.75], 'Type', 'real'); %y_int(8,14)</v>
      </c>
      <c r="CQ570" t="str">
        <f t="shared" si="251"/>
        <v>y_int(528,1) = variables.var528;</v>
      </c>
      <c r="CR570" t="str">
        <f t="shared" si="286"/>
        <v>v528</v>
      </c>
      <c r="CS570" t="str">
        <f t="shared" si="248"/>
        <v>y_int(528,1)</v>
      </c>
      <c r="CT570" t="str">
        <f t="shared" si="249"/>
        <v>y_int(528,1) = results.XAtMinObjective{1,</v>
      </c>
      <c r="DE570" t="s">
        <v>205</v>
      </c>
      <c r="DF570" t="s">
        <v>205</v>
      </c>
      <c r="DH570" t="s">
        <v>205</v>
      </c>
    </row>
    <row r="571" spans="1:112" x14ac:dyDescent="0.2">
      <c r="B571" s="28" t="s">
        <v>1393</v>
      </c>
      <c r="C571" s="47"/>
      <c r="D571" s="41">
        <v>6</v>
      </c>
      <c r="E571" s="42">
        <v>0</v>
      </c>
      <c r="F571" s="139">
        <f>ABS(Home!$K$20*E571)</f>
        <v>0</v>
      </c>
      <c r="G571" s="42">
        <v>0</v>
      </c>
      <c r="H571" s="139">
        <f>ABS(Home!$K$20*G571)</f>
        <v>0</v>
      </c>
      <c r="I571" s="42">
        <v>0</v>
      </c>
      <c r="J571" s="139">
        <f>ABS(Home!$K$20*I571)</f>
        <v>0</v>
      </c>
      <c r="K571" s="42">
        <v>0</v>
      </c>
      <c r="L571" s="139">
        <f>ABS(Home!$K$20*K571)</f>
        <v>0</v>
      </c>
      <c r="M571" s="45">
        <f t="shared" si="270"/>
        <v>0</v>
      </c>
      <c r="N571" s="47">
        <f t="shared" si="271"/>
        <v>529</v>
      </c>
      <c r="P571">
        <f t="shared" si="272"/>
        <v>1</v>
      </c>
      <c r="Q571">
        <f t="shared" si="273"/>
        <v>6</v>
      </c>
      <c r="R571" s="146">
        <v>568</v>
      </c>
      <c r="S571">
        <f t="shared" si="274"/>
        <v>2.9</v>
      </c>
      <c r="T571">
        <f t="shared" si="275"/>
        <v>0</v>
      </c>
      <c r="U571">
        <f t="shared" si="276"/>
        <v>0</v>
      </c>
      <c r="V571">
        <f t="shared" si="277"/>
        <v>0</v>
      </c>
      <c r="X571">
        <f t="shared" si="278"/>
        <v>0.14499999999999999</v>
      </c>
      <c r="Y571">
        <f t="shared" si="279"/>
        <v>0</v>
      </c>
      <c r="Z571">
        <f t="shared" si="280"/>
        <v>0</v>
      </c>
      <c r="AA571">
        <f t="shared" si="281"/>
        <v>0</v>
      </c>
      <c r="AC571" s="15"/>
      <c r="AD571" s="15"/>
      <c r="BJ571" s="41">
        <v>6</v>
      </c>
      <c r="BN571" s="41">
        <v>5</v>
      </c>
      <c r="BS571" s="121"/>
      <c r="BV571">
        <v>0</v>
      </c>
      <c r="CA571">
        <v>0</v>
      </c>
      <c r="CB571">
        <f t="shared" si="282"/>
        <v>0</v>
      </c>
      <c r="CK571">
        <f t="shared" si="283"/>
        <v>9</v>
      </c>
      <c r="CL571">
        <f t="shared" si="284"/>
        <v>14</v>
      </c>
      <c r="CM571">
        <f t="shared" si="285"/>
        <v>529</v>
      </c>
      <c r="CP571" t="str">
        <f t="shared" si="250"/>
        <v/>
      </c>
      <c r="CQ571" t="str">
        <f t="shared" si="251"/>
        <v/>
      </c>
      <c r="CR571" t="str">
        <f t="shared" si="286"/>
        <v/>
      </c>
      <c r="CS571" t="str">
        <f t="shared" si="248"/>
        <v/>
      </c>
      <c r="CT571" t="str">
        <f t="shared" si="249"/>
        <v/>
      </c>
      <c r="DE571" t="s">
        <v>205</v>
      </c>
      <c r="DF571" t="s">
        <v>205</v>
      </c>
      <c r="DH571" t="s">
        <v>205</v>
      </c>
    </row>
    <row r="572" spans="1:112" x14ac:dyDescent="0.2">
      <c r="B572" s="28" t="s">
        <v>1363</v>
      </c>
      <c r="C572" s="47"/>
      <c r="D572" s="41">
        <v>6</v>
      </c>
      <c r="E572" s="42">
        <v>0</v>
      </c>
      <c r="F572" s="139">
        <f>ABS(Home!$K$20*E572)</f>
        <v>0</v>
      </c>
      <c r="G572" s="42">
        <v>0</v>
      </c>
      <c r="H572" s="139">
        <f>ABS(Home!$K$20*G572)</f>
        <v>0</v>
      </c>
      <c r="I572" s="42">
        <v>0</v>
      </c>
      <c r="J572" s="139">
        <f>ABS(Home!$K$20*I572)</f>
        <v>0</v>
      </c>
      <c r="K572" s="42">
        <v>0</v>
      </c>
      <c r="L572" s="139">
        <f>ABS(Home!$K$20*K572)</f>
        <v>0</v>
      </c>
      <c r="M572" s="45">
        <f t="shared" si="270"/>
        <v>0</v>
      </c>
      <c r="N572" s="47">
        <f t="shared" si="271"/>
        <v>530</v>
      </c>
      <c r="P572">
        <f t="shared" si="272"/>
        <v>0</v>
      </c>
      <c r="Q572">
        <f t="shared" si="273"/>
        <v>6</v>
      </c>
      <c r="R572" s="146">
        <v>569</v>
      </c>
      <c r="S572">
        <f t="shared" si="274"/>
        <v>0</v>
      </c>
      <c r="T572">
        <f t="shared" si="275"/>
        <v>0</v>
      </c>
      <c r="U572">
        <f t="shared" si="276"/>
        <v>0</v>
      </c>
      <c r="V572">
        <f t="shared" si="277"/>
        <v>0</v>
      </c>
      <c r="X572">
        <f t="shared" si="278"/>
        <v>0</v>
      </c>
      <c r="Y572">
        <f t="shared" si="279"/>
        <v>0</v>
      </c>
      <c r="Z572">
        <f t="shared" si="280"/>
        <v>0</v>
      </c>
      <c r="AA572">
        <f t="shared" si="281"/>
        <v>0</v>
      </c>
      <c r="AC572" s="15"/>
      <c r="AD572" s="15"/>
      <c r="BJ572" s="41">
        <v>6</v>
      </c>
      <c r="BN572" s="41">
        <v>5</v>
      </c>
      <c r="BS572" s="121"/>
      <c r="BV572">
        <v>0</v>
      </c>
      <c r="CA572">
        <v>0</v>
      </c>
      <c r="CB572">
        <f t="shared" si="282"/>
        <v>0</v>
      </c>
      <c r="CK572">
        <f t="shared" si="283"/>
        <v>10</v>
      </c>
      <c r="CL572">
        <f t="shared" si="284"/>
        <v>14</v>
      </c>
      <c r="CM572">
        <f t="shared" si="285"/>
        <v>530</v>
      </c>
      <c r="CP572" t="str">
        <f t="shared" si="250"/>
        <v/>
      </c>
      <c r="CQ572" t="str">
        <f t="shared" si="251"/>
        <v/>
      </c>
      <c r="CR572" t="str">
        <f t="shared" si="286"/>
        <v/>
      </c>
      <c r="CS572" t="str">
        <f t="shared" si="248"/>
        <v/>
      </c>
      <c r="CT572" t="str">
        <f t="shared" si="249"/>
        <v/>
      </c>
      <c r="DE572" t="s">
        <v>205</v>
      </c>
      <c r="DF572" t="s">
        <v>205</v>
      </c>
      <c r="DH572" t="s">
        <v>205</v>
      </c>
    </row>
    <row r="573" spans="1:112" x14ac:dyDescent="0.2">
      <c r="B573" s="28" t="s">
        <v>1364</v>
      </c>
      <c r="C573" s="47"/>
      <c r="D573" s="41">
        <v>6</v>
      </c>
      <c r="E573" s="42">
        <v>0</v>
      </c>
      <c r="F573" s="139">
        <f>ABS(Home!$K$20*E573)</f>
        <v>0</v>
      </c>
      <c r="G573" s="42">
        <v>0</v>
      </c>
      <c r="H573" s="139">
        <f>ABS(Home!$K$20*G573)</f>
        <v>0</v>
      </c>
      <c r="I573" s="42">
        <v>0</v>
      </c>
      <c r="J573" s="139">
        <f>ABS(Home!$K$20*I573)</f>
        <v>0</v>
      </c>
      <c r="K573" s="42">
        <v>0</v>
      </c>
      <c r="L573" s="139">
        <f>ABS(Home!$K$20*K573)</f>
        <v>0</v>
      </c>
      <c r="M573" s="45">
        <f t="shared" si="270"/>
        <v>0</v>
      </c>
      <c r="N573" s="47">
        <f t="shared" si="271"/>
        <v>531</v>
      </c>
      <c r="P573">
        <f t="shared" si="272"/>
        <v>1</v>
      </c>
      <c r="Q573">
        <f t="shared" si="273"/>
        <v>6</v>
      </c>
      <c r="R573" s="146">
        <v>570</v>
      </c>
      <c r="S573">
        <f t="shared" si="274"/>
        <v>-0.1</v>
      </c>
      <c r="T573">
        <f t="shared" si="275"/>
        <v>0</v>
      </c>
      <c r="U573">
        <f t="shared" si="276"/>
        <v>0</v>
      </c>
      <c r="V573">
        <f t="shared" si="277"/>
        <v>0</v>
      </c>
      <c r="X573">
        <f t="shared" si="278"/>
        <v>5.000000000000001E-3</v>
      </c>
      <c r="Y573">
        <f t="shared" si="279"/>
        <v>0</v>
      </c>
      <c r="Z573">
        <f t="shared" si="280"/>
        <v>0</v>
      </c>
      <c r="AA573">
        <f t="shared" si="281"/>
        <v>0</v>
      </c>
      <c r="AC573" s="15"/>
      <c r="AD573" s="15"/>
      <c r="BJ573" s="41">
        <v>6</v>
      </c>
      <c r="BN573" s="41">
        <v>5</v>
      </c>
      <c r="BS573" s="121"/>
      <c r="BV573">
        <v>0</v>
      </c>
      <c r="CA573">
        <v>0</v>
      </c>
      <c r="CB573">
        <f t="shared" si="282"/>
        <v>0</v>
      </c>
      <c r="CK573">
        <f t="shared" si="283"/>
        <v>11</v>
      </c>
      <c r="CL573">
        <f t="shared" si="284"/>
        <v>14</v>
      </c>
      <c r="CM573">
        <f t="shared" si="285"/>
        <v>531</v>
      </c>
      <c r="CP573" t="str">
        <f t="shared" si="250"/>
        <v/>
      </c>
      <c r="CQ573" t="str">
        <f t="shared" si="251"/>
        <v/>
      </c>
      <c r="CR573" t="str">
        <f t="shared" si="286"/>
        <v/>
      </c>
      <c r="CS573" t="str">
        <f t="shared" si="248"/>
        <v/>
      </c>
      <c r="CT573" t="str">
        <f t="shared" si="249"/>
        <v/>
      </c>
      <c r="DE573" t="s">
        <v>205</v>
      </c>
      <c r="DF573" t="s">
        <v>205</v>
      </c>
      <c r="DH573" t="s">
        <v>205</v>
      </c>
    </row>
    <row r="574" spans="1:112" x14ac:dyDescent="0.2">
      <c r="B574" s="28" t="s">
        <v>1365</v>
      </c>
      <c r="C574" s="47"/>
      <c r="D574" s="41">
        <v>6</v>
      </c>
      <c r="E574" s="42">
        <v>0</v>
      </c>
      <c r="F574" s="139">
        <f>ABS(Home!$K$20*E574)</f>
        <v>0</v>
      </c>
      <c r="G574" s="42">
        <v>0</v>
      </c>
      <c r="H574" s="139">
        <f>ABS(Home!$K$20*G574)</f>
        <v>0</v>
      </c>
      <c r="I574" s="42">
        <v>0</v>
      </c>
      <c r="J574" s="139">
        <f>ABS(Home!$K$20*I574)</f>
        <v>0</v>
      </c>
      <c r="K574" s="42">
        <v>0</v>
      </c>
      <c r="L574" s="139">
        <f>ABS(Home!$K$20*K574)</f>
        <v>0</v>
      </c>
      <c r="M574" s="45">
        <f t="shared" si="270"/>
        <v>0</v>
      </c>
      <c r="N574" s="47">
        <f t="shared" si="271"/>
        <v>532</v>
      </c>
      <c r="P574">
        <f t="shared" si="272"/>
        <v>1</v>
      </c>
      <c r="Q574">
        <f t="shared" si="273"/>
        <v>6</v>
      </c>
      <c r="R574" s="146">
        <v>571</v>
      </c>
      <c r="S574">
        <f t="shared" si="274"/>
        <v>-0.2</v>
      </c>
      <c r="T574">
        <f t="shared" si="275"/>
        <v>0</v>
      </c>
      <c r="U574">
        <f t="shared" si="276"/>
        <v>0</v>
      </c>
      <c r="V574">
        <f t="shared" si="277"/>
        <v>0</v>
      </c>
      <c r="X574">
        <f t="shared" si="278"/>
        <v>1.0000000000000002E-2</v>
      </c>
      <c r="Y574">
        <f t="shared" si="279"/>
        <v>0</v>
      </c>
      <c r="Z574">
        <f t="shared" si="280"/>
        <v>0</v>
      </c>
      <c r="AA574">
        <f t="shared" si="281"/>
        <v>0</v>
      </c>
      <c r="AC574" s="15"/>
      <c r="AD574" s="15"/>
      <c r="BJ574" s="41">
        <v>6</v>
      </c>
      <c r="BN574" s="41">
        <v>5</v>
      </c>
      <c r="BS574" s="121"/>
      <c r="BV574">
        <v>0</v>
      </c>
      <c r="CA574">
        <v>0</v>
      </c>
      <c r="CB574">
        <f t="shared" si="282"/>
        <v>0</v>
      </c>
      <c r="CK574">
        <f t="shared" si="283"/>
        <v>12</v>
      </c>
      <c r="CL574">
        <f t="shared" si="284"/>
        <v>14</v>
      </c>
      <c r="CM574">
        <f t="shared" si="285"/>
        <v>532</v>
      </c>
      <c r="CP574" t="str">
        <f t="shared" si="250"/>
        <v/>
      </c>
      <c r="CQ574" t="str">
        <f t="shared" si="251"/>
        <v/>
      </c>
      <c r="CR574" t="str">
        <f t="shared" si="286"/>
        <v/>
      </c>
      <c r="CS574" t="str">
        <f t="shared" si="248"/>
        <v/>
      </c>
      <c r="CT574" t="str">
        <f t="shared" si="249"/>
        <v/>
      </c>
      <c r="DE574" t="s">
        <v>205</v>
      </c>
      <c r="DF574" t="s">
        <v>205</v>
      </c>
      <c r="DH574" t="s">
        <v>205</v>
      </c>
    </row>
    <row r="575" spans="1:112" x14ac:dyDescent="0.2">
      <c r="B575" s="28" t="s">
        <v>1366</v>
      </c>
      <c r="C575" s="47"/>
      <c r="D575" s="41">
        <v>6</v>
      </c>
      <c r="E575" s="42">
        <v>0</v>
      </c>
      <c r="F575" s="139">
        <f>ABS(Home!$K$20*E575)</f>
        <v>0</v>
      </c>
      <c r="G575" s="42">
        <v>0</v>
      </c>
      <c r="H575" s="139">
        <f>ABS(Home!$K$20*G575)</f>
        <v>0</v>
      </c>
      <c r="I575" s="42">
        <v>0</v>
      </c>
      <c r="J575" s="139">
        <f>ABS(Home!$K$20*I575)</f>
        <v>0</v>
      </c>
      <c r="K575" s="42">
        <v>0</v>
      </c>
      <c r="L575" s="139">
        <f>ABS(Home!$K$20*K575)</f>
        <v>0</v>
      </c>
      <c r="M575" s="45">
        <f t="shared" si="270"/>
        <v>0</v>
      </c>
      <c r="N575" s="47">
        <f t="shared" si="271"/>
        <v>533</v>
      </c>
      <c r="P575">
        <f t="shared" si="272"/>
        <v>0</v>
      </c>
      <c r="Q575">
        <f t="shared" si="273"/>
        <v>6</v>
      </c>
      <c r="R575" s="146">
        <v>572</v>
      </c>
      <c r="S575">
        <f t="shared" si="274"/>
        <v>0</v>
      </c>
      <c r="T575">
        <f t="shared" si="275"/>
        <v>0</v>
      </c>
      <c r="U575">
        <f t="shared" si="276"/>
        <v>0</v>
      </c>
      <c r="V575">
        <f t="shared" si="277"/>
        <v>0</v>
      </c>
      <c r="X575">
        <f t="shared" si="278"/>
        <v>0</v>
      </c>
      <c r="Y575">
        <f t="shared" si="279"/>
        <v>0</v>
      </c>
      <c r="Z575">
        <f t="shared" si="280"/>
        <v>0</v>
      </c>
      <c r="AA575">
        <f t="shared" si="281"/>
        <v>0</v>
      </c>
      <c r="AC575" s="15"/>
      <c r="AD575" s="15"/>
      <c r="BJ575" s="41">
        <v>6</v>
      </c>
      <c r="BN575" s="41">
        <v>5</v>
      </c>
      <c r="BS575" s="121"/>
      <c r="BV575">
        <v>0</v>
      </c>
      <c r="CA575">
        <v>0</v>
      </c>
      <c r="CB575">
        <f t="shared" si="282"/>
        <v>0</v>
      </c>
      <c r="CK575">
        <f t="shared" si="283"/>
        <v>13</v>
      </c>
      <c r="CL575">
        <f t="shared" si="284"/>
        <v>14</v>
      </c>
      <c r="CM575">
        <f t="shared" si="285"/>
        <v>533</v>
      </c>
      <c r="CP575" t="str">
        <f t="shared" si="250"/>
        <v/>
      </c>
      <c r="CQ575" t="str">
        <f t="shared" si="251"/>
        <v/>
      </c>
      <c r="CR575" t="str">
        <f t="shared" si="286"/>
        <v/>
      </c>
      <c r="CS575" t="str">
        <f t="shared" si="248"/>
        <v/>
      </c>
      <c r="CT575" t="str">
        <f t="shared" si="249"/>
        <v/>
      </c>
      <c r="DE575" t="s">
        <v>205</v>
      </c>
      <c r="DF575" t="s">
        <v>205</v>
      </c>
      <c r="DH575" t="s">
        <v>205</v>
      </c>
    </row>
    <row r="576" spans="1:112" x14ac:dyDescent="0.2">
      <c r="B576" s="28" t="s">
        <v>1367</v>
      </c>
      <c r="C576" s="47"/>
      <c r="D576" s="41">
        <v>6</v>
      </c>
      <c r="E576" s="42">
        <v>0</v>
      </c>
      <c r="F576" s="139">
        <f>ABS(Home!$K$20*E576)</f>
        <v>0</v>
      </c>
      <c r="G576" s="42">
        <v>0</v>
      </c>
      <c r="H576" s="139">
        <f>ABS(Home!$K$20*G576)</f>
        <v>0</v>
      </c>
      <c r="I576" s="42">
        <v>0</v>
      </c>
      <c r="J576" s="139">
        <f>ABS(Home!$K$20*I576)</f>
        <v>0</v>
      </c>
      <c r="K576" s="42">
        <v>0</v>
      </c>
      <c r="L576" s="139">
        <f>ABS(Home!$K$20*K576)</f>
        <v>0</v>
      </c>
      <c r="M576" s="45">
        <f t="shared" si="270"/>
        <v>0</v>
      </c>
      <c r="N576" s="47">
        <f t="shared" si="271"/>
        <v>534</v>
      </c>
      <c r="P576">
        <f t="shared" si="272"/>
        <v>0</v>
      </c>
      <c r="Q576">
        <f t="shared" si="273"/>
        <v>6</v>
      </c>
      <c r="R576" s="146">
        <v>573</v>
      </c>
      <c r="S576">
        <f t="shared" si="274"/>
        <v>0</v>
      </c>
      <c r="T576">
        <f t="shared" si="275"/>
        <v>0</v>
      </c>
      <c r="U576">
        <f t="shared" si="276"/>
        <v>0</v>
      </c>
      <c r="V576">
        <f t="shared" si="277"/>
        <v>0</v>
      </c>
      <c r="X576">
        <f t="shared" si="278"/>
        <v>0</v>
      </c>
      <c r="Y576">
        <f t="shared" si="279"/>
        <v>0</v>
      </c>
      <c r="Z576">
        <f t="shared" si="280"/>
        <v>0</v>
      </c>
      <c r="AA576">
        <f t="shared" si="281"/>
        <v>0</v>
      </c>
      <c r="AC576" s="15"/>
      <c r="AD576" s="15"/>
      <c r="BJ576" s="41">
        <v>6</v>
      </c>
      <c r="BN576" s="41">
        <v>5</v>
      </c>
      <c r="BS576" s="121"/>
      <c r="BV576">
        <v>0</v>
      </c>
      <c r="CA576">
        <v>0</v>
      </c>
      <c r="CB576">
        <f t="shared" si="282"/>
        <v>0</v>
      </c>
      <c r="CK576">
        <f t="shared" si="283"/>
        <v>14</v>
      </c>
      <c r="CL576">
        <f t="shared" si="284"/>
        <v>14</v>
      </c>
      <c r="CM576">
        <f t="shared" si="285"/>
        <v>534</v>
      </c>
      <c r="CP576" t="str">
        <f t="shared" si="250"/>
        <v/>
      </c>
      <c r="CQ576" t="str">
        <f t="shared" si="251"/>
        <v/>
      </c>
      <c r="CR576" t="str">
        <f t="shared" si="286"/>
        <v/>
      </c>
      <c r="CS576" t="str">
        <f t="shared" si="248"/>
        <v/>
      </c>
      <c r="CT576" t="str">
        <f t="shared" si="249"/>
        <v/>
      </c>
      <c r="DE576" t="s">
        <v>205</v>
      </c>
      <c r="DF576" t="s">
        <v>205</v>
      </c>
      <c r="DH576" t="s">
        <v>205</v>
      </c>
    </row>
    <row r="577" spans="2:112" x14ac:dyDescent="0.2">
      <c r="B577" s="28" t="s">
        <v>1382</v>
      </c>
      <c r="C577" s="47">
        <v>1</v>
      </c>
      <c r="D577" s="41">
        <v>6</v>
      </c>
      <c r="E577" s="42">
        <v>1.7</v>
      </c>
      <c r="F577" s="139">
        <f>ABS(Home!$K$20*E577)</f>
        <v>8.5000000000000006E-2</v>
      </c>
      <c r="G577" s="42">
        <v>0</v>
      </c>
      <c r="H577" s="139">
        <f>ABS(Home!$K$20*G577)</f>
        <v>0</v>
      </c>
      <c r="I577" s="42">
        <v>0</v>
      </c>
      <c r="J577" s="139">
        <f>ABS(Home!$K$20*I577)</f>
        <v>0</v>
      </c>
      <c r="K577" s="42">
        <v>0</v>
      </c>
      <c r="L577" s="139">
        <f>ABS(Home!$K$20*K577)</f>
        <v>0</v>
      </c>
      <c r="M577" s="45">
        <f t="shared" si="270"/>
        <v>1</v>
      </c>
      <c r="N577" s="47">
        <f t="shared" si="271"/>
        <v>535</v>
      </c>
      <c r="P577">
        <f t="shared" si="272"/>
        <v>1</v>
      </c>
      <c r="Q577">
        <f t="shared" si="273"/>
        <v>6</v>
      </c>
      <c r="R577" s="146">
        <v>574</v>
      </c>
      <c r="S577">
        <f t="shared" si="274"/>
        <v>-0.15</v>
      </c>
      <c r="T577">
        <f t="shared" si="275"/>
        <v>0</v>
      </c>
      <c r="U577">
        <f t="shared" si="276"/>
        <v>0</v>
      </c>
      <c r="V577">
        <f t="shared" si="277"/>
        <v>0</v>
      </c>
      <c r="X577">
        <f t="shared" si="278"/>
        <v>7.4999999999999997E-3</v>
      </c>
      <c r="Y577">
        <f t="shared" si="279"/>
        <v>0</v>
      </c>
      <c r="Z577">
        <f t="shared" si="280"/>
        <v>0</v>
      </c>
      <c r="AA577">
        <f t="shared" si="281"/>
        <v>0</v>
      </c>
      <c r="AC577" s="15"/>
      <c r="AD577" s="15"/>
      <c r="BJ577" s="41">
        <v>6</v>
      </c>
      <c r="BN577" s="41">
        <v>5</v>
      </c>
      <c r="BS577" s="121"/>
      <c r="BV577">
        <v>0</v>
      </c>
      <c r="CA577">
        <v>0</v>
      </c>
      <c r="CB577">
        <f t="shared" si="282"/>
        <v>0</v>
      </c>
      <c r="CK577">
        <f t="shared" si="283"/>
        <v>15</v>
      </c>
      <c r="CL577">
        <f t="shared" si="284"/>
        <v>14</v>
      </c>
      <c r="CM577">
        <f t="shared" si="285"/>
        <v>535</v>
      </c>
      <c r="CP577" t="str">
        <f t="shared" si="250"/>
        <v>v535 = optimizableVariable('var535', [1.45 1.95], 'Type', 'real'); %y_int(15,14)</v>
      </c>
      <c r="CQ577" t="str">
        <f t="shared" si="251"/>
        <v>y_int(535,1) = variables.var535;</v>
      </c>
      <c r="CR577" t="str">
        <f t="shared" si="286"/>
        <v>v535</v>
      </c>
      <c r="CS577" t="str">
        <f t="shared" si="248"/>
        <v>y_int(535,1)</v>
      </c>
      <c r="CT577" t="str">
        <f t="shared" si="249"/>
        <v>y_int(535,1) = results.XAtMinObjective{1,</v>
      </c>
      <c r="DE577" t="s">
        <v>205</v>
      </c>
      <c r="DF577" t="s">
        <v>205</v>
      </c>
      <c r="DH577" t="s">
        <v>205</v>
      </c>
    </row>
    <row r="578" spans="2:112" x14ac:dyDescent="0.2">
      <c r="B578" s="28" t="s">
        <v>1383</v>
      </c>
      <c r="C578" s="47"/>
      <c r="D578" s="41">
        <v>6</v>
      </c>
      <c r="E578" s="42">
        <v>0</v>
      </c>
      <c r="F578" s="139">
        <f>ABS(Home!$K$20*E578)</f>
        <v>0</v>
      </c>
      <c r="G578" s="42">
        <v>0</v>
      </c>
      <c r="H578" s="139">
        <f>ABS(Home!$K$20*G578)</f>
        <v>0</v>
      </c>
      <c r="I578" s="42">
        <v>0</v>
      </c>
      <c r="J578" s="139">
        <f>ABS(Home!$K$20*I578)</f>
        <v>0</v>
      </c>
      <c r="K578" s="42">
        <v>0</v>
      </c>
      <c r="L578" s="139">
        <f>ABS(Home!$K$20*K578)</f>
        <v>0</v>
      </c>
      <c r="M578" s="45">
        <f t="shared" si="270"/>
        <v>0</v>
      </c>
      <c r="N578" s="47">
        <f t="shared" si="271"/>
        <v>536</v>
      </c>
      <c r="P578">
        <f t="shared" si="272"/>
        <v>0</v>
      </c>
      <c r="Q578">
        <f t="shared" si="273"/>
        <v>6</v>
      </c>
      <c r="R578" s="146">
        <v>575</v>
      </c>
      <c r="S578">
        <f t="shared" si="274"/>
        <v>0</v>
      </c>
      <c r="T578">
        <f t="shared" si="275"/>
        <v>0</v>
      </c>
      <c r="U578">
        <f t="shared" si="276"/>
        <v>0</v>
      </c>
      <c r="V578">
        <f t="shared" si="277"/>
        <v>0</v>
      </c>
      <c r="X578">
        <f t="shared" si="278"/>
        <v>0</v>
      </c>
      <c r="Y578">
        <f t="shared" si="279"/>
        <v>0</v>
      </c>
      <c r="Z578">
        <f t="shared" si="280"/>
        <v>0</v>
      </c>
      <c r="AA578">
        <f t="shared" si="281"/>
        <v>0</v>
      </c>
      <c r="AC578" s="15"/>
      <c r="AD578" s="15"/>
      <c r="BJ578" s="41">
        <v>6</v>
      </c>
      <c r="BN578" s="41">
        <v>5</v>
      </c>
      <c r="BS578" s="121"/>
      <c r="BV578">
        <v>0</v>
      </c>
      <c r="CA578">
        <v>0</v>
      </c>
      <c r="CB578">
        <f t="shared" si="282"/>
        <v>0</v>
      </c>
      <c r="CK578">
        <f t="shared" si="283"/>
        <v>16</v>
      </c>
      <c r="CL578">
        <f t="shared" si="284"/>
        <v>14</v>
      </c>
      <c r="CM578">
        <f t="shared" si="285"/>
        <v>536</v>
      </c>
      <c r="CP578" t="str">
        <f t="shared" si="250"/>
        <v/>
      </c>
      <c r="CQ578" t="str">
        <f t="shared" si="251"/>
        <v/>
      </c>
      <c r="CR578" t="str">
        <f t="shared" si="286"/>
        <v/>
      </c>
      <c r="CS578" t="str">
        <f t="shared" si="248"/>
        <v/>
      </c>
      <c r="CT578" t="str">
        <f t="shared" si="249"/>
        <v/>
      </c>
      <c r="DE578" t="s">
        <v>205</v>
      </c>
      <c r="DF578" t="s">
        <v>205</v>
      </c>
      <c r="DH578" t="s">
        <v>205</v>
      </c>
    </row>
    <row r="579" spans="2:112" x14ac:dyDescent="0.2">
      <c r="B579" s="28" t="s">
        <v>1384</v>
      </c>
      <c r="C579" s="47"/>
      <c r="D579" s="41">
        <v>6</v>
      </c>
      <c r="E579" s="42">
        <v>0</v>
      </c>
      <c r="F579" s="139">
        <f>ABS(Home!$K$20*E579)</f>
        <v>0</v>
      </c>
      <c r="G579" s="42">
        <v>0</v>
      </c>
      <c r="H579" s="139">
        <f>ABS(Home!$K$20*G579)</f>
        <v>0</v>
      </c>
      <c r="I579" s="42">
        <v>0</v>
      </c>
      <c r="J579" s="139">
        <f>ABS(Home!$K$20*I579)</f>
        <v>0</v>
      </c>
      <c r="K579" s="42">
        <v>0</v>
      </c>
      <c r="L579" s="139">
        <f>ABS(Home!$K$20*K579)</f>
        <v>0</v>
      </c>
      <c r="M579" s="45">
        <f t="shared" si="270"/>
        <v>0</v>
      </c>
      <c r="N579" s="47">
        <f t="shared" si="271"/>
        <v>537</v>
      </c>
      <c r="P579">
        <f t="shared" si="272"/>
        <v>0</v>
      </c>
      <c r="Q579">
        <f t="shared" si="273"/>
        <v>6</v>
      </c>
      <c r="R579" s="146">
        <v>576</v>
      </c>
      <c r="S579">
        <f t="shared" si="274"/>
        <v>0</v>
      </c>
      <c r="T579">
        <f t="shared" si="275"/>
        <v>0</v>
      </c>
      <c r="U579">
        <f t="shared" si="276"/>
        <v>0</v>
      </c>
      <c r="V579">
        <f t="shared" si="277"/>
        <v>0</v>
      </c>
      <c r="X579">
        <f t="shared" si="278"/>
        <v>0</v>
      </c>
      <c r="Y579">
        <f t="shared" si="279"/>
        <v>0</v>
      </c>
      <c r="Z579">
        <f t="shared" si="280"/>
        <v>0</v>
      </c>
      <c r="AA579">
        <f t="shared" si="281"/>
        <v>0</v>
      </c>
      <c r="AC579" s="15"/>
      <c r="AD579" s="15"/>
      <c r="BJ579" s="41">
        <v>6</v>
      </c>
      <c r="BN579" s="41">
        <v>5</v>
      </c>
      <c r="BS579" s="121"/>
      <c r="BV579">
        <v>0</v>
      </c>
      <c r="CA579">
        <v>0</v>
      </c>
      <c r="CB579">
        <f t="shared" si="282"/>
        <v>0</v>
      </c>
      <c r="CK579">
        <f t="shared" si="283"/>
        <v>17</v>
      </c>
      <c r="CL579">
        <f t="shared" si="284"/>
        <v>14</v>
      </c>
      <c r="CM579">
        <f t="shared" si="285"/>
        <v>537</v>
      </c>
      <c r="CP579" t="str">
        <f t="shared" si="250"/>
        <v/>
      </c>
      <c r="CQ579" t="str">
        <f t="shared" si="251"/>
        <v/>
      </c>
      <c r="CR579" t="str">
        <f t="shared" si="286"/>
        <v/>
      </c>
      <c r="CS579" t="str">
        <f t="shared" si="248"/>
        <v/>
      </c>
      <c r="CT579" t="str">
        <f t="shared" si="249"/>
        <v/>
      </c>
      <c r="DE579" t="s">
        <v>205</v>
      </c>
      <c r="DF579" t="s">
        <v>205</v>
      </c>
      <c r="DH579" t="s">
        <v>205</v>
      </c>
    </row>
    <row r="580" spans="2:112" x14ac:dyDescent="0.2">
      <c r="B580" s="28" t="s">
        <v>1368</v>
      </c>
      <c r="C580" s="47"/>
      <c r="D580" s="41">
        <v>6</v>
      </c>
      <c r="E580" s="42">
        <v>0</v>
      </c>
      <c r="F580" s="139">
        <f>ABS(Home!$K$20*E580)</f>
        <v>0</v>
      </c>
      <c r="G580" s="42">
        <v>0</v>
      </c>
      <c r="H580" s="139">
        <f>ABS(Home!$K$20*G580)</f>
        <v>0</v>
      </c>
      <c r="I580" s="42">
        <v>0</v>
      </c>
      <c r="J580" s="139">
        <f>ABS(Home!$K$20*I580)</f>
        <v>0</v>
      </c>
      <c r="K580" s="42">
        <v>0</v>
      </c>
      <c r="L580" s="139">
        <f>ABS(Home!$K$20*K580)</f>
        <v>0</v>
      </c>
      <c r="M580" s="45">
        <f t="shared" si="270"/>
        <v>0</v>
      </c>
      <c r="N580" s="47">
        <f t="shared" si="271"/>
        <v>538</v>
      </c>
      <c r="P580">
        <f t="shared" si="272"/>
        <v>1</v>
      </c>
      <c r="Q580">
        <f t="shared" si="273"/>
        <v>6</v>
      </c>
      <c r="R580" s="146">
        <v>577</v>
      </c>
      <c r="S580">
        <f t="shared" si="274"/>
        <v>-0.15</v>
      </c>
      <c r="T580">
        <f t="shared" si="275"/>
        <v>0</v>
      </c>
      <c r="U580">
        <f t="shared" si="276"/>
        <v>0</v>
      </c>
      <c r="V580">
        <f t="shared" si="277"/>
        <v>0</v>
      </c>
      <c r="X580">
        <f t="shared" si="278"/>
        <v>7.4999999999999997E-3</v>
      </c>
      <c r="Y580">
        <f t="shared" si="279"/>
        <v>0</v>
      </c>
      <c r="Z580">
        <f t="shared" si="280"/>
        <v>0</v>
      </c>
      <c r="AA580">
        <f t="shared" si="281"/>
        <v>0</v>
      </c>
      <c r="AC580" s="15"/>
      <c r="AD580" s="15"/>
      <c r="BJ580" s="41">
        <v>6</v>
      </c>
      <c r="BN580" s="41">
        <v>5</v>
      </c>
      <c r="BS580" s="121"/>
      <c r="BV580">
        <v>0</v>
      </c>
      <c r="CA580">
        <v>0</v>
      </c>
      <c r="CB580">
        <f t="shared" si="282"/>
        <v>0</v>
      </c>
      <c r="CK580">
        <f t="shared" si="283"/>
        <v>18</v>
      </c>
      <c r="CL580">
        <f t="shared" si="284"/>
        <v>14</v>
      </c>
      <c r="CM580">
        <f t="shared" si="285"/>
        <v>538</v>
      </c>
      <c r="CP580" t="str">
        <f t="shared" si="250"/>
        <v/>
      </c>
      <c r="CQ580" t="str">
        <f t="shared" si="251"/>
        <v/>
      </c>
      <c r="CR580" t="str">
        <f t="shared" si="286"/>
        <v/>
      </c>
      <c r="CS580" t="str">
        <f t="shared" si="248"/>
        <v/>
      </c>
      <c r="CT580" t="str">
        <f t="shared" si="249"/>
        <v/>
      </c>
      <c r="DE580" t="s">
        <v>205</v>
      </c>
      <c r="DF580" t="s">
        <v>205</v>
      </c>
      <c r="DH580" t="s">
        <v>205</v>
      </c>
    </row>
    <row r="581" spans="2:112" x14ac:dyDescent="0.2">
      <c r="B581" s="28" t="s">
        <v>1369</v>
      </c>
      <c r="C581" s="47"/>
      <c r="D581" s="41">
        <v>6</v>
      </c>
      <c r="E581" s="42">
        <v>0</v>
      </c>
      <c r="F581" s="139">
        <f>ABS(Home!$K$20*E581)</f>
        <v>0</v>
      </c>
      <c r="G581" s="42">
        <v>0</v>
      </c>
      <c r="H581" s="139">
        <f>ABS(Home!$K$20*G581)</f>
        <v>0</v>
      </c>
      <c r="I581" s="42">
        <v>0</v>
      </c>
      <c r="J581" s="139">
        <f>ABS(Home!$K$20*I581)</f>
        <v>0</v>
      </c>
      <c r="K581" s="42">
        <v>0</v>
      </c>
      <c r="L581" s="139">
        <f>ABS(Home!$K$20*K581)</f>
        <v>0</v>
      </c>
      <c r="M581" s="45">
        <f t="shared" si="270"/>
        <v>0</v>
      </c>
      <c r="N581" s="47">
        <f t="shared" si="271"/>
        <v>539</v>
      </c>
      <c r="P581">
        <f t="shared" si="272"/>
        <v>0</v>
      </c>
      <c r="Q581">
        <f t="shared" si="273"/>
        <v>6</v>
      </c>
      <c r="R581" s="146">
        <v>578</v>
      </c>
      <c r="S581">
        <f t="shared" si="274"/>
        <v>0</v>
      </c>
      <c r="T581">
        <f t="shared" si="275"/>
        <v>0</v>
      </c>
      <c r="U581">
        <f t="shared" si="276"/>
        <v>0</v>
      </c>
      <c r="V581">
        <f t="shared" si="277"/>
        <v>0</v>
      </c>
      <c r="X581">
        <f t="shared" si="278"/>
        <v>0</v>
      </c>
      <c r="Y581">
        <f t="shared" si="279"/>
        <v>0</v>
      </c>
      <c r="Z581">
        <f t="shared" si="280"/>
        <v>0</v>
      </c>
      <c r="AA581">
        <f t="shared" si="281"/>
        <v>0</v>
      </c>
      <c r="AC581" s="15"/>
      <c r="AD581" s="15"/>
      <c r="BJ581" s="41">
        <v>6</v>
      </c>
      <c r="BN581" s="41">
        <v>5</v>
      </c>
      <c r="BS581" s="121"/>
      <c r="BV581">
        <v>0</v>
      </c>
      <c r="CA581">
        <v>0</v>
      </c>
      <c r="CB581">
        <f t="shared" si="282"/>
        <v>0</v>
      </c>
      <c r="CK581">
        <f t="shared" si="283"/>
        <v>19</v>
      </c>
      <c r="CL581">
        <f t="shared" si="284"/>
        <v>14</v>
      </c>
      <c r="CM581">
        <f t="shared" si="285"/>
        <v>539</v>
      </c>
      <c r="CP581" t="str">
        <f t="shared" si="250"/>
        <v/>
      </c>
      <c r="CQ581" t="str">
        <f t="shared" si="251"/>
        <v/>
      </c>
      <c r="CR581" t="str">
        <f t="shared" si="286"/>
        <v/>
      </c>
      <c r="CS581" t="str">
        <f t="shared" ref="CS581:CS644" si="287">IF(C581=1,CONCATENATE("y_int(",CM581,",",1,")"),"")</f>
        <v/>
      </c>
      <c r="CT581" t="str">
        <f t="shared" ref="CT581:CT644" si="288">IF(C581=1,CONCATENATE("y_int(",CM581,",",1,") = results.XAtMinObjective{1,",),"")</f>
        <v/>
      </c>
      <c r="DE581" t="s">
        <v>205</v>
      </c>
      <c r="DF581" t="s">
        <v>205</v>
      </c>
      <c r="DH581" t="s">
        <v>205</v>
      </c>
    </row>
    <row r="582" spans="2:112" x14ac:dyDescent="0.2">
      <c r="B582" s="28" t="s">
        <v>1370</v>
      </c>
      <c r="C582" s="47"/>
      <c r="D582" s="41">
        <v>6</v>
      </c>
      <c r="E582" s="42">
        <v>0</v>
      </c>
      <c r="F582" s="139">
        <f>ABS(Home!$K$20*E582)</f>
        <v>0</v>
      </c>
      <c r="G582" s="42">
        <v>0</v>
      </c>
      <c r="H582" s="139">
        <f>ABS(Home!$K$20*G582)</f>
        <v>0</v>
      </c>
      <c r="I582" s="42">
        <v>0</v>
      </c>
      <c r="J582" s="139">
        <f>ABS(Home!$K$20*I582)</f>
        <v>0</v>
      </c>
      <c r="K582" s="42">
        <v>0</v>
      </c>
      <c r="L582" s="139">
        <f>ABS(Home!$K$20*K582)</f>
        <v>0</v>
      </c>
      <c r="M582" s="45">
        <f t="shared" si="270"/>
        <v>0</v>
      </c>
      <c r="N582" s="47">
        <f t="shared" si="271"/>
        <v>540</v>
      </c>
      <c r="P582">
        <f t="shared" si="272"/>
        <v>0</v>
      </c>
      <c r="Q582">
        <f t="shared" si="273"/>
        <v>6</v>
      </c>
      <c r="R582" s="146">
        <v>579</v>
      </c>
      <c r="S582">
        <f t="shared" si="274"/>
        <v>0</v>
      </c>
      <c r="T582">
        <f t="shared" si="275"/>
        <v>0</v>
      </c>
      <c r="U582">
        <f t="shared" si="276"/>
        <v>0</v>
      </c>
      <c r="V582">
        <f t="shared" si="277"/>
        <v>0</v>
      </c>
      <c r="X582">
        <f t="shared" si="278"/>
        <v>0</v>
      </c>
      <c r="Y582">
        <f t="shared" si="279"/>
        <v>0</v>
      </c>
      <c r="Z582">
        <f t="shared" si="280"/>
        <v>0</v>
      </c>
      <c r="AA582">
        <f t="shared" si="281"/>
        <v>0</v>
      </c>
      <c r="AC582" s="15"/>
      <c r="AD582" s="15"/>
      <c r="BJ582" s="41">
        <v>6</v>
      </c>
      <c r="BN582" s="41">
        <v>5</v>
      </c>
      <c r="BS582" s="121"/>
      <c r="BV582">
        <v>0</v>
      </c>
      <c r="CA582">
        <v>0</v>
      </c>
      <c r="CB582">
        <f t="shared" si="282"/>
        <v>0</v>
      </c>
      <c r="CK582">
        <f t="shared" si="283"/>
        <v>20</v>
      </c>
      <c r="CL582">
        <f t="shared" si="284"/>
        <v>14</v>
      </c>
      <c r="CM582">
        <f t="shared" si="285"/>
        <v>540</v>
      </c>
      <c r="CP582" t="str">
        <f t="shared" ref="CP582:CP645" si="289">IF(C582=1,CONCATENATE("v",CM582," = optimizableVariable('var",CM582,"', [",E582-$CO$1," ",E582+$CO$1,"], 'Type', 'real'); %y_int(",CK582,",",CL582,")"),"")</f>
        <v/>
      </c>
      <c r="CQ582" t="str">
        <f t="shared" ref="CQ582:CQ645" si="290">IF(C582=1,CONCATENATE("y_int(",CM582,",",1,") = variables.var",CM582,";"),"")</f>
        <v/>
      </c>
      <c r="CR582" t="str">
        <f t="shared" si="286"/>
        <v/>
      </c>
      <c r="CS582" t="str">
        <f t="shared" si="287"/>
        <v/>
      </c>
      <c r="CT582" t="str">
        <f t="shared" si="288"/>
        <v/>
      </c>
      <c r="DE582" t="s">
        <v>205</v>
      </c>
      <c r="DF582" t="s">
        <v>205</v>
      </c>
      <c r="DH582" t="s">
        <v>205</v>
      </c>
    </row>
    <row r="583" spans="2:112" x14ac:dyDescent="0.2">
      <c r="B583" s="28" t="s">
        <v>1371</v>
      </c>
      <c r="C583" s="47"/>
      <c r="D583" s="41">
        <v>6</v>
      </c>
      <c r="E583" s="42">
        <v>0</v>
      </c>
      <c r="F583" s="139">
        <f>ABS(Home!$K$20*E583)</f>
        <v>0</v>
      </c>
      <c r="G583" s="42"/>
      <c r="H583" s="139">
        <f>ABS(Home!$K$20*G583)</f>
        <v>0</v>
      </c>
      <c r="I583" s="42"/>
      <c r="J583" s="139">
        <f>ABS(Home!$K$20*I583)</f>
        <v>0</v>
      </c>
      <c r="K583" s="42"/>
      <c r="L583" s="139">
        <f>ABS(Home!$K$20*K583)</f>
        <v>0</v>
      </c>
      <c r="M583" s="45">
        <f t="shared" si="270"/>
        <v>0</v>
      </c>
      <c r="N583" s="47">
        <f t="shared" si="271"/>
        <v>541</v>
      </c>
      <c r="P583">
        <f t="shared" si="272"/>
        <v>0</v>
      </c>
      <c r="Q583">
        <f t="shared" si="273"/>
        <v>6</v>
      </c>
      <c r="R583" s="146">
        <v>580</v>
      </c>
      <c r="S583">
        <f t="shared" si="274"/>
        <v>0</v>
      </c>
      <c r="T583">
        <f t="shared" si="275"/>
        <v>0</v>
      </c>
      <c r="U583">
        <f t="shared" si="276"/>
        <v>0</v>
      </c>
      <c r="V583">
        <f t="shared" si="277"/>
        <v>0</v>
      </c>
      <c r="X583">
        <f t="shared" si="278"/>
        <v>0</v>
      </c>
      <c r="Y583">
        <f t="shared" si="279"/>
        <v>0</v>
      </c>
      <c r="Z583">
        <f t="shared" si="280"/>
        <v>0</v>
      </c>
      <c r="AA583">
        <f t="shared" si="281"/>
        <v>0</v>
      </c>
      <c r="AC583" s="15"/>
      <c r="AD583" s="15"/>
      <c r="BJ583" s="41">
        <v>6</v>
      </c>
      <c r="BN583" s="41">
        <v>5</v>
      </c>
      <c r="BS583" s="1"/>
      <c r="BV583">
        <v>2.327917913638307</v>
      </c>
      <c r="CA583">
        <v>2.327917913638307</v>
      </c>
      <c r="CB583">
        <f t="shared" si="282"/>
        <v>1</v>
      </c>
      <c r="CK583">
        <f t="shared" si="283"/>
        <v>21</v>
      </c>
      <c r="CL583">
        <f t="shared" si="284"/>
        <v>14</v>
      </c>
      <c r="CM583">
        <f t="shared" si="285"/>
        <v>541</v>
      </c>
      <c r="CP583" t="str">
        <f t="shared" si="289"/>
        <v/>
      </c>
      <c r="CQ583" t="str">
        <f t="shared" si="290"/>
        <v/>
      </c>
      <c r="CR583" t="str">
        <f t="shared" si="286"/>
        <v/>
      </c>
      <c r="CS583" t="str">
        <f t="shared" si="287"/>
        <v/>
      </c>
      <c r="CT583" t="str">
        <f t="shared" si="288"/>
        <v/>
      </c>
      <c r="DE583" t="s">
        <v>205</v>
      </c>
      <c r="DF583" t="s">
        <v>205</v>
      </c>
      <c r="DH583" t="s">
        <v>205</v>
      </c>
    </row>
    <row r="584" spans="2:112" x14ac:dyDescent="0.2">
      <c r="B584" s="28" t="s">
        <v>1372</v>
      </c>
      <c r="C584" s="47"/>
      <c r="D584" s="41">
        <v>6</v>
      </c>
      <c r="E584" s="42">
        <v>0</v>
      </c>
      <c r="F584" s="139">
        <f>ABS(Home!$K$20*E584)</f>
        <v>0</v>
      </c>
      <c r="G584" s="42"/>
      <c r="H584" s="139">
        <f>ABS(Home!$K$20*G584)</f>
        <v>0</v>
      </c>
      <c r="I584" s="42"/>
      <c r="J584" s="139">
        <f>ABS(Home!$K$20*I584)</f>
        <v>0</v>
      </c>
      <c r="K584" s="42"/>
      <c r="L584" s="139">
        <f>ABS(Home!$K$20*K584)</f>
        <v>0</v>
      </c>
      <c r="M584" s="45">
        <f t="shared" si="270"/>
        <v>0</v>
      </c>
      <c r="N584" s="47">
        <f t="shared" si="271"/>
        <v>542</v>
      </c>
      <c r="P584">
        <f t="shared" si="272"/>
        <v>0</v>
      </c>
      <c r="Q584">
        <f t="shared" si="273"/>
        <v>6</v>
      </c>
      <c r="R584" s="146">
        <v>581</v>
      </c>
      <c r="S584">
        <f t="shared" si="274"/>
        <v>0</v>
      </c>
      <c r="T584">
        <f t="shared" si="275"/>
        <v>0</v>
      </c>
      <c r="U584">
        <f t="shared" si="276"/>
        <v>0</v>
      </c>
      <c r="V584">
        <f t="shared" si="277"/>
        <v>0</v>
      </c>
      <c r="X584">
        <f t="shared" si="278"/>
        <v>0</v>
      </c>
      <c r="Y584">
        <f t="shared" si="279"/>
        <v>0</v>
      </c>
      <c r="Z584">
        <f t="shared" si="280"/>
        <v>0</v>
      </c>
      <c r="AA584">
        <f t="shared" si="281"/>
        <v>0</v>
      </c>
      <c r="AC584" s="15"/>
      <c r="AD584" s="15"/>
      <c r="BJ584" s="41">
        <v>6</v>
      </c>
      <c r="BN584" s="41">
        <v>5</v>
      </c>
      <c r="BS584" s="1"/>
      <c r="BV584">
        <v>2.327917913638307</v>
      </c>
      <c r="CA584">
        <v>2.327917913638307</v>
      </c>
      <c r="CB584">
        <f t="shared" si="282"/>
        <v>1</v>
      </c>
      <c r="CK584">
        <f t="shared" si="283"/>
        <v>22</v>
      </c>
      <c r="CL584">
        <f t="shared" si="284"/>
        <v>14</v>
      </c>
      <c r="CM584">
        <f t="shared" si="285"/>
        <v>542</v>
      </c>
      <c r="CP584" t="str">
        <f t="shared" si="289"/>
        <v/>
      </c>
      <c r="CQ584" t="str">
        <f t="shared" si="290"/>
        <v/>
      </c>
      <c r="CR584" t="str">
        <f t="shared" si="286"/>
        <v/>
      </c>
      <c r="CS584" t="str">
        <f t="shared" si="287"/>
        <v/>
      </c>
      <c r="CT584" t="str">
        <f t="shared" si="288"/>
        <v/>
      </c>
      <c r="DE584" t="s">
        <v>205</v>
      </c>
      <c r="DF584" t="s">
        <v>205</v>
      </c>
      <c r="DH584" t="s">
        <v>205</v>
      </c>
    </row>
    <row r="585" spans="2:112" x14ac:dyDescent="0.2">
      <c r="B585" s="28" t="s">
        <v>1373</v>
      </c>
      <c r="C585" s="47"/>
      <c r="D585" s="41">
        <v>6</v>
      </c>
      <c r="E585" s="42">
        <v>0</v>
      </c>
      <c r="F585" s="139">
        <f>ABS(Home!$K$20*E585)</f>
        <v>0</v>
      </c>
      <c r="G585" s="42"/>
      <c r="H585" s="139">
        <f>ABS(Home!$K$20*G585)</f>
        <v>0</v>
      </c>
      <c r="I585" s="42"/>
      <c r="J585" s="139">
        <f>ABS(Home!$K$20*I585)</f>
        <v>0</v>
      </c>
      <c r="K585" s="42"/>
      <c r="L585" s="139">
        <f>ABS(Home!$K$20*K585)</f>
        <v>0</v>
      </c>
      <c r="M585" s="45">
        <f t="shared" si="270"/>
        <v>0</v>
      </c>
      <c r="N585" s="47">
        <f t="shared" si="271"/>
        <v>543</v>
      </c>
      <c r="P585">
        <f t="shared" si="272"/>
        <v>0</v>
      </c>
      <c r="Q585">
        <f t="shared" si="273"/>
        <v>6</v>
      </c>
      <c r="R585" s="146">
        <v>582</v>
      </c>
      <c r="S585">
        <f t="shared" si="274"/>
        <v>0</v>
      </c>
      <c r="T585">
        <f t="shared" si="275"/>
        <v>0</v>
      </c>
      <c r="U585">
        <f t="shared" si="276"/>
        <v>0</v>
      </c>
      <c r="V585">
        <f t="shared" si="277"/>
        <v>0</v>
      </c>
      <c r="X585">
        <f t="shared" si="278"/>
        <v>0</v>
      </c>
      <c r="Y585">
        <f t="shared" si="279"/>
        <v>0</v>
      </c>
      <c r="Z585">
        <f t="shared" si="280"/>
        <v>0</v>
      </c>
      <c r="AA585">
        <f t="shared" si="281"/>
        <v>0</v>
      </c>
      <c r="AC585" s="15"/>
      <c r="AD585" s="15"/>
      <c r="BJ585" s="41">
        <v>6</v>
      </c>
      <c r="BN585" s="41">
        <v>5</v>
      </c>
      <c r="BS585" s="1"/>
      <c r="BV585">
        <v>1.5277777777777779</v>
      </c>
      <c r="CA585">
        <v>1.5277777777777779</v>
      </c>
      <c r="CB585">
        <f t="shared" si="282"/>
        <v>1</v>
      </c>
      <c r="CK585">
        <f t="shared" si="283"/>
        <v>23</v>
      </c>
      <c r="CL585">
        <f t="shared" si="284"/>
        <v>14</v>
      </c>
      <c r="CM585">
        <f t="shared" si="285"/>
        <v>543</v>
      </c>
      <c r="CP585" t="str">
        <f t="shared" si="289"/>
        <v/>
      </c>
      <c r="CQ585" t="str">
        <f t="shared" si="290"/>
        <v/>
      </c>
      <c r="CR585" t="str">
        <f t="shared" si="286"/>
        <v/>
      </c>
      <c r="CS585" t="str">
        <f t="shared" si="287"/>
        <v/>
      </c>
      <c r="CT585" t="str">
        <f t="shared" si="288"/>
        <v/>
      </c>
      <c r="DE585" t="s">
        <v>205</v>
      </c>
      <c r="DF585" t="s">
        <v>205</v>
      </c>
      <c r="DH585" t="s">
        <v>205</v>
      </c>
    </row>
    <row r="586" spans="2:112" x14ac:dyDescent="0.2">
      <c r="B586" s="28" t="s">
        <v>1374</v>
      </c>
      <c r="C586" s="47"/>
      <c r="D586" s="41">
        <v>6</v>
      </c>
      <c r="E586" s="42">
        <v>0</v>
      </c>
      <c r="F586" s="139">
        <f>ABS(Home!$K$20*E586)</f>
        <v>0</v>
      </c>
      <c r="G586" s="42"/>
      <c r="H586" s="139">
        <f>ABS(Home!$K$20*G586)</f>
        <v>0</v>
      </c>
      <c r="I586" s="42"/>
      <c r="J586" s="139">
        <f>ABS(Home!$K$20*I586)</f>
        <v>0</v>
      </c>
      <c r="K586" s="42"/>
      <c r="L586" s="139">
        <f>ABS(Home!$K$20*K586)</f>
        <v>0</v>
      </c>
      <c r="M586" s="45">
        <f>IF(C586=1,COUNTIF(F586,"&gt;0")+COUNTIF(H586,"&gt;0")+COUNTIF(J586,"&gt;0")+COUNTIF(L586,"&gt;0"),0)</f>
        <v>0</v>
      </c>
      <c r="N586" s="47">
        <f t="shared" si="271"/>
        <v>544</v>
      </c>
      <c r="P586">
        <f t="shared" si="272"/>
        <v>0</v>
      </c>
      <c r="Q586">
        <f t="shared" si="273"/>
        <v>6</v>
      </c>
      <c r="R586" s="146">
        <v>583</v>
      </c>
      <c r="S586">
        <f t="shared" si="274"/>
        <v>0</v>
      </c>
      <c r="T586">
        <f t="shared" si="275"/>
        <v>0</v>
      </c>
      <c r="U586">
        <f t="shared" si="276"/>
        <v>0</v>
      </c>
      <c r="V586">
        <f t="shared" si="277"/>
        <v>0</v>
      </c>
      <c r="X586">
        <f t="shared" si="278"/>
        <v>0</v>
      </c>
      <c r="Y586">
        <f t="shared" si="279"/>
        <v>0</v>
      </c>
      <c r="Z586">
        <f t="shared" si="280"/>
        <v>0</v>
      </c>
      <c r="AA586">
        <f t="shared" si="281"/>
        <v>0</v>
      </c>
      <c r="AC586" s="15"/>
      <c r="AD586" s="15"/>
      <c r="BJ586" s="41">
        <v>6</v>
      </c>
      <c r="BN586" s="41">
        <v>5</v>
      </c>
      <c r="BS586" s="1"/>
      <c r="BV586">
        <v>1.5277777777777779</v>
      </c>
      <c r="CA586">
        <v>1.5277777777777779</v>
      </c>
      <c r="CB586">
        <f t="shared" si="282"/>
        <v>1</v>
      </c>
      <c r="CK586">
        <f t="shared" si="283"/>
        <v>24</v>
      </c>
      <c r="CL586">
        <f t="shared" si="284"/>
        <v>14</v>
      </c>
      <c r="CM586">
        <f t="shared" si="285"/>
        <v>544</v>
      </c>
      <c r="CP586" t="str">
        <f t="shared" si="289"/>
        <v/>
      </c>
      <c r="CQ586" t="str">
        <f t="shared" si="290"/>
        <v/>
      </c>
      <c r="CR586" t="str">
        <f t="shared" si="286"/>
        <v/>
      </c>
      <c r="CS586" t="str">
        <f t="shared" si="287"/>
        <v/>
      </c>
      <c r="CT586" t="str">
        <f t="shared" si="288"/>
        <v/>
      </c>
      <c r="DE586" t="s">
        <v>205</v>
      </c>
      <c r="DF586" t="s">
        <v>205</v>
      </c>
      <c r="DH586" t="s">
        <v>205</v>
      </c>
    </row>
    <row r="587" spans="2:112" x14ac:dyDescent="0.2">
      <c r="B587" s="28" t="s">
        <v>1375</v>
      </c>
      <c r="C587" s="47"/>
      <c r="D587" s="41">
        <v>6</v>
      </c>
      <c r="E587" s="42">
        <v>0</v>
      </c>
      <c r="F587" s="139">
        <f>ABS(Home!$K$20*E587)</f>
        <v>0</v>
      </c>
      <c r="G587" s="42"/>
      <c r="H587" s="139">
        <f>ABS(Home!$K$20*G587)</f>
        <v>0</v>
      </c>
      <c r="I587" s="42"/>
      <c r="J587" s="139">
        <f>ABS(Home!$K$20*I587)</f>
        <v>0</v>
      </c>
      <c r="K587" s="42"/>
      <c r="L587" s="139">
        <f>ABS(Home!$K$20*K587)</f>
        <v>0</v>
      </c>
      <c r="M587" s="45">
        <f t="shared" si="270"/>
        <v>0</v>
      </c>
      <c r="N587" s="47">
        <f t="shared" si="271"/>
        <v>545</v>
      </c>
      <c r="P587">
        <f t="shared" si="272"/>
        <v>0</v>
      </c>
      <c r="Q587">
        <f t="shared" si="273"/>
        <v>6</v>
      </c>
      <c r="R587" s="146">
        <v>584</v>
      </c>
      <c r="S587">
        <f t="shared" si="274"/>
        <v>0</v>
      </c>
      <c r="T587">
        <f t="shared" si="275"/>
        <v>0</v>
      </c>
      <c r="U587">
        <f t="shared" si="276"/>
        <v>0</v>
      </c>
      <c r="V587">
        <f t="shared" si="277"/>
        <v>0</v>
      </c>
      <c r="X587">
        <f t="shared" si="278"/>
        <v>0</v>
      </c>
      <c r="Y587">
        <f t="shared" si="279"/>
        <v>0</v>
      </c>
      <c r="Z587">
        <f t="shared" si="280"/>
        <v>0</v>
      </c>
      <c r="AA587">
        <f t="shared" si="281"/>
        <v>0</v>
      </c>
      <c r="AC587" s="15"/>
      <c r="AD587" s="15"/>
      <c r="BJ587" s="41">
        <v>6</v>
      </c>
      <c r="BN587" s="41">
        <v>5</v>
      </c>
      <c r="BS587" s="1"/>
      <c r="BV587">
        <v>1.5277777777777779</v>
      </c>
      <c r="CA587">
        <v>1.5277777777777779</v>
      </c>
      <c r="CB587">
        <f t="shared" si="282"/>
        <v>1</v>
      </c>
      <c r="CK587">
        <f t="shared" si="283"/>
        <v>25</v>
      </c>
      <c r="CL587">
        <f t="shared" si="284"/>
        <v>14</v>
      </c>
      <c r="CM587">
        <f t="shared" si="285"/>
        <v>545</v>
      </c>
      <c r="CP587" t="str">
        <f t="shared" si="289"/>
        <v/>
      </c>
      <c r="CQ587" t="str">
        <f t="shared" si="290"/>
        <v/>
      </c>
      <c r="CR587" t="str">
        <f t="shared" si="286"/>
        <v/>
      </c>
      <c r="CS587" t="str">
        <f t="shared" si="287"/>
        <v/>
      </c>
      <c r="CT587" t="str">
        <f t="shared" si="288"/>
        <v/>
      </c>
      <c r="DE587" t="s">
        <v>205</v>
      </c>
      <c r="DF587" t="s">
        <v>205</v>
      </c>
      <c r="DH587" t="s">
        <v>205</v>
      </c>
    </row>
    <row r="588" spans="2:112" x14ac:dyDescent="0.2">
      <c r="B588" s="28" t="s">
        <v>1376</v>
      </c>
      <c r="C588" s="47"/>
      <c r="D588" s="41">
        <v>6</v>
      </c>
      <c r="E588" s="42">
        <v>0</v>
      </c>
      <c r="F588" s="139">
        <f>ABS(Home!$K$20*E588)</f>
        <v>0</v>
      </c>
      <c r="G588" s="42">
        <v>0</v>
      </c>
      <c r="H588" s="139">
        <f>ABS(Home!$K$20*G588)</f>
        <v>0</v>
      </c>
      <c r="I588" s="42">
        <v>0</v>
      </c>
      <c r="J588" s="139">
        <f>ABS(Home!$K$20*I588)</f>
        <v>0</v>
      </c>
      <c r="K588" s="42">
        <v>0</v>
      </c>
      <c r="L588" s="139">
        <f>ABS(Home!$K$20*K588)</f>
        <v>0</v>
      </c>
      <c r="M588" s="45">
        <f t="shared" si="270"/>
        <v>0</v>
      </c>
      <c r="N588" s="47">
        <f t="shared" si="271"/>
        <v>546</v>
      </c>
      <c r="P588">
        <f t="shared" si="272"/>
        <v>0</v>
      </c>
      <c r="Q588">
        <f t="shared" si="273"/>
        <v>6</v>
      </c>
      <c r="R588" s="146">
        <v>585</v>
      </c>
      <c r="S588">
        <f t="shared" si="274"/>
        <v>0</v>
      </c>
      <c r="T588">
        <f t="shared" si="275"/>
        <v>0</v>
      </c>
      <c r="U588">
        <f t="shared" si="276"/>
        <v>0</v>
      </c>
      <c r="V588">
        <f t="shared" si="277"/>
        <v>0</v>
      </c>
      <c r="X588">
        <f t="shared" si="278"/>
        <v>0</v>
      </c>
      <c r="Y588">
        <f t="shared" si="279"/>
        <v>0</v>
      </c>
      <c r="Z588">
        <f t="shared" si="280"/>
        <v>0</v>
      </c>
      <c r="AA588">
        <f t="shared" si="281"/>
        <v>0</v>
      </c>
      <c r="AC588" s="15"/>
      <c r="AD588" s="15"/>
      <c r="BJ588" s="41">
        <v>6</v>
      </c>
      <c r="BN588" s="41">
        <v>5</v>
      </c>
      <c r="BS588" s="121"/>
      <c r="BV588">
        <v>0</v>
      </c>
      <c r="CA588">
        <v>0</v>
      </c>
      <c r="CB588">
        <f t="shared" si="282"/>
        <v>0</v>
      </c>
      <c r="CK588">
        <f t="shared" si="283"/>
        <v>26</v>
      </c>
      <c r="CL588">
        <f t="shared" si="284"/>
        <v>14</v>
      </c>
      <c r="CM588">
        <f t="shared" si="285"/>
        <v>546</v>
      </c>
      <c r="CP588" t="str">
        <f t="shared" si="289"/>
        <v/>
      </c>
      <c r="CQ588" t="str">
        <f t="shared" si="290"/>
        <v/>
      </c>
      <c r="CR588" t="str">
        <f t="shared" si="286"/>
        <v/>
      </c>
      <c r="CS588" t="str">
        <f t="shared" si="287"/>
        <v/>
      </c>
      <c r="CT588" t="str">
        <f t="shared" si="288"/>
        <v/>
      </c>
      <c r="DE588" t="s">
        <v>205</v>
      </c>
      <c r="DF588" t="s">
        <v>205</v>
      </c>
      <c r="DH588" t="s">
        <v>205</v>
      </c>
    </row>
    <row r="589" spans="2:112" x14ac:dyDescent="0.2">
      <c r="B589" s="28" t="s">
        <v>1377</v>
      </c>
      <c r="C589" s="47"/>
      <c r="D589" s="41">
        <v>6</v>
      </c>
      <c r="E589" s="42">
        <v>0</v>
      </c>
      <c r="F589" s="139">
        <f>ABS(Home!$K$20*E589)</f>
        <v>0</v>
      </c>
      <c r="G589" s="42">
        <v>0</v>
      </c>
      <c r="H589" s="139">
        <f>ABS(Home!$K$20*G589)</f>
        <v>0</v>
      </c>
      <c r="I589" s="42">
        <v>0</v>
      </c>
      <c r="J589" s="139">
        <f>ABS(Home!$K$20*I589)</f>
        <v>0</v>
      </c>
      <c r="K589" s="42">
        <v>0</v>
      </c>
      <c r="L589" s="139">
        <f>ABS(Home!$K$20*K589)</f>
        <v>0</v>
      </c>
      <c r="M589" s="45">
        <f t="shared" si="270"/>
        <v>0</v>
      </c>
      <c r="N589" s="47">
        <f t="shared" si="271"/>
        <v>547</v>
      </c>
      <c r="P589">
        <f t="shared" si="272"/>
        <v>0</v>
      </c>
      <c r="Q589">
        <f t="shared" si="273"/>
        <v>6</v>
      </c>
      <c r="R589" s="146">
        <v>586</v>
      </c>
      <c r="S589">
        <f t="shared" si="274"/>
        <v>0</v>
      </c>
      <c r="T589">
        <f t="shared" si="275"/>
        <v>0</v>
      </c>
      <c r="U589">
        <f t="shared" si="276"/>
        <v>0</v>
      </c>
      <c r="V589">
        <f t="shared" si="277"/>
        <v>0</v>
      </c>
      <c r="X589">
        <f t="shared" si="278"/>
        <v>0</v>
      </c>
      <c r="Y589">
        <f t="shared" si="279"/>
        <v>0</v>
      </c>
      <c r="Z589">
        <f t="shared" si="280"/>
        <v>0</v>
      </c>
      <c r="AA589">
        <f t="shared" si="281"/>
        <v>0</v>
      </c>
      <c r="AC589" s="15"/>
      <c r="AD589" s="15"/>
      <c r="BJ589" s="41">
        <v>6</v>
      </c>
      <c r="BN589" s="41">
        <v>5</v>
      </c>
      <c r="BS589" s="121"/>
      <c r="BV589">
        <v>0</v>
      </c>
      <c r="CA589">
        <v>0</v>
      </c>
      <c r="CB589">
        <f t="shared" si="282"/>
        <v>0</v>
      </c>
      <c r="CK589">
        <f t="shared" si="283"/>
        <v>27</v>
      </c>
      <c r="CL589">
        <f t="shared" si="284"/>
        <v>14</v>
      </c>
      <c r="CM589">
        <f t="shared" si="285"/>
        <v>547</v>
      </c>
      <c r="CP589" t="str">
        <f t="shared" si="289"/>
        <v/>
      </c>
      <c r="CQ589" t="str">
        <f t="shared" si="290"/>
        <v/>
      </c>
      <c r="CR589" t="str">
        <f t="shared" si="286"/>
        <v/>
      </c>
      <c r="CS589" t="str">
        <f t="shared" si="287"/>
        <v/>
      </c>
      <c r="CT589" t="str">
        <f t="shared" si="288"/>
        <v/>
      </c>
      <c r="DE589" t="s">
        <v>205</v>
      </c>
      <c r="DF589" t="s">
        <v>205</v>
      </c>
      <c r="DH589" t="s">
        <v>205</v>
      </c>
    </row>
    <row r="590" spans="2:112" x14ac:dyDescent="0.2">
      <c r="B590" s="28" t="s">
        <v>1378</v>
      </c>
      <c r="C590" s="47"/>
      <c r="D590" s="41">
        <v>6</v>
      </c>
      <c r="E590" s="42">
        <v>0</v>
      </c>
      <c r="F590" s="139">
        <f>ABS(Home!$K$20*E590)</f>
        <v>0</v>
      </c>
      <c r="G590" s="42">
        <v>0</v>
      </c>
      <c r="H590" s="139">
        <f>ABS(Home!$K$20*G590)</f>
        <v>0</v>
      </c>
      <c r="I590" s="42">
        <v>0</v>
      </c>
      <c r="J590" s="139">
        <f>ABS(Home!$K$20*I590)</f>
        <v>0</v>
      </c>
      <c r="K590" s="42">
        <v>0</v>
      </c>
      <c r="L590" s="139">
        <f>ABS(Home!$K$20*K590)</f>
        <v>0</v>
      </c>
      <c r="M590" s="45">
        <f t="shared" si="270"/>
        <v>0</v>
      </c>
      <c r="N590" s="47">
        <f t="shared" si="271"/>
        <v>548</v>
      </c>
      <c r="P590">
        <f t="shared" si="272"/>
        <v>0</v>
      </c>
      <c r="Q590">
        <f t="shared" si="273"/>
        <v>6</v>
      </c>
      <c r="R590" s="146">
        <v>587</v>
      </c>
      <c r="S590">
        <f t="shared" si="274"/>
        <v>0</v>
      </c>
      <c r="T590">
        <f t="shared" si="275"/>
        <v>0</v>
      </c>
      <c r="U590">
        <f t="shared" si="276"/>
        <v>0</v>
      </c>
      <c r="V590">
        <f t="shared" si="277"/>
        <v>0</v>
      </c>
      <c r="X590">
        <f t="shared" si="278"/>
        <v>0</v>
      </c>
      <c r="Y590">
        <f t="shared" si="279"/>
        <v>0</v>
      </c>
      <c r="Z590">
        <f t="shared" si="280"/>
        <v>0</v>
      </c>
      <c r="AA590">
        <f t="shared" si="281"/>
        <v>0</v>
      </c>
      <c r="AC590" s="15"/>
      <c r="AD590" s="15"/>
      <c r="BJ590" s="41">
        <v>6</v>
      </c>
      <c r="BN590" s="41">
        <v>5</v>
      </c>
      <c r="BS590" s="121"/>
      <c r="BV590">
        <v>0</v>
      </c>
      <c r="CA590">
        <v>0</v>
      </c>
      <c r="CB590">
        <f t="shared" si="282"/>
        <v>0</v>
      </c>
      <c r="CK590">
        <f t="shared" si="283"/>
        <v>28</v>
      </c>
      <c r="CL590">
        <f t="shared" si="284"/>
        <v>14</v>
      </c>
      <c r="CM590">
        <f t="shared" si="285"/>
        <v>548</v>
      </c>
      <c r="CP590" t="str">
        <f t="shared" si="289"/>
        <v/>
      </c>
      <c r="CQ590" t="str">
        <f t="shared" si="290"/>
        <v/>
      </c>
      <c r="CR590" t="str">
        <f t="shared" si="286"/>
        <v/>
      </c>
      <c r="CS590" t="str">
        <f t="shared" si="287"/>
        <v/>
      </c>
      <c r="CT590" t="str">
        <f t="shared" si="288"/>
        <v/>
      </c>
      <c r="DE590" t="s">
        <v>205</v>
      </c>
      <c r="DF590" t="s">
        <v>205</v>
      </c>
      <c r="DH590" t="s">
        <v>205</v>
      </c>
    </row>
    <row r="591" spans="2:112" x14ac:dyDescent="0.2">
      <c r="B591" s="28" t="s">
        <v>1379</v>
      </c>
      <c r="C591" s="47"/>
      <c r="D591" s="41">
        <v>6</v>
      </c>
      <c r="E591" s="42">
        <v>0</v>
      </c>
      <c r="F591" s="139">
        <f>ABS(Home!$K$20*E591)</f>
        <v>0</v>
      </c>
      <c r="G591" s="42">
        <v>0</v>
      </c>
      <c r="H591" s="139">
        <f>ABS(Home!$K$20*G591)</f>
        <v>0</v>
      </c>
      <c r="I591" s="42">
        <v>0</v>
      </c>
      <c r="J591" s="139">
        <f>ABS(Home!$K$20*I591)</f>
        <v>0</v>
      </c>
      <c r="K591" s="42">
        <v>0</v>
      </c>
      <c r="L591" s="139">
        <f>ABS(Home!$K$20*K591)</f>
        <v>0</v>
      </c>
      <c r="M591" s="45">
        <f t="shared" si="270"/>
        <v>0</v>
      </c>
      <c r="N591" s="47">
        <f t="shared" si="271"/>
        <v>549</v>
      </c>
      <c r="P591">
        <f t="shared" si="272"/>
        <v>0</v>
      </c>
      <c r="Q591">
        <f t="shared" si="273"/>
        <v>6</v>
      </c>
      <c r="R591" s="146">
        <v>588</v>
      </c>
      <c r="S591">
        <f t="shared" si="274"/>
        <v>0</v>
      </c>
      <c r="T591">
        <f t="shared" si="275"/>
        <v>0</v>
      </c>
      <c r="U591">
        <f t="shared" si="276"/>
        <v>0</v>
      </c>
      <c r="V591">
        <f t="shared" si="277"/>
        <v>0</v>
      </c>
      <c r="X591">
        <f t="shared" si="278"/>
        <v>0</v>
      </c>
      <c r="Y591">
        <f t="shared" si="279"/>
        <v>0</v>
      </c>
      <c r="Z591">
        <f t="shared" si="280"/>
        <v>0</v>
      </c>
      <c r="AA591">
        <f t="shared" si="281"/>
        <v>0</v>
      </c>
      <c r="AC591" s="15"/>
      <c r="AD591" s="15"/>
      <c r="BJ591" s="41">
        <v>6</v>
      </c>
      <c r="BN591" s="41">
        <v>5</v>
      </c>
      <c r="BS591" s="121"/>
      <c r="BV591">
        <v>0</v>
      </c>
      <c r="CA591">
        <v>0</v>
      </c>
      <c r="CB591">
        <f t="shared" si="282"/>
        <v>0</v>
      </c>
      <c r="CK591">
        <f t="shared" si="283"/>
        <v>29</v>
      </c>
      <c r="CL591">
        <f t="shared" si="284"/>
        <v>14</v>
      </c>
      <c r="CM591">
        <f t="shared" si="285"/>
        <v>549</v>
      </c>
      <c r="CP591" t="str">
        <f t="shared" si="289"/>
        <v/>
      </c>
      <c r="CQ591" t="str">
        <f t="shared" si="290"/>
        <v/>
      </c>
      <c r="CR591" t="str">
        <f t="shared" si="286"/>
        <v/>
      </c>
      <c r="CS591" t="str">
        <f t="shared" si="287"/>
        <v/>
      </c>
      <c r="CT591" t="str">
        <f t="shared" si="288"/>
        <v/>
      </c>
      <c r="DE591" t="s">
        <v>205</v>
      </c>
      <c r="DF591" t="s">
        <v>205</v>
      </c>
      <c r="DH591" t="s">
        <v>205</v>
      </c>
    </row>
    <row r="592" spans="2:112" x14ac:dyDescent="0.2">
      <c r="B592" s="28" t="s">
        <v>1380</v>
      </c>
      <c r="C592" s="47"/>
      <c r="D592" s="41">
        <v>6</v>
      </c>
      <c r="E592" s="42">
        <v>0</v>
      </c>
      <c r="F592" s="139">
        <f>ABS(Home!$K$20*E592)</f>
        <v>0</v>
      </c>
      <c r="G592" s="42">
        <v>0</v>
      </c>
      <c r="H592" s="139">
        <f>ABS(Home!$K$20*G592)</f>
        <v>0</v>
      </c>
      <c r="I592" s="42">
        <v>0</v>
      </c>
      <c r="J592" s="139">
        <f>ABS(Home!$K$20*I592)</f>
        <v>0</v>
      </c>
      <c r="K592" s="42">
        <v>0</v>
      </c>
      <c r="L592" s="139">
        <f>ABS(Home!$K$20*K592)</f>
        <v>0</v>
      </c>
      <c r="M592" s="45">
        <f t="shared" si="270"/>
        <v>0</v>
      </c>
      <c r="N592" s="47">
        <f t="shared" si="271"/>
        <v>550</v>
      </c>
      <c r="P592">
        <f t="shared" si="272"/>
        <v>0</v>
      </c>
      <c r="Q592">
        <f t="shared" si="273"/>
        <v>6</v>
      </c>
      <c r="R592" s="146">
        <v>589</v>
      </c>
      <c r="S592">
        <f t="shared" si="274"/>
        <v>0</v>
      </c>
      <c r="T592">
        <f t="shared" si="275"/>
        <v>0</v>
      </c>
      <c r="U592">
        <f t="shared" si="276"/>
        <v>0</v>
      </c>
      <c r="V592">
        <f t="shared" si="277"/>
        <v>0</v>
      </c>
      <c r="X592">
        <f t="shared" si="278"/>
        <v>0</v>
      </c>
      <c r="Y592">
        <f t="shared" si="279"/>
        <v>0</v>
      </c>
      <c r="Z592">
        <f t="shared" si="280"/>
        <v>0</v>
      </c>
      <c r="AA592">
        <f t="shared" si="281"/>
        <v>0</v>
      </c>
      <c r="AC592" s="15"/>
      <c r="AD592" s="15"/>
      <c r="BJ592" s="41">
        <v>6</v>
      </c>
      <c r="BN592" s="41">
        <v>5</v>
      </c>
      <c r="BS592" s="121"/>
      <c r="BV592">
        <v>0</v>
      </c>
      <c r="CA592">
        <v>0</v>
      </c>
      <c r="CB592">
        <f t="shared" si="282"/>
        <v>0</v>
      </c>
      <c r="CK592">
        <f t="shared" si="283"/>
        <v>30</v>
      </c>
      <c r="CL592">
        <f t="shared" si="284"/>
        <v>14</v>
      </c>
      <c r="CM592">
        <f t="shared" si="285"/>
        <v>550</v>
      </c>
      <c r="CP592" t="str">
        <f t="shared" si="289"/>
        <v/>
      </c>
      <c r="CQ592" t="str">
        <f t="shared" si="290"/>
        <v/>
      </c>
      <c r="CR592" t="str">
        <f t="shared" si="286"/>
        <v/>
      </c>
      <c r="CS592" t="str">
        <f t="shared" si="287"/>
        <v/>
      </c>
      <c r="CT592" t="str">
        <f t="shared" si="288"/>
        <v/>
      </c>
      <c r="DE592" t="s">
        <v>205</v>
      </c>
      <c r="DF592" t="s">
        <v>205</v>
      </c>
      <c r="DH592" t="s">
        <v>205</v>
      </c>
    </row>
    <row r="593" spans="1:112" x14ac:dyDescent="0.2">
      <c r="B593" s="28" t="s">
        <v>1381</v>
      </c>
      <c r="C593" s="47"/>
      <c r="D593" s="41">
        <v>6</v>
      </c>
      <c r="E593" s="42">
        <v>0</v>
      </c>
      <c r="F593" s="139">
        <f>ABS(Home!$K$20*E593)</f>
        <v>0</v>
      </c>
      <c r="G593" s="42">
        <v>0</v>
      </c>
      <c r="H593" s="139">
        <f>ABS(Home!$K$20*G593)</f>
        <v>0</v>
      </c>
      <c r="I593" s="42">
        <v>0</v>
      </c>
      <c r="J593" s="139">
        <f>ABS(Home!$K$20*I593)</f>
        <v>0</v>
      </c>
      <c r="K593" s="42">
        <v>0</v>
      </c>
      <c r="L593" s="139">
        <f>ABS(Home!$K$20*K593)</f>
        <v>0</v>
      </c>
      <c r="M593" s="45">
        <f t="shared" si="270"/>
        <v>0</v>
      </c>
      <c r="N593" s="47">
        <f t="shared" si="271"/>
        <v>551</v>
      </c>
      <c r="P593">
        <f t="shared" si="272"/>
        <v>0</v>
      </c>
      <c r="Q593">
        <f t="shared" si="273"/>
        <v>6</v>
      </c>
      <c r="R593" s="146">
        <v>590</v>
      </c>
      <c r="S593">
        <f t="shared" si="274"/>
        <v>0</v>
      </c>
      <c r="T593">
        <f t="shared" si="275"/>
        <v>0</v>
      </c>
      <c r="U593">
        <f t="shared" si="276"/>
        <v>0</v>
      </c>
      <c r="V593">
        <f t="shared" si="277"/>
        <v>0</v>
      </c>
      <c r="X593">
        <f t="shared" si="278"/>
        <v>0</v>
      </c>
      <c r="Y593">
        <f t="shared" si="279"/>
        <v>0</v>
      </c>
      <c r="Z593">
        <f t="shared" si="280"/>
        <v>0</v>
      </c>
      <c r="AA593">
        <f t="shared" si="281"/>
        <v>0</v>
      </c>
      <c r="AC593" s="15"/>
      <c r="AD593" s="15"/>
      <c r="BJ593" s="41">
        <v>6</v>
      </c>
      <c r="BN593" s="41">
        <v>5</v>
      </c>
      <c r="BS593" s="121"/>
      <c r="BV593">
        <v>0</v>
      </c>
      <c r="CA593">
        <v>0</v>
      </c>
      <c r="CB593">
        <f t="shared" si="282"/>
        <v>0</v>
      </c>
      <c r="CK593">
        <f t="shared" si="283"/>
        <v>31</v>
      </c>
      <c r="CL593">
        <f t="shared" si="284"/>
        <v>14</v>
      </c>
      <c r="CM593">
        <f t="shared" si="285"/>
        <v>551</v>
      </c>
      <c r="CP593" t="str">
        <f t="shared" si="289"/>
        <v/>
      </c>
      <c r="CQ593" t="str">
        <f t="shared" si="290"/>
        <v/>
      </c>
      <c r="CR593" t="str">
        <f t="shared" si="286"/>
        <v/>
      </c>
      <c r="CS593" t="str">
        <f t="shared" si="287"/>
        <v/>
      </c>
      <c r="CT593" t="str">
        <f t="shared" si="288"/>
        <v/>
      </c>
      <c r="DE593" t="s">
        <v>205</v>
      </c>
      <c r="DF593" t="s">
        <v>205</v>
      </c>
      <c r="DH593" t="s">
        <v>205</v>
      </c>
    </row>
    <row r="594" spans="1:112" x14ac:dyDescent="0.2">
      <c r="B594" s="28" t="s">
        <v>179</v>
      </c>
      <c r="C594" s="47"/>
      <c r="D594" s="41">
        <v>6</v>
      </c>
      <c r="E594" s="42">
        <v>0</v>
      </c>
      <c r="F594" s="139">
        <f>ABS(Home!$K$20*E594)</f>
        <v>0</v>
      </c>
      <c r="G594" s="42">
        <v>0</v>
      </c>
      <c r="H594" s="139">
        <f>ABS(Home!$K$20*G594)</f>
        <v>0</v>
      </c>
      <c r="I594" s="42">
        <v>0</v>
      </c>
      <c r="J594" s="139">
        <f>ABS(Home!$K$20*I594)</f>
        <v>0</v>
      </c>
      <c r="K594" s="42">
        <v>0</v>
      </c>
      <c r="L594" s="139">
        <f>ABS(Home!$K$20*K594)</f>
        <v>0</v>
      </c>
      <c r="M594" s="45">
        <f t="shared" si="270"/>
        <v>0</v>
      </c>
      <c r="N594" s="47">
        <f t="shared" si="271"/>
        <v>552</v>
      </c>
      <c r="P594">
        <f t="shared" si="272"/>
        <v>0</v>
      </c>
      <c r="Q594">
        <f t="shared" si="273"/>
        <v>6</v>
      </c>
      <c r="R594" s="146">
        <v>591</v>
      </c>
      <c r="S594">
        <f t="shared" si="274"/>
        <v>0</v>
      </c>
      <c r="T594">
        <f t="shared" si="275"/>
        <v>0</v>
      </c>
      <c r="U594">
        <f t="shared" si="276"/>
        <v>0</v>
      </c>
      <c r="V594">
        <f t="shared" si="277"/>
        <v>0</v>
      </c>
      <c r="X594">
        <f t="shared" si="278"/>
        <v>0</v>
      </c>
      <c r="Y594">
        <f t="shared" si="279"/>
        <v>0</v>
      </c>
      <c r="Z594">
        <f t="shared" si="280"/>
        <v>0</v>
      </c>
      <c r="AA594">
        <f t="shared" si="281"/>
        <v>0</v>
      </c>
      <c r="AC594" s="15"/>
      <c r="AD594" s="15"/>
      <c r="BJ594" s="41">
        <v>6</v>
      </c>
      <c r="BN594" s="41">
        <v>5</v>
      </c>
      <c r="BS594" s="121"/>
      <c r="BV594">
        <v>0</v>
      </c>
      <c r="CA594">
        <v>0</v>
      </c>
      <c r="CB594">
        <f t="shared" si="282"/>
        <v>0</v>
      </c>
      <c r="CK594">
        <f t="shared" si="283"/>
        <v>32</v>
      </c>
      <c r="CL594">
        <f t="shared" si="284"/>
        <v>14</v>
      </c>
      <c r="CM594">
        <f t="shared" si="285"/>
        <v>552</v>
      </c>
      <c r="CP594" t="str">
        <f t="shared" si="289"/>
        <v/>
      </c>
      <c r="CQ594" t="str">
        <f t="shared" si="290"/>
        <v/>
      </c>
      <c r="CR594" t="str">
        <f t="shared" si="286"/>
        <v/>
      </c>
      <c r="CS594" t="str">
        <f t="shared" si="287"/>
        <v/>
      </c>
      <c r="CT594" t="str">
        <f t="shared" si="288"/>
        <v/>
      </c>
      <c r="DE594" t="s">
        <v>205</v>
      </c>
      <c r="DF594" t="s">
        <v>205</v>
      </c>
      <c r="DH594" t="s">
        <v>205</v>
      </c>
    </row>
    <row r="595" spans="1:112" x14ac:dyDescent="0.2">
      <c r="B595" s="28" t="s">
        <v>180</v>
      </c>
      <c r="C595" s="47"/>
      <c r="D595" s="41">
        <v>6</v>
      </c>
      <c r="E595" s="42">
        <v>0</v>
      </c>
      <c r="F595" s="139">
        <f>ABS(Home!$K$20*E595)</f>
        <v>0</v>
      </c>
      <c r="G595" s="42">
        <v>0</v>
      </c>
      <c r="H595" s="139">
        <f>ABS(Home!$K$20*G595)</f>
        <v>0</v>
      </c>
      <c r="I595" s="42">
        <v>0</v>
      </c>
      <c r="J595" s="139">
        <f>ABS(Home!$K$20*I595)</f>
        <v>0</v>
      </c>
      <c r="K595" s="42">
        <v>0</v>
      </c>
      <c r="L595" s="139">
        <f>ABS(Home!$K$20*K595)</f>
        <v>0</v>
      </c>
      <c r="M595" s="45">
        <f t="shared" si="270"/>
        <v>0</v>
      </c>
      <c r="N595" s="47">
        <f t="shared" si="271"/>
        <v>553</v>
      </c>
      <c r="P595">
        <f t="shared" si="272"/>
        <v>0</v>
      </c>
      <c r="Q595">
        <f t="shared" si="273"/>
        <v>6</v>
      </c>
      <c r="R595" s="146">
        <v>592</v>
      </c>
      <c r="S595">
        <f t="shared" si="274"/>
        <v>0</v>
      </c>
      <c r="T595">
        <f t="shared" si="275"/>
        <v>0</v>
      </c>
      <c r="U595">
        <f t="shared" si="276"/>
        <v>0</v>
      </c>
      <c r="V595">
        <f t="shared" si="277"/>
        <v>0</v>
      </c>
      <c r="X595">
        <f t="shared" si="278"/>
        <v>0</v>
      </c>
      <c r="Y595">
        <f t="shared" si="279"/>
        <v>0</v>
      </c>
      <c r="Z595">
        <f t="shared" si="280"/>
        <v>0</v>
      </c>
      <c r="AA595">
        <f t="shared" si="281"/>
        <v>0</v>
      </c>
      <c r="AC595" s="15"/>
      <c r="AD595" s="15"/>
      <c r="BJ595" s="41">
        <v>6</v>
      </c>
      <c r="BN595" s="41">
        <v>5</v>
      </c>
      <c r="BS595" s="121"/>
      <c r="BV595">
        <v>0</v>
      </c>
      <c r="CA595">
        <v>0</v>
      </c>
      <c r="CB595">
        <f t="shared" si="282"/>
        <v>0</v>
      </c>
      <c r="CK595">
        <f t="shared" si="283"/>
        <v>33</v>
      </c>
      <c r="CL595">
        <f t="shared" si="284"/>
        <v>14</v>
      </c>
      <c r="CM595">
        <f t="shared" si="285"/>
        <v>553</v>
      </c>
      <c r="CP595" t="str">
        <f t="shared" si="289"/>
        <v/>
      </c>
      <c r="CQ595" t="str">
        <f t="shared" si="290"/>
        <v/>
      </c>
      <c r="CR595" t="str">
        <f t="shared" si="286"/>
        <v/>
      </c>
      <c r="CS595" t="str">
        <f t="shared" si="287"/>
        <v/>
      </c>
      <c r="CT595" t="str">
        <f t="shared" si="288"/>
        <v/>
      </c>
      <c r="DE595" t="s">
        <v>205</v>
      </c>
      <c r="DF595" t="s">
        <v>205</v>
      </c>
      <c r="DH595" t="s">
        <v>205</v>
      </c>
    </row>
    <row r="596" spans="1:112" x14ac:dyDescent="0.2">
      <c r="B596" s="28" t="s">
        <v>181</v>
      </c>
      <c r="C596" s="47"/>
      <c r="D596" s="41">
        <v>6</v>
      </c>
      <c r="E596" s="42">
        <v>0</v>
      </c>
      <c r="F596" s="139">
        <f>ABS(Home!$K$20*E596)</f>
        <v>0</v>
      </c>
      <c r="G596" s="42">
        <v>0</v>
      </c>
      <c r="H596" s="139">
        <f>ABS(Home!$K$20*G596)</f>
        <v>0</v>
      </c>
      <c r="I596" s="42">
        <v>0</v>
      </c>
      <c r="J596" s="139">
        <f>ABS(Home!$K$20*I596)</f>
        <v>0</v>
      </c>
      <c r="K596" s="42">
        <v>0</v>
      </c>
      <c r="L596" s="139">
        <f>ABS(Home!$K$20*K596)</f>
        <v>0</v>
      </c>
      <c r="M596" s="45">
        <f t="shared" si="270"/>
        <v>0</v>
      </c>
      <c r="N596" s="47">
        <f t="shared" si="271"/>
        <v>554</v>
      </c>
      <c r="P596">
        <f t="shared" si="272"/>
        <v>0</v>
      </c>
      <c r="Q596">
        <f t="shared" si="273"/>
        <v>6</v>
      </c>
      <c r="R596" s="146">
        <v>593</v>
      </c>
      <c r="S596">
        <f t="shared" si="274"/>
        <v>0</v>
      </c>
      <c r="T596">
        <f t="shared" si="275"/>
        <v>0</v>
      </c>
      <c r="U596">
        <f t="shared" si="276"/>
        <v>0</v>
      </c>
      <c r="V596">
        <f t="shared" si="277"/>
        <v>0</v>
      </c>
      <c r="X596">
        <f t="shared" si="278"/>
        <v>0</v>
      </c>
      <c r="Y596">
        <f t="shared" si="279"/>
        <v>0</v>
      </c>
      <c r="Z596">
        <f t="shared" si="280"/>
        <v>0</v>
      </c>
      <c r="AA596">
        <f t="shared" si="281"/>
        <v>0</v>
      </c>
      <c r="AC596" s="15"/>
      <c r="AD596" s="15"/>
      <c r="BJ596" s="41">
        <v>6</v>
      </c>
      <c r="BN596" s="41">
        <v>5</v>
      </c>
      <c r="BS596" s="121"/>
      <c r="BV596">
        <v>0</v>
      </c>
      <c r="CA596">
        <v>0</v>
      </c>
      <c r="CB596">
        <f t="shared" si="282"/>
        <v>0</v>
      </c>
      <c r="CK596">
        <f t="shared" si="283"/>
        <v>34</v>
      </c>
      <c r="CL596">
        <f t="shared" si="284"/>
        <v>14</v>
      </c>
      <c r="CM596">
        <f t="shared" si="285"/>
        <v>554</v>
      </c>
      <c r="CP596" t="str">
        <f t="shared" si="289"/>
        <v/>
      </c>
      <c r="CQ596" t="str">
        <f t="shared" si="290"/>
        <v/>
      </c>
      <c r="CR596" t="str">
        <f t="shared" si="286"/>
        <v/>
      </c>
      <c r="CS596" t="str">
        <f t="shared" si="287"/>
        <v/>
      </c>
      <c r="CT596" t="str">
        <f t="shared" si="288"/>
        <v/>
      </c>
      <c r="DE596" t="s">
        <v>205</v>
      </c>
      <c r="DF596" t="s">
        <v>205</v>
      </c>
      <c r="DH596" t="s">
        <v>205</v>
      </c>
    </row>
    <row r="597" spans="1:112" x14ac:dyDescent="0.2">
      <c r="B597" s="28">
        <v>35</v>
      </c>
      <c r="C597" s="47"/>
      <c r="D597" s="41">
        <v>6</v>
      </c>
      <c r="E597" s="42">
        <v>0</v>
      </c>
      <c r="F597" s="139">
        <f>ABS(Home!$K$20*E597)</f>
        <v>0</v>
      </c>
      <c r="G597" s="42">
        <v>0</v>
      </c>
      <c r="H597" s="139">
        <f>ABS(Home!$K$20*G597)</f>
        <v>0</v>
      </c>
      <c r="I597" s="42">
        <v>0</v>
      </c>
      <c r="J597" s="139">
        <f>ABS(Home!$K$20*I597)</f>
        <v>0</v>
      </c>
      <c r="K597" s="42">
        <v>0</v>
      </c>
      <c r="L597" s="139">
        <f>ABS(Home!$K$20*K597)</f>
        <v>0</v>
      </c>
      <c r="M597" s="45">
        <f t="shared" si="270"/>
        <v>0</v>
      </c>
      <c r="N597" s="47">
        <f t="shared" si="271"/>
        <v>555</v>
      </c>
      <c r="P597">
        <f t="shared" si="272"/>
        <v>0</v>
      </c>
      <c r="Q597">
        <f t="shared" si="273"/>
        <v>6</v>
      </c>
      <c r="R597" s="146">
        <v>594</v>
      </c>
      <c r="S597">
        <f t="shared" si="274"/>
        <v>0</v>
      </c>
      <c r="T597">
        <f t="shared" si="275"/>
        <v>0</v>
      </c>
      <c r="U597">
        <f t="shared" si="276"/>
        <v>0</v>
      </c>
      <c r="V597">
        <f t="shared" si="277"/>
        <v>0</v>
      </c>
      <c r="X597">
        <f t="shared" si="278"/>
        <v>0</v>
      </c>
      <c r="Y597">
        <f t="shared" si="279"/>
        <v>0</v>
      </c>
      <c r="Z597">
        <f t="shared" si="280"/>
        <v>0</v>
      </c>
      <c r="AA597">
        <f t="shared" si="281"/>
        <v>0</v>
      </c>
      <c r="AC597" s="15"/>
      <c r="AD597" s="15"/>
      <c r="BJ597" s="41">
        <v>6</v>
      </c>
      <c r="BN597" s="41">
        <v>5</v>
      </c>
      <c r="BS597" s="121"/>
      <c r="BV597">
        <v>0</v>
      </c>
      <c r="CA597">
        <v>0</v>
      </c>
      <c r="CB597">
        <f t="shared" si="282"/>
        <v>0</v>
      </c>
      <c r="CK597">
        <f t="shared" si="283"/>
        <v>35</v>
      </c>
      <c r="CL597">
        <f t="shared" si="284"/>
        <v>14</v>
      </c>
      <c r="CM597">
        <f t="shared" si="285"/>
        <v>555</v>
      </c>
      <c r="CP597" t="str">
        <f t="shared" si="289"/>
        <v/>
      </c>
      <c r="CQ597" t="str">
        <f t="shared" si="290"/>
        <v/>
      </c>
      <c r="CR597" t="str">
        <f t="shared" si="286"/>
        <v/>
      </c>
      <c r="CS597" t="str">
        <f t="shared" si="287"/>
        <v/>
      </c>
      <c r="CT597" t="str">
        <f t="shared" si="288"/>
        <v/>
      </c>
      <c r="DE597" t="s">
        <v>205</v>
      </c>
      <c r="DF597" t="s">
        <v>205</v>
      </c>
      <c r="DH597" t="s">
        <v>205</v>
      </c>
    </row>
    <row r="598" spans="1:112" x14ac:dyDescent="0.2">
      <c r="B598" s="28">
        <v>36</v>
      </c>
      <c r="C598" s="47"/>
      <c r="D598" s="41">
        <v>6</v>
      </c>
      <c r="E598" s="42">
        <v>0</v>
      </c>
      <c r="F598" s="139">
        <f>ABS(Home!$K$20*E598)</f>
        <v>0</v>
      </c>
      <c r="G598" s="42">
        <v>0</v>
      </c>
      <c r="H598" s="139">
        <f>ABS(Home!$K$20*G598)</f>
        <v>0</v>
      </c>
      <c r="I598" s="42">
        <v>0</v>
      </c>
      <c r="J598" s="139">
        <f>ABS(Home!$K$20*I598)</f>
        <v>0</v>
      </c>
      <c r="K598" s="42">
        <v>0</v>
      </c>
      <c r="L598" s="139">
        <f>ABS(Home!$K$20*K598)</f>
        <v>0</v>
      </c>
      <c r="M598" s="45">
        <f t="shared" si="270"/>
        <v>0</v>
      </c>
      <c r="N598" s="47">
        <f t="shared" si="271"/>
        <v>556</v>
      </c>
      <c r="P598">
        <f t="shared" si="272"/>
        <v>0</v>
      </c>
      <c r="Q598">
        <f t="shared" si="273"/>
        <v>6</v>
      </c>
      <c r="R598" s="146">
        <v>595</v>
      </c>
      <c r="S598">
        <f t="shared" si="274"/>
        <v>0</v>
      </c>
      <c r="T598">
        <f t="shared" si="275"/>
        <v>0</v>
      </c>
      <c r="U598">
        <f t="shared" si="276"/>
        <v>0</v>
      </c>
      <c r="V598">
        <f t="shared" si="277"/>
        <v>0</v>
      </c>
      <c r="X598">
        <f t="shared" si="278"/>
        <v>0</v>
      </c>
      <c r="Y598">
        <f t="shared" si="279"/>
        <v>0</v>
      </c>
      <c r="Z598">
        <f t="shared" si="280"/>
        <v>0</v>
      </c>
      <c r="AA598">
        <f t="shared" si="281"/>
        <v>0</v>
      </c>
      <c r="AC598" s="15"/>
      <c r="AD598" s="15"/>
      <c r="BJ598" s="41">
        <v>6</v>
      </c>
      <c r="BN598" s="41">
        <v>5</v>
      </c>
      <c r="BS598" s="121"/>
      <c r="BV598">
        <v>0</v>
      </c>
      <c r="CA598">
        <v>0</v>
      </c>
      <c r="CB598">
        <f t="shared" si="282"/>
        <v>0</v>
      </c>
      <c r="CK598">
        <f t="shared" si="283"/>
        <v>36</v>
      </c>
      <c r="CL598">
        <f t="shared" si="284"/>
        <v>14</v>
      </c>
      <c r="CM598">
        <f t="shared" si="285"/>
        <v>556</v>
      </c>
      <c r="CP598" t="str">
        <f t="shared" si="289"/>
        <v/>
      </c>
      <c r="CQ598" t="str">
        <f t="shared" si="290"/>
        <v/>
      </c>
      <c r="CR598" t="str">
        <f t="shared" si="286"/>
        <v/>
      </c>
      <c r="CS598" t="str">
        <f t="shared" si="287"/>
        <v/>
      </c>
      <c r="CT598" t="str">
        <f t="shared" si="288"/>
        <v/>
      </c>
      <c r="DE598" t="s">
        <v>205</v>
      </c>
      <c r="DF598" t="s">
        <v>205</v>
      </c>
      <c r="DH598" t="s">
        <v>205</v>
      </c>
    </row>
    <row r="599" spans="1:112" x14ac:dyDescent="0.2">
      <c r="B599" s="28">
        <v>37</v>
      </c>
      <c r="C599" s="47"/>
      <c r="D599" s="41">
        <v>6</v>
      </c>
      <c r="E599" s="42">
        <v>0</v>
      </c>
      <c r="F599" s="139">
        <f>ABS(Home!$K$20*E599)</f>
        <v>0</v>
      </c>
      <c r="G599" s="42">
        <v>0</v>
      </c>
      <c r="H599" s="139">
        <f>ABS(Home!$K$20*G599)</f>
        <v>0</v>
      </c>
      <c r="I599" s="42">
        <v>0</v>
      </c>
      <c r="J599" s="139">
        <f>ABS(Home!$K$20*I599)</f>
        <v>0</v>
      </c>
      <c r="K599" s="42">
        <v>0</v>
      </c>
      <c r="L599" s="139">
        <f>ABS(Home!$K$20*K599)</f>
        <v>0</v>
      </c>
      <c r="M599" s="45">
        <f t="shared" si="270"/>
        <v>0</v>
      </c>
      <c r="N599" s="47">
        <f t="shared" si="271"/>
        <v>557</v>
      </c>
      <c r="P599">
        <f t="shared" si="272"/>
        <v>0</v>
      </c>
      <c r="Q599">
        <f t="shared" si="273"/>
        <v>6</v>
      </c>
      <c r="R599" s="146">
        <v>596</v>
      </c>
      <c r="S599">
        <f t="shared" si="274"/>
        <v>0</v>
      </c>
      <c r="T599">
        <f t="shared" si="275"/>
        <v>0</v>
      </c>
      <c r="U599">
        <f t="shared" si="276"/>
        <v>0</v>
      </c>
      <c r="V599">
        <f t="shared" si="277"/>
        <v>0</v>
      </c>
      <c r="X599">
        <f t="shared" si="278"/>
        <v>0</v>
      </c>
      <c r="Y599">
        <f t="shared" si="279"/>
        <v>0</v>
      </c>
      <c r="Z599">
        <f t="shared" si="280"/>
        <v>0</v>
      </c>
      <c r="AA599">
        <f t="shared" si="281"/>
        <v>0</v>
      </c>
      <c r="AC599" s="15"/>
      <c r="AD599" s="15"/>
      <c r="BJ599" s="41">
        <v>6</v>
      </c>
      <c r="BN599" s="41">
        <v>5</v>
      </c>
      <c r="BS599" s="121"/>
      <c r="BV599">
        <v>0</v>
      </c>
      <c r="CA599">
        <v>0</v>
      </c>
      <c r="CB599">
        <f t="shared" si="282"/>
        <v>0</v>
      </c>
      <c r="CK599">
        <f>CK556</f>
        <v>37</v>
      </c>
      <c r="CL599">
        <f>CL556+1</f>
        <v>14</v>
      </c>
      <c r="CM599">
        <f t="shared" si="285"/>
        <v>557</v>
      </c>
      <c r="CP599" t="str">
        <f t="shared" si="289"/>
        <v/>
      </c>
      <c r="CQ599" t="str">
        <f t="shared" si="290"/>
        <v/>
      </c>
      <c r="CR599" t="str">
        <f t="shared" si="286"/>
        <v/>
      </c>
      <c r="CS599" t="str">
        <f t="shared" si="287"/>
        <v/>
      </c>
      <c r="CT599" t="str">
        <f t="shared" si="288"/>
        <v/>
      </c>
      <c r="DE599" t="s">
        <v>205</v>
      </c>
      <c r="DF599" t="s">
        <v>205</v>
      </c>
      <c r="DH599" t="s">
        <v>205</v>
      </c>
    </row>
    <row r="600" spans="1:112" x14ac:dyDescent="0.2">
      <c r="B600" s="28">
        <v>38</v>
      </c>
      <c r="C600" s="47"/>
      <c r="D600" s="38">
        <v>9</v>
      </c>
      <c r="E600" s="42">
        <v>0</v>
      </c>
      <c r="F600" s="109">
        <v>0</v>
      </c>
      <c r="G600" s="39">
        <v>1</v>
      </c>
      <c r="H600" s="109">
        <v>0</v>
      </c>
      <c r="I600" s="39">
        <v>0.69623440000000003</v>
      </c>
      <c r="J600" s="109">
        <v>0</v>
      </c>
      <c r="K600" s="39">
        <v>-2</v>
      </c>
      <c r="L600" s="109">
        <v>0</v>
      </c>
      <c r="M600" s="45">
        <f t="shared" si="270"/>
        <v>0</v>
      </c>
      <c r="N600" s="47">
        <f t="shared" si="271"/>
        <v>558</v>
      </c>
      <c r="P600">
        <f t="shared" si="272"/>
        <v>0</v>
      </c>
      <c r="Q600">
        <f t="shared" si="273"/>
        <v>6</v>
      </c>
      <c r="R600" s="146">
        <v>597</v>
      </c>
      <c r="S600">
        <f t="shared" si="274"/>
        <v>0</v>
      </c>
      <c r="T600">
        <f t="shared" si="275"/>
        <v>0</v>
      </c>
      <c r="U600">
        <f t="shared" si="276"/>
        <v>0</v>
      </c>
      <c r="V600">
        <f t="shared" si="277"/>
        <v>0</v>
      </c>
      <c r="X600">
        <f t="shared" si="278"/>
        <v>0</v>
      </c>
      <c r="Y600">
        <f t="shared" si="279"/>
        <v>0</v>
      </c>
      <c r="Z600">
        <f t="shared" si="280"/>
        <v>0</v>
      </c>
      <c r="AA600">
        <f t="shared" si="281"/>
        <v>0</v>
      </c>
      <c r="AC600" s="15"/>
      <c r="AD600" s="15"/>
      <c r="BJ600" s="41">
        <v>6</v>
      </c>
      <c r="BN600" s="41">
        <v>5</v>
      </c>
      <c r="BS600" s="121"/>
      <c r="BV600">
        <v>0</v>
      </c>
      <c r="CA600">
        <v>2</v>
      </c>
      <c r="CB600">
        <f t="shared" si="282"/>
        <v>1</v>
      </c>
      <c r="CK600">
        <f t="shared" si="283"/>
        <v>38</v>
      </c>
      <c r="CL600">
        <f t="shared" si="284"/>
        <v>14</v>
      </c>
      <c r="CM600">
        <f t="shared" si="285"/>
        <v>558</v>
      </c>
      <c r="CP600" t="str">
        <f t="shared" si="289"/>
        <v/>
      </c>
      <c r="CQ600" t="str">
        <f t="shared" si="290"/>
        <v/>
      </c>
      <c r="CR600" t="str">
        <f t="shared" si="286"/>
        <v/>
      </c>
      <c r="CS600" t="str">
        <f t="shared" si="287"/>
        <v/>
      </c>
      <c r="CT600" t="str">
        <f t="shared" si="288"/>
        <v/>
      </c>
      <c r="DE600" t="s">
        <v>205</v>
      </c>
      <c r="DF600" t="s">
        <v>205</v>
      </c>
      <c r="DH600" t="s">
        <v>205</v>
      </c>
    </row>
    <row r="601" spans="1:112" x14ac:dyDescent="0.2">
      <c r="B601" s="28">
        <v>39</v>
      </c>
      <c r="C601" s="47"/>
      <c r="D601" s="41">
        <v>6</v>
      </c>
      <c r="E601" s="42">
        <v>0</v>
      </c>
      <c r="F601" s="139">
        <f>ABS(Home!$K$20*E601)</f>
        <v>0</v>
      </c>
      <c r="G601" s="42">
        <v>0</v>
      </c>
      <c r="H601" s="139">
        <f>ABS(Home!$K$20*G601)</f>
        <v>0</v>
      </c>
      <c r="I601" s="42">
        <v>0</v>
      </c>
      <c r="J601" s="139">
        <f>ABS(Home!$K$20*I601)</f>
        <v>0</v>
      </c>
      <c r="K601" s="42">
        <v>0</v>
      </c>
      <c r="L601" s="139">
        <f>ABS(Home!$K$20*K601)</f>
        <v>0</v>
      </c>
      <c r="M601" s="45">
        <f t="shared" si="270"/>
        <v>0</v>
      </c>
      <c r="N601" s="47">
        <f t="shared" si="271"/>
        <v>559</v>
      </c>
      <c r="P601">
        <f t="shared" si="272"/>
        <v>0</v>
      </c>
      <c r="Q601">
        <f t="shared" si="273"/>
        <v>9</v>
      </c>
      <c r="R601" s="146">
        <v>598</v>
      </c>
      <c r="S601">
        <f t="shared" si="274"/>
        <v>0</v>
      </c>
      <c r="T601">
        <f t="shared" si="275"/>
        <v>0</v>
      </c>
      <c r="U601">
        <f t="shared" si="276"/>
        <v>0</v>
      </c>
      <c r="V601">
        <f t="shared" si="277"/>
        <v>0</v>
      </c>
      <c r="X601">
        <f t="shared" si="278"/>
        <v>0</v>
      </c>
      <c r="Y601">
        <f t="shared" si="279"/>
        <v>0</v>
      </c>
      <c r="Z601">
        <f t="shared" si="280"/>
        <v>0</v>
      </c>
      <c r="AA601">
        <f t="shared" si="281"/>
        <v>0</v>
      </c>
      <c r="AC601" s="15"/>
      <c r="AD601" s="15"/>
      <c r="BJ601" s="41">
        <v>6</v>
      </c>
      <c r="BN601" s="41">
        <v>5</v>
      </c>
      <c r="BS601" s="121"/>
      <c r="BV601">
        <v>0</v>
      </c>
      <c r="CA601">
        <v>0</v>
      </c>
      <c r="CB601">
        <f t="shared" si="282"/>
        <v>0</v>
      </c>
      <c r="CK601">
        <f t="shared" si="283"/>
        <v>39</v>
      </c>
      <c r="CL601">
        <f t="shared" si="284"/>
        <v>14</v>
      </c>
      <c r="CM601">
        <f t="shared" si="285"/>
        <v>559</v>
      </c>
      <c r="CP601" t="str">
        <f t="shared" si="289"/>
        <v/>
      </c>
      <c r="CQ601" t="str">
        <f t="shared" si="290"/>
        <v/>
      </c>
      <c r="CR601" t="str">
        <f t="shared" si="286"/>
        <v/>
      </c>
      <c r="CS601" t="str">
        <f t="shared" si="287"/>
        <v/>
      </c>
      <c r="CT601" t="str">
        <f t="shared" si="288"/>
        <v/>
      </c>
      <c r="DE601" t="s">
        <v>205</v>
      </c>
      <c r="DF601" t="s">
        <v>205</v>
      </c>
      <c r="DH601" t="s">
        <v>205</v>
      </c>
    </row>
    <row r="602" spans="1:112" x14ac:dyDescent="0.2">
      <c r="B602" s="28">
        <v>40</v>
      </c>
      <c r="C602" s="47"/>
      <c r="D602" s="41">
        <v>6</v>
      </c>
      <c r="E602" s="42">
        <v>0</v>
      </c>
      <c r="F602" s="139">
        <f>ABS(Home!$K$20*E602)</f>
        <v>0</v>
      </c>
      <c r="G602" s="42">
        <v>0</v>
      </c>
      <c r="H602" s="139">
        <f>ABS(Home!$K$20*G602)</f>
        <v>0</v>
      </c>
      <c r="I602" s="42">
        <v>0</v>
      </c>
      <c r="J602" s="139">
        <f>ABS(Home!$K$20*I602)</f>
        <v>0</v>
      </c>
      <c r="K602" s="42">
        <v>0</v>
      </c>
      <c r="L602" s="139">
        <f>ABS(Home!$K$20*K602)</f>
        <v>0</v>
      </c>
      <c r="M602" s="45">
        <f t="shared" si="270"/>
        <v>0</v>
      </c>
      <c r="N602" s="47">
        <f t="shared" si="271"/>
        <v>560</v>
      </c>
      <c r="P602">
        <f t="shared" si="272"/>
        <v>0</v>
      </c>
      <c r="Q602">
        <f t="shared" si="273"/>
        <v>6</v>
      </c>
      <c r="R602" s="146">
        <v>599</v>
      </c>
      <c r="S602">
        <f t="shared" si="274"/>
        <v>0</v>
      </c>
      <c r="T602">
        <f t="shared" si="275"/>
        <v>0</v>
      </c>
      <c r="U602">
        <f t="shared" si="276"/>
        <v>0</v>
      </c>
      <c r="V602">
        <f t="shared" si="277"/>
        <v>0</v>
      </c>
      <c r="X602">
        <f t="shared" si="278"/>
        <v>0</v>
      </c>
      <c r="Y602">
        <f t="shared" si="279"/>
        <v>0</v>
      </c>
      <c r="Z602">
        <f t="shared" si="280"/>
        <v>0</v>
      </c>
      <c r="AA602">
        <f t="shared" si="281"/>
        <v>0</v>
      </c>
      <c r="AC602" s="15"/>
      <c r="AD602" s="15"/>
      <c r="BJ602" s="41">
        <v>6</v>
      </c>
      <c r="BN602" s="41">
        <v>5</v>
      </c>
      <c r="BS602" s="121"/>
      <c r="BV602">
        <v>0</v>
      </c>
      <c r="CA602">
        <v>0</v>
      </c>
      <c r="CB602">
        <f t="shared" si="282"/>
        <v>0</v>
      </c>
      <c r="CK602">
        <f t="shared" si="283"/>
        <v>40</v>
      </c>
      <c r="CL602">
        <f t="shared" si="284"/>
        <v>14</v>
      </c>
      <c r="CM602">
        <f t="shared" si="285"/>
        <v>560</v>
      </c>
      <c r="CP602" t="str">
        <f t="shared" si="289"/>
        <v/>
      </c>
      <c r="CQ602" t="str">
        <f t="shared" si="290"/>
        <v/>
      </c>
      <c r="CR602" t="str">
        <f t="shared" si="286"/>
        <v/>
      </c>
      <c r="CS602" t="str">
        <f t="shared" si="287"/>
        <v/>
      </c>
      <c r="CT602" t="str">
        <f t="shared" si="288"/>
        <v/>
      </c>
      <c r="DE602" t="s">
        <v>205</v>
      </c>
      <c r="DF602" t="s">
        <v>205</v>
      </c>
      <c r="DH602" t="s">
        <v>205</v>
      </c>
    </row>
    <row r="603" spans="1:112" x14ac:dyDescent="0.2">
      <c r="B603" s="146"/>
      <c r="C603" s="47"/>
      <c r="D603" s="41"/>
      <c r="E603" s="42"/>
      <c r="F603" s="42"/>
      <c r="G603" s="42"/>
      <c r="H603" s="42"/>
      <c r="I603" s="42"/>
      <c r="J603" s="42"/>
      <c r="K603" s="42"/>
      <c r="L603" s="42"/>
      <c r="M603" s="45"/>
      <c r="N603" s="47"/>
      <c r="P603">
        <f t="shared" si="272"/>
        <v>0</v>
      </c>
      <c r="Q603">
        <f t="shared" si="273"/>
        <v>6</v>
      </c>
      <c r="R603" s="146">
        <v>600</v>
      </c>
      <c r="S603">
        <f t="shared" si="274"/>
        <v>0</v>
      </c>
      <c r="T603">
        <f t="shared" si="275"/>
        <v>0</v>
      </c>
      <c r="U603">
        <f t="shared" si="276"/>
        <v>0</v>
      </c>
      <c r="V603">
        <f t="shared" si="277"/>
        <v>0</v>
      </c>
      <c r="X603">
        <f t="shared" si="278"/>
        <v>0</v>
      </c>
      <c r="Y603">
        <f t="shared" si="279"/>
        <v>0</v>
      </c>
      <c r="Z603">
        <f t="shared" si="280"/>
        <v>0</v>
      </c>
      <c r="AA603">
        <f t="shared" si="281"/>
        <v>0</v>
      </c>
      <c r="AC603" s="15"/>
      <c r="AD603" s="15"/>
      <c r="BJ603" s="41"/>
      <c r="BN603" s="41"/>
      <c r="BS603" s="121"/>
      <c r="CP603" t="str">
        <f t="shared" si="289"/>
        <v/>
      </c>
      <c r="CQ603" t="str">
        <f t="shared" si="290"/>
        <v/>
      </c>
      <c r="CS603" t="str">
        <f t="shared" si="287"/>
        <v/>
      </c>
      <c r="CT603" t="str">
        <f t="shared" si="288"/>
        <v/>
      </c>
      <c r="DE603" t="s">
        <v>205</v>
      </c>
      <c r="DF603" t="s">
        <v>205</v>
      </c>
      <c r="DH603" t="s">
        <v>205</v>
      </c>
    </row>
    <row r="604" spans="1:112" x14ac:dyDescent="0.2">
      <c r="B604" s="146"/>
      <c r="C604" s="47"/>
      <c r="D604" s="41"/>
      <c r="E604" s="42"/>
      <c r="F604" s="42"/>
      <c r="G604" s="42"/>
      <c r="H604" s="42"/>
      <c r="I604" s="42"/>
      <c r="J604" s="42"/>
      <c r="K604" s="42"/>
      <c r="L604" s="42"/>
      <c r="M604" s="45"/>
      <c r="N604" s="47"/>
      <c r="P604">
        <f t="shared" ref="P604:Q643" si="291">C649</f>
        <v>0</v>
      </c>
      <c r="Q604">
        <f t="shared" si="291"/>
        <v>6</v>
      </c>
      <c r="R604" s="146">
        <v>601</v>
      </c>
      <c r="S604">
        <f t="shared" ref="S604:S643" si="292">IF($C649=1,E649,0)</f>
        <v>0</v>
      </c>
      <c r="T604">
        <f t="shared" ref="T604:T643" si="293">IF($C649=1,G649,0)</f>
        <v>0</v>
      </c>
      <c r="U604">
        <f t="shared" ref="U604:U643" si="294">IF($C649=1,I649,0)</f>
        <v>0</v>
      </c>
      <c r="V604">
        <f t="shared" ref="V604:V643" si="295">IF($C649=1,K649,0)</f>
        <v>0</v>
      </c>
      <c r="X604">
        <f t="shared" ref="X604:X643" si="296">IF($C649=1,F649,0)</f>
        <v>0</v>
      </c>
      <c r="Y604">
        <f t="shared" ref="Y604:Y643" si="297">IF($C649=1,H649,0)</f>
        <v>0</v>
      </c>
      <c r="Z604">
        <f t="shared" ref="Z604:Z643" si="298">IF($C649=1,J649,0)</f>
        <v>0</v>
      </c>
      <c r="AA604">
        <f t="shared" ref="AA604:AA643" si="299">IF($C649=1,L649,0)</f>
        <v>0</v>
      </c>
      <c r="AC604" s="15"/>
      <c r="AD604" s="15"/>
      <c r="BJ604" s="41"/>
      <c r="BN604" s="41"/>
      <c r="BS604" s="121"/>
      <c r="CP604" t="str">
        <f t="shared" si="289"/>
        <v/>
      </c>
      <c r="CQ604" t="str">
        <f t="shared" si="290"/>
        <v/>
      </c>
      <c r="CS604" t="str">
        <f t="shared" si="287"/>
        <v/>
      </c>
      <c r="CT604" t="str">
        <f t="shared" si="288"/>
        <v/>
      </c>
      <c r="DH604" t="s">
        <v>205</v>
      </c>
    </row>
    <row r="605" spans="1:112" x14ac:dyDescent="0.2">
      <c r="A605" s="13" t="s">
        <v>12</v>
      </c>
      <c r="B605" s="13" t="s">
        <v>40</v>
      </c>
      <c r="C605" s="44"/>
      <c r="D605" s="36" t="s">
        <v>27</v>
      </c>
      <c r="E605" s="37" t="s">
        <v>15</v>
      </c>
      <c r="F605" s="118" t="s">
        <v>36</v>
      </c>
      <c r="G605" s="37" t="s">
        <v>16</v>
      </c>
      <c r="H605" s="118" t="s">
        <v>36</v>
      </c>
      <c r="I605" s="37" t="s">
        <v>17</v>
      </c>
      <c r="J605" s="118" t="s">
        <v>36</v>
      </c>
      <c r="K605" s="37" t="s">
        <v>18</v>
      </c>
      <c r="L605" s="118" t="s">
        <v>36</v>
      </c>
      <c r="M605" s="13" t="s">
        <v>42</v>
      </c>
      <c r="N605" s="47"/>
      <c r="P605">
        <f t="shared" si="291"/>
        <v>0</v>
      </c>
      <c r="Q605">
        <f t="shared" si="291"/>
        <v>6</v>
      </c>
      <c r="R605" s="146">
        <v>602</v>
      </c>
      <c r="S605">
        <f t="shared" si="292"/>
        <v>0</v>
      </c>
      <c r="T605">
        <f t="shared" si="293"/>
        <v>0</v>
      </c>
      <c r="U605">
        <f t="shared" si="294"/>
        <v>0</v>
      </c>
      <c r="V605">
        <f t="shared" si="295"/>
        <v>0</v>
      </c>
      <c r="X605">
        <f t="shared" si="296"/>
        <v>0</v>
      </c>
      <c r="Y605">
        <f t="shared" si="297"/>
        <v>0</v>
      </c>
      <c r="Z605">
        <f t="shared" si="298"/>
        <v>0</v>
      </c>
      <c r="AA605">
        <f t="shared" si="299"/>
        <v>0</v>
      </c>
      <c r="AC605" s="15"/>
      <c r="AD605" s="15"/>
      <c r="BJ605" s="36" t="s">
        <v>27</v>
      </c>
      <c r="BN605" s="44" t="s">
        <v>27</v>
      </c>
      <c r="BS605" s="14"/>
      <c r="BV605" t="s">
        <v>15</v>
      </c>
      <c r="CA605" t="s">
        <v>15</v>
      </c>
      <c r="CP605" t="str">
        <f t="shared" si="289"/>
        <v/>
      </c>
      <c r="CQ605" t="str">
        <f t="shared" si="290"/>
        <v/>
      </c>
      <c r="CS605" t="str">
        <f t="shared" si="287"/>
        <v/>
      </c>
      <c r="CT605" t="str">
        <f t="shared" si="288"/>
        <v/>
      </c>
      <c r="DH605" t="s">
        <v>205</v>
      </c>
    </row>
    <row r="606" spans="1:112" x14ac:dyDescent="0.2">
      <c r="A606" s="13">
        <f>A563+1</f>
        <v>15</v>
      </c>
      <c r="B606" s="28" t="s">
        <v>1385</v>
      </c>
      <c r="C606" s="47"/>
      <c r="D606" s="41">
        <v>6</v>
      </c>
      <c r="E606" s="42">
        <v>0</v>
      </c>
      <c r="F606" s="139">
        <f>ABS(Home!$K$20*E606)</f>
        <v>0</v>
      </c>
      <c r="G606" s="42">
        <v>0</v>
      </c>
      <c r="H606" s="139">
        <f>ABS(Home!$K$20*G606)</f>
        <v>0</v>
      </c>
      <c r="I606" s="42">
        <v>0</v>
      </c>
      <c r="J606" s="139">
        <f>ABS(Home!$K$20*I606)</f>
        <v>0</v>
      </c>
      <c r="K606" s="42">
        <v>0</v>
      </c>
      <c r="L606" s="139">
        <f>ABS(Home!$K$20*K606)</f>
        <v>0</v>
      </c>
      <c r="M606" s="45">
        <f>IF(C606=1,COUNTIF(F606,"&gt;0")+COUNTIF(H606,"&gt;0")+COUNTIF(J606,"&gt;0")+COUNTIF(L606,"&gt;0"),0)</f>
        <v>0</v>
      </c>
      <c r="N606" s="47">
        <f>N563+40</f>
        <v>561</v>
      </c>
      <c r="P606">
        <f t="shared" si="291"/>
        <v>0</v>
      </c>
      <c r="Q606">
        <f t="shared" si="291"/>
        <v>6</v>
      </c>
      <c r="R606" s="146">
        <v>603</v>
      </c>
      <c r="S606">
        <f t="shared" si="292"/>
        <v>0</v>
      </c>
      <c r="T606">
        <f t="shared" si="293"/>
        <v>0</v>
      </c>
      <c r="U606">
        <f t="shared" si="294"/>
        <v>0</v>
      </c>
      <c r="V606">
        <f t="shared" si="295"/>
        <v>0</v>
      </c>
      <c r="X606">
        <f t="shared" si="296"/>
        <v>0</v>
      </c>
      <c r="Y606">
        <f t="shared" si="297"/>
        <v>0</v>
      </c>
      <c r="Z606">
        <f t="shared" si="298"/>
        <v>0</v>
      </c>
      <c r="AA606">
        <f t="shared" si="299"/>
        <v>0</v>
      </c>
      <c r="AC606" s="15"/>
      <c r="AD606" s="15"/>
      <c r="BJ606" s="41">
        <v>6</v>
      </c>
      <c r="BN606" s="41">
        <v>5</v>
      </c>
      <c r="BS606" s="121"/>
      <c r="BV606">
        <v>0</v>
      </c>
      <c r="CA606">
        <v>0</v>
      </c>
      <c r="CB606">
        <f>IF(CA606&gt;1,1,IF(CA606&lt;-1,-1,CA606))</f>
        <v>0</v>
      </c>
      <c r="CK606">
        <f>CK563</f>
        <v>1</v>
      </c>
      <c r="CL606">
        <f>CL563+1</f>
        <v>15</v>
      </c>
      <c r="CM606">
        <f>CM563+40</f>
        <v>561</v>
      </c>
      <c r="CP606" t="str">
        <f t="shared" si="289"/>
        <v/>
      </c>
      <c r="CQ606" t="str">
        <f t="shared" si="290"/>
        <v/>
      </c>
      <c r="CR606" t="str">
        <f>IF(C606=1,CONCATENATE("v",CM606),"")</f>
        <v/>
      </c>
      <c r="CS606" t="str">
        <f t="shared" si="287"/>
        <v/>
      </c>
      <c r="CT606" t="str">
        <f t="shared" si="288"/>
        <v/>
      </c>
      <c r="DH606" t="s">
        <v>205</v>
      </c>
    </row>
    <row r="607" spans="1:112" x14ac:dyDescent="0.2">
      <c r="A607" s="123" t="s">
        <v>150</v>
      </c>
      <c r="B607" s="28" t="s">
        <v>1386</v>
      </c>
      <c r="C607" s="47"/>
      <c r="D607" s="41">
        <v>6</v>
      </c>
      <c r="E607" s="42">
        <v>0</v>
      </c>
      <c r="F607" s="139">
        <f>ABS(Home!$K$20*E607)</f>
        <v>0</v>
      </c>
      <c r="G607" s="42"/>
      <c r="H607" s="139">
        <f>ABS(Home!$K$20*G607)</f>
        <v>0</v>
      </c>
      <c r="I607" s="42"/>
      <c r="J607" s="139">
        <f>ABS(Home!$K$20*I607)</f>
        <v>0</v>
      </c>
      <c r="K607" s="42"/>
      <c r="L607" s="139">
        <f>ABS(Home!$K$20*K607)</f>
        <v>0</v>
      </c>
      <c r="M607" s="45">
        <f t="shared" ref="M607:M645" si="300">IF(C607=1,COUNTIF(F607,"&gt;0")+COUNTIF(H607,"&gt;0")+COUNTIF(J607,"&gt;0")+COUNTIF(L607,"&gt;0"),0)</f>
        <v>0</v>
      </c>
      <c r="N607" s="47">
        <f t="shared" ref="N607:N645" si="301">N564+40</f>
        <v>562</v>
      </c>
      <c r="P607">
        <f t="shared" si="291"/>
        <v>0</v>
      </c>
      <c r="Q607">
        <f t="shared" si="291"/>
        <v>6</v>
      </c>
      <c r="R607" s="146">
        <v>604</v>
      </c>
      <c r="S607">
        <f t="shared" si="292"/>
        <v>0</v>
      </c>
      <c r="T607">
        <f t="shared" si="293"/>
        <v>0</v>
      </c>
      <c r="U607">
        <f t="shared" si="294"/>
        <v>0</v>
      </c>
      <c r="V607">
        <f t="shared" si="295"/>
        <v>0</v>
      </c>
      <c r="X607">
        <f t="shared" si="296"/>
        <v>0</v>
      </c>
      <c r="Y607">
        <f t="shared" si="297"/>
        <v>0</v>
      </c>
      <c r="Z607">
        <f t="shared" si="298"/>
        <v>0</v>
      </c>
      <c r="AA607">
        <f t="shared" si="299"/>
        <v>0</v>
      </c>
      <c r="AC607" s="15"/>
      <c r="AD607" s="15"/>
      <c r="BJ607" s="41">
        <v>6</v>
      </c>
      <c r="BN607" s="41">
        <v>5</v>
      </c>
      <c r="BS607" s="121"/>
      <c r="BV607">
        <v>-9.61918233982373E-2</v>
      </c>
      <c r="CA607">
        <v>-9.61918233982373E-2</v>
      </c>
      <c r="CB607">
        <f t="shared" ref="CB607:CB645" si="302">IF(CA607&gt;1,1,IF(CA607&lt;-1,-1,CA607))</f>
        <v>-9.61918233982373E-2</v>
      </c>
      <c r="CK607">
        <f t="shared" ref="CK607:CK645" si="303">CK564</f>
        <v>2</v>
      </c>
      <c r="CL607">
        <f t="shared" ref="CL607:CL645" si="304">CL564+1</f>
        <v>15</v>
      </c>
      <c r="CM607">
        <f t="shared" ref="CM607:CM645" si="305">CM564+40</f>
        <v>562</v>
      </c>
      <c r="CP607" t="str">
        <f t="shared" si="289"/>
        <v/>
      </c>
      <c r="CQ607" t="str">
        <f t="shared" si="290"/>
        <v/>
      </c>
      <c r="CR607" t="str">
        <f>IF(C607=1,CONCATENATE("v",CM607),"")</f>
        <v/>
      </c>
      <c r="CS607" t="str">
        <f t="shared" si="287"/>
        <v/>
      </c>
      <c r="CT607" t="str">
        <f t="shared" si="288"/>
        <v/>
      </c>
      <c r="DE607" t="s">
        <v>205</v>
      </c>
      <c r="DF607" t="s">
        <v>205</v>
      </c>
      <c r="DH607" t="s">
        <v>205</v>
      </c>
    </row>
    <row r="608" spans="1:112" x14ac:dyDescent="0.2">
      <c r="A608" s="123">
        <f>-SUM(E606:E645)</f>
        <v>-4.8</v>
      </c>
      <c r="B608" s="28" t="s">
        <v>1387</v>
      </c>
      <c r="C608" s="47"/>
      <c r="D608" s="41">
        <v>6</v>
      </c>
      <c r="E608" s="42">
        <v>0</v>
      </c>
      <c r="F608" s="139">
        <f>ABS(Home!$K$20*E608)</f>
        <v>0</v>
      </c>
      <c r="G608" s="42">
        <v>0</v>
      </c>
      <c r="H608" s="139">
        <f>ABS(Home!$K$20*G608)</f>
        <v>0</v>
      </c>
      <c r="I608" s="42">
        <v>0</v>
      </c>
      <c r="J608" s="139">
        <f>ABS(Home!$K$20*I608)</f>
        <v>0</v>
      </c>
      <c r="K608" s="42">
        <v>0</v>
      </c>
      <c r="L608" s="139">
        <f>ABS(Home!$K$20*K608)</f>
        <v>0</v>
      </c>
      <c r="M608" s="45">
        <f t="shared" si="300"/>
        <v>0</v>
      </c>
      <c r="N608" s="47">
        <f t="shared" si="301"/>
        <v>563</v>
      </c>
      <c r="P608">
        <f t="shared" si="291"/>
        <v>1</v>
      </c>
      <c r="Q608">
        <f t="shared" si="291"/>
        <v>6</v>
      </c>
      <c r="R608" s="146">
        <v>605</v>
      </c>
      <c r="S608">
        <f t="shared" si="292"/>
        <v>-0.1</v>
      </c>
      <c r="T608">
        <f t="shared" si="293"/>
        <v>0</v>
      </c>
      <c r="U608">
        <f t="shared" si="294"/>
        <v>0</v>
      </c>
      <c r="V608">
        <f t="shared" si="295"/>
        <v>0</v>
      </c>
      <c r="X608">
        <f t="shared" si="296"/>
        <v>5.000000000000001E-3</v>
      </c>
      <c r="Y608">
        <f t="shared" si="297"/>
        <v>0</v>
      </c>
      <c r="Z608">
        <f t="shared" si="298"/>
        <v>0</v>
      </c>
      <c r="AA608">
        <f t="shared" si="299"/>
        <v>0</v>
      </c>
      <c r="AC608" s="15"/>
      <c r="AD608" s="15"/>
      <c r="BJ608" s="41">
        <v>6</v>
      </c>
      <c r="BN608" s="41">
        <v>5</v>
      </c>
      <c r="BS608" s="121"/>
      <c r="BV608">
        <v>0</v>
      </c>
      <c r="CA608">
        <v>0</v>
      </c>
      <c r="CB608">
        <f t="shared" si="302"/>
        <v>0</v>
      </c>
      <c r="CK608">
        <f t="shared" si="303"/>
        <v>3</v>
      </c>
      <c r="CL608">
        <f t="shared" si="304"/>
        <v>15</v>
      </c>
      <c r="CM608">
        <f t="shared" si="305"/>
        <v>563</v>
      </c>
      <c r="CP608" t="str">
        <f t="shared" si="289"/>
        <v/>
      </c>
      <c r="CQ608" t="str">
        <f t="shared" si="290"/>
        <v/>
      </c>
      <c r="CR608" t="str">
        <f t="shared" ref="CR608:CR645" si="306">IF(C608=1,CONCATENATE("v",CM608),"")</f>
        <v/>
      </c>
      <c r="CS608" t="str">
        <f t="shared" si="287"/>
        <v/>
      </c>
      <c r="CT608" t="str">
        <f t="shared" si="288"/>
        <v/>
      </c>
      <c r="DE608" t="s">
        <v>205</v>
      </c>
      <c r="DF608" t="s">
        <v>205</v>
      </c>
      <c r="DH608" t="s">
        <v>205</v>
      </c>
    </row>
    <row r="609" spans="1:112" x14ac:dyDescent="0.2">
      <c r="B609" s="28" t="s">
        <v>1388</v>
      </c>
      <c r="C609" s="47"/>
      <c r="D609" s="41">
        <v>6</v>
      </c>
      <c r="E609" s="42">
        <v>0</v>
      </c>
      <c r="F609" s="139">
        <f>ABS(Home!$K$20*E609)</f>
        <v>0</v>
      </c>
      <c r="G609" s="42">
        <v>0</v>
      </c>
      <c r="H609" s="139">
        <f>ABS(Home!$K$20*G609)</f>
        <v>0</v>
      </c>
      <c r="I609" s="42">
        <v>0</v>
      </c>
      <c r="J609" s="139">
        <f>ABS(Home!$K$20*I609)</f>
        <v>0</v>
      </c>
      <c r="K609" s="42">
        <v>0</v>
      </c>
      <c r="L609" s="139">
        <f>ABS(Home!$K$20*K609)</f>
        <v>0</v>
      </c>
      <c r="M609" s="45">
        <f t="shared" si="300"/>
        <v>0</v>
      </c>
      <c r="N609" s="47">
        <f t="shared" si="301"/>
        <v>564</v>
      </c>
      <c r="P609">
        <f t="shared" si="291"/>
        <v>1</v>
      </c>
      <c r="Q609">
        <f t="shared" si="291"/>
        <v>6</v>
      </c>
      <c r="R609" s="146">
        <v>606</v>
      </c>
      <c r="S609">
        <f t="shared" si="292"/>
        <v>-0.5</v>
      </c>
      <c r="T609">
        <f t="shared" si="293"/>
        <v>0</v>
      </c>
      <c r="U609">
        <f t="shared" si="294"/>
        <v>0</v>
      </c>
      <c r="V609">
        <f t="shared" si="295"/>
        <v>0</v>
      </c>
      <c r="X609">
        <f t="shared" si="296"/>
        <v>2.5000000000000001E-2</v>
      </c>
      <c r="Y609">
        <f t="shared" si="297"/>
        <v>0</v>
      </c>
      <c r="Z609">
        <f t="shared" si="298"/>
        <v>0</v>
      </c>
      <c r="AA609">
        <f t="shared" si="299"/>
        <v>0</v>
      </c>
      <c r="AC609" s="15"/>
      <c r="AD609" s="15"/>
      <c r="BJ609" s="41">
        <v>6</v>
      </c>
      <c r="BN609" s="41">
        <v>5</v>
      </c>
      <c r="BS609" s="121"/>
      <c r="BV609">
        <v>0</v>
      </c>
      <c r="CA609">
        <v>0</v>
      </c>
      <c r="CB609">
        <f t="shared" si="302"/>
        <v>0</v>
      </c>
      <c r="CK609">
        <f t="shared" si="303"/>
        <v>4</v>
      </c>
      <c r="CL609">
        <f t="shared" si="304"/>
        <v>15</v>
      </c>
      <c r="CM609">
        <f t="shared" si="305"/>
        <v>564</v>
      </c>
      <c r="CP609" t="str">
        <f t="shared" si="289"/>
        <v/>
      </c>
      <c r="CQ609" t="str">
        <f t="shared" si="290"/>
        <v/>
      </c>
      <c r="CR609" t="str">
        <f t="shared" si="306"/>
        <v/>
      </c>
      <c r="CS609" t="str">
        <f t="shared" si="287"/>
        <v/>
      </c>
      <c r="CT609" t="str">
        <f t="shared" si="288"/>
        <v/>
      </c>
      <c r="DE609" t="s">
        <v>205</v>
      </c>
      <c r="DF609" t="s">
        <v>205</v>
      </c>
      <c r="DH609" t="s">
        <v>205</v>
      </c>
    </row>
    <row r="610" spans="1:112" x14ac:dyDescent="0.2">
      <c r="A610" s="1"/>
      <c r="B610" s="28" t="s">
        <v>1389</v>
      </c>
      <c r="C610" s="47"/>
      <c r="D610" s="41">
        <v>6</v>
      </c>
      <c r="E610" s="42">
        <v>0</v>
      </c>
      <c r="F610" s="139">
        <f>ABS(Home!$K$20*E610)</f>
        <v>0</v>
      </c>
      <c r="G610" s="42"/>
      <c r="H610" s="139">
        <f>ABS(Home!$K$20*G610)</f>
        <v>0</v>
      </c>
      <c r="I610" s="42"/>
      <c r="J610" s="139">
        <f>ABS(Home!$K$20*I610)</f>
        <v>0</v>
      </c>
      <c r="K610" s="42"/>
      <c r="L610" s="139">
        <f>ABS(Home!$K$20*K610)</f>
        <v>0</v>
      </c>
      <c r="M610" s="45">
        <f t="shared" si="300"/>
        <v>0</v>
      </c>
      <c r="N610" s="47">
        <f t="shared" si="301"/>
        <v>565</v>
      </c>
      <c r="P610">
        <f t="shared" si="291"/>
        <v>0</v>
      </c>
      <c r="Q610">
        <f t="shared" si="291"/>
        <v>6</v>
      </c>
      <c r="R610" s="146">
        <v>607</v>
      </c>
      <c r="S610">
        <f t="shared" si="292"/>
        <v>0</v>
      </c>
      <c r="T610">
        <f t="shared" si="293"/>
        <v>0</v>
      </c>
      <c r="U610">
        <f t="shared" si="294"/>
        <v>0</v>
      </c>
      <c r="V610">
        <f t="shared" si="295"/>
        <v>0</v>
      </c>
      <c r="X610">
        <f t="shared" si="296"/>
        <v>0</v>
      </c>
      <c r="Y610">
        <f t="shared" si="297"/>
        <v>0</v>
      </c>
      <c r="Z610">
        <f t="shared" si="298"/>
        <v>0</v>
      </c>
      <c r="AA610">
        <f t="shared" si="299"/>
        <v>0</v>
      </c>
      <c r="AC610" s="15"/>
      <c r="AD610" s="15"/>
      <c r="BJ610" s="41">
        <v>6</v>
      </c>
      <c r="BN610" s="41">
        <v>5</v>
      </c>
      <c r="BS610" s="121"/>
      <c r="BV610">
        <v>-1.11970648327597</v>
      </c>
      <c r="CA610">
        <v>-1.11970648327597</v>
      </c>
      <c r="CB610">
        <f t="shared" si="302"/>
        <v>-1</v>
      </c>
      <c r="CK610">
        <f t="shared" si="303"/>
        <v>5</v>
      </c>
      <c r="CL610">
        <f t="shared" si="304"/>
        <v>15</v>
      </c>
      <c r="CM610">
        <f t="shared" si="305"/>
        <v>565</v>
      </c>
      <c r="CP610" t="str">
        <f t="shared" si="289"/>
        <v/>
      </c>
      <c r="CQ610" t="str">
        <f t="shared" si="290"/>
        <v/>
      </c>
      <c r="CR610" t="str">
        <f t="shared" si="306"/>
        <v/>
      </c>
      <c r="CS610" t="str">
        <f t="shared" si="287"/>
        <v/>
      </c>
      <c r="CT610" t="str">
        <f t="shared" si="288"/>
        <v/>
      </c>
      <c r="DE610" t="s">
        <v>205</v>
      </c>
      <c r="DF610" t="s">
        <v>205</v>
      </c>
      <c r="DH610" t="s">
        <v>205</v>
      </c>
    </row>
    <row r="611" spans="1:112" x14ac:dyDescent="0.2">
      <c r="A611" s="1"/>
      <c r="B611" s="28" t="s">
        <v>1390</v>
      </c>
      <c r="C611" s="47"/>
      <c r="D611" s="41">
        <v>6</v>
      </c>
      <c r="E611" s="42">
        <v>0</v>
      </c>
      <c r="F611" s="139">
        <f>ABS(Home!$K$20*E611)</f>
        <v>0</v>
      </c>
      <c r="G611" s="42"/>
      <c r="H611" s="139">
        <f>ABS(Home!$K$20*G611)</f>
        <v>0</v>
      </c>
      <c r="I611" s="42"/>
      <c r="J611" s="139">
        <f>ABS(Home!$K$20*I611)</f>
        <v>0</v>
      </c>
      <c r="K611" s="42"/>
      <c r="L611" s="139">
        <f>ABS(Home!$K$20*K611)</f>
        <v>0</v>
      </c>
      <c r="M611" s="45">
        <f t="shared" si="300"/>
        <v>0</v>
      </c>
      <c r="N611" s="47">
        <f t="shared" si="301"/>
        <v>566</v>
      </c>
      <c r="P611">
        <f t="shared" si="291"/>
        <v>0</v>
      </c>
      <c r="Q611">
        <f t="shared" si="291"/>
        <v>6</v>
      </c>
      <c r="R611" s="146">
        <v>608</v>
      </c>
      <c r="S611">
        <f t="shared" si="292"/>
        <v>0</v>
      </c>
      <c r="T611">
        <f t="shared" si="293"/>
        <v>0</v>
      </c>
      <c r="U611">
        <f t="shared" si="294"/>
        <v>0</v>
      </c>
      <c r="V611">
        <f t="shared" si="295"/>
        <v>0</v>
      </c>
      <c r="X611">
        <f t="shared" si="296"/>
        <v>0</v>
      </c>
      <c r="Y611">
        <f t="shared" si="297"/>
        <v>0</v>
      </c>
      <c r="Z611">
        <f t="shared" si="298"/>
        <v>0</v>
      </c>
      <c r="AA611">
        <f t="shared" si="299"/>
        <v>0</v>
      </c>
      <c r="AC611" s="15"/>
      <c r="AD611" s="15"/>
      <c r="BJ611" s="41">
        <v>6</v>
      </c>
      <c r="BN611" s="41">
        <v>5</v>
      </c>
      <c r="BS611" s="121"/>
      <c r="BV611">
        <v>-0.72693905047642848</v>
      </c>
      <c r="CA611">
        <v>-0.72693905047642848</v>
      </c>
      <c r="CB611">
        <f t="shared" si="302"/>
        <v>-0.72693905047642848</v>
      </c>
      <c r="CK611">
        <f t="shared" si="303"/>
        <v>6</v>
      </c>
      <c r="CL611">
        <f t="shared" si="304"/>
        <v>15</v>
      </c>
      <c r="CM611">
        <f t="shared" si="305"/>
        <v>566</v>
      </c>
      <c r="CP611" t="str">
        <f t="shared" si="289"/>
        <v/>
      </c>
      <c r="CQ611" t="str">
        <f t="shared" si="290"/>
        <v/>
      </c>
      <c r="CR611" t="str">
        <f t="shared" si="306"/>
        <v/>
      </c>
      <c r="CS611" t="str">
        <f t="shared" si="287"/>
        <v/>
      </c>
      <c r="CT611" t="str">
        <f t="shared" si="288"/>
        <v/>
      </c>
      <c r="DE611" t="s">
        <v>205</v>
      </c>
      <c r="DF611" t="s">
        <v>205</v>
      </c>
      <c r="DH611" t="s">
        <v>205</v>
      </c>
    </row>
    <row r="612" spans="1:112" x14ac:dyDescent="0.2">
      <c r="B612" s="28" t="s">
        <v>1391</v>
      </c>
      <c r="C612" s="47">
        <v>1</v>
      </c>
      <c r="D612" s="41">
        <v>6</v>
      </c>
      <c r="E612" s="42">
        <v>2.5</v>
      </c>
      <c r="F612" s="139">
        <f>ABS(Home!$K$20*E612)</f>
        <v>0.125</v>
      </c>
      <c r="G612" s="42"/>
      <c r="H612" s="139">
        <f>ABS(Home!$K$20*G612)</f>
        <v>0</v>
      </c>
      <c r="I612" s="42"/>
      <c r="J612" s="139">
        <f>ABS(Home!$K$20*I612)</f>
        <v>0</v>
      </c>
      <c r="K612" s="42"/>
      <c r="L612" s="139">
        <f>ABS(Home!$K$20*K612)</f>
        <v>0</v>
      </c>
      <c r="M612" s="45">
        <f t="shared" si="300"/>
        <v>1</v>
      </c>
      <c r="N612" s="47">
        <f t="shared" si="301"/>
        <v>567</v>
      </c>
      <c r="P612">
        <f t="shared" si="291"/>
        <v>0</v>
      </c>
      <c r="Q612">
        <f t="shared" si="291"/>
        <v>6</v>
      </c>
      <c r="R612" s="146">
        <v>609</v>
      </c>
      <c r="S612">
        <f t="shared" si="292"/>
        <v>0</v>
      </c>
      <c r="T612">
        <f t="shared" si="293"/>
        <v>0</v>
      </c>
      <c r="U612">
        <f t="shared" si="294"/>
        <v>0</v>
      </c>
      <c r="V612">
        <f t="shared" si="295"/>
        <v>0</v>
      </c>
      <c r="X612">
        <f t="shared" si="296"/>
        <v>0</v>
      </c>
      <c r="Y612">
        <f t="shared" si="297"/>
        <v>0</v>
      </c>
      <c r="Z612">
        <f t="shared" si="298"/>
        <v>0</v>
      </c>
      <c r="AA612">
        <f t="shared" si="299"/>
        <v>0</v>
      </c>
      <c r="AC612" s="15"/>
      <c r="AD612" s="15"/>
      <c r="BJ612" s="41">
        <v>6</v>
      </c>
      <c r="BN612" s="41">
        <v>5</v>
      </c>
      <c r="BS612" s="121"/>
      <c r="BV612">
        <v>-4.3157125157457253E-2</v>
      </c>
      <c r="CA612">
        <v>-4.3157125157457253E-2</v>
      </c>
      <c r="CB612">
        <f t="shared" si="302"/>
        <v>-4.3157125157457253E-2</v>
      </c>
      <c r="CK612">
        <f t="shared" si="303"/>
        <v>7</v>
      </c>
      <c r="CL612">
        <f t="shared" si="304"/>
        <v>15</v>
      </c>
      <c r="CM612">
        <f t="shared" si="305"/>
        <v>567</v>
      </c>
      <c r="CP612" t="str">
        <f t="shared" si="289"/>
        <v>v567 = optimizableVariable('var567', [2.25 2.75], 'Type', 'real'); %y_int(7,15)</v>
      </c>
      <c r="CQ612" t="str">
        <f t="shared" si="290"/>
        <v>y_int(567,1) = variables.var567;</v>
      </c>
      <c r="CR612" t="str">
        <f t="shared" si="306"/>
        <v>v567</v>
      </c>
      <c r="CS612" t="str">
        <f t="shared" si="287"/>
        <v>y_int(567,1)</v>
      </c>
      <c r="CT612" t="str">
        <f t="shared" si="288"/>
        <v>y_int(567,1) = results.XAtMinObjective{1,</v>
      </c>
      <c r="DE612" t="s">
        <v>205</v>
      </c>
      <c r="DF612" t="s">
        <v>205</v>
      </c>
      <c r="DH612" t="s">
        <v>205</v>
      </c>
    </row>
    <row r="613" spans="1:112" x14ac:dyDescent="0.2">
      <c r="B613" s="28" t="s">
        <v>1392</v>
      </c>
      <c r="C613" s="47">
        <v>1</v>
      </c>
      <c r="D613" s="41">
        <v>6</v>
      </c>
      <c r="E613" s="42">
        <v>2.9</v>
      </c>
      <c r="F613" s="139">
        <f>ABS(Home!$K$20*E613)</f>
        <v>0.14499999999999999</v>
      </c>
      <c r="G613" s="42"/>
      <c r="H613" s="139">
        <f>ABS(Home!$K$20*G613)</f>
        <v>0</v>
      </c>
      <c r="I613" s="42"/>
      <c r="J613" s="139">
        <f>ABS(Home!$K$20*I613)</f>
        <v>0</v>
      </c>
      <c r="K613" s="42"/>
      <c r="L613" s="139">
        <f>ABS(Home!$K$20*K613)</f>
        <v>0</v>
      </c>
      <c r="M613" s="45">
        <f t="shared" si="300"/>
        <v>1</v>
      </c>
      <c r="N613" s="47">
        <f t="shared" si="301"/>
        <v>568</v>
      </c>
      <c r="P613">
        <f t="shared" si="291"/>
        <v>0</v>
      </c>
      <c r="Q613">
        <f t="shared" si="291"/>
        <v>6</v>
      </c>
      <c r="R613" s="146">
        <v>610</v>
      </c>
      <c r="S613">
        <f t="shared" si="292"/>
        <v>0</v>
      </c>
      <c r="T613">
        <f t="shared" si="293"/>
        <v>0</v>
      </c>
      <c r="U613">
        <f t="shared" si="294"/>
        <v>0</v>
      </c>
      <c r="V613">
        <f t="shared" si="295"/>
        <v>0</v>
      </c>
      <c r="X613">
        <f t="shared" si="296"/>
        <v>0</v>
      </c>
      <c r="Y613">
        <f t="shared" si="297"/>
        <v>0</v>
      </c>
      <c r="Z613">
        <f t="shared" si="298"/>
        <v>0</v>
      </c>
      <c r="AA613">
        <f t="shared" si="299"/>
        <v>0</v>
      </c>
      <c r="AC613" s="15"/>
      <c r="AD613" s="15"/>
      <c r="BJ613" s="41">
        <v>6</v>
      </c>
      <c r="BN613" s="41">
        <v>5</v>
      </c>
      <c r="BS613" s="121"/>
      <c r="BV613">
        <v>-4.3157125157457253E-2</v>
      </c>
      <c r="CA613">
        <v>-4.3157125157457253E-2</v>
      </c>
      <c r="CB613">
        <f t="shared" si="302"/>
        <v>-4.3157125157457253E-2</v>
      </c>
      <c r="CK613">
        <f t="shared" si="303"/>
        <v>8</v>
      </c>
      <c r="CL613">
        <f t="shared" si="304"/>
        <v>15</v>
      </c>
      <c r="CM613">
        <f t="shared" si="305"/>
        <v>568</v>
      </c>
      <c r="CP613" t="str">
        <f t="shared" si="289"/>
        <v>v568 = optimizableVariable('var568', [2.65 3.15], 'Type', 'real'); %y_int(8,15)</v>
      </c>
      <c r="CQ613" t="str">
        <f t="shared" si="290"/>
        <v>y_int(568,1) = variables.var568;</v>
      </c>
      <c r="CR613" t="str">
        <f t="shared" si="306"/>
        <v>v568</v>
      </c>
      <c r="CS613" t="str">
        <f t="shared" si="287"/>
        <v>y_int(568,1)</v>
      </c>
      <c r="CT613" t="str">
        <f t="shared" si="288"/>
        <v>y_int(568,1) = results.XAtMinObjective{1,</v>
      </c>
      <c r="DE613" t="s">
        <v>205</v>
      </c>
      <c r="DF613" t="s">
        <v>205</v>
      </c>
      <c r="DH613" t="s">
        <v>205</v>
      </c>
    </row>
    <row r="614" spans="1:112" x14ac:dyDescent="0.2">
      <c r="B614" s="28" t="s">
        <v>1393</v>
      </c>
      <c r="C614" s="47"/>
      <c r="D614" s="41">
        <v>6</v>
      </c>
      <c r="E614" s="42">
        <v>0</v>
      </c>
      <c r="F614" s="139">
        <f>ABS(Home!$K$20*E614)</f>
        <v>0</v>
      </c>
      <c r="G614" s="42">
        <v>0</v>
      </c>
      <c r="H614" s="139">
        <f>ABS(Home!$K$20*G614)</f>
        <v>0</v>
      </c>
      <c r="I614" s="42">
        <v>0</v>
      </c>
      <c r="J614" s="139">
        <f>ABS(Home!$K$20*I614)</f>
        <v>0</v>
      </c>
      <c r="K614" s="42">
        <v>0</v>
      </c>
      <c r="L614" s="139">
        <f>ABS(Home!$K$20*K614)</f>
        <v>0</v>
      </c>
      <c r="M614" s="45">
        <f t="shared" si="300"/>
        <v>0</v>
      </c>
      <c r="N614" s="47">
        <f t="shared" si="301"/>
        <v>569</v>
      </c>
      <c r="P614">
        <f t="shared" si="291"/>
        <v>0</v>
      </c>
      <c r="Q614">
        <f t="shared" si="291"/>
        <v>6</v>
      </c>
      <c r="R614" s="146">
        <v>611</v>
      </c>
      <c r="S614">
        <f t="shared" si="292"/>
        <v>0</v>
      </c>
      <c r="T614">
        <f t="shared" si="293"/>
        <v>0</v>
      </c>
      <c r="U614">
        <f t="shared" si="294"/>
        <v>0</v>
      </c>
      <c r="V614">
        <f t="shared" si="295"/>
        <v>0</v>
      </c>
      <c r="X614">
        <f t="shared" si="296"/>
        <v>0</v>
      </c>
      <c r="Y614">
        <f t="shared" si="297"/>
        <v>0</v>
      </c>
      <c r="Z614">
        <f t="shared" si="298"/>
        <v>0</v>
      </c>
      <c r="AA614">
        <f t="shared" si="299"/>
        <v>0</v>
      </c>
      <c r="AC614" s="15"/>
      <c r="AD614" s="15"/>
      <c r="BJ614" s="41">
        <v>6</v>
      </c>
      <c r="BN614" s="41">
        <v>5</v>
      </c>
      <c r="BS614" s="121"/>
      <c r="BV614">
        <v>0</v>
      </c>
      <c r="CA614">
        <v>0</v>
      </c>
      <c r="CB614">
        <f t="shared" si="302"/>
        <v>0</v>
      </c>
      <c r="CK614">
        <f t="shared" si="303"/>
        <v>9</v>
      </c>
      <c r="CL614">
        <f t="shared" si="304"/>
        <v>15</v>
      </c>
      <c r="CM614">
        <f t="shared" si="305"/>
        <v>569</v>
      </c>
      <c r="CP614" t="str">
        <f t="shared" si="289"/>
        <v/>
      </c>
      <c r="CQ614" t="str">
        <f t="shared" si="290"/>
        <v/>
      </c>
      <c r="CR614" t="str">
        <f t="shared" si="306"/>
        <v/>
      </c>
      <c r="CS614" t="str">
        <f t="shared" si="287"/>
        <v/>
      </c>
      <c r="CT614" t="str">
        <f t="shared" si="288"/>
        <v/>
      </c>
      <c r="DE614" t="s">
        <v>205</v>
      </c>
      <c r="DF614" t="s">
        <v>205</v>
      </c>
      <c r="DH614" t="s">
        <v>205</v>
      </c>
    </row>
    <row r="615" spans="1:112" x14ac:dyDescent="0.2">
      <c r="B615" s="28" t="s">
        <v>1363</v>
      </c>
      <c r="C615" s="47">
        <v>1</v>
      </c>
      <c r="D615" s="41">
        <v>6</v>
      </c>
      <c r="E615" s="42">
        <v>-0.1</v>
      </c>
      <c r="F615" s="139">
        <f>ABS(Home!$K$20*E615)</f>
        <v>5.000000000000001E-3</v>
      </c>
      <c r="G615" s="42">
        <v>0</v>
      </c>
      <c r="H615" s="139">
        <f>ABS(Home!$K$20*G615)</f>
        <v>0</v>
      </c>
      <c r="I615" s="42">
        <v>0</v>
      </c>
      <c r="J615" s="139">
        <f>ABS(Home!$K$20*I615)</f>
        <v>0</v>
      </c>
      <c r="K615" s="42">
        <v>0</v>
      </c>
      <c r="L615" s="139">
        <f>ABS(Home!$K$20*K615)</f>
        <v>0</v>
      </c>
      <c r="M615" s="45">
        <f t="shared" si="300"/>
        <v>1</v>
      </c>
      <c r="N615" s="47">
        <f t="shared" si="301"/>
        <v>570</v>
      </c>
      <c r="P615">
        <f t="shared" si="291"/>
        <v>0</v>
      </c>
      <c r="Q615">
        <f t="shared" si="291"/>
        <v>6</v>
      </c>
      <c r="R615" s="146">
        <v>612</v>
      </c>
      <c r="S615">
        <f t="shared" si="292"/>
        <v>0</v>
      </c>
      <c r="T615">
        <f t="shared" si="293"/>
        <v>0</v>
      </c>
      <c r="U615">
        <f t="shared" si="294"/>
        <v>0</v>
      </c>
      <c r="V615">
        <f t="shared" si="295"/>
        <v>0</v>
      </c>
      <c r="X615">
        <f t="shared" si="296"/>
        <v>0</v>
      </c>
      <c r="Y615">
        <f t="shared" si="297"/>
        <v>0</v>
      </c>
      <c r="Z615">
        <f t="shared" si="298"/>
        <v>0</v>
      </c>
      <c r="AA615">
        <f t="shared" si="299"/>
        <v>0</v>
      </c>
      <c r="AC615" s="15"/>
      <c r="AD615" s="15"/>
      <c r="BJ615" s="41">
        <v>6</v>
      </c>
      <c r="BN615" s="41">
        <v>5</v>
      </c>
      <c r="BS615" s="121"/>
      <c r="BV615">
        <v>0</v>
      </c>
      <c r="CA615">
        <v>0</v>
      </c>
      <c r="CB615">
        <f t="shared" si="302"/>
        <v>0</v>
      </c>
      <c r="CK615">
        <f t="shared" si="303"/>
        <v>10</v>
      </c>
      <c r="CL615">
        <f t="shared" si="304"/>
        <v>15</v>
      </c>
      <c r="CM615">
        <f t="shared" si="305"/>
        <v>570</v>
      </c>
      <c r="CP615" t="str">
        <f t="shared" si="289"/>
        <v>v570 = optimizableVariable('var570', [-0.35 0.15], 'Type', 'real'); %y_int(10,15)</v>
      </c>
      <c r="CQ615" t="str">
        <f t="shared" si="290"/>
        <v>y_int(570,1) = variables.var570;</v>
      </c>
      <c r="CR615" t="str">
        <f t="shared" si="306"/>
        <v>v570</v>
      </c>
      <c r="CS615" t="str">
        <f t="shared" si="287"/>
        <v>y_int(570,1)</v>
      </c>
      <c r="CT615" t="str">
        <f t="shared" si="288"/>
        <v>y_int(570,1) = results.XAtMinObjective{1,</v>
      </c>
      <c r="DE615" t="s">
        <v>205</v>
      </c>
      <c r="DF615" t="s">
        <v>205</v>
      </c>
      <c r="DH615" t="s">
        <v>205</v>
      </c>
    </row>
    <row r="616" spans="1:112" x14ac:dyDescent="0.2">
      <c r="B616" s="28" t="s">
        <v>1364</v>
      </c>
      <c r="C616" s="47">
        <v>1</v>
      </c>
      <c r="D616" s="41">
        <v>6</v>
      </c>
      <c r="E616" s="42">
        <v>-0.2</v>
      </c>
      <c r="F616" s="139">
        <f>ABS(Home!$K$20*E616)</f>
        <v>1.0000000000000002E-2</v>
      </c>
      <c r="G616" s="42">
        <v>0</v>
      </c>
      <c r="H616" s="139">
        <f>ABS(Home!$K$20*G616)</f>
        <v>0</v>
      </c>
      <c r="I616" s="42">
        <v>0</v>
      </c>
      <c r="J616" s="139">
        <f>ABS(Home!$K$20*I616)</f>
        <v>0</v>
      </c>
      <c r="K616" s="42">
        <v>0</v>
      </c>
      <c r="L616" s="139">
        <f>ABS(Home!$K$20*K616)</f>
        <v>0</v>
      </c>
      <c r="M616" s="45">
        <f t="shared" si="300"/>
        <v>1</v>
      </c>
      <c r="N616" s="47">
        <f t="shared" si="301"/>
        <v>571</v>
      </c>
      <c r="P616">
        <f t="shared" si="291"/>
        <v>0</v>
      </c>
      <c r="Q616">
        <f t="shared" si="291"/>
        <v>6</v>
      </c>
      <c r="R616" s="146">
        <v>613</v>
      </c>
      <c r="S616">
        <f t="shared" si="292"/>
        <v>0</v>
      </c>
      <c r="T616">
        <f t="shared" si="293"/>
        <v>0</v>
      </c>
      <c r="U616">
        <f t="shared" si="294"/>
        <v>0</v>
      </c>
      <c r="V616">
        <f t="shared" si="295"/>
        <v>0</v>
      </c>
      <c r="X616">
        <f t="shared" si="296"/>
        <v>0</v>
      </c>
      <c r="Y616">
        <f t="shared" si="297"/>
        <v>0</v>
      </c>
      <c r="Z616">
        <f t="shared" si="298"/>
        <v>0</v>
      </c>
      <c r="AA616">
        <f t="shared" si="299"/>
        <v>0</v>
      </c>
      <c r="AC616" s="15"/>
      <c r="AD616" s="15"/>
      <c r="BJ616" s="41">
        <v>6</v>
      </c>
      <c r="BN616" s="41">
        <v>5</v>
      </c>
      <c r="BS616" s="121"/>
      <c r="BV616">
        <v>0</v>
      </c>
      <c r="CA616">
        <v>0</v>
      </c>
      <c r="CB616">
        <f t="shared" si="302"/>
        <v>0</v>
      </c>
      <c r="CK616">
        <f t="shared" si="303"/>
        <v>11</v>
      </c>
      <c r="CL616">
        <f t="shared" si="304"/>
        <v>15</v>
      </c>
      <c r="CM616">
        <f t="shared" si="305"/>
        <v>571</v>
      </c>
      <c r="CP616" t="str">
        <f t="shared" si="289"/>
        <v>v571 = optimizableVariable('var571', [-0.45 0.05], 'Type', 'real'); %y_int(11,15)</v>
      </c>
      <c r="CQ616" t="str">
        <f t="shared" si="290"/>
        <v>y_int(571,1) = variables.var571;</v>
      </c>
      <c r="CR616" t="str">
        <f t="shared" si="306"/>
        <v>v571</v>
      </c>
      <c r="CS616" t="str">
        <f t="shared" si="287"/>
        <v>y_int(571,1)</v>
      </c>
      <c r="CT616" t="str">
        <f t="shared" si="288"/>
        <v>y_int(571,1) = results.XAtMinObjective{1,</v>
      </c>
      <c r="DE616" t="s">
        <v>205</v>
      </c>
      <c r="DF616" t="s">
        <v>205</v>
      </c>
      <c r="DH616" t="s">
        <v>205</v>
      </c>
    </row>
    <row r="617" spans="1:112" x14ac:dyDescent="0.2">
      <c r="B617" s="28" t="s">
        <v>1365</v>
      </c>
      <c r="C617" s="47"/>
      <c r="D617" s="41">
        <v>6</v>
      </c>
      <c r="E617" s="42">
        <v>0</v>
      </c>
      <c r="F617" s="139">
        <f>ABS(Home!$K$20*E617)</f>
        <v>0</v>
      </c>
      <c r="G617" s="42">
        <v>0</v>
      </c>
      <c r="H617" s="139">
        <f>ABS(Home!$K$20*G617)</f>
        <v>0</v>
      </c>
      <c r="I617" s="42">
        <v>0</v>
      </c>
      <c r="J617" s="139">
        <f>ABS(Home!$K$20*I617)</f>
        <v>0</v>
      </c>
      <c r="K617" s="42">
        <v>0</v>
      </c>
      <c r="L617" s="139">
        <f>ABS(Home!$K$20*K617)</f>
        <v>0</v>
      </c>
      <c r="M617" s="45">
        <f t="shared" si="300"/>
        <v>0</v>
      </c>
      <c r="N617" s="47">
        <f t="shared" si="301"/>
        <v>572</v>
      </c>
      <c r="P617">
        <f t="shared" si="291"/>
        <v>0</v>
      </c>
      <c r="Q617">
        <f t="shared" si="291"/>
        <v>6</v>
      </c>
      <c r="R617" s="146">
        <v>614</v>
      </c>
      <c r="S617">
        <f t="shared" si="292"/>
        <v>0</v>
      </c>
      <c r="T617">
        <f t="shared" si="293"/>
        <v>0</v>
      </c>
      <c r="U617">
        <f t="shared" si="294"/>
        <v>0</v>
      </c>
      <c r="V617">
        <f t="shared" si="295"/>
        <v>0</v>
      </c>
      <c r="X617">
        <f t="shared" si="296"/>
        <v>0</v>
      </c>
      <c r="Y617">
        <f t="shared" si="297"/>
        <v>0</v>
      </c>
      <c r="Z617">
        <f t="shared" si="298"/>
        <v>0</v>
      </c>
      <c r="AA617">
        <f t="shared" si="299"/>
        <v>0</v>
      </c>
      <c r="AC617" s="15"/>
      <c r="AD617" s="15"/>
      <c r="BJ617" s="41">
        <v>6</v>
      </c>
      <c r="BN617" s="41">
        <v>5</v>
      </c>
      <c r="BS617" s="121"/>
      <c r="BV617">
        <v>0</v>
      </c>
      <c r="CA617">
        <v>0</v>
      </c>
      <c r="CB617">
        <f t="shared" si="302"/>
        <v>0</v>
      </c>
      <c r="CK617">
        <f t="shared" si="303"/>
        <v>12</v>
      </c>
      <c r="CL617">
        <f t="shared" si="304"/>
        <v>15</v>
      </c>
      <c r="CM617">
        <f t="shared" si="305"/>
        <v>572</v>
      </c>
      <c r="CP617" t="str">
        <f t="shared" si="289"/>
        <v/>
      </c>
      <c r="CQ617" t="str">
        <f t="shared" si="290"/>
        <v/>
      </c>
      <c r="CR617" t="str">
        <f t="shared" si="306"/>
        <v/>
      </c>
      <c r="CS617" t="str">
        <f t="shared" si="287"/>
        <v/>
      </c>
      <c r="CT617" t="str">
        <f t="shared" si="288"/>
        <v/>
      </c>
      <c r="DE617" t="s">
        <v>205</v>
      </c>
      <c r="DF617" t="s">
        <v>205</v>
      </c>
      <c r="DH617" t="s">
        <v>205</v>
      </c>
    </row>
    <row r="618" spans="1:112" x14ac:dyDescent="0.2">
      <c r="B618" s="28" t="s">
        <v>1366</v>
      </c>
      <c r="C618" s="47"/>
      <c r="D618" s="41">
        <v>6</v>
      </c>
      <c r="E618" s="42">
        <v>0</v>
      </c>
      <c r="F618" s="139">
        <f>ABS(Home!$K$20*E618)</f>
        <v>0</v>
      </c>
      <c r="G618" s="42">
        <v>0</v>
      </c>
      <c r="H618" s="139">
        <f>ABS(Home!$K$20*G618)</f>
        <v>0</v>
      </c>
      <c r="I618" s="42">
        <v>0</v>
      </c>
      <c r="J618" s="139">
        <f>ABS(Home!$K$20*I618)</f>
        <v>0</v>
      </c>
      <c r="K618" s="42">
        <v>0</v>
      </c>
      <c r="L618" s="139">
        <f>ABS(Home!$K$20*K618)</f>
        <v>0</v>
      </c>
      <c r="M618" s="45">
        <f t="shared" si="300"/>
        <v>0</v>
      </c>
      <c r="N618" s="47">
        <f t="shared" si="301"/>
        <v>573</v>
      </c>
      <c r="P618">
        <f t="shared" si="291"/>
        <v>0</v>
      </c>
      <c r="Q618">
        <f t="shared" si="291"/>
        <v>6</v>
      </c>
      <c r="R618" s="146">
        <v>615</v>
      </c>
      <c r="S618">
        <f t="shared" si="292"/>
        <v>0</v>
      </c>
      <c r="T618">
        <f t="shared" si="293"/>
        <v>0</v>
      </c>
      <c r="U618">
        <f t="shared" si="294"/>
        <v>0</v>
      </c>
      <c r="V618">
        <f t="shared" si="295"/>
        <v>0</v>
      </c>
      <c r="X618">
        <f t="shared" si="296"/>
        <v>0</v>
      </c>
      <c r="Y618">
        <f t="shared" si="297"/>
        <v>0</v>
      </c>
      <c r="Z618">
        <f t="shared" si="298"/>
        <v>0</v>
      </c>
      <c r="AA618">
        <f t="shared" si="299"/>
        <v>0</v>
      </c>
      <c r="AC618" s="15"/>
      <c r="AD618" s="15"/>
      <c r="BJ618" s="41">
        <v>6</v>
      </c>
      <c r="BN618" s="41">
        <v>5</v>
      </c>
      <c r="BS618" s="121"/>
      <c r="BV618">
        <v>0</v>
      </c>
      <c r="CA618">
        <v>0</v>
      </c>
      <c r="CB618">
        <f t="shared" si="302"/>
        <v>0</v>
      </c>
      <c r="CK618">
        <f t="shared" si="303"/>
        <v>13</v>
      </c>
      <c r="CL618">
        <f t="shared" si="304"/>
        <v>15</v>
      </c>
      <c r="CM618">
        <f t="shared" si="305"/>
        <v>573</v>
      </c>
      <c r="CP618" t="str">
        <f t="shared" si="289"/>
        <v/>
      </c>
      <c r="CQ618" t="str">
        <f t="shared" si="290"/>
        <v/>
      </c>
      <c r="CR618" t="str">
        <f t="shared" si="306"/>
        <v/>
      </c>
      <c r="CS618" t="str">
        <f t="shared" si="287"/>
        <v/>
      </c>
      <c r="CT618" t="str">
        <f t="shared" si="288"/>
        <v/>
      </c>
      <c r="DE618" t="s">
        <v>205</v>
      </c>
      <c r="DF618" t="s">
        <v>205</v>
      </c>
      <c r="DH618" t="s">
        <v>205</v>
      </c>
    </row>
    <row r="619" spans="1:112" x14ac:dyDescent="0.2">
      <c r="B619" s="28" t="s">
        <v>1367</v>
      </c>
      <c r="C619" s="47">
        <v>1</v>
      </c>
      <c r="D619" s="41">
        <v>6</v>
      </c>
      <c r="E619" s="42">
        <v>-0.15</v>
      </c>
      <c r="F619" s="139">
        <f>ABS(Home!$K$20*E619)</f>
        <v>7.4999999999999997E-3</v>
      </c>
      <c r="G619" s="42">
        <v>0</v>
      </c>
      <c r="H619" s="139">
        <f>ABS(Home!$K$20*G619)</f>
        <v>0</v>
      </c>
      <c r="I619" s="42">
        <v>0</v>
      </c>
      <c r="J619" s="139">
        <f>ABS(Home!$K$20*I619)</f>
        <v>0</v>
      </c>
      <c r="K619" s="42">
        <v>0</v>
      </c>
      <c r="L619" s="139">
        <f>ABS(Home!$K$20*K619)</f>
        <v>0</v>
      </c>
      <c r="M619" s="45">
        <f t="shared" si="300"/>
        <v>1</v>
      </c>
      <c r="N619" s="47">
        <f t="shared" si="301"/>
        <v>574</v>
      </c>
      <c r="P619">
        <f t="shared" si="291"/>
        <v>0</v>
      </c>
      <c r="Q619">
        <f t="shared" si="291"/>
        <v>6</v>
      </c>
      <c r="R619" s="146">
        <v>616</v>
      </c>
      <c r="S619">
        <f t="shared" si="292"/>
        <v>0</v>
      </c>
      <c r="T619">
        <f t="shared" si="293"/>
        <v>0</v>
      </c>
      <c r="U619">
        <f t="shared" si="294"/>
        <v>0</v>
      </c>
      <c r="V619">
        <f t="shared" si="295"/>
        <v>0</v>
      </c>
      <c r="X619">
        <f t="shared" si="296"/>
        <v>0</v>
      </c>
      <c r="Y619">
        <f t="shared" si="297"/>
        <v>0</v>
      </c>
      <c r="Z619">
        <f t="shared" si="298"/>
        <v>0</v>
      </c>
      <c r="AA619">
        <f t="shared" si="299"/>
        <v>0</v>
      </c>
      <c r="AC619" s="15"/>
      <c r="AD619" s="15"/>
      <c r="BJ619" s="41">
        <v>6</v>
      </c>
      <c r="BN619" s="41">
        <v>5</v>
      </c>
      <c r="BS619" s="121"/>
      <c r="BV619">
        <v>0</v>
      </c>
      <c r="CA619">
        <v>0</v>
      </c>
      <c r="CB619">
        <f t="shared" si="302"/>
        <v>0</v>
      </c>
      <c r="CK619">
        <f t="shared" si="303"/>
        <v>14</v>
      </c>
      <c r="CL619">
        <f t="shared" si="304"/>
        <v>15</v>
      </c>
      <c r="CM619">
        <f t="shared" si="305"/>
        <v>574</v>
      </c>
      <c r="CP619" t="str">
        <f t="shared" si="289"/>
        <v>v574 = optimizableVariable('var574', [-0.4 0.1], 'Type', 'real'); %y_int(14,15)</v>
      </c>
      <c r="CQ619" t="str">
        <f t="shared" si="290"/>
        <v>y_int(574,1) = variables.var574;</v>
      </c>
      <c r="CR619" t="str">
        <f t="shared" si="306"/>
        <v>v574</v>
      </c>
      <c r="CS619" t="str">
        <f t="shared" si="287"/>
        <v>y_int(574,1)</v>
      </c>
      <c r="CT619" t="str">
        <f t="shared" si="288"/>
        <v>y_int(574,1) = results.XAtMinObjective{1,</v>
      </c>
      <c r="DE619" t="s">
        <v>205</v>
      </c>
      <c r="DF619" t="s">
        <v>205</v>
      </c>
      <c r="DH619" t="s">
        <v>205</v>
      </c>
    </row>
    <row r="620" spans="1:112" x14ac:dyDescent="0.2">
      <c r="B620" s="28" t="s">
        <v>1382</v>
      </c>
      <c r="C620" s="47"/>
      <c r="D620" s="41">
        <v>6</v>
      </c>
      <c r="E620" s="42">
        <v>0</v>
      </c>
      <c r="F620" s="139">
        <f>ABS(Home!$K$20*E620)</f>
        <v>0</v>
      </c>
      <c r="G620" s="42">
        <v>0</v>
      </c>
      <c r="H620" s="139">
        <f>ABS(Home!$K$20*G620)</f>
        <v>0</v>
      </c>
      <c r="I620" s="42">
        <v>0</v>
      </c>
      <c r="J620" s="139">
        <f>ABS(Home!$K$20*I620)</f>
        <v>0</v>
      </c>
      <c r="K620" s="42">
        <v>0</v>
      </c>
      <c r="L620" s="139">
        <f>ABS(Home!$K$20*K620)</f>
        <v>0</v>
      </c>
      <c r="M620" s="45">
        <f t="shared" si="300"/>
        <v>0</v>
      </c>
      <c r="N620" s="47">
        <f t="shared" si="301"/>
        <v>575</v>
      </c>
      <c r="P620">
        <f t="shared" si="291"/>
        <v>0</v>
      </c>
      <c r="Q620">
        <f t="shared" si="291"/>
        <v>6</v>
      </c>
      <c r="R620" s="146">
        <v>617</v>
      </c>
      <c r="S620">
        <f t="shared" si="292"/>
        <v>0</v>
      </c>
      <c r="T620">
        <f t="shared" si="293"/>
        <v>0</v>
      </c>
      <c r="U620">
        <f t="shared" si="294"/>
        <v>0</v>
      </c>
      <c r="V620">
        <f t="shared" si="295"/>
        <v>0</v>
      </c>
      <c r="X620">
        <f t="shared" si="296"/>
        <v>0</v>
      </c>
      <c r="Y620">
        <f t="shared" si="297"/>
        <v>0</v>
      </c>
      <c r="Z620">
        <f t="shared" si="298"/>
        <v>0</v>
      </c>
      <c r="AA620">
        <f t="shared" si="299"/>
        <v>0</v>
      </c>
      <c r="AC620" s="15"/>
      <c r="AD620" s="15"/>
      <c r="BJ620" s="41">
        <v>6</v>
      </c>
      <c r="BN620" s="41">
        <v>5</v>
      </c>
      <c r="BS620" s="121"/>
      <c r="BV620">
        <v>0</v>
      </c>
      <c r="CA620">
        <v>0</v>
      </c>
      <c r="CB620">
        <f t="shared" si="302"/>
        <v>0</v>
      </c>
      <c r="CK620">
        <f t="shared" si="303"/>
        <v>15</v>
      </c>
      <c r="CL620">
        <f t="shared" si="304"/>
        <v>15</v>
      </c>
      <c r="CM620">
        <f t="shared" si="305"/>
        <v>575</v>
      </c>
      <c r="CP620" t="str">
        <f t="shared" si="289"/>
        <v/>
      </c>
      <c r="CQ620" t="str">
        <f t="shared" si="290"/>
        <v/>
      </c>
      <c r="CR620" t="str">
        <f t="shared" si="306"/>
        <v/>
      </c>
      <c r="CS620" t="str">
        <f t="shared" si="287"/>
        <v/>
      </c>
      <c r="CT620" t="str">
        <f t="shared" si="288"/>
        <v/>
      </c>
      <c r="DE620" t="s">
        <v>205</v>
      </c>
      <c r="DF620" t="s">
        <v>205</v>
      </c>
      <c r="DH620" t="s">
        <v>205</v>
      </c>
    </row>
    <row r="621" spans="1:112" x14ac:dyDescent="0.2">
      <c r="B621" s="28" t="s">
        <v>1383</v>
      </c>
      <c r="C621" s="47"/>
      <c r="D621" s="41">
        <v>6</v>
      </c>
      <c r="E621" s="42">
        <v>0</v>
      </c>
      <c r="F621" s="139">
        <f>ABS(Home!$K$20*E621)</f>
        <v>0</v>
      </c>
      <c r="G621" s="42"/>
      <c r="H621" s="139">
        <f>ABS(Home!$K$20*G621)</f>
        <v>0</v>
      </c>
      <c r="I621" s="42"/>
      <c r="J621" s="139">
        <f>ABS(Home!$K$20*I621)</f>
        <v>0</v>
      </c>
      <c r="K621" s="42"/>
      <c r="L621" s="139">
        <f>ABS(Home!$K$20*K621)</f>
        <v>0</v>
      </c>
      <c r="M621" s="45">
        <f t="shared" si="300"/>
        <v>0</v>
      </c>
      <c r="N621" s="47">
        <f t="shared" si="301"/>
        <v>576</v>
      </c>
      <c r="P621">
        <f t="shared" si="291"/>
        <v>0</v>
      </c>
      <c r="Q621">
        <f t="shared" si="291"/>
        <v>6</v>
      </c>
      <c r="R621" s="146">
        <v>618</v>
      </c>
      <c r="S621">
        <f t="shared" si="292"/>
        <v>0</v>
      </c>
      <c r="T621">
        <f t="shared" si="293"/>
        <v>0</v>
      </c>
      <c r="U621">
        <f t="shared" si="294"/>
        <v>0</v>
      </c>
      <c r="V621">
        <f t="shared" si="295"/>
        <v>0</v>
      </c>
      <c r="X621">
        <f t="shared" si="296"/>
        <v>0</v>
      </c>
      <c r="Y621">
        <f t="shared" si="297"/>
        <v>0</v>
      </c>
      <c r="Z621">
        <f t="shared" si="298"/>
        <v>0</v>
      </c>
      <c r="AA621">
        <f t="shared" si="299"/>
        <v>0</v>
      </c>
      <c r="AC621" s="15"/>
      <c r="AD621" s="15"/>
      <c r="BJ621" s="41">
        <v>6</v>
      </c>
      <c r="BN621" s="41">
        <v>5</v>
      </c>
      <c r="BS621" s="121"/>
      <c r="BV621">
        <v>-1.0416546004079739</v>
      </c>
      <c r="CA621">
        <v>-1.0416546004079739</v>
      </c>
      <c r="CB621">
        <f t="shared" si="302"/>
        <v>-1</v>
      </c>
      <c r="CK621">
        <f t="shared" si="303"/>
        <v>16</v>
      </c>
      <c r="CL621">
        <f t="shared" si="304"/>
        <v>15</v>
      </c>
      <c r="CM621">
        <f t="shared" si="305"/>
        <v>576</v>
      </c>
      <c r="CP621" t="str">
        <f t="shared" si="289"/>
        <v/>
      </c>
      <c r="CQ621" t="str">
        <f t="shared" si="290"/>
        <v/>
      </c>
      <c r="CR621" t="str">
        <f t="shared" si="306"/>
        <v/>
      </c>
      <c r="CS621" t="str">
        <f t="shared" si="287"/>
        <v/>
      </c>
      <c r="CT621" t="str">
        <f t="shared" si="288"/>
        <v/>
      </c>
      <c r="DE621" t="s">
        <v>205</v>
      </c>
      <c r="DF621" t="s">
        <v>205</v>
      </c>
      <c r="DH621" t="s">
        <v>205</v>
      </c>
    </row>
    <row r="622" spans="1:112" x14ac:dyDescent="0.2">
      <c r="B622" s="28" t="s">
        <v>1384</v>
      </c>
      <c r="C622" s="47">
        <v>1</v>
      </c>
      <c r="D622" s="41">
        <v>6</v>
      </c>
      <c r="E622" s="42">
        <v>-0.15</v>
      </c>
      <c r="F622" s="139">
        <f>ABS(Home!$K$20*E622)</f>
        <v>7.4999999999999997E-3</v>
      </c>
      <c r="G622" s="42">
        <v>0</v>
      </c>
      <c r="H622" s="139">
        <f>ABS(Home!$K$20*G622)</f>
        <v>0</v>
      </c>
      <c r="I622" s="42">
        <v>0</v>
      </c>
      <c r="J622" s="139">
        <f>ABS(Home!$K$20*I622)</f>
        <v>0</v>
      </c>
      <c r="K622" s="42">
        <v>0</v>
      </c>
      <c r="L622" s="139">
        <f>ABS(Home!$K$20*K622)</f>
        <v>0</v>
      </c>
      <c r="M622" s="45">
        <f t="shared" si="300"/>
        <v>1</v>
      </c>
      <c r="N622" s="47">
        <f t="shared" si="301"/>
        <v>577</v>
      </c>
      <c r="P622">
        <f t="shared" si="291"/>
        <v>0</v>
      </c>
      <c r="Q622">
        <f t="shared" si="291"/>
        <v>6</v>
      </c>
      <c r="R622" s="146">
        <v>619</v>
      </c>
      <c r="S622">
        <f t="shared" si="292"/>
        <v>0</v>
      </c>
      <c r="T622">
        <f t="shared" si="293"/>
        <v>0</v>
      </c>
      <c r="U622">
        <f t="shared" si="294"/>
        <v>0</v>
      </c>
      <c r="V622">
        <f t="shared" si="295"/>
        <v>0</v>
      </c>
      <c r="X622">
        <f t="shared" si="296"/>
        <v>0</v>
      </c>
      <c r="Y622">
        <f t="shared" si="297"/>
        <v>0</v>
      </c>
      <c r="Z622">
        <f t="shared" si="298"/>
        <v>0</v>
      </c>
      <c r="AA622">
        <f t="shared" si="299"/>
        <v>0</v>
      </c>
      <c r="AC622" s="15"/>
      <c r="AD622" s="15"/>
      <c r="BJ622" s="41">
        <v>6</v>
      </c>
      <c r="BN622" s="41">
        <v>5</v>
      </c>
      <c r="BS622" s="121"/>
      <c r="BV622">
        <v>0</v>
      </c>
      <c r="CA622">
        <v>0</v>
      </c>
      <c r="CB622">
        <f t="shared" si="302"/>
        <v>0</v>
      </c>
      <c r="CK622">
        <f t="shared" si="303"/>
        <v>17</v>
      </c>
      <c r="CL622">
        <f t="shared" si="304"/>
        <v>15</v>
      </c>
      <c r="CM622">
        <f t="shared" si="305"/>
        <v>577</v>
      </c>
      <c r="CP622" t="str">
        <f t="shared" si="289"/>
        <v>v577 = optimizableVariable('var577', [-0.4 0.1], 'Type', 'real'); %y_int(17,15)</v>
      </c>
      <c r="CQ622" t="str">
        <f t="shared" si="290"/>
        <v>y_int(577,1) = variables.var577;</v>
      </c>
      <c r="CR622" t="str">
        <f t="shared" si="306"/>
        <v>v577</v>
      </c>
      <c r="CS622" t="str">
        <f t="shared" si="287"/>
        <v>y_int(577,1)</v>
      </c>
      <c r="CT622" t="str">
        <f t="shared" si="288"/>
        <v>y_int(577,1) = results.XAtMinObjective{1,</v>
      </c>
      <c r="DE622" t="s">
        <v>205</v>
      </c>
      <c r="DF622" t="s">
        <v>205</v>
      </c>
      <c r="DH622" t="s">
        <v>205</v>
      </c>
    </row>
    <row r="623" spans="1:112" x14ac:dyDescent="0.2">
      <c r="B623" s="28" t="s">
        <v>1368</v>
      </c>
      <c r="C623" s="47"/>
      <c r="D623" s="41">
        <v>6</v>
      </c>
      <c r="E623" s="42">
        <v>0</v>
      </c>
      <c r="F623" s="139">
        <f>ABS(Home!$K$20*E623)</f>
        <v>0</v>
      </c>
      <c r="G623" s="42">
        <v>0</v>
      </c>
      <c r="H623" s="139">
        <f>ABS(Home!$K$20*G623)</f>
        <v>0</v>
      </c>
      <c r="I623" s="42">
        <v>0</v>
      </c>
      <c r="J623" s="139">
        <f>ABS(Home!$K$20*I623)</f>
        <v>0</v>
      </c>
      <c r="K623" s="42">
        <v>0</v>
      </c>
      <c r="L623" s="139">
        <f>ABS(Home!$K$20*K623)</f>
        <v>0</v>
      </c>
      <c r="M623" s="45">
        <f t="shared" si="300"/>
        <v>0</v>
      </c>
      <c r="N623" s="47">
        <f t="shared" si="301"/>
        <v>578</v>
      </c>
      <c r="P623">
        <f t="shared" si="291"/>
        <v>0</v>
      </c>
      <c r="Q623">
        <f t="shared" si="291"/>
        <v>6</v>
      </c>
      <c r="R623" s="146">
        <v>620</v>
      </c>
      <c r="S623">
        <f t="shared" si="292"/>
        <v>0</v>
      </c>
      <c r="T623">
        <f t="shared" si="293"/>
        <v>0</v>
      </c>
      <c r="U623">
        <f t="shared" si="294"/>
        <v>0</v>
      </c>
      <c r="V623">
        <f t="shared" si="295"/>
        <v>0</v>
      </c>
      <c r="X623">
        <f t="shared" si="296"/>
        <v>0</v>
      </c>
      <c r="Y623">
        <f t="shared" si="297"/>
        <v>0</v>
      </c>
      <c r="Z623">
        <f t="shared" si="298"/>
        <v>0</v>
      </c>
      <c r="AA623">
        <f t="shared" si="299"/>
        <v>0</v>
      </c>
      <c r="AC623" s="15"/>
      <c r="AD623" s="15"/>
      <c r="BJ623" s="41">
        <v>6</v>
      </c>
      <c r="BN623" s="41">
        <v>5</v>
      </c>
      <c r="BS623" s="121"/>
      <c r="BV623">
        <v>0</v>
      </c>
      <c r="CA623">
        <v>0</v>
      </c>
      <c r="CB623">
        <f t="shared" si="302"/>
        <v>0</v>
      </c>
      <c r="CK623">
        <f t="shared" si="303"/>
        <v>18</v>
      </c>
      <c r="CL623">
        <f t="shared" si="304"/>
        <v>15</v>
      </c>
      <c r="CM623">
        <f t="shared" si="305"/>
        <v>578</v>
      </c>
      <c r="CP623" t="str">
        <f t="shared" si="289"/>
        <v/>
      </c>
      <c r="CQ623" t="str">
        <f t="shared" si="290"/>
        <v/>
      </c>
      <c r="CR623" t="str">
        <f t="shared" si="306"/>
        <v/>
      </c>
      <c r="CS623" t="str">
        <f t="shared" si="287"/>
        <v/>
      </c>
      <c r="CT623" t="str">
        <f t="shared" si="288"/>
        <v/>
      </c>
      <c r="DE623" t="s">
        <v>205</v>
      </c>
      <c r="DF623" t="s">
        <v>205</v>
      </c>
      <c r="DH623" t="s">
        <v>205</v>
      </c>
    </row>
    <row r="624" spans="1:112" x14ac:dyDescent="0.2">
      <c r="B624" s="28" t="s">
        <v>1369</v>
      </c>
      <c r="C624" s="47"/>
      <c r="D624" s="41">
        <v>6</v>
      </c>
      <c r="E624" s="42">
        <v>0</v>
      </c>
      <c r="F624" s="139">
        <f>ABS(Home!$K$20*E624)</f>
        <v>0</v>
      </c>
      <c r="G624" s="42">
        <v>0</v>
      </c>
      <c r="H624" s="139">
        <f>ABS(Home!$K$20*G624)</f>
        <v>0</v>
      </c>
      <c r="I624" s="42">
        <v>0</v>
      </c>
      <c r="J624" s="139">
        <f>ABS(Home!$K$20*I624)</f>
        <v>0</v>
      </c>
      <c r="K624" s="42">
        <v>0</v>
      </c>
      <c r="L624" s="139">
        <f>ABS(Home!$K$20*K624)</f>
        <v>0</v>
      </c>
      <c r="M624" s="45">
        <f t="shared" si="300"/>
        <v>0</v>
      </c>
      <c r="N624" s="47">
        <f t="shared" si="301"/>
        <v>579</v>
      </c>
      <c r="P624">
        <f t="shared" si="291"/>
        <v>0</v>
      </c>
      <c r="Q624">
        <f t="shared" si="291"/>
        <v>6</v>
      </c>
      <c r="R624" s="146">
        <v>621</v>
      </c>
      <c r="S624">
        <f t="shared" si="292"/>
        <v>0</v>
      </c>
      <c r="T624">
        <f t="shared" si="293"/>
        <v>0</v>
      </c>
      <c r="U624">
        <f t="shared" si="294"/>
        <v>0</v>
      </c>
      <c r="V624">
        <f t="shared" si="295"/>
        <v>0</v>
      </c>
      <c r="X624">
        <f t="shared" si="296"/>
        <v>0</v>
      </c>
      <c r="Y624">
        <f t="shared" si="297"/>
        <v>0</v>
      </c>
      <c r="Z624">
        <f t="shared" si="298"/>
        <v>0</v>
      </c>
      <c r="AA624">
        <f t="shared" si="299"/>
        <v>0</v>
      </c>
      <c r="AC624" s="15"/>
      <c r="AD624" s="15"/>
      <c r="BJ624" s="41">
        <v>6</v>
      </c>
      <c r="BN624" s="41">
        <v>5</v>
      </c>
      <c r="BS624" s="121"/>
      <c r="BV624">
        <v>0</v>
      </c>
      <c r="CA624">
        <v>0</v>
      </c>
      <c r="CB624">
        <f t="shared" si="302"/>
        <v>0</v>
      </c>
      <c r="CK624">
        <f t="shared" si="303"/>
        <v>19</v>
      </c>
      <c r="CL624">
        <f t="shared" si="304"/>
        <v>15</v>
      </c>
      <c r="CM624">
        <f t="shared" si="305"/>
        <v>579</v>
      </c>
      <c r="CP624" t="str">
        <f t="shared" si="289"/>
        <v/>
      </c>
      <c r="CQ624" t="str">
        <f t="shared" si="290"/>
        <v/>
      </c>
      <c r="CR624" t="str">
        <f t="shared" si="306"/>
        <v/>
      </c>
      <c r="CS624" t="str">
        <f t="shared" si="287"/>
        <v/>
      </c>
      <c r="CT624" t="str">
        <f t="shared" si="288"/>
        <v/>
      </c>
      <c r="DE624" t="s">
        <v>205</v>
      </c>
      <c r="DF624" t="s">
        <v>205</v>
      </c>
      <c r="DH624" t="s">
        <v>205</v>
      </c>
    </row>
    <row r="625" spans="2:112" x14ac:dyDescent="0.2">
      <c r="B625" s="28" t="s">
        <v>1370</v>
      </c>
      <c r="C625" s="47"/>
      <c r="D625" s="41">
        <v>6</v>
      </c>
      <c r="E625" s="42">
        <v>0</v>
      </c>
      <c r="F625" s="139">
        <f>ABS(Home!$K$20*E625)</f>
        <v>0</v>
      </c>
      <c r="G625" s="42">
        <v>0</v>
      </c>
      <c r="H625" s="139">
        <f>ABS(Home!$K$20*G625)</f>
        <v>0</v>
      </c>
      <c r="I625" s="42">
        <v>0</v>
      </c>
      <c r="J625" s="139">
        <f>ABS(Home!$K$20*I625)</f>
        <v>0</v>
      </c>
      <c r="K625" s="42">
        <v>0</v>
      </c>
      <c r="L625" s="139">
        <f>ABS(Home!$K$20*K625)</f>
        <v>0</v>
      </c>
      <c r="M625" s="45">
        <f t="shared" si="300"/>
        <v>0</v>
      </c>
      <c r="N625" s="47">
        <f t="shared" si="301"/>
        <v>580</v>
      </c>
      <c r="P625">
        <f t="shared" si="291"/>
        <v>0</v>
      </c>
      <c r="Q625">
        <f t="shared" si="291"/>
        <v>6</v>
      </c>
      <c r="R625" s="146">
        <v>622</v>
      </c>
      <c r="S625">
        <f t="shared" si="292"/>
        <v>0</v>
      </c>
      <c r="T625">
        <f t="shared" si="293"/>
        <v>0</v>
      </c>
      <c r="U625">
        <f t="shared" si="294"/>
        <v>0</v>
      </c>
      <c r="V625">
        <f t="shared" si="295"/>
        <v>0</v>
      </c>
      <c r="X625">
        <f t="shared" si="296"/>
        <v>0</v>
      </c>
      <c r="Y625">
        <f t="shared" si="297"/>
        <v>0</v>
      </c>
      <c r="Z625">
        <f t="shared" si="298"/>
        <v>0</v>
      </c>
      <c r="AA625">
        <f t="shared" si="299"/>
        <v>0</v>
      </c>
      <c r="AC625" s="15"/>
      <c r="AD625" s="15"/>
      <c r="BJ625" s="41">
        <v>6</v>
      </c>
      <c r="BN625" s="41">
        <v>5</v>
      </c>
      <c r="BS625" s="121"/>
      <c r="BV625">
        <v>0</v>
      </c>
      <c r="CA625">
        <v>0</v>
      </c>
      <c r="CB625">
        <f t="shared" si="302"/>
        <v>0</v>
      </c>
      <c r="CK625">
        <f t="shared" si="303"/>
        <v>20</v>
      </c>
      <c r="CL625">
        <f t="shared" si="304"/>
        <v>15</v>
      </c>
      <c r="CM625">
        <f t="shared" si="305"/>
        <v>580</v>
      </c>
      <c r="CP625" t="str">
        <f t="shared" si="289"/>
        <v/>
      </c>
      <c r="CQ625" t="str">
        <f t="shared" si="290"/>
        <v/>
      </c>
      <c r="CR625" t="str">
        <f t="shared" si="306"/>
        <v/>
      </c>
      <c r="CS625" t="str">
        <f t="shared" si="287"/>
        <v/>
      </c>
      <c r="CT625" t="str">
        <f t="shared" si="288"/>
        <v/>
      </c>
      <c r="DE625" t="s">
        <v>205</v>
      </c>
      <c r="DF625" t="s">
        <v>205</v>
      </c>
      <c r="DH625" t="s">
        <v>205</v>
      </c>
    </row>
    <row r="626" spans="2:112" x14ac:dyDescent="0.2">
      <c r="B626" s="28" t="s">
        <v>1371</v>
      </c>
      <c r="C626" s="47"/>
      <c r="D626" s="41">
        <v>6</v>
      </c>
      <c r="E626" s="42">
        <v>0</v>
      </c>
      <c r="F626" s="139">
        <f>ABS(Home!$K$20*E626)</f>
        <v>0</v>
      </c>
      <c r="G626" s="42"/>
      <c r="H626" s="139">
        <f>ABS(Home!$K$20*G626)</f>
        <v>0</v>
      </c>
      <c r="I626" s="42"/>
      <c r="J626" s="139">
        <f>ABS(Home!$K$20*I626)</f>
        <v>0</v>
      </c>
      <c r="K626" s="42"/>
      <c r="L626" s="139">
        <f>ABS(Home!$K$20*K626)</f>
        <v>0</v>
      </c>
      <c r="M626" s="45">
        <f t="shared" si="300"/>
        <v>0</v>
      </c>
      <c r="N626" s="47">
        <f t="shared" si="301"/>
        <v>581</v>
      </c>
      <c r="P626">
        <f t="shared" si="291"/>
        <v>0</v>
      </c>
      <c r="Q626">
        <f t="shared" si="291"/>
        <v>6</v>
      </c>
      <c r="R626" s="146">
        <v>623</v>
      </c>
      <c r="S626">
        <f t="shared" si="292"/>
        <v>0</v>
      </c>
      <c r="T626">
        <f t="shared" si="293"/>
        <v>0</v>
      </c>
      <c r="U626">
        <f t="shared" si="294"/>
        <v>0</v>
      </c>
      <c r="V626">
        <f t="shared" si="295"/>
        <v>0</v>
      </c>
      <c r="X626">
        <f t="shared" si="296"/>
        <v>0</v>
      </c>
      <c r="Y626">
        <f t="shared" si="297"/>
        <v>0</v>
      </c>
      <c r="Z626">
        <f t="shared" si="298"/>
        <v>0</v>
      </c>
      <c r="AA626">
        <f t="shared" si="299"/>
        <v>0</v>
      </c>
      <c r="AC626" s="15"/>
      <c r="AD626" s="15"/>
      <c r="BJ626" s="41">
        <v>6</v>
      </c>
      <c r="BN626" s="41">
        <v>5</v>
      </c>
      <c r="BS626" s="1"/>
      <c r="BV626">
        <v>2.327917913638307</v>
      </c>
      <c r="CA626">
        <v>2.327917913638307</v>
      </c>
      <c r="CB626">
        <f t="shared" si="302"/>
        <v>1</v>
      </c>
      <c r="CK626">
        <f t="shared" si="303"/>
        <v>21</v>
      </c>
      <c r="CL626">
        <f t="shared" si="304"/>
        <v>15</v>
      </c>
      <c r="CM626">
        <f t="shared" si="305"/>
        <v>581</v>
      </c>
      <c r="CP626" t="str">
        <f t="shared" si="289"/>
        <v/>
      </c>
      <c r="CQ626" t="str">
        <f t="shared" si="290"/>
        <v/>
      </c>
      <c r="CR626" t="str">
        <f t="shared" si="306"/>
        <v/>
      </c>
      <c r="CS626" t="str">
        <f t="shared" si="287"/>
        <v/>
      </c>
      <c r="CT626" t="str">
        <f t="shared" si="288"/>
        <v/>
      </c>
      <c r="DE626" t="s">
        <v>205</v>
      </c>
      <c r="DF626" t="s">
        <v>205</v>
      </c>
      <c r="DH626" t="s">
        <v>205</v>
      </c>
    </row>
    <row r="627" spans="2:112" x14ac:dyDescent="0.2">
      <c r="B627" s="28" t="s">
        <v>1372</v>
      </c>
      <c r="C627" s="47"/>
      <c r="D627" s="41">
        <v>6</v>
      </c>
      <c r="E627" s="42">
        <v>0</v>
      </c>
      <c r="F627" s="139">
        <f>ABS(Home!$K$20*E627)</f>
        <v>0</v>
      </c>
      <c r="G627" s="42"/>
      <c r="H627" s="139">
        <f>ABS(Home!$K$20*G627)</f>
        <v>0</v>
      </c>
      <c r="I627" s="42"/>
      <c r="J627" s="139">
        <f>ABS(Home!$K$20*I627)</f>
        <v>0</v>
      </c>
      <c r="K627" s="42"/>
      <c r="L627" s="139">
        <f>ABS(Home!$K$20*K627)</f>
        <v>0</v>
      </c>
      <c r="M627" s="45">
        <f t="shared" si="300"/>
        <v>0</v>
      </c>
      <c r="N627" s="47">
        <f t="shared" si="301"/>
        <v>582</v>
      </c>
      <c r="P627">
        <f t="shared" si="291"/>
        <v>0</v>
      </c>
      <c r="Q627">
        <f t="shared" si="291"/>
        <v>6</v>
      </c>
      <c r="R627" s="146">
        <v>624</v>
      </c>
      <c r="S627">
        <f t="shared" si="292"/>
        <v>0</v>
      </c>
      <c r="T627">
        <f t="shared" si="293"/>
        <v>0</v>
      </c>
      <c r="U627">
        <f t="shared" si="294"/>
        <v>0</v>
      </c>
      <c r="V627">
        <f t="shared" si="295"/>
        <v>0</v>
      </c>
      <c r="X627">
        <f t="shared" si="296"/>
        <v>0</v>
      </c>
      <c r="Y627">
        <f t="shared" si="297"/>
        <v>0</v>
      </c>
      <c r="Z627">
        <f t="shared" si="298"/>
        <v>0</v>
      </c>
      <c r="AA627">
        <f t="shared" si="299"/>
        <v>0</v>
      </c>
      <c r="AC627" s="15"/>
      <c r="AD627" s="15"/>
      <c r="BJ627" s="41">
        <v>6</v>
      </c>
      <c r="BN627" s="41">
        <v>5</v>
      </c>
      <c r="BS627" s="1"/>
      <c r="BV627">
        <v>2.327917913638307</v>
      </c>
      <c r="CA627">
        <v>2.327917913638307</v>
      </c>
      <c r="CB627">
        <f t="shared" si="302"/>
        <v>1</v>
      </c>
      <c r="CK627">
        <f t="shared" si="303"/>
        <v>22</v>
      </c>
      <c r="CL627">
        <f t="shared" si="304"/>
        <v>15</v>
      </c>
      <c r="CM627">
        <f t="shared" si="305"/>
        <v>582</v>
      </c>
      <c r="CP627" t="str">
        <f t="shared" si="289"/>
        <v/>
      </c>
      <c r="CQ627" t="str">
        <f t="shared" si="290"/>
        <v/>
      </c>
      <c r="CR627" t="str">
        <f t="shared" si="306"/>
        <v/>
      </c>
      <c r="CS627" t="str">
        <f t="shared" si="287"/>
        <v/>
      </c>
      <c r="CT627" t="str">
        <f t="shared" si="288"/>
        <v/>
      </c>
      <c r="DE627" t="s">
        <v>205</v>
      </c>
      <c r="DF627" t="s">
        <v>205</v>
      </c>
      <c r="DH627" t="s">
        <v>205</v>
      </c>
    </row>
    <row r="628" spans="2:112" x14ac:dyDescent="0.2">
      <c r="B628" s="28" t="s">
        <v>1373</v>
      </c>
      <c r="C628" s="47"/>
      <c r="D628" s="41">
        <v>6</v>
      </c>
      <c r="E628" s="42">
        <v>0</v>
      </c>
      <c r="F628" s="139">
        <f>ABS(Home!$K$20*E628)</f>
        <v>0</v>
      </c>
      <c r="G628" s="42"/>
      <c r="H628" s="139">
        <f>ABS(Home!$K$20*G628)</f>
        <v>0</v>
      </c>
      <c r="I628" s="42"/>
      <c r="J628" s="139">
        <f>ABS(Home!$K$20*I628)</f>
        <v>0</v>
      </c>
      <c r="K628" s="42"/>
      <c r="L628" s="139">
        <f>ABS(Home!$K$20*K628)</f>
        <v>0</v>
      </c>
      <c r="M628" s="45">
        <f t="shared" si="300"/>
        <v>0</v>
      </c>
      <c r="N628" s="47">
        <f t="shared" si="301"/>
        <v>583</v>
      </c>
      <c r="P628">
        <f t="shared" si="291"/>
        <v>0</v>
      </c>
      <c r="Q628">
        <f t="shared" si="291"/>
        <v>6</v>
      </c>
      <c r="R628" s="146">
        <v>625</v>
      </c>
      <c r="S628">
        <f t="shared" si="292"/>
        <v>0</v>
      </c>
      <c r="T628">
        <f t="shared" si="293"/>
        <v>0</v>
      </c>
      <c r="U628">
        <f t="shared" si="294"/>
        <v>0</v>
      </c>
      <c r="V628">
        <f t="shared" si="295"/>
        <v>0</v>
      </c>
      <c r="X628">
        <f t="shared" si="296"/>
        <v>0</v>
      </c>
      <c r="Y628">
        <f t="shared" si="297"/>
        <v>0</v>
      </c>
      <c r="Z628">
        <f t="shared" si="298"/>
        <v>0</v>
      </c>
      <c r="AA628">
        <f t="shared" si="299"/>
        <v>0</v>
      </c>
      <c r="AC628" s="15"/>
      <c r="AD628" s="15"/>
      <c r="BJ628" s="41">
        <v>6</v>
      </c>
      <c r="BN628" s="41">
        <v>5</v>
      </c>
      <c r="BS628" s="1"/>
      <c r="BV628">
        <v>1.5277777777777779</v>
      </c>
      <c r="CA628">
        <v>1.5277777777777779</v>
      </c>
      <c r="CB628">
        <f t="shared" si="302"/>
        <v>1</v>
      </c>
      <c r="CK628">
        <f t="shared" si="303"/>
        <v>23</v>
      </c>
      <c r="CL628">
        <f t="shared" si="304"/>
        <v>15</v>
      </c>
      <c r="CM628">
        <f t="shared" si="305"/>
        <v>583</v>
      </c>
      <c r="CP628" t="str">
        <f t="shared" si="289"/>
        <v/>
      </c>
      <c r="CQ628" t="str">
        <f t="shared" si="290"/>
        <v/>
      </c>
      <c r="CR628" t="str">
        <f t="shared" si="306"/>
        <v/>
      </c>
      <c r="CS628" t="str">
        <f t="shared" si="287"/>
        <v/>
      </c>
      <c r="CT628" t="str">
        <f t="shared" si="288"/>
        <v/>
      </c>
      <c r="DE628" t="s">
        <v>205</v>
      </c>
      <c r="DF628" t="s">
        <v>205</v>
      </c>
      <c r="DH628" t="s">
        <v>205</v>
      </c>
    </row>
    <row r="629" spans="2:112" x14ac:dyDescent="0.2">
      <c r="B629" s="28" t="s">
        <v>1374</v>
      </c>
      <c r="C629" s="47"/>
      <c r="D629" s="41">
        <v>6</v>
      </c>
      <c r="E629" s="42">
        <v>0</v>
      </c>
      <c r="F629" s="139">
        <f>ABS(Home!$K$20*E629)</f>
        <v>0</v>
      </c>
      <c r="G629" s="42"/>
      <c r="H629" s="139">
        <f>ABS(Home!$K$20*G629)</f>
        <v>0</v>
      </c>
      <c r="I629" s="42"/>
      <c r="J629" s="139">
        <f>ABS(Home!$K$20*I629)</f>
        <v>0</v>
      </c>
      <c r="K629" s="42"/>
      <c r="L629" s="139">
        <f>ABS(Home!$K$20*K629)</f>
        <v>0</v>
      </c>
      <c r="M629" s="45">
        <f>IF(C629=1,COUNTIF(F629,"&gt;0")+COUNTIF(H629,"&gt;0")+COUNTIF(J629,"&gt;0")+COUNTIF(L629,"&gt;0"),0)</f>
        <v>0</v>
      </c>
      <c r="N629" s="47">
        <f t="shared" si="301"/>
        <v>584</v>
      </c>
      <c r="P629">
        <f t="shared" si="291"/>
        <v>0</v>
      </c>
      <c r="Q629">
        <f t="shared" si="291"/>
        <v>6</v>
      </c>
      <c r="R629" s="146">
        <v>626</v>
      </c>
      <c r="S629">
        <f t="shared" si="292"/>
        <v>0</v>
      </c>
      <c r="T629">
        <f t="shared" si="293"/>
        <v>0</v>
      </c>
      <c r="U629">
        <f t="shared" si="294"/>
        <v>0</v>
      </c>
      <c r="V629">
        <f t="shared" si="295"/>
        <v>0</v>
      </c>
      <c r="X629">
        <f t="shared" si="296"/>
        <v>0</v>
      </c>
      <c r="Y629">
        <f t="shared" si="297"/>
        <v>0</v>
      </c>
      <c r="Z629">
        <f t="shared" si="298"/>
        <v>0</v>
      </c>
      <c r="AA629">
        <f t="shared" si="299"/>
        <v>0</v>
      </c>
      <c r="AC629" s="15"/>
      <c r="AD629" s="15"/>
      <c r="BJ629" s="41">
        <v>6</v>
      </c>
      <c r="BN629" s="41">
        <v>5</v>
      </c>
      <c r="BS629" s="1"/>
      <c r="BV629">
        <v>1.5277777777777779</v>
      </c>
      <c r="CA629">
        <v>1.5277777777777779</v>
      </c>
      <c r="CB629">
        <f t="shared" si="302"/>
        <v>1</v>
      </c>
      <c r="CK629">
        <f t="shared" si="303"/>
        <v>24</v>
      </c>
      <c r="CL629">
        <f t="shared" si="304"/>
        <v>15</v>
      </c>
      <c r="CM629">
        <f t="shared" si="305"/>
        <v>584</v>
      </c>
      <c r="CP629" t="str">
        <f t="shared" si="289"/>
        <v/>
      </c>
      <c r="CQ629" t="str">
        <f t="shared" si="290"/>
        <v/>
      </c>
      <c r="CR629" t="str">
        <f t="shared" si="306"/>
        <v/>
      </c>
      <c r="CS629" t="str">
        <f t="shared" si="287"/>
        <v/>
      </c>
      <c r="CT629" t="str">
        <f t="shared" si="288"/>
        <v/>
      </c>
      <c r="DE629" t="s">
        <v>205</v>
      </c>
      <c r="DF629" t="s">
        <v>205</v>
      </c>
      <c r="DH629" t="s">
        <v>205</v>
      </c>
    </row>
    <row r="630" spans="2:112" x14ac:dyDescent="0.2">
      <c r="B630" s="28" t="s">
        <v>1375</v>
      </c>
      <c r="C630" s="47"/>
      <c r="D630" s="41">
        <v>6</v>
      </c>
      <c r="E630" s="42">
        <v>0</v>
      </c>
      <c r="F630" s="139">
        <f>ABS(Home!$K$20*E630)</f>
        <v>0</v>
      </c>
      <c r="G630" s="42"/>
      <c r="H630" s="139">
        <f>ABS(Home!$K$20*G630)</f>
        <v>0</v>
      </c>
      <c r="I630" s="42"/>
      <c r="J630" s="139">
        <f>ABS(Home!$K$20*I630)</f>
        <v>0</v>
      </c>
      <c r="K630" s="42"/>
      <c r="L630" s="139">
        <f>ABS(Home!$K$20*K630)</f>
        <v>0</v>
      </c>
      <c r="M630" s="45">
        <f t="shared" si="300"/>
        <v>0</v>
      </c>
      <c r="N630" s="47">
        <f t="shared" si="301"/>
        <v>585</v>
      </c>
      <c r="P630">
        <f t="shared" si="291"/>
        <v>0</v>
      </c>
      <c r="Q630">
        <f t="shared" si="291"/>
        <v>6</v>
      </c>
      <c r="R630" s="146">
        <v>627</v>
      </c>
      <c r="S630">
        <f t="shared" si="292"/>
        <v>0</v>
      </c>
      <c r="T630">
        <f t="shared" si="293"/>
        <v>0</v>
      </c>
      <c r="U630">
        <f t="shared" si="294"/>
        <v>0</v>
      </c>
      <c r="V630">
        <f t="shared" si="295"/>
        <v>0</v>
      </c>
      <c r="X630">
        <f t="shared" si="296"/>
        <v>0</v>
      </c>
      <c r="Y630">
        <f t="shared" si="297"/>
        <v>0</v>
      </c>
      <c r="Z630">
        <f t="shared" si="298"/>
        <v>0</v>
      </c>
      <c r="AA630">
        <f t="shared" si="299"/>
        <v>0</v>
      </c>
      <c r="AC630" s="15"/>
      <c r="AD630" s="15"/>
      <c r="BJ630" s="41">
        <v>6</v>
      </c>
      <c r="BN630" s="41">
        <v>5</v>
      </c>
      <c r="BS630" s="1"/>
      <c r="BV630">
        <v>1.5277777777777779</v>
      </c>
      <c r="CA630">
        <v>1.5277777777777779</v>
      </c>
      <c r="CB630">
        <f t="shared" si="302"/>
        <v>1</v>
      </c>
      <c r="CK630">
        <f t="shared" si="303"/>
        <v>25</v>
      </c>
      <c r="CL630">
        <f t="shared" si="304"/>
        <v>15</v>
      </c>
      <c r="CM630">
        <f t="shared" si="305"/>
        <v>585</v>
      </c>
      <c r="CP630" t="str">
        <f t="shared" si="289"/>
        <v/>
      </c>
      <c r="CQ630" t="str">
        <f t="shared" si="290"/>
        <v/>
      </c>
      <c r="CR630" t="str">
        <f t="shared" si="306"/>
        <v/>
      </c>
      <c r="CS630" t="str">
        <f t="shared" si="287"/>
        <v/>
      </c>
      <c r="CT630" t="str">
        <f t="shared" si="288"/>
        <v/>
      </c>
      <c r="DE630" t="s">
        <v>205</v>
      </c>
      <c r="DF630" t="s">
        <v>205</v>
      </c>
      <c r="DH630" t="s">
        <v>205</v>
      </c>
    </row>
    <row r="631" spans="2:112" x14ac:dyDescent="0.2">
      <c r="B631" s="28" t="s">
        <v>1376</v>
      </c>
      <c r="C631" s="47"/>
      <c r="D631" s="41">
        <v>6</v>
      </c>
      <c r="E631" s="42">
        <v>0</v>
      </c>
      <c r="F631" s="139">
        <f>ABS(Home!$K$20*E631)</f>
        <v>0</v>
      </c>
      <c r="G631" s="42">
        <v>0</v>
      </c>
      <c r="H631" s="139">
        <f>ABS(Home!$K$20*G631)</f>
        <v>0</v>
      </c>
      <c r="I631" s="42">
        <v>0</v>
      </c>
      <c r="J631" s="139">
        <f>ABS(Home!$K$20*I631)</f>
        <v>0</v>
      </c>
      <c r="K631" s="42">
        <v>0</v>
      </c>
      <c r="L631" s="139">
        <f>ABS(Home!$K$20*K631)</f>
        <v>0</v>
      </c>
      <c r="M631" s="45">
        <f t="shared" si="300"/>
        <v>0</v>
      </c>
      <c r="N631" s="47">
        <f t="shared" si="301"/>
        <v>586</v>
      </c>
      <c r="P631">
        <f t="shared" si="291"/>
        <v>0</v>
      </c>
      <c r="Q631">
        <f t="shared" si="291"/>
        <v>6</v>
      </c>
      <c r="R631" s="146">
        <v>628</v>
      </c>
      <c r="S631">
        <f t="shared" si="292"/>
        <v>0</v>
      </c>
      <c r="T631">
        <f t="shared" si="293"/>
        <v>0</v>
      </c>
      <c r="U631">
        <f t="shared" si="294"/>
        <v>0</v>
      </c>
      <c r="V631">
        <f t="shared" si="295"/>
        <v>0</v>
      </c>
      <c r="X631">
        <f t="shared" si="296"/>
        <v>0</v>
      </c>
      <c r="Y631">
        <f t="shared" si="297"/>
        <v>0</v>
      </c>
      <c r="Z631">
        <f t="shared" si="298"/>
        <v>0</v>
      </c>
      <c r="AA631">
        <f t="shared" si="299"/>
        <v>0</v>
      </c>
      <c r="AC631" s="15"/>
      <c r="AD631" s="15"/>
      <c r="BJ631" s="41">
        <v>6</v>
      </c>
      <c r="BN631" s="41">
        <v>5</v>
      </c>
      <c r="BS631" s="121"/>
      <c r="BV631">
        <v>0</v>
      </c>
      <c r="CA631">
        <v>0</v>
      </c>
      <c r="CB631">
        <f t="shared" si="302"/>
        <v>0</v>
      </c>
      <c r="CK631">
        <f t="shared" si="303"/>
        <v>26</v>
      </c>
      <c r="CL631">
        <f t="shared" si="304"/>
        <v>15</v>
      </c>
      <c r="CM631">
        <f t="shared" si="305"/>
        <v>586</v>
      </c>
      <c r="CP631" t="str">
        <f t="shared" si="289"/>
        <v/>
      </c>
      <c r="CQ631" t="str">
        <f t="shared" si="290"/>
        <v/>
      </c>
      <c r="CR631" t="str">
        <f t="shared" si="306"/>
        <v/>
      </c>
      <c r="CS631" t="str">
        <f t="shared" si="287"/>
        <v/>
      </c>
      <c r="CT631" t="str">
        <f t="shared" si="288"/>
        <v/>
      </c>
      <c r="DE631" t="s">
        <v>205</v>
      </c>
      <c r="DF631" t="s">
        <v>205</v>
      </c>
      <c r="DH631" t="s">
        <v>205</v>
      </c>
    </row>
    <row r="632" spans="2:112" x14ac:dyDescent="0.2">
      <c r="B632" s="28" t="s">
        <v>1377</v>
      </c>
      <c r="C632" s="47"/>
      <c r="D632" s="41">
        <v>6</v>
      </c>
      <c r="E632" s="42">
        <v>0</v>
      </c>
      <c r="F632" s="139">
        <f>ABS(Home!$K$20*E632)</f>
        <v>0</v>
      </c>
      <c r="G632" s="42">
        <v>0</v>
      </c>
      <c r="H632" s="139">
        <f>ABS(Home!$K$20*G632)</f>
        <v>0</v>
      </c>
      <c r="I632" s="42">
        <v>0</v>
      </c>
      <c r="J632" s="139">
        <f>ABS(Home!$K$20*I632)</f>
        <v>0</v>
      </c>
      <c r="K632" s="42">
        <v>0</v>
      </c>
      <c r="L632" s="139">
        <f>ABS(Home!$K$20*K632)</f>
        <v>0</v>
      </c>
      <c r="M632" s="45">
        <f t="shared" si="300"/>
        <v>0</v>
      </c>
      <c r="N632" s="47">
        <f t="shared" si="301"/>
        <v>587</v>
      </c>
      <c r="P632">
        <f t="shared" si="291"/>
        <v>0</v>
      </c>
      <c r="Q632">
        <f t="shared" si="291"/>
        <v>6</v>
      </c>
      <c r="R632" s="146">
        <v>629</v>
      </c>
      <c r="S632">
        <f t="shared" si="292"/>
        <v>0</v>
      </c>
      <c r="T632">
        <f t="shared" si="293"/>
        <v>0</v>
      </c>
      <c r="U632">
        <f t="shared" si="294"/>
        <v>0</v>
      </c>
      <c r="V632">
        <f t="shared" si="295"/>
        <v>0</v>
      </c>
      <c r="X632">
        <f t="shared" si="296"/>
        <v>0</v>
      </c>
      <c r="Y632">
        <f t="shared" si="297"/>
        <v>0</v>
      </c>
      <c r="Z632">
        <f t="shared" si="298"/>
        <v>0</v>
      </c>
      <c r="AA632">
        <f t="shared" si="299"/>
        <v>0</v>
      </c>
      <c r="AC632" s="15"/>
      <c r="AD632" s="15"/>
      <c r="BJ632" s="41">
        <v>6</v>
      </c>
      <c r="BN632" s="41">
        <v>5</v>
      </c>
      <c r="BS632" s="121"/>
      <c r="BV632">
        <v>0</v>
      </c>
      <c r="CA632">
        <v>0</v>
      </c>
      <c r="CB632">
        <f t="shared" si="302"/>
        <v>0</v>
      </c>
      <c r="CK632">
        <f t="shared" si="303"/>
        <v>27</v>
      </c>
      <c r="CL632">
        <f t="shared" si="304"/>
        <v>15</v>
      </c>
      <c r="CM632">
        <f t="shared" si="305"/>
        <v>587</v>
      </c>
      <c r="CP632" t="str">
        <f t="shared" si="289"/>
        <v/>
      </c>
      <c r="CQ632" t="str">
        <f t="shared" si="290"/>
        <v/>
      </c>
      <c r="CR632" t="str">
        <f t="shared" si="306"/>
        <v/>
      </c>
      <c r="CS632" t="str">
        <f t="shared" si="287"/>
        <v/>
      </c>
      <c r="CT632" t="str">
        <f t="shared" si="288"/>
        <v/>
      </c>
      <c r="DE632" t="s">
        <v>205</v>
      </c>
      <c r="DF632" t="s">
        <v>205</v>
      </c>
      <c r="DH632" t="s">
        <v>205</v>
      </c>
    </row>
    <row r="633" spans="2:112" x14ac:dyDescent="0.2">
      <c r="B633" s="28" t="s">
        <v>1378</v>
      </c>
      <c r="C633" s="47"/>
      <c r="D633" s="41">
        <v>6</v>
      </c>
      <c r="E633" s="42">
        <v>0</v>
      </c>
      <c r="F633" s="139">
        <f>ABS(Home!$K$20*E633)</f>
        <v>0</v>
      </c>
      <c r="G633" s="42">
        <v>0</v>
      </c>
      <c r="H633" s="139">
        <f>ABS(Home!$K$20*G633)</f>
        <v>0</v>
      </c>
      <c r="I633" s="42">
        <v>0</v>
      </c>
      <c r="J633" s="139">
        <f>ABS(Home!$K$20*I633)</f>
        <v>0</v>
      </c>
      <c r="K633" s="42">
        <v>0</v>
      </c>
      <c r="L633" s="139">
        <f>ABS(Home!$K$20*K633)</f>
        <v>0</v>
      </c>
      <c r="M633" s="45">
        <f t="shared" si="300"/>
        <v>0</v>
      </c>
      <c r="N633" s="47">
        <f t="shared" si="301"/>
        <v>588</v>
      </c>
      <c r="P633">
        <f t="shared" si="291"/>
        <v>0</v>
      </c>
      <c r="Q633">
        <f t="shared" si="291"/>
        <v>6</v>
      </c>
      <c r="R633" s="146">
        <v>630</v>
      </c>
      <c r="S633">
        <f t="shared" si="292"/>
        <v>0</v>
      </c>
      <c r="T633">
        <f t="shared" si="293"/>
        <v>0</v>
      </c>
      <c r="U633">
        <f t="shared" si="294"/>
        <v>0</v>
      </c>
      <c r="V633">
        <f t="shared" si="295"/>
        <v>0</v>
      </c>
      <c r="X633">
        <f t="shared" si="296"/>
        <v>0</v>
      </c>
      <c r="Y633">
        <f t="shared" si="297"/>
        <v>0</v>
      </c>
      <c r="Z633">
        <f t="shared" si="298"/>
        <v>0</v>
      </c>
      <c r="AA633">
        <f t="shared" si="299"/>
        <v>0</v>
      </c>
      <c r="AC633" s="15"/>
      <c r="AD633" s="15"/>
      <c r="BJ633" s="41">
        <v>6</v>
      </c>
      <c r="BN633" s="41">
        <v>5</v>
      </c>
      <c r="BS633" s="121"/>
      <c r="BV633">
        <v>0</v>
      </c>
      <c r="CA633">
        <v>0</v>
      </c>
      <c r="CB633">
        <f t="shared" si="302"/>
        <v>0</v>
      </c>
      <c r="CK633">
        <f t="shared" si="303"/>
        <v>28</v>
      </c>
      <c r="CL633">
        <f t="shared" si="304"/>
        <v>15</v>
      </c>
      <c r="CM633">
        <f t="shared" si="305"/>
        <v>588</v>
      </c>
      <c r="CP633" t="str">
        <f t="shared" si="289"/>
        <v/>
      </c>
      <c r="CQ633" t="str">
        <f t="shared" si="290"/>
        <v/>
      </c>
      <c r="CR633" t="str">
        <f t="shared" si="306"/>
        <v/>
      </c>
      <c r="CS633" t="str">
        <f t="shared" si="287"/>
        <v/>
      </c>
      <c r="CT633" t="str">
        <f t="shared" si="288"/>
        <v/>
      </c>
      <c r="DE633" t="s">
        <v>205</v>
      </c>
      <c r="DF633" t="s">
        <v>205</v>
      </c>
      <c r="DH633" t="s">
        <v>205</v>
      </c>
    </row>
    <row r="634" spans="2:112" x14ac:dyDescent="0.2">
      <c r="B634" s="28" t="s">
        <v>1379</v>
      </c>
      <c r="C634" s="47"/>
      <c r="D634" s="41">
        <v>6</v>
      </c>
      <c r="E634" s="42">
        <v>0</v>
      </c>
      <c r="F634" s="139">
        <f>ABS(Home!$K$20*E634)</f>
        <v>0</v>
      </c>
      <c r="G634" s="42">
        <v>0</v>
      </c>
      <c r="H634" s="139">
        <f>ABS(Home!$K$20*G634)</f>
        <v>0</v>
      </c>
      <c r="I634" s="42">
        <v>0</v>
      </c>
      <c r="J634" s="139">
        <f>ABS(Home!$K$20*I634)</f>
        <v>0</v>
      </c>
      <c r="K634" s="42">
        <v>0</v>
      </c>
      <c r="L634" s="139">
        <f>ABS(Home!$K$20*K634)</f>
        <v>0</v>
      </c>
      <c r="M634" s="45">
        <f t="shared" si="300"/>
        <v>0</v>
      </c>
      <c r="N634" s="47">
        <f t="shared" si="301"/>
        <v>589</v>
      </c>
      <c r="P634">
        <f t="shared" si="291"/>
        <v>0</v>
      </c>
      <c r="Q634">
        <f t="shared" si="291"/>
        <v>6</v>
      </c>
      <c r="R634" s="146">
        <v>631</v>
      </c>
      <c r="S634">
        <f t="shared" si="292"/>
        <v>0</v>
      </c>
      <c r="T634">
        <f t="shared" si="293"/>
        <v>0</v>
      </c>
      <c r="U634">
        <f t="shared" si="294"/>
        <v>0</v>
      </c>
      <c r="V634">
        <f t="shared" si="295"/>
        <v>0</v>
      </c>
      <c r="X634">
        <f t="shared" si="296"/>
        <v>0</v>
      </c>
      <c r="Y634">
        <f t="shared" si="297"/>
        <v>0</v>
      </c>
      <c r="Z634">
        <f t="shared" si="298"/>
        <v>0</v>
      </c>
      <c r="AA634">
        <f t="shared" si="299"/>
        <v>0</v>
      </c>
      <c r="AC634" s="15"/>
      <c r="AD634" s="15"/>
      <c r="BJ634" s="41">
        <v>6</v>
      </c>
      <c r="BN634" s="41">
        <v>5</v>
      </c>
      <c r="BS634" s="121"/>
      <c r="BV634">
        <v>0</v>
      </c>
      <c r="CA634">
        <v>0</v>
      </c>
      <c r="CB634">
        <f t="shared" si="302"/>
        <v>0</v>
      </c>
      <c r="CK634">
        <f t="shared" si="303"/>
        <v>29</v>
      </c>
      <c r="CL634">
        <f t="shared" si="304"/>
        <v>15</v>
      </c>
      <c r="CM634">
        <f t="shared" si="305"/>
        <v>589</v>
      </c>
      <c r="CP634" t="str">
        <f t="shared" si="289"/>
        <v/>
      </c>
      <c r="CQ634" t="str">
        <f t="shared" si="290"/>
        <v/>
      </c>
      <c r="CR634" t="str">
        <f t="shared" si="306"/>
        <v/>
      </c>
      <c r="CS634" t="str">
        <f t="shared" si="287"/>
        <v/>
      </c>
      <c r="CT634" t="str">
        <f t="shared" si="288"/>
        <v/>
      </c>
      <c r="DE634" t="s">
        <v>205</v>
      </c>
      <c r="DF634" t="s">
        <v>205</v>
      </c>
      <c r="DH634" t="s">
        <v>205</v>
      </c>
    </row>
    <row r="635" spans="2:112" x14ac:dyDescent="0.2">
      <c r="B635" s="28" t="s">
        <v>1380</v>
      </c>
      <c r="C635" s="47"/>
      <c r="D635" s="41">
        <v>6</v>
      </c>
      <c r="E635" s="42">
        <v>0</v>
      </c>
      <c r="F635" s="139">
        <f>ABS(Home!$K$20*E635)</f>
        <v>0</v>
      </c>
      <c r="G635" s="42">
        <v>0</v>
      </c>
      <c r="H635" s="139">
        <f>ABS(Home!$K$20*G635)</f>
        <v>0</v>
      </c>
      <c r="I635" s="42">
        <v>0</v>
      </c>
      <c r="J635" s="139">
        <f>ABS(Home!$K$20*I635)</f>
        <v>0</v>
      </c>
      <c r="K635" s="42">
        <v>0</v>
      </c>
      <c r="L635" s="139">
        <f>ABS(Home!$K$20*K635)</f>
        <v>0</v>
      </c>
      <c r="M635" s="45">
        <f t="shared" si="300"/>
        <v>0</v>
      </c>
      <c r="N635" s="47">
        <f t="shared" si="301"/>
        <v>590</v>
      </c>
      <c r="P635">
        <f t="shared" si="291"/>
        <v>0</v>
      </c>
      <c r="Q635">
        <f t="shared" si="291"/>
        <v>6</v>
      </c>
      <c r="R635" s="146">
        <v>632</v>
      </c>
      <c r="S635">
        <f t="shared" si="292"/>
        <v>0</v>
      </c>
      <c r="T635">
        <f t="shared" si="293"/>
        <v>0</v>
      </c>
      <c r="U635">
        <f t="shared" si="294"/>
        <v>0</v>
      </c>
      <c r="V635">
        <f t="shared" si="295"/>
        <v>0</v>
      </c>
      <c r="X635">
        <f t="shared" si="296"/>
        <v>0</v>
      </c>
      <c r="Y635">
        <f t="shared" si="297"/>
        <v>0</v>
      </c>
      <c r="Z635">
        <f t="shared" si="298"/>
        <v>0</v>
      </c>
      <c r="AA635">
        <f t="shared" si="299"/>
        <v>0</v>
      </c>
      <c r="AC635" s="15"/>
      <c r="AD635" s="15"/>
      <c r="BJ635" s="41">
        <v>6</v>
      </c>
      <c r="BN635" s="41">
        <v>5</v>
      </c>
      <c r="BS635" s="121"/>
      <c r="BV635">
        <v>0</v>
      </c>
      <c r="CA635">
        <v>0</v>
      </c>
      <c r="CB635">
        <f t="shared" si="302"/>
        <v>0</v>
      </c>
      <c r="CK635">
        <f t="shared" si="303"/>
        <v>30</v>
      </c>
      <c r="CL635">
        <f t="shared" si="304"/>
        <v>15</v>
      </c>
      <c r="CM635">
        <f t="shared" si="305"/>
        <v>590</v>
      </c>
      <c r="CP635" t="str">
        <f t="shared" si="289"/>
        <v/>
      </c>
      <c r="CQ635" t="str">
        <f t="shared" si="290"/>
        <v/>
      </c>
      <c r="CR635" t="str">
        <f t="shared" si="306"/>
        <v/>
      </c>
      <c r="CS635" t="str">
        <f t="shared" si="287"/>
        <v/>
      </c>
      <c r="CT635" t="str">
        <f t="shared" si="288"/>
        <v/>
      </c>
      <c r="DE635" t="s">
        <v>205</v>
      </c>
      <c r="DF635" t="s">
        <v>205</v>
      </c>
      <c r="DH635" t="s">
        <v>205</v>
      </c>
    </row>
    <row r="636" spans="2:112" x14ac:dyDescent="0.2">
      <c r="B636" s="28" t="s">
        <v>1381</v>
      </c>
      <c r="C636" s="47"/>
      <c r="D636" s="41">
        <v>6</v>
      </c>
      <c r="E636" s="42">
        <v>0</v>
      </c>
      <c r="F636" s="139">
        <f>ABS(Home!$K$20*E636)</f>
        <v>0</v>
      </c>
      <c r="G636" s="42">
        <v>0</v>
      </c>
      <c r="H636" s="139">
        <f>ABS(Home!$K$20*G636)</f>
        <v>0</v>
      </c>
      <c r="I636" s="42">
        <v>0</v>
      </c>
      <c r="J636" s="139">
        <f>ABS(Home!$K$20*I636)</f>
        <v>0</v>
      </c>
      <c r="K636" s="42">
        <v>0</v>
      </c>
      <c r="L636" s="139">
        <f>ABS(Home!$K$20*K636)</f>
        <v>0</v>
      </c>
      <c r="M636" s="45">
        <f t="shared" si="300"/>
        <v>0</v>
      </c>
      <c r="N636" s="47">
        <f t="shared" si="301"/>
        <v>591</v>
      </c>
      <c r="P636">
        <f t="shared" si="291"/>
        <v>0</v>
      </c>
      <c r="Q636">
        <f t="shared" si="291"/>
        <v>6</v>
      </c>
      <c r="R636" s="146">
        <v>633</v>
      </c>
      <c r="S636">
        <f t="shared" si="292"/>
        <v>0</v>
      </c>
      <c r="T636">
        <f t="shared" si="293"/>
        <v>0</v>
      </c>
      <c r="U636">
        <f t="shared" si="294"/>
        <v>0</v>
      </c>
      <c r="V636">
        <f t="shared" si="295"/>
        <v>0</v>
      </c>
      <c r="X636">
        <f t="shared" si="296"/>
        <v>0</v>
      </c>
      <c r="Y636">
        <f t="shared" si="297"/>
        <v>0</v>
      </c>
      <c r="Z636">
        <f t="shared" si="298"/>
        <v>0</v>
      </c>
      <c r="AA636">
        <f t="shared" si="299"/>
        <v>0</v>
      </c>
      <c r="AC636" s="15"/>
      <c r="AD636" s="15"/>
      <c r="BJ636" s="41">
        <v>6</v>
      </c>
      <c r="BN636" s="41">
        <v>5</v>
      </c>
      <c r="BS636" s="121"/>
      <c r="BV636">
        <v>0</v>
      </c>
      <c r="CA636">
        <v>0</v>
      </c>
      <c r="CB636">
        <f t="shared" si="302"/>
        <v>0</v>
      </c>
      <c r="CK636">
        <f t="shared" si="303"/>
        <v>31</v>
      </c>
      <c r="CL636">
        <f t="shared" si="304"/>
        <v>15</v>
      </c>
      <c r="CM636">
        <f t="shared" si="305"/>
        <v>591</v>
      </c>
      <c r="CP636" t="str">
        <f t="shared" si="289"/>
        <v/>
      </c>
      <c r="CQ636" t="str">
        <f t="shared" si="290"/>
        <v/>
      </c>
      <c r="CR636" t="str">
        <f t="shared" si="306"/>
        <v/>
      </c>
      <c r="CS636" t="str">
        <f t="shared" si="287"/>
        <v/>
      </c>
      <c r="CT636" t="str">
        <f t="shared" si="288"/>
        <v/>
      </c>
      <c r="DE636" t="s">
        <v>205</v>
      </c>
      <c r="DF636" t="s">
        <v>205</v>
      </c>
      <c r="DH636" t="s">
        <v>205</v>
      </c>
    </row>
    <row r="637" spans="2:112" x14ac:dyDescent="0.2">
      <c r="B637" s="28" t="s">
        <v>179</v>
      </c>
      <c r="C637" s="47"/>
      <c r="D637" s="41">
        <v>6</v>
      </c>
      <c r="E637" s="42">
        <v>0</v>
      </c>
      <c r="F637" s="139">
        <f>ABS(Home!$K$20*E637)</f>
        <v>0</v>
      </c>
      <c r="G637" s="42">
        <v>0</v>
      </c>
      <c r="H637" s="139">
        <f>ABS(Home!$K$20*G637)</f>
        <v>0</v>
      </c>
      <c r="I637" s="42">
        <v>0</v>
      </c>
      <c r="J637" s="139">
        <f>ABS(Home!$K$20*I637)</f>
        <v>0</v>
      </c>
      <c r="K637" s="42">
        <v>0</v>
      </c>
      <c r="L637" s="139">
        <f>ABS(Home!$K$20*K637)</f>
        <v>0</v>
      </c>
      <c r="M637" s="45">
        <f t="shared" si="300"/>
        <v>0</v>
      </c>
      <c r="N637" s="47">
        <f t="shared" si="301"/>
        <v>592</v>
      </c>
      <c r="P637">
        <f t="shared" si="291"/>
        <v>0</v>
      </c>
      <c r="Q637">
        <f t="shared" si="291"/>
        <v>6</v>
      </c>
      <c r="R637" s="146">
        <v>634</v>
      </c>
      <c r="S637">
        <f t="shared" si="292"/>
        <v>0</v>
      </c>
      <c r="T637">
        <f t="shared" si="293"/>
        <v>0</v>
      </c>
      <c r="U637">
        <f t="shared" si="294"/>
        <v>0</v>
      </c>
      <c r="V637">
        <f t="shared" si="295"/>
        <v>0</v>
      </c>
      <c r="X637">
        <f t="shared" si="296"/>
        <v>0</v>
      </c>
      <c r="Y637">
        <f t="shared" si="297"/>
        <v>0</v>
      </c>
      <c r="Z637">
        <f t="shared" si="298"/>
        <v>0</v>
      </c>
      <c r="AA637">
        <f t="shared" si="299"/>
        <v>0</v>
      </c>
      <c r="AC637" s="15"/>
      <c r="AD637" s="15"/>
      <c r="BJ637" s="41">
        <v>6</v>
      </c>
      <c r="BN637" s="41">
        <v>5</v>
      </c>
      <c r="BS637" s="121"/>
      <c r="BV637">
        <v>0</v>
      </c>
      <c r="CA637">
        <v>0</v>
      </c>
      <c r="CB637">
        <f t="shared" si="302"/>
        <v>0</v>
      </c>
      <c r="CK637">
        <f t="shared" si="303"/>
        <v>32</v>
      </c>
      <c r="CL637">
        <f t="shared" si="304"/>
        <v>15</v>
      </c>
      <c r="CM637">
        <f t="shared" si="305"/>
        <v>592</v>
      </c>
      <c r="CP637" t="str">
        <f t="shared" si="289"/>
        <v/>
      </c>
      <c r="CQ637" t="str">
        <f t="shared" si="290"/>
        <v/>
      </c>
      <c r="CR637" t="str">
        <f t="shared" si="306"/>
        <v/>
      </c>
      <c r="CS637" t="str">
        <f t="shared" si="287"/>
        <v/>
      </c>
      <c r="CT637" t="str">
        <f t="shared" si="288"/>
        <v/>
      </c>
      <c r="DE637" t="s">
        <v>205</v>
      </c>
      <c r="DF637" t="s">
        <v>205</v>
      </c>
      <c r="DH637" t="s">
        <v>205</v>
      </c>
    </row>
    <row r="638" spans="2:112" x14ac:dyDescent="0.2">
      <c r="B638" s="28" t="s">
        <v>180</v>
      </c>
      <c r="C638" s="47"/>
      <c r="D638" s="41">
        <v>6</v>
      </c>
      <c r="E638" s="42">
        <v>0</v>
      </c>
      <c r="F638" s="139">
        <f>ABS(Home!$K$20*E638)</f>
        <v>0</v>
      </c>
      <c r="G638" s="42">
        <v>0</v>
      </c>
      <c r="H638" s="139">
        <f>ABS(Home!$K$20*G638)</f>
        <v>0</v>
      </c>
      <c r="I638" s="42">
        <v>0</v>
      </c>
      <c r="J638" s="139">
        <f>ABS(Home!$K$20*I638)</f>
        <v>0</v>
      </c>
      <c r="K638" s="42">
        <v>0</v>
      </c>
      <c r="L638" s="139">
        <f>ABS(Home!$K$20*K638)</f>
        <v>0</v>
      </c>
      <c r="M638" s="45">
        <f t="shared" si="300"/>
        <v>0</v>
      </c>
      <c r="N638" s="47">
        <f t="shared" si="301"/>
        <v>593</v>
      </c>
      <c r="P638">
        <f t="shared" si="291"/>
        <v>0</v>
      </c>
      <c r="Q638">
        <f t="shared" si="291"/>
        <v>6</v>
      </c>
      <c r="R638" s="146">
        <v>635</v>
      </c>
      <c r="S638">
        <f t="shared" si="292"/>
        <v>0</v>
      </c>
      <c r="T638">
        <f t="shared" si="293"/>
        <v>0</v>
      </c>
      <c r="U638">
        <f t="shared" si="294"/>
        <v>0</v>
      </c>
      <c r="V638">
        <f t="shared" si="295"/>
        <v>0</v>
      </c>
      <c r="X638">
        <f t="shared" si="296"/>
        <v>0</v>
      </c>
      <c r="Y638">
        <f t="shared" si="297"/>
        <v>0</v>
      </c>
      <c r="Z638">
        <f t="shared" si="298"/>
        <v>0</v>
      </c>
      <c r="AA638">
        <f t="shared" si="299"/>
        <v>0</v>
      </c>
      <c r="AC638" s="15"/>
      <c r="AD638" s="15"/>
      <c r="BJ638" s="41">
        <v>6</v>
      </c>
      <c r="BN638" s="41">
        <v>5</v>
      </c>
      <c r="BS638" s="121"/>
      <c r="BV638">
        <v>0</v>
      </c>
      <c r="CA638">
        <v>0</v>
      </c>
      <c r="CB638">
        <f t="shared" si="302"/>
        <v>0</v>
      </c>
      <c r="CK638">
        <f t="shared" si="303"/>
        <v>33</v>
      </c>
      <c r="CL638">
        <f t="shared" si="304"/>
        <v>15</v>
      </c>
      <c r="CM638">
        <f t="shared" si="305"/>
        <v>593</v>
      </c>
      <c r="CP638" t="str">
        <f t="shared" si="289"/>
        <v/>
      </c>
      <c r="CQ638" t="str">
        <f t="shared" si="290"/>
        <v/>
      </c>
      <c r="CR638" t="str">
        <f t="shared" si="306"/>
        <v/>
      </c>
      <c r="CS638" t="str">
        <f t="shared" si="287"/>
        <v/>
      </c>
      <c r="CT638" t="str">
        <f t="shared" si="288"/>
        <v/>
      </c>
      <c r="DE638" t="s">
        <v>205</v>
      </c>
      <c r="DF638" t="s">
        <v>205</v>
      </c>
      <c r="DH638" t="s">
        <v>205</v>
      </c>
    </row>
    <row r="639" spans="2:112" x14ac:dyDescent="0.2">
      <c r="B639" s="28" t="s">
        <v>181</v>
      </c>
      <c r="C639" s="47"/>
      <c r="D639" s="41">
        <v>6</v>
      </c>
      <c r="E639" s="42">
        <v>0</v>
      </c>
      <c r="F639" s="139">
        <f>ABS(Home!$K$20*E639)</f>
        <v>0</v>
      </c>
      <c r="G639" s="42">
        <v>0</v>
      </c>
      <c r="H639" s="139">
        <f>ABS(Home!$K$20*G639)</f>
        <v>0</v>
      </c>
      <c r="I639" s="42">
        <v>0</v>
      </c>
      <c r="J639" s="139">
        <f>ABS(Home!$K$20*I639)</f>
        <v>0</v>
      </c>
      <c r="K639" s="42">
        <v>0</v>
      </c>
      <c r="L639" s="139">
        <f>ABS(Home!$K$20*K639)</f>
        <v>0</v>
      </c>
      <c r="M639" s="45">
        <f t="shared" si="300"/>
        <v>0</v>
      </c>
      <c r="N639" s="47">
        <f t="shared" si="301"/>
        <v>594</v>
      </c>
      <c r="P639">
        <f t="shared" si="291"/>
        <v>0</v>
      </c>
      <c r="Q639">
        <f t="shared" si="291"/>
        <v>6</v>
      </c>
      <c r="R639" s="146">
        <v>636</v>
      </c>
      <c r="S639">
        <f t="shared" si="292"/>
        <v>0</v>
      </c>
      <c r="T639">
        <f t="shared" si="293"/>
        <v>0</v>
      </c>
      <c r="U639">
        <f t="shared" si="294"/>
        <v>0</v>
      </c>
      <c r="V639">
        <f t="shared" si="295"/>
        <v>0</v>
      </c>
      <c r="X639">
        <f t="shared" si="296"/>
        <v>0</v>
      </c>
      <c r="Y639">
        <f t="shared" si="297"/>
        <v>0</v>
      </c>
      <c r="Z639">
        <f t="shared" si="298"/>
        <v>0</v>
      </c>
      <c r="AA639">
        <f t="shared" si="299"/>
        <v>0</v>
      </c>
      <c r="AC639" s="15"/>
      <c r="AD639" s="15"/>
      <c r="BJ639" s="41">
        <v>6</v>
      </c>
      <c r="BN639" s="41">
        <v>5</v>
      </c>
      <c r="BS639" s="121"/>
      <c r="BV639">
        <v>0</v>
      </c>
      <c r="CA639">
        <v>0</v>
      </c>
      <c r="CB639">
        <f t="shared" si="302"/>
        <v>0</v>
      </c>
      <c r="CK639">
        <f t="shared" si="303"/>
        <v>34</v>
      </c>
      <c r="CL639">
        <f t="shared" si="304"/>
        <v>15</v>
      </c>
      <c r="CM639">
        <f t="shared" si="305"/>
        <v>594</v>
      </c>
      <c r="CP639" t="str">
        <f t="shared" si="289"/>
        <v/>
      </c>
      <c r="CQ639" t="str">
        <f t="shared" si="290"/>
        <v/>
      </c>
      <c r="CR639" t="str">
        <f t="shared" si="306"/>
        <v/>
      </c>
      <c r="CS639" t="str">
        <f t="shared" si="287"/>
        <v/>
      </c>
      <c r="CT639" t="str">
        <f t="shared" si="288"/>
        <v/>
      </c>
      <c r="DE639" t="s">
        <v>205</v>
      </c>
      <c r="DF639" t="s">
        <v>205</v>
      </c>
      <c r="DH639" t="s">
        <v>205</v>
      </c>
    </row>
    <row r="640" spans="2:112" x14ac:dyDescent="0.2">
      <c r="B640" s="28">
        <v>35</v>
      </c>
      <c r="C640" s="47"/>
      <c r="D640" s="41">
        <v>6</v>
      </c>
      <c r="E640" s="42">
        <v>0</v>
      </c>
      <c r="F640" s="139">
        <f>ABS(Home!$K$20*E640)</f>
        <v>0</v>
      </c>
      <c r="G640" s="42">
        <v>0</v>
      </c>
      <c r="H640" s="139">
        <f>ABS(Home!$K$20*G640)</f>
        <v>0</v>
      </c>
      <c r="I640" s="42">
        <v>0</v>
      </c>
      <c r="J640" s="139">
        <f>ABS(Home!$K$20*I640)</f>
        <v>0</v>
      </c>
      <c r="K640" s="42">
        <v>0</v>
      </c>
      <c r="L640" s="139">
        <f>ABS(Home!$K$20*K640)</f>
        <v>0</v>
      </c>
      <c r="M640" s="45">
        <f t="shared" si="300"/>
        <v>0</v>
      </c>
      <c r="N640" s="47">
        <f t="shared" si="301"/>
        <v>595</v>
      </c>
      <c r="P640">
        <f t="shared" si="291"/>
        <v>0</v>
      </c>
      <c r="Q640">
        <f t="shared" si="291"/>
        <v>6</v>
      </c>
      <c r="R640" s="146">
        <v>637</v>
      </c>
      <c r="S640">
        <f t="shared" si="292"/>
        <v>0</v>
      </c>
      <c r="T640">
        <f t="shared" si="293"/>
        <v>0</v>
      </c>
      <c r="U640">
        <f t="shared" si="294"/>
        <v>0</v>
      </c>
      <c r="V640">
        <f t="shared" si="295"/>
        <v>0</v>
      </c>
      <c r="X640">
        <f t="shared" si="296"/>
        <v>0</v>
      </c>
      <c r="Y640">
        <f t="shared" si="297"/>
        <v>0</v>
      </c>
      <c r="Z640">
        <f t="shared" si="298"/>
        <v>0</v>
      </c>
      <c r="AA640">
        <f t="shared" si="299"/>
        <v>0</v>
      </c>
      <c r="AC640" s="15"/>
      <c r="AD640" s="15"/>
      <c r="BJ640" s="41">
        <v>6</v>
      </c>
      <c r="BN640" s="41">
        <v>5</v>
      </c>
      <c r="BS640" s="121"/>
      <c r="BV640">
        <v>0</v>
      </c>
      <c r="CA640">
        <v>0</v>
      </c>
      <c r="CB640">
        <f t="shared" si="302"/>
        <v>0</v>
      </c>
      <c r="CK640">
        <f t="shared" si="303"/>
        <v>35</v>
      </c>
      <c r="CL640">
        <f t="shared" si="304"/>
        <v>15</v>
      </c>
      <c r="CM640">
        <f t="shared" si="305"/>
        <v>595</v>
      </c>
      <c r="CP640" t="str">
        <f t="shared" si="289"/>
        <v/>
      </c>
      <c r="CQ640" t="str">
        <f t="shared" si="290"/>
        <v/>
      </c>
      <c r="CR640" t="str">
        <f t="shared" si="306"/>
        <v/>
      </c>
      <c r="CS640" t="str">
        <f t="shared" si="287"/>
        <v/>
      </c>
      <c r="CT640" t="str">
        <f t="shared" si="288"/>
        <v/>
      </c>
      <c r="DE640" t="s">
        <v>205</v>
      </c>
      <c r="DF640" t="s">
        <v>205</v>
      </c>
      <c r="DH640" t="s">
        <v>205</v>
      </c>
    </row>
    <row r="641" spans="1:112" x14ac:dyDescent="0.2">
      <c r="B641" s="28">
        <v>36</v>
      </c>
      <c r="C641" s="47"/>
      <c r="D641" s="41">
        <v>6</v>
      </c>
      <c r="E641" s="42">
        <v>0</v>
      </c>
      <c r="F641" s="139">
        <f>ABS(Home!$K$20*E641)</f>
        <v>0</v>
      </c>
      <c r="G641" s="42">
        <v>0</v>
      </c>
      <c r="H641" s="139">
        <f>ABS(Home!$K$20*G641)</f>
        <v>0</v>
      </c>
      <c r="I641" s="42">
        <v>0</v>
      </c>
      <c r="J641" s="139">
        <f>ABS(Home!$K$20*I641)</f>
        <v>0</v>
      </c>
      <c r="K641" s="42">
        <v>0</v>
      </c>
      <c r="L641" s="139">
        <f>ABS(Home!$K$20*K641)</f>
        <v>0</v>
      </c>
      <c r="M641" s="45">
        <f t="shared" si="300"/>
        <v>0</v>
      </c>
      <c r="N641" s="47">
        <f t="shared" si="301"/>
        <v>596</v>
      </c>
      <c r="P641">
        <f t="shared" si="291"/>
        <v>0</v>
      </c>
      <c r="Q641">
        <f t="shared" si="291"/>
        <v>6</v>
      </c>
      <c r="R641" s="146">
        <v>638</v>
      </c>
      <c r="S641">
        <f t="shared" si="292"/>
        <v>0</v>
      </c>
      <c r="T641">
        <f t="shared" si="293"/>
        <v>0</v>
      </c>
      <c r="U641">
        <f t="shared" si="294"/>
        <v>0</v>
      </c>
      <c r="V641">
        <f t="shared" si="295"/>
        <v>0</v>
      </c>
      <c r="X641">
        <f t="shared" si="296"/>
        <v>0</v>
      </c>
      <c r="Y641">
        <f t="shared" si="297"/>
        <v>0</v>
      </c>
      <c r="Z641">
        <f t="shared" si="298"/>
        <v>0</v>
      </c>
      <c r="AA641">
        <f t="shared" si="299"/>
        <v>0</v>
      </c>
      <c r="AC641" s="15"/>
      <c r="AD641" s="15"/>
      <c r="BJ641" s="41">
        <v>6</v>
      </c>
      <c r="BN641" s="41">
        <v>5</v>
      </c>
      <c r="BS641" s="121"/>
      <c r="BV641">
        <v>0</v>
      </c>
      <c r="CA641">
        <v>0</v>
      </c>
      <c r="CB641">
        <f t="shared" si="302"/>
        <v>0</v>
      </c>
      <c r="CK641">
        <f t="shared" si="303"/>
        <v>36</v>
      </c>
      <c r="CL641">
        <f t="shared" si="304"/>
        <v>15</v>
      </c>
      <c r="CM641">
        <f t="shared" si="305"/>
        <v>596</v>
      </c>
      <c r="CP641" t="str">
        <f t="shared" si="289"/>
        <v/>
      </c>
      <c r="CQ641" t="str">
        <f t="shared" si="290"/>
        <v/>
      </c>
      <c r="CR641" t="str">
        <f t="shared" si="306"/>
        <v/>
      </c>
      <c r="CS641" t="str">
        <f t="shared" si="287"/>
        <v/>
      </c>
      <c r="CT641" t="str">
        <f t="shared" si="288"/>
        <v/>
      </c>
      <c r="DE641" t="s">
        <v>205</v>
      </c>
      <c r="DF641" t="s">
        <v>205</v>
      </c>
      <c r="DH641" t="s">
        <v>205</v>
      </c>
    </row>
    <row r="642" spans="1:112" x14ac:dyDescent="0.2">
      <c r="B642" s="28">
        <v>37</v>
      </c>
      <c r="C642" s="47"/>
      <c r="D642" s="41">
        <v>6</v>
      </c>
      <c r="E642" s="42">
        <v>0</v>
      </c>
      <c r="F642" s="139">
        <f>ABS(Home!$K$20*E642)</f>
        <v>0</v>
      </c>
      <c r="G642" s="42">
        <v>0</v>
      </c>
      <c r="H642" s="139">
        <f>ABS(Home!$K$20*G642)</f>
        <v>0</v>
      </c>
      <c r="I642" s="42">
        <v>0</v>
      </c>
      <c r="J642" s="139">
        <f>ABS(Home!$K$20*I642)</f>
        <v>0</v>
      </c>
      <c r="K642" s="42">
        <v>0</v>
      </c>
      <c r="L642" s="139">
        <f>ABS(Home!$K$20*K642)</f>
        <v>0</v>
      </c>
      <c r="M642" s="45">
        <f t="shared" si="300"/>
        <v>0</v>
      </c>
      <c r="N642" s="47">
        <f t="shared" si="301"/>
        <v>597</v>
      </c>
      <c r="P642">
        <f t="shared" si="291"/>
        <v>0</v>
      </c>
      <c r="Q642">
        <f t="shared" si="291"/>
        <v>6</v>
      </c>
      <c r="R642" s="146">
        <v>639</v>
      </c>
      <c r="S642">
        <f t="shared" si="292"/>
        <v>0</v>
      </c>
      <c r="T642">
        <f t="shared" si="293"/>
        <v>0</v>
      </c>
      <c r="U642">
        <f t="shared" si="294"/>
        <v>0</v>
      </c>
      <c r="V642">
        <f t="shared" si="295"/>
        <v>0</v>
      </c>
      <c r="X642">
        <f t="shared" si="296"/>
        <v>0</v>
      </c>
      <c r="Y642">
        <f t="shared" si="297"/>
        <v>0</v>
      </c>
      <c r="Z642">
        <f t="shared" si="298"/>
        <v>0</v>
      </c>
      <c r="AA642">
        <f t="shared" si="299"/>
        <v>0</v>
      </c>
      <c r="AC642" s="15"/>
      <c r="AD642" s="15"/>
      <c r="BJ642" s="41">
        <v>6</v>
      </c>
      <c r="BN642" s="41">
        <v>5</v>
      </c>
      <c r="BS642" s="121"/>
      <c r="BV642">
        <v>0</v>
      </c>
      <c r="CA642">
        <v>0</v>
      </c>
      <c r="CB642">
        <f t="shared" si="302"/>
        <v>0</v>
      </c>
      <c r="CK642">
        <f>CK599</f>
        <v>37</v>
      </c>
      <c r="CL642">
        <f>CL599+1</f>
        <v>15</v>
      </c>
      <c r="CM642">
        <f t="shared" si="305"/>
        <v>597</v>
      </c>
      <c r="CP642" t="str">
        <f t="shared" si="289"/>
        <v/>
      </c>
      <c r="CQ642" t="str">
        <f t="shared" si="290"/>
        <v/>
      </c>
      <c r="CR642" t="str">
        <f t="shared" si="306"/>
        <v/>
      </c>
      <c r="CS642" t="str">
        <f t="shared" si="287"/>
        <v/>
      </c>
      <c r="CT642" t="str">
        <f t="shared" si="288"/>
        <v/>
      </c>
      <c r="DE642" t="s">
        <v>205</v>
      </c>
      <c r="DF642" t="s">
        <v>205</v>
      </c>
      <c r="DH642" t="s">
        <v>205</v>
      </c>
    </row>
    <row r="643" spans="1:112" x14ac:dyDescent="0.2">
      <c r="B643" s="28">
        <v>38</v>
      </c>
      <c r="C643" s="47"/>
      <c r="D643" s="38">
        <v>9</v>
      </c>
      <c r="E643" s="42">
        <v>0</v>
      </c>
      <c r="F643" s="109">
        <v>0</v>
      </c>
      <c r="G643" s="39">
        <v>1</v>
      </c>
      <c r="H643" s="109">
        <v>0</v>
      </c>
      <c r="I643" s="39">
        <v>0.69623440000000003</v>
      </c>
      <c r="J643" s="109">
        <v>0</v>
      </c>
      <c r="K643" s="39">
        <v>-2</v>
      </c>
      <c r="L643" s="109">
        <v>0</v>
      </c>
      <c r="M643" s="45">
        <f t="shared" si="300"/>
        <v>0</v>
      </c>
      <c r="N643" s="47">
        <f t="shared" si="301"/>
        <v>598</v>
      </c>
      <c r="P643">
        <f t="shared" si="291"/>
        <v>0</v>
      </c>
      <c r="Q643">
        <f t="shared" si="291"/>
        <v>6</v>
      </c>
      <c r="R643" s="146">
        <v>640</v>
      </c>
      <c r="S643">
        <f t="shared" si="292"/>
        <v>0</v>
      </c>
      <c r="T643">
        <f t="shared" si="293"/>
        <v>0</v>
      </c>
      <c r="U643">
        <f t="shared" si="294"/>
        <v>0</v>
      </c>
      <c r="V643">
        <f t="shared" si="295"/>
        <v>0</v>
      </c>
      <c r="X643">
        <f t="shared" si="296"/>
        <v>0</v>
      </c>
      <c r="Y643">
        <f t="shared" si="297"/>
        <v>0</v>
      </c>
      <c r="Z643">
        <f t="shared" si="298"/>
        <v>0</v>
      </c>
      <c r="AA643">
        <f t="shared" si="299"/>
        <v>0</v>
      </c>
      <c r="AC643" s="15"/>
      <c r="AD643" s="15"/>
      <c r="BJ643" s="41">
        <v>6</v>
      </c>
      <c r="BN643" s="41">
        <v>5</v>
      </c>
      <c r="BS643" s="121"/>
      <c r="BV643">
        <v>0</v>
      </c>
      <c r="CA643">
        <v>2</v>
      </c>
      <c r="CB643">
        <f t="shared" si="302"/>
        <v>1</v>
      </c>
      <c r="CK643">
        <f t="shared" si="303"/>
        <v>38</v>
      </c>
      <c r="CL643">
        <f t="shared" si="304"/>
        <v>15</v>
      </c>
      <c r="CM643">
        <f t="shared" si="305"/>
        <v>598</v>
      </c>
      <c r="CP643" t="str">
        <f t="shared" si="289"/>
        <v/>
      </c>
      <c r="CQ643" t="str">
        <f t="shared" si="290"/>
        <v/>
      </c>
      <c r="CR643" t="str">
        <f t="shared" si="306"/>
        <v/>
      </c>
      <c r="CS643" t="str">
        <f t="shared" si="287"/>
        <v/>
      </c>
      <c r="CT643" t="str">
        <f t="shared" si="288"/>
        <v/>
      </c>
      <c r="DE643" t="s">
        <v>205</v>
      </c>
      <c r="DF643" t="s">
        <v>205</v>
      </c>
      <c r="DH643" t="s">
        <v>205</v>
      </c>
    </row>
    <row r="644" spans="1:112" x14ac:dyDescent="0.2">
      <c r="B644" s="28">
        <v>39</v>
      </c>
      <c r="C644" s="47"/>
      <c r="D644" s="41">
        <v>6</v>
      </c>
      <c r="E644" s="42">
        <v>0</v>
      </c>
      <c r="F644" s="139">
        <f>ABS(Home!$K$20*E644)</f>
        <v>0</v>
      </c>
      <c r="G644" s="42">
        <v>0</v>
      </c>
      <c r="H644" s="139">
        <f>ABS(Home!$K$20*G644)</f>
        <v>0</v>
      </c>
      <c r="I644" s="42">
        <v>0</v>
      </c>
      <c r="J644" s="139">
        <f>ABS(Home!$K$20*I644)</f>
        <v>0</v>
      </c>
      <c r="K644" s="42">
        <v>0</v>
      </c>
      <c r="L644" s="139">
        <f>ABS(Home!$K$20*K644)</f>
        <v>0</v>
      </c>
      <c r="M644" s="45">
        <f t="shared" si="300"/>
        <v>0</v>
      </c>
      <c r="N644" s="47">
        <f t="shared" si="301"/>
        <v>599</v>
      </c>
      <c r="P644">
        <f t="shared" ref="P644:P664" si="307">C692</f>
        <v>0</v>
      </c>
      <c r="Q644">
        <f t="shared" ref="Q644:Q664" si="308">D692</f>
        <v>6</v>
      </c>
      <c r="R644" s="146">
        <v>641</v>
      </c>
      <c r="S644">
        <f t="shared" ref="S644:S683" si="309">IF($C692=1,E692,0)</f>
        <v>0</v>
      </c>
      <c r="T644">
        <f t="shared" ref="T644:T683" si="310">IF($C692=1,G692,0)</f>
        <v>0</v>
      </c>
      <c r="U644">
        <f t="shared" ref="U644:U683" si="311">IF($C692=1,I692,0)</f>
        <v>0</v>
      </c>
      <c r="V644">
        <f t="shared" ref="V644:V683" si="312">IF($C692=1,K692,0)</f>
        <v>0</v>
      </c>
      <c r="X644">
        <f t="shared" ref="X644:X683" si="313">IF($C692=1,F692,0)</f>
        <v>0</v>
      </c>
      <c r="Y644">
        <f t="shared" ref="Y644:Y683" si="314">IF($C692=1,H692,0)</f>
        <v>0</v>
      </c>
      <c r="Z644">
        <f t="shared" ref="Z644:Z683" si="315">IF($C692=1,J692,0)</f>
        <v>0</v>
      </c>
      <c r="AA644">
        <f t="shared" ref="AA644:AA683" si="316">IF($C692=1,L692,0)</f>
        <v>0</v>
      </c>
      <c r="AC644" s="15"/>
      <c r="AD644" s="15"/>
      <c r="BJ644" s="41">
        <v>6</v>
      </c>
      <c r="BN644" s="41">
        <v>5</v>
      </c>
      <c r="BS644" s="121"/>
      <c r="BV644">
        <v>0</v>
      </c>
      <c r="CA644">
        <v>0</v>
      </c>
      <c r="CB644">
        <f t="shared" si="302"/>
        <v>0</v>
      </c>
      <c r="CK644">
        <f t="shared" si="303"/>
        <v>39</v>
      </c>
      <c r="CL644">
        <f t="shared" si="304"/>
        <v>15</v>
      </c>
      <c r="CM644">
        <f t="shared" si="305"/>
        <v>599</v>
      </c>
      <c r="CP644" t="str">
        <f t="shared" si="289"/>
        <v/>
      </c>
      <c r="CQ644" t="str">
        <f t="shared" si="290"/>
        <v/>
      </c>
      <c r="CR644" t="str">
        <f t="shared" si="306"/>
        <v/>
      </c>
      <c r="CS644" t="str">
        <f t="shared" si="287"/>
        <v/>
      </c>
      <c r="CT644" t="str">
        <f t="shared" si="288"/>
        <v/>
      </c>
      <c r="DE644" t="s">
        <v>205</v>
      </c>
      <c r="DF644" t="s">
        <v>205</v>
      </c>
      <c r="DH644" t="s">
        <v>205</v>
      </c>
    </row>
    <row r="645" spans="1:112" x14ac:dyDescent="0.2">
      <c r="B645" s="28">
        <v>40</v>
      </c>
      <c r="C645" s="47"/>
      <c r="D645" s="41">
        <v>6</v>
      </c>
      <c r="E645" s="42">
        <v>0</v>
      </c>
      <c r="F645" s="139">
        <f>ABS(Home!$K$20*E645)</f>
        <v>0</v>
      </c>
      <c r="G645" s="42">
        <v>0</v>
      </c>
      <c r="H645" s="139">
        <f>ABS(Home!$K$20*G645)</f>
        <v>0</v>
      </c>
      <c r="I645" s="42">
        <v>0</v>
      </c>
      <c r="J645" s="139">
        <f>ABS(Home!$K$20*I645)</f>
        <v>0</v>
      </c>
      <c r="K645" s="42">
        <v>0</v>
      </c>
      <c r="L645" s="139">
        <f>ABS(Home!$K$20*K645)</f>
        <v>0</v>
      </c>
      <c r="M645" s="45">
        <f t="shared" si="300"/>
        <v>0</v>
      </c>
      <c r="N645" s="47">
        <f t="shared" si="301"/>
        <v>600</v>
      </c>
      <c r="P645">
        <f t="shared" si="307"/>
        <v>0</v>
      </c>
      <c r="Q645">
        <f t="shared" si="308"/>
        <v>6</v>
      </c>
      <c r="R645" s="146">
        <v>642</v>
      </c>
      <c r="S645">
        <f t="shared" si="309"/>
        <v>0</v>
      </c>
      <c r="T645">
        <f t="shared" si="310"/>
        <v>0</v>
      </c>
      <c r="U645">
        <f t="shared" si="311"/>
        <v>0</v>
      </c>
      <c r="V645">
        <f t="shared" si="312"/>
        <v>0</v>
      </c>
      <c r="X645">
        <f t="shared" si="313"/>
        <v>0</v>
      </c>
      <c r="Y645">
        <f t="shared" si="314"/>
        <v>0</v>
      </c>
      <c r="Z645">
        <f t="shared" si="315"/>
        <v>0</v>
      </c>
      <c r="AA645">
        <f t="shared" si="316"/>
        <v>0</v>
      </c>
      <c r="AC645" s="15"/>
      <c r="AD645" s="15"/>
      <c r="BJ645" s="41">
        <v>6</v>
      </c>
      <c r="BN645" s="41">
        <v>5</v>
      </c>
      <c r="BS645" s="121"/>
      <c r="BV645">
        <v>0</v>
      </c>
      <c r="CA645">
        <v>0</v>
      </c>
      <c r="CB645">
        <f t="shared" si="302"/>
        <v>0</v>
      </c>
      <c r="CK645">
        <f t="shared" si="303"/>
        <v>40</v>
      </c>
      <c r="CL645">
        <f t="shared" si="304"/>
        <v>15</v>
      </c>
      <c r="CM645">
        <f t="shared" si="305"/>
        <v>600</v>
      </c>
      <c r="CP645" t="str">
        <f t="shared" si="289"/>
        <v/>
      </c>
      <c r="CQ645" t="str">
        <f t="shared" si="290"/>
        <v/>
      </c>
      <c r="CR645" t="str">
        <f t="shared" si="306"/>
        <v/>
      </c>
      <c r="CS645" t="str">
        <f t="shared" ref="CS645:CS708" si="317">IF(C645=1,CONCATENATE("y_int(",CM645,",",1,")"),"")</f>
        <v/>
      </c>
      <c r="CT645" t="str">
        <f t="shared" ref="CT645:CT708" si="318">IF(C645=1,CONCATENATE("y_int(",CM645,",",1,") = results.XAtMinObjective{1,",),"")</f>
        <v/>
      </c>
      <c r="DE645" t="s">
        <v>205</v>
      </c>
      <c r="DF645" t="s">
        <v>205</v>
      </c>
      <c r="DH645" t="s">
        <v>205</v>
      </c>
    </row>
    <row r="646" spans="1:112" x14ac:dyDescent="0.2">
      <c r="B646" s="146"/>
      <c r="C646" s="47"/>
      <c r="D646" s="41"/>
      <c r="E646" s="42"/>
      <c r="F646" s="42"/>
      <c r="G646" s="42"/>
      <c r="H646" s="42"/>
      <c r="I646" s="42"/>
      <c r="J646" s="42"/>
      <c r="K646" s="42"/>
      <c r="L646" s="42"/>
      <c r="M646" s="45"/>
      <c r="N646" s="47"/>
      <c r="P646">
        <f t="shared" si="307"/>
        <v>0</v>
      </c>
      <c r="Q646">
        <f t="shared" si="308"/>
        <v>6</v>
      </c>
      <c r="R646" s="146">
        <v>643</v>
      </c>
      <c r="S646">
        <f t="shared" si="309"/>
        <v>0</v>
      </c>
      <c r="T646">
        <f t="shared" si="310"/>
        <v>0</v>
      </c>
      <c r="U646">
        <f t="shared" si="311"/>
        <v>0</v>
      </c>
      <c r="V646">
        <f t="shared" si="312"/>
        <v>0</v>
      </c>
      <c r="X646">
        <f t="shared" si="313"/>
        <v>0</v>
      </c>
      <c r="Y646">
        <f t="shared" si="314"/>
        <v>0</v>
      </c>
      <c r="Z646">
        <f t="shared" si="315"/>
        <v>0</v>
      </c>
      <c r="AA646">
        <f t="shared" si="316"/>
        <v>0</v>
      </c>
      <c r="AC646" s="15"/>
      <c r="AD646" s="15"/>
      <c r="BJ646" s="41"/>
      <c r="BN646" s="41"/>
      <c r="BS646" s="121"/>
      <c r="CP646" t="str">
        <f t="shared" ref="CP646:CP709" si="319">IF(C646=1,CONCATENATE("v",CM646," = optimizableVariable('var",CM646,"', [",E646-$CO$1," ",E646+$CO$1,"], 'Type', 'real'); %y_int(",CK646,",",CL646,")"),"")</f>
        <v/>
      </c>
      <c r="CQ646" t="str">
        <f t="shared" ref="CQ646:CQ709" si="320">IF(C646=1,CONCATENATE("y_int(",CM646,",",1,") = variables.var",CM646,";"),"")</f>
        <v/>
      </c>
      <c r="CS646" t="str">
        <f t="shared" si="317"/>
        <v/>
      </c>
      <c r="CT646" t="str">
        <f t="shared" si="318"/>
        <v/>
      </c>
      <c r="DE646" t="s">
        <v>205</v>
      </c>
      <c r="DF646" t="s">
        <v>205</v>
      </c>
      <c r="DH646" t="s">
        <v>205</v>
      </c>
    </row>
    <row r="647" spans="1:112" x14ac:dyDescent="0.2">
      <c r="B647" s="146"/>
      <c r="C647" s="47"/>
      <c r="D647" s="41"/>
      <c r="E647" s="42"/>
      <c r="F647" s="42"/>
      <c r="G647" s="42"/>
      <c r="H647" s="42"/>
      <c r="I647" s="42"/>
      <c r="J647" s="42"/>
      <c r="K647" s="42"/>
      <c r="L647" s="42"/>
      <c r="M647" s="45"/>
      <c r="N647" s="47"/>
      <c r="P647">
        <f t="shared" si="307"/>
        <v>0</v>
      </c>
      <c r="Q647">
        <f t="shared" si="308"/>
        <v>6</v>
      </c>
      <c r="R647" s="146">
        <v>644</v>
      </c>
      <c r="S647">
        <f t="shared" si="309"/>
        <v>0</v>
      </c>
      <c r="T647">
        <f t="shared" si="310"/>
        <v>0</v>
      </c>
      <c r="U647">
        <f t="shared" si="311"/>
        <v>0</v>
      </c>
      <c r="V647">
        <f t="shared" si="312"/>
        <v>0</v>
      </c>
      <c r="X647">
        <f t="shared" si="313"/>
        <v>0</v>
      </c>
      <c r="Y647">
        <f t="shared" si="314"/>
        <v>0</v>
      </c>
      <c r="Z647">
        <f t="shared" si="315"/>
        <v>0</v>
      </c>
      <c r="AA647">
        <f t="shared" si="316"/>
        <v>0</v>
      </c>
      <c r="AC647" s="15"/>
      <c r="AD647" s="15"/>
      <c r="BJ647" s="41"/>
      <c r="BN647" s="41"/>
      <c r="BS647" s="121"/>
      <c r="CP647" t="str">
        <f t="shared" si="319"/>
        <v/>
      </c>
      <c r="CQ647" t="str">
        <f t="shared" si="320"/>
        <v/>
      </c>
      <c r="CS647" t="str">
        <f t="shared" si="317"/>
        <v/>
      </c>
      <c r="CT647" t="str">
        <f t="shared" si="318"/>
        <v/>
      </c>
      <c r="DH647" t="s">
        <v>205</v>
      </c>
    </row>
    <row r="648" spans="1:112" x14ac:dyDescent="0.2">
      <c r="A648" s="13" t="s">
        <v>12</v>
      </c>
      <c r="B648" s="13" t="s">
        <v>40</v>
      </c>
      <c r="C648" s="44"/>
      <c r="D648" s="36" t="s">
        <v>27</v>
      </c>
      <c r="E648" s="42" t="s">
        <v>15</v>
      </c>
      <c r="F648" s="118" t="s">
        <v>36</v>
      </c>
      <c r="G648" s="37" t="s">
        <v>16</v>
      </c>
      <c r="H648" s="118" t="s">
        <v>36</v>
      </c>
      <c r="I648" s="37" t="s">
        <v>17</v>
      </c>
      <c r="J648" s="118" t="s">
        <v>36</v>
      </c>
      <c r="K648" s="37" t="s">
        <v>18</v>
      </c>
      <c r="L648" s="118" t="s">
        <v>36</v>
      </c>
      <c r="M648" s="13" t="s">
        <v>42</v>
      </c>
      <c r="N648" s="47"/>
      <c r="P648">
        <f t="shared" si="307"/>
        <v>0</v>
      </c>
      <c r="Q648">
        <f t="shared" si="308"/>
        <v>6</v>
      </c>
      <c r="R648" s="146">
        <v>645</v>
      </c>
      <c r="S648">
        <f t="shared" si="309"/>
        <v>0</v>
      </c>
      <c r="T648">
        <f t="shared" si="310"/>
        <v>0</v>
      </c>
      <c r="U648">
        <f t="shared" si="311"/>
        <v>0</v>
      </c>
      <c r="V648">
        <f t="shared" si="312"/>
        <v>0</v>
      </c>
      <c r="X648">
        <f t="shared" si="313"/>
        <v>0</v>
      </c>
      <c r="Y648">
        <f t="shared" si="314"/>
        <v>0</v>
      </c>
      <c r="Z648">
        <f t="shared" si="315"/>
        <v>0</v>
      </c>
      <c r="AA648">
        <f t="shared" si="316"/>
        <v>0</v>
      </c>
      <c r="AC648" s="15"/>
      <c r="AD648" s="15"/>
      <c r="BJ648" s="36" t="s">
        <v>27</v>
      </c>
      <c r="BN648" s="36" t="s">
        <v>27</v>
      </c>
      <c r="BS648" s="14"/>
      <c r="BV648" t="s">
        <v>15</v>
      </c>
      <c r="CA648" t="s">
        <v>15</v>
      </c>
      <c r="CP648" t="str">
        <f t="shared" si="319"/>
        <v/>
      </c>
      <c r="CQ648" t="str">
        <f t="shared" si="320"/>
        <v/>
      </c>
      <c r="CS648" t="str">
        <f t="shared" si="317"/>
        <v/>
      </c>
      <c r="CT648" t="str">
        <f t="shared" si="318"/>
        <v/>
      </c>
      <c r="DH648" t="s">
        <v>205</v>
      </c>
    </row>
    <row r="649" spans="1:112" x14ac:dyDescent="0.2">
      <c r="A649" s="13">
        <f>A606+1</f>
        <v>16</v>
      </c>
      <c r="B649" s="28" t="s">
        <v>1385</v>
      </c>
      <c r="C649" s="47"/>
      <c r="D649" s="41">
        <v>6</v>
      </c>
      <c r="E649" s="42">
        <v>0</v>
      </c>
      <c r="F649" s="139">
        <f>ABS(Home!$K$20*E649)</f>
        <v>0</v>
      </c>
      <c r="G649" s="42">
        <v>0</v>
      </c>
      <c r="H649" s="139">
        <f>ABS(Home!$K$20*G649)</f>
        <v>0</v>
      </c>
      <c r="I649" s="42">
        <v>0</v>
      </c>
      <c r="J649" s="139">
        <f>ABS(Home!$K$20*I649)</f>
        <v>0</v>
      </c>
      <c r="K649" s="42">
        <v>0</v>
      </c>
      <c r="L649" s="139">
        <f>ABS(Home!$K$20*K649)</f>
        <v>0</v>
      </c>
      <c r="M649" s="45">
        <f>IF(C649=1,COUNTIF(F649,"&gt;0")+COUNTIF(H649,"&gt;0")+COUNTIF(J649,"&gt;0")+COUNTIF(L649,"&gt;0"),0)</f>
        <v>0</v>
      </c>
      <c r="N649" s="47">
        <f>N606+40</f>
        <v>601</v>
      </c>
      <c r="P649">
        <f t="shared" si="307"/>
        <v>1</v>
      </c>
      <c r="Q649">
        <f t="shared" si="308"/>
        <v>6</v>
      </c>
      <c r="R649" s="146">
        <v>646</v>
      </c>
      <c r="S649">
        <f t="shared" si="309"/>
        <v>1.6</v>
      </c>
      <c r="T649">
        <f t="shared" si="310"/>
        <v>0</v>
      </c>
      <c r="U649">
        <f t="shared" si="311"/>
        <v>0</v>
      </c>
      <c r="V649">
        <f t="shared" si="312"/>
        <v>0</v>
      </c>
      <c r="X649">
        <f t="shared" si="313"/>
        <v>8.0000000000000016E-2</v>
      </c>
      <c r="Y649">
        <f t="shared" si="314"/>
        <v>0</v>
      </c>
      <c r="Z649">
        <f t="shared" si="315"/>
        <v>0</v>
      </c>
      <c r="AA649">
        <f t="shared" si="316"/>
        <v>0</v>
      </c>
      <c r="AC649" s="15"/>
      <c r="AD649" s="15"/>
      <c r="BJ649" s="41">
        <v>6</v>
      </c>
      <c r="BN649" s="41">
        <v>5</v>
      </c>
      <c r="BS649" s="121"/>
      <c r="BV649">
        <v>0</v>
      </c>
      <c r="CA649">
        <v>0</v>
      </c>
      <c r="CB649">
        <f>IF(CA649&gt;1,1,IF(CA649&lt;-1,-1,CA649))</f>
        <v>0</v>
      </c>
      <c r="CK649">
        <f>CK606</f>
        <v>1</v>
      </c>
      <c r="CL649">
        <f>CL606+1</f>
        <v>16</v>
      </c>
      <c r="CM649">
        <f>CM606+40</f>
        <v>601</v>
      </c>
      <c r="CP649" t="str">
        <f t="shared" si="319"/>
        <v/>
      </c>
      <c r="CQ649" t="str">
        <f t="shared" si="320"/>
        <v/>
      </c>
      <c r="CR649" t="str">
        <f>IF(C649=1,CONCATENATE("v",CM649),"")</f>
        <v/>
      </c>
      <c r="CS649" t="str">
        <f t="shared" si="317"/>
        <v/>
      </c>
      <c r="CT649" t="str">
        <f t="shared" si="318"/>
        <v/>
      </c>
      <c r="DH649" t="s">
        <v>205</v>
      </c>
    </row>
    <row r="650" spans="1:112" x14ac:dyDescent="0.2">
      <c r="A650" s="123" t="s">
        <v>150</v>
      </c>
      <c r="B650" s="28" t="s">
        <v>1386</v>
      </c>
      <c r="C650" s="47"/>
      <c r="D650" s="41">
        <v>6</v>
      </c>
      <c r="E650" s="42">
        <v>0</v>
      </c>
      <c r="F650" s="139">
        <f>ABS(Home!$K$20*E650)</f>
        <v>0</v>
      </c>
      <c r="G650" s="42"/>
      <c r="H650" s="139">
        <f>ABS(Home!$K$20*G650)</f>
        <v>0</v>
      </c>
      <c r="I650" s="42"/>
      <c r="J650" s="139">
        <f>ABS(Home!$K$20*I650)</f>
        <v>0</v>
      </c>
      <c r="K650" s="42"/>
      <c r="L650" s="139">
        <f>ABS(Home!$K$20*K650)</f>
        <v>0</v>
      </c>
      <c r="M650" s="45">
        <f t="shared" ref="M650:M688" si="321">IF(C650=1,COUNTIF(F650,"&gt;0")+COUNTIF(H650,"&gt;0")+COUNTIF(J650,"&gt;0")+COUNTIF(L650,"&gt;0"),0)</f>
        <v>0</v>
      </c>
      <c r="N650" s="47">
        <f t="shared" ref="N650:N688" si="322">N607+40</f>
        <v>602</v>
      </c>
      <c r="P650">
        <f t="shared" si="307"/>
        <v>1</v>
      </c>
      <c r="Q650">
        <f t="shared" si="308"/>
        <v>6</v>
      </c>
      <c r="R650" s="146">
        <v>647</v>
      </c>
      <c r="S650">
        <f t="shared" si="309"/>
        <v>1.2</v>
      </c>
      <c r="T650">
        <f t="shared" si="310"/>
        <v>0</v>
      </c>
      <c r="U650">
        <f t="shared" si="311"/>
        <v>0</v>
      </c>
      <c r="V650">
        <f t="shared" si="312"/>
        <v>0</v>
      </c>
      <c r="X650">
        <f t="shared" si="313"/>
        <v>0.06</v>
      </c>
      <c r="Y650">
        <f t="shared" si="314"/>
        <v>0</v>
      </c>
      <c r="Z650">
        <f t="shared" si="315"/>
        <v>0</v>
      </c>
      <c r="AA650">
        <f t="shared" si="316"/>
        <v>0</v>
      </c>
      <c r="AC650" s="15"/>
      <c r="AD650" s="15"/>
      <c r="BJ650" s="41">
        <v>6</v>
      </c>
      <c r="BN650" s="41">
        <v>5</v>
      </c>
      <c r="BS650" s="121"/>
      <c r="BV650">
        <v>-0.15796097292139699</v>
      </c>
      <c r="CA650">
        <v>-0.15796097292139699</v>
      </c>
      <c r="CB650">
        <f t="shared" ref="CB650:CB688" si="323">IF(CA650&gt;1,1,IF(CA650&lt;-1,-1,CA650))</f>
        <v>-0.15796097292139699</v>
      </c>
      <c r="CK650">
        <f t="shared" ref="CK650:CK688" si="324">CK607</f>
        <v>2</v>
      </c>
      <c r="CL650">
        <f t="shared" ref="CL650:CL688" si="325">CL607+1</f>
        <v>16</v>
      </c>
      <c r="CM650">
        <f t="shared" ref="CM650:CM688" si="326">CM607+40</f>
        <v>602</v>
      </c>
      <c r="CP650" t="str">
        <f t="shared" si="319"/>
        <v/>
      </c>
      <c r="CQ650" t="str">
        <f t="shared" si="320"/>
        <v/>
      </c>
      <c r="CR650" t="str">
        <f>IF(C650=1,CONCATENATE("v",CM650),"")</f>
        <v/>
      </c>
      <c r="CS650" t="str">
        <f t="shared" si="317"/>
        <v/>
      </c>
      <c r="CT650" t="str">
        <f t="shared" si="318"/>
        <v/>
      </c>
      <c r="DE650" t="s">
        <v>205</v>
      </c>
      <c r="DF650" t="s">
        <v>205</v>
      </c>
      <c r="DH650" t="s">
        <v>205</v>
      </c>
    </row>
    <row r="651" spans="1:112" x14ac:dyDescent="0.2">
      <c r="A651" s="123">
        <f>-SUM(E649:E688)</f>
        <v>0.6</v>
      </c>
      <c r="B651" s="28" t="s">
        <v>1387</v>
      </c>
      <c r="C651" s="47"/>
      <c r="D651" s="41">
        <v>6</v>
      </c>
      <c r="E651" s="42">
        <v>0</v>
      </c>
      <c r="F651" s="139">
        <f>ABS(Home!$K$20*E651)</f>
        <v>0</v>
      </c>
      <c r="G651" s="42">
        <v>0</v>
      </c>
      <c r="H651" s="139">
        <f>ABS(Home!$K$20*G651)</f>
        <v>0</v>
      </c>
      <c r="I651" s="42">
        <v>0</v>
      </c>
      <c r="J651" s="139">
        <f>ABS(Home!$K$20*I651)</f>
        <v>0</v>
      </c>
      <c r="K651" s="42">
        <v>0</v>
      </c>
      <c r="L651" s="139">
        <f>ABS(Home!$K$20*K651)</f>
        <v>0</v>
      </c>
      <c r="M651" s="45">
        <f t="shared" si="321"/>
        <v>0</v>
      </c>
      <c r="N651" s="47">
        <f t="shared" si="322"/>
        <v>603</v>
      </c>
      <c r="P651">
        <f t="shared" si="307"/>
        <v>1</v>
      </c>
      <c r="Q651">
        <f t="shared" si="308"/>
        <v>6</v>
      </c>
      <c r="R651" s="146">
        <v>648</v>
      </c>
      <c r="S651">
        <f t="shared" si="309"/>
        <v>1.5</v>
      </c>
      <c r="T651">
        <f t="shared" si="310"/>
        <v>0</v>
      </c>
      <c r="U651">
        <f t="shared" si="311"/>
        <v>0</v>
      </c>
      <c r="V651">
        <f t="shared" si="312"/>
        <v>0</v>
      </c>
      <c r="X651">
        <f t="shared" si="313"/>
        <v>7.5000000000000011E-2</v>
      </c>
      <c r="Y651">
        <f t="shared" si="314"/>
        <v>0</v>
      </c>
      <c r="Z651">
        <f t="shared" si="315"/>
        <v>0</v>
      </c>
      <c r="AA651">
        <f t="shared" si="316"/>
        <v>0</v>
      </c>
      <c r="AC651" s="15"/>
      <c r="AD651" s="15"/>
      <c r="BJ651" s="41">
        <v>6</v>
      </c>
      <c r="BN651" s="41">
        <v>5</v>
      </c>
      <c r="BS651" s="121"/>
      <c r="BV651">
        <v>0</v>
      </c>
      <c r="CA651">
        <v>0</v>
      </c>
      <c r="CB651">
        <f t="shared" si="323"/>
        <v>0</v>
      </c>
      <c r="CK651">
        <f t="shared" si="324"/>
        <v>3</v>
      </c>
      <c r="CL651">
        <f t="shared" si="325"/>
        <v>16</v>
      </c>
      <c r="CM651">
        <f t="shared" si="326"/>
        <v>603</v>
      </c>
      <c r="CP651" t="str">
        <f t="shared" si="319"/>
        <v/>
      </c>
      <c r="CQ651" t="str">
        <f t="shared" si="320"/>
        <v/>
      </c>
      <c r="CR651" t="str">
        <f t="shared" ref="CR651:CR688" si="327">IF(C651=1,CONCATENATE("v",CM651),"")</f>
        <v/>
      </c>
      <c r="CS651" t="str">
        <f t="shared" si="317"/>
        <v/>
      </c>
      <c r="CT651" t="str">
        <f t="shared" si="318"/>
        <v/>
      </c>
      <c r="DE651" t="s">
        <v>205</v>
      </c>
      <c r="DF651" t="s">
        <v>205</v>
      </c>
      <c r="DH651" t="s">
        <v>205</v>
      </c>
    </row>
    <row r="652" spans="1:112" x14ac:dyDescent="0.2">
      <c r="B652" s="28" t="s">
        <v>1388</v>
      </c>
      <c r="C652" s="47"/>
      <c r="D652" s="41">
        <v>6</v>
      </c>
      <c r="E652" s="42">
        <v>0</v>
      </c>
      <c r="F652" s="139">
        <f>ABS(Home!$K$20*E652)</f>
        <v>0</v>
      </c>
      <c r="G652" s="42">
        <v>0</v>
      </c>
      <c r="H652" s="139">
        <f>ABS(Home!$K$20*G652)</f>
        <v>0</v>
      </c>
      <c r="I652" s="42">
        <v>0</v>
      </c>
      <c r="J652" s="139">
        <f>ABS(Home!$K$20*I652)</f>
        <v>0</v>
      </c>
      <c r="K652" s="42">
        <v>0</v>
      </c>
      <c r="L652" s="139">
        <f>ABS(Home!$K$20*K652)</f>
        <v>0</v>
      </c>
      <c r="M652" s="45">
        <f t="shared" si="321"/>
        <v>0</v>
      </c>
      <c r="N652" s="47">
        <f t="shared" si="322"/>
        <v>604</v>
      </c>
      <c r="P652">
        <f t="shared" si="307"/>
        <v>1</v>
      </c>
      <c r="Q652">
        <f t="shared" si="308"/>
        <v>6</v>
      </c>
      <c r="R652" s="146">
        <v>649</v>
      </c>
      <c r="S652">
        <f t="shared" si="309"/>
        <v>1.4</v>
      </c>
      <c r="T652">
        <f t="shared" si="310"/>
        <v>0</v>
      </c>
      <c r="U652">
        <f t="shared" si="311"/>
        <v>0</v>
      </c>
      <c r="V652">
        <f t="shared" si="312"/>
        <v>0</v>
      </c>
      <c r="X652">
        <f t="shared" si="313"/>
        <v>6.9999999999999993E-2</v>
      </c>
      <c r="Y652">
        <f t="shared" si="314"/>
        <v>0</v>
      </c>
      <c r="Z652">
        <f t="shared" si="315"/>
        <v>0</v>
      </c>
      <c r="AA652">
        <f t="shared" si="316"/>
        <v>0</v>
      </c>
      <c r="AC652" s="15"/>
      <c r="AD652" s="15"/>
      <c r="BJ652" s="41">
        <v>6</v>
      </c>
      <c r="BN652" s="41">
        <v>5</v>
      </c>
      <c r="BS652" s="121"/>
      <c r="BV652">
        <v>0</v>
      </c>
      <c r="CA652">
        <v>0</v>
      </c>
      <c r="CB652">
        <f t="shared" si="323"/>
        <v>0</v>
      </c>
      <c r="CK652">
        <f t="shared" si="324"/>
        <v>4</v>
      </c>
      <c r="CL652">
        <f t="shared" si="325"/>
        <v>16</v>
      </c>
      <c r="CM652">
        <f t="shared" si="326"/>
        <v>604</v>
      </c>
      <c r="CP652" t="str">
        <f t="shared" si="319"/>
        <v/>
      </c>
      <c r="CQ652" t="str">
        <f t="shared" si="320"/>
        <v/>
      </c>
      <c r="CR652" t="str">
        <f t="shared" si="327"/>
        <v/>
      </c>
      <c r="CS652" t="str">
        <f t="shared" si="317"/>
        <v/>
      </c>
      <c r="CT652" t="str">
        <f t="shared" si="318"/>
        <v/>
      </c>
      <c r="DE652" t="s">
        <v>205</v>
      </c>
      <c r="DF652" t="s">
        <v>205</v>
      </c>
      <c r="DH652" t="s">
        <v>205</v>
      </c>
    </row>
    <row r="653" spans="1:112" x14ac:dyDescent="0.2">
      <c r="A653" s="1"/>
      <c r="B653" s="28" t="s">
        <v>1389</v>
      </c>
      <c r="C653" s="47">
        <v>1</v>
      </c>
      <c r="D653" s="41">
        <v>6</v>
      </c>
      <c r="E653" s="42">
        <v>-0.1</v>
      </c>
      <c r="F653" s="139">
        <f>ABS(Home!$K$20*E653)</f>
        <v>5.000000000000001E-3</v>
      </c>
      <c r="G653" s="42">
        <v>0</v>
      </c>
      <c r="H653" s="139">
        <f>ABS(Home!$K$20*G653)</f>
        <v>0</v>
      </c>
      <c r="I653" s="42">
        <v>0</v>
      </c>
      <c r="J653" s="139">
        <f>ABS(Home!$K$20*I653)</f>
        <v>0</v>
      </c>
      <c r="K653" s="42">
        <v>0</v>
      </c>
      <c r="L653" s="139">
        <f>ABS(Home!$K$20*K653)</f>
        <v>0</v>
      </c>
      <c r="M653" s="45">
        <f t="shared" si="321"/>
        <v>1</v>
      </c>
      <c r="N653" s="47">
        <f t="shared" si="322"/>
        <v>605</v>
      </c>
      <c r="P653">
        <f t="shared" si="307"/>
        <v>1</v>
      </c>
      <c r="Q653">
        <f t="shared" si="308"/>
        <v>6</v>
      </c>
      <c r="R653" s="146">
        <v>650</v>
      </c>
      <c r="S653">
        <f t="shared" si="309"/>
        <v>-0.4</v>
      </c>
      <c r="T653">
        <f t="shared" si="310"/>
        <v>0</v>
      </c>
      <c r="U653">
        <f t="shared" si="311"/>
        <v>0</v>
      </c>
      <c r="V653">
        <f t="shared" si="312"/>
        <v>0</v>
      </c>
      <c r="X653">
        <f t="shared" si="313"/>
        <v>2.0000000000000004E-2</v>
      </c>
      <c r="Y653">
        <f t="shared" si="314"/>
        <v>0</v>
      </c>
      <c r="Z653">
        <f t="shared" si="315"/>
        <v>0</v>
      </c>
      <c r="AA653">
        <f t="shared" si="316"/>
        <v>0</v>
      </c>
      <c r="AC653" s="15"/>
      <c r="AD653" s="15"/>
      <c r="BJ653" s="41">
        <v>6</v>
      </c>
      <c r="BN653" s="41">
        <v>5</v>
      </c>
      <c r="BS653" s="121"/>
      <c r="BV653">
        <v>0</v>
      </c>
      <c r="CA653">
        <v>0</v>
      </c>
      <c r="CB653">
        <f t="shared" si="323"/>
        <v>0</v>
      </c>
      <c r="CK653">
        <f t="shared" si="324"/>
        <v>5</v>
      </c>
      <c r="CL653">
        <f t="shared" si="325"/>
        <v>16</v>
      </c>
      <c r="CM653">
        <f t="shared" si="326"/>
        <v>605</v>
      </c>
      <c r="CP653" t="str">
        <f t="shared" si="319"/>
        <v>v605 = optimizableVariable('var605', [-0.35 0.15], 'Type', 'real'); %y_int(5,16)</v>
      </c>
      <c r="CQ653" t="str">
        <f t="shared" si="320"/>
        <v>y_int(605,1) = variables.var605;</v>
      </c>
      <c r="CR653" t="str">
        <f t="shared" si="327"/>
        <v>v605</v>
      </c>
      <c r="CS653" t="str">
        <f t="shared" si="317"/>
        <v>y_int(605,1)</v>
      </c>
      <c r="CT653" t="str">
        <f t="shared" si="318"/>
        <v>y_int(605,1) = results.XAtMinObjective{1,</v>
      </c>
      <c r="DE653" t="s">
        <v>205</v>
      </c>
      <c r="DF653" t="s">
        <v>205</v>
      </c>
      <c r="DH653" t="s">
        <v>205</v>
      </c>
    </row>
    <row r="654" spans="1:112" x14ac:dyDescent="0.2">
      <c r="A654" s="1"/>
      <c r="B654" s="28" t="s">
        <v>1390</v>
      </c>
      <c r="C654" s="47">
        <v>1</v>
      </c>
      <c r="D654" s="41">
        <v>6</v>
      </c>
      <c r="E654" s="42">
        <v>-0.5</v>
      </c>
      <c r="F654" s="139">
        <f>ABS(Home!$K$20*E654)</f>
        <v>2.5000000000000001E-2</v>
      </c>
      <c r="G654" s="42">
        <v>0</v>
      </c>
      <c r="H654" s="139">
        <f>ABS(Home!$K$20*G654)</f>
        <v>0</v>
      </c>
      <c r="I654" s="42">
        <v>0</v>
      </c>
      <c r="J654" s="139">
        <f>ABS(Home!$K$20*I654)</f>
        <v>0</v>
      </c>
      <c r="K654" s="42">
        <v>0</v>
      </c>
      <c r="L654" s="139">
        <f>ABS(Home!$K$20*K654)</f>
        <v>0</v>
      </c>
      <c r="M654" s="45">
        <f t="shared" si="321"/>
        <v>1</v>
      </c>
      <c r="N654" s="47">
        <f t="shared" si="322"/>
        <v>606</v>
      </c>
      <c r="P654">
        <f t="shared" si="307"/>
        <v>1</v>
      </c>
      <c r="Q654">
        <f t="shared" si="308"/>
        <v>6</v>
      </c>
      <c r="R654" s="146">
        <v>651</v>
      </c>
      <c r="S654">
        <f t="shared" si="309"/>
        <v>-0.4</v>
      </c>
      <c r="T654">
        <f t="shared" si="310"/>
        <v>0</v>
      </c>
      <c r="U654">
        <f t="shared" si="311"/>
        <v>0</v>
      </c>
      <c r="V654">
        <f t="shared" si="312"/>
        <v>0</v>
      </c>
      <c r="X654">
        <f t="shared" si="313"/>
        <v>2.0000000000000004E-2</v>
      </c>
      <c r="Y654">
        <f t="shared" si="314"/>
        <v>0</v>
      </c>
      <c r="Z654">
        <f t="shared" si="315"/>
        <v>0</v>
      </c>
      <c r="AA654">
        <f t="shared" si="316"/>
        <v>0</v>
      </c>
      <c r="AC654" s="15"/>
      <c r="AD654" s="15"/>
      <c r="BJ654" s="41">
        <v>6</v>
      </c>
      <c r="BN654" s="41">
        <v>5</v>
      </c>
      <c r="BS654" s="121"/>
      <c r="BV654">
        <v>0</v>
      </c>
      <c r="CA654">
        <v>0</v>
      </c>
      <c r="CB654">
        <f t="shared" si="323"/>
        <v>0</v>
      </c>
      <c r="CK654">
        <f t="shared" si="324"/>
        <v>6</v>
      </c>
      <c r="CL654">
        <f t="shared" si="325"/>
        <v>16</v>
      </c>
      <c r="CM654">
        <f t="shared" si="326"/>
        <v>606</v>
      </c>
      <c r="CP654" t="str">
        <f t="shared" si="319"/>
        <v>v606 = optimizableVariable('var606', [-0.75 -0.25], 'Type', 'real'); %y_int(6,16)</v>
      </c>
      <c r="CQ654" t="str">
        <f t="shared" si="320"/>
        <v>y_int(606,1) = variables.var606;</v>
      </c>
      <c r="CR654" t="str">
        <f t="shared" si="327"/>
        <v>v606</v>
      </c>
      <c r="CS654" t="str">
        <f t="shared" si="317"/>
        <v>y_int(606,1)</v>
      </c>
      <c r="CT654" t="str">
        <f t="shared" si="318"/>
        <v>y_int(606,1) = results.XAtMinObjective{1,</v>
      </c>
      <c r="DE654" t="s">
        <v>205</v>
      </c>
      <c r="DF654" t="s">
        <v>205</v>
      </c>
      <c r="DH654" t="s">
        <v>205</v>
      </c>
    </row>
    <row r="655" spans="1:112" x14ac:dyDescent="0.2">
      <c r="B655" s="28" t="s">
        <v>1391</v>
      </c>
      <c r="C655" s="47"/>
      <c r="D655" s="41">
        <v>6</v>
      </c>
      <c r="E655" s="42">
        <v>0</v>
      </c>
      <c r="F655" s="139">
        <f>ABS(Home!$K$20*E655)</f>
        <v>0</v>
      </c>
      <c r="G655" s="42">
        <v>0</v>
      </c>
      <c r="H655" s="139">
        <f>ABS(Home!$K$20*G655)</f>
        <v>0</v>
      </c>
      <c r="I655" s="42">
        <v>0</v>
      </c>
      <c r="J655" s="139">
        <f>ABS(Home!$K$20*I655)</f>
        <v>0</v>
      </c>
      <c r="K655" s="42">
        <v>0</v>
      </c>
      <c r="L655" s="139">
        <f>ABS(Home!$K$20*K655)</f>
        <v>0</v>
      </c>
      <c r="M655" s="45">
        <f t="shared" si="321"/>
        <v>0</v>
      </c>
      <c r="N655" s="47">
        <f t="shared" si="322"/>
        <v>607</v>
      </c>
      <c r="P655">
        <f t="shared" si="307"/>
        <v>0</v>
      </c>
      <c r="Q655">
        <f t="shared" si="308"/>
        <v>6</v>
      </c>
      <c r="R655" s="146">
        <v>652</v>
      </c>
      <c r="S655">
        <f t="shared" si="309"/>
        <v>0</v>
      </c>
      <c r="T655">
        <f t="shared" si="310"/>
        <v>0</v>
      </c>
      <c r="U655">
        <f t="shared" si="311"/>
        <v>0</v>
      </c>
      <c r="V655">
        <f t="shared" si="312"/>
        <v>0</v>
      </c>
      <c r="X655">
        <f t="shared" si="313"/>
        <v>0</v>
      </c>
      <c r="Y655">
        <f t="shared" si="314"/>
        <v>0</v>
      </c>
      <c r="Z655">
        <f t="shared" si="315"/>
        <v>0</v>
      </c>
      <c r="AA655">
        <f t="shared" si="316"/>
        <v>0</v>
      </c>
      <c r="AC655" s="15"/>
      <c r="AD655" s="15"/>
      <c r="BJ655" s="41">
        <v>6</v>
      </c>
      <c r="BN655" s="41">
        <v>5</v>
      </c>
      <c r="BS655" s="121"/>
      <c r="BV655">
        <v>0</v>
      </c>
      <c r="CA655">
        <v>0</v>
      </c>
      <c r="CB655">
        <f t="shared" si="323"/>
        <v>0</v>
      </c>
      <c r="CK655">
        <f t="shared" si="324"/>
        <v>7</v>
      </c>
      <c r="CL655">
        <f t="shared" si="325"/>
        <v>16</v>
      </c>
      <c r="CM655">
        <f t="shared" si="326"/>
        <v>607</v>
      </c>
      <c r="CP655" t="str">
        <f t="shared" si="319"/>
        <v/>
      </c>
      <c r="CQ655" t="str">
        <f t="shared" si="320"/>
        <v/>
      </c>
      <c r="CR655" t="str">
        <f t="shared" si="327"/>
        <v/>
      </c>
      <c r="CS655" t="str">
        <f t="shared" si="317"/>
        <v/>
      </c>
      <c r="CT655" t="str">
        <f t="shared" si="318"/>
        <v/>
      </c>
      <c r="DE655" t="s">
        <v>205</v>
      </c>
      <c r="DF655" t="s">
        <v>205</v>
      </c>
      <c r="DH655" t="s">
        <v>205</v>
      </c>
    </row>
    <row r="656" spans="1:112" x14ac:dyDescent="0.2">
      <c r="B656" s="28" t="s">
        <v>1392</v>
      </c>
      <c r="C656" s="47"/>
      <c r="D656" s="41">
        <v>6</v>
      </c>
      <c r="E656" s="42">
        <v>0</v>
      </c>
      <c r="F656" s="139">
        <f>ABS(Home!$K$20*E656)</f>
        <v>0</v>
      </c>
      <c r="G656" s="42">
        <v>0</v>
      </c>
      <c r="H656" s="139">
        <f>ABS(Home!$K$20*G656)</f>
        <v>0</v>
      </c>
      <c r="I656" s="42">
        <v>0</v>
      </c>
      <c r="J656" s="139">
        <f>ABS(Home!$K$20*I656)</f>
        <v>0</v>
      </c>
      <c r="K656" s="42">
        <v>0</v>
      </c>
      <c r="L656" s="139">
        <f>ABS(Home!$K$20*K656)</f>
        <v>0</v>
      </c>
      <c r="M656" s="45">
        <f t="shared" si="321"/>
        <v>0</v>
      </c>
      <c r="N656" s="47">
        <f t="shared" si="322"/>
        <v>608</v>
      </c>
      <c r="P656">
        <f t="shared" si="307"/>
        <v>0</v>
      </c>
      <c r="Q656">
        <f t="shared" si="308"/>
        <v>6</v>
      </c>
      <c r="R656" s="146">
        <v>653</v>
      </c>
      <c r="S656">
        <f t="shared" si="309"/>
        <v>0</v>
      </c>
      <c r="T656">
        <f t="shared" si="310"/>
        <v>0</v>
      </c>
      <c r="U656">
        <f t="shared" si="311"/>
        <v>0</v>
      </c>
      <c r="V656">
        <f t="shared" si="312"/>
        <v>0</v>
      </c>
      <c r="X656">
        <f t="shared" si="313"/>
        <v>0</v>
      </c>
      <c r="Y656">
        <f t="shared" si="314"/>
        <v>0</v>
      </c>
      <c r="Z656">
        <f t="shared" si="315"/>
        <v>0</v>
      </c>
      <c r="AA656">
        <f t="shared" si="316"/>
        <v>0</v>
      </c>
      <c r="AC656" s="15"/>
      <c r="AD656" s="15"/>
      <c r="BJ656" s="41">
        <v>6</v>
      </c>
      <c r="BN656" s="41">
        <v>5</v>
      </c>
      <c r="BS656" s="121"/>
      <c r="BV656">
        <v>0</v>
      </c>
      <c r="CA656">
        <v>0</v>
      </c>
      <c r="CB656">
        <f t="shared" si="323"/>
        <v>0</v>
      </c>
      <c r="CK656">
        <f t="shared" si="324"/>
        <v>8</v>
      </c>
      <c r="CL656">
        <f t="shared" si="325"/>
        <v>16</v>
      </c>
      <c r="CM656">
        <f t="shared" si="326"/>
        <v>608</v>
      </c>
      <c r="CP656" t="str">
        <f t="shared" si="319"/>
        <v/>
      </c>
      <c r="CQ656" t="str">
        <f t="shared" si="320"/>
        <v/>
      </c>
      <c r="CR656" t="str">
        <f t="shared" si="327"/>
        <v/>
      </c>
      <c r="CS656" t="str">
        <f t="shared" si="317"/>
        <v/>
      </c>
      <c r="CT656" t="str">
        <f t="shared" si="318"/>
        <v/>
      </c>
      <c r="DE656" t="s">
        <v>205</v>
      </c>
      <c r="DF656" t="s">
        <v>205</v>
      </c>
      <c r="DH656" t="s">
        <v>205</v>
      </c>
    </row>
    <row r="657" spans="2:112" x14ac:dyDescent="0.2">
      <c r="B657" s="28" t="s">
        <v>1393</v>
      </c>
      <c r="C657" s="47"/>
      <c r="D657" s="41">
        <v>6</v>
      </c>
      <c r="E657" s="42">
        <v>0</v>
      </c>
      <c r="F657" s="139">
        <f>ABS(Home!$K$20*E657)</f>
        <v>0</v>
      </c>
      <c r="G657" s="42">
        <v>0</v>
      </c>
      <c r="H657" s="139">
        <f>ABS(Home!$K$20*G657)</f>
        <v>0</v>
      </c>
      <c r="I657" s="42">
        <v>0</v>
      </c>
      <c r="J657" s="139">
        <f>ABS(Home!$K$20*I657)</f>
        <v>0</v>
      </c>
      <c r="K657" s="42">
        <v>0</v>
      </c>
      <c r="L657" s="139">
        <f>ABS(Home!$K$20*K657)</f>
        <v>0</v>
      </c>
      <c r="M657" s="45">
        <f t="shared" si="321"/>
        <v>0</v>
      </c>
      <c r="N657" s="47">
        <f t="shared" si="322"/>
        <v>609</v>
      </c>
      <c r="P657">
        <f t="shared" si="307"/>
        <v>0</v>
      </c>
      <c r="Q657">
        <f t="shared" si="308"/>
        <v>6</v>
      </c>
      <c r="R657" s="146">
        <v>654</v>
      </c>
      <c r="S657">
        <f t="shared" si="309"/>
        <v>0</v>
      </c>
      <c r="T657">
        <f t="shared" si="310"/>
        <v>0</v>
      </c>
      <c r="U657">
        <f t="shared" si="311"/>
        <v>0</v>
      </c>
      <c r="V657">
        <f t="shared" si="312"/>
        <v>0</v>
      </c>
      <c r="X657">
        <f t="shared" si="313"/>
        <v>0</v>
      </c>
      <c r="Y657">
        <f t="shared" si="314"/>
        <v>0</v>
      </c>
      <c r="Z657">
        <f t="shared" si="315"/>
        <v>0</v>
      </c>
      <c r="AA657">
        <f t="shared" si="316"/>
        <v>0</v>
      </c>
      <c r="AC657" s="15"/>
      <c r="AD657" s="15"/>
      <c r="BJ657" s="41">
        <v>6</v>
      </c>
      <c r="BN657" s="41">
        <v>5</v>
      </c>
      <c r="BS657" s="121"/>
      <c r="BV657">
        <v>0</v>
      </c>
      <c r="CA657">
        <v>0</v>
      </c>
      <c r="CB657">
        <f t="shared" si="323"/>
        <v>0</v>
      </c>
      <c r="CK657">
        <f t="shared" si="324"/>
        <v>9</v>
      </c>
      <c r="CL657">
        <f t="shared" si="325"/>
        <v>16</v>
      </c>
      <c r="CM657">
        <f t="shared" si="326"/>
        <v>609</v>
      </c>
      <c r="CP657" t="str">
        <f t="shared" si="319"/>
        <v/>
      </c>
      <c r="CQ657" t="str">
        <f t="shared" si="320"/>
        <v/>
      </c>
      <c r="CR657" t="str">
        <f t="shared" si="327"/>
        <v/>
      </c>
      <c r="CS657" t="str">
        <f t="shared" si="317"/>
        <v/>
      </c>
      <c r="CT657" t="str">
        <f t="shared" si="318"/>
        <v/>
      </c>
      <c r="DE657" t="s">
        <v>205</v>
      </c>
      <c r="DF657" t="s">
        <v>205</v>
      </c>
      <c r="DH657" t="s">
        <v>205</v>
      </c>
    </row>
    <row r="658" spans="2:112" x14ac:dyDescent="0.2">
      <c r="B658" s="28" t="s">
        <v>1363</v>
      </c>
      <c r="C658" s="47"/>
      <c r="D658" s="41">
        <v>6</v>
      </c>
      <c r="E658" s="42">
        <v>0</v>
      </c>
      <c r="F658" s="139">
        <f>ABS(Home!$K$20*E658)</f>
        <v>0</v>
      </c>
      <c r="G658" s="42">
        <v>0</v>
      </c>
      <c r="H658" s="139">
        <f>ABS(Home!$K$20*G658)</f>
        <v>0</v>
      </c>
      <c r="I658" s="42">
        <v>0</v>
      </c>
      <c r="J658" s="139">
        <f>ABS(Home!$K$20*I658)</f>
        <v>0</v>
      </c>
      <c r="K658" s="42">
        <v>0</v>
      </c>
      <c r="L658" s="139">
        <f>ABS(Home!$K$20*K658)</f>
        <v>0</v>
      </c>
      <c r="M658" s="45">
        <f t="shared" si="321"/>
        <v>0</v>
      </c>
      <c r="N658" s="47">
        <f t="shared" si="322"/>
        <v>610</v>
      </c>
      <c r="P658">
        <f t="shared" si="307"/>
        <v>1</v>
      </c>
      <c r="Q658">
        <f t="shared" si="308"/>
        <v>6</v>
      </c>
      <c r="R658" s="146">
        <v>655</v>
      </c>
      <c r="S658">
        <f t="shared" si="309"/>
        <v>1.6</v>
      </c>
      <c r="T658">
        <f t="shared" si="310"/>
        <v>0</v>
      </c>
      <c r="U658">
        <f t="shared" si="311"/>
        <v>0</v>
      </c>
      <c r="V658">
        <f t="shared" si="312"/>
        <v>0</v>
      </c>
      <c r="X658">
        <f t="shared" si="313"/>
        <v>8.0000000000000016E-2</v>
      </c>
      <c r="Y658">
        <f t="shared" si="314"/>
        <v>0</v>
      </c>
      <c r="Z658">
        <f t="shared" si="315"/>
        <v>0</v>
      </c>
      <c r="AA658">
        <f t="shared" si="316"/>
        <v>0</v>
      </c>
      <c r="AC658" s="15"/>
      <c r="AD658" s="15"/>
      <c r="BJ658" s="41">
        <v>6</v>
      </c>
      <c r="BN658" s="41">
        <v>5</v>
      </c>
      <c r="BS658" s="121"/>
      <c r="BV658">
        <v>0</v>
      </c>
      <c r="CA658">
        <v>0</v>
      </c>
      <c r="CB658">
        <f t="shared" si="323"/>
        <v>0</v>
      </c>
      <c r="CK658">
        <f t="shared" si="324"/>
        <v>10</v>
      </c>
      <c r="CL658">
        <f t="shared" si="325"/>
        <v>16</v>
      </c>
      <c r="CM658">
        <f t="shared" si="326"/>
        <v>610</v>
      </c>
      <c r="CP658" t="str">
        <f t="shared" si="319"/>
        <v/>
      </c>
      <c r="CQ658" t="str">
        <f t="shared" si="320"/>
        <v/>
      </c>
      <c r="CR658" t="str">
        <f t="shared" si="327"/>
        <v/>
      </c>
      <c r="CS658" t="str">
        <f t="shared" si="317"/>
        <v/>
      </c>
      <c r="CT658" t="str">
        <f t="shared" si="318"/>
        <v/>
      </c>
      <c r="DE658" t="s">
        <v>205</v>
      </c>
      <c r="DF658" t="s">
        <v>205</v>
      </c>
      <c r="DH658" t="s">
        <v>205</v>
      </c>
    </row>
    <row r="659" spans="2:112" x14ac:dyDescent="0.2">
      <c r="B659" s="28" t="s">
        <v>1364</v>
      </c>
      <c r="C659" s="47"/>
      <c r="D659" s="41">
        <v>6</v>
      </c>
      <c r="E659" s="42">
        <v>0</v>
      </c>
      <c r="F659" s="139">
        <f>ABS(Home!$K$20*E659)</f>
        <v>0</v>
      </c>
      <c r="G659" s="42">
        <v>0</v>
      </c>
      <c r="H659" s="139">
        <f>ABS(Home!$K$20*G659)</f>
        <v>0</v>
      </c>
      <c r="I659" s="42">
        <v>0</v>
      </c>
      <c r="J659" s="139">
        <f>ABS(Home!$K$20*I659)</f>
        <v>0</v>
      </c>
      <c r="K659" s="42">
        <v>0</v>
      </c>
      <c r="L659" s="139">
        <f>ABS(Home!$K$20*K659)</f>
        <v>0</v>
      </c>
      <c r="M659" s="45">
        <f t="shared" si="321"/>
        <v>0</v>
      </c>
      <c r="N659" s="47">
        <f t="shared" si="322"/>
        <v>611</v>
      </c>
      <c r="P659">
        <f t="shared" si="307"/>
        <v>0</v>
      </c>
      <c r="Q659">
        <f t="shared" si="308"/>
        <v>6</v>
      </c>
      <c r="R659" s="146">
        <v>656</v>
      </c>
      <c r="S659">
        <f t="shared" si="309"/>
        <v>0</v>
      </c>
      <c r="T659">
        <f t="shared" si="310"/>
        <v>0</v>
      </c>
      <c r="U659">
        <f t="shared" si="311"/>
        <v>0</v>
      </c>
      <c r="V659">
        <f t="shared" si="312"/>
        <v>0</v>
      </c>
      <c r="X659">
        <f t="shared" si="313"/>
        <v>0</v>
      </c>
      <c r="Y659">
        <f t="shared" si="314"/>
        <v>0</v>
      </c>
      <c r="Z659">
        <f t="shared" si="315"/>
        <v>0</v>
      </c>
      <c r="AA659">
        <f t="shared" si="316"/>
        <v>0</v>
      </c>
      <c r="AC659" s="15"/>
      <c r="AD659" s="15"/>
      <c r="BJ659" s="41">
        <v>6</v>
      </c>
      <c r="BN659" s="41">
        <v>5</v>
      </c>
      <c r="BS659" s="121"/>
      <c r="BV659">
        <v>0</v>
      </c>
      <c r="CA659">
        <v>0</v>
      </c>
      <c r="CB659">
        <f t="shared" si="323"/>
        <v>0</v>
      </c>
      <c r="CK659">
        <f t="shared" si="324"/>
        <v>11</v>
      </c>
      <c r="CL659">
        <f t="shared" si="325"/>
        <v>16</v>
      </c>
      <c r="CM659">
        <f t="shared" si="326"/>
        <v>611</v>
      </c>
      <c r="CP659" t="str">
        <f t="shared" si="319"/>
        <v/>
      </c>
      <c r="CQ659" t="str">
        <f t="shared" si="320"/>
        <v/>
      </c>
      <c r="CR659" t="str">
        <f t="shared" si="327"/>
        <v/>
      </c>
      <c r="CS659" t="str">
        <f t="shared" si="317"/>
        <v/>
      </c>
      <c r="CT659" t="str">
        <f t="shared" si="318"/>
        <v/>
      </c>
      <c r="DE659" t="s">
        <v>205</v>
      </c>
      <c r="DF659" t="s">
        <v>205</v>
      </c>
      <c r="DH659" t="s">
        <v>205</v>
      </c>
    </row>
    <row r="660" spans="2:112" x14ac:dyDescent="0.2">
      <c r="B660" s="28" t="s">
        <v>1365</v>
      </c>
      <c r="C660" s="47"/>
      <c r="D660" s="41">
        <v>6</v>
      </c>
      <c r="E660" s="42">
        <v>0</v>
      </c>
      <c r="F660" s="139">
        <f>ABS(Home!$K$20*E660)</f>
        <v>0</v>
      </c>
      <c r="G660" s="42">
        <v>0</v>
      </c>
      <c r="H660" s="139">
        <f>ABS(Home!$K$20*G660)</f>
        <v>0</v>
      </c>
      <c r="I660" s="42">
        <v>0</v>
      </c>
      <c r="J660" s="139">
        <f>ABS(Home!$K$20*I660)</f>
        <v>0</v>
      </c>
      <c r="K660" s="42">
        <v>0</v>
      </c>
      <c r="L660" s="139">
        <f>ABS(Home!$K$20*K660)</f>
        <v>0</v>
      </c>
      <c r="M660" s="45">
        <f t="shared" si="321"/>
        <v>0</v>
      </c>
      <c r="N660" s="47">
        <f t="shared" si="322"/>
        <v>612</v>
      </c>
      <c r="P660">
        <f t="shared" si="307"/>
        <v>0</v>
      </c>
      <c r="Q660">
        <f t="shared" si="308"/>
        <v>6</v>
      </c>
      <c r="R660" s="146">
        <v>657</v>
      </c>
      <c r="S660">
        <f t="shared" si="309"/>
        <v>0</v>
      </c>
      <c r="T660">
        <f t="shared" si="310"/>
        <v>0</v>
      </c>
      <c r="U660">
        <f t="shared" si="311"/>
        <v>0</v>
      </c>
      <c r="V660">
        <f t="shared" si="312"/>
        <v>0</v>
      </c>
      <c r="X660">
        <f t="shared" si="313"/>
        <v>0</v>
      </c>
      <c r="Y660">
        <f t="shared" si="314"/>
        <v>0</v>
      </c>
      <c r="Z660">
        <f t="shared" si="315"/>
        <v>0</v>
      </c>
      <c r="AA660">
        <f t="shared" si="316"/>
        <v>0</v>
      </c>
      <c r="AC660" s="15"/>
      <c r="AD660" s="15"/>
      <c r="BJ660" s="41">
        <v>6</v>
      </c>
      <c r="BN660" s="41">
        <v>5</v>
      </c>
      <c r="BS660" s="121"/>
      <c r="BV660">
        <v>0</v>
      </c>
      <c r="CA660">
        <v>0</v>
      </c>
      <c r="CB660">
        <f t="shared" si="323"/>
        <v>0</v>
      </c>
      <c r="CK660">
        <f t="shared" si="324"/>
        <v>12</v>
      </c>
      <c r="CL660">
        <f t="shared" si="325"/>
        <v>16</v>
      </c>
      <c r="CM660">
        <f t="shared" si="326"/>
        <v>612</v>
      </c>
      <c r="CP660" t="str">
        <f t="shared" si="319"/>
        <v/>
      </c>
      <c r="CQ660" t="str">
        <f t="shared" si="320"/>
        <v/>
      </c>
      <c r="CR660" t="str">
        <f t="shared" si="327"/>
        <v/>
      </c>
      <c r="CS660" t="str">
        <f t="shared" si="317"/>
        <v/>
      </c>
      <c r="CT660" t="str">
        <f t="shared" si="318"/>
        <v/>
      </c>
      <c r="DE660" t="s">
        <v>205</v>
      </c>
      <c r="DF660" t="s">
        <v>205</v>
      </c>
      <c r="DH660" t="s">
        <v>205</v>
      </c>
    </row>
    <row r="661" spans="2:112" x14ac:dyDescent="0.2">
      <c r="B661" s="28" t="s">
        <v>1366</v>
      </c>
      <c r="C661" s="47"/>
      <c r="D661" s="41">
        <v>6</v>
      </c>
      <c r="E661" s="42">
        <v>0</v>
      </c>
      <c r="F661" s="139">
        <f>ABS(Home!$K$20*E661)</f>
        <v>0</v>
      </c>
      <c r="G661" s="42">
        <v>0</v>
      </c>
      <c r="H661" s="139">
        <f>ABS(Home!$K$20*G661)</f>
        <v>0</v>
      </c>
      <c r="I661" s="42">
        <v>0</v>
      </c>
      <c r="J661" s="139">
        <f>ABS(Home!$K$20*I661)</f>
        <v>0</v>
      </c>
      <c r="K661" s="42">
        <v>0</v>
      </c>
      <c r="L661" s="139">
        <f>ABS(Home!$K$20*K661)</f>
        <v>0</v>
      </c>
      <c r="M661" s="45">
        <f t="shared" si="321"/>
        <v>0</v>
      </c>
      <c r="N661" s="47">
        <f t="shared" si="322"/>
        <v>613</v>
      </c>
      <c r="P661">
        <f t="shared" si="307"/>
        <v>0</v>
      </c>
      <c r="Q661">
        <f t="shared" si="308"/>
        <v>6</v>
      </c>
      <c r="R661" s="146">
        <v>658</v>
      </c>
      <c r="S661">
        <f t="shared" si="309"/>
        <v>0</v>
      </c>
      <c r="T661">
        <f t="shared" si="310"/>
        <v>0</v>
      </c>
      <c r="U661">
        <f t="shared" si="311"/>
        <v>0</v>
      </c>
      <c r="V661">
        <f t="shared" si="312"/>
        <v>0</v>
      </c>
      <c r="X661">
        <f t="shared" si="313"/>
        <v>0</v>
      </c>
      <c r="Y661">
        <f t="shared" si="314"/>
        <v>0</v>
      </c>
      <c r="Z661">
        <f t="shared" si="315"/>
        <v>0</v>
      </c>
      <c r="AA661">
        <f t="shared" si="316"/>
        <v>0</v>
      </c>
      <c r="AC661" s="15"/>
      <c r="AD661" s="15"/>
      <c r="BJ661" s="41">
        <v>6</v>
      </c>
      <c r="BN661" s="41">
        <v>5</v>
      </c>
      <c r="BS661" s="121"/>
      <c r="BV661">
        <v>0</v>
      </c>
      <c r="CA661">
        <v>0</v>
      </c>
      <c r="CB661">
        <f t="shared" si="323"/>
        <v>0</v>
      </c>
      <c r="CK661">
        <f t="shared" si="324"/>
        <v>13</v>
      </c>
      <c r="CL661">
        <f t="shared" si="325"/>
        <v>16</v>
      </c>
      <c r="CM661">
        <f t="shared" si="326"/>
        <v>613</v>
      </c>
      <c r="CP661" t="str">
        <f t="shared" si="319"/>
        <v/>
      </c>
      <c r="CQ661" t="str">
        <f t="shared" si="320"/>
        <v/>
      </c>
      <c r="CR661" t="str">
        <f t="shared" si="327"/>
        <v/>
      </c>
      <c r="CS661" t="str">
        <f t="shared" si="317"/>
        <v/>
      </c>
      <c r="CT661" t="str">
        <f t="shared" si="318"/>
        <v/>
      </c>
      <c r="DE661" t="s">
        <v>205</v>
      </c>
      <c r="DF661" t="s">
        <v>205</v>
      </c>
      <c r="DH661" t="s">
        <v>205</v>
      </c>
    </row>
    <row r="662" spans="2:112" x14ac:dyDescent="0.2">
      <c r="B662" s="28" t="s">
        <v>1367</v>
      </c>
      <c r="C662" s="47"/>
      <c r="D662" s="41">
        <v>6</v>
      </c>
      <c r="E662" s="42">
        <v>0</v>
      </c>
      <c r="F662" s="139">
        <f>ABS(Home!$K$20*E662)</f>
        <v>0</v>
      </c>
      <c r="G662" s="42">
        <v>0</v>
      </c>
      <c r="H662" s="139">
        <f>ABS(Home!$K$20*G662)</f>
        <v>0</v>
      </c>
      <c r="I662" s="42">
        <v>0</v>
      </c>
      <c r="J662" s="139">
        <f>ABS(Home!$K$20*I662)</f>
        <v>0</v>
      </c>
      <c r="K662" s="42">
        <v>0</v>
      </c>
      <c r="L662" s="139">
        <f>ABS(Home!$K$20*K662)</f>
        <v>0</v>
      </c>
      <c r="M662" s="45">
        <f t="shared" si="321"/>
        <v>0</v>
      </c>
      <c r="N662" s="47">
        <f t="shared" si="322"/>
        <v>614</v>
      </c>
      <c r="P662">
        <f t="shared" si="307"/>
        <v>0</v>
      </c>
      <c r="Q662">
        <f t="shared" si="308"/>
        <v>6</v>
      </c>
      <c r="R662" s="146">
        <v>659</v>
      </c>
      <c r="S662">
        <f t="shared" si="309"/>
        <v>0</v>
      </c>
      <c r="T662">
        <f t="shared" si="310"/>
        <v>0</v>
      </c>
      <c r="U662">
        <f t="shared" si="311"/>
        <v>0</v>
      </c>
      <c r="V662">
        <f t="shared" si="312"/>
        <v>0</v>
      </c>
      <c r="X662">
        <f t="shared" si="313"/>
        <v>0</v>
      </c>
      <c r="Y662">
        <f t="shared" si="314"/>
        <v>0</v>
      </c>
      <c r="Z662">
        <f t="shared" si="315"/>
        <v>0</v>
      </c>
      <c r="AA662">
        <f t="shared" si="316"/>
        <v>0</v>
      </c>
      <c r="AC662" s="15"/>
      <c r="AD662" s="15"/>
      <c r="BJ662" s="41">
        <v>6</v>
      </c>
      <c r="BN662" s="41">
        <v>5</v>
      </c>
      <c r="BS662" s="121"/>
      <c r="BV662">
        <v>0</v>
      </c>
      <c r="CA662">
        <v>0</v>
      </c>
      <c r="CB662">
        <f t="shared" si="323"/>
        <v>0</v>
      </c>
      <c r="CK662">
        <f t="shared" si="324"/>
        <v>14</v>
      </c>
      <c r="CL662">
        <f t="shared" si="325"/>
        <v>16</v>
      </c>
      <c r="CM662">
        <f t="shared" si="326"/>
        <v>614</v>
      </c>
      <c r="CP662" t="str">
        <f t="shared" si="319"/>
        <v/>
      </c>
      <c r="CQ662" t="str">
        <f t="shared" si="320"/>
        <v/>
      </c>
      <c r="CR662" t="str">
        <f t="shared" si="327"/>
        <v/>
      </c>
      <c r="CS662" t="str">
        <f t="shared" si="317"/>
        <v/>
      </c>
      <c r="CT662" t="str">
        <f t="shared" si="318"/>
        <v/>
      </c>
      <c r="DE662" t="s">
        <v>205</v>
      </c>
      <c r="DF662" t="s">
        <v>205</v>
      </c>
      <c r="DH662" t="s">
        <v>205</v>
      </c>
    </row>
    <row r="663" spans="2:112" x14ac:dyDescent="0.2">
      <c r="B663" s="28" t="s">
        <v>1382</v>
      </c>
      <c r="C663" s="47"/>
      <c r="D663" s="41">
        <v>6</v>
      </c>
      <c r="E663" s="42">
        <v>0</v>
      </c>
      <c r="F663" s="139">
        <f>ABS(Home!$K$20*E663)</f>
        <v>0</v>
      </c>
      <c r="G663" s="42"/>
      <c r="H663" s="139">
        <f>ABS(Home!$K$20*G663)</f>
        <v>0</v>
      </c>
      <c r="I663" s="42"/>
      <c r="J663" s="139">
        <f>ABS(Home!$K$20*I663)</f>
        <v>0</v>
      </c>
      <c r="K663" s="42"/>
      <c r="L663" s="139">
        <f>ABS(Home!$K$20*K663)</f>
        <v>0</v>
      </c>
      <c r="M663" s="45">
        <f t="shared" si="321"/>
        <v>0</v>
      </c>
      <c r="N663" s="47">
        <f t="shared" si="322"/>
        <v>615</v>
      </c>
      <c r="P663">
        <f t="shared" si="307"/>
        <v>0</v>
      </c>
      <c r="Q663">
        <f t="shared" si="308"/>
        <v>6</v>
      </c>
      <c r="R663" s="146">
        <v>660</v>
      </c>
      <c r="S663">
        <f t="shared" si="309"/>
        <v>0</v>
      </c>
      <c r="T663">
        <f t="shared" si="310"/>
        <v>0</v>
      </c>
      <c r="U663">
        <f t="shared" si="311"/>
        <v>0</v>
      </c>
      <c r="V663">
        <f t="shared" si="312"/>
        <v>0</v>
      </c>
      <c r="X663">
        <f t="shared" si="313"/>
        <v>0</v>
      </c>
      <c r="Y663">
        <f t="shared" si="314"/>
        <v>0</v>
      </c>
      <c r="Z663">
        <f t="shared" si="315"/>
        <v>0</v>
      </c>
      <c r="AA663">
        <f t="shared" si="316"/>
        <v>0</v>
      </c>
      <c r="AC663" s="15"/>
      <c r="AD663" s="15"/>
      <c r="BJ663" s="41">
        <v>6</v>
      </c>
      <c r="BN663" s="41">
        <v>5</v>
      </c>
      <c r="BS663" s="1"/>
      <c r="BV663">
        <v>1.783432593394694</v>
      </c>
      <c r="CA663">
        <v>1.783432593394694</v>
      </c>
      <c r="CB663">
        <f t="shared" si="323"/>
        <v>1</v>
      </c>
      <c r="CK663">
        <f t="shared" si="324"/>
        <v>15</v>
      </c>
      <c r="CL663">
        <f t="shared" si="325"/>
        <v>16</v>
      </c>
      <c r="CM663">
        <f t="shared" si="326"/>
        <v>615</v>
      </c>
      <c r="CP663" t="str">
        <f t="shared" si="319"/>
        <v/>
      </c>
      <c r="CQ663" t="str">
        <f t="shared" si="320"/>
        <v/>
      </c>
      <c r="CR663" t="str">
        <f t="shared" si="327"/>
        <v/>
      </c>
      <c r="CS663" t="str">
        <f t="shared" si="317"/>
        <v/>
      </c>
      <c r="CT663" t="str">
        <f t="shared" si="318"/>
        <v/>
      </c>
      <c r="DE663" t="s">
        <v>205</v>
      </c>
      <c r="DF663" t="s">
        <v>205</v>
      </c>
      <c r="DH663" t="s">
        <v>205</v>
      </c>
    </row>
    <row r="664" spans="2:112" x14ac:dyDescent="0.2">
      <c r="B664" s="28" t="s">
        <v>1383</v>
      </c>
      <c r="C664" s="47"/>
      <c r="D664" s="41">
        <v>6</v>
      </c>
      <c r="E664" s="42">
        <v>0</v>
      </c>
      <c r="F664" s="139">
        <f>ABS(Home!$K$20*E664)</f>
        <v>0</v>
      </c>
      <c r="G664" s="42">
        <v>0</v>
      </c>
      <c r="H664" s="139">
        <f>ABS(Home!$K$20*G664)</f>
        <v>0</v>
      </c>
      <c r="I664" s="42">
        <v>0</v>
      </c>
      <c r="J664" s="139">
        <f>ABS(Home!$K$20*I664)</f>
        <v>0</v>
      </c>
      <c r="K664" s="42">
        <v>0</v>
      </c>
      <c r="L664" s="139">
        <f>ABS(Home!$K$20*K664)</f>
        <v>0</v>
      </c>
      <c r="M664" s="45">
        <f t="shared" si="321"/>
        <v>0</v>
      </c>
      <c r="N664" s="47">
        <f t="shared" si="322"/>
        <v>616</v>
      </c>
      <c r="P664">
        <f t="shared" si="307"/>
        <v>0</v>
      </c>
      <c r="Q664">
        <f t="shared" si="308"/>
        <v>6</v>
      </c>
      <c r="R664" s="146">
        <v>661</v>
      </c>
      <c r="S664">
        <f t="shared" si="309"/>
        <v>0</v>
      </c>
      <c r="T664">
        <f t="shared" si="310"/>
        <v>0</v>
      </c>
      <c r="U664">
        <f t="shared" si="311"/>
        <v>0</v>
      </c>
      <c r="V664">
        <f t="shared" si="312"/>
        <v>0</v>
      </c>
      <c r="X664">
        <f t="shared" si="313"/>
        <v>0</v>
      </c>
      <c r="Y664">
        <f t="shared" si="314"/>
        <v>0</v>
      </c>
      <c r="Z664">
        <f t="shared" si="315"/>
        <v>0</v>
      </c>
      <c r="AA664">
        <f t="shared" si="316"/>
        <v>0</v>
      </c>
      <c r="AC664" s="15"/>
      <c r="AD664" s="15"/>
      <c r="BJ664" s="41">
        <v>6</v>
      </c>
      <c r="BN664" s="41">
        <v>5</v>
      </c>
      <c r="BS664" s="121"/>
      <c r="BV664">
        <v>0</v>
      </c>
      <c r="CA664">
        <v>0</v>
      </c>
      <c r="CB664">
        <f t="shared" si="323"/>
        <v>0</v>
      </c>
      <c r="CK664">
        <f t="shared" si="324"/>
        <v>16</v>
      </c>
      <c r="CL664">
        <f t="shared" si="325"/>
        <v>16</v>
      </c>
      <c r="CM664">
        <f t="shared" si="326"/>
        <v>616</v>
      </c>
      <c r="CP664" t="str">
        <f t="shared" si="319"/>
        <v/>
      </c>
      <c r="CQ664" t="str">
        <f t="shared" si="320"/>
        <v/>
      </c>
      <c r="CR664" t="str">
        <f t="shared" si="327"/>
        <v/>
      </c>
      <c r="CS664" t="str">
        <f t="shared" si="317"/>
        <v/>
      </c>
      <c r="CT664" t="str">
        <f t="shared" si="318"/>
        <v/>
      </c>
      <c r="DE664" t="s">
        <v>205</v>
      </c>
      <c r="DF664" t="s">
        <v>205</v>
      </c>
      <c r="DH664" t="s">
        <v>205</v>
      </c>
    </row>
    <row r="665" spans="2:112" x14ac:dyDescent="0.2">
      <c r="B665" s="28" t="s">
        <v>1384</v>
      </c>
      <c r="C665" s="47"/>
      <c r="D665" s="41">
        <v>6</v>
      </c>
      <c r="E665" s="42">
        <v>0</v>
      </c>
      <c r="F665" s="139">
        <f>ABS(Home!$K$20*E665)</f>
        <v>0</v>
      </c>
      <c r="G665" s="42">
        <v>0</v>
      </c>
      <c r="H665" s="139">
        <f>ABS(Home!$K$20*G665)</f>
        <v>0</v>
      </c>
      <c r="I665" s="42">
        <v>0</v>
      </c>
      <c r="J665" s="139">
        <f>ABS(Home!$K$20*I665)</f>
        <v>0</v>
      </c>
      <c r="K665" s="42">
        <v>0</v>
      </c>
      <c r="L665" s="139">
        <f>ABS(Home!$K$20*K665)</f>
        <v>0</v>
      </c>
      <c r="M665" s="45">
        <f t="shared" si="321"/>
        <v>0</v>
      </c>
      <c r="N665" s="47">
        <f t="shared" si="322"/>
        <v>617</v>
      </c>
      <c r="P665">
        <f t="shared" ref="P665:Q683" si="328">C713</f>
        <v>0</v>
      </c>
      <c r="Q665">
        <f t="shared" si="328"/>
        <v>6</v>
      </c>
      <c r="R665" s="146">
        <v>662</v>
      </c>
      <c r="S665">
        <f t="shared" si="309"/>
        <v>0</v>
      </c>
      <c r="T665">
        <f t="shared" si="310"/>
        <v>0</v>
      </c>
      <c r="U665">
        <f t="shared" si="311"/>
        <v>0</v>
      </c>
      <c r="V665">
        <f t="shared" si="312"/>
        <v>0</v>
      </c>
      <c r="X665">
        <f t="shared" si="313"/>
        <v>0</v>
      </c>
      <c r="Y665">
        <f t="shared" si="314"/>
        <v>0</v>
      </c>
      <c r="Z665">
        <f t="shared" si="315"/>
        <v>0</v>
      </c>
      <c r="AA665">
        <f t="shared" si="316"/>
        <v>0</v>
      </c>
      <c r="AC665" s="15"/>
      <c r="AD665" s="15"/>
      <c r="BJ665" s="41">
        <v>6</v>
      </c>
      <c r="BN665" s="41">
        <v>5</v>
      </c>
      <c r="BS665" s="121"/>
      <c r="BV665">
        <v>0</v>
      </c>
      <c r="CA665">
        <v>0</v>
      </c>
      <c r="CB665">
        <f t="shared" si="323"/>
        <v>0</v>
      </c>
      <c r="CK665">
        <f t="shared" si="324"/>
        <v>17</v>
      </c>
      <c r="CL665">
        <f t="shared" si="325"/>
        <v>16</v>
      </c>
      <c r="CM665">
        <f t="shared" si="326"/>
        <v>617</v>
      </c>
      <c r="CP665" t="str">
        <f t="shared" si="319"/>
        <v/>
      </c>
      <c r="CQ665" t="str">
        <f t="shared" si="320"/>
        <v/>
      </c>
      <c r="CR665" t="str">
        <f t="shared" si="327"/>
        <v/>
      </c>
      <c r="CS665" t="str">
        <f t="shared" si="317"/>
        <v/>
      </c>
      <c r="CT665" t="str">
        <f t="shared" si="318"/>
        <v/>
      </c>
      <c r="DE665" t="s">
        <v>205</v>
      </c>
      <c r="DF665" t="s">
        <v>205</v>
      </c>
      <c r="DH665" t="s">
        <v>205</v>
      </c>
    </row>
    <row r="666" spans="2:112" x14ac:dyDescent="0.2">
      <c r="B666" s="28" t="s">
        <v>1368</v>
      </c>
      <c r="C666" s="47"/>
      <c r="D666" s="41">
        <v>6</v>
      </c>
      <c r="E666" s="42">
        <v>0</v>
      </c>
      <c r="F666" s="139">
        <f>ABS(Home!$K$20*E666)</f>
        <v>0</v>
      </c>
      <c r="G666" s="42">
        <v>0</v>
      </c>
      <c r="H666" s="139">
        <f>ABS(Home!$K$20*G666)</f>
        <v>0</v>
      </c>
      <c r="I666" s="42">
        <v>0</v>
      </c>
      <c r="J666" s="139">
        <f>ABS(Home!$K$20*I666)</f>
        <v>0</v>
      </c>
      <c r="K666" s="42">
        <v>0</v>
      </c>
      <c r="L666" s="139">
        <f>ABS(Home!$K$20*K666)</f>
        <v>0</v>
      </c>
      <c r="M666" s="45">
        <f t="shared" si="321"/>
        <v>0</v>
      </c>
      <c r="N666" s="47">
        <f t="shared" si="322"/>
        <v>618</v>
      </c>
      <c r="P666">
        <f t="shared" si="328"/>
        <v>0</v>
      </c>
      <c r="Q666">
        <f t="shared" si="328"/>
        <v>6</v>
      </c>
      <c r="R666" s="146">
        <v>663</v>
      </c>
      <c r="S666">
        <f t="shared" si="309"/>
        <v>0</v>
      </c>
      <c r="T666">
        <f t="shared" si="310"/>
        <v>0</v>
      </c>
      <c r="U666">
        <f t="shared" si="311"/>
        <v>0</v>
      </c>
      <c r="V666">
        <f t="shared" si="312"/>
        <v>0</v>
      </c>
      <c r="X666">
        <f t="shared" si="313"/>
        <v>0</v>
      </c>
      <c r="Y666">
        <f t="shared" si="314"/>
        <v>0</v>
      </c>
      <c r="Z666">
        <f t="shared" si="315"/>
        <v>0</v>
      </c>
      <c r="AA666">
        <f t="shared" si="316"/>
        <v>0</v>
      </c>
      <c r="AC666" s="15"/>
      <c r="AD666" s="15"/>
      <c r="BJ666" s="41">
        <v>6</v>
      </c>
      <c r="BN666" s="41">
        <v>5</v>
      </c>
      <c r="BS666" s="121"/>
      <c r="BV666">
        <v>0</v>
      </c>
      <c r="CA666">
        <v>0</v>
      </c>
      <c r="CB666">
        <f t="shared" si="323"/>
        <v>0</v>
      </c>
      <c r="CK666">
        <f t="shared" si="324"/>
        <v>18</v>
      </c>
      <c r="CL666">
        <f t="shared" si="325"/>
        <v>16</v>
      </c>
      <c r="CM666">
        <f t="shared" si="326"/>
        <v>618</v>
      </c>
      <c r="CP666" t="str">
        <f t="shared" si="319"/>
        <v/>
      </c>
      <c r="CQ666" t="str">
        <f t="shared" si="320"/>
        <v/>
      </c>
      <c r="CR666" t="str">
        <f t="shared" si="327"/>
        <v/>
      </c>
      <c r="CS666" t="str">
        <f t="shared" si="317"/>
        <v/>
      </c>
      <c r="CT666" t="str">
        <f t="shared" si="318"/>
        <v/>
      </c>
      <c r="DE666" t="s">
        <v>205</v>
      </c>
      <c r="DF666" t="s">
        <v>205</v>
      </c>
      <c r="DH666" t="s">
        <v>205</v>
      </c>
    </row>
    <row r="667" spans="2:112" x14ac:dyDescent="0.2">
      <c r="B667" s="28" t="s">
        <v>1369</v>
      </c>
      <c r="C667" s="47"/>
      <c r="D667" s="41">
        <v>6</v>
      </c>
      <c r="E667" s="42">
        <v>0</v>
      </c>
      <c r="F667" s="139">
        <f>ABS(Home!$K$20*E667)</f>
        <v>0</v>
      </c>
      <c r="G667" s="42">
        <v>0</v>
      </c>
      <c r="H667" s="139">
        <f>ABS(Home!$K$20*G667)</f>
        <v>0</v>
      </c>
      <c r="I667" s="42">
        <v>0</v>
      </c>
      <c r="J667" s="139">
        <f>ABS(Home!$K$20*I667)</f>
        <v>0</v>
      </c>
      <c r="K667" s="42">
        <v>0</v>
      </c>
      <c r="L667" s="139">
        <f>ABS(Home!$K$20*K667)</f>
        <v>0</v>
      </c>
      <c r="M667" s="45">
        <f t="shared" si="321"/>
        <v>0</v>
      </c>
      <c r="N667" s="47">
        <f t="shared" si="322"/>
        <v>619</v>
      </c>
      <c r="P667">
        <f t="shared" si="328"/>
        <v>0</v>
      </c>
      <c r="Q667">
        <f t="shared" si="328"/>
        <v>6</v>
      </c>
      <c r="R667" s="146">
        <v>664</v>
      </c>
      <c r="S667">
        <f t="shared" si="309"/>
        <v>0</v>
      </c>
      <c r="T667">
        <f t="shared" si="310"/>
        <v>0</v>
      </c>
      <c r="U667">
        <f t="shared" si="311"/>
        <v>0</v>
      </c>
      <c r="V667">
        <f t="shared" si="312"/>
        <v>0</v>
      </c>
      <c r="X667">
        <f t="shared" si="313"/>
        <v>0</v>
      </c>
      <c r="Y667">
        <f t="shared" si="314"/>
        <v>0</v>
      </c>
      <c r="Z667">
        <f t="shared" si="315"/>
        <v>0</v>
      </c>
      <c r="AA667">
        <f t="shared" si="316"/>
        <v>0</v>
      </c>
      <c r="AC667" s="15"/>
      <c r="AD667" s="15"/>
      <c r="BJ667" s="41">
        <v>6</v>
      </c>
      <c r="BN667" s="41">
        <v>5</v>
      </c>
      <c r="BS667" s="121"/>
      <c r="BV667">
        <v>0</v>
      </c>
      <c r="CA667">
        <v>0</v>
      </c>
      <c r="CB667">
        <f t="shared" si="323"/>
        <v>0</v>
      </c>
      <c r="CK667">
        <f t="shared" si="324"/>
        <v>19</v>
      </c>
      <c r="CL667">
        <f t="shared" si="325"/>
        <v>16</v>
      </c>
      <c r="CM667">
        <f t="shared" si="326"/>
        <v>619</v>
      </c>
      <c r="CP667" t="str">
        <f t="shared" si="319"/>
        <v/>
      </c>
      <c r="CQ667" t="str">
        <f t="shared" si="320"/>
        <v/>
      </c>
      <c r="CR667" t="str">
        <f t="shared" si="327"/>
        <v/>
      </c>
      <c r="CS667" t="str">
        <f t="shared" si="317"/>
        <v/>
      </c>
      <c r="CT667" t="str">
        <f t="shared" si="318"/>
        <v/>
      </c>
      <c r="DE667" t="s">
        <v>205</v>
      </c>
      <c r="DF667" t="s">
        <v>205</v>
      </c>
      <c r="DH667" t="s">
        <v>205</v>
      </c>
    </row>
    <row r="668" spans="2:112" x14ac:dyDescent="0.2">
      <c r="B668" s="28" t="s">
        <v>1370</v>
      </c>
      <c r="C668" s="47"/>
      <c r="D668" s="41">
        <v>6</v>
      </c>
      <c r="E668" s="42">
        <v>0</v>
      </c>
      <c r="F668" s="139">
        <f>ABS(Home!$K$20*E668)</f>
        <v>0</v>
      </c>
      <c r="G668" s="42">
        <v>0</v>
      </c>
      <c r="H668" s="139">
        <f>ABS(Home!$K$20*G668)</f>
        <v>0</v>
      </c>
      <c r="I668" s="42">
        <v>0</v>
      </c>
      <c r="J668" s="139">
        <f>ABS(Home!$K$20*I668)</f>
        <v>0</v>
      </c>
      <c r="K668" s="42">
        <v>0</v>
      </c>
      <c r="L668" s="139">
        <f>ABS(Home!$K$20*K668)</f>
        <v>0</v>
      </c>
      <c r="M668" s="45">
        <f t="shared" si="321"/>
        <v>0</v>
      </c>
      <c r="N668" s="47">
        <f t="shared" si="322"/>
        <v>620</v>
      </c>
      <c r="P668">
        <f t="shared" si="328"/>
        <v>0</v>
      </c>
      <c r="Q668">
        <f t="shared" si="328"/>
        <v>6</v>
      </c>
      <c r="R668" s="146">
        <v>665</v>
      </c>
      <c r="S668">
        <f t="shared" si="309"/>
        <v>0</v>
      </c>
      <c r="T668">
        <f t="shared" si="310"/>
        <v>0</v>
      </c>
      <c r="U668">
        <f t="shared" si="311"/>
        <v>0</v>
      </c>
      <c r="V668">
        <f t="shared" si="312"/>
        <v>0</v>
      </c>
      <c r="X668">
        <f t="shared" si="313"/>
        <v>0</v>
      </c>
      <c r="Y668">
        <f t="shared" si="314"/>
        <v>0</v>
      </c>
      <c r="Z668">
        <f t="shared" si="315"/>
        <v>0</v>
      </c>
      <c r="AA668">
        <f t="shared" si="316"/>
        <v>0</v>
      </c>
      <c r="AC668" s="15"/>
      <c r="AD668" s="15"/>
      <c r="BJ668" s="41">
        <v>6</v>
      </c>
      <c r="BN668" s="41">
        <v>5</v>
      </c>
      <c r="BS668" s="121"/>
      <c r="BV668">
        <v>0</v>
      </c>
      <c r="CA668">
        <v>0</v>
      </c>
      <c r="CB668">
        <f t="shared" si="323"/>
        <v>0</v>
      </c>
      <c r="CK668">
        <f t="shared" si="324"/>
        <v>20</v>
      </c>
      <c r="CL668">
        <f t="shared" si="325"/>
        <v>16</v>
      </c>
      <c r="CM668">
        <f t="shared" si="326"/>
        <v>620</v>
      </c>
      <c r="CP668" t="str">
        <f t="shared" si="319"/>
        <v/>
      </c>
      <c r="CQ668" t="str">
        <f t="shared" si="320"/>
        <v/>
      </c>
      <c r="CR668" t="str">
        <f t="shared" si="327"/>
        <v/>
      </c>
      <c r="CS668" t="str">
        <f t="shared" si="317"/>
        <v/>
      </c>
      <c r="CT668" t="str">
        <f t="shared" si="318"/>
        <v/>
      </c>
      <c r="DE668" t="s">
        <v>205</v>
      </c>
      <c r="DF668" t="s">
        <v>205</v>
      </c>
      <c r="DH668" t="s">
        <v>205</v>
      </c>
    </row>
    <row r="669" spans="2:112" x14ac:dyDescent="0.2">
      <c r="B669" s="28" t="s">
        <v>1371</v>
      </c>
      <c r="C669" s="47"/>
      <c r="D669" s="41">
        <v>6</v>
      </c>
      <c r="E669" s="42">
        <v>0</v>
      </c>
      <c r="F669" s="139">
        <f>ABS(Home!$K$20*E669)</f>
        <v>0</v>
      </c>
      <c r="G669" s="42">
        <v>0</v>
      </c>
      <c r="H669" s="139">
        <f>ABS(Home!$K$20*G669)</f>
        <v>0</v>
      </c>
      <c r="I669" s="42">
        <v>0</v>
      </c>
      <c r="J669" s="139">
        <f>ABS(Home!$K$20*I669)</f>
        <v>0</v>
      </c>
      <c r="K669" s="42">
        <v>0</v>
      </c>
      <c r="L669" s="139">
        <f>ABS(Home!$K$20*K669)</f>
        <v>0</v>
      </c>
      <c r="M669" s="45">
        <f t="shared" si="321"/>
        <v>0</v>
      </c>
      <c r="N669" s="47">
        <f t="shared" si="322"/>
        <v>621</v>
      </c>
      <c r="P669">
        <f t="shared" si="328"/>
        <v>0</v>
      </c>
      <c r="Q669">
        <f t="shared" si="328"/>
        <v>6</v>
      </c>
      <c r="R669" s="146">
        <v>666</v>
      </c>
      <c r="S669">
        <f t="shared" si="309"/>
        <v>0</v>
      </c>
      <c r="T669">
        <f t="shared" si="310"/>
        <v>0</v>
      </c>
      <c r="U669">
        <f t="shared" si="311"/>
        <v>0</v>
      </c>
      <c r="V669">
        <f t="shared" si="312"/>
        <v>0</v>
      </c>
      <c r="X669">
        <f t="shared" si="313"/>
        <v>0</v>
      </c>
      <c r="Y669">
        <f t="shared" si="314"/>
        <v>0</v>
      </c>
      <c r="Z669">
        <f t="shared" si="315"/>
        <v>0</v>
      </c>
      <c r="AA669">
        <f t="shared" si="316"/>
        <v>0</v>
      </c>
      <c r="AC669" s="15"/>
      <c r="AD669" s="15"/>
      <c r="BJ669" s="41">
        <v>6</v>
      </c>
      <c r="BN669" s="41">
        <v>5</v>
      </c>
      <c r="BS669" s="121"/>
      <c r="BV669">
        <v>0</v>
      </c>
      <c r="CA669">
        <v>0</v>
      </c>
      <c r="CB669">
        <f t="shared" si="323"/>
        <v>0</v>
      </c>
      <c r="CK669">
        <f t="shared" si="324"/>
        <v>21</v>
      </c>
      <c r="CL669">
        <f t="shared" si="325"/>
        <v>16</v>
      </c>
      <c r="CM669">
        <f t="shared" si="326"/>
        <v>621</v>
      </c>
      <c r="CP669" t="str">
        <f t="shared" si="319"/>
        <v/>
      </c>
      <c r="CQ669" t="str">
        <f t="shared" si="320"/>
        <v/>
      </c>
      <c r="CR669" t="str">
        <f t="shared" si="327"/>
        <v/>
      </c>
      <c r="CS669" t="str">
        <f t="shared" si="317"/>
        <v/>
      </c>
      <c r="CT669" t="str">
        <f t="shared" si="318"/>
        <v/>
      </c>
      <c r="DE669" t="s">
        <v>205</v>
      </c>
      <c r="DF669" t="s">
        <v>205</v>
      </c>
      <c r="DH669" t="s">
        <v>205</v>
      </c>
    </row>
    <row r="670" spans="2:112" x14ac:dyDescent="0.2">
      <c r="B670" s="28" t="s">
        <v>1372</v>
      </c>
      <c r="C670" s="47"/>
      <c r="D670" s="41">
        <v>6</v>
      </c>
      <c r="E670" s="42">
        <v>0</v>
      </c>
      <c r="F670" s="139">
        <f>ABS(Home!$K$20*E670)</f>
        <v>0</v>
      </c>
      <c r="G670" s="42">
        <v>0</v>
      </c>
      <c r="H670" s="139">
        <f>ABS(Home!$K$20*G670)</f>
        <v>0</v>
      </c>
      <c r="I670" s="42">
        <v>0</v>
      </c>
      <c r="J670" s="139">
        <f>ABS(Home!$K$20*I670)</f>
        <v>0</v>
      </c>
      <c r="K670" s="42">
        <v>0</v>
      </c>
      <c r="L670" s="139">
        <f>ABS(Home!$K$20*K670)</f>
        <v>0</v>
      </c>
      <c r="M670" s="45">
        <f t="shared" si="321"/>
        <v>0</v>
      </c>
      <c r="N670" s="47">
        <f t="shared" si="322"/>
        <v>622</v>
      </c>
      <c r="P670">
        <f t="shared" si="328"/>
        <v>0</v>
      </c>
      <c r="Q670">
        <f t="shared" si="328"/>
        <v>6</v>
      </c>
      <c r="R670" s="146">
        <v>667</v>
      </c>
      <c r="S670">
        <f t="shared" si="309"/>
        <v>0</v>
      </c>
      <c r="T670">
        <f t="shared" si="310"/>
        <v>0</v>
      </c>
      <c r="U670">
        <f t="shared" si="311"/>
        <v>0</v>
      </c>
      <c r="V670">
        <f t="shared" si="312"/>
        <v>0</v>
      </c>
      <c r="X670">
        <f t="shared" si="313"/>
        <v>0</v>
      </c>
      <c r="Y670">
        <f t="shared" si="314"/>
        <v>0</v>
      </c>
      <c r="Z670">
        <f t="shared" si="315"/>
        <v>0</v>
      </c>
      <c r="AA670">
        <f t="shared" si="316"/>
        <v>0</v>
      </c>
      <c r="AC670" s="15"/>
      <c r="AD670" s="15"/>
      <c r="BJ670" s="41">
        <v>6</v>
      </c>
      <c r="BN670" s="41">
        <v>5</v>
      </c>
      <c r="BS670" s="121"/>
      <c r="BV670">
        <v>0</v>
      </c>
      <c r="CA670">
        <v>0</v>
      </c>
      <c r="CB670">
        <f t="shared" si="323"/>
        <v>0</v>
      </c>
      <c r="CK670">
        <f t="shared" si="324"/>
        <v>22</v>
      </c>
      <c r="CL670">
        <f t="shared" si="325"/>
        <v>16</v>
      </c>
      <c r="CM670">
        <f t="shared" si="326"/>
        <v>622</v>
      </c>
      <c r="CP670" t="str">
        <f t="shared" si="319"/>
        <v/>
      </c>
      <c r="CQ670" t="str">
        <f t="shared" si="320"/>
        <v/>
      </c>
      <c r="CR670" t="str">
        <f t="shared" si="327"/>
        <v/>
      </c>
      <c r="CS670" t="str">
        <f t="shared" si="317"/>
        <v/>
      </c>
      <c r="CT670" t="str">
        <f t="shared" si="318"/>
        <v/>
      </c>
      <c r="DE670" t="s">
        <v>205</v>
      </c>
      <c r="DF670" t="s">
        <v>205</v>
      </c>
      <c r="DH670" t="s">
        <v>205</v>
      </c>
    </row>
    <row r="671" spans="2:112" x14ac:dyDescent="0.2">
      <c r="B671" s="28" t="s">
        <v>1373</v>
      </c>
      <c r="C671" s="47"/>
      <c r="D671" s="41">
        <v>6</v>
      </c>
      <c r="E671" s="42">
        <v>0</v>
      </c>
      <c r="F671" s="139">
        <f>ABS(Home!$K$20*E671)</f>
        <v>0</v>
      </c>
      <c r="G671" s="42"/>
      <c r="H671" s="139">
        <f>ABS(Home!$K$20*G671)</f>
        <v>0</v>
      </c>
      <c r="I671" s="42"/>
      <c r="J671" s="139">
        <f>ABS(Home!$K$20*I671)</f>
        <v>0</v>
      </c>
      <c r="K671" s="42"/>
      <c r="L671" s="139">
        <f>ABS(Home!$K$20*K671)</f>
        <v>0</v>
      </c>
      <c r="M671" s="45">
        <f t="shared" si="321"/>
        <v>0</v>
      </c>
      <c r="N671" s="47">
        <f t="shared" si="322"/>
        <v>623</v>
      </c>
      <c r="P671">
        <f t="shared" si="328"/>
        <v>0</v>
      </c>
      <c r="Q671">
        <f t="shared" si="328"/>
        <v>6</v>
      </c>
      <c r="R671" s="146">
        <v>668</v>
      </c>
      <c r="S671">
        <f t="shared" si="309"/>
        <v>0</v>
      </c>
      <c r="T671">
        <f t="shared" si="310"/>
        <v>0</v>
      </c>
      <c r="U671">
        <f t="shared" si="311"/>
        <v>0</v>
      </c>
      <c r="V671">
        <f t="shared" si="312"/>
        <v>0</v>
      </c>
      <c r="X671">
        <f t="shared" si="313"/>
        <v>0</v>
      </c>
      <c r="Y671">
        <f t="shared" si="314"/>
        <v>0</v>
      </c>
      <c r="Z671">
        <f t="shared" si="315"/>
        <v>0</v>
      </c>
      <c r="AA671">
        <f t="shared" si="316"/>
        <v>0</v>
      </c>
      <c r="AC671" s="15"/>
      <c r="AD671" s="15"/>
      <c r="BJ671" s="41">
        <v>6</v>
      </c>
      <c r="BN671" s="41">
        <v>5</v>
      </c>
      <c r="BS671" s="1"/>
      <c r="BV671">
        <v>1.7587454764776842</v>
      </c>
      <c r="CA671">
        <v>1.7587454764776842</v>
      </c>
      <c r="CB671">
        <f t="shared" si="323"/>
        <v>1</v>
      </c>
      <c r="CK671">
        <f t="shared" si="324"/>
        <v>23</v>
      </c>
      <c r="CL671">
        <f t="shared" si="325"/>
        <v>16</v>
      </c>
      <c r="CM671">
        <f t="shared" si="326"/>
        <v>623</v>
      </c>
      <c r="CP671" t="str">
        <f t="shared" si="319"/>
        <v/>
      </c>
      <c r="CQ671" t="str">
        <f t="shared" si="320"/>
        <v/>
      </c>
      <c r="CR671" t="str">
        <f t="shared" si="327"/>
        <v/>
      </c>
      <c r="CS671" t="str">
        <f t="shared" si="317"/>
        <v/>
      </c>
      <c r="CT671" t="str">
        <f t="shared" si="318"/>
        <v/>
      </c>
      <c r="DE671" t="s">
        <v>205</v>
      </c>
      <c r="DF671" t="s">
        <v>205</v>
      </c>
      <c r="DH671" t="s">
        <v>205</v>
      </c>
    </row>
    <row r="672" spans="2:112" x14ac:dyDescent="0.2">
      <c r="B672" s="28" t="s">
        <v>1374</v>
      </c>
      <c r="C672" s="47"/>
      <c r="D672" s="41">
        <v>6</v>
      </c>
      <c r="E672" s="42">
        <v>0</v>
      </c>
      <c r="F672" s="139">
        <f>ABS(Home!$K$20*E672)</f>
        <v>0</v>
      </c>
      <c r="G672" s="42"/>
      <c r="H672" s="139">
        <f>ABS(Home!$K$20*G672)</f>
        <v>0</v>
      </c>
      <c r="I672" s="42"/>
      <c r="J672" s="139">
        <f>ABS(Home!$K$20*I672)</f>
        <v>0</v>
      </c>
      <c r="K672" s="42"/>
      <c r="L672" s="139">
        <f>ABS(Home!$K$20*K672)</f>
        <v>0</v>
      </c>
      <c r="M672" s="45">
        <f>IF(C672=1,COUNTIF(F672,"&gt;0")+COUNTIF(H672,"&gt;0")+COUNTIF(J672,"&gt;0")+COUNTIF(L672,"&gt;0"),0)</f>
        <v>0</v>
      </c>
      <c r="N672" s="47">
        <f t="shared" si="322"/>
        <v>624</v>
      </c>
      <c r="P672">
        <f t="shared" si="328"/>
        <v>0</v>
      </c>
      <c r="Q672">
        <f t="shared" si="328"/>
        <v>6</v>
      </c>
      <c r="R672" s="146">
        <v>669</v>
      </c>
      <c r="S672">
        <f t="shared" si="309"/>
        <v>0</v>
      </c>
      <c r="T672">
        <f t="shared" si="310"/>
        <v>0</v>
      </c>
      <c r="U672">
        <f t="shared" si="311"/>
        <v>0</v>
      </c>
      <c r="V672">
        <f t="shared" si="312"/>
        <v>0</v>
      </c>
      <c r="X672">
        <f t="shared" si="313"/>
        <v>0</v>
      </c>
      <c r="Y672">
        <f t="shared" si="314"/>
        <v>0</v>
      </c>
      <c r="Z672">
        <f t="shared" si="315"/>
        <v>0</v>
      </c>
      <c r="AA672">
        <f t="shared" si="316"/>
        <v>0</v>
      </c>
      <c r="AC672" s="15"/>
      <c r="AD672" s="15"/>
      <c r="BJ672" s="41">
        <v>6</v>
      </c>
      <c r="BN672" s="41">
        <v>5</v>
      </c>
      <c r="BS672" s="1"/>
      <c r="BV672">
        <v>1.4594594594594597</v>
      </c>
      <c r="CA672">
        <v>1.4594594594594597</v>
      </c>
      <c r="CB672">
        <f t="shared" si="323"/>
        <v>1</v>
      </c>
      <c r="CK672">
        <f t="shared" si="324"/>
        <v>24</v>
      </c>
      <c r="CL672">
        <f t="shared" si="325"/>
        <v>16</v>
      </c>
      <c r="CM672">
        <f t="shared" si="326"/>
        <v>624</v>
      </c>
      <c r="CP672" t="str">
        <f t="shared" si="319"/>
        <v/>
      </c>
      <c r="CQ672" t="str">
        <f t="shared" si="320"/>
        <v/>
      </c>
      <c r="CR672" t="str">
        <f t="shared" si="327"/>
        <v/>
      </c>
      <c r="CS672" t="str">
        <f t="shared" si="317"/>
        <v/>
      </c>
      <c r="CT672" t="str">
        <f t="shared" si="318"/>
        <v/>
      </c>
      <c r="DE672" t="s">
        <v>205</v>
      </c>
      <c r="DF672" t="s">
        <v>205</v>
      </c>
      <c r="DH672" t="s">
        <v>205</v>
      </c>
    </row>
    <row r="673" spans="2:112" x14ac:dyDescent="0.2">
      <c r="B673" s="28" t="s">
        <v>1375</v>
      </c>
      <c r="C673" s="47"/>
      <c r="D673" s="41">
        <v>6</v>
      </c>
      <c r="E673" s="42">
        <v>0</v>
      </c>
      <c r="F673" s="139">
        <f>ABS(Home!$K$20*E673)</f>
        <v>0</v>
      </c>
      <c r="G673" s="42"/>
      <c r="H673" s="139">
        <f>ABS(Home!$K$20*G673)</f>
        <v>0</v>
      </c>
      <c r="I673" s="42"/>
      <c r="J673" s="139">
        <f>ABS(Home!$K$20*I673)</f>
        <v>0</v>
      </c>
      <c r="K673" s="42"/>
      <c r="L673" s="139">
        <f>ABS(Home!$K$20*K673)</f>
        <v>0</v>
      </c>
      <c r="M673" s="45">
        <f t="shared" si="321"/>
        <v>0</v>
      </c>
      <c r="N673" s="47">
        <f t="shared" si="322"/>
        <v>625</v>
      </c>
      <c r="P673">
        <f t="shared" si="328"/>
        <v>0</v>
      </c>
      <c r="Q673">
        <f t="shared" si="328"/>
        <v>6</v>
      </c>
      <c r="R673" s="146">
        <v>670</v>
      </c>
      <c r="S673">
        <f t="shared" si="309"/>
        <v>0</v>
      </c>
      <c r="T673">
        <f t="shared" si="310"/>
        <v>0</v>
      </c>
      <c r="U673">
        <f t="shared" si="311"/>
        <v>0</v>
      </c>
      <c r="V673">
        <f t="shared" si="312"/>
        <v>0</v>
      </c>
      <c r="X673">
        <f t="shared" si="313"/>
        <v>0</v>
      </c>
      <c r="Y673">
        <f t="shared" si="314"/>
        <v>0</v>
      </c>
      <c r="Z673">
        <f t="shared" si="315"/>
        <v>0</v>
      </c>
      <c r="AA673">
        <f t="shared" si="316"/>
        <v>0</v>
      </c>
      <c r="AC673" s="15"/>
      <c r="AD673" s="15"/>
      <c r="BJ673" s="41">
        <v>6</v>
      </c>
      <c r="BN673" s="41">
        <v>5</v>
      </c>
      <c r="BS673" s="1"/>
      <c r="BV673">
        <v>1.4594594594594597</v>
      </c>
      <c r="CA673">
        <v>1.4594594594594597</v>
      </c>
      <c r="CB673">
        <f t="shared" si="323"/>
        <v>1</v>
      </c>
      <c r="CK673">
        <f t="shared" si="324"/>
        <v>25</v>
      </c>
      <c r="CL673">
        <f t="shared" si="325"/>
        <v>16</v>
      </c>
      <c r="CM673">
        <f t="shared" si="326"/>
        <v>625</v>
      </c>
      <c r="CP673" t="str">
        <f t="shared" si="319"/>
        <v/>
      </c>
      <c r="CQ673" t="str">
        <f t="shared" si="320"/>
        <v/>
      </c>
      <c r="CR673" t="str">
        <f t="shared" si="327"/>
        <v/>
      </c>
      <c r="CS673" t="str">
        <f t="shared" si="317"/>
        <v/>
      </c>
      <c r="CT673" t="str">
        <f t="shared" si="318"/>
        <v/>
      </c>
      <c r="DE673" t="s">
        <v>205</v>
      </c>
      <c r="DF673" t="s">
        <v>205</v>
      </c>
      <c r="DH673" t="s">
        <v>205</v>
      </c>
    </row>
    <row r="674" spans="2:112" x14ac:dyDescent="0.2">
      <c r="B674" s="28" t="s">
        <v>1376</v>
      </c>
      <c r="C674" s="47"/>
      <c r="D674" s="41">
        <v>6</v>
      </c>
      <c r="E674" s="42">
        <v>0</v>
      </c>
      <c r="F674" s="139">
        <f>ABS(Home!$K$20*E674)</f>
        <v>0</v>
      </c>
      <c r="G674" s="42">
        <v>0</v>
      </c>
      <c r="H674" s="139">
        <f>ABS(Home!$K$20*G674)</f>
        <v>0</v>
      </c>
      <c r="I674" s="42">
        <v>0</v>
      </c>
      <c r="J674" s="139">
        <f>ABS(Home!$K$20*I674)</f>
        <v>0</v>
      </c>
      <c r="K674" s="42">
        <v>0</v>
      </c>
      <c r="L674" s="139">
        <f>ABS(Home!$K$20*K674)</f>
        <v>0</v>
      </c>
      <c r="M674" s="45">
        <f t="shared" si="321"/>
        <v>0</v>
      </c>
      <c r="N674" s="47">
        <f t="shared" si="322"/>
        <v>626</v>
      </c>
      <c r="P674">
        <f t="shared" si="328"/>
        <v>0</v>
      </c>
      <c r="Q674">
        <f t="shared" si="328"/>
        <v>6</v>
      </c>
      <c r="R674" s="146">
        <v>671</v>
      </c>
      <c r="S674">
        <f t="shared" si="309"/>
        <v>0</v>
      </c>
      <c r="T674">
        <f t="shared" si="310"/>
        <v>0</v>
      </c>
      <c r="U674">
        <f t="shared" si="311"/>
        <v>0</v>
      </c>
      <c r="V674">
        <f t="shared" si="312"/>
        <v>0</v>
      </c>
      <c r="X674">
        <f t="shared" si="313"/>
        <v>0</v>
      </c>
      <c r="Y674">
        <f t="shared" si="314"/>
        <v>0</v>
      </c>
      <c r="Z674">
        <f t="shared" si="315"/>
        <v>0</v>
      </c>
      <c r="AA674">
        <f t="shared" si="316"/>
        <v>0</v>
      </c>
      <c r="AC674" s="15"/>
      <c r="AD674" s="15"/>
      <c r="BJ674" s="41">
        <v>6</v>
      </c>
      <c r="BN674" s="41">
        <v>5</v>
      </c>
      <c r="BS674" s="121"/>
      <c r="BV674">
        <v>0</v>
      </c>
      <c r="CA674">
        <v>0</v>
      </c>
      <c r="CB674">
        <f t="shared" si="323"/>
        <v>0</v>
      </c>
      <c r="CK674">
        <f t="shared" si="324"/>
        <v>26</v>
      </c>
      <c r="CL674">
        <f t="shared" si="325"/>
        <v>16</v>
      </c>
      <c r="CM674">
        <f t="shared" si="326"/>
        <v>626</v>
      </c>
      <c r="CP674" t="str">
        <f t="shared" si="319"/>
        <v/>
      </c>
      <c r="CQ674" t="str">
        <f t="shared" si="320"/>
        <v/>
      </c>
      <c r="CR674" t="str">
        <f t="shared" si="327"/>
        <v/>
      </c>
      <c r="CS674" t="str">
        <f t="shared" si="317"/>
        <v/>
      </c>
      <c r="CT674" t="str">
        <f t="shared" si="318"/>
        <v/>
      </c>
      <c r="DE674" t="s">
        <v>205</v>
      </c>
      <c r="DF674" t="s">
        <v>205</v>
      </c>
      <c r="DH674" t="s">
        <v>205</v>
      </c>
    </row>
    <row r="675" spans="2:112" x14ac:dyDescent="0.2">
      <c r="B675" s="28" t="s">
        <v>1377</v>
      </c>
      <c r="C675" s="47"/>
      <c r="D675" s="41">
        <v>6</v>
      </c>
      <c r="E675" s="42">
        <v>0</v>
      </c>
      <c r="F675" s="139">
        <f>ABS(Home!$K$20*E675)</f>
        <v>0</v>
      </c>
      <c r="G675" s="42">
        <v>0</v>
      </c>
      <c r="H675" s="139">
        <f>ABS(Home!$K$20*G675)</f>
        <v>0</v>
      </c>
      <c r="I675" s="42">
        <v>0</v>
      </c>
      <c r="J675" s="139">
        <f>ABS(Home!$K$20*I675)</f>
        <v>0</v>
      </c>
      <c r="K675" s="42">
        <v>0</v>
      </c>
      <c r="L675" s="139">
        <f>ABS(Home!$K$20*K675)</f>
        <v>0</v>
      </c>
      <c r="M675" s="45">
        <f t="shared" si="321"/>
        <v>0</v>
      </c>
      <c r="N675" s="47">
        <f t="shared" si="322"/>
        <v>627</v>
      </c>
      <c r="P675">
        <f t="shared" si="328"/>
        <v>0</v>
      </c>
      <c r="Q675">
        <f t="shared" si="328"/>
        <v>6</v>
      </c>
      <c r="R675" s="146">
        <v>672</v>
      </c>
      <c r="S675">
        <f t="shared" si="309"/>
        <v>0</v>
      </c>
      <c r="T675">
        <f t="shared" si="310"/>
        <v>0</v>
      </c>
      <c r="U675">
        <f t="shared" si="311"/>
        <v>0</v>
      </c>
      <c r="V675">
        <f t="shared" si="312"/>
        <v>0</v>
      </c>
      <c r="X675">
        <f t="shared" si="313"/>
        <v>0</v>
      </c>
      <c r="Y675">
        <f t="shared" si="314"/>
        <v>0</v>
      </c>
      <c r="Z675">
        <f t="shared" si="315"/>
        <v>0</v>
      </c>
      <c r="AA675">
        <f t="shared" si="316"/>
        <v>0</v>
      </c>
      <c r="AC675" s="15"/>
      <c r="AD675" s="15"/>
      <c r="BJ675" s="41">
        <v>6</v>
      </c>
      <c r="BN675" s="41">
        <v>5</v>
      </c>
      <c r="BS675" s="121"/>
      <c r="BV675">
        <v>0</v>
      </c>
      <c r="CA675">
        <v>0</v>
      </c>
      <c r="CB675">
        <f t="shared" si="323"/>
        <v>0</v>
      </c>
      <c r="CK675">
        <f t="shared" si="324"/>
        <v>27</v>
      </c>
      <c r="CL675">
        <f t="shared" si="325"/>
        <v>16</v>
      </c>
      <c r="CM675">
        <f t="shared" si="326"/>
        <v>627</v>
      </c>
      <c r="CP675" t="str">
        <f t="shared" si="319"/>
        <v/>
      </c>
      <c r="CQ675" t="str">
        <f t="shared" si="320"/>
        <v/>
      </c>
      <c r="CR675" t="str">
        <f t="shared" si="327"/>
        <v/>
      </c>
      <c r="CS675" t="str">
        <f t="shared" si="317"/>
        <v/>
      </c>
      <c r="CT675" t="str">
        <f t="shared" si="318"/>
        <v/>
      </c>
      <c r="DE675" t="s">
        <v>205</v>
      </c>
      <c r="DF675" t="s">
        <v>205</v>
      </c>
      <c r="DH675" t="s">
        <v>205</v>
      </c>
    </row>
    <row r="676" spans="2:112" x14ac:dyDescent="0.2">
      <c r="B676" s="28" t="s">
        <v>1378</v>
      </c>
      <c r="C676" s="47"/>
      <c r="D676" s="41">
        <v>6</v>
      </c>
      <c r="E676" s="42">
        <v>0</v>
      </c>
      <c r="F676" s="139">
        <f>ABS(Home!$K$20*E676)</f>
        <v>0</v>
      </c>
      <c r="G676" s="42">
        <v>0</v>
      </c>
      <c r="H676" s="139">
        <f>ABS(Home!$K$20*G676)</f>
        <v>0</v>
      </c>
      <c r="I676" s="42">
        <v>0</v>
      </c>
      <c r="J676" s="139">
        <f>ABS(Home!$K$20*I676)</f>
        <v>0</v>
      </c>
      <c r="K676" s="42">
        <v>0</v>
      </c>
      <c r="L676" s="139">
        <f>ABS(Home!$K$20*K676)</f>
        <v>0</v>
      </c>
      <c r="M676" s="45">
        <f t="shared" si="321"/>
        <v>0</v>
      </c>
      <c r="N676" s="47">
        <f t="shared" si="322"/>
        <v>628</v>
      </c>
      <c r="P676">
        <f t="shared" si="328"/>
        <v>0</v>
      </c>
      <c r="Q676">
        <f t="shared" si="328"/>
        <v>6</v>
      </c>
      <c r="R676" s="146">
        <v>673</v>
      </c>
      <c r="S676">
        <f t="shared" si="309"/>
        <v>0</v>
      </c>
      <c r="T676">
        <f t="shared" si="310"/>
        <v>0</v>
      </c>
      <c r="U676">
        <f t="shared" si="311"/>
        <v>0</v>
      </c>
      <c r="V676">
        <f t="shared" si="312"/>
        <v>0</v>
      </c>
      <c r="X676">
        <f t="shared" si="313"/>
        <v>0</v>
      </c>
      <c r="Y676">
        <f t="shared" si="314"/>
        <v>0</v>
      </c>
      <c r="Z676">
        <f t="shared" si="315"/>
        <v>0</v>
      </c>
      <c r="AA676">
        <f t="shared" si="316"/>
        <v>0</v>
      </c>
      <c r="AC676" s="15"/>
      <c r="AD676" s="15"/>
      <c r="BJ676" s="41">
        <v>6</v>
      </c>
      <c r="BN676" s="41">
        <v>5</v>
      </c>
      <c r="BS676" s="121"/>
      <c r="BV676">
        <v>0</v>
      </c>
      <c r="CA676">
        <v>0</v>
      </c>
      <c r="CB676">
        <f t="shared" si="323"/>
        <v>0</v>
      </c>
      <c r="CK676">
        <f t="shared" si="324"/>
        <v>28</v>
      </c>
      <c r="CL676">
        <f t="shared" si="325"/>
        <v>16</v>
      </c>
      <c r="CM676">
        <f t="shared" si="326"/>
        <v>628</v>
      </c>
      <c r="CP676" t="str">
        <f t="shared" si="319"/>
        <v/>
      </c>
      <c r="CQ676" t="str">
        <f t="shared" si="320"/>
        <v/>
      </c>
      <c r="CR676" t="str">
        <f t="shared" si="327"/>
        <v/>
      </c>
      <c r="CS676" t="str">
        <f t="shared" si="317"/>
        <v/>
      </c>
      <c r="CT676" t="str">
        <f t="shared" si="318"/>
        <v/>
      </c>
      <c r="DE676" t="s">
        <v>205</v>
      </c>
      <c r="DF676" t="s">
        <v>205</v>
      </c>
      <c r="DH676" t="s">
        <v>205</v>
      </c>
    </row>
    <row r="677" spans="2:112" x14ac:dyDescent="0.2">
      <c r="B677" s="28" t="s">
        <v>1379</v>
      </c>
      <c r="C677" s="47"/>
      <c r="D677" s="41">
        <v>6</v>
      </c>
      <c r="E677" s="42">
        <v>0</v>
      </c>
      <c r="F677" s="139">
        <f>ABS(Home!$K$20*E677)</f>
        <v>0</v>
      </c>
      <c r="G677" s="42">
        <v>0</v>
      </c>
      <c r="H677" s="139">
        <f>ABS(Home!$K$20*G677)</f>
        <v>0</v>
      </c>
      <c r="I677" s="42">
        <v>0</v>
      </c>
      <c r="J677" s="139">
        <f>ABS(Home!$K$20*I677)</f>
        <v>0</v>
      </c>
      <c r="K677" s="42">
        <v>0</v>
      </c>
      <c r="L677" s="139">
        <f>ABS(Home!$K$20*K677)</f>
        <v>0</v>
      </c>
      <c r="M677" s="45">
        <f t="shared" si="321"/>
        <v>0</v>
      </c>
      <c r="N677" s="47">
        <f t="shared" si="322"/>
        <v>629</v>
      </c>
      <c r="P677">
        <f t="shared" si="328"/>
        <v>0</v>
      </c>
      <c r="Q677">
        <f t="shared" si="328"/>
        <v>6</v>
      </c>
      <c r="R677" s="146">
        <v>674</v>
      </c>
      <c r="S677">
        <f t="shared" si="309"/>
        <v>0</v>
      </c>
      <c r="T677">
        <f t="shared" si="310"/>
        <v>0</v>
      </c>
      <c r="U677">
        <f t="shared" si="311"/>
        <v>0</v>
      </c>
      <c r="V677">
        <f t="shared" si="312"/>
        <v>0</v>
      </c>
      <c r="X677">
        <f t="shared" si="313"/>
        <v>0</v>
      </c>
      <c r="Y677">
        <f t="shared" si="314"/>
        <v>0</v>
      </c>
      <c r="Z677">
        <f t="shared" si="315"/>
        <v>0</v>
      </c>
      <c r="AA677">
        <f t="shared" si="316"/>
        <v>0</v>
      </c>
      <c r="AC677" s="15"/>
      <c r="AD677" s="15"/>
      <c r="BJ677" s="41">
        <v>6</v>
      </c>
      <c r="BN677" s="41">
        <v>5</v>
      </c>
      <c r="BS677" s="121"/>
      <c r="BV677">
        <v>0</v>
      </c>
      <c r="CA677">
        <v>0</v>
      </c>
      <c r="CB677">
        <f t="shared" si="323"/>
        <v>0</v>
      </c>
      <c r="CK677">
        <f t="shared" si="324"/>
        <v>29</v>
      </c>
      <c r="CL677">
        <f t="shared" si="325"/>
        <v>16</v>
      </c>
      <c r="CM677">
        <f t="shared" si="326"/>
        <v>629</v>
      </c>
      <c r="CP677" t="str">
        <f t="shared" si="319"/>
        <v/>
      </c>
      <c r="CQ677" t="str">
        <f t="shared" si="320"/>
        <v/>
      </c>
      <c r="CR677" t="str">
        <f t="shared" si="327"/>
        <v/>
      </c>
      <c r="CS677" t="str">
        <f t="shared" si="317"/>
        <v/>
      </c>
      <c r="CT677" t="str">
        <f t="shared" si="318"/>
        <v/>
      </c>
      <c r="DE677" t="s">
        <v>205</v>
      </c>
      <c r="DF677" t="s">
        <v>205</v>
      </c>
      <c r="DH677" t="s">
        <v>205</v>
      </c>
    </row>
    <row r="678" spans="2:112" x14ac:dyDescent="0.2">
      <c r="B678" s="28" t="s">
        <v>1380</v>
      </c>
      <c r="C678" s="47"/>
      <c r="D678" s="41">
        <v>6</v>
      </c>
      <c r="E678" s="42">
        <v>0</v>
      </c>
      <c r="F678" s="139">
        <f>ABS(Home!$K$20*E678)</f>
        <v>0</v>
      </c>
      <c r="G678" s="42">
        <v>0</v>
      </c>
      <c r="H678" s="139">
        <f>ABS(Home!$K$20*G678)</f>
        <v>0</v>
      </c>
      <c r="I678" s="42">
        <v>0</v>
      </c>
      <c r="J678" s="139">
        <f>ABS(Home!$K$20*I678)</f>
        <v>0</v>
      </c>
      <c r="K678" s="42">
        <v>0</v>
      </c>
      <c r="L678" s="139">
        <f>ABS(Home!$K$20*K678)</f>
        <v>0</v>
      </c>
      <c r="M678" s="45">
        <f t="shared" si="321"/>
        <v>0</v>
      </c>
      <c r="N678" s="47">
        <f t="shared" si="322"/>
        <v>630</v>
      </c>
      <c r="P678">
        <f t="shared" si="328"/>
        <v>0</v>
      </c>
      <c r="Q678">
        <f t="shared" si="328"/>
        <v>6</v>
      </c>
      <c r="R678" s="146">
        <v>675</v>
      </c>
      <c r="S678">
        <f t="shared" si="309"/>
        <v>0</v>
      </c>
      <c r="T678">
        <f t="shared" si="310"/>
        <v>0</v>
      </c>
      <c r="U678">
        <f t="shared" si="311"/>
        <v>0</v>
      </c>
      <c r="V678">
        <f t="shared" si="312"/>
        <v>0</v>
      </c>
      <c r="X678">
        <f t="shared" si="313"/>
        <v>0</v>
      </c>
      <c r="Y678">
        <f t="shared" si="314"/>
        <v>0</v>
      </c>
      <c r="Z678">
        <f t="shared" si="315"/>
        <v>0</v>
      </c>
      <c r="AA678">
        <f t="shared" si="316"/>
        <v>0</v>
      </c>
      <c r="AC678" s="15"/>
      <c r="AD678" s="15"/>
      <c r="BJ678" s="41">
        <v>6</v>
      </c>
      <c r="BN678" s="41">
        <v>5</v>
      </c>
      <c r="BS678" s="121"/>
      <c r="BV678">
        <v>0</v>
      </c>
      <c r="CA678">
        <v>0</v>
      </c>
      <c r="CB678">
        <f t="shared" si="323"/>
        <v>0</v>
      </c>
      <c r="CK678">
        <f t="shared" si="324"/>
        <v>30</v>
      </c>
      <c r="CL678">
        <f t="shared" si="325"/>
        <v>16</v>
      </c>
      <c r="CM678">
        <f t="shared" si="326"/>
        <v>630</v>
      </c>
      <c r="CP678" t="str">
        <f t="shared" si="319"/>
        <v/>
      </c>
      <c r="CQ678" t="str">
        <f t="shared" si="320"/>
        <v/>
      </c>
      <c r="CR678" t="str">
        <f t="shared" si="327"/>
        <v/>
      </c>
      <c r="CS678" t="str">
        <f t="shared" si="317"/>
        <v/>
      </c>
      <c r="CT678" t="str">
        <f t="shared" si="318"/>
        <v/>
      </c>
      <c r="DE678" t="s">
        <v>205</v>
      </c>
      <c r="DF678" t="s">
        <v>205</v>
      </c>
      <c r="DH678" t="s">
        <v>205</v>
      </c>
    </row>
    <row r="679" spans="2:112" x14ac:dyDescent="0.2">
      <c r="B679" s="28" t="s">
        <v>1381</v>
      </c>
      <c r="C679" s="47"/>
      <c r="D679" s="41">
        <v>6</v>
      </c>
      <c r="E679" s="42">
        <v>0</v>
      </c>
      <c r="F679" s="139">
        <f>ABS(Home!$K$20*E679)</f>
        <v>0</v>
      </c>
      <c r="G679" s="42">
        <v>0</v>
      </c>
      <c r="H679" s="139">
        <f>ABS(Home!$K$20*G679)</f>
        <v>0</v>
      </c>
      <c r="I679" s="42">
        <v>0</v>
      </c>
      <c r="J679" s="139">
        <f>ABS(Home!$K$20*I679)</f>
        <v>0</v>
      </c>
      <c r="K679" s="42">
        <v>0</v>
      </c>
      <c r="L679" s="139">
        <f>ABS(Home!$K$20*K679)</f>
        <v>0</v>
      </c>
      <c r="M679" s="45">
        <f t="shared" si="321"/>
        <v>0</v>
      </c>
      <c r="N679" s="47">
        <f t="shared" si="322"/>
        <v>631</v>
      </c>
      <c r="P679">
        <f t="shared" si="328"/>
        <v>0</v>
      </c>
      <c r="Q679">
        <f t="shared" si="328"/>
        <v>6</v>
      </c>
      <c r="R679" s="146">
        <v>676</v>
      </c>
      <c r="S679">
        <f t="shared" si="309"/>
        <v>0</v>
      </c>
      <c r="T679">
        <f t="shared" si="310"/>
        <v>0</v>
      </c>
      <c r="U679">
        <f t="shared" si="311"/>
        <v>0</v>
      </c>
      <c r="V679">
        <f t="shared" si="312"/>
        <v>0</v>
      </c>
      <c r="X679">
        <f t="shared" si="313"/>
        <v>0</v>
      </c>
      <c r="Y679">
        <f t="shared" si="314"/>
        <v>0</v>
      </c>
      <c r="Z679">
        <f t="shared" si="315"/>
        <v>0</v>
      </c>
      <c r="AA679">
        <f t="shared" si="316"/>
        <v>0</v>
      </c>
      <c r="AC679" s="15"/>
      <c r="AD679" s="15"/>
      <c r="BJ679" s="41">
        <v>6</v>
      </c>
      <c r="BN679" s="41">
        <v>5</v>
      </c>
      <c r="BS679" s="121"/>
      <c r="BV679">
        <v>0</v>
      </c>
      <c r="CA679">
        <v>0</v>
      </c>
      <c r="CB679">
        <f t="shared" si="323"/>
        <v>0</v>
      </c>
      <c r="CK679">
        <f t="shared" si="324"/>
        <v>31</v>
      </c>
      <c r="CL679">
        <f t="shared" si="325"/>
        <v>16</v>
      </c>
      <c r="CM679">
        <f t="shared" si="326"/>
        <v>631</v>
      </c>
      <c r="CP679" t="str">
        <f t="shared" si="319"/>
        <v/>
      </c>
      <c r="CQ679" t="str">
        <f t="shared" si="320"/>
        <v/>
      </c>
      <c r="CR679" t="str">
        <f t="shared" si="327"/>
        <v/>
      </c>
      <c r="CS679" t="str">
        <f t="shared" si="317"/>
        <v/>
      </c>
      <c r="CT679" t="str">
        <f t="shared" si="318"/>
        <v/>
      </c>
      <c r="DE679" t="s">
        <v>205</v>
      </c>
      <c r="DF679" t="s">
        <v>205</v>
      </c>
      <c r="DH679" t="s">
        <v>205</v>
      </c>
    </row>
    <row r="680" spans="2:112" x14ac:dyDescent="0.2">
      <c r="B680" s="28" t="s">
        <v>179</v>
      </c>
      <c r="C680" s="47"/>
      <c r="D680" s="41">
        <v>6</v>
      </c>
      <c r="E680" s="42">
        <v>0</v>
      </c>
      <c r="F680" s="139">
        <f>ABS(Home!$K$20*E680)</f>
        <v>0</v>
      </c>
      <c r="G680" s="42">
        <v>0</v>
      </c>
      <c r="H680" s="139">
        <f>ABS(Home!$K$20*G680)</f>
        <v>0</v>
      </c>
      <c r="I680" s="42">
        <v>0</v>
      </c>
      <c r="J680" s="139">
        <f>ABS(Home!$K$20*I680)</f>
        <v>0</v>
      </c>
      <c r="K680" s="42">
        <v>0</v>
      </c>
      <c r="L680" s="139">
        <f>ABS(Home!$K$20*K680)</f>
        <v>0</v>
      </c>
      <c r="M680" s="45">
        <f t="shared" si="321"/>
        <v>0</v>
      </c>
      <c r="N680" s="47">
        <f t="shared" si="322"/>
        <v>632</v>
      </c>
      <c r="P680">
        <f t="shared" si="328"/>
        <v>0</v>
      </c>
      <c r="Q680">
        <f t="shared" si="328"/>
        <v>6</v>
      </c>
      <c r="R680" s="146">
        <v>677</v>
      </c>
      <c r="S680">
        <f t="shared" si="309"/>
        <v>0</v>
      </c>
      <c r="T680">
        <f t="shared" si="310"/>
        <v>0</v>
      </c>
      <c r="U680">
        <f t="shared" si="311"/>
        <v>0</v>
      </c>
      <c r="V680">
        <f t="shared" si="312"/>
        <v>0</v>
      </c>
      <c r="X680">
        <f t="shared" si="313"/>
        <v>0</v>
      </c>
      <c r="Y680">
        <f t="shared" si="314"/>
        <v>0</v>
      </c>
      <c r="Z680">
        <f t="shared" si="315"/>
        <v>0</v>
      </c>
      <c r="AA680">
        <f t="shared" si="316"/>
        <v>0</v>
      </c>
      <c r="AC680" s="15"/>
      <c r="AD680" s="15"/>
      <c r="BJ680" s="41">
        <v>6</v>
      </c>
      <c r="BN680" s="41">
        <v>5</v>
      </c>
      <c r="BS680" s="121"/>
      <c r="BV680">
        <v>0</v>
      </c>
      <c r="CA680">
        <v>0</v>
      </c>
      <c r="CB680">
        <f t="shared" si="323"/>
        <v>0</v>
      </c>
      <c r="CK680">
        <f t="shared" si="324"/>
        <v>32</v>
      </c>
      <c r="CL680">
        <f t="shared" si="325"/>
        <v>16</v>
      </c>
      <c r="CM680">
        <f t="shared" si="326"/>
        <v>632</v>
      </c>
      <c r="CP680" t="str">
        <f t="shared" si="319"/>
        <v/>
      </c>
      <c r="CQ680" t="str">
        <f t="shared" si="320"/>
        <v/>
      </c>
      <c r="CR680" t="str">
        <f t="shared" si="327"/>
        <v/>
      </c>
      <c r="CS680" t="str">
        <f t="shared" si="317"/>
        <v/>
      </c>
      <c r="CT680" t="str">
        <f t="shared" si="318"/>
        <v/>
      </c>
      <c r="DE680" t="s">
        <v>205</v>
      </c>
      <c r="DF680" t="s">
        <v>205</v>
      </c>
      <c r="DH680" t="s">
        <v>205</v>
      </c>
    </row>
    <row r="681" spans="2:112" x14ac:dyDescent="0.2">
      <c r="B681" s="28" t="s">
        <v>180</v>
      </c>
      <c r="C681" s="47"/>
      <c r="D681" s="41">
        <v>6</v>
      </c>
      <c r="E681" s="42">
        <v>0</v>
      </c>
      <c r="F681" s="139">
        <f>ABS(Home!$K$20*E681)</f>
        <v>0</v>
      </c>
      <c r="G681" s="42">
        <v>0</v>
      </c>
      <c r="H681" s="139">
        <f>ABS(Home!$K$20*G681)</f>
        <v>0</v>
      </c>
      <c r="I681" s="42">
        <v>0</v>
      </c>
      <c r="J681" s="139">
        <f>ABS(Home!$K$20*I681)</f>
        <v>0</v>
      </c>
      <c r="K681" s="42">
        <v>0</v>
      </c>
      <c r="L681" s="139">
        <f>ABS(Home!$K$20*K681)</f>
        <v>0</v>
      </c>
      <c r="M681" s="45">
        <f t="shared" si="321"/>
        <v>0</v>
      </c>
      <c r="N681" s="47">
        <f t="shared" si="322"/>
        <v>633</v>
      </c>
      <c r="P681">
        <f t="shared" si="328"/>
        <v>0</v>
      </c>
      <c r="Q681">
        <f t="shared" si="328"/>
        <v>9</v>
      </c>
      <c r="R681" s="146">
        <v>678</v>
      </c>
      <c r="S681">
        <f t="shared" si="309"/>
        <v>0</v>
      </c>
      <c r="T681">
        <f t="shared" si="310"/>
        <v>0</v>
      </c>
      <c r="U681">
        <f t="shared" si="311"/>
        <v>0</v>
      </c>
      <c r="V681">
        <f t="shared" si="312"/>
        <v>0</v>
      </c>
      <c r="X681">
        <f t="shared" si="313"/>
        <v>0</v>
      </c>
      <c r="Y681">
        <f t="shared" si="314"/>
        <v>0</v>
      </c>
      <c r="Z681">
        <f t="shared" si="315"/>
        <v>0</v>
      </c>
      <c r="AA681">
        <f t="shared" si="316"/>
        <v>0</v>
      </c>
      <c r="AC681" s="15"/>
      <c r="AD681" s="15"/>
      <c r="BJ681" s="41">
        <v>6</v>
      </c>
      <c r="BN681" s="41">
        <v>5</v>
      </c>
      <c r="BS681" s="121"/>
      <c r="BV681">
        <v>0</v>
      </c>
      <c r="CA681">
        <v>0</v>
      </c>
      <c r="CB681">
        <f t="shared" si="323"/>
        <v>0</v>
      </c>
      <c r="CK681">
        <f t="shared" si="324"/>
        <v>33</v>
      </c>
      <c r="CL681">
        <f t="shared" si="325"/>
        <v>16</v>
      </c>
      <c r="CM681">
        <f t="shared" si="326"/>
        <v>633</v>
      </c>
      <c r="CP681" t="str">
        <f t="shared" si="319"/>
        <v/>
      </c>
      <c r="CQ681" t="str">
        <f t="shared" si="320"/>
        <v/>
      </c>
      <c r="CR681" t="str">
        <f t="shared" si="327"/>
        <v/>
      </c>
      <c r="CS681" t="str">
        <f t="shared" si="317"/>
        <v/>
      </c>
      <c r="CT681" t="str">
        <f t="shared" si="318"/>
        <v/>
      </c>
      <c r="DE681" t="s">
        <v>205</v>
      </c>
      <c r="DF681" t="s">
        <v>205</v>
      </c>
      <c r="DH681" t="s">
        <v>205</v>
      </c>
    </row>
    <row r="682" spans="2:112" x14ac:dyDescent="0.2">
      <c r="B682" s="28" t="s">
        <v>181</v>
      </c>
      <c r="C682" s="47"/>
      <c r="D682" s="41">
        <v>6</v>
      </c>
      <c r="E682" s="42">
        <v>0</v>
      </c>
      <c r="F682" s="139">
        <f>ABS(Home!$K$20*E682)</f>
        <v>0</v>
      </c>
      <c r="G682" s="42">
        <v>0</v>
      </c>
      <c r="H682" s="139">
        <f>ABS(Home!$K$20*G682)</f>
        <v>0</v>
      </c>
      <c r="I682" s="42">
        <v>0</v>
      </c>
      <c r="J682" s="139">
        <f>ABS(Home!$K$20*I682)</f>
        <v>0</v>
      </c>
      <c r="K682" s="42">
        <v>0</v>
      </c>
      <c r="L682" s="139">
        <f>ABS(Home!$K$20*K682)</f>
        <v>0</v>
      </c>
      <c r="M682" s="45">
        <f t="shared" si="321"/>
        <v>0</v>
      </c>
      <c r="N682" s="47">
        <f t="shared" si="322"/>
        <v>634</v>
      </c>
      <c r="P682">
        <f t="shared" si="328"/>
        <v>0</v>
      </c>
      <c r="Q682">
        <f t="shared" si="328"/>
        <v>6</v>
      </c>
      <c r="R682" s="146">
        <v>679</v>
      </c>
      <c r="S682">
        <f t="shared" si="309"/>
        <v>0</v>
      </c>
      <c r="T682">
        <f t="shared" si="310"/>
        <v>0</v>
      </c>
      <c r="U682">
        <f t="shared" si="311"/>
        <v>0</v>
      </c>
      <c r="V682">
        <f t="shared" si="312"/>
        <v>0</v>
      </c>
      <c r="X682">
        <f t="shared" si="313"/>
        <v>0</v>
      </c>
      <c r="Y682">
        <f t="shared" si="314"/>
        <v>0</v>
      </c>
      <c r="Z682">
        <f t="shared" si="315"/>
        <v>0</v>
      </c>
      <c r="AA682">
        <f t="shared" si="316"/>
        <v>0</v>
      </c>
      <c r="AC682" s="15"/>
      <c r="AD682" s="15"/>
      <c r="BJ682" s="41">
        <v>6</v>
      </c>
      <c r="BN682" s="41">
        <v>5</v>
      </c>
      <c r="BS682" s="121"/>
      <c r="BV682">
        <v>0</v>
      </c>
      <c r="CA682">
        <v>0</v>
      </c>
      <c r="CB682">
        <f t="shared" si="323"/>
        <v>0</v>
      </c>
      <c r="CK682">
        <f t="shared" si="324"/>
        <v>34</v>
      </c>
      <c r="CL682">
        <f t="shared" si="325"/>
        <v>16</v>
      </c>
      <c r="CM682">
        <f t="shared" si="326"/>
        <v>634</v>
      </c>
      <c r="CP682" t="str">
        <f t="shared" si="319"/>
        <v/>
      </c>
      <c r="CQ682" t="str">
        <f t="shared" si="320"/>
        <v/>
      </c>
      <c r="CR682" t="str">
        <f t="shared" si="327"/>
        <v/>
      </c>
      <c r="CS682" t="str">
        <f t="shared" si="317"/>
        <v/>
      </c>
      <c r="CT682" t="str">
        <f t="shared" si="318"/>
        <v/>
      </c>
      <c r="DE682" t="s">
        <v>205</v>
      </c>
      <c r="DF682" t="s">
        <v>205</v>
      </c>
      <c r="DH682" t="s">
        <v>205</v>
      </c>
    </row>
    <row r="683" spans="2:112" x14ac:dyDescent="0.2">
      <c r="B683" s="28">
        <v>35</v>
      </c>
      <c r="C683" s="47"/>
      <c r="D683" s="41">
        <v>6</v>
      </c>
      <c r="E683" s="42">
        <v>0</v>
      </c>
      <c r="F683" s="139">
        <f>ABS(Home!$K$20*E683)</f>
        <v>0</v>
      </c>
      <c r="G683" s="42">
        <v>0</v>
      </c>
      <c r="H683" s="139">
        <f>ABS(Home!$K$20*G683)</f>
        <v>0</v>
      </c>
      <c r="I683" s="42">
        <v>0</v>
      </c>
      <c r="J683" s="139">
        <f>ABS(Home!$K$20*I683)</f>
        <v>0</v>
      </c>
      <c r="K683" s="42">
        <v>0</v>
      </c>
      <c r="L683" s="139">
        <f>ABS(Home!$K$20*K683)</f>
        <v>0</v>
      </c>
      <c r="M683" s="45">
        <f t="shared" si="321"/>
        <v>0</v>
      </c>
      <c r="N683" s="47">
        <f t="shared" si="322"/>
        <v>635</v>
      </c>
      <c r="P683">
        <f t="shared" si="328"/>
        <v>0</v>
      </c>
      <c r="Q683">
        <f t="shared" si="328"/>
        <v>6</v>
      </c>
      <c r="R683" s="146">
        <v>680</v>
      </c>
      <c r="S683">
        <f t="shared" si="309"/>
        <v>0</v>
      </c>
      <c r="T683">
        <f t="shared" si="310"/>
        <v>0</v>
      </c>
      <c r="U683">
        <f t="shared" si="311"/>
        <v>0</v>
      </c>
      <c r="V683">
        <f t="shared" si="312"/>
        <v>0</v>
      </c>
      <c r="X683">
        <f t="shared" si="313"/>
        <v>0</v>
      </c>
      <c r="Y683">
        <f t="shared" si="314"/>
        <v>0</v>
      </c>
      <c r="Z683">
        <f t="shared" si="315"/>
        <v>0</v>
      </c>
      <c r="AA683">
        <f t="shared" si="316"/>
        <v>0</v>
      </c>
      <c r="AC683" s="15"/>
      <c r="AD683" s="15"/>
      <c r="BJ683" s="41">
        <v>6</v>
      </c>
      <c r="BN683" s="41">
        <v>5</v>
      </c>
      <c r="BS683" s="121"/>
      <c r="BV683">
        <v>0</v>
      </c>
      <c r="CA683">
        <v>0</v>
      </c>
      <c r="CB683">
        <f t="shared" si="323"/>
        <v>0</v>
      </c>
      <c r="CK683">
        <f t="shared" si="324"/>
        <v>35</v>
      </c>
      <c r="CL683">
        <f t="shared" si="325"/>
        <v>16</v>
      </c>
      <c r="CM683">
        <f t="shared" si="326"/>
        <v>635</v>
      </c>
      <c r="CP683" t="str">
        <f t="shared" si="319"/>
        <v/>
      </c>
      <c r="CQ683" t="str">
        <f t="shared" si="320"/>
        <v/>
      </c>
      <c r="CR683" t="str">
        <f t="shared" si="327"/>
        <v/>
      </c>
      <c r="CS683" t="str">
        <f t="shared" si="317"/>
        <v/>
      </c>
      <c r="CT683" t="str">
        <f t="shared" si="318"/>
        <v/>
      </c>
      <c r="DE683" t="s">
        <v>205</v>
      </c>
      <c r="DF683" t="s">
        <v>205</v>
      </c>
      <c r="DH683" t="s">
        <v>205</v>
      </c>
    </row>
    <row r="684" spans="2:112" x14ac:dyDescent="0.2">
      <c r="B684" s="28">
        <v>36</v>
      </c>
      <c r="C684" s="47"/>
      <c r="D684" s="41">
        <v>6</v>
      </c>
      <c r="E684" s="42">
        <v>0</v>
      </c>
      <c r="F684" s="139">
        <f>ABS(Home!$K$20*E684)</f>
        <v>0</v>
      </c>
      <c r="G684" s="42">
        <v>0</v>
      </c>
      <c r="H684" s="139">
        <f>ABS(Home!$K$20*G684)</f>
        <v>0</v>
      </c>
      <c r="I684" s="42">
        <v>0</v>
      </c>
      <c r="J684" s="139">
        <f>ABS(Home!$K$20*I684)</f>
        <v>0</v>
      </c>
      <c r="K684" s="42">
        <v>0</v>
      </c>
      <c r="L684" s="139">
        <f>ABS(Home!$K$20*K684)</f>
        <v>0</v>
      </c>
      <c r="M684" s="45">
        <f t="shared" si="321"/>
        <v>0</v>
      </c>
      <c r="N684" s="47">
        <f t="shared" si="322"/>
        <v>636</v>
      </c>
      <c r="P684">
        <f t="shared" ref="P684:P723" si="329">C735</f>
        <v>0</v>
      </c>
      <c r="Q684">
        <f t="shared" ref="Q684:Q723" si="330">D735</f>
        <v>6</v>
      </c>
      <c r="R684" s="146">
        <v>681</v>
      </c>
      <c r="S684">
        <f t="shared" ref="S684:S723" si="331">IF($C735=1,E735,0)</f>
        <v>0</v>
      </c>
      <c r="T684">
        <f t="shared" ref="T684:T723" si="332">IF($C735=1,G735,0)</f>
        <v>0</v>
      </c>
      <c r="U684">
        <f t="shared" ref="U684:U723" si="333">IF($C735=1,I735,0)</f>
        <v>0</v>
      </c>
      <c r="V684">
        <f t="shared" ref="V684:V723" si="334">IF($C735=1,K735,0)</f>
        <v>0</v>
      </c>
      <c r="X684">
        <f t="shared" ref="X684:X723" si="335">IF($C735=1,F735,0)</f>
        <v>0</v>
      </c>
      <c r="Y684">
        <f t="shared" ref="Y684:Y723" si="336">IF($C735=1,H735,0)</f>
        <v>0</v>
      </c>
      <c r="Z684">
        <f t="shared" ref="Z684:Z723" si="337">IF($C735=1,J735,0)</f>
        <v>0</v>
      </c>
      <c r="AA684">
        <f t="shared" ref="AA684:AA723" si="338">IF($C735=1,L735,0)</f>
        <v>0</v>
      </c>
      <c r="AC684" s="15"/>
      <c r="AD684" s="15"/>
      <c r="BJ684" s="41">
        <v>6</v>
      </c>
      <c r="BN684" s="41">
        <v>5</v>
      </c>
      <c r="BS684" s="121"/>
      <c r="BV684">
        <v>0</v>
      </c>
      <c r="CA684">
        <v>0</v>
      </c>
      <c r="CB684">
        <f t="shared" si="323"/>
        <v>0</v>
      </c>
      <c r="CK684">
        <f t="shared" si="324"/>
        <v>36</v>
      </c>
      <c r="CL684">
        <f t="shared" si="325"/>
        <v>16</v>
      </c>
      <c r="CM684">
        <f t="shared" si="326"/>
        <v>636</v>
      </c>
      <c r="CP684" t="str">
        <f t="shared" si="319"/>
        <v/>
      </c>
      <c r="CQ684" t="str">
        <f t="shared" si="320"/>
        <v/>
      </c>
      <c r="CR684" t="str">
        <f t="shared" si="327"/>
        <v/>
      </c>
      <c r="CS684" t="str">
        <f t="shared" si="317"/>
        <v/>
      </c>
      <c r="CT684" t="str">
        <f t="shared" si="318"/>
        <v/>
      </c>
      <c r="DE684" t="s">
        <v>205</v>
      </c>
      <c r="DF684" t="s">
        <v>205</v>
      </c>
      <c r="DH684" t="s">
        <v>205</v>
      </c>
    </row>
    <row r="685" spans="2:112" x14ac:dyDescent="0.2">
      <c r="B685" s="28">
        <v>37</v>
      </c>
      <c r="C685" s="47"/>
      <c r="D685" s="41">
        <v>6</v>
      </c>
      <c r="E685" s="42">
        <v>0</v>
      </c>
      <c r="F685" s="139">
        <f>ABS(Home!$K$20*E685)</f>
        <v>0</v>
      </c>
      <c r="G685" s="42">
        <v>0</v>
      </c>
      <c r="H685" s="139">
        <f>ABS(Home!$K$20*G685)</f>
        <v>0</v>
      </c>
      <c r="I685" s="42">
        <v>0</v>
      </c>
      <c r="J685" s="139">
        <f>ABS(Home!$K$20*I685)</f>
        <v>0</v>
      </c>
      <c r="K685" s="42">
        <v>0</v>
      </c>
      <c r="L685" s="139">
        <f>ABS(Home!$K$20*K685)</f>
        <v>0</v>
      </c>
      <c r="M685" s="45">
        <f t="shared" si="321"/>
        <v>0</v>
      </c>
      <c r="N685" s="47">
        <f t="shared" si="322"/>
        <v>637</v>
      </c>
      <c r="P685">
        <f t="shared" si="329"/>
        <v>0</v>
      </c>
      <c r="Q685">
        <f t="shared" si="330"/>
        <v>6</v>
      </c>
      <c r="R685" s="146">
        <v>682</v>
      </c>
      <c r="S685">
        <f t="shared" si="331"/>
        <v>0</v>
      </c>
      <c r="T685">
        <f t="shared" si="332"/>
        <v>0</v>
      </c>
      <c r="U685">
        <f t="shared" si="333"/>
        <v>0</v>
      </c>
      <c r="V685">
        <f t="shared" si="334"/>
        <v>0</v>
      </c>
      <c r="X685">
        <f t="shared" si="335"/>
        <v>0</v>
      </c>
      <c r="Y685">
        <f t="shared" si="336"/>
        <v>0</v>
      </c>
      <c r="Z685">
        <f t="shared" si="337"/>
        <v>0</v>
      </c>
      <c r="AA685">
        <f t="shared" si="338"/>
        <v>0</v>
      </c>
      <c r="AC685" s="15"/>
      <c r="AD685" s="15"/>
      <c r="BJ685" s="41">
        <v>6</v>
      </c>
      <c r="BN685" s="41">
        <v>5</v>
      </c>
      <c r="BS685" s="121"/>
      <c r="BV685">
        <v>0</v>
      </c>
      <c r="CA685">
        <v>0</v>
      </c>
      <c r="CB685">
        <f t="shared" si="323"/>
        <v>0</v>
      </c>
      <c r="CK685">
        <f>CK642</f>
        <v>37</v>
      </c>
      <c r="CL685">
        <f>CL642+1</f>
        <v>16</v>
      </c>
      <c r="CM685">
        <f t="shared" si="326"/>
        <v>637</v>
      </c>
      <c r="CP685" t="str">
        <f t="shared" si="319"/>
        <v/>
      </c>
      <c r="CQ685" t="str">
        <f t="shared" si="320"/>
        <v/>
      </c>
      <c r="CR685" t="str">
        <f t="shared" si="327"/>
        <v/>
      </c>
      <c r="CS685" t="str">
        <f t="shared" si="317"/>
        <v/>
      </c>
      <c r="CT685" t="str">
        <f t="shared" si="318"/>
        <v/>
      </c>
      <c r="DE685" t="s">
        <v>205</v>
      </c>
      <c r="DF685" t="s">
        <v>205</v>
      </c>
      <c r="DH685" t="s">
        <v>205</v>
      </c>
    </row>
    <row r="686" spans="2:112" x14ac:dyDescent="0.2">
      <c r="B686" s="28">
        <v>38</v>
      </c>
      <c r="C686" s="47"/>
      <c r="D686" s="41">
        <v>6</v>
      </c>
      <c r="E686" s="42">
        <v>0</v>
      </c>
      <c r="F686" s="139">
        <f>ABS(Home!$K$20*E686)</f>
        <v>0</v>
      </c>
      <c r="G686" s="42">
        <v>0</v>
      </c>
      <c r="H686" s="139">
        <f>ABS(Home!$K$20*G686)</f>
        <v>0</v>
      </c>
      <c r="I686" s="42">
        <v>0</v>
      </c>
      <c r="J686" s="139">
        <f>ABS(Home!$K$20*I686)</f>
        <v>0</v>
      </c>
      <c r="K686" s="42">
        <v>0</v>
      </c>
      <c r="L686" s="139">
        <f>ABS(Home!$K$20*K686)</f>
        <v>0</v>
      </c>
      <c r="M686" s="45">
        <f t="shared" si="321"/>
        <v>0</v>
      </c>
      <c r="N686" s="47">
        <f t="shared" si="322"/>
        <v>638</v>
      </c>
      <c r="P686">
        <f t="shared" si="329"/>
        <v>0</v>
      </c>
      <c r="Q686">
        <f t="shared" si="330"/>
        <v>6</v>
      </c>
      <c r="R686" s="146">
        <v>683</v>
      </c>
      <c r="S686">
        <f t="shared" si="331"/>
        <v>0</v>
      </c>
      <c r="T686">
        <f t="shared" si="332"/>
        <v>0</v>
      </c>
      <c r="U686">
        <f t="shared" si="333"/>
        <v>0</v>
      </c>
      <c r="V686">
        <f t="shared" si="334"/>
        <v>0</v>
      </c>
      <c r="X686">
        <f t="shared" si="335"/>
        <v>0</v>
      </c>
      <c r="Y686">
        <f t="shared" si="336"/>
        <v>0</v>
      </c>
      <c r="Z686">
        <f t="shared" si="337"/>
        <v>0</v>
      </c>
      <c r="AA686">
        <f t="shared" si="338"/>
        <v>0</v>
      </c>
      <c r="AC686" s="15"/>
      <c r="AD686" s="15"/>
      <c r="BJ686" s="41">
        <v>6</v>
      </c>
      <c r="BN686" s="41">
        <v>5</v>
      </c>
      <c r="BS686" s="121"/>
      <c r="BV686">
        <v>0</v>
      </c>
      <c r="CA686">
        <v>0</v>
      </c>
      <c r="CB686">
        <f t="shared" si="323"/>
        <v>0</v>
      </c>
      <c r="CK686">
        <f t="shared" si="324"/>
        <v>38</v>
      </c>
      <c r="CL686">
        <f t="shared" si="325"/>
        <v>16</v>
      </c>
      <c r="CM686">
        <f t="shared" si="326"/>
        <v>638</v>
      </c>
      <c r="CP686" t="str">
        <f t="shared" si="319"/>
        <v/>
      </c>
      <c r="CQ686" t="str">
        <f t="shared" si="320"/>
        <v/>
      </c>
      <c r="CR686" t="str">
        <f t="shared" si="327"/>
        <v/>
      </c>
      <c r="CS686" t="str">
        <f t="shared" si="317"/>
        <v/>
      </c>
      <c r="CT686" t="str">
        <f t="shared" si="318"/>
        <v/>
      </c>
      <c r="DE686" t="s">
        <v>205</v>
      </c>
      <c r="DF686" t="s">
        <v>205</v>
      </c>
      <c r="DH686" t="s">
        <v>205</v>
      </c>
    </row>
    <row r="687" spans="2:112" x14ac:dyDescent="0.2">
      <c r="B687" s="28">
        <v>39</v>
      </c>
      <c r="C687" s="47"/>
      <c r="D687" s="41">
        <v>6</v>
      </c>
      <c r="E687" s="42">
        <v>0</v>
      </c>
      <c r="F687" s="139">
        <f>ABS(Home!$K$20*E687)</f>
        <v>0</v>
      </c>
      <c r="G687" s="42">
        <v>0</v>
      </c>
      <c r="H687" s="139">
        <f>ABS(Home!$K$20*G687)</f>
        <v>0</v>
      </c>
      <c r="I687" s="42">
        <v>0</v>
      </c>
      <c r="J687" s="139">
        <f>ABS(Home!$K$20*I687)</f>
        <v>0</v>
      </c>
      <c r="K687" s="42">
        <v>0</v>
      </c>
      <c r="L687" s="139">
        <f>ABS(Home!$K$20*K687)</f>
        <v>0</v>
      </c>
      <c r="M687" s="45">
        <f t="shared" si="321"/>
        <v>0</v>
      </c>
      <c r="N687" s="47">
        <f t="shared" si="322"/>
        <v>639</v>
      </c>
      <c r="P687">
        <f t="shared" si="329"/>
        <v>0</v>
      </c>
      <c r="Q687">
        <f t="shared" si="330"/>
        <v>6</v>
      </c>
      <c r="R687" s="146">
        <v>684</v>
      </c>
      <c r="S687">
        <f t="shared" si="331"/>
        <v>0</v>
      </c>
      <c r="T687">
        <f t="shared" si="332"/>
        <v>0</v>
      </c>
      <c r="U687">
        <f t="shared" si="333"/>
        <v>0</v>
      </c>
      <c r="V687">
        <f t="shared" si="334"/>
        <v>0</v>
      </c>
      <c r="X687">
        <f t="shared" si="335"/>
        <v>0</v>
      </c>
      <c r="Y687">
        <f t="shared" si="336"/>
        <v>0</v>
      </c>
      <c r="Z687">
        <f t="shared" si="337"/>
        <v>0</v>
      </c>
      <c r="AA687">
        <f t="shared" si="338"/>
        <v>0</v>
      </c>
      <c r="AC687" s="15"/>
      <c r="AD687" s="15"/>
      <c r="BJ687" s="41">
        <v>6</v>
      </c>
      <c r="BN687" s="41">
        <v>5</v>
      </c>
      <c r="BS687" s="121"/>
      <c r="BV687">
        <v>0</v>
      </c>
      <c r="CA687">
        <v>0</v>
      </c>
      <c r="CB687">
        <f t="shared" si="323"/>
        <v>0</v>
      </c>
      <c r="CK687">
        <f t="shared" si="324"/>
        <v>39</v>
      </c>
      <c r="CL687">
        <f t="shared" si="325"/>
        <v>16</v>
      </c>
      <c r="CM687">
        <f t="shared" si="326"/>
        <v>639</v>
      </c>
      <c r="CP687" t="str">
        <f t="shared" si="319"/>
        <v/>
      </c>
      <c r="CQ687" t="str">
        <f t="shared" si="320"/>
        <v/>
      </c>
      <c r="CR687" t="str">
        <f t="shared" si="327"/>
        <v/>
      </c>
      <c r="CS687" t="str">
        <f t="shared" si="317"/>
        <v/>
      </c>
      <c r="CT687" t="str">
        <f t="shared" si="318"/>
        <v/>
      </c>
      <c r="DE687" t="s">
        <v>205</v>
      </c>
      <c r="DF687" t="s">
        <v>205</v>
      </c>
      <c r="DH687" t="s">
        <v>205</v>
      </c>
    </row>
    <row r="688" spans="2:112" x14ac:dyDescent="0.2">
      <c r="B688" s="28">
        <v>40</v>
      </c>
      <c r="C688" s="47"/>
      <c r="D688" s="41">
        <v>6</v>
      </c>
      <c r="E688" s="42">
        <v>0</v>
      </c>
      <c r="F688" s="139">
        <f>ABS(Home!$K$20*E688)</f>
        <v>0</v>
      </c>
      <c r="G688" s="42">
        <v>0</v>
      </c>
      <c r="H688" s="139">
        <f>ABS(Home!$K$20*G688)</f>
        <v>0</v>
      </c>
      <c r="I688" s="42">
        <v>0</v>
      </c>
      <c r="J688" s="139">
        <f>ABS(Home!$K$20*I688)</f>
        <v>0</v>
      </c>
      <c r="K688" s="42">
        <v>0</v>
      </c>
      <c r="L688" s="139">
        <f>ABS(Home!$K$20*K688)</f>
        <v>0</v>
      </c>
      <c r="M688" s="45">
        <f t="shared" si="321"/>
        <v>0</v>
      </c>
      <c r="N688" s="47">
        <f t="shared" si="322"/>
        <v>640</v>
      </c>
      <c r="P688">
        <f t="shared" si="329"/>
        <v>0</v>
      </c>
      <c r="Q688">
        <f t="shared" si="330"/>
        <v>6</v>
      </c>
      <c r="R688" s="146">
        <v>685</v>
      </c>
      <c r="S688">
        <f t="shared" si="331"/>
        <v>0</v>
      </c>
      <c r="T688">
        <f t="shared" si="332"/>
        <v>0</v>
      </c>
      <c r="U688">
        <f t="shared" si="333"/>
        <v>0</v>
      </c>
      <c r="V688">
        <f t="shared" si="334"/>
        <v>0</v>
      </c>
      <c r="X688">
        <f t="shared" si="335"/>
        <v>0</v>
      </c>
      <c r="Y688">
        <f t="shared" si="336"/>
        <v>0</v>
      </c>
      <c r="Z688">
        <f t="shared" si="337"/>
        <v>0</v>
      </c>
      <c r="AA688">
        <f t="shared" si="338"/>
        <v>0</v>
      </c>
      <c r="AC688" s="15"/>
      <c r="AD688" s="15"/>
      <c r="BJ688" s="41">
        <v>6</v>
      </c>
      <c r="BN688" s="41">
        <v>5</v>
      </c>
      <c r="BS688" s="121"/>
      <c r="BV688">
        <v>0</v>
      </c>
      <c r="CA688">
        <v>0</v>
      </c>
      <c r="CB688">
        <f t="shared" si="323"/>
        <v>0</v>
      </c>
      <c r="CK688">
        <f t="shared" si="324"/>
        <v>40</v>
      </c>
      <c r="CL688">
        <f t="shared" si="325"/>
        <v>16</v>
      </c>
      <c r="CM688">
        <f t="shared" si="326"/>
        <v>640</v>
      </c>
      <c r="CP688" t="str">
        <f t="shared" si="319"/>
        <v/>
      </c>
      <c r="CQ688" t="str">
        <f t="shared" si="320"/>
        <v/>
      </c>
      <c r="CR688" t="str">
        <f t="shared" si="327"/>
        <v/>
      </c>
      <c r="CS688" t="str">
        <f t="shared" si="317"/>
        <v/>
      </c>
      <c r="CT688" t="str">
        <f t="shared" si="318"/>
        <v/>
      </c>
      <c r="DE688" t="s">
        <v>205</v>
      </c>
      <c r="DF688" t="s">
        <v>205</v>
      </c>
      <c r="DH688" t="s">
        <v>205</v>
      </c>
    </row>
    <row r="689" spans="1:112" x14ac:dyDescent="0.2">
      <c r="B689" s="146"/>
      <c r="C689" s="47"/>
      <c r="D689" s="41"/>
      <c r="E689" s="42"/>
      <c r="F689" s="42"/>
      <c r="G689" s="42"/>
      <c r="H689" s="42"/>
      <c r="I689" s="42"/>
      <c r="J689" s="42"/>
      <c r="K689" s="42"/>
      <c r="L689" s="42"/>
      <c r="M689" s="45"/>
      <c r="N689" s="47"/>
      <c r="P689">
        <f t="shared" si="329"/>
        <v>0</v>
      </c>
      <c r="Q689">
        <f t="shared" si="330"/>
        <v>6</v>
      </c>
      <c r="R689" s="146">
        <v>686</v>
      </c>
      <c r="S689">
        <f t="shared" si="331"/>
        <v>0</v>
      </c>
      <c r="T689">
        <f t="shared" si="332"/>
        <v>0</v>
      </c>
      <c r="U689">
        <f t="shared" si="333"/>
        <v>0</v>
      </c>
      <c r="V689">
        <f t="shared" si="334"/>
        <v>0</v>
      </c>
      <c r="X689">
        <f t="shared" si="335"/>
        <v>0</v>
      </c>
      <c r="Y689">
        <f t="shared" si="336"/>
        <v>0</v>
      </c>
      <c r="Z689">
        <f t="shared" si="337"/>
        <v>0</v>
      </c>
      <c r="AA689">
        <f t="shared" si="338"/>
        <v>0</v>
      </c>
      <c r="AC689" s="15"/>
      <c r="AD689" s="15"/>
      <c r="BJ689" s="41"/>
      <c r="BN689" s="41"/>
      <c r="BS689" s="121"/>
      <c r="CP689" t="str">
        <f t="shared" si="319"/>
        <v/>
      </c>
      <c r="CQ689" t="str">
        <f t="shared" si="320"/>
        <v/>
      </c>
      <c r="CS689" t="str">
        <f t="shared" si="317"/>
        <v/>
      </c>
      <c r="CT689" t="str">
        <f t="shared" si="318"/>
        <v/>
      </c>
      <c r="DE689" t="s">
        <v>205</v>
      </c>
      <c r="DF689" t="s">
        <v>205</v>
      </c>
      <c r="DH689" t="s">
        <v>205</v>
      </c>
    </row>
    <row r="690" spans="1:112" x14ac:dyDescent="0.2">
      <c r="B690" s="146"/>
      <c r="C690" s="47"/>
      <c r="D690" s="41"/>
      <c r="E690" s="42"/>
      <c r="F690" s="42"/>
      <c r="G690" s="42"/>
      <c r="H690" s="42"/>
      <c r="I690" s="42"/>
      <c r="J690" s="42"/>
      <c r="K690" s="42"/>
      <c r="L690" s="42"/>
      <c r="M690" s="45"/>
      <c r="N690" s="47"/>
      <c r="P690">
        <f t="shared" si="329"/>
        <v>0</v>
      </c>
      <c r="Q690">
        <f t="shared" si="330"/>
        <v>6</v>
      </c>
      <c r="R690" s="146">
        <v>687</v>
      </c>
      <c r="S690">
        <f t="shared" si="331"/>
        <v>0</v>
      </c>
      <c r="T690">
        <f t="shared" si="332"/>
        <v>0</v>
      </c>
      <c r="U690">
        <f t="shared" si="333"/>
        <v>0</v>
      </c>
      <c r="V690">
        <f t="shared" si="334"/>
        <v>0</v>
      </c>
      <c r="X690">
        <f t="shared" si="335"/>
        <v>0</v>
      </c>
      <c r="Y690">
        <f t="shared" si="336"/>
        <v>0</v>
      </c>
      <c r="Z690">
        <f t="shared" si="337"/>
        <v>0</v>
      </c>
      <c r="AA690">
        <f t="shared" si="338"/>
        <v>0</v>
      </c>
      <c r="AC690" s="15"/>
      <c r="AD690" s="15"/>
      <c r="BJ690" s="41"/>
      <c r="BN690" s="41"/>
      <c r="BS690" s="121"/>
      <c r="CP690" t="str">
        <f t="shared" si="319"/>
        <v/>
      </c>
      <c r="CQ690" t="str">
        <f t="shared" si="320"/>
        <v/>
      </c>
      <c r="CS690" t="str">
        <f t="shared" si="317"/>
        <v/>
      </c>
      <c r="CT690" t="str">
        <f t="shared" si="318"/>
        <v/>
      </c>
      <c r="DH690" t="s">
        <v>205</v>
      </c>
    </row>
    <row r="691" spans="1:112" x14ac:dyDescent="0.2">
      <c r="A691" s="13" t="s">
        <v>12</v>
      </c>
      <c r="B691" s="13" t="s">
        <v>40</v>
      </c>
      <c r="C691" s="44"/>
      <c r="D691" s="36" t="s">
        <v>27</v>
      </c>
      <c r="E691" s="37" t="s">
        <v>15</v>
      </c>
      <c r="F691" s="118" t="s">
        <v>36</v>
      </c>
      <c r="G691" s="37" t="s">
        <v>16</v>
      </c>
      <c r="H691" s="118" t="s">
        <v>36</v>
      </c>
      <c r="I691" s="37" t="s">
        <v>17</v>
      </c>
      <c r="J691" s="118" t="s">
        <v>36</v>
      </c>
      <c r="K691" s="37" t="s">
        <v>18</v>
      </c>
      <c r="L691" s="118" t="s">
        <v>36</v>
      </c>
      <c r="M691" s="13" t="s">
        <v>42</v>
      </c>
      <c r="N691" s="47"/>
      <c r="P691">
        <f t="shared" si="329"/>
        <v>0</v>
      </c>
      <c r="Q691">
        <f t="shared" si="330"/>
        <v>6</v>
      </c>
      <c r="R691" s="146">
        <v>688</v>
      </c>
      <c r="S691">
        <f t="shared" si="331"/>
        <v>0</v>
      </c>
      <c r="T691">
        <f t="shared" si="332"/>
        <v>0</v>
      </c>
      <c r="U691">
        <f t="shared" si="333"/>
        <v>0</v>
      </c>
      <c r="V691">
        <f t="shared" si="334"/>
        <v>0</v>
      </c>
      <c r="X691">
        <f t="shared" si="335"/>
        <v>0</v>
      </c>
      <c r="Y691">
        <f t="shared" si="336"/>
        <v>0</v>
      </c>
      <c r="Z691">
        <f t="shared" si="337"/>
        <v>0</v>
      </c>
      <c r="AA691">
        <f t="shared" si="338"/>
        <v>0</v>
      </c>
      <c r="AC691" s="15"/>
      <c r="AD691" s="15"/>
      <c r="BJ691" s="36" t="s">
        <v>27</v>
      </c>
      <c r="BN691" s="36" t="s">
        <v>27</v>
      </c>
      <c r="BS691" s="14"/>
      <c r="BV691" t="s">
        <v>15</v>
      </c>
      <c r="CA691" t="s">
        <v>15</v>
      </c>
      <c r="CP691" t="str">
        <f t="shared" si="319"/>
        <v/>
      </c>
      <c r="CQ691" t="str">
        <f t="shared" si="320"/>
        <v/>
      </c>
      <c r="CS691" t="str">
        <f t="shared" si="317"/>
        <v/>
      </c>
      <c r="CT691" t="str">
        <f t="shared" si="318"/>
        <v/>
      </c>
      <c r="DH691" t="s">
        <v>205</v>
      </c>
    </row>
    <row r="692" spans="1:112" x14ac:dyDescent="0.2">
      <c r="A692" s="13">
        <f>A649+1</f>
        <v>17</v>
      </c>
      <c r="B692" s="28" t="s">
        <v>1385</v>
      </c>
      <c r="C692" s="47"/>
      <c r="D692" s="41">
        <v>6</v>
      </c>
      <c r="E692" s="42">
        <v>0</v>
      </c>
      <c r="F692" s="139">
        <f>ABS(Home!$K$20*E692)</f>
        <v>0</v>
      </c>
      <c r="G692" s="42">
        <v>0</v>
      </c>
      <c r="H692" s="139">
        <f>ABS(Home!$K$20*G692)</f>
        <v>0</v>
      </c>
      <c r="I692" s="42">
        <v>0</v>
      </c>
      <c r="J692" s="139">
        <f>ABS(Home!$K$20*I692)</f>
        <v>0</v>
      </c>
      <c r="K692" s="42">
        <v>0</v>
      </c>
      <c r="L692" s="139">
        <f>ABS(Home!$K$20*K692)</f>
        <v>0</v>
      </c>
      <c r="M692" s="45">
        <f>IF(C692=1,COUNTIF(F692,"&gt;0")+COUNTIF(H692,"&gt;0")+COUNTIF(J692,"&gt;0")+COUNTIF(L692,"&gt;0"),0)</f>
        <v>0</v>
      </c>
      <c r="N692" s="47">
        <f>N649+40</f>
        <v>641</v>
      </c>
      <c r="P692">
        <f t="shared" si="329"/>
        <v>0</v>
      </c>
      <c r="Q692">
        <f t="shared" si="330"/>
        <v>6</v>
      </c>
      <c r="R692" s="146">
        <v>689</v>
      </c>
      <c r="S692">
        <f t="shared" si="331"/>
        <v>0</v>
      </c>
      <c r="T692">
        <f t="shared" si="332"/>
        <v>0</v>
      </c>
      <c r="U692">
        <f t="shared" si="333"/>
        <v>0</v>
      </c>
      <c r="V692">
        <f t="shared" si="334"/>
        <v>0</v>
      </c>
      <c r="X692">
        <f t="shared" si="335"/>
        <v>0</v>
      </c>
      <c r="Y692">
        <f t="shared" si="336"/>
        <v>0</v>
      </c>
      <c r="Z692">
        <f t="shared" si="337"/>
        <v>0</v>
      </c>
      <c r="AA692">
        <f t="shared" si="338"/>
        <v>0</v>
      </c>
      <c r="AC692" s="15"/>
      <c r="AD692" s="15"/>
      <c r="BJ692" s="41">
        <v>6</v>
      </c>
      <c r="BN692" s="41">
        <v>5</v>
      </c>
      <c r="BS692" s="121"/>
      <c r="BV692">
        <v>0</v>
      </c>
      <c r="CA692">
        <v>0</v>
      </c>
      <c r="CB692">
        <f>IF(CA692&gt;1,1,IF(CA692&lt;-1,-1,CA692))</f>
        <v>0</v>
      </c>
      <c r="CK692">
        <f>CK649</f>
        <v>1</v>
      </c>
      <c r="CL692">
        <f>CL649+1</f>
        <v>17</v>
      </c>
      <c r="CM692">
        <f>CM649+40</f>
        <v>641</v>
      </c>
      <c r="CP692" t="str">
        <f t="shared" si="319"/>
        <v/>
      </c>
      <c r="CQ692" t="str">
        <f t="shared" si="320"/>
        <v/>
      </c>
      <c r="CR692" t="str">
        <f>IF(C692=1,CONCATENATE("v",CM692),"")</f>
        <v/>
      </c>
      <c r="CS692" t="str">
        <f t="shared" si="317"/>
        <v/>
      </c>
      <c r="CT692" t="str">
        <f t="shared" si="318"/>
        <v/>
      </c>
      <c r="DH692" t="s">
        <v>205</v>
      </c>
    </row>
    <row r="693" spans="1:112" x14ac:dyDescent="0.2">
      <c r="A693" s="123" t="s">
        <v>150</v>
      </c>
      <c r="B693" s="28" t="s">
        <v>1386</v>
      </c>
      <c r="C693" s="47"/>
      <c r="D693" s="41">
        <v>6</v>
      </c>
      <c r="E693" s="42">
        <v>0</v>
      </c>
      <c r="F693" s="139">
        <f>ABS(Home!$K$20*E693)</f>
        <v>0</v>
      </c>
      <c r="G693" s="42">
        <v>0</v>
      </c>
      <c r="H693" s="139">
        <f>ABS(Home!$K$20*G693)</f>
        <v>0</v>
      </c>
      <c r="I693" s="42">
        <v>0</v>
      </c>
      <c r="J693" s="139">
        <f>ABS(Home!$K$20*I693)</f>
        <v>0</v>
      </c>
      <c r="K693" s="42">
        <v>0</v>
      </c>
      <c r="L693" s="139">
        <f>ABS(Home!$K$20*K693)</f>
        <v>0</v>
      </c>
      <c r="M693" s="45">
        <f t="shared" ref="M693:M731" si="339">IF(C693=1,COUNTIF(F693,"&gt;0")+COUNTIF(H693,"&gt;0")+COUNTIF(J693,"&gt;0")+COUNTIF(L693,"&gt;0"),0)</f>
        <v>0</v>
      </c>
      <c r="N693" s="47">
        <f t="shared" ref="N693:N731" si="340">N650+40</f>
        <v>642</v>
      </c>
      <c r="P693">
        <f t="shared" si="329"/>
        <v>0</v>
      </c>
      <c r="Q693">
        <f t="shared" si="330"/>
        <v>6</v>
      </c>
      <c r="R693" s="146">
        <v>690</v>
      </c>
      <c r="S693">
        <f t="shared" si="331"/>
        <v>0</v>
      </c>
      <c r="T693">
        <f t="shared" si="332"/>
        <v>0</v>
      </c>
      <c r="U693">
        <f t="shared" si="333"/>
        <v>0</v>
      </c>
      <c r="V693">
        <f t="shared" si="334"/>
        <v>0</v>
      </c>
      <c r="X693">
        <f t="shared" si="335"/>
        <v>0</v>
      </c>
      <c r="Y693">
        <f t="shared" si="336"/>
        <v>0</v>
      </c>
      <c r="Z693">
        <f t="shared" si="337"/>
        <v>0</v>
      </c>
      <c r="AA693">
        <f t="shared" si="338"/>
        <v>0</v>
      </c>
      <c r="AC693" s="15"/>
      <c r="AD693" s="15"/>
      <c r="BJ693" s="41">
        <v>6</v>
      </c>
      <c r="BN693" s="41">
        <v>5</v>
      </c>
      <c r="BS693" s="121"/>
      <c r="BV693">
        <v>0</v>
      </c>
      <c r="CA693">
        <v>0</v>
      </c>
      <c r="CB693">
        <f t="shared" ref="CB693:CB731" si="341">IF(CA693&gt;1,1,IF(CA693&lt;-1,-1,CA693))</f>
        <v>0</v>
      </c>
      <c r="CK693">
        <f t="shared" ref="CK693:CK731" si="342">CK650</f>
        <v>2</v>
      </c>
      <c r="CL693">
        <f t="shared" ref="CL693:CL731" si="343">CL650+1</f>
        <v>17</v>
      </c>
      <c r="CM693">
        <f t="shared" ref="CM693:CM731" si="344">CM650+40</f>
        <v>642</v>
      </c>
      <c r="CP693" t="str">
        <f t="shared" si="319"/>
        <v/>
      </c>
      <c r="CQ693" t="str">
        <f t="shared" si="320"/>
        <v/>
      </c>
      <c r="CR693" t="str">
        <f>IF(C693=1,CONCATENATE("v",CM693),"")</f>
        <v/>
      </c>
      <c r="CS693" t="str">
        <f t="shared" si="317"/>
        <v/>
      </c>
      <c r="CT693" t="str">
        <f t="shared" si="318"/>
        <v/>
      </c>
      <c r="DE693" t="s">
        <v>205</v>
      </c>
      <c r="DF693" t="s">
        <v>205</v>
      </c>
      <c r="DH693" t="s">
        <v>205</v>
      </c>
    </row>
    <row r="694" spans="1:112" x14ac:dyDescent="0.2">
      <c r="A694" s="123">
        <f>-SUM(E692:E731)</f>
        <v>-6.4999999999999982</v>
      </c>
      <c r="B694" s="28" t="s">
        <v>1387</v>
      </c>
      <c r="C694" s="47"/>
      <c r="D694" s="41">
        <v>6</v>
      </c>
      <c r="E694" s="42">
        <v>0</v>
      </c>
      <c r="F694" s="139">
        <f>ABS(Home!$K$20*E694)</f>
        <v>0</v>
      </c>
      <c r="G694" s="42">
        <v>0</v>
      </c>
      <c r="H694" s="139">
        <f>ABS(Home!$K$20*G694)</f>
        <v>0</v>
      </c>
      <c r="I694" s="42">
        <v>0</v>
      </c>
      <c r="J694" s="139">
        <f>ABS(Home!$K$20*I694)</f>
        <v>0</v>
      </c>
      <c r="K694" s="42">
        <v>0</v>
      </c>
      <c r="L694" s="139">
        <f>ABS(Home!$K$20*K694)</f>
        <v>0</v>
      </c>
      <c r="M694" s="45">
        <f t="shared" si="339"/>
        <v>0</v>
      </c>
      <c r="N694" s="47">
        <f t="shared" si="340"/>
        <v>643</v>
      </c>
      <c r="P694">
        <f t="shared" si="329"/>
        <v>0</v>
      </c>
      <c r="Q694">
        <f t="shared" si="330"/>
        <v>6</v>
      </c>
      <c r="R694" s="146">
        <v>691</v>
      </c>
      <c r="S694">
        <f t="shared" si="331"/>
        <v>0</v>
      </c>
      <c r="T694">
        <f t="shared" si="332"/>
        <v>0</v>
      </c>
      <c r="U694">
        <f t="shared" si="333"/>
        <v>0</v>
      </c>
      <c r="V694">
        <f t="shared" si="334"/>
        <v>0</v>
      </c>
      <c r="X694">
        <f t="shared" si="335"/>
        <v>0</v>
      </c>
      <c r="Y694">
        <f t="shared" si="336"/>
        <v>0</v>
      </c>
      <c r="Z694">
        <f t="shared" si="337"/>
        <v>0</v>
      </c>
      <c r="AA694">
        <f t="shared" si="338"/>
        <v>0</v>
      </c>
      <c r="AC694" s="15"/>
      <c r="AD694" s="15"/>
      <c r="BJ694" s="41">
        <v>6</v>
      </c>
      <c r="BN694" s="41">
        <v>5</v>
      </c>
      <c r="BS694" s="121"/>
      <c r="BV694">
        <v>0</v>
      </c>
      <c r="CA694">
        <v>0</v>
      </c>
      <c r="CB694">
        <f t="shared" si="341"/>
        <v>0</v>
      </c>
      <c r="CK694">
        <f t="shared" si="342"/>
        <v>3</v>
      </c>
      <c r="CL694">
        <f t="shared" si="343"/>
        <v>17</v>
      </c>
      <c r="CM694">
        <f t="shared" si="344"/>
        <v>643</v>
      </c>
      <c r="CP694" t="str">
        <f t="shared" si="319"/>
        <v/>
      </c>
      <c r="CQ694" t="str">
        <f t="shared" si="320"/>
        <v/>
      </c>
      <c r="CR694" t="str">
        <f t="shared" ref="CR694:CR731" si="345">IF(C694=1,CONCATENATE("v",CM694),"")</f>
        <v/>
      </c>
      <c r="CS694" t="str">
        <f t="shared" si="317"/>
        <v/>
      </c>
      <c r="CT694" t="str">
        <f t="shared" si="318"/>
        <v/>
      </c>
      <c r="DE694" t="s">
        <v>205</v>
      </c>
      <c r="DF694" t="s">
        <v>205</v>
      </c>
      <c r="DH694" t="s">
        <v>205</v>
      </c>
    </row>
    <row r="695" spans="1:112" x14ac:dyDescent="0.2">
      <c r="B695" s="28" t="s">
        <v>1388</v>
      </c>
      <c r="C695" s="47"/>
      <c r="D695" s="41">
        <v>6</v>
      </c>
      <c r="E695" s="42">
        <v>0</v>
      </c>
      <c r="F695" s="139">
        <f>ABS(Home!$K$20*E695)</f>
        <v>0</v>
      </c>
      <c r="G695" s="42">
        <v>0</v>
      </c>
      <c r="H695" s="139">
        <f>ABS(Home!$K$20*G695)</f>
        <v>0</v>
      </c>
      <c r="I695" s="42">
        <v>0</v>
      </c>
      <c r="J695" s="139">
        <f>ABS(Home!$K$20*I695)</f>
        <v>0</v>
      </c>
      <c r="K695" s="42">
        <v>0</v>
      </c>
      <c r="L695" s="139">
        <f>ABS(Home!$K$20*K695)</f>
        <v>0</v>
      </c>
      <c r="M695" s="45">
        <f t="shared" si="339"/>
        <v>0</v>
      </c>
      <c r="N695" s="47">
        <f t="shared" si="340"/>
        <v>644</v>
      </c>
      <c r="P695">
        <f t="shared" si="329"/>
        <v>0</v>
      </c>
      <c r="Q695">
        <f t="shared" si="330"/>
        <v>6</v>
      </c>
      <c r="R695" s="146">
        <v>692</v>
      </c>
      <c r="S695">
        <f t="shared" si="331"/>
        <v>0</v>
      </c>
      <c r="T695">
        <f t="shared" si="332"/>
        <v>0</v>
      </c>
      <c r="U695">
        <f t="shared" si="333"/>
        <v>0</v>
      </c>
      <c r="V695">
        <f t="shared" si="334"/>
        <v>0</v>
      </c>
      <c r="X695">
        <f t="shared" si="335"/>
        <v>0</v>
      </c>
      <c r="Y695">
        <f t="shared" si="336"/>
        <v>0</v>
      </c>
      <c r="Z695">
        <f t="shared" si="337"/>
        <v>0</v>
      </c>
      <c r="AA695">
        <f t="shared" si="338"/>
        <v>0</v>
      </c>
      <c r="AC695" s="15"/>
      <c r="AD695" s="15"/>
      <c r="BJ695" s="41">
        <v>6</v>
      </c>
      <c r="BN695" s="41">
        <v>5</v>
      </c>
      <c r="BS695" s="121"/>
      <c r="BV695">
        <v>0</v>
      </c>
      <c r="CA695">
        <v>0</v>
      </c>
      <c r="CB695">
        <f t="shared" si="341"/>
        <v>0</v>
      </c>
      <c r="CK695">
        <f t="shared" si="342"/>
        <v>4</v>
      </c>
      <c r="CL695">
        <f t="shared" si="343"/>
        <v>17</v>
      </c>
      <c r="CM695">
        <f t="shared" si="344"/>
        <v>644</v>
      </c>
      <c r="CP695" t="str">
        <f t="shared" si="319"/>
        <v/>
      </c>
      <c r="CQ695" t="str">
        <f t="shared" si="320"/>
        <v/>
      </c>
      <c r="CR695" t="str">
        <f t="shared" si="345"/>
        <v/>
      </c>
      <c r="CS695" t="str">
        <f t="shared" si="317"/>
        <v/>
      </c>
      <c r="CT695" t="str">
        <f t="shared" si="318"/>
        <v/>
      </c>
      <c r="DE695" t="s">
        <v>205</v>
      </c>
      <c r="DF695" t="s">
        <v>205</v>
      </c>
      <c r="DH695" t="s">
        <v>205</v>
      </c>
    </row>
    <row r="696" spans="1:112" x14ac:dyDescent="0.2">
      <c r="A696" s="1"/>
      <c r="B696" s="28" t="s">
        <v>1389</v>
      </c>
      <c r="C696" s="47"/>
      <c r="D696" s="41">
        <v>6</v>
      </c>
      <c r="E696" s="42">
        <v>0</v>
      </c>
      <c r="F696" s="139">
        <f>ABS(Home!$K$20*E696)</f>
        <v>0</v>
      </c>
      <c r="G696" s="42">
        <v>0</v>
      </c>
      <c r="H696" s="139">
        <f>ABS(Home!$K$20*G696)</f>
        <v>0</v>
      </c>
      <c r="I696" s="42">
        <v>0</v>
      </c>
      <c r="J696" s="139">
        <f>ABS(Home!$K$20*I696)</f>
        <v>0</v>
      </c>
      <c r="K696" s="42">
        <v>0</v>
      </c>
      <c r="L696" s="139">
        <f>ABS(Home!$K$20*K696)</f>
        <v>0</v>
      </c>
      <c r="M696" s="45">
        <f t="shared" si="339"/>
        <v>0</v>
      </c>
      <c r="N696" s="47">
        <f t="shared" si="340"/>
        <v>645</v>
      </c>
      <c r="P696">
        <f t="shared" si="329"/>
        <v>0</v>
      </c>
      <c r="Q696">
        <f t="shared" si="330"/>
        <v>6</v>
      </c>
      <c r="R696" s="146">
        <v>693</v>
      </c>
      <c r="S696">
        <f t="shared" si="331"/>
        <v>0</v>
      </c>
      <c r="T696">
        <f t="shared" si="332"/>
        <v>0</v>
      </c>
      <c r="U696">
        <f t="shared" si="333"/>
        <v>0</v>
      </c>
      <c r="V696">
        <f t="shared" si="334"/>
        <v>0</v>
      </c>
      <c r="X696">
        <f t="shared" si="335"/>
        <v>0</v>
      </c>
      <c r="Y696">
        <f t="shared" si="336"/>
        <v>0</v>
      </c>
      <c r="Z696">
        <f t="shared" si="337"/>
        <v>0</v>
      </c>
      <c r="AA696">
        <f t="shared" si="338"/>
        <v>0</v>
      </c>
      <c r="AC696" s="15"/>
      <c r="AD696" s="15"/>
      <c r="BJ696" s="41">
        <v>6</v>
      </c>
      <c r="BN696" s="41">
        <v>5</v>
      </c>
      <c r="BS696" s="121"/>
      <c r="BV696">
        <v>0</v>
      </c>
      <c r="CA696">
        <v>0</v>
      </c>
      <c r="CB696">
        <f t="shared" si="341"/>
        <v>0</v>
      </c>
      <c r="CK696">
        <f t="shared" si="342"/>
        <v>5</v>
      </c>
      <c r="CL696">
        <f t="shared" si="343"/>
        <v>17</v>
      </c>
      <c r="CM696">
        <f t="shared" si="344"/>
        <v>645</v>
      </c>
      <c r="CP696" t="str">
        <f t="shared" si="319"/>
        <v/>
      </c>
      <c r="CQ696" t="str">
        <f t="shared" si="320"/>
        <v/>
      </c>
      <c r="CR696" t="str">
        <f t="shared" si="345"/>
        <v/>
      </c>
      <c r="CS696" t="str">
        <f t="shared" si="317"/>
        <v/>
      </c>
      <c r="CT696" t="str">
        <f t="shared" si="318"/>
        <v/>
      </c>
      <c r="DE696" t="s">
        <v>205</v>
      </c>
      <c r="DF696" t="s">
        <v>205</v>
      </c>
      <c r="DH696" t="s">
        <v>205</v>
      </c>
    </row>
    <row r="697" spans="1:112" x14ac:dyDescent="0.2">
      <c r="A697" s="1"/>
      <c r="B697" s="28" t="s">
        <v>1390</v>
      </c>
      <c r="C697" s="47">
        <v>1</v>
      </c>
      <c r="D697" s="41">
        <v>6</v>
      </c>
      <c r="E697" s="42">
        <v>1.6</v>
      </c>
      <c r="F697" s="139">
        <f>ABS(Home!$K$20*E697)</f>
        <v>8.0000000000000016E-2</v>
      </c>
      <c r="G697" s="42">
        <v>0</v>
      </c>
      <c r="H697" s="139">
        <f>ABS(Home!$K$20*G697)</f>
        <v>0</v>
      </c>
      <c r="I697" s="42">
        <v>0</v>
      </c>
      <c r="J697" s="139">
        <f>ABS(Home!$K$20*I697)</f>
        <v>0</v>
      </c>
      <c r="K697" s="42">
        <v>0</v>
      </c>
      <c r="L697" s="139">
        <f>ABS(Home!$K$20*K697)</f>
        <v>0</v>
      </c>
      <c r="M697" s="45">
        <f t="shared" si="339"/>
        <v>1</v>
      </c>
      <c r="N697" s="47">
        <f t="shared" si="340"/>
        <v>646</v>
      </c>
      <c r="P697">
        <f t="shared" si="329"/>
        <v>0</v>
      </c>
      <c r="Q697">
        <f t="shared" si="330"/>
        <v>6</v>
      </c>
      <c r="R697" s="146">
        <v>694</v>
      </c>
      <c r="S697">
        <f t="shared" si="331"/>
        <v>0</v>
      </c>
      <c r="T697">
        <f t="shared" si="332"/>
        <v>0</v>
      </c>
      <c r="U697">
        <f t="shared" si="333"/>
        <v>0</v>
      </c>
      <c r="V697">
        <f t="shared" si="334"/>
        <v>0</v>
      </c>
      <c r="X697">
        <f t="shared" si="335"/>
        <v>0</v>
      </c>
      <c r="Y697">
        <f t="shared" si="336"/>
        <v>0</v>
      </c>
      <c r="Z697">
        <f t="shared" si="337"/>
        <v>0</v>
      </c>
      <c r="AA697">
        <f t="shared" si="338"/>
        <v>0</v>
      </c>
      <c r="AC697" s="15"/>
      <c r="AD697" s="15"/>
      <c r="BJ697" s="41">
        <v>6</v>
      </c>
      <c r="BN697" s="41">
        <v>5</v>
      </c>
      <c r="BS697" s="121"/>
      <c r="BV697">
        <v>0</v>
      </c>
      <c r="CA697">
        <v>0</v>
      </c>
      <c r="CB697">
        <f t="shared" si="341"/>
        <v>0</v>
      </c>
      <c r="CK697">
        <f t="shared" si="342"/>
        <v>6</v>
      </c>
      <c r="CL697">
        <f t="shared" si="343"/>
        <v>17</v>
      </c>
      <c r="CM697">
        <f t="shared" si="344"/>
        <v>646</v>
      </c>
      <c r="CP697" t="str">
        <f t="shared" si="319"/>
        <v>v646 = optimizableVariable('var646', [1.35 1.85], 'Type', 'real'); %y_int(6,17)</v>
      </c>
      <c r="CQ697" t="str">
        <f t="shared" si="320"/>
        <v>y_int(646,1) = variables.var646;</v>
      </c>
      <c r="CR697" t="str">
        <f t="shared" si="345"/>
        <v>v646</v>
      </c>
      <c r="CS697" t="str">
        <f t="shared" si="317"/>
        <v>y_int(646,1)</v>
      </c>
      <c r="CT697" t="str">
        <f t="shared" si="318"/>
        <v>y_int(646,1) = results.XAtMinObjective{1,</v>
      </c>
      <c r="DE697" t="s">
        <v>205</v>
      </c>
      <c r="DF697" t="s">
        <v>205</v>
      </c>
      <c r="DH697" t="s">
        <v>205</v>
      </c>
    </row>
    <row r="698" spans="1:112" x14ac:dyDescent="0.2">
      <c r="B698" s="28" t="s">
        <v>1391</v>
      </c>
      <c r="C698" s="47">
        <v>1</v>
      </c>
      <c r="D698" s="41">
        <v>6</v>
      </c>
      <c r="E698" s="42">
        <v>1.2</v>
      </c>
      <c r="F698" s="139">
        <f>ABS(Home!$K$20*E698)</f>
        <v>0.06</v>
      </c>
      <c r="G698" s="42">
        <v>0</v>
      </c>
      <c r="H698" s="139">
        <f>ABS(Home!$K$20*G698)</f>
        <v>0</v>
      </c>
      <c r="I698" s="42">
        <v>0</v>
      </c>
      <c r="J698" s="139">
        <f>ABS(Home!$K$20*I698)</f>
        <v>0</v>
      </c>
      <c r="K698" s="42">
        <v>0</v>
      </c>
      <c r="L698" s="139">
        <f>ABS(Home!$K$20*K698)</f>
        <v>0</v>
      </c>
      <c r="M698" s="45">
        <f t="shared" si="339"/>
        <v>1</v>
      </c>
      <c r="N698" s="47">
        <f t="shared" si="340"/>
        <v>647</v>
      </c>
      <c r="P698">
        <f t="shared" si="329"/>
        <v>0</v>
      </c>
      <c r="Q698">
        <f t="shared" si="330"/>
        <v>6</v>
      </c>
      <c r="R698" s="146">
        <v>695</v>
      </c>
      <c r="S698">
        <f t="shared" si="331"/>
        <v>0</v>
      </c>
      <c r="T698">
        <f t="shared" si="332"/>
        <v>0</v>
      </c>
      <c r="U698">
        <f t="shared" si="333"/>
        <v>0</v>
      </c>
      <c r="V698">
        <f t="shared" si="334"/>
        <v>0</v>
      </c>
      <c r="X698">
        <f t="shared" si="335"/>
        <v>0</v>
      </c>
      <c r="Y698">
        <f t="shared" si="336"/>
        <v>0</v>
      </c>
      <c r="Z698">
        <f t="shared" si="337"/>
        <v>0</v>
      </c>
      <c r="AA698">
        <f t="shared" si="338"/>
        <v>0</v>
      </c>
      <c r="AC698" s="15"/>
      <c r="AD698" s="15"/>
      <c r="BJ698" s="41">
        <v>6</v>
      </c>
      <c r="BN698" s="41">
        <v>5</v>
      </c>
      <c r="BS698" s="121"/>
      <c r="BV698">
        <v>0</v>
      </c>
      <c r="CA698">
        <v>0</v>
      </c>
      <c r="CB698">
        <f t="shared" si="341"/>
        <v>0</v>
      </c>
      <c r="CK698">
        <f t="shared" si="342"/>
        <v>7</v>
      </c>
      <c r="CL698">
        <f t="shared" si="343"/>
        <v>17</v>
      </c>
      <c r="CM698">
        <f t="shared" si="344"/>
        <v>647</v>
      </c>
      <c r="CP698" t="str">
        <f t="shared" si="319"/>
        <v>v647 = optimizableVariable('var647', [0.95 1.45], 'Type', 'real'); %y_int(7,17)</v>
      </c>
      <c r="CQ698" t="str">
        <f t="shared" si="320"/>
        <v>y_int(647,1) = variables.var647;</v>
      </c>
      <c r="CR698" t="str">
        <f t="shared" si="345"/>
        <v>v647</v>
      </c>
      <c r="CS698" t="str">
        <f t="shared" si="317"/>
        <v>y_int(647,1)</v>
      </c>
      <c r="CT698" t="str">
        <f t="shared" si="318"/>
        <v>y_int(647,1) = results.XAtMinObjective{1,</v>
      </c>
      <c r="DE698" t="s">
        <v>205</v>
      </c>
      <c r="DF698" t="s">
        <v>205</v>
      </c>
      <c r="DH698" t="s">
        <v>205</v>
      </c>
    </row>
    <row r="699" spans="1:112" x14ac:dyDescent="0.2">
      <c r="B699" s="28" t="s">
        <v>1392</v>
      </c>
      <c r="C699" s="47">
        <v>1</v>
      </c>
      <c r="D699" s="41">
        <v>6</v>
      </c>
      <c r="E699" s="42">
        <v>1.5</v>
      </c>
      <c r="F699" s="139">
        <f>ABS(Home!$K$20*E699)</f>
        <v>7.5000000000000011E-2</v>
      </c>
      <c r="G699" s="42">
        <v>0</v>
      </c>
      <c r="H699" s="139">
        <f>ABS(Home!$K$20*G699)</f>
        <v>0</v>
      </c>
      <c r="I699" s="42">
        <v>0</v>
      </c>
      <c r="J699" s="139">
        <f>ABS(Home!$K$20*I699)</f>
        <v>0</v>
      </c>
      <c r="K699" s="42">
        <v>0</v>
      </c>
      <c r="L699" s="139">
        <f>ABS(Home!$K$20*K699)</f>
        <v>0</v>
      </c>
      <c r="M699" s="45">
        <f t="shared" si="339"/>
        <v>1</v>
      </c>
      <c r="N699" s="47">
        <f t="shared" si="340"/>
        <v>648</v>
      </c>
      <c r="P699">
        <f t="shared" si="329"/>
        <v>0</v>
      </c>
      <c r="Q699">
        <f t="shared" si="330"/>
        <v>6</v>
      </c>
      <c r="R699" s="146">
        <v>696</v>
      </c>
      <c r="S699">
        <f t="shared" si="331"/>
        <v>0</v>
      </c>
      <c r="T699">
        <f t="shared" si="332"/>
        <v>0</v>
      </c>
      <c r="U699">
        <f t="shared" si="333"/>
        <v>0</v>
      </c>
      <c r="V699">
        <f t="shared" si="334"/>
        <v>0</v>
      </c>
      <c r="X699">
        <f t="shared" si="335"/>
        <v>0</v>
      </c>
      <c r="Y699">
        <f t="shared" si="336"/>
        <v>0</v>
      </c>
      <c r="Z699">
        <f t="shared" si="337"/>
        <v>0</v>
      </c>
      <c r="AA699">
        <f t="shared" si="338"/>
        <v>0</v>
      </c>
      <c r="AC699" s="15"/>
      <c r="AD699" s="15"/>
      <c r="BJ699" s="41">
        <v>6</v>
      </c>
      <c r="BN699" s="41">
        <v>5</v>
      </c>
      <c r="BS699" s="121"/>
      <c r="BV699">
        <v>0</v>
      </c>
      <c r="CA699">
        <v>0</v>
      </c>
      <c r="CB699">
        <f t="shared" si="341"/>
        <v>0</v>
      </c>
      <c r="CK699">
        <f t="shared" si="342"/>
        <v>8</v>
      </c>
      <c r="CL699">
        <f t="shared" si="343"/>
        <v>17</v>
      </c>
      <c r="CM699">
        <f t="shared" si="344"/>
        <v>648</v>
      </c>
      <c r="CP699" t="str">
        <f t="shared" si="319"/>
        <v>v648 = optimizableVariable('var648', [1.25 1.75], 'Type', 'real'); %y_int(8,17)</v>
      </c>
      <c r="CQ699" t="str">
        <f t="shared" si="320"/>
        <v>y_int(648,1) = variables.var648;</v>
      </c>
      <c r="CR699" t="str">
        <f t="shared" si="345"/>
        <v>v648</v>
      </c>
      <c r="CS699" t="str">
        <f t="shared" si="317"/>
        <v>y_int(648,1)</v>
      </c>
      <c r="CT699" t="str">
        <f t="shared" si="318"/>
        <v>y_int(648,1) = results.XAtMinObjective{1,</v>
      </c>
      <c r="DE699" t="s">
        <v>205</v>
      </c>
      <c r="DF699" t="s">
        <v>205</v>
      </c>
      <c r="DH699" t="s">
        <v>205</v>
      </c>
    </row>
    <row r="700" spans="1:112" x14ac:dyDescent="0.2">
      <c r="B700" s="28" t="s">
        <v>1393</v>
      </c>
      <c r="C700" s="47">
        <v>1</v>
      </c>
      <c r="D700" s="41">
        <v>6</v>
      </c>
      <c r="E700" s="42">
        <v>1.4</v>
      </c>
      <c r="F700" s="139">
        <f>ABS(Home!$K$20*E700)</f>
        <v>6.9999999999999993E-2</v>
      </c>
      <c r="G700" s="42"/>
      <c r="H700" s="139">
        <f>ABS(Home!$K$20*G700)</f>
        <v>0</v>
      </c>
      <c r="I700" s="42"/>
      <c r="J700" s="139">
        <f>ABS(Home!$K$20*I700)</f>
        <v>0</v>
      </c>
      <c r="K700" s="42"/>
      <c r="L700" s="139">
        <f>ABS(Home!$K$20*K700)</f>
        <v>0</v>
      </c>
      <c r="M700" s="45">
        <f t="shared" si="339"/>
        <v>1</v>
      </c>
      <c r="N700" s="47">
        <f t="shared" si="340"/>
        <v>649</v>
      </c>
      <c r="P700">
        <f t="shared" si="329"/>
        <v>0</v>
      </c>
      <c r="Q700">
        <f t="shared" si="330"/>
        <v>6</v>
      </c>
      <c r="R700" s="146">
        <v>697</v>
      </c>
      <c r="S700">
        <f t="shared" si="331"/>
        <v>0</v>
      </c>
      <c r="T700">
        <f t="shared" si="332"/>
        <v>0</v>
      </c>
      <c r="U700">
        <f t="shared" si="333"/>
        <v>0</v>
      </c>
      <c r="V700">
        <f t="shared" si="334"/>
        <v>0</v>
      </c>
      <c r="X700">
        <f t="shared" si="335"/>
        <v>0</v>
      </c>
      <c r="Y700">
        <f t="shared" si="336"/>
        <v>0</v>
      </c>
      <c r="Z700">
        <f t="shared" si="337"/>
        <v>0</v>
      </c>
      <c r="AA700">
        <f t="shared" si="338"/>
        <v>0</v>
      </c>
      <c r="AC700" s="15"/>
      <c r="AD700" s="15"/>
      <c r="BJ700" s="41">
        <v>6</v>
      </c>
      <c r="BN700" s="41">
        <v>5</v>
      </c>
      <c r="BS700" s="121"/>
      <c r="BV700">
        <v>-0.5</v>
      </c>
      <c r="CA700">
        <v>-0.5</v>
      </c>
      <c r="CB700">
        <f t="shared" si="341"/>
        <v>-0.5</v>
      </c>
      <c r="CK700">
        <f t="shared" si="342"/>
        <v>9</v>
      </c>
      <c r="CL700">
        <f t="shared" si="343"/>
        <v>17</v>
      </c>
      <c r="CM700">
        <f t="shared" si="344"/>
        <v>649</v>
      </c>
      <c r="CP700" t="str">
        <f t="shared" si="319"/>
        <v>v649 = optimizableVariable('var649', [1.15 1.65], 'Type', 'real'); %y_int(9,17)</v>
      </c>
      <c r="CQ700" t="str">
        <f t="shared" si="320"/>
        <v>y_int(649,1) = variables.var649;</v>
      </c>
      <c r="CR700" t="str">
        <f t="shared" si="345"/>
        <v>v649</v>
      </c>
      <c r="CS700" t="str">
        <f t="shared" si="317"/>
        <v>y_int(649,1)</v>
      </c>
      <c r="CT700" t="str">
        <f t="shared" si="318"/>
        <v>y_int(649,1) = results.XAtMinObjective{1,</v>
      </c>
      <c r="DE700" t="s">
        <v>205</v>
      </c>
      <c r="DF700" t="s">
        <v>205</v>
      </c>
      <c r="DH700" t="s">
        <v>205</v>
      </c>
    </row>
    <row r="701" spans="1:112" x14ac:dyDescent="0.2">
      <c r="B701" s="28" t="s">
        <v>1363</v>
      </c>
      <c r="C701" s="47">
        <v>1</v>
      </c>
      <c r="D701" s="41">
        <v>6</v>
      </c>
      <c r="E701" s="42">
        <v>-0.4</v>
      </c>
      <c r="F701" s="139">
        <f>ABS(Home!$K$20*E701)</f>
        <v>2.0000000000000004E-2</v>
      </c>
      <c r="G701" s="42"/>
      <c r="H701" s="139">
        <f>ABS(Home!$K$20*G701)</f>
        <v>0</v>
      </c>
      <c r="I701" s="42"/>
      <c r="J701" s="139">
        <f>ABS(Home!$K$20*I701)</f>
        <v>0</v>
      </c>
      <c r="K701" s="42"/>
      <c r="L701" s="139">
        <f>ABS(Home!$K$20*K701)</f>
        <v>0</v>
      </c>
      <c r="M701" s="45">
        <f t="shared" si="339"/>
        <v>1</v>
      </c>
      <c r="N701" s="47">
        <f t="shared" si="340"/>
        <v>650</v>
      </c>
      <c r="P701">
        <f t="shared" si="329"/>
        <v>0</v>
      </c>
      <c r="Q701">
        <f t="shared" si="330"/>
        <v>6</v>
      </c>
      <c r="R701" s="146">
        <v>698</v>
      </c>
      <c r="S701">
        <f t="shared" si="331"/>
        <v>0</v>
      </c>
      <c r="T701">
        <f t="shared" si="332"/>
        <v>0</v>
      </c>
      <c r="U701">
        <f t="shared" si="333"/>
        <v>0</v>
      </c>
      <c r="V701">
        <f t="shared" si="334"/>
        <v>0</v>
      </c>
      <c r="X701">
        <f t="shared" si="335"/>
        <v>0</v>
      </c>
      <c r="Y701">
        <f t="shared" si="336"/>
        <v>0</v>
      </c>
      <c r="Z701">
        <f t="shared" si="337"/>
        <v>0</v>
      </c>
      <c r="AA701">
        <f t="shared" si="338"/>
        <v>0</v>
      </c>
      <c r="AC701" s="15"/>
      <c r="AD701" s="15"/>
      <c r="BJ701" s="41">
        <v>6</v>
      </c>
      <c r="BN701" s="41">
        <v>5</v>
      </c>
      <c r="BS701" s="121"/>
      <c r="BV701">
        <v>-1</v>
      </c>
      <c r="CA701">
        <v>-1</v>
      </c>
      <c r="CB701">
        <f t="shared" si="341"/>
        <v>-1</v>
      </c>
      <c r="CK701">
        <f t="shared" si="342"/>
        <v>10</v>
      </c>
      <c r="CL701">
        <f t="shared" si="343"/>
        <v>17</v>
      </c>
      <c r="CM701">
        <f t="shared" si="344"/>
        <v>650</v>
      </c>
      <c r="CP701" t="str">
        <f t="shared" si="319"/>
        <v>v650 = optimizableVariable('var650', [-0.65 -0.15], 'Type', 'real'); %y_int(10,17)</v>
      </c>
      <c r="CQ701" t="str">
        <f t="shared" si="320"/>
        <v>y_int(650,1) = variables.var650;</v>
      </c>
      <c r="CR701" t="str">
        <f t="shared" si="345"/>
        <v>v650</v>
      </c>
      <c r="CS701" t="str">
        <f t="shared" si="317"/>
        <v>y_int(650,1)</v>
      </c>
      <c r="CT701" t="str">
        <f t="shared" si="318"/>
        <v>y_int(650,1) = results.XAtMinObjective{1,</v>
      </c>
      <c r="DE701" t="s">
        <v>205</v>
      </c>
      <c r="DF701" t="s">
        <v>205</v>
      </c>
      <c r="DH701" t="s">
        <v>205</v>
      </c>
    </row>
    <row r="702" spans="1:112" x14ac:dyDescent="0.2">
      <c r="B702" s="28" t="s">
        <v>1364</v>
      </c>
      <c r="C702" s="47">
        <v>1</v>
      </c>
      <c r="D702" s="41">
        <v>6</v>
      </c>
      <c r="E702" s="42">
        <v>-0.4</v>
      </c>
      <c r="F702" s="139">
        <f>ABS(Home!$K$20*E702)</f>
        <v>2.0000000000000004E-2</v>
      </c>
      <c r="G702" s="42"/>
      <c r="H702" s="139">
        <f>ABS(Home!$K$20*G702)</f>
        <v>0</v>
      </c>
      <c r="I702" s="42"/>
      <c r="J702" s="139">
        <f>ABS(Home!$K$20*I702)</f>
        <v>0</v>
      </c>
      <c r="K702" s="42"/>
      <c r="L702" s="139">
        <f>ABS(Home!$K$20*K702)</f>
        <v>0</v>
      </c>
      <c r="M702" s="45">
        <f t="shared" si="339"/>
        <v>1</v>
      </c>
      <c r="N702" s="47">
        <f t="shared" si="340"/>
        <v>651</v>
      </c>
      <c r="P702">
        <f t="shared" si="329"/>
        <v>0</v>
      </c>
      <c r="Q702">
        <f t="shared" si="330"/>
        <v>6</v>
      </c>
      <c r="R702" s="146">
        <v>699</v>
      </c>
      <c r="S702">
        <f t="shared" si="331"/>
        <v>0</v>
      </c>
      <c r="T702">
        <f t="shared" si="332"/>
        <v>0</v>
      </c>
      <c r="U702">
        <f t="shared" si="333"/>
        <v>0</v>
      </c>
      <c r="V702">
        <f t="shared" si="334"/>
        <v>0</v>
      </c>
      <c r="X702">
        <f t="shared" si="335"/>
        <v>0</v>
      </c>
      <c r="Y702">
        <f t="shared" si="336"/>
        <v>0</v>
      </c>
      <c r="Z702">
        <f t="shared" si="337"/>
        <v>0</v>
      </c>
      <c r="AA702">
        <f t="shared" si="338"/>
        <v>0</v>
      </c>
      <c r="AC702" s="15"/>
      <c r="AD702" s="15"/>
      <c r="BJ702" s="41">
        <v>6</v>
      </c>
      <c r="BN702" s="41">
        <v>5</v>
      </c>
      <c r="BS702" s="121"/>
      <c r="BV702">
        <v>-0.70302118311608097</v>
      </c>
      <c r="CA702">
        <v>-0.70302118311608097</v>
      </c>
      <c r="CB702">
        <f t="shared" si="341"/>
        <v>-0.70302118311608097</v>
      </c>
      <c r="CK702">
        <f t="shared" si="342"/>
        <v>11</v>
      </c>
      <c r="CL702">
        <f t="shared" si="343"/>
        <v>17</v>
      </c>
      <c r="CM702">
        <f t="shared" si="344"/>
        <v>651</v>
      </c>
      <c r="CP702" t="str">
        <f t="shared" si="319"/>
        <v>v651 = optimizableVariable('var651', [-0.65 -0.15], 'Type', 'real'); %y_int(11,17)</v>
      </c>
      <c r="CQ702" t="str">
        <f t="shared" si="320"/>
        <v>y_int(651,1) = variables.var651;</v>
      </c>
      <c r="CR702" t="str">
        <f t="shared" si="345"/>
        <v>v651</v>
      </c>
      <c r="CS702" t="str">
        <f t="shared" si="317"/>
        <v>y_int(651,1)</v>
      </c>
      <c r="CT702" t="str">
        <f t="shared" si="318"/>
        <v>y_int(651,1) = results.XAtMinObjective{1,</v>
      </c>
      <c r="DE702" t="s">
        <v>205</v>
      </c>
      <c r="DF702" t="s">
        <v>205</v>
      </c>
      <c r="DH702" t="s">
        <v>205</v>
      </c>
    </row>
    <row r="703" spans="1:112" x14ac:dyDescent="0.2">
      <c r="B703" s="28" t="s">
        <v>1365</v>
      </c>
      <c r="C703" s="47"/>
      <c r="D703" s="41">
        <v>6</v>
      </c>
      <c r="E703" s="42">
        <v>0</v>
      </c>
      <c r="F703" s="139">
        <f>ABS(Home!$K$20*E703)</f>
        <v>0</v>
      </c>
      <c r="G703" s="42"/>
      <c r="H703" s="139">
        <f>ABS(Home!$K$20*G703)</f>
        <v>0</v>
      </c>
      <c r="I703" s="42"/>
      <c r="J703" s="139">
        <f>ABS(Home!$K$20*I703)</f>
        <v>0</v>
      </c>
      <c r="K703" s="42"/>
      <c r="L703" s="139">
        <f>ABS(Home!$K$20*K703)</f>
        <v>0</v>
      </c>
      <c r="M703" s="45">
        <f t="shared" si="339"/>
        <v>0</v>
      </c>
      <c r="N703" s="47">
        <f t="shared" si="340"/>
        <v>652</v>
      </c>
      <c r="P703">
        <f t="shared" si="329"/>
        <v>0</v>
      </c>
      <c r="Q703">
        <f t="shared" si="330"/>
        <v>6</v>
      </c>
      <c r="R703" s="146">
        <v>700</v>
      </c>
      <c r="S703">
        <f t="shared" si="331"/>
        <v>0</v>
      </c>
      <c r="T703">
        <f t="shared" si="332"/>
        <v>0</v>
      </c>
      <c r="U703">
        <f t="shared" si="333"/>
        <v>0</v>
      </c>
      <c r="V703">
        <f t="shared" si="334"/>
        <v>0</v>
      </c>
      <c r="X703">
        <f t="shared" si="335"/>
        <v>0</v>
      </c>
      <c r="Y703">
        <f t="shared" si="336"/>
        <v>0</v>
      </c>
      <c r="Z703">
        <f t="shared" si="337"/>
        <v>0</v>
      </c>
      <c r="AA703">
        <f t="shared" si="338"/>
        <v>0</v>
      </c>
      <c r="AC703" s="15"/>
      <c r="AD703" s="15"/>
      <c r="BJ703" s="41">
        <v>6</v>
      </c>
      <c r="BN703" s="41">
        <v>5</v>
      </c>
      <c r="BS703" s="121"/>
      <c r="BV703">
        <v>-0.82657342118934896</v>
      </c>
      <c r="CA703">
        <v>-0.82657342118934896</v>
      </c>
      <c r="CB703">
        <f t="shared" si="341"/>
        <v>-0.82657342118934896</v>
      </c>
      <c r="CK703">
        <f t="shared" si="342"/>
        <v>12</v>
      </c>
      <c r="CL703">
        <f t="shared" si="343"/>
        <v>17</v>
      </c>
      <c r="CM703">
        <f t="shared" si="344"/>
        <v>652</v>
      </c>
      <c r="CP703" t="str">
        <f t="shared" si="319"/>
        <v/>
      </c>
      <c r="CQ703" t="str">
        <f t="shared" si="320"/>
        <v/>
      </c>
      <c r="CR703" t="str">
        <f t="shared" si="345"/>
        <v/>
      </c>
      <c r="CS703" t="str">
        <f t="shared" si="317"/>
        <v/>
      </c>
      <c r="CT703" t="str">
        <f t="shared" si="318"/>
        <v/>
      </c>
      <c r="DE703" t="s">
        <v>205</v>
      </c>
      <c r="DF703" t="s">
        <v>205</v>
      </c>
      <c r="DH703" t="s">
        <v>205</v>
      </c>
    </row>
    <row r="704" spans="1:112" x14ac:dyDescent="0.2">
      <c r="B704" s="28" t="s">
        <v>1366</v>
      </c>
      <c r="C704" s="47"/>
      <c r="D704" s="41">
        <v>6</v>
      </c>
      <c r="E704" s="42">
        <v>0</v>
      </c>
      <c r="F704" s="139">
        <f>ABS(Home!$K$20*E704)</f>
        <v>0</v>
      </c>
      <c r="G704" s="42">
        <v>0</v>
      </c>
      <c r="H704" s="139">
        <f>ABS(Home!$K$20*G704)</f>
        <v>0</v>
      </c>
      <c r="I704" s="42">
        <v>0</v>
      </c>
      <c r="J704" s="139">
        <f>ABS(Home!$K$20*I704)</f>
        <v>0</v>
      </c>
      <c r="K704" s="42">
        <v>0</v>
      </c>
      <c r="L704" s="139">
        <f>ABS(Home!$K$20*K704)</f>
        <v>0</v>
      </c>
      <c r="M704" s="45">
        <f t="shared" si="339"/>
        <v>0</v>
      </c>
      <c r="N704" s="47">
        <f t="shared" si="340"/>
        <v>653</v>
      </c>
      <c r="P704">
        <f t="shared" si="329"/>
        <v>0</v>
      </c>
      <c r="Q704">
        <f t="shared" si="330"/>
        <v>6</v>
      </c>
      <c r="R704" s="146">
        <v>701</v>
      </c>
      <c r="S704">
        <f t="shared" si="331"/>
        <v>0</v>
      </c>
      <c r="T704">
        <f t="shared" si="332"/>
        <v>0</v>
      </c>
      <c r="U704">
        <f t="shared" si="333"/>
        <v>0</v>
      </c>
      <c r="V704">
        <f t="shared" si="334"/>
        <v>0</v>
      </c>
      <c r="X704">
        <f t="shared" si="335"/>
        <v>0</v>
      </c>
      <c r="Y704">
        <f t="shared" si="336"/>
        <v>0</v>
      </c>
      <c r="Z704">
        <f t="shared" si="337"/>
        <v>0</v>
      </c>
      <c r="AA704">
        <f t="shared" si="338"/>
        <v>0</v>
      </c>
      <c r="AC704" s="15"/>
      <c r="AD704" s="15"/>
      <c r="BJ704" s="41">
        <v>6</v>
      </c>
      <c r="BN704" s="41">
        <v>5</v>
      </c>
      <c r="BS704" s="121"/>
      <c r="BV704">
        <v>0</v>
      </c>
      <c r="CA704">
        <v>0</v>
      </c>
      <c r="CB704">
        <f t="shared" si="341"/>
        <v>0</v>
      </c>
      <c r="CK704">
        <f t="shared" si="342"/>
        <v>13</v>
      </c>
      <c r="CL704">
        <f t="shared" si="343"/>
        <v>17</v>
      </c>
      <c r="CM704">
        <f t="shared" si="344"/>
        <v>653</v>
      </c>
      <c r="CP704" t="str">
        <f t="shared" si="319"/>
        <v/>
      </c>
      <c r="CQ704" t="str">
        <f t="shared" si="320"/>
        <v/>
      </c>
      <c r="CR704" t="str">
        <f t="shared" si="345"/>
        <v/>
      </c>
      <c r="CS704" t="str">
        <f t="shared" si="317"/>
        <v/>
      </c>
      <c r="CT704" t="str">
        <f t="shared" si="318"/>
        <v/>
      </c>
      <c r="DE704" t="s">
        <v>205</v>
      </c>
      <c r="DF704" t="s">
        <v>205</v>
      </c>
      <c r="DH704" t="s">
        <v>205</v>
      </c>
    </row>
    <row r="705" spans="2:112" x14ac:dyDescent="0.2">
      <c r="B705" s="28" t="s">
        <v>1367</v>
      </c>
      <c r="C705" s="47"/>
      <c r="D705" s="41">
        <v>6</v>
      </c>
      <c r="E705" s="42">
        <v>0</v>
      </c>
      <c r="F705" s="139">
        <f>ABS(Home!$K$20*E705)</f>
        <v>0</v>
      </c>
      <c r="G705" s="42">
        <v>0</v>
      </c>
      <c r="H705" s="139">
        <f>ABS(Home!$K$20*G705)</f>
        <v>0</v>
      </c>
      <c r="I705" s="42">
        <v>0</v>
      </c>
      <c r="J705" s="139">
        <f>ABS(Home!$K$20*I705)</f>
        <v>0</v>
      </c>
      <c r="K705" s="42">
        <v>0</v>
      </c>
      <c r="L705" s="139">
        <f>ABS(Home!$K$20*K705)</f>
        <v>0</v>
      </c>
      <c r="M705" s="45">
        <f t="shared" si="339"/>
        <v>0</v>
      </c>
      <c r="N705" s="47">
        <f t="shared" si="340"/>
        <v>654</v>
      </c>
      <c r="P705">
        <f t="shared" si="329"/>
        <v>0</v>
      </c>
      <c r="Q705">
        <f t="shared" si="330"/>
        <v>6</v>
      </c>
      <c r="R705" s="146">
        <v>702</v>
      </c>
      <c r="S705">
        <f t="shared" si="331"/>
        <v>0</v>
      </c>
      <c r="T705">
        <f t="shared" si="332"/>
        <v>0</v>
      </c>
      <c r="U705">
        <f t="shared" si="333"/>
        <v>0</v>
      </c>
      <c r="V705">
        <f t="shared" si="334"/>
        <v>0</v>
      </c>
      <c r="X705">
        <f t="shared" si="335"/>
        <v>0</v>
      </c>
      <c r="Y705">
        <f t="shared" si="336"/>
        <v>0</v>
      </c>
      <c r="Z705">
        <f t="shared" si="337"/>
        <v>0</v>
      </c>
      <c r="AA705">
        <f t="shared" si="338"/>
        <v>0</v>
      </c>
      <c r="AC705" s="15"/>
      <c r="AD705" s="15"/>
      <c r="BJ705" s="41">
        <v>6</v>
      </c>
      <c r="BN705" s="41">
        <v>5</v>
      </c>
      <c r="BS705" s="121"/>
      <c r="BV705">
        <v>0</v>
      </c>
      <c r="CA705">
        <v>0</v>
      </c>
      <c r="CB705">
        <f t="shared" si="341"/>
        <v>0</v>
      </c>
      <c r="CK705">
        <f t="shared" si="342"/>
        <v>14</v>
      </c>
      <c r="CL705">
        <f t="shared" si="343"/>
        <v>17</v>
      </c>
      <c r="CM705">
        <f t="shared" si="344"/>
        <v>654</v>
      </c>
      <c r="CP705" t="str">
        <f t="shared" si="319"/>
        <v/>
      </c>
      <c r="CQ705" t="str">
        <f t="shared" si="320"/>
        <v/>
      </c>
      <c r="CR705" t="str">
        <f t="shared" si="345"/>
        <v/>
      </c>
      <c r="CS705" t="str">
        <f t="shared" si="317"/>
        <v/>
      </c>
      <c r="CT705" t="str">
        <f t="shared" si="318"/>
        <v/>
      </c>
      <c r="DE705" t="s">
        <v>205</v>
      </c>
      <c r="DF705" t="s">
        <v>205</v>
      </c>
      <c r="DH705" t="s">
        <v>205</v>
      </c>
    </row>
    <row r="706" spans="2:112" x14ac:dyDescent="0.2">
      <c r="B706" s="28" t="s">
        <v>1382</v>
      </c>
      <c r="C706" s="47">
        <v>1</v>
      </c>
      <c r="D706" s="41">
        <v>6</v>
      </c>
      <c r="E706" s="42">
        <v>1.6</v>
      </c>
      <c r="F706" s="139">
        <f>ABS(Home!$K$20*E706)</f>
        <v>8.0000000000000016E-2</v>
      </c>
      <c r="G706" s="42">
        <v>0</v>
      </c>
      <c r="H706" s="139">
        <f>ABS(Home!$K$20*G706)</f>
        <v>0</v>
      </c>
      <c r="I706" s="42">
        <v>0</v>
      </c>
      <c r="J706" s="139">
        <f>ABS(Home!$K$20*I706)</f>
        <v>0</v>
      </c>
      <c r="K706" s="42">
        <v>0</v>
      </c>
      <c r="L706" s="139">
        <f>ABS(Home!$K$20*K706)</f>
        <v>0</v>
      </c>
      <c r="M706" s="45">
        <f t="shared" si="339"/>
        <v>1</v>
      </c>
      <c r="N706" s="47">
        <f t="shared" si="340"/>
        <v>655</v>
      </c>
      <c r="P706">
        <f t="shared" si="329"/>
        <v>0</v>
      </c>
      <c r="Q706">
        <f t="shared" si="330"/>
        <v>6</v>
      </c>
      <c r="R706" s="146">
        <v>703</v>
      </c>
      <c r="S706">
        <f t="shared" si="331"/>
        <v>0</v>
      </c>
      <c r="T706">
        <f t="shared" si="332"/>
        <v>0</v>
      </c>
      <c r="U706">
        <f t="shared" si="333"/>
        <v>0</v>
      </c>
      <c r="V706">
        <f t="shared" si="334"/>
        <v>0</v>
      </c>
      <c r="X706">
        <f t="shared" si="335"/>
        <v>0</v>
      </c>
      <c r="Y706">
        <f t="shared" si="336"/>
        <v>0</v>
      </c>
      <c r="Z706">
        <f t="shared" si="337"/>
        <v>0</v>
      </c>
      <c r="AA706">
        <f t="shared" si="338"/>
        <v>0</v>
      </c>
      <c r="AC706" s="15"/>
      <c r="AD706" s="15"/>
      <c r="BJ706" s="41">
        <v>6</v>
      </c>
      <c r="BN706" s="41">
        <v>5</v>
      </c>
      <c r="BS706" s="121"/>
      <c r="BV706">
        <v>0</v>
      </c>
      <c r="CA706">
        <v>0</v>
      </c>
      <c r="CB706">
        <f t="shared" si="341"/>
        <v>0</v>
      </c>
      <c r="CK706">
        <f t="shared" si="342"/>
        <v>15</v>
      </c>
      <c r="CL706">
        <f t="shared" si="343"/>
        <v>17</v>
      </c>
      <c r="CM706">
        <f t="shared" si="344"/>
        <v>655</v>
      </c>
      <c r="CP706" t="str">
        <f t="shared" si="319"/>
        <v>v655 = optimizableVariable('var655', [1.35 1.85], 'Type', 'real'); %y_int(15,17)</v>
      </c>
      <c r="CQ706" t="str">
        <f t="shared" si="320"/>
        <v>y_int(655,1) = variables.var655;</v>
      </c>
      <c r="CR706" t="str">
        <f t="shared" si="345"/>
        <v>v655</v>
      </c>
      <c r="CS706" t="str">
        <f t="shared" si="317"/>
        <v>y_int(655,1)</v>
      </c>
      <c r="CT706" t="str">
        <f t="shared" si="318"/>
        <v>y_int(655,1) = results.XAtMinObjective{1,</v>
      </c>
      <c r="DE706" t="s">
        <v>205</v>
      </c>
      <c r="DF706" t="s">
        <v>205</v>
      </c>
      <c r="DH706" t="s">
        <v>205</v>
      </c>
    </row>
    <row r="707" spans="2:112" x14ac:dyDescent="0.2">
      <c r="B707" s="28" t="s">
        <v>1383</v>
      </c>
      <c r="C707" s="47"/>
      <c r="D707" s="41">
        <v>6</v>
      </c>
      <c r="E707" s="42">
        <v>0</v>
      </c>
      <c r="F707" s="139">
        <f>ABS(Home!$K$20*E707)</f>
        <v>0</v>
      </c>
      <c r="G707" s="42">
        <v>0</v>
      </c>
      <c r="H707" s="139">
        <f>ABS(Home!$K$20*G707)</f>
        <v>0</v>
      </c>
      <c r="I707" s="42">
        <v>0</v>
      </c>
      <c r="J707" s="139">
        <f>ABS(Home!$K$20*I707)</f>
        <v>0</v>
      </c>
      <c r="K707" s="42">
        <v>0</v>
      </c>
      <c r="L707" s="139">
        <f>ABS(Home!$K$20*K707)</f>
        <v>0</v>
      </c>
      <c r="M707" s="45">
        <f t="shared" si="339"/>
        <v>0</v>
      </c>
      <c r="N707" s="47">
        <f t="shared" si="340"/>
        <v>656</v>
      </c>
      <c r="P707">
        <f t="shared" si="329"/>
        <v>0</v>
      </c>
      <c r="Q707">
        <f t="shared" si="330"/>
        <v>6</v>
      </c>
      <c r="R707" s="146">
        <v>704</v>
      </c>
      <c r="S707">
        <f t="shared" si="331"/>
        <v>0</v>
      </c>
      <c r="T707">
        <f t="shared" si="332"/>
        <v>0</v>
      </c>
      <c r="U707">
        <f t="shared" si="333"/>
        <v>0</v>
      </c>
      <c r="V707">
        <f t="shared" si="334"/>
        <v>0</v>
      </c>
      <c r="X707">
        <f t="shared" si="335"/>
        <v>0</v>
      </c>
      <c r="Y707">
        <f t="shared" si="336"/>
        <v>0</v>
      </c>
      <c r="Z707">
        <f t="shared" si="337"/>
        <v>0</v>
      </c>
      <c r="AA707">
        <f t="shared" si="338"/>
        <v>0</v>
      </c>
      <c r="AC707" s="15"/>
      <c r="AD707" s="15"/>
      <c r="BJ707" s="41">
        <v>6</v>
      </c>
      <c r="BN707" s="41">
        <v>5</v>
      </c>
      <c r="BS707" s="121"/>
      <c r="BV707">
        <v>0</v>
      </c>
      <c r="CA707">
        <v>0</v>
      </c>
      <c r="CB707">
        <f t="shared" si="341"/>
        <v>0</v>
      </c>
      <c r="CK707">
        <f t="shared" si="342"/>
        <v>16</v>
      </c>
      <c r="CL707">
        <f t="shared" si="343"/>
        <v>17</v>
      </c>
      <c r="CM707">
        <f t="shared" si="344"/>
        <v>656</v>
      </c>
      <c r="CP707" t="str">
        <f t="shared" si="319"/>
        <v/>
      </c>
      <c r="CQ707" t="str">
        <f t="shared" si="320"/>
        <v/>
      </c>
      <c r="CR707" t="str">
        <f t="shared" si="345"/>
        <v/>
      </c>
      <c r="CS707" t="str">
        <f t="shared" si="317"/>
        <v/>
      </c>
      <c r="CT707" t="str">
        <f t="shared" si="318"/>
        <v/>
      </c>
      <c r="DE707" t="s">
        <v>205</v>
      </c>
      <c r="DF707" t="s">
        <v>205</v>
      </c>
      <c r="DH707" t="s">
        <v>205</v>
      </c>
    </row>
    <row r="708" spans="2:112" x14ac:dyDescent="0.2">
      <c r="B708" s="28" t="s">
        <v>1384</v>
      </c>
      <c r="C708" s="47"/>
      <c r="D708" s="41">
        <v>6</v>
      </c>
      <c r="E708" s="42">
        <v>0</v>
      </c>
      <c r="F708" s="139">
        <f>ABS(Home!$K$20*E708)</f>
        <v>0</v>
      </c>
      <c r="G708" s="42">
        <v>0</v>
      </c>
      <c r="H708" s="139">
        <f>ABS(Home!$K$20*G708)</f>
        <v>0</v>
      </c>
      <c r="I708" s="42">
        <v>0</v>
      </c>
      <c r="J708" s="139">
        <f>ABS(Home!$K$20*I708)</f>
        <v>0</v>
      </c>
      <c r="K708" s="42">
        <v>0</v>
      </c>
      <c r="L708" s="139">
        <f>ABS(Home!$K$20*K708)</f>
        <v>0</v>
      </c>
      <c r="M708" s="45">
        <f t="shared" si="339"/>
        <v>0</v>
      </c>
      <c r="N708" s="47">
        <f t="shared" si="340"/>
        <v>657</v>
      </c>
      <c r="P708">
        <f t="shared" si="329"/>
        <v>0</v>
      </c>
      <c r="Q708">
        <f t="shared" si="330"/>
        <v>6</v>
      </c>
      <c r="R708" s="146">
        <v>705</v>
      </c>
      <c r="S708">
        <f t="shared" si="331"/>
        <v>0</v>
      </c>
      <c r="T708">
        <f t="shared" si="332"/>
        <v>0</v>
      </c>
      <c r="U708">
        <f t="shared" si="333"/>
        <v>0</v>
      </c>
      <c r="V708">
        <f t="shared" si="334"/>
        <v>0</v>
      </c>
      <c r="X708">
        <f t="shared" si="335"/>
        <v>0</v>
      </c>
      <c r="Y708">
        <f t="shared" si="336"/>
        <v>0</v>
      </c>
      <c r="Z708">
        <f t="shared" si="337"/>
        <v>0</v>
      </c>
      <c r="AA708">
        <f t="shared" si="338"/>
        <v>0</v>
      </c>
      <c r="AC708" s="15"/>
      <c r="AD708" s="15"/>
      <c r="BJ708" s="41">
        <v>6</v>
      </c>
      <c r="BN708" s="41">
        <v>5</v>
      </c>
      <c r="BS708" s="121"/>
      <c r="BV708">
        <v>0</v>
      </c>
      <c r="CA708">
        <v>0</v>
      </c>
      <c r="CB708">
        <f t="shared" si="341"/>
        <v>0</v>
      </c>
      <c r="CK708">
        <f t="shared" si="342"/>
        <v>17</v>
      </c>
      <c r="CL708">
        <f t="shared" si="343"/>
        <v>17</v>
      </c>
      <c r="CM708">
        <f t="shared" si="344"/>
        <v>657</v>
      </c>
      <c r="CP708" t="str">
        <f t="shared" si="319"/>
        <v/>
      </c>
      <c r="CQ708" t="str">
        <f t="shared" si="320"/>
        <v/>
      </c>
      <c r="CR708" t="str">
        <f t="shared" si="345"/>
        <v/>
      </c>
      <c r="CS708" t="str">
        <f t="shared" si="317"/>
        <v/>
      </c>
      <c r="CT708" t="str">
        <f t="shared" si="318"/>
        <v/>
      </c>
      <c r="DE708" t="s">
        <v>205</v>
      </c>
      <c r="DF708" t="s">
        <v>205</v>
      </c>
      <c r="DH708" t="s">
        <v>205</v>
      </c>
    </row>
    <row r="709" spans="2:112" x14ac:dyDescent="0.2">
      <c r="B709" s="28" t="s">
        <v>1368</v>
      </c>
      <c r="C709" s="47"/>
      <c r="D709" s="41">
        <v>6</v>
      </c>
      <c r="E709" s="42">
        <v>0</v>
      </c>
      <c r="F709" s="139">
        <f>ABS(Home!$K$20*E709)</f>
        <v>0</v>
      </c>
      <c r="G709" s="42">
        <v>0</v>
      </c>
      <c r="H709" s="139">
        <f>ABS(Home!$K$20*G709)</f>
        <v>0</v>
      </c>
      <c r="I709" s="42">
        <v>0</v>
      </c>
      <c r="J709" s="139">
        <f>ABS(Home!$K$20*I709)</f>
        <v>0</v>
      </c>
      <c r="K709" s="42">
        <v>0</v>
      </c>
      <c r="L709" s="139">
        <f>ABS(Home!$K$20*K709)</f>
        <v>0</v>
      </c>
      <c r="M709" s="45">
        <f t="shared" si="339"/>
        <v>0</v>
      </c>
      <c r="N709" s="47">
        <f t="shared" si="340"/>
        <v>658</v>
      </c>
      <c r="P709">
        <f t="shared" si="329"/>
        <v>0</v>
      </c>
      <c r="Q709">
        <f t="shared" si="330"/>
        <v>6</v>
      </c>
      <c r="R709" s="146">
        <v>706</v>
      </c>
      <c r="S709">
        <f t="shared" si="331"/>
        <v>0</v>
      </c>
      <c r="T709">
        <f t="shared" si="332"/>
        <v>0</v>
      </c>
      <c r="U709">
        <f t="shared" si="333"/>
        <v>0</v>
      </c>
      <c r="V709">
        <f t="shared" si="334"/>
        <v>0</v>
      </c>
      <c r="X709">
        <f t="shared" si="335"/>
        <v>0</v>
      </c>
      <c r="Y709">
        <f t="shared" si="336"/>
        <v>0</v>
      </c>
      <c r="Z709">
        <f t="shared" si="337"/>
        <v>0</v>
      </c>
      <c r="AA709">
        <f t="shared" si="338"/>
        <v>0</v>
      </c>
      <c r="AC709" s="15"/>
      <c r="AD709" s="15"/>
      <c r="BJ709" s="41">
        <v>6</v>
      </c>
      <c r="BN709" s="41">
        <v>5</v>
      </c>
      <c r="BS709" s="121"/>
      <c r="BV709">
        <v>0</v>
      </c>
      <c r="CA709">
        <v>0</v>
      </c>
      <c r="CB709">
        <f t="shared" si="341"/>
        <v>0</v>
      </c>
      <c r="CK709">
        <f t="shared" si="342"/>
        <v>18</v>
      </c>
      <c r="CL709">
        <f t="shared" si="343"/>
        <v>17</v>
      </c>
      <c r="CM709">
        <f t="shared" si="344"/>
        <v>658</v>
      </c>
      <c r="CP709" t="str">
        <f t="shared" si="319"/>
        <v/>
      </c>
      <c r="CQ709" t="str">
        <f t="shared" si="320"/>
        <v/>
      </c>
      <c r="CR709" t="str">
        <f t="shared" si="345"/>
        <v/>
      </c>
      <c r="CS709" t="str">
        <f t="shared" ref="CS709:CS772" si="346">IF(C709=1,CONCATENATE("y_int(",CM709,",",1,")"),"")</f>
        <v/>
      </c>
      <c r="CT709" t="str">
        <f t="shared" ref="CT709:CT772" si="347">IF(C709=1,CONCATENATE("y_int(",CM709,",",1,") = results.XAtMinObjective{1,",),"")</f>
        <v/>
      </c>
      <c r="DE709" t="s">
        <v>205</v>
      </c>
      <c r="DF709" t="s">
        <v>205</v>
      </c>
      <c r="DH709" t="s">
        <v>205</v>
      </c>
    </row>
    <row r="710" spans="2:112" x14ac:dyDescent="0.2">
      <c r="B710" s="28" t="s">
        <v>1369</v>
      </c>
      <c r="C710" s="47"/>
      <c r="D710" s="41">
        <v>6</v>
      </c>
      <c r="E710" s="42">
        <v>0</v>
      </c>
      <c r="F710" s="139">
        <f>ABS(Home!$K$20*E710)</f>
        <v>0</v>
      </c>
      <c r="G710" s="42"/>
      <c r="H710" s="139">
        <f>ABS(Home!$K$20*G710)</f>
        <v>0</v>
      </c>
      <c r="I710" s="42"/>
      <c r="J710" s="139">
        <f>ABS(Home!$K$20*I710)</f>
        <v>0</v>
      </c>
      <c r="K710" s="42"/>
      <c r="L710" s="139">
        <f>ABS(Home!$K$20*K710)</f>
        <v>0</v>
      </c>
      <c r="M710" s="45">
        <f t="shared" si="339"/>
        <v>0</v>
      </c>
      <c r="N710" s="47">
        <f t="shared" si="340"/>
        <v>659</v>
      </c>
      <c r="P710">
        <f t="shared" si="329"/>
        <v>0</v>
      </c>
      <c r="Q710">
        <f t="shared" si="330"/>
        <v>6</v>
      </c>
      <c r="R710" s="146">
        <v>707</v>
      </c>
      <c r="S710">
        <f t="shared" si="331"/>
        <v>0</v>
      </c>
      <c r="T710">
        <f t="shared" si="332"/>
        <v>0</v>
      </c>
      <c r="U710">
        <f t="shared" si="333"/>
        <v>0</v>
      </c>
      <c r="V710">
        <f t="shared" si="334"/>
        <v>0</v>
      </c>
      <c r="X710">
        <f t="shared" si="335"/>
        <v>0</v>
      </c>
      <c r="Y710">
        <f t="shared" si="336"/>
        <v>0</v>
      </c>
      <c r="Z710">
        <f t="shared" si="337"/>
        <v>0</v>
      </c>
      <c r="AA710">
        <f t="shared" si="338"/>
        <v>0</v>
      </c>
      <c r="AC710" s="15"/>
      <c r="AD710" s="15"/>
      <c r="BJ710" s="41">
        <v>6</v>
      </c>
      <c r="BN710" s="41">
        <v>5</v>
      </c>
      <c r="BS710" s="121"/>
      <c r="BV710">
        <v>-1</v>
      </c>
      <c r="CA710">
        <v>-1</v>
      </c>
      <c r="CB710">
        <f t="shared" si="341"/>
        <v>-1</v>
      </c>
      <c r="CK710">
        <f t="shared" si="342"/>
        <v>19</v>
      </c>
      <c r="CL710">
        <f t="shared" si="343"/>
        <v>17</v>
      </c>
      <c r="CM710">
        <f t="shared" si="344"/>
        <v>659</v>
      </c>
      <c r="CP710" t="str">
        <f t="shared" ref="CP710:CP773" si="348">IF(C710=1,CONCATENATE("v",CM710," = optimizableVariable('var",CM710,"', [",E710-$CO$1," ",E710+$CO$1,"], 'Type', 'real'); %y_int(",CK710,",",CL710,")"),"")</f>
        <v/>
      </c>
      <c r="CQ710" t="str">
        <f t="shared" ref="CQ710:CQ773" si="349">IF(C710=1,CONCATENATE("y_int(",CM710,",",1,") = variables.var",CM710,";"),"")</f>
        <v/>
      </c>
      <c r="CR710" t="str">
        <f t="shared" si="345"/>
        <v/>
      </c>
      <c r="CS710" t="str">
        <f t="shared" si="346"/>
        <v/>
      </c>
      <c r="CT710" t="str">
        <f t="shared" si="347"/>
        <v/>
      </c>
      <c r="DE710" t="s">
        <v>205</v>
      </c>
      <c r="DF710" t="s">
        <v>205</v>
      </c>
      <c r="DH710" t="s">
        <v>205</v>
      </c>
    </row>
    <row r="711" spans="2:112" x14ac:dyDescent="0.2">
      <c r="B711" s="28" t="s">
        <v>1370</v>
      </c>
      <c r="C711" s="47"/>
      <c r="D711" s="41">
        <v>6</v>
      </c>
      <c r="E711" s="42">
        <v>0</v>
      </c>
      <c r="F711" s="139">
        <f>ABS(Home!$K$20*E711)</f>
        <v>0</v>
      </c>
      <c r="G711" s="42"/>
      <c r="H711" s="139">
        <f>ABS(Home!$K$20*G711)</f>
        <v>0</v>
      </c>
      <c r="I711" s="42"/>
      <c r="J711" s="139">
        <f>ABS(Home!$K$20*I711)</f>
        <v>0</v>
      </c>
      <c r="K711" s="42"/>
      <c r="L711" s="139">
        <f>ABS(Home!$K$20*K711)</f>
        <v>0</v>
      </c>
      <c r="M711" s="45">
        <f t="shared" si="339"/>
        <v>0</v>
      </c>
      <c r="N711" s="47">
        <f t="shared" si="340"/>
        <v>660</v>
      </c>
      <c r="P711">
        <f t="shared" si="329"/>
        <v>0</v>
      </c>
      <c r="Q711">
        <f t="shared" si="330"/>
        <v>6</v>
      </c>
      <c r="R711" s="146">
        <v>708</v>
      </c>
      <c r="S711">
        <f t="shared" si="331"/>
        <v>0</v>
      </c>
      <c r="T711">
        <f t="shared" si="332"/>
        <v>0</v>
      </c>
      <c r="U711">
        <f t="shared" si="333"/>
        <v>0</v>
      </c>
      <c r="V711">
        <f t="shared" si="334"/>
        <v>0</v>
      </c>
      <c r="X711">
        <f t="shared" si="335"/>
        <v>0</v>
      </c>
      <c r="Y711">
        <f t="shared" si="336"/>
        <v>0</v>
      </c>
      <c r="Z711">
        <f t="shared" si="337"/>
        <v>0</v>
      </c>
      <c r="AA711">
        <f t="shared" si="338"/>
        <v>0</v>
      </c>
      <c r="AC711" s="15"/>
      <c r="AD711" s="15"/>
      <c r="BJ711" s="41">
        <v>6</v>
      </c>
      <c r="BN711" s="41">
        <v>5</v>
      </c>
      <c r="BS711" s="121"/>
      <c r="BV711">
        <v>-1</v>
      </c>
      <c r="CA711">
        <v>-1</v>
      </c>
      <c r="CB711">
        <f t="shared" si="341"/>
        <v>-1</v>
      </c>
      <c r="CK711">
        <f t="shared" si="342"/>
        <v>20</v>
      </c>
      <c r="CL711">
        <f t="shared" si="343"/>
        <v>17</v>
      </c>
      <c r="CM711">
        <f t="shared" si="344"/>
        <v>660</v>
      </c>
      <c r="CP711" t="str">
        <f t="shared" si="348"/>
        <v/>
      </c>
      <c r="CQ711" t="str">
        <f t="shared" si="349"/>
        <v/>
      </c>
      <c r="CR711" t="str">
        <f t="shared" si="345"/>
        <v/>
      </c>
      <c r="CS711" t="str">
        <f t="shared" si="346"/>
        <v/>
      </c>
      <c r="CT711" t="str">
        <f t="shared" si="347"/>
        <v/>
      </c>
      <c r="DE711" t="s">
        <v>205</v>
      </c>
      <c r="DF711" t="s">
        <v>205</v>
      </c>
      <c r="DH711" t="s">
        <v>205</v>
      </c>
    </row>
    <row r="712" spans="2:112" x14ac:dyDescent="0.2">
      <c r="B712" s="28" t="s">
        <v>1371</v>
      </c>
      <c r="C712" s="47"/>
      <c r="D712" s="41">
        <v>6</v>
      </c>
      <c r="E712" s="42">
        <v>0</v>
      </c>
      <c r="F712" s="139">
        <f>ABS(Home!$K$20*E712)</f>
        <v>0</v>
      </c>
      <c r="G712" s="42">
        <v>0</v>
      </c>
      <c r="H712" s="139">
        <f>ABS(Home!$K$20*G712)</f>
        <v>0</v>
      </c>
      <c r="I712" s="42">
        <v>0</v>
      </c>
      <c r="J712" s="139">
        <f>ABS(Home!$K$20*I712)</f>
        <v>0</v>
      </c>
      <c r="K712" s="42">
        <v>0</v>
      </c>
      <c r="L712" s="139">
        <f>ABS(Home!$K$20*K712)</f>
        <v>0</v>
      </c>
      <c r="M712" s="45">
        <f t="shared" si="339"/>
        <v>0</v>
      </c>
      <c r="N712" s="47">
        <f t="shared" si="340"/>
        <v>661</v>
      </c>
      <c r="P712">
        <f t="shared" si="329"/>
        <v>0</v>
      </c>
      <c r="Q712">
        <f t="shared" si="330"/>
        <v>6</v>
      </c>
      <c r="R712" s="146">
        <v>709</v>
      </c>
      <c r="S712">
        <f t="shared" si="331"/>
        <v>0</v>
      </c>
      <c r="T712">
        <f t="shared" si="332"/>
        <v>0</v>
      </c>
      <c r="U712">
        <f t="shared" si="333"/>
        <v>0</v>
      </c>
      <c r="V712">
        <f t="shared" si="334"/>
        <v>0</v>
      </c>
      <c r="X712">
        <f t="shared" si="335"/>
        <v>0</v>
      </c>
      <c r="Y712">
        <f t="shared" si="336"/>
        <v>0</v>
      </c>
      <c r="Z712">
        <f t="shared" si="337"/>
        <v>0</v>
      </c>
      <c r="AA712">
        <f t="shared" si="338"/>
        <v>0</v>
      </c>
      <c r="AC712" s="15"/>
      <c r="AD712" s="15"/>
      <c r="BJ712" s="41">
        <v>6</v>
      </c>
      <c r="BN712" s="41">
        <v>5</v>
      </c>
      <c r="BS712" s="121"/>
      <c r="BV712">
        <v>0</v>
      </c>
      <c r="CA712">
        <v>0</v>
      </c>
      <c r="CB712">
        <f t="shared" si="341"/>
        <v>0</v>
      </c>
      <c r="CK712">
        <f t="shared" si="342"/>
        <v>21</v>
      </c>
      <c r="CL712">
        <f t="shared" si="343"/>
        <v>17</v>
      </c>
      <c r="CM712">
        <f t="shared" si="344"/>
        <v>661</v>
      </c>
      <c r="CP712" t="str">
        <f t="shared" si="348"/>
        <v/>
      </c>
      <c r="CQ712" t="str">
        <f t="shared" si="349"/>
        <v/>
      </c>
      <c r="CR712" t="str">
        <f t="shared" si="345"/>
        <v/>
      </c>
      <c r="CS712" t="str">
        <f t="shared" si="346"/>
        <v/>
      </c>
      <c r="CT712" t="str">
        <f t="shared" si="347"/>
        <v/>
      </c>
      <c r="DE712" t="s">
        <v>205</v>
      </c>
      <c r="DF712" t="s">
        <v>205</v>
      </c>
      <c r="DH712" t="s">
        <v>205</v>
      </c>
    </row>
    <row r="713" spans="2:112" x14ac:dyDescent="0.2">
      <c r="B713" s="28" t="s">
        <v>1372</v>
      </c>
      <c r="C713" s="47"/>
      <c r="D713" s="41">
        <v>6</v>
      </c>
      <c r="E713" s="42">
        <v>0</v>
      </c>
      <c r="F713" s="139">
        <f>ABS(Home!$K$20*E713)</f>
        <v>0</v>
      </c>
      <c r="G713" s="42">
        <v>0</v>
      </c>
      <c r="H713" s="139">
        <f>ABS(Home!$K$20*G713)</f>
        <v>0</v>
      </c>
      <c r="I713" s="42">
        <v>0</v>
      </c>
      <c r="J713" s="139">
        <f>ABS(Home!$K$20*I713)</f>
        <v>0</v>
      </c>
      <c r="K713" s="42">
        <v>0</v>
      </c>
      <c r="L713" s="139">
        <f>ABS(Home!$K$20*K713)</f>
        <v>0</v>
      </c>
      <c r="M713" s="45">
        <f t="shared" si="339"/>
        <v>0</v>
      </c>
      <c r="N713" s="47">
        <f t="shared" si="340"/>
        <v>662</v>
      </c>
      <c r="P713">
        <f t="shared" si="329"/>
        <v>0</v>
      </c>
      <c r="Q713">
        <f t="shared" si="330"/>
        <v>6</v>
      </c>
      <c r="R713" s="146">
        <v>710</v>
      </c>
      <c r="S713">
        <f t="shared" si="331"/>
        <v>0</v>
      </c>
      <c r="T713">
        <f t="shared" si="332"/>
        <v>0</v>
      </c>
      <c r="U713">
        <f t="shared" si="333"/>
        <v>0</v>
      </c>
      <c r="V713">
        <f t="shared" si="334"/>
        <v>0</v>
      </c>
      <c r="X713">
        <f t="shared" si="335"/>
        <v>0</v>
      </c>
      <c r="Y713">
        <f t="shared" si="336"/>
        <v>0</v>
      </c>
      <c r="Z713">
        <f t="shared" si="337"/>
        <v>0</v>
      </c>
      <c r="AA713">
        <f t="shared" si="338"/>
        <v>0</v>
      </c>
      <c r="AC713" s="15"/>
      <c r="AD713" s="15"/>
      <c r="BJ713" s="41">
        <v>6</v>
      </c>
      <c r="BN713" s="41">
        <v>5</v>
      </c>
      <c r="BS713" s="121"/>
      <c r="BV713">
        <v>0</v>
      </c>
      <c r="CA713">
        <v>0</v>
      </c>
      <c r="CB713">
        <f t="shared" si="341"/>
        <v>0</v>
      </c>
      <c r="CK713">
        <f t="shared" si="342"/>
        <v>22</v>
      </c>
      <c r="CL713">
        <f t="shared" si="343"/>
        <v>17</v>
      </c>
      <c r="CM713">
        <f t="shared" si="344"/>
        <v>662</v>
      </c>
      <c r="CP713" t="str">
        <f t="shared" si="348"/>
        <v/>
      </c>
      <c r="CQ713" t="str">
        <f t="shared" si="349"/>
        <v/>
      </c>
      <c r="CR713" t="str">
        <f t="shared" si="345"/>
        <v/>
      </c>
      <c r="CS713" t="str">
        <f t="shared" si="346"/>
        <v/>
      </c>
      <c r="CT713" t="str">
        <f t="shared" si="347"/>
        <v/>
      </c>
      <c r="DE713" t="s">
        <v>205</v>
      </c>
      <c r="DF713" t="s">
        <v>205</v>
      </c>
      <c r="DH713" t="s">
        <v>205</v>
      </c>
    </row>
    <row r="714" spans="2:112" x14ac:dyDescent="0.2">
      <c r="B714" s="28" t="s">
        <v>1373</v>
      </c>
      <c r="C714" s="47"/>
      <c r="D714" s="41">
        <v>6</v>
      </c>
      <c r="E714" s="42">
        <v>0</v>
      </c>
      <c r="F714" s="139">
        <f>ABS(Home!$K$20*E714)</f>
        <v>0</v>
      </c>
      <c r="G714" s="42">
        <v>0</v>
      </c>
      <c r="H714" s="139">
        <f>ABS(Home!$K$20*G714)</f>
        <v>0</v>
      </c>
      <c r="I714" s="42">
        <v>0</v>
      </c>
      <c r="J714" s="139">
        <f>ABS(Home!$K$20*I714)</f>
        <v>0</v>
      </c>
      <c r="K714" s="42">
        <v>0</v>
      </c>
      <c r="L714" s="139">
        <f>ABS(Home!$K$20*K714)</f>
        <v>0</v>
      </c>
      <c r="M714" s="45">
        <f t="shared" si="339"/>
        <v>0</v>
      </c>
      <c r="N714" s="47">
        <f t="shared" si="340"/>
        <v>663</v>
      </c>
      <c r="P714">
        <f t="shared" si="329"/>
        <v>0</v>
      </c>
      <c r="Q714">
        <f t="shared" si="330"/>
        <v>6</v>
      </c>
      <c r="R714" s="146">
        <v>711</v>
      </c>
      <c r="S714">
        <f t="shared" si="331"/>
        <v>0</v>
      </c>
      <c r="T714">
        <f t="shared" si="332"/>
        <v>0</v>
      </c>
      <c r="U714">
        <f t="shared" si="333"/>
        <v>0</v>
      </c>
      <c r="V714">
        <f t="shared" si="334"/>
        <v>0</v>
      </c>
      <c r="X714">
        <f t="shared" si="335"/>
        <v>0</v>
      </c>
      <c r="Y714">
        <f t="shared" si="336"/>
        <v>0</v>
      </c>
      <c r="Z714">
        <f t="shared" si="337"/>
        <v>0</v>
      </c>
      <c r="AA714">
        <f t="shared" si="338"/>
        <v>0</v>
      </c>
      <c r="AC714" s="15"/>
      <c r="AD714" s="15"/>
      <c r="BJ714" s="41">
        <v>6</v>
      </c>
      <c r="BN714" s="41">
        <v>5</v>
      </c>
      <c r="BS714" s="121"/>
      <c r="BV714">
        <v>0</v>
      </c>
      <c r="CA714">
        <v>0</v>
      </c>
      <c r="CB714">
        <f t="shared" si="341"/>
        <v>0</v>
      </c>
      <c r="CK714">
        <f t="shared" si="342"/>
        <v>23</v>
      </c>
      <c r="CL714">
        <f t="shared" si="343"/>
        <v>17</v>
      </c>
      <c r="CM714">
        <f t="shared" si="344"/>
        <v>663</v>
      </c>
      <c r="CP714" t="str">
        <f t="shared" si="348"/>
        <v/>
      </c>
      <c r="CQ714" t="str">
        <f t="shared" si="349"/>
        <v/>
      </c>
      <c r="CR714" t="str">
        <f t="shared" si="345"/>
        <v/>
      </c>
      <c r="CS714" t="str">
        <f t="shared" si="346"/>
        <v/>
      </c>
      <c r="CT714" t="str">
        <f t="shared" si="347"/>
        <v/>
      </c>
      <c r="DE714" t="s">
        <v>205</v>
      </c>
      <c r="DF714" t="s">
        <v>205</v>
      </c>
      <c r="DH714" t="s">
        <v>205</v>
      </c>
    </row>
    <row r="715" spans="2:112" x14ac:dyDescent="0.2">
      <c r="B715" s="28" t="s">
        <v>1374</v>
      </c>
      <c r="C715" s="47"/>
      <c r="D715" s="41">
        <v>6</v>
      </c>
      <c r="E715" s="42">
        <v>0</v>
      </c>
      <c r="F715" s="139">
        <f>ABS(Home!$K$20*E715)</f>
        <v>0</v>
      </c>
      <c r="G715" s="42">
        <v>0</v>
      </c>
      <c r="H715" s="139">
        <f>ABS(Home!$K$20*G715)</f>
        <v>0</v>
      </c>
      <c r="I715" s="42">
        <v>0</v>
      </c>
      <c r="J715" s="139">
        <f>ABS(Home!$K$20*I715)</f>
        <v>0</v>
      </c>
      <c r="K715" s="42">
        <v>0</v>
      </c>
      <c r="L715" s="139">
        <f>ABS(Home!$K$20*K715)</f>
        <v>0</v>
      </c>
      <c r="M715" s="45">
        <f>IF(C715=1,COUNTIF(F715,"&gt;0")+COUNTIF(H715,"&gt;0")+COUNTIF(J715,"&gt;0")+COUNTIF(L715,"&gt;0"),0)</f>
        <v>0</v>
      </c>
      <c r="N715" s="47">
        <f t="shared" si="340"/>
        <v>664</v>
      </c>
      <c r="P715">
        <f t="shared" si="329"/>
        <v>0</v>
      </c>
      <c r="Q715">
        <f t="shared" si="330"/>
        <v>6</v>
      </c>
      <c r="R715" s="146">
        <v>712</v>
      </c>
      <c r="S715">
        <f t="shared" si="331"/>
        <v>0</v>
      </c>
      <c r="T715">
        <f t="shared" si="332"/>
        <v>0</v>
      </c>
      <c r="U715">
        <f t="shared" si="333"/>
        <v>0</v>
      </c>
      <c r="V715">
        <f t="shared" si="334"/>
        <v>0</v>
      </c>
      <c r="X715">
        <f t="shared" si="335"/>
        <v>0</v>
      </c>
      <c r="Y715">
        <f t="shared" si="336"/>
        <v>0</v>
      </c>
      <c r="Z715">
        <f t="shared" si="337"/>
        <v>0</v>
      </c>
      <c r="AA715">
        <f t="shared" si="338"/>
        <v>0</v>
      </c>
      <c r="AC715" s="15"/>
      <c r="AD715" s="15"/>
      <c r="BJ715" s="41">
        <v>6</v>
      </c>
      <c r="BN715" s="41">
        <v>5</v>
      </c>
      <c r="BS715" s="121"/>
      <c r="BV715">
        <v>0</v>
      </c>
      <c r="CA715">
        <v>0</v>
      </c>
      <c r="CB715">
        <f t="shared" si="341"/>
        <v>0</v>
      </c>
      <c r="CK715">
        <f t="shared" si="342"/>
        <v>24</v>
      </c>
      <c r="CL715">
        <f t="shared" si="343"/>
        <v>17</v>
      </c>
      <c r="CM715">
        <f t="shared" si="344"/>
        <v>664</v>
      </c>
      <c r="CP715" t="str">
        <f t="shared" si="348"/>
        <v/>
      </c>
      <c r="CQ715" t="str">
        <f t="shared" si="349"/>
        <v/>
      </c>
      <c r="CR715" t="str">
        <f t="shared" si="345"/>
        <v/>
      </c>
      <c r="CS715" t="str">
        <f t="shared" si="346"/>
        <v/>
      </c>
      <c r="CT715" t="str">
        <f t="shared" si="347"/>
        <v/>
      </c>
      <c r="DE715" t="s">
        <v>205</v>
      </c>
      <c r="DF715" t="s">
        <v>205</v>
      </c>
      <c r="DH715" t="s">
        <v>205</v>
      </c>
    </row>
    <row r="716" spans="2:112" x14ac:dyDescent="0.2">
      <c r="B716" s="28" t="s">
        <v>1375</v>
      </c>
      <c r="C716" s="47"/>
      <c r="D716" s="41">
        <v>6</v>
      </c>
      <c r="E716" s="42">
        <v>0</v>
      </c>
      <c r="F716" s="139">
        <f>ABS(Home!$K$20*E716)</f>
        <v>0</v>
      </c>
      <c r="G716" s="42">
        <v>0</v>
      </c>
      <c r="H716" s="139">
        <f>ABS(Home!$K$20*G716)</f>
        <v>0</v>
      </c>
      <c r="I716" s="42">
        <v>0</v>
      </c>
      <c r="J716" s="139">
        <f>ABS(Home!$K$20*I716)</f>
        <v>0</v>
      </c>
      <c r="K716" s="42">
        <v>0</v>
      </c>
      <c r="L716" s="139">
        <f>ABS(Home!$K$20*K716)</f>
        <v>0</v>
      </c>
      <c r="M716" s="45">
        <f t="shared" si="339"/>
        <v>0</v>
      </c>
      <c r="N716" s="47">
        <f t="shared" si="340"/>
        <v>665</v>
      </c>
      <c r="P716">
        <f t="shared" si="329"/>
        <v>0</v>
      </c>
      <c r="Q716">
        <f t="shared" si="330"/>
        <v>6</v>
      </c>
      <c r="R716" s="146">
        <v>713</v>
      </c>
      <c r="S716">
        <f t="shared" si="331"/>
        <v>0</v>
      </c>
      <c r="T716">
        <f t="shared" si="332"/>
        <v>0</v>
      </c>
      <c r="U716">
        <f t="shared" si="333"/>
        <v>0</v>
      </c>
      <c r="V716">
        <f t="shared" si="334"/>
        <v>0</v>
      </c>
      <c r="X716">
        <f t="shared" si="335"/>
        <v>0</v>
      </c>
      <c r="Y716">
        <f t="shared" si="336"/>
        <v>0</v>
      </c>
      <c r="Z716">
        <f t="shared" si="337"/>
        <v>0</v>
      </c>
      <c r="AA716">
        <f t="shared" si="338"/>
        <v>0</v>
      </c>
      <c r="AC716" s="15"/>
      <c r="AD716" s="15"/>
      <c r="BJ716" s="41">
        <v>6</v>
      </c>
      <c r="BN716" s="41">
        <v>5</v>
      </c>
      <c r="BS716" s="121"/>
      <c r="BV716">
        <v>0</v>
      </c>
      <c r="CA716">
        <v>0</v>
      </c>
      <c r="CB716">
        <f t="shared" si="341"/>
        <v>0</v>
      </c>
      <c r="CK716">
        <f t="shared" si="342"/>
        <v>25</v>
      </c>
      <c r="CL716">
        <f t="shared" si="343"/>
        <v>17</v>
      </c>
      <c r="CM716">
        <f t="shared" si="344"/>
        <v>665</v>
      </c>
      <c r="CP716" t="str">
        <f t="shared" si="348"/>
        <v/>
      </c>
      <c r="CQ716" t="str">
        <f t="shared" si="349"/>
        <v/>
      </c>
      <c r="CR716" t="str">
        <f t="shared" si="345"/>
        <v/>
      </c>
      <c r="CS716" t="str">
        <f t="shared" si="346"/>
        <v/>
      </c>
      <c r="CT716" t="str">
        <f t="shared" si="347"/>
        <v/>
      </c>
      <c r="DE716" t="s">
        <v>205</v>
      </c>
      <c r="DF716" t="s">
        <v>205</v>
      </c>
      <c r="DH716" t="s">
        <v>205</v>
      </c>
    </row>
    <row r="717" spans="2:112" x14ac:dyDescent="0.2">
      <c r="B717" s="28" t="s">
        <v>1376</v>
      </c>
      <c r="C717" s="47"/>
      <c r="D717" s="41">
        <v>6</v>
      </c>
      <c r="E717" s="42">
        <v>0</v>
      </c>
      <c r="F717" s="139">
        <f>ABS(Home!$K$20*E717)</f>
        <v>0</v>
      </c>
      <c r="G717" s="42"/>
      <c r="H717" s="139">
        <f>ABS(Home!$K$20*G717)</f>
        <v>0</v>
      </c>
      <c r="I717" s="42"/>
      <c r="J717" s="139">
        <f>ABS(Home!$K$20*I717)</f>
        <v>0</v>
      </c>
      <c r="K717" s="42"/>
      <c r="L717" s="139">
        <f>ABS(Home!$K$20*K717)</f>
        <v>0</v>
      </c>
      <c r="M717" s="45">
        <f t="shared" si="339"/>
        <v>0</v>
      </c>
      <c r="N717" s="47">
        <f t="shared" si="340"/>
        <v>666</v>
      </c>
      <c r="P717">
        <f t="shared" si="329"/>
        <v>0</v>
      </c>
      <c r="Q717">
        <f t="shared" si="330"/>
        <v>6</v>
      </c>
      <c r="R717" s="146">
        <v>714</v>
      </c>
      <c r="S717">
        <f t="shared" si="331"/>
        <v>0</v>
      </c>
      <c r="T717">
        <f t="shared" si="332"/>
        <v>0</v>
      </c>
      <c r="U717">
        <f t="shared" si="333"/>
        <v>0</v>
      </c>
      <c r="V717">
        <f t="shared" si="334"/>
        <v>0</v>
      </c>
      <c r="X717">
        <f t="shared" si="335"/>
        <v>0</v>
      </c>
      <c r="Y717">
        <f t="shared" si="336"/>
        <v>0</v>
      </c>
      <c r="Z717">
        <f t="shared" si="337"/>
        <v>0</v>
      </c>
      <c r="AA717">
        <f t="shared" si="338"/>
        <v>0</v>
      </c>
      <c r="AC717" s="15"/>
      <c r="AD717" s="15"/>
      <c r="BJ717" s="41">
        <v>6</v>
      </c>
      <c r="BN717" s="41">
        <v>5</v>
      </c>
      <c r="BS717" s="121"/>
      <c r="BV717">
        <v>3.4</v>
      </c>
      <c r="CA717">
        <v>3.4</v>
      </c>
      <c r="CB717">
        <f t="shared" si="341"/>
        <v>1</v>
      </c>
      <c r="CK717">
        <f t="shared" si="342"/>
        <v>26</v>
      </c>
      <c r="CL717">
        <f t="shared" si="343"/>
        <v>17</v>
      </c>
      <c r="CM717">
        <f t="shared" si="344"/>
        <v>666</v>
      </c>
      <c r="CP717" t="str">
        <f t="shared" si="348"/>
        <v/>
      </c>
      <c r="CQ717" t="str">
        <f t="shared" si="349"/>
        <v/>
      </c>
      <c r="CR717" t="str">
        <f t="shared" si="345"/>
        <v/>
      </c>
      <c r="CS717" t="str">
        <f t="shared" si="346"/>
        <v/>
      </c>
      <c r="CT717" t="str">
        <f t="shared" si="347"/>
        <v/>
      </c>
      <c r="DE717" t="s">
        <v>205</v>
      </c>
      <c r="DF717" t="s">
        <v>205</v>
      </c>
      <c r="DH717" t="s">
        <v>205</v>
      </c>
    </row>
    <row r="718" spans="2:112" x14ac:dyDescent="0.2">
      <c r="B718" s="28" t="s">
        <v>1377</v>
      </c>
      <c r="C718" s="47"/>
      <c r="D718" s="41">
        <v>6</v>
      </c>
      <c r="E718" s="42">
        <v>0</v>
      </c>
      <c r="F718" s="139">
        <f>ABS(Home!$K$20*E718)</f>
        <v>0</v>
      </c>
      <c r="G718" s="42"/>
      <c r="H718" s="139">
        <f>ABS(Home!$K$20*G718)</f>
        <v>0</v>
      </c>
      <c r="I718" s="42"/>
      <c r="J718" s="139">
        <f>ABS(Home!$K$20*I718)</f>
        <v>0</v>
      </c>
      <c r="K718" s="42"/>
      <c r="L718" s="139">
        <f>ABS(Home!$K$20*K718)</f>
        <v>0</v>
      </c>
      <c r="M718" s="45">
        <f t="shared" si="339"/>
        <v>0</v>
      </c>
      <c r="N718" s="47">
        <f t="shared" si="340"/>
        <v>667</v>
      </c>
      <c r="P718">
        <f t="shared" si="329"/>
        <v>0</v>
      </c>
      <c r="Q718">
        <f t="shared" si="330"/>
        <v>6</v>
      </c>
      <c r="R718" s="146">
        <v>715</v>
      </c>
      <c r="S718">
        <f t="shared" si="331"/>
        <v>0</v>
      </c>
      <c r="T718">
        <f t="shared" si="332"/>
        <v>0</v>
      </c>
      <c r="U718">
        <f t="shared" si="333"/>
        <v>0</v>
      </c>
      <c r="V718">
        <f t="shared" si="334"/>
        <v>0</v>
      </c>
      <c r="X718">
        <f t="shared" si="335"/>
        <v>0</v>
      </c>
      <c r="Y718">
        <f t="shared" si="336"/>
        <v>0</v>
      </c>
      <c r="Z718">
        <f t="shared" si="337"/>
        <v>0</v>
      </c>
      <c r="AA718">
        <f t="shared" si="338"/>
        <v>0</v>
      </c>
      <c r="AC718" s="15"/>
      <c r="AD718" s="15"/>
      <c r="BJ718" s="41">
        <v>6</v>
      </c>
      <c r="BN718" s="41">
        <v>5</v>
      </c>
      <c r="BS718" s="121"/>
      <c r="BV718">
        <v>3.4</v>
      </c>
      <c r="CA718">
        <v>3.4</v>
      </c>
      <c r="CB718">
        <f t="shared" si="341"/>
        <v>1</v>
      </c>
      <c r="CK718">
        <f t="shared" si="342"/>
        <v>27</v>
      </c>
      <c r="CL718">
        <f t="shared" si="343"/>
        <v>17</v>
      </c>
      <c r="CM718">
        <f t="shared" si="344"/>
        <v>667</v>
      </c>
      <c r="CP718" t="str">
        <f t="shared" si="348"/>
        <v/>
      </c>
      <c r="CQ718" t="str">
        <f t="shared" si="349"/>
        <v/>
      </c>
      <c r="CR718" t="str">
        <f t="shared" si="345"/>
        <v/>
      </c>
      <c r="CS718" t="str">
        <f t="shared" si="346"/>
        <v/>
      </c>
      <c r="CT718" t="str">
        <f t="shared" si="347"/>
        <v/>
      </c>
      <c r="DE718" t="s">
        <v>205</v>
      </c>
      <c r="DF718" t="s">
        <v>205</v>
      </c>
      <c r="DH718" t="s">
        <v>205</v>
      </c>
    </row>
    <row r="719" spans="2:112" x14ac:dyDescent="0.2">
      <c r="B719" s="28" t="s">
        <v>1378</v>
      </c>
      <c r="C719" s="47"/>
      <c r="D719" s="41">
        <v>6</v>
      </c>
      <c r="E719" s="42">
        <v>0</v>
      </c>
      <c r="F719" s="139">
        <f>ABS(Home!$K$20*E719)</f>
        <v>0</v>
      </c>
      <c r="G719" s="42"/>
      <c r="H719" s="139">
        <f>ABS(Home!$K$20*G719)</f>
        <v>0</v>
      </c>
      <c r="I719" s="42"/>
      <c r="J719" s="139">
        <f>ABS(Home!$K$20*I719)</f>
        <v>0</v>
      </c>
      <c r="K719" s="42"/>
      <c r="L719" s="139">
        <f>ABS(Home!$K$20*K719)</f>
        <v>0</v>
      </c>
      <c r="M719" s="45">
        <f t="shared" si="339"/>
        <v>0</v>
      </c>
      <c r="N719" s="47">
        <f t="shared" si="340"/>
        <v>668</v>
      </c>
      <c r="P719">
        <f t="shared" si="329"/>
        <v>0</v>
      </c>
      <c r="Q719">
        <f t="shared" si="330"/>
        <v>6</v>
      </c>
      <c r="R719" s="146">
        <v>716</v>
      </c>
      <c r="S719">
        <f t="shared" si="331"/>
        <v>0</v>
      </c>
      <c r="T719">
        <f t="shared" si="332"/>
        <v>0</v>
      </c>
      <c r="U719">
        <f t="shared" si="333"/>
        <v>0</v>
      </c>
      <c r="V719">
        <f t="shared" si="334"/>
        <v>0</v>
      </c>
      <c r="X719">
        <f t="shared" si="335"/>
        <v>0</v>
      </c>
      <c r="Y719">
        <f t="shared" si="336"/>
        <v>0</v>
      </c>
      <c r="Z719">
        <f t="shared" si="337"/>
        <v>0</v>
      </c>
      <c r="AA719">
        <f t="shared" si="338"/>
        <v>0</v>
      </c>
      <c r="AC719" s="15"/>
      <c r="AD719" s="15"/>
      <c r="BJ719" s="41">
        <v>6</v>
      </c>
      <c r="BN719" s="41">
        <v>5</v>
      </c>
      <c r="BS719" s="121"/>
      <c r="BV719">
        <v>3.4</v>
      </c>
      <c r="CA719">
        <v>3.4</v>
      </c>
      <c r="CB719">
        <f t="shared" si="341"/>
        <v>1</v>
      </c>
      <c r="CK719">
        <f t="shared" si="342"/>
        <v>28</v>
      </c>
      <c r="CL719">
        <f t="shared" si="343"/>
        <v>17</v>
      </c>
      <c r="CM719">
        <f t="shared" si="344"/>
        <v>668</v>
      </c>
      <c r="CP719" t="str">
        <f t="shared" si="348"/>
        <v/>
      </c>
      <c r="CQ719" t="str">
        <f t="shared" si="349"/>
        <v/>
      </c>
      <c r="CR719" t="str">
        <f t="shared" si="345"/>
        <v/>
      </c>
      <c r="CS719" t="str">
        <f t="shared" si="346"/>
        <v/>
      </c>
      <c r="CT719" t="str">
        <f t="shared" si="347"/>
        <v/>
      </c>
      <c r="DE719" t="s">
        <v>205</v>
      </c>
      <c r="DF719" t="s">
        <v>205</v>
      </c>
      <c r="DH719" t="s">
        <v>205</v>
      </c>
    </row>
    <row r="720" spans="2:112" x14ac:dyDescent="0.2">
      <c r="B720" s="28" t="s">
        <v>1379</v>
      </c>
      <c r="C720" s="47"/>
      <c r="D720" s="41">
        <v>6</v>
      </c>
      <c r="E720" s="42">
        <v>0</v>
      </c>
      <c r="F720" s="139">
        <f>ABS(Home!$K$20*E720)</f>
        <v>0</v>
      </c>
      <c r="G720" s="42">
        <v>0</v>
      </c>
      <c r="H720" s="139">
        <f>ABS(Home!$K$20*G720)</f>
        <v>0</v>
      </c>
      <c r="I720" s="42">
        <v>0</v>
      </c>
      <c r="J720" s="139">
        <f>ABS(Home!$K$20*I720)</f>
        <v>0</v>
      </c>
      <c r="K720" s="42">
        <v>0</v>
      </c>
      <c r="L720" s="139">
        <f>ABS(Home!$K$20*K720)</f>
        <v>0</v>
      </c>
      <c r="M720" s="45">
        <f t="shared" si="339"/>
        <v>0</v>
      </c>
      <c r="N720" s="47">
        <f t="shared" si="340"/>
        <v>669</v>
      </c>
      <c r="P720">
        <f t="shared" si="329"/>
        <v>0</v>
      </c>
      <c r="Q720">
        <f t="shared" si="330"/>
        <v>6</v>
      </c>
      <c r="R720" s="146">
        <v>717</v>
      </c>
      <c r="S720">
        <f t="shared" si="331"/>
        <v>0</v>
      </c>
      <c r="T720">
        <f t="shared" si="332"/>
        <v>0</v>
      </c>
      <c r="U720">
        <f t="shared" si="333"/>
        <v>0</v>
      </c>
      <c r="V720">
        <f t="shared" si="334"/>
        <v>0</v>
      </c>
      <c r="X720">
        <f t="shared" si="335"/>
        <v>0</v>
      </c>
      <c r="Y720">
        <f t="shared" si="336"/>
        <v>0</v>
      </c>
      <c r="Z720">
        <f t="shared" si="337"/>
        <v>0</v>
      </c>
      <c r="AA720">
        <f t="shared" si="338"/>
        <v>0</v>
      </c>
      <c r="AC720" s="15"/>
      <c r="AD720" s="15"/>
      <c r="BJ720" s="41">
        <v>6</v>
      </c>
      <c r="BN720" s="41">
        <v>5</v>
      </c>
      <c r="BS720" s="121"/>
      <c r="BV720">
        <v>0</v>
      </c>
      <c r="CA720">
        <v>0</v>
      </c>
      <c r="CB720">
        <f t="shared" si="341"/>
        <v>0</v>
      </c>
      <c r="CK720">
        <f t="shared" si="342"/>
        <v>29</v>
      </c>
      <c r="CL720">
        <f t="shared" si="343"/>
        <v>17</v>
      </c>
      <c r="CM720">
        <f t="shared" si="344"/>
        <v>669</v>
      </c>
      <c r="CP720" t="str">
        <f t="shared" si="348"/>
        <v/>
      </c>
      <c r="CQ720" t="str">
        <f t="shared" si="349"/>
        <v/>
      </c>
      <c r="CR720" t="str">
        <f t="shared" si="345"/>
        <v/>
      </c>
      <c r="CS720" t="str">
        <f t="shared" si="346"/>
        <v/>
      </c>
      <c r="CT720" t="str">
        <f t="shared" si="347"/>
        <v/>
      </c>
      <c r="DE720" t="s">
        <v>205</v>
      </c>
      <c r="DF720" t="s">
        <v>205</v>
      </c>
      <c r="DH720" t="s">
        <v>205</v>
      </c>
    </row>
    <row r="721" spans="1:112" x14ac:dyDescent="0.2">
      <c r="B721" s="28" t="s">
        <v>1380</v>
      </c>
      <c r="C721" s="47"/>
      <c r="D721" s="41">
        <v>6</v>
      </c>
      <c r="E721" s="42">
        <v>0</v>
      </c>
      <c r="F721" s="139">
        <f>ABS(Home!$K$20*E721)</f>
        <v>0</v>
      </c>
      <c r="G721" s="42">
        <v>0</v>
      </c>
      <c r="H721" s="139">
        <f>ABS(Home!$K$20*G721)</f>
        <v>0</v>
      </c>
      <c r="I721" s="42">
        <v>0</v>
      </c>
      <c r="J721" s="139">
        <f>ABS(Home!$K$20*I721)</f>
        <v>0</v>
      </c>
      <c r="K721" s="42">
        <v>0</v>
      </c>
      <c r="L721" s="139">
        <f>ABS(Home!$K$20*K721)</f>
        <v>0</v>
      </c>
      <c r="M721" s="45">
        <f t="shared" si="339"/>
        <v>0</v>
      </c>
      <c r="N721" s="47">
        <f t="shared" si="340"/>
        <v>670</v>
      </c>
      <c r="P721">
        <f t="shared" si="329"/>
        <v>0</v>
      </c>
      <c r="Q721">
        <f t="shared" si="330"/>
        <v>6</v>
      </c>
      <c r="R721" s="146">
        <v>718</v>
      </c>
      <c r="S721">
        <f t="shared" si="331"/>
        <v>0</v>
      </c>
      <c r="T721">
        <f t="shared" si="332"/>
        <v>0</v>
      </c>
      <c r="U721">
        <f t="shared" si="333"/>
        <v>0</v>
      </c>
      <c r="V721">
        <f t="shared" si="334"/>
        <v>0</v>
      </c>
      <c r="X721">
        <f t="shared" si="335"/>
        <v>0</v>
      </c>
      <c r="Y721">
        <f t="shared" si="336"/>
        <v>0</v>
      </c>
      <c r="Z721">
        <f t="shared" si="337"/>
        <v>0</v>
      </c>
      <c r="AA721">
        <f t="shared" si="338"/>
        <v>0</v>
      </c>
      <c r="AC721" s="15"/>
      <c r="AD721" s="15"/>
      <c r="BJ721" s="41">
        <v>6</v>
      </c>
      <c r="BN721" s="41">
        <v>5</v>
      </c>
      <c r="BS721" s="121"/>
      <c r="BV721">
        <v>0</v>
      </c>
      <c r="CA721">
        <v>0</v>
      </c>
      <c r="CB721">
        <f t="shared" si="341"/>
        <v>0</v>
      </c>
      <c r="CK721">
        <f t="shared" si="342"/>
        <v>30</v>
      </c>
      <c r="CL721">
        <f t="shared" si="343"/>
        <v>17</v>
      </c>
      <c r="CM721">
        <f t="shared" si="344"/>
        <v>670</v>
      </c>
      <c r="CP721" t="str">
        <f t="shared" si="348"/>
        <v/>
      </c>
      <c r="CQ721" t="str">
        <f t="shared" si="349"/>
        <v/>
      </c>
      <c r="CR721" t="str">
        <f t="shared" si="345"/>
        <v/>
      </c>
      <c r="CS721" t="str">
        <f t="shared" si="346"/>
        <v/>
      </c>
      <c r="CT721" t="str">
        <f t="shared" si="347"/>
        <v/>
      </c>
      <c r="DE721" t="s">
        <v>205</v>
      </c>
      <c r="DF721" t="s">
        <v>205</v>
      </c>
      <c r="DH721" t="s">
        <v>205</v>
      </c>
    </row>
    <row r="722" spans="1:112" x14ac:dyDescent="0.2">
      <c r="B722" s="28" t="s">
        <v>1381</v>
      </c>
      <c r="C722" s="47"/>
      <c r="D722" s="41">
        <v>6</v>
      </c>
      <c r="E722" s="42">
        <v>0</v>
      </c>
      <c r="F722" s="139">
        <f>ABS(Home!$K$20*E722)</f>
        <v>0</v>
      </c>
      <c r="G722" s="42">
        <v>0</v>
      </c>
      <c r="H722" s="139">
        <f>ABS(Home!$K$20*G722)</f>
        <v>0</v>
      </c>
      <c r="I722" s="42">
        <v>0</v>
      </c>
      <c r="J722" s="139">
        <f>ABS(Home!$K$20*I722)</f>
        <v>0</v>
      </c>
      <c r="K722" s="42">
        <v>0</v>
      </c>
      <c r="L722" s="139">
        <f>ABS(Home!$K$20*K722)</f>
        <v>0</v>
      </c>
      <c r="M722" s="45">
        <f t="shared" si="339"/>
        <v>0</v>
      </c>
      <c r="N722" s="47">
        <f t="shared" si="340"/>
        <v>671</v>
      </c>
      <c r="P722">
        <f t="shared" si="329"/>
        <v>0</v>
      </c>
      <c r="Q722">
        <f t="shared" si="330"/>
        <v>6</v>
      </c>
      <c r="R722" s="146">
        <v>719</v>
      </c>
      <c r="S722">
        <f t="shared" si="331"/>
        <v>0</v>
      </c>
      <c r="T722">
        <f t="shared" si="332"/>
        <v>0</v>
      </c>
      <c r="U722">
        <f t="shared" si="333"/>
        <v>0</v>
      </c>
      <c r="V722">
        <f t="shared" si="334"/>
        <v>0</v>
      </c>
      <c r="X722">
        <f t="shared" si="335"/>
        <v>0</v>
      </c>
      <c r="Y722">
        <f t="shared" si="336"/>
        <v>0</v>
      </c>
      <c r="Z722">
        <f t="shared" si="337"/>
        <v>0</v>
      </c>
      <c r="AA722">
        <f t="shared" si="338"/>
        <v>0</v>
      </c>
      <c r="AC722" s="15"/>
      <c r="AD722" s="15"/>
      <c r="BJ722" s="41">
        <v>6</v>
      </c>
      <c r="BN722" s="41">
        <v>5</v>
      </c>
      <c r="BS722" s="121"/>
      <c r="BV722">
        <v>0</v>
      </c>
      <c r="CA722">
        <v>0</v>
      </c>
      <c r="CB722">
        <f t="shared" si="341"/>
        <v>0</v>
      </c>
      <c r="CK722">
        <f t="shared" si="342"/>
        <v>31</v>
      </c>
      <c r="CL722">
        <f t="shared" si="343"/>
        <v>17</v>
      </c>
      <c r="CM722">
        <f t="shared" si="344"/>
        <v>671</v>
      </c>
      <c r="CP722" t="str">
        <f t="shared" si="348"/>
        <v/>
      </c>
      <c r="CQ722" t="str">
        <f t="shared" si="349"/>
        <v/>
      </c>
      <c r="CR722" t="str">
        <f t="shared" si="345"/>
        <v/>
      </c>
      <c r="CS722" t="str">
        <f t="shared" si="346"/>
        <v/>
      </c>
      <c r="CT722" t="str">
        <f t="shared" si="347"/>
        <v/>
      </c>
      <c r="DE722" t="s">
        <v>205</v>
      </c>
      <c r="DF722" t="s">
        <v>205</v>
      </c>
      <c r="DH722" t="s">
        <v>205</v>
      </c>
    </row>
    <row r="723" spans="1:112" x14ac:dyDescent="0.2">
      <c r="B723" s="28" t="s">
        <v>179</v>
      </c>
      <c r="C723" s="47"/>
      <c r="D723" s="41">
        <v>6</v>
      </c>
      <c r="E723" s="42">
        <v>0</v>
      </c>
      <c r="F723" s="139">
        <f>ABS(Home!$K$20*E723)</f>
        <v>0</v>
      </c>
      <c r="G723" s="42">
        <v>0</v>
      </c>
      <c r="H723" s="139">
        <f>ABS(Home!$K$20*G723)</f>
        <v>0</v>
      </c>
      <c r="I723" s="42">
        <v>0</v>
      </c>
      <c r="J723" s="139">
        <f>ABS(Home!$K$20*I723)</f>
        <v>0</v>
      </c>
      <c r="K723" s="42">
        <v>0</v>
      </c>
      <c r="L723" s="139">
        <f>ABS(Home!$K$20*K723)</f>
        <v>0</v>
      </c>
      <c r="M723" s="45">
        <f t="shared" si="339"/>
        <v>0</v>
      </c>
      <c r="N723" s="47">
        <f t="shared" si="340"/>
        <v>672</v>
      </c>
      <c r="P723">
        <f t="shared" si="329"/>
        <v>0</v>
      </c>
      <c r="Q723">
        <f t="shared" si="330"/>
        <v>6</v>
      </c>
      <c r="R723" s="146">
        <v>720</v>
      </c>
      <c r="S723">
        <f t="shared" si="331"/>
        <v>0</v>
      </c>
      <c r="T723">
        <f t="shared" si="332"/>
        <v>0</v>
      </c>
      <c r="U723">
        <f t="shared" si="333"/>
        <v>0</v>
      </c>
      <c r="V723">
        <f t="shared" si="334"/>
        <v>0</v>
      </c>
      <c r="X723">
        <f t="shared" si="335"/>
        <v>0</v>
      </c>
      <c r="Y723">
        <f t="shared" si="336"/>
        <v>0</v>
      </c>
      <c r="Z723">
        <f t="shared" si="337"/>
        <v>0</v>
      </c>
      <c r="AA723">
        <f t="shared" si="338"/>
        <v>0</v>
      </c>
      <c r="AC723" s="15"/>
      <c r="AD723" s="15"/>
      <c r="BJ723" s="41">
        <v>6</v>
      </c>
      <c r="BN723" s="41">
        <v>5</v>
      </c>
      <c r="BS723" s="121"/>
      <c r="BV723">
        <v>0</v>
      </c>
      <c r="CA723">
        <v>0</v>
      </c>
      <c r="CB723">
        <f t="shared" si="341"/>
        <v>0</v>
      </c>
      <c r="CK723">
        <f t="shared" si="342"/>
        <v>32</v>
      </c>
      <c r="CL723">
        <f t="shared" si="343"/>
        <v>17</v>
      </c>
      <c r="CM723">
        <f t="shared" si="344"/>
        <v>672</v>
      </c>
      <c r="CP723" t="str">
        <f t="shared" si="348"/>
        <v/>
      </c>
      <c r="CQ723" t="str">
        <f t="shared" si="349"/>
        <v/>
      </c>
      <c r="CR723" t="str">
        <f t="shared" si="345"/>
        <v/>
      </c>
      <c r="CS723" t="str">
        <f t="shared" si="346"/>
        <v/>
      </c>
      <c r="CT723" t="str">
        <f t="shared" si="347"/>
        <v/>
      </c>
      <c r="DE723" t="s">
        <v>205</v>
      </c>
      <c r="DF723" t="s">
        <v>205</v>
      </c>
      <c r="DH723" t="s">
        <v>205</v>
      </c>
    </row>
    <row r="724" spans="1:112" x14ac:dyDescent="0.2">
      <c r="B724" s="28" t="s">
        <v>180</v>
      </c>
      <c r="C724" s="47"/>
      <c r="D724" s="41">
        <v>6</v>
      </c>
      <c r="E724" s="42">
        <v>0</v>
      </c>
      <c r="F724" s="139">
        <f>ABS(Home!$K$20*E724)</f>
        <v>0</v>
      </c>
      <c r="G724" s="42">
        <v>0</v>
      </c>
      <c r="H724" s="139">
        <f>ABS(Home!$K$20*G724)</f>
        <v>0</v>
      </c>
      <c r="I724" s="42">
        <v>0</v>
      </c>
      <c r="J724" s="139">
        <f>ABS(Home!$K$20*I724)</f>
        <v>0</v>
      </c>
      <c r="K724" s="42">
        <v>0</v>
      </c>
      <c r="L724" s="139">
        <f>ABS(Home!$K$20*K724)</f>
        <v>0</v>
      </c>
      <c r="M724" s="45">
        <f t="shared" si="339"/>
        <v>0</v>
      </c>
      <c r="N724" s="47">
        <f t="shared" si="340"/>
        <v>673</v>
      </c>
      <c r="P724">
        <f>C778</f>
        <v>0</v>
      </c>
      <c r="Q724">
        <f>D778</f>
        <v>6</v>
      </c>
      <c r="R724" s="146">
        <v>721</v>
      </c>
      <c r="S724">
        <f t="shared" ref="S724:S763" si="350">IF($C778=1,E778,0)</f>
        <v>0</v>
      </c>
      <c r="T724">
        <f t="shared" ref="T724:T763" si="351">IF($C778=1,G778,0)</f>
        <v>0</v>
      </c>
      <c r="U724">
        <f t="shared" ref="U724:U763" si="352">IF($C778=1,I778,0)</f>
        <v>0</v>
      </c>
      <c r="V724">
        <f t="shared" ref="V724:V763" si="353">IF($C778=1,K778,0)</f>
        <v>0</v>
      </c>
      <c r="X724">
        <f t="shared" ref="X724:X763" si="354">IF($C778=1,F778,0)</f>
        <v>0</v>
      </c>
      <c r="Y724">
        <f t="shared" ref="Y724:Y763" si="355">IF($C778=1,H778,0)</f>
        <v>0</v>
      </c>
      <c r="Z724">
        <f t="shared" ref="Z724:Z763" si="356">IF($C778=1,J778,0)</f>
        <v>0</v>
      </c>
      <c r="AA724">
        <f t="shared" ref="AA724:AA763" si="357">IF($C778=1,L778,0)</f>
        <v>0</v>
      </c>
      <c r="AC724" s="15"/>
      <c r="AD724" s="15"/>
      <c r="BJ724" s="41">
        <v>6</v>
      </c>
      <c r="BN724" s="41">
        <v>5</v>
      </c>
      <c r="BS724" s="121"/>
      <c r="BV724">
        <v>0</v>
      </c>
      <c r="CA724">
        <v>0</v>
      </c>
      <c r="CB724">
        <f t="shared" si="341"/>
        <v>0</v>
      </c>
      <c r="CK724">
        <f t="shared" si="342"/>
        <v>33</v>
      </c>
      <c r="CL724">
        <f t="shared" si="343"/>
        <v>17</v>
      </c>
      <c r="CM724">
        <f t="shared" si="344"/>
        <v>673</v>
      </c>
      <c r="CP724" t="str">
        <f t="shared" si="348"/>
        <v/>
      </c>
      <c r="CQ724" t="str">
        <f t="shared" si="349"/>
        <v/>
      </c>
      <c r="CR724" t="str">
        <f t="shared" si="345"/>
        <v/>
      </c>
      <c r="CS724" t="str">
        <f t="shared" si="346"/>
        <v/>
      </c>
      <c r="CT724" t="str">
        <f t="shared" si="347"/>
        <v/>
      </c>
      <c r="DE724" t="s">
        <v>205</v>
      </c>
      <c r="DF724" t="s">
        <v>205</v>
      </c>
      <c r="DH724" t="s">
        <v>205</v>
      </c>
    </row>
    <row r="725" spans="1:112" x14ac:dyDescent="0.2">
      <c r="B725" s="28" t="s">
        <v>181</v>
      </c>
      <c r="C725" s="47"/>
      <c r="D725" s="41">
        <v>6</v>
      </c>
      <c r="E725" s="42">
        <v>0</v>
      </c>
      <c r="F725" s="139">
        <f>ABS(Home!$K$20*E725)</f>
        <v>0</v>
      </c>
      <c r="G725" s="42">
        <v>0</v>
      </c>
      <c r="H725" s="139">
        <f>ABS(Home!$K$20*G725)</f>
        <v>0</v>
      </c>
      <c r="I725" s="42">
        <v>0</v>
      </c>
      <c r="J725" s="139">
        <f>ABS(Home!$K$20*I725)</f>
        <v>0</v>
      </c>
      <c r="K725" s="42">
        <v>0</v>
      </c>
      <c r="L725" s="139">
        <f>ABS(Home!$K$20*K725)</f>
        <v>0</v>
      </c>
      <c r="M725" s="45">
        <f t="shared" si="339"/>
        <v>0</v>
      </c>
      <c r="N725" s="47">
        <f t="shared" si="340"/>
        <v>674</v>
      </c>
      <c r="P725">
        <f t="shared" ref="P725:Q763" si="358">C779</f>
        <v>0</v>
      </c>
      <c r="Q725">
        <f t="shared" si="358"/>
        <v>6</v>
      </c>
      <c r="R725" s="146">
        <v>722</v>
      </c>
      <c r="S725">
        <f t="shared" si="350"/>
        <v>0</v>
      </c>
      <c r="T725">
        <f t="shared" si="351"/>
        <v>0</v>
      </c>
      <c r="U725">
        <f t="shared" si="352"/>
        <v>0</v>
      </c>
      <c r="V725">
        <f t="shared" si="353"/>
        <v>0</v>
      </c>
      <c r="X725">
        <f t="shared" si="354"/>
        <v>0</v>
      </c>
      <c r="Y725">
        <f t="shared" si="355"/>
        <v>0</v>
      </c>
      <c r="Z725">
        <f t="shared" si="356"/>
        <v>0</v>
      </c>
      <c r="AA725">
        <f t="shared" si="357"/>
        <v>0</v>
      </c>
      <c r="AC725" s="15"/>
      <c r="AD725" s="15"/>
      <c r="BJ725" s="41">
        <v>6</v>
      </c>
      <c r="BN725" s="41">
        <v>5</v>
      </c>
      <c r="BS725" s="121"/>
      <c r="BV725">
        <v>0</v>
      </c>
      <c r="CA725">
        <v>0</v>
      </c>
      <c r="CB725">
        <f t="shared" si="341"/>
        <v>0</v>
      </c>
      <c r="CK725">
        <f t="shared" si="342"/>
        <v>34</v>
      </c>
      <c r="CL725">
        <f t="shared" si="343"/>
        <v>17</v>
      </c>
      <c r="CM725">
        <f t="shared" si="344"/>
        <v>674</v>
      </c>
      <c r="CP725" t="str">
        <f t="shared" si="348"/>
        <v/>
      </c>
      <c r="CQ725" t="str">
        <f t="shared" si="349"/>
        <v/>
      </c>
      <c r="CR725" t="str">
        <f t="shared" si="345"/>
        <v/>
      </c>
      <c r="CS725" t="str">
        <f t="shared" si="346"/>
        <v/>
      </c>
      <c r="CT725" t="str">
        <f t="shared" si="347"/>
        <v/>
      </c>
      <c r="DE725" t="s">
        <v>205</v>
      </c>
      <c r="DF725" t="s">
        <v>205</v>
      </c>
      <c r="DH725" t="s">
        <v>205</v>
      </c>
    </row>
    <row r="726" spans="1:112" x14ac:dyDescent="0.2">
      <c r="B726" s="28">
        <v>35</v>
      </c>
      <c r="C726" s="47"/>
      <c r="D726" s="41">
        <v>6</v>
      </c>
      <c r="E726" s="42">
        <v>0</v>
      </c>
      <c r="F726" s="139">
        <f>ABS(Home!$K$20*E726)</f>
        <v>0</v>
      </c>
      <c r="G726" s="42">
        <v>0</v>
      </c>
      <c r="H726" s="139">
        <f>ABS(Home!$K$20*G726)</f>
        <v>0</v>
      </c>
      <c r="I726" s="42">
        <v>0</v>
      </c>
      <c r="J726" s="139">
        <f>ABS(Home!$K$20*I726)</f>
        <v>0</v>
      </c>
      <c r="K726" s="42">
        <v>0</v>
      </c>
      <c r="L726" s="139">
        <f>ABS(Home!$K$20*K726)</f>
        <v>0</v>
      </c>
      <c r="M726" s="45">
        <f t="shared" si="339"/>
        <v>0</v>
      </c>
      <c r="N726" s="47">
        <f t="shared" si="340"/>
        <v>675</v>
      </c>
      <c r="P726">
        <f t="shared" si="358"/>
        <v>0</v>
      </c>
      <c r="Q726">
        <f t="shared" si="358"/>
        <v>6</v>
      </c>
      <c r="R726" s="146">
        <v>723</v>
      </c>
      <c r="S726">
        <f t="shared" si="350"/>
        <v>0</v>
      </c>
      <c r="T726">
        <f t="shared" si="351"/>
        <v>0</v>
      </c>
      <c r="U726">
        <f t="shared" si="352"/>
        <v>0</v>
      </c>
      <c r="V726">
        <f t="shared" si="353"/>
        <v>0</v>
      </c>
      <c r="X726">
        <f t="shared" si="354"/>
        <v>0</v>
      </c>
      <c r="Y726">
        <f t="shared" si="355"/>
        <v>0</v>
      </c>
      <c r="Z726">
        <f t="shared" si="356"/>
        <v>0</v>
      </c>
      <c r="AA726">
        <f t="shared" si="357"/>
        <v>0</v>
      </c>
      <c r="AC726" s="15"/>
      <c r="AD726" s="15"/>
      <c r="BJ726" s="41">
        <v>6</v>
      </c>
      <c r="BN726" s="41">
        <v>5</v>
      </c>
      <c r="BS726" s="121"/>
      <c r="BV726">
        <v>0</v>
      </c>
      <c r="CA726">
        <v>0</v>
      </c>
      <c r="CB726">
        <f t="shared" si="341"/>
        <v>0</v>
      </c>
      <c r="CK726">
        <f t="shared" si="342"/>
        <v>35</v>
      </c>
      <c r="CL726">
        <f t="shared" si="343"/>
        <v>17</v>
      </c>
      <c r="CM726">
        <f t="shared" si="344"/>
        <v>675</v>
      </c>
      <c r="CP726" t="str">
        <f t="shared" si="348"/>
        <v/>
      </c>
      <c r="CQ726" t="str">
        <f t="shared" si="349"/>
        <v/>
      </c>
      <c r="CR726" t="str">
        <f t="shared" si="345"/>
        <v/>
      </c>
      <c r="CS726" t="str">
        <f t="shared" si="346"/>
        <v/>
      </c>
      <c r="CT726" t="str">
        <f t="shared" si="347"/>
        <v/>
      </c>
      <c r="DE726" t="s">
        <v>205</v>
      </c>
      <c r="DF726" t="s">
        <v>205</v>
      </c>
      <c r="DH726" t="s">
        <v>205</v>
      </c>
    </row>
    <row r="727" spans="1:112" x14ac:dyDescent="0.2">
      <c r="B727" s="28">
        <v>36</v>
      </c>
      <c r="C727" s="47"/>
      <c r="D727" s="41">
        <v>6</v>
      </c>
      <c r="E727" s="42">
        <v>0</v>
      </c>
      <c r="F727" s="139">
        <f>ABS(Home!$K$20*E727)</f>
        <v>0</v>
      </c>
      <c r="G727" s="42">
        <v>0</v>
      </c>
      <c r="H727" s="139">
        <f>ABS(Home!$K$20*G727)</f>
        <v>0</v>
      </c>
      <c r="I727" s="42">
        <v>0</v>
      </c>
      <c r="J727" s="139">
        <f>ABS(Home!$K$20*I727)</f>
        <v>0</v>
      </c>
      <c r="K727" s="42">
        <v>0</v>
      </c>
      <c r="L727" s="139">
        <f>ABS(Home!$K$20*K727)</f>
        <v>0</v>
      </c>
      <c r="M727" s="45">
        <f t="shared" si="339"/>
        <v>0</v>
      </c>
      <c r="N727" s="47">
        <f t="shared" si="340"/>
        <v>676</v>
      </c>
      <c r="P727">
        <f t="shared" si="358"/>
        <v>0</v>
      </c>
      <c r="Q727">
        <f t="shared" si="358"/>
        <v>6</v>
      </c>
      <c r="R727" s="146">
        <v>724</v>
      </c>
      <c r="S727">
        <f t="shared" si="350"/>
        <v>0</v>
      </c>
      <c r="T727">
        <f t="shared" si="351"/>
        <v>0</v>
      </c>
      <c r="U727">
        <f t="shared" si="352"/>
        <v>0</v>
      </c>
      <c r="V727">
        <f t="shared" si="353"/>
        <v>0</v>
      </c>
      <c r="X727">
        <f t="shared" si="354"/>
        <v>0</v>
      </c>
      <c r="Y727">
        <f t="shared" si="355"/>
        <v>0</v>
      </c>
      <c r="Z727">
        <f t="shared" si="356"/>
        <v>0</v>
      </c>
      <c r="AA727">
        <f t="shared" si="357"/>
        <v>0</v>
      </c>
      <c r="AC727" s="15"/>
      <c r="AD727" s="15"/>
      <c r="BJ727" s="41">
        <v>6</v>
      </c>
      <c r="BN727" s="41">
        <v>5</v>
      </c>
      <c r="BS727" s="121"/>
      <c r="BV727">
        <v>0</v>
      </c>
      <c r="CA727">
        <v>0</v>
      </c>
      <c r="CB727">
        <f t="shared" si="341"/>
        <v>0</v>
      </c>
      <c r="CK727">
        <f t="shared" si="342"/>
        <v>36</v>
      </c>
      <c r="CL727">
        <f t="shared" si="343"/>
        <v>17</v>
      </c>
      <c r="CM727">
        <f t="shared" si="344"/>
        <v>676</v>
      </c>
      <c r="CP727" t="str">
        <f t="shared" si="348"/>
        <v/>
      </c>
      <c r="CQ727" t="str">
        <f t="shared" si="349"/>
        <v/>
      </c>
      <c r="CR727" t="str">
        <f t="shared" si="345"/>
        <v/>
      </c>
      <c r="CS727" t="str">
        <f t="shared" si="346"/>
        <v/>
      </c>
      <c r="CT727" t="str">
        <f t="shared" si="347"/>
        <v/>
      </c>
      <c r="DE727" t="s">
        <v>205</v>
      </c>
      <c r="DF727" t="s">
        <v>205</v>
      </c>
      <c r="DH727" t="s">
        <v>205</v>
      </c>
    </row>
    <row r="728" spans="1:112" x14ac:dyDescent="0.2">
      <c r="B728" s="28">
        <v>37</v>
      </c>
      <c r="C728" s="47"/>
      <c r="D728" s="41">
        <v>6</v>
      </c>
      <c r="E728" s="42">
        <v>0</v>
      </c>
      <c r="F728" s="139">
        <f>ABS(Home!$K$20*E728)</f>
        <v>0</v>
      </c>
      <c r="G728" s="42">
        <v>0</v>
      </c>
      <c r="H728" s="139">
        <f>ABS(Home!$K$20*G728)</f>
        <v>0</v>
      </c>
      <c r="I728" s="42">
        <v>0</v>
      </c>
      <c r="J728" s="139">
        <f>ABS(Home!$K$20*I728)</f>
        <v>0</v>
      </c>
      <c r="K728" s="42">
        <v>0</v>
      </c>
      <c r="L728" s="139">
        <f>ABS(Home!$K$20*K728)</f>
        <v>0</v>
      </c>
      <c r="M728" s="45">
        <f t="shared" si="339"/>
        <v>0</v>
      </c>
      <c r="N728" s="47">
        <f t="shared" si="340"/>
        <v>677</v>
      </c>
      <c r="P728">
        <f t="shared" si="358"/>
        <v>0</v>
      </c>
      <c r="Q728">
        <f t="shared" si="358"/>
        <v>6</v>
      </c>
      <c r="R728" s="146">
        <v>725</v>
      </c>
      <c r="S728">
        <f t="shared" si="350"/>
        <v>0</v>
      </c>
      <c r="T728">
        <f t="shared" si="351"/>
        <v>0</v>
      </c>
      <c r="U728">
        <f t="shared" si="352"/>
        <v>0</v>
      </c>
      <c r="V728">
        <f t="shared" si="353"/>
        <v>0</v>
      </c>
      <c r="X728">
        <f t="shared" si="354"/>
        <v>0</v>
      </c>
      <c r="Y728">
        <f t="shared" si="355"/>
        <v>0</v>
      </c>
      <c r="Z728">
        <f t="shared" si="356"/>
        <v>0</v>
      </c>
      <c r="AA728">
        <f t="shared" si="357"/>
        <v>0</v>
      </c>
      <c r="AC728" s="15"/>
      <c r="AD728" s="15"/>
      <c r="BJ728" s="41">
        <v>6</v>
      </c>
      <c r="BN728" s="41">
        <v>5</v>
      </c>
      <c r="BS728" s="121"/>
      <c r="BV728">
        <v>0</v>
      </c>
      <c r="CA728">
        <v>0</v>
      </c>
      <c r="CB728">
        <f t="shared" si="341"/>
        <v>0</v>
      </c>
      <c r="CK728">
        <f>CK685</f>
        <v>37</v>
      </c>
      <c r="CL728">
        <f>CL685+1</f>
        <v>17</v>
      </c>
      <c r="CM728">
        <f t="shared" si="344"/>
        <v>677</v>
      </c>
      <c r="CP728" t="str">
        <f t="shared" si="348"/>
        <v/>
      </c>
      <c r="CQ728" t="str">
        <f t="shared" si="349"/>
        <v/>
      </c>
      <c r="CR728" t="str">
        <f t="shared" si="345"/>
        <v/>
      </c>
      <c r="CS728" t="str">
        <f t="shared" si="346"/>
        <v/>
      </c>
      <c r="CT728" t="str">
        <f t="shared" si="347"/>
        <v/>
      </c>
      <c r="DE728" t="s">
        <v>205</v>
      </c>
      <c r="DF728" t="s">
        <v>205</v>
      </c>
      <c r="DH728" t="s">
        <v>205</v>
      </c>
    </row>
    <row r="729" spans="1:112" x14ac:dyDescent="0.2">
      <c r="B729" s="28">
        <v>38</v>
      </c>
      <c r="C729" s="47"/>
      <c r="D729" s="38">
        <v>9</v>
      </c>
      <c r="E729" s="42">
        <v>0</v>
      </c>
      <c r="F729" s="109">
        <v>0</v>
      </c>
      <c r="G729" s="39">
        <v>1</v>
      </c>
      <c r="H729" s="109">
        <v>0</v>
      </c>
      <c r="I729" s="39">
        <v>0.79556729999999998</v>
      </c>
      <c r="J729" s="109">
        <v>0</v>
      </c>
      <c r="K729" s="39">
        <v>-2</v>
      </c>
      <c r="L729" s="109">
        <v>0</v>
      </c>
      <c r="M729" s="45">
        <f t="shared" si="339"/>
        <v>0</v>
      </c>
      <c r="N729" s="47">
        <f t="shared" si="340"/>
        <v>678</v>
      </c>
      <c r="P729">
        <f t="shared" si="358"/>
        <v>0</v>
      </c>
      <c r="Q729">
        <f t="shared" si="358"/>
        <v>6</v>
      </c>
      <c r="R729" s="146">
        <v>726</v>
      </c>
      <c r="S729">
        <f t="shared" si="350"/>
        <v>0</v>
      </c>
      <c r="T729">
        <f t="shared" si="351"/>
        <v>0</v>
      </c>
      <c r="U729">
        <f t="shared" si="352"/>
        <v>0</v>
      </c>
      <c r="V729">
        <f t="shared" si="353"/>
        <v>0</v>
      </c>
      <c r="X729">
        <f t="shared" si="354"/>
        <v>0</v>
      </c>
      <c r="Y729">
        <f t="shared" si="355"/>
        <v>0</v>
      </c>
      <c r="Z729">
        <f t="shared" si="356"/>
        <v>0</v>
      </c>
      <c r="AA729">
        <f t="shared" si="357"/>
        <v>0</v>
      </c>
      <c r="AC729" s="15"/>
      <c r="AD729" s="15"/>
      <c r="BJ729" s="41">
        <v>6</v>
      </c>
      <c r="BN729" s="41">
        <v>5</v>
      </c>
      <c r="BS729" s="121"/>
      <c r="BV729">
        <v>0</v>
      </c>
      <c r="CA729">
        <v>2</v>
      </c>
      <c r="CB729">
        <f t="shared" si="341"/>
        <v>1</v>
      </c>
      <c r="CK729">
        <f t="shared" si="342"/>
        <v>38</v>
      </c>
      <c r="CL729">
        <f t="shared" si="343"/>
        <v>17</v>
      </c>
      <c r="CM729">
        <f t="shared" si="344"/>
        <v>678</v>
      </c>
      <c r="CP729" t="str">
        <f t="shared" si="348"/>
        <v/>
      </c>
      <c r="CQ729" t="str">
        <f t="shared" si="349"/>
        <v/>
      </c>
      <c r="CR729" t="str">
        <f t="shared" si="345"/>
        <v/>
      </c>
      <c r="CS729" t="str">
        <f t="shared" si="346"/>
        <v/>
      </c>
      <c r="CT729" t="str">
        <f t="shared" si="347"/>
        <v/>
      </c>
      <c r="DE729" t="s">
        <v>205</v>
      </c>
      <c r="DF729" t="s">
        <v>205</v>
      </c>
      <c r="DH729" t="s">
        <v>205</v>
      </c>
    </row>
    <row r="730" spans="1:112" x14ac:dyDescent="0.2">
      <c r="B730" s="28">
        <v>39</v>
      </c>
      <c r="C730" s="47"/>
      <c r="D730" s="41">
        <v>6</v>
      </c>
      <c r="E730" s="42">
        <v>0</v>
      </c>
      <c r="F730" s="139">
        <f>ABS(Home!$K$20*E730)</f>
        <v>0</v>
      </c>
      <c r="G730" s="42">
        <v>0</v>
      </c>
      <c r="H730" s="139">
        <f>ABS(Home!$K$20*G730)</f>
        <v>0</v>
      </c>
      <c r="I730" s="42">
        <v>0</v>
      </c>
      <c r="J730" s="139">
        <f>ABS(Home!$K$20*I730)</f>
        <v>0</v>
      </c>
      <c r="K730" s="42">
        <v>0</v>
      </c>
      <c r="L730" s="139">
        <f>ABS(Home!$K$20*K730)</f>
        <v>0</v>
      </c>
      <c r="M730" s="45">
        <f t="shared" si="339"/>
        <v>0</v>
      </c>
      <c r="N730" s="47">
        <f t="shared" si="340"/>
        <v>679</v>
      </c>
      <c r="P730">
        <f t="shared" si="358"/>
        <v>0</v>
      </c>
      <c r="Q730">
        <f t="shared" si="358"/>
        <v>6</v>
      </c>
      <c r="R730" s="146">
        <v>727</v>
      </c>
      <c r="S730">
        <f t="shared" si="350"/>
        <v>0</v>
      </c>
      <c r="T730">
        <f t="shared" si="351"/>
        <v>0</v>
      </c>
      <c r="U730">
        <f t="shared" si="352"/>
        <v>0</v>
      </c>
      <c r="V730">
        <f t="shared" si="353"/>
        <v>0</v>
      </c>
      <c r="X730">
        <f t="shared" si="354"/>
        <v>0</v>
      </c>
      <c r="Y730">
        <f t="shared" si="355"/>
        <v>0</v>
      </c>
      <c r="Z730">
        <f t="shared" si="356"/>
        <v>0</v>
      </c>
      <c r="AA730">
        <f t="shared" si="357"/>
        <v>0</v>
      </c>
      <c r="AC730" s="15"/>
      <c r="AD730" s="15"/>
      <c r="BJ730" s="41">
        <v>6</v>
      </c>
      <c r="BN730" s="41">
        <v>5</v>
      </c>
      <c r="BS730" s="121"/>
      <c r="BV730">
        <v>0</v>
      </c>
      <c r="CA730">
        <v>0</v>
      </c>
      <c r="CB730">
        <f t="shared" si="341"/>
        <v>0</v>
      </c>
      <c r="CK730">
        <f t="shared" si="342"/>
        <v>39</v>
      </c>
      <c r="CL730">
        <f t="shared" si="343"/>
        <v>17</v>
      </c>
      <c r="CM730">
        <f t="shared" si="344"/>
        <v>679</v>
      </c>
      <c r="CP730" t="str">
        <f t="shared" si="348"/>
        <v/>
      </c>
      <c r="CQ730" t="str">
        <f t="shared" si="349"/>
        <v/>
      </c>
      <c r="CR730" t="str">
        <f t="shared" si="345"/>
        <v/>
      </c>
      <c r="CS730" t="str">
        <f t="shared" si="346"/>
        <v/>
      </c>
      <c r="CT730" t="str">
        <f t="shared" si="347"/>
        <v/>
      </c>
      <c r="DE730" t="s">
        <v>205</v>
      </c>
      <c r="DF730" t="s">
        <v>205</v>
      </c>
      <c r="DH730" t="s">
        <v>205</v>
      </c>
    </row>
    <row r="731" spans="1:112" x14ac:dyDescent="0.2">
      <c r="B731" s="28">
        <v>40</v>
      </c>
      <c r="C731" s="47"/>
      <c r="D731" s="41">
        <v>6</v>
      </c>
      <c r="E731" s="42">
        <v>0</v>
      </c>
      <c r="F731" s="139">
        <f>ABS(Home!$K$20*E731)</f>
        <v>0</v>
      </c>
      <c r="G731" s="42">
        <v>0</v>
      </c>
      <c r="H731" s="139">
        <f>ABS(Home!$K$20*G731)</f>
        <v>0</v>
      </c>
      <c r="I731" s="42">
        <v>0</v>
      </c>
      <c r="J731" s="139">
        <f>ABS(Home!$K$20*I731)</f>
        <v>0</v>
      </c>
      <c r="K731" s="42">
        <v>0</v>
      </c>
      <c r="L731" s="139">
        <f>ABS(Home!$K$20*K731)</f>
        <v>0</v>
      </c>
      <c r="M731" s="45">
        <f t="shared" si="339"/>
        <v>0</v>
      </c>
      <c r="N731" s="47">
        <f t="shared" si="340"/>
        <v>680</v>
      </c>
      <c r="P731">
        <f t="shared" si="358"/>
        <v>0</v>
      </c>
      <c r="Q731">
        <f t="shared" si="358"/>
        <v>6</v>
      </c>
      <c r="R731" s="146">
        <v>728</v>
      </c>
      <c r="S731">
        <f t="shared" si="350"/>
        <v>0</v>
      </c>
      <c r="T731">
        <f t="shared" si="351"/>
        <v>0</v>
      </c>
      <c r="U731">
        <f t="shared" si="352"/>
        <v>0</v>
      </c>
      <c r="V731">
        <f t="shared" si="353"/>
        <v>0</v>
      </c>
      <c r="X731">
        <f t="shared" si="354"/>
        <v>0</v>
      </c>
      <c r="Y731">
        <f t="shared" si="355"/>
        <v>0</v>
      </c>
      <c r="Z731">
        <f t="shared" si="356"/>
        <v>0</v>
      </c>
      <c r="AA731">
        <f t="shared" si="357"/>
        <v>0</v>
      </c>
      <c r="AC731" s="15"/>
      <c r="AD731" s="15"/>
      <c r="BJ731" s="41">
        <v>6</v>
      </c>
      <c r="BN731" s="41">
        <v>5</v>
      </c>
      <c r="BS731" s="121"/>
      <c r="BV731">
        <v>0</v>
      </c>
      <c r="CA731">
        <v>0</v>
      </c>
      <c r="CB731">
        <f t="shared" si="341"/>
        <v>0</v>
      </c>
      <c r="CK731">
        <f t="shared" si="342"/>
        <v>40</v>
      </c>
      <c r="CL731">
        <f t="shared" si="343"/>
        <v>17</v>
      </c>
      <c r="CM731">
        <f t="shared" si="344"/>
        <v>680</v>
      </c>
      <c r="CP731" t="str">
        <f t="shared" si="348"/>
        <v/>
      </c>
      <c r="CQ731" t="str">
        <f t="shared" si="349"/>
        <v/>
      </c>
      <c r="CR731" t="str">
        <f t="shared" si="345"/>
        <v/>
      </c>
      <c r="CS731" t="str">
        <f t="shared" si="346"/>
        <v/>
      </c>
      <c r="CT731" t="str">
        <f t="shared" si="347"/>
        <v/>
      </c>
      <c r="DE731" t="s">
        <v>205</v>
      </c>
      <c r="DF731" t="s">
        <v>205</v>
      </c>
      <c r="DH731" t="s">
        <v>205</v>
      </c>
    </row>
    <row r="732" spans="1:112" x14ac:dyDescent="0.2">
      <c r="B732" s="146"/>
      <c r="C732" s="47"/>
      <c r="D732" s="41"/>
      <c r="E732" s="42"/>
      <c r="F732" s="42"/>
      <c r="G732" s="42"/>
      <c r="H732" s="42"/>
      <c r="I732" s="42"/>
      <c r="J732" s="42"/>
      <c r="K732" s="42"/>
      <c r="L732" s="42"/>
      <c r="M732" s="45"/>
      <c r="N732" s="47"/>
      <c r="P732">
        <f t="shared" si="358"/>
        <v>0</v>
      </c>
      <c r="Q732">
        <f t="shared" si="358"/>
        <v>6</v>
      </c>
      <c r="R732" s="146">
        <v>729</v>
      </c>
      <c r="S732">
        <f t="shared" si="350"/>
        <v>0</v>
      </c>
      <c r="T732">
        <f t="shared" si="351"/>
        <v>0</v>
      </c>
      <c r="U732">
        <f t="shared" si="352"/>
        <v>0</v>
      </c>
      <c r="V732">
        <f t="shared" si="353"/>
        <v>0</v>
      </c>
      <c r="X732">
        <f t="shared" si="354"/>
        <v>0</v>
      </c>
      <c r="Y732">
        <f t="shared" si="355"/>
        <v>0</v>
      </c>
      <c r="Z732">
        <f t="shared" si="356"/>
        <v>0</v>
      </c>
      <c r="AA732">
        <f t="shared" si="357"/>
        <v>0</v>
      </c>
      <c r="AC732" s="15"/>
      <c r="AD732" s="15"/>
      <c r="BJ732" s="41"/>
      <c r="BN732" s="41"/>
      <c r="BS732" s="121"/>
      <c r="CP732" t="str">
        <f t="shared" si="348"/>
        <v/>
      </c>
      <c r="CQ732" t="str">
        <f t="shared" si="349"/>
        <v/>
      </c>
      <c r="CS732" t="str">
        <f t="shared" si="346"/>
        <v/>
      </c>
      <c r="CT732" t="str">
        <f t="shared" si="347"/>
        <v/>
      </c>
      <c r="DE732" t="s">
        <v>205</v>
      </c>
      <c r="DF732" t="s">
        <v>205</v>
      </c>
      <c r="DH732" t="s">
        <v>205</v>
      </c>
    </row>
    <row r="733" spans="1:112" x14ac:dyDescent="0.2">
      <c r="B733" s="146"/>
      <c r="C733" s="47"/>
      <c r="D733" s="41"/>
      <c r="E733" s="42"/>
      <c r="F733" s="42"/>
      <c r="G733" s="42"/>
      <c r="H733" s="42"/>
      <c r="I733" s="42"/>
      <c r="J733" s="42"/>
      <c r="K733" s="42"/>
      <c r="L733" s="42"/>
      <c r="M733" s="45"/>
      <c r="N733" s="47"/>
      <c r="P733">
        <f t="shared" si="358"/>
        <v>0</v>
      </c>
      <c r="Q733">
        <f t="shared" si="358"/>
        <v>6</v>
      </c>
      <c r="R733" s="146">
        <v>730</v>
      </c>
      <c r="S733">
        <f t="shared" si="350"/>
        <v>0</v>
      </c>
      <c r="T733">
        <f t="shared" si="351"/>
        <v>0</v>
      </c>
      <c r="U733">
        <f t="shared" si="352"/>
        <v>0</v>
      </c>
      <c r="V733">
        <f t="shared" si="353"/>
        <v>0</v>
      </c>
      <c r="X733">
        <f t="shared" si="354"/>
        <v>0</v>
      </c>
      <c r="Y733">
        <f t="shared" si="355"/>
        <v>0</v>
      </c>
      <c r="Z733">
        <f t="shared" si="356"/>
        <v>0</v>
      </c>
      <c r="AA733">
        <f t="shared" si="357"/>
        <v>0</v>
      </c>
      <c r="AC733" s="15"/>
      <c r="AD733" s="15"/>
      <c r="BJ733" s="41"/>
      <c r="BN733" s="41"/>
      <c r="BS733" s="121"/>
      <c r="CP733" t="str">
        <f t="shared" si="348"/>
        <v/>
      </c>
      <c r="CQ733" t="str">
        <f t="shared" si="349"/>
        <v/>
      </c>
      <c r="CS733" t="str">
        <f t="shared" si="346"/>
        <v/>
      </c>
      <c r="CT733" t="str">
        <f t="shared" si="347"/>
        <v/>
      </c>
      <c r="DH733" t="s">
        <v>205</v>
      </c>
    </row>
    <row r="734" spans="1:112" x14ac:dyDescent="0.2">
      <c r="A734" s="13" t="s">
        <v>12</v>
      </c>
      <c r="B734" s="13" t="s">
        <v>40</v>
      </c>
      <c r="C734" s="44"/>
      <c r="D734" s="36" t="s">
        <v>27</v>
      </c>
      <c r="E734" s="42" t="s">
        <v>15</v>
      </c>
      <c r="F734" s="118" t="s">
        <v>36</v>
      </c>
      <c r="G734" s="37" t="s">
        <v>16</v>
      </c>
      <c r="H734" s="118" t="s">
        <v>36</v>
      </c>
      <c r="I734" s="37" t="s">
        <v>17</v>
      </c>
      <c r="J734" s="118" t="s">
        <v>36</v>
      </c>
      <c r="K734" s="37" t="s">
        <v>18</v>
      </c>
      <c r="L734" s="118" t="s">
        <v>36</v>
      </c>
      <c r="M734" s="13" t="s">
        <v>42</v>
      </c>
      <c r="N734" s="47"/>
      <c r="P734">
        <f t="shared" si="358"/>
        <v>0</v>
      </c>
      <c r="Q734">
        <f t="shared" si="358"/>
        <v>6</v>
      </c>
      <c r="R734" s="146">
        <v>731</v>
      </c>
      <c r="S734">
        <f t="shared" si="350"/>
        <v>0</v>
      </c>
      <c r="T734">
        <f t="shared" si="351"/>
        <v>0</v>
      </c>
      <c r="U734">
        <f t="shared" si="352"/>
        <v>0</v>
      </c>
      <c r="V734">
        <f t="shared" si="353"/>
        <v>0</v>
      </c>
      <c r="X734">
        <f t="shared" si="354"/>
        <v>0</v>
      </c>
      <c r="Y734">
        <f t="shared" si="355"/>
        <v>0</v>
      </c>
      <c r="Z734">
        <f t="shared" si="356"/>
        <v>0</v>
      </c>
      <c r="AA734">
        <f t="shared" si="357"/>
        <v>0</v>
      </c>
      <c r="AC734" s="15"/>
      <c r="AD734" s="15"/>
      <c r="BJ734" s="36" t="s">
        <v>27</v>
      </c>
      <c r="BN734" s="36" t="s">
        <v>27</v>
      </c>
      <c r="BS734" s="14"/>
      <c r="BV734" t="s">
        <v>15</v>
      </c>
      <c r="CA734" t="s">
        <v>15</v>
      </c>
      <c r="CP734" t="str">
        <f t="shared" si="348"/>
        <v/>
      </c>
      <c r="CQ734" t="str">
        <f t="shared" si="349"/>
        <v/>
      </c>
      <c r="CS734" t="str">
        <f t="shared" si="346"/>
        <v/>
      </c>
      <c r="CT734" t="str">
        <f t="shared" si="347"/>
        <v/>
      </c>
      <c r="DH734" t="s">
        <v>205</v>
      </c>
    </row>
    <row r="735" spans="1:112" x14ac:dyDescent="0.2">
      <c r="A735" s="13">
        <f>A692+1</f>
        <v>18</v>
      </c>
      <c r="B735" s="28" t="s">
        <v>1385</v>
      </c>
      <c r="C735" s="47"/>
      <c r="D735" s="41">
        <v>6</v>
      </c>
      <c r="E735" s="42">
        <v>0</v>
      </c>
      <c r="F735" s="139">
        <f>ABS(Home!$K$20*E735)</f>
        <v>0</v>
      </c>
      <c r="G735" s="42">
        <v>0</v>
      </c>
      <c r="H735" s="139">
        <f>ABS(Home!$K$20*G735)</f>
        <v>0</v>
      </c>
      <c r="I735" s="42">
        <v>0</v>
      </c>
      <c r="J735" s="139">
        <f>ABS(Home!$K$20*I735)</f>
        <v>0</v>
      </c>
      <c r="K735" s="42">
        <v>0</v>
      </c>
      <c r="L735" s="139">
        <f>ABS(Home!$K$20*K735)</f>
        <v>0</v>
      </c>
      <c r="M735" s="45">
        <f>IF(C735=1,COUNTIF(F735,"&gt;0")+COUNTIF(H735,"&gt;0")+COUNTIF(J735,"&gt;0")+COUNTIF(L735,"&gt;0"),0)</f>
        <v>0</v>
      </c>
      <c r="N735" s="47">
        <f>N692+40</f>
        <v>681</v>
      </c>
      <c r="P735">
        <f t="shared" si="358"/>
        <v>0</v>
      </c>
      <c r="Q735">
        <f t="shared" si="358"/>
        <v>6</v>
      </c>
      <c r="R735" s="146">
        <v>732</v>
      </c>
      <c r="S735">
        <f t="shared" si="350"/>
        <v>0</v>
      </c>
      <c r="T735">
        <f t="shared" si="351"/>
        <v>0</v>
      </c>
      <c r="U735">
        <f t="shared" si="352"/>
        <v>0</v>
      </c>
      <c r="V735">
        <f t="shared" si="353"/>
        <v>0</v>
      </c>
      <c r="X735">
        <f t="shared" si="354"/>
        <v>0</v>
      </c>
      <c r="Y735">
        <f t="shared" si="355"/>
        <v>0</v>
      </c>
      <c r="Z735">
        <f t="shared" si="356"/>
        <v>0</v>
      </c>
      <c r="AA735">
        <f t="shared" si="357"/>
        <v>0</v>
      </c>
      <c r="AC735" s="15"/>
      <c r="AD735" s="15"/>
      <c r="BJ735" s="41">
        <v>6</v>
      </c>
      <c r="BN735" s="41">
        <v>5</v>
      </c>
      <c r="BS735" s="121"/>
      <c r="BV735">
        <v>0</v>
      </c>
      <c r="CA735">
        <v>0</v>
      </c>
      <c r="CB735">
        <f>IF(CA735&gt;1,1,IF(CA735&lt;-1,-1,CA735))</f>
        <v>0</v>
      </c>
      <c r="CK735">
        <f>CK692</f>
        <v>1</v>
      </c>
      <c r="CL735">
        <f>CL692+1</f>
        <v>18</v>
      </c>
      <c r="CM735">
        <f>CM692+40</f>
        <v>681</v>
      </c>
      <c r="CP735" t="str">
        <f t="shared" si="348"/>
        <v/>
      </c>
      <c r="CQ735" t="str">
        <f t="shared" si="349"/>
        <v/>
      </c>
      <c r="CR735" t="str">
        <f>IF(C735=1,CONCATENATE("v",CM735),"")</f>
        <v/>
      </c>
      <c r="CS735" t="str">
        <f t="shared" si="346"/>
        <v/>
      </c>
      <c r="CT735" t="str">
        <f t="shared" si="347"/>
        <v/>
      </c>
      <c r="DH735" t="s">
        <v>205</v>
      </c>
    </row>
    <row r="736" spans="1:112" x14ac:dyDescent="0.2">
      <c r="A736" s="123" t="s">
        <v>150</v>
      </c>
      <c r="B736" s="28" t="s">
        <v>1386</v>
      </c>
      <c r="C736" s="47"/>
      <c r="D736" s="41">
        <v>6</v>
      </c>
      <c r="E736" s="42">
        <v>0</v>
      </c>
      <c r="F736" s="139">
        <f>ABS(Home!$K$20*E736)</f>
        <v>0</v>
      </c>
      <c r="G736" s="42">
        <v>0</v>
      </c>
      <c r="H736" s="139">
        <f>ABS(Home!$K$20*G736)</f>
        <v>0</v>
      </c>
      <c r="I736" s="42">
        <v>0</v>
      </c>
      <c r="J736" s="139">
        <f>ABS(Home!$K$20*I736)</f>
        <v>0</v>
      </c>
      <c r="K736" s="42">
        <v>0</v>
      </c>
      <c r="L736" s="139">
        <f>ABS(Home!$K$20*K736)</f>
        <v>0</v>
      </c>
      <c r="M736" s="45">
        <f t="shared" ref="M736:M774" si="359">IF(C736=1,COUNTIF(F736,"&gt;0")+COUNTIF(H736,"&gt;0")+COUNTIF(J736,"&gt;0")+COUNTIF(L736,"&gt;0"),0)</f>
        <v>0</v>
      </c>
      <c r="N736" s="47">
        <f t="shared" ref="N736:N774" si="360">N693+40</f>
        <v>682</v>
      </c>
      <c r="P736">
        <f t="shared" si="358"/>
        <v>0</v>
      </c>
      <c r="Q736">
        <f t="shared" si="358"/>
        <v>6</v>
      </c>
      <c r="R736" s="146">
        <v>733</v>
      </c>
      <c r="S736">
        <f t="shared" si="350"/>
        <v>0</v>
      </c>
      <c r="T736">
        <f t="shared" si="351"/>
        <v>0</v>
      </c>
      <c r="U736">
        <f t="shared" si="352"/>
        <v>0</v>
      </c>
      <c r="V736">
        <f t="shared" si="353"/>
        <v>0</v>
      </c>
      <c r="X736">
        <f t="shared" si="354"/>
        <v>0</v>
      </c>
      <c r="Y736">
        <f t="shared" si="355"/>
        <v>0</v>
      </c>
      <c r="Z736">
        <f t="shared" si="356"/>
        <v>0</v>
      </c>
      <c r="AA736">
        <f t="shared" si="357"/>
        <v>0</v>
      </c>
      <c r="AC736" s="15"/>
      <c r="AD736" s="15"/>
      <c r="BJ736" s="41">
        <v>6</v>
      </c>
      <c r="BN736" s="41">
        <v>5</v>
      </c>
      <c r="BS736" s="121"/>
      <c r="BV736">
        <v>0</v>
      </c>
      <c r="CA736">
        <v>0</v>
      </c>
      <c r="CB736">
        <f t="shared" ref="CB736:CB774" si="361">IF(CA736&gt;1,1,IF(CA736&lt;-1,-1,CA736))</f>
        <v>0</v>
      </c>
      <c r="CK736">
        <f t="shared" ref="CK736:CK774" si="362">CK693</f>
        <v>2</v>
      </c>
      <c r="CL736">
        <f t="shared" ref="CL736:CL774" si="363">CL693+1</f>
        <v>18</v>
      </c>
      <c r="CM736">
        <f t="shared" ref="CM736:CM774" si="364">CM693+40</f>
        <v>682</v>
      </c>
      <c r="CP736" t="str">
        <f t="shared" si="348"/>
        <v/>
      </c>
      <c r="CQ736" t="str">
        <f t="shared" si="349"/>
        <v/>
      </c>
      <c r="CR736" t="str">
        <f>IF(C736=1,CONCATENATE("v",CM736),"")</f>
        <v/>
      </c>
      <c r="CS736" t="str">
        <f t="shared" si="346"/>
        <v/>
      </c>
      <c r="CT736" t="str">
        <f t="shared" si="347"/>
        <v/>
      </c>
      <c r="DE736" t="s">
        <v>205</v>
      </c>
      <c r="DF736" t="s">
        <v>205</v>
      </c>
      <c r="DH736" t="s">
        <v>205</v>
      </c>
    </row>
    <row r="737" spans="1:112" x14ac:dyDescent="0.2">
      <c r="A737" s="123">
        <f>-SUM(E735:E774)</f>
        <v>0</v>
      </c>
      <c r="B737" s="28" t="s">
        <v>1387</v>
      </c>
      <c r="C737" s="47"/>
      <c r="D737" s="41">
        <v>6</v>
      </c>
      <c r="E737" s="42">
        <v>0</v>
      </c>
      <c r="F737" s="139">
        <f>ABS(Home!$K$20*E737)</f>
        <v>0</v>
      </c>
      <c r="G737" s="42">
        <v>0</v>
      </c>
      <c r="H737" s="139">
        <f>ABS(Home!$K$20*G737)</f>
        <v>0</v>
      </c>
      <c r="I737" s="42">
        <v>0</v>
      </c>
      <c r="J737" s="139">
        <f>ABS(Home!$K$20*I737)</f>
        <v>0</v>
      </c>
      <c r="K737" s="42">
        <v>0</v>
      </c>
      <c r="L737" s="139">
        <f>ABS(Home!$K$20*K737)</f>
        <v>0</v>
      </c>
      <c r="M737" s="45">
        <f t="shared" si="359"/>
        <v>0</v>
      </c>
      <c r="N737" s="47">
        <f t="shared" si="360"/>
        <v>683</v>
      </c>
      <c r="P737">
        <f t="shared" si="358"/>
        <v>0</v>
      </c>
      <c r="Q737">
        <f t="shared" si="358"/>
        <v>6</v>
      </c>
      <c r="R737" s="146">
        <v>734</v>
      </c>
      <c r="S737">
        <f t="shared" si="350"/>
        <v>0</v>
      </c>
      <c r="T737">
        <f t="shared" si="351"/>
        <v>0</v>
      </c>
      <c r="U737">
        <f t="shared" si="352"/>
        <v>0</v>
      </c>
      <c r="V737">
        <f t="shared" si="353"/>
        <v>0</v>
      </c>
      <c r="X737">
        <f t="shared" si="354"/>
        <v>0</v>
      </c>
      <c r="Y737">
        <f t="shared" si="355"/>
        <v>0</v>
      </c>
      <c r="Z737">
        <f t="shared" si="356"/>
        <v>0</v>
      </c>
      <c r="AA737">
        <f t="shared" si="357"/>
        <v>0</v>
      </c>
      <c r="AC737" s="15"/>
      <c r="AD737" s="15"/>
      <c r="BJ737" s="41">
        <v>6</v>
      </c>
      <c r="BN737" s="41">
        <v>5</v>
      </c>
      <c r="BS737" s="121"/>
      <c r="BV737">
        <v>0</v>
      </c>
      <c r="CA737">
        <v>0</v>
      </c>
      <c r="CB737">
        <f t="shared" si="361"/>
        <v>0</v>
      </c>
      <c r="CK737">
        <f t="shared" si="362"/>
        <v>3</v>
      </c>
      <c r="CL737">
        <f t="shared" si="363"/>
        <v>18</v>
      </c>
      <c r="CM737">
        <f t="shared" si="364"/>
        <v>683</v>
      </c>
      <c r="CP737" t="str">
        <f t="shared" si="348"/>
        <v/>
      </c>
      <c r="CQ737" t="str">
        <f t="shared" si="349"/>
        <v/>
      </c>
      <c r="CR737" t="str">
        <f t="shared" ref="CR737:CR774" si="365">IF(C737=1,CONCATENATE("v",CM737),"")</f>
        <v/>
      </c>
      <c r="CS737" t="str">
        <f t="shared" si="346"/>
        <v/>
      </c>
      <c r="CT737" t="str">
        <f t="shared" si="347"/>
        <v/>
      </c>
      <c r="DE737" t="s">
        <v>205</v>
      </c>
      <c r="DF737" t="s">
        <v>205</v>
      </c>
      <c r="DH737" t="s">
        <v>205</v>
      </c>
    </row>
    <row r="738" spans="1:112" x14ac:dyDescent="0.2">
      <c r="B738" s="28" t="s">
        <v>1388</v>
      </c>
      <c r="C738" s="47"/>
      <c r="D738" s="41">
        <v>6</v>
      </c>
      <c r="E738" s="42">
        <v>0</v>
      </c>
      <c r="F738" s="139">
        <f>ABS(Home!$K$20*E738)</f>
        <v>0</v>
      </c>
      <c r="G738" s="42">
        <v>0</v>
      </c>
      <c r="H738" s="139">
        <f>ABS(Home!$K$20*G738)</f>
        <v>0</v>
      </c>
      <c r="I738" s="42">
        <v>0</v>
      </c>
      <c r="J738" s="139">
        <f>ABS(Home!$K$20*I738)</f>
        <v>0</v>
      </c>
      <c r="K738" s="42">
        <v>0</v>
      </c>
      <c r="L738" s="139">
        <f>ABS(Home!$K$20*K738)</f>
        <v>0</v>
      </c>
      <c r="M738" s="45">
        <f t="shared" si="359"/>
        <v>0</v>
      </c>
      <c r="N738" s="47">
        <f t="shared" si="360"/>
        <v>684</v>
      </c>
      <c r="P738">
        <f t="shared" si="358"/>
        <v>0</v>
      </c>
      <c r="Q738">
        <f t="shared" si="358"/>
        <v>6</v>
      </c>
      <c r="R738" s="146">
        <v>735</v>
      </c>
      <c r="S738">
        <f t="shared" si="350"/>
        <v>0</v>
      </c>
      <c r="T738">
        <f t="shared" si="351"/>
        <v>0</v>
      </c>
      <c r="U738">
        <f t="shared" si="352"/>
        <v>0</v>
      </c>
      <c r="V738">
        <f t="shared" si="353"/>
        <v>0</v>
      </c>
      <c r="X738">
        <f t="shared" si="354"/>
        <v>0</v>
      </c>
      <c r="Y738">
        <f t="shared" si="355"/>
        <v>0</v>
      </c>
      <c r="Z738">
        <f t="shared" si="356"/>
        <v>0</v>
      </c>
      <c r="AA738">
        <f t="shared" si="357"/>
        <v>0</v>
      </c>
      <c r="AC738" s="15"/>
      <c r="AD738" s="15"/>
      <c r="BJ738" s="41">
        <v>6</v>
      </c>
      <c r="BN738" s="41">
        <v>5</v>
      </c>
      <c r="BS738" s="121"/>
      <c r="BV738">
        <v>0</v>
      </c>
      <c r="CA738">
        <v>0</v>
      </c>
      <c r="CB738">
        <f t="shared" si="361"/>
        <v>0</v>
      </c>
      <c r="CK738">
        <f t="shared" si="362"/>
        <v>4</v>
      </c>
      <c r="CL738">
        <f t="shared" si="363"/>
        <v>18</v>
      </c>
      <c r="CM738">
        <f t="shared" si="364"/>
        <v>684</v>
      </c>
      <c r="CP738" t="str">
        <f t="shared" si="348"/>
        <v/>
      </c>
      <c r="CQ738" t="str">
        <f t="shared" si="349"/>
        <v/>
      </c>
      <c r="CR738" t="str">
        <f t="shared" si="365"/>
        <v/>
      </c>
      <c r="CS738" t="str">
        <f t="shared" si="346"/>
        <v/>
      </c>
      <c r="CT738" t="str">
        <f t="shared" si="347"/>
        <v/>
      </c>
      <c r="DE738" t="s">
        <v>205</v>
      </c>
      <c r="DF738" t="s">
        <v>205</v>
      </c>
      <c r="DH738" t="s">
        <v>205</v>
      </c>
    </row>
    <row r="739" spans="1:112" x14ac:dyDescent="0.2">
      <c r="A739" s="1"/>
      <c r="B739" s="28" t="s">
        <v>1389</v>
      </c>
      <c r="C739" s="47"/>
      <c r="D739" s="41">
        <v>6</v>
      </c>
      <c r="E739" s="42">
        <v>0</v>
      </c>
      <c r="F739" s="139">
        <f>ABS(Home!$K$20*E739)</f>
        <v>0</v>
      </c>
      <c r="G739" s="42">
        <v>0</v>
      </c>
      <c r="H739" s="139">
        <f>ABS(Home!$K$20*G739)</f>
        <v>0</v>
      </c>
      <c r="I739" s="42">
        <v>0</v>
      </c>
      <c r="J739" s="139">
        <f>ABS(Home!$K$20*I739)</f>
        <v>0</v>
      </c>
      <c r="K739" s="42">
        <v>0</v>
      </c>
      <c r="L739" s="139">
        <f>ABS(Home!$K$20*K739)</f>
        <v>0</v>
      </c>
      <c r="M739" s="45">
        <f t="shared" si="359"/>
        <v>0</v>
      </c>
      <c r="N739" s="47">
        <f t="shared" si="360"/>
        <v>685</v>
      </c>
      <c r="P739">
        <f t="shared" si="358"/>
        <v>0</v>
      </c>
      <c r="Q739">
        <f t="shared" si="358"/>
        <v>6</v>
      </c>
      <c r="R739" s="146">
        <v>736</v>
      </c>
      <c r="S739">
        <f t="shared" si="350"/>
        <v>0</v>
      </c>
      <c r="T739">
        <f t="shared" si="351"/>
        <v>0</v>
      </c>
      <c r="U739">
        <f t="shared" si="352"/>
        <v>0</v>
      </c>
      <c r="V739">
        <f t="shared" si="353"/>
        <v>0</v>
      </c>
      <c r="X739">
        <f t="shared" si="354"/>
        <v>0</v>
      </c>
      <c r="Y739">
        <f t="shared" si="355"/>
        <v>0</v>
      </c>
      <c r="Z739">
        <f t="shared" si="356"/>
        <v>0</v>
      </c>
      <c r="AA739">
        <f t="shared" si="357"/>
        <v>0</v>
      </c>
      <c r="AC739" s="15"/>
      <c r="AD739" s="15"/>
      <c r="BJ739" s="41">
        <v>6</v>
      </c>
      <c r="BN739" s="41">
        <v>5</v>
      </c>
      <c r="BS739" s="121"/>
      <c r="BV739">
        <v>-0.96917539611077697</v>
      </c>
      <c r="CA739">
        <v>-0.96917539611077697</v>
      </c>
      <c r="CB739">
        <f t="shared" si="361"/>
        <v>-0.96917539611077697</v>
      </c>
      <c r="CK739">
        <f t="shared" si="362"/>
        <v>5</v>
      </c>
      <c r="CL739">
        <f t="shared" si="363"/>
        <v>18</v>
      </c>
      <c r="CM739">
        <f t="shared" si="364"/>
        <v>685</v>
      </c>
      <c r="CP739" t="str">
        <f t="shared" si="348"/>
        <v/>
      </c>
      <c r="CQ739" t="str">
        <f t="shared" si="349"/>
        <v/>
      </c>
      <c r="CR739" t="str">
        <f t="shared" si="365"/>
        <v/>
      </c>
      <c r="CS739" t="str">
        <f t="shared" si="346"/>
        <v/>
      </c>
      <c r="CT739" t="str">
        <f t="shared" si="347"/>
        <v/>
      </c>
      <c r="DE739" t="s">
        <v>205</v>
      </c>
      <c r="DF739" t="s">
        <v>205</v>
      </c>
      <c r="DH739" t="s">
        <v>205</v>
      </c>
    </row>
    <row r="740" spans="1:112" x14ac:dyDescent="0.2">
      <c r="A740" s="1"/>
      <c r="B740" s="28" t="s">
        <v>1390</v>
      </c>
      <c r="C740" s="47"/>
      <c r="D740" s="41">
        <v>6</v>
      </c>
      <c r="E740" s="42">
        <v>0</v>
      </c>
      <c r="F740" s="139">
        <f>ABS(Home!$K$20*E740)</f>
        <v>0</v>
      </c>
      <c r="G740" s="42">
        <v>0</v>
      </c>
      <c r="H740" s="139">
        <f>ABS(Home!$K$20*G740)</f>
        <v>0</v>
      </c>
      <c r="I740" s="42">
        <v>0</v>
      </c>
      <c r="J740" s="139">
        <f>ABS(Home!$K$20*I740)</f>
        <v>0</v>
      </c>
      <c r="K740" s="42">
        <v>0</v>
      </c>
      <c r="L740" s="139">
        <f>ABS(Home!$K$20*K740)</f>
        <v>0</v>
      </c>
      <c r="M740" s="45">
        <f t="shared" si="359"/>
        <v>0</v>
      </c>
      <c r="N740" s="47">
        <f t="shared" si="360"/>
        <v>686</v>
      </c>
      <c r="P740">
        <f t="shared" si="358"/>
        <v>0</v>
      </c>
      <c r="Q740">
        <f t="shared" si="358"/>
        <v>6</v>
      </c>
      <c r="R740" s="146">
        <v>737</v>
      </c>
      <c r="S740">
        <f t="shared" si="350"/>
        <v>0</v>
      </c>
      <c r="T740">
        <f t="shared" si="351"/>
        <v>0</v>
      </c>
      <c r="U740">
        <f t="shared" si="352"/>
        <v>0</v>
      </c>
      <c r="V740">
        <f t="shared" si="353"/>
        <v>0</v>
      </c>
      <c r="X740">
        <f t="shared" si="354"/>
        <v>0</v>
      </c>
      <c r="Y740">
        <f t="shared" si="355"/>
        <v>0</v>
      </c>
      <c r="Z740">
        <f t="shared" si="356"/>
        <v>0</v>
      </c>
      <c r="AA740">
        <f t="shared" si="357"/>
        <v>0</v>
      </c>
      <c r="AC740" s="15"/>
      <c r="AD740" s="15"/>
      <c r="BJ740" s="41">
        <v>6</v>
      </c>
      <c r="BN740" s="41">
        <v>5</v>
      </c>
      <c r="BS740" s="121"/>
      <c r="BV740">
        <v>0</v>
      </c>
      <c r="CA740">
        <v>0</v>
      </c>
      <c r="CB740">
        <f t="shared" si="361"/>
        <v>0</v>
      </c>
      <c r="CK740">
        <f t="shared" si="362"/>
        <v>6</v>
      </c>
      <c r="CL740">
        <f t="shared" si="363"/>
        <v>18</v>
      </c>
      <c r="CM740">
        <f t="shared" si="364"/>
        <v>686</v>
      </c>
      <c r="CP740" t="str">
        <f t="shared" si="348"/>
        <v/>
      </c>
      <c r="CQ740" t="str">
        <f t="shared" si="349"/>
        <v/>
      </c>
      <c r="CR740" t="str">
        <f t="shared" si="365"/>
        <v/>
      </c>
      <c r="CS740" t="str">
        <f t="shared" si="346"/>
        <v/>
      </c>
      <c r="CT740" t="str">
        <f t="shared" si="347"/>
        <v/>
      </c>
      <c r="DE740" t="s">
        <v>205</v>
      </c>
      <c r="DF740" t="s">
        <v>205</v>
      </c>
      <c r="DH740" t="s">
        <v>205</v>
      </c>
    </row>
    <row r="741" spans="1:112" x14ac:dyDescent="0.2">
      <c r="B741" s="28" t="s">
        <v>1391</v>
      </c>
      <c r="C741" s="47"/>
      <c r="D741" s="41">
        <v>6</v>
      </c>
      <c r="E741" s="42">
        <v>0</v>
      </c>
      <c r="F741" s="139">
        <f>ABS(Home!$K$20*E741)</f>
        <v>0</v>
      </c>
      <c r="G741" s="42">
        <v>0</v>
      </c>
      <c r="H741" s="139">
        <f>ABS(Home!$K$20*G741)</f>
        <v>0</v>
      </c>
      <c r="I741" s="42">
        <v>0</v>
      </c>
      <c r="J741" s="139">
        <f>ABS(Home!$K$20*I741)</f>
        <v>0</v>
      </c>
      <c r="K741" s="42">
        <v>0</v>
      </c>
      <c r="L741" s="139">
        <f>ABS(Home!$K$20*K741)</f>
        <v>0</v>
      </c>
      <c r="M741" s="45">
        <f t="shared" si="359"/>
        <v>0</v>
      </c>
      <c r="N741" s="47">
        <f t="shared" si="360"/>
        <v>687</v>
      </c>
      <c r="P741">
        <f t="shared" si="358"/>
        <v>0</v>
      </c>
      <c r="Q741">
        <f t="shared" si="358"/>
        <v>6</v>
      </c>
      <c r="R741" s="146">
        <v>738</v>
      </c>
      <c r="S741">
        <f t="shared" si="350"/>
        <v>0</v>
      </c>
      <c r="T741">
        <f t="shared" si="351"/>
        <v>0</v>
      </c>
      <c r="U741">
        <f t="shared" si="352"/>
        <v>0</v>
      </c>
      <c r="V741">
        <f t="shared" si="353"/>
        <v>0</v>
      </c>
      <c r="X741">
        <f t="shared" si="354"/>
        <v>0</v>
      </c>
      <c r="Y741">
        <f t="shared" si="355"/>
        <v>0</v>
      </c>
      <c r="Z741">
        <f t="shared" si="356"/>
        <v>0</v>
      </c>
      <c r="AA741">
        <f t="shared" si="357"/>
        <v>0</v>
      </c>
      <c r="AC741" s="15"/>
      <c r="AD741" s="15"/>
      <c r="BJ741" s="41">
        <v>6</v>
      </c>
      <c r="BN741" s="41">
        <v>5</v>
      </c>
      <c r="BS741" s="121"/>
      <c r="BV741">
        <v>0</v>
      </c>
      <c r="CA741">
        <v>0</v>
      </c>
      <c r="CB741">
        <f t="shared" si="361"/>
        <v>0</v>
      </c>
      <c r="CK741">
        <f t="shared" si="362"/>
        <v>7</v>
      </c>
      <c r="CL741">
        <f t="shared" si="363"/>
        <v>18</v>
      </c>
      <c r="CM741">
        <f t="shared" si="364"/>
        <v>687</v>
      </c>
      <c r="CP741" t="str">
        <f t="shared" si="348"/>
        <v/>
      </c>
      <c r="CQ741" t="str">
        <f t="shared" si="349"/>
        <v/>
      </c>
      <c r="CR741" t="str">
        <f t="shared" si="365"/>
        <v/>
      </c>
      <c r="CS741" t="str">
        <f t="shared" si="346"/>
        <v/>
      </c>
      <c r="CT741" t="str">
        <f t="shared" si="347"/>
        <v/>
      </c>
      <c r="DE741" t="s">
        <v>205</v>
      </c>
      <c r="DF741" t="s">
        <v>205</v>
      </c>
      <c r="DH741" t="s">
        <v>205</v>
      </c>
    </row>
    <row r="742" spans="1:112" x14ac:dyDescent="0.2">
      <c r="B742" s="28" t="s">
        <v>1392</v>
      </c>
      <c r="C742" s="47"/>
      <c r="D742" s="41">
        <v>6</v>
      </c>
      <c r="E742" s="42">
        <v>0</v>
      </c>
      <c r="F742" s="139">
        <f>ABS(Home!$K$20*E742)</f>
        <v>0</v>
      </c>
      <c r="G742" s="42">
        <v>0</v>
      </c>
      <c r="H742" s="139">
        <f>ABS(Home!$K$20*G742)</f>
        <v>0</v>
      </c>
      <c r="I742" s="42">
        <v>0</v>
      </c>
      <c r="J742" s="139">
        <f>ABS(Home!$K$20*I742)</f>
        <v>0</v>
      </c>
      <c r="K742" s="42">
        <v>0</v>
      </c>
      <c r="L742" s="139">
        <f>ABS(Home!$K$20*K742)</f>
        <v>0</v>
      </c>
      <c r="M742" s="45">
        <f t="shared" si="359"/>
        <v>0</v>
      </c>
      <c r="N742" s="47">
        <f t="shared" si="360"/>
        <v>688</v>
      </c>
      <c r="P742">
        <f t="shared" si="358"/>
        <v>0</v>
      </c>
      <c r="Q742">
        <f t="shared" si="358"/>
        <v>6</v>
      </c>
      <c r="R742" s="146">
        <v>739</v>
      </c>
      <c r="S742">
        <f t="shared" si="350"/>
        <v>0</v>
      </c>
      <c r="T742">
        <f t="shared" si="351"/>
        <v>0</v>
      </c>
      <c r="U742">
        <f t="shared" si="352"/>
        <v>0</v>
      </c>
      <c r="V742">
        <f t="shared" si="353"/>
        <v>0</v>
      </c>
      <c r="X742">
        <f t="shared" si="354"/>
        <v>0</v>
      </c>
      <c r="Y742">
        <f t="shared" si="355"/>
        <v>0</v>
      </c>
      <c r="Z742">
        <f t="shared" si="356"/>
        <v>0</v>
      </c>
      <c r="AA742">
        <f t="shared" si="357"/>
        <v>0</v>
      </c>
      <c r="AC742" s="15"/>
      <c r="AD742" s="15"/>
      <c r="BJ742" s="41">
        <v>6</v>
      </c>
      <c r="BN742" s="41">
        <v>5</v>
      </c>
      <c r="BS742" s="121"/>
      <c r="BV742">
        <v>0</v>
      </c>
      <c r="CA742">
        <v>0</v>
      </c>
      <c r="CB742">
        <f t="shared" si="361"/>
        <v>0</v>
      </c>
      <c r="CK742">
        <f t="shared" si="362"/>
        <v>8</v>
      </c>
      <c r="CL742">
        <f t="shared" si="363"/>
        <v>18</v>
      </c>
      <c r="CM742">
        <f t="shared" si="364"/>
        <v>688</v>
      </c>
      <c r="CP742" t="str">
        <f t="shared" si="348"/>
        <v/>
      </c>
      <c r="CQ742" t="str">
        <f t="shared" si="349"/>
        <v/>
      </c>
      <c r="CR742" t="str">
        <f t="shared" si="365"/>
        <v/>
      </c>
      <c r="CS742" t="str">
        <f t="shared" si="346"/>
        <v/>
      </c>
      <c r="CT742" t="str">
        <f t="shared" si="347"/>
        <v/>
      </c>
      <c r="DE742" t="s">
        <v>205</v>
      </c>
      <c r="DF742" t="s">
        <v>205</v>
      </c>
      <c r="DH742" t="s">
        <v>205</v>
      </c>
    </row>
    <row r="743" spans="1:112" x14ac:dyDescent="0.2">
      <c r="B743" s="28" t="s">
        <v>1393</v>
      </c>
      <c r="C743" s="47"/>
      <c r="D743" s="41">
        <v>6</v>
      </c>
      <c r="E743" s="42">
        <v>0</v>
      </c>
      <c r="F743" s="139">
        <f>ABS(Home!$K$20*E743)</f>
        <v>0</v>
      </c>
      <c r="G743" s="42">
        <v>0</v>
      </c>
      <c r="H743" s="139">
        <f>ABS(Home!$K$20*G743)</f>
        <v>0</v>
      </c>
      <c r="I743" s="42">
        <v>0</v>
      </c>
      <c r="J743" s="139">
        <f>ABS(Home!$K$20*I743)</f>
        <v>0</v>
      </c>
      <c r="K743" s="42">
        <v>0</v>
      </c>
      <c r="L743" s="139">
        <f>ABS(Home!$K$20*K743)</f>
        <v>0</v>
      </c>
      <c r="M743" s="45">
        <f t="shared" si="359"/>
        <v>0</v>
      </c>
      <c r="N743" s="47">
        <f t="shared" si="360"/>
        <v>689</v>
      </c>
      <c r="P743">
        <f t="shared" si="358"/>
        <v>0</v>
      </c>
      <c r="Q743">
        <f t="shared" si="358"/>
        <v>6</v>
      </c>
      <c r="R743" s="146">
        <v>740</v>
      </c>
      <c r="S743">
        <f t="shared" si="350"/>
        <v>0</v>
      </c>
      <c r="T743">
        <f t="shared" si="351"/>
        <v>0</v>
      </c>
      <c r="U743">
        <f t="shared" si="352"/>
        <v>0</v>
      </c>
      <c r="V743">
        <f t="shared" si="353"/>
        <v>0</v>
      </c>
      <c r="X743">
        <f t="shared" si="354"/>
        <v>0</v>
      </c>
      <c r="Y743">
        <f t="shared" si="355"/>
        <v>0</v>
      </c>
      <c r="Z743">
        <f t="shared" si="356"/>
        <v>0</v>
      </c>
      <c r="AA743">
        <f t="shared" si="357"/>
        <v>0</v>
      </c>
      <c r="AC743" s="15"/>
      <c r="AD743" s="15"/>
      <c r="BJ743" s="41">
        <v>6</v>
      </c>
      <c r="BN743" s="41">
        <v>5</v>
      </c>
      <c r="BS743" s="121"/>
      <c r="BV743">
        <v>0</v>
      </c>
      <c r="CA743">
        <v>0</v>
      </c>
      <c r="CB743">
        <f t="shared" si="361"/>
        <v>0</v>
      </c>
      <c r="CK743">
        <f t="shared" si="362"/>
        <v>9</v>
      </c>
      <c r="CL743">
        <f t="shared" si="363"/>
        <v>18</v>
      </c>
      <c r="CM743">
        <f t="shared" si="364"/>
        <v>689</v>
      </c>
      <c r="CP743" t="str">
        <f t="shared" si="348"/>
        <v/>
      </c>
      <c r="CQ743" t="str">
        <f t="shared" si="349"/>
        <v/>
      </c>
      <c r="CR743" t="str">
        <f t="shared" si="365"/>
        <v/>
      </c>
      <c r="CS743" t="str">
        <f t="shared" si="346"/>
        <v/>
      </c>
      <c r="CT743" t="str">
        <f t="shared" si="347"/>
        <v/>
      </c>
      <c r="DE743" t="s">
        <v>205</v>
      </c>
      <c r="DF743" t="s">
        <v>205</v>
      </c>
      <c r="DH743" t="s">
        <v>205</v>
      </c>
    </row>
    <row r="744" spans="1:112" x14ac:dyDescent="0.2">
      <c r="B744" s="28" t="s">
        <v>1363</v>
      </c>
      <c r="C744" s="47"/>
      <c r="D744" s="41">
        <v>6</v>
      </c>
      <c r="E744" s="42">
        <v>0</v>
      </c>
      <c r="F744" s="139">
        <f>ABS(Home!$K$20*E744)</f>
        <v>0</v>
      </c>
      <c r="G744" s="42">
        <v>0</v>
      </c>
      <c r="H744" s="139">
        <f>ABS(Home!$K$20*G744)</f>
        <v>0</v>
      </c>
      <c r="I744" s="42">
        <v>0</v>
      </c>
      <c r="J744" s="139">
        <f>ABS(Home!$K$20*I744)</f>
        <v>0</v>
      </c>
      <c r="K744" s="42">
        <v>0</v>
      </c>
      <c r="L744" s="139">
        <f>ABS(Home!$K$20*K744)</f>
        <v>0</v>
      </c>
      <c r="M744" s="45">
        <f t="shared" si="359"/>
        <v>0</v>
      </c>
      <c r="N744" s="47">
        <f t="shared" si="360"/>
        <v>690</v>
      </c>
      <c r="P744">
        <f t="shared" si="358"/>
        <v>0</v>
      </c>
      <c r="Q744">
        <f t="shared" si="358"/>
        <v>6</v>
      </c>
      <c r="R744" s="146">
        <v>741</v>
      </c>
      <c r="S744">
        <f t="shared" si="350"/>
        <v>0</v>
      </c>
      <c r="T744">
        <f t="shared" si="351"/>
        <v>0</v>
      </c>
      <c r="U744">
        <f t="shared" si="352"/>
        <v>0</v>
      </c>
      <c r="V744">
        <f t="shared" si="353"/>
        <v>0</v>
      </c>
      <c r="X744">
        <f t="shared" si="354"/>
        <v>0</v>
      </c>
      <c r="Y744">
        <f t="shared" si="355"/>
        <v>0</v>
      </c>
      <c r="Z744">
        <f t="shared" si="356"/>
        <v>0</v>
      </c>
      <c r="AA744">
        <f t="shared" si="357"/>
        <v>0</v>
      </c>
      <c r="AC744" s="15"/>
      <c r="AD744" s="15"/>
      <c r="BJ744" s="41">
        <v>6</v>
      </c>
      <c r="BN744" s="41">
        <v>5</v>
      </c>
      <c r="BS744" s="121"/>
      <c r="BV744">
        <v>-0.54917537345652356</v>
      </c>
      <c r="CA744">
        <v>-0.54917537345652356</v>
      </c>
      <c r="CB744">
        <f t="shared" si="361"/>
        <v>-0.54917537345652356</v>
      </c>
      <c r="CK744">
        <f t="shared" si="362"/>
        <v>10</v>
      </c>
      <c r="CL744">
        <f t="shared" si="363"/>
        <v>18</v>
      </c>
      <c r="CM744">
        <f t="shared" si="364"/>
        <v>690</v>
      </c>
      <c r="CP744" t="str">
        <f t="shared" si="348"/>
        <v/>
      </c>
      <c r="CQ744" t="str">
        <f t="shared" si="349"/>
        <v/>
      </c>
      <c r="CR744" t="str">
        <f t="shared" si="365"/>
        <v/>
      </c>
      <c r="CS744" t="str">
        <f t="shared" si="346"/>
        <v/>
      </c>
      <c r="CT744" t="str">
        <f t="shared" si="347"/>
        <v/>
      </c>
      <c r="DE744" t="s">
        <v>205</v>
      </c>
      <c r="DF744" t="s">
        <v>205</v>
      </c>
      <c r="DH744" t="s">
        <v>205</v>
      </c>
    </row>
    <row r="745" spans="1:112" x14ac:dyDescent="0.2">
      <c r="B745" s="28" t="s">
        <v>1364</v>
      </c>
      <c r="C745" s="47"/>
      <c r="D745" s="41">
        <v>6</v>
      </c>
      <c r="E745" s="42">
        <v>0</v>
      </c>
      <c r="F745" s="139">
        <f>ABS(Home!$K$20*E745)</f>
        <v>0</v>
      </c>
      <c r="G745" s="42">
        <v>0</v>
      </c>
      <c r="H745" s="139">
        <f>ABS(Home!$K$20*G745)</f>
        <v>0</v>
      </c>
      <c r="I745" s="42">
        <v>0</v>
      </c>
      <c r="J745" s="139">
        <f>ABS(Home!$K$20*I745)</f>
        <v>0</v>
      </c>
      <c r="K745" s="42">
        <v>0</v>
      </c>
      <c r="L745" s="139">
        <f>ABS(Home!$K$20*K745)</f>
        <v>0</v>
      </c>
      <c r="M745" s="45">
        <f t="shared" si="359"/>
        <v>0</v>
      </c>
      <c r="N745" s="47">
        <f t="shared" si="360"/>
        <v>691</v>
      </c>
      <c r="P745">
        <f t="shared" si="358"/>
        <v>0</v>
      </c>
      <c r="Q745">
        <f t="shared" si="358"/>
        <v>6</v>
      </c>
      <c r="R745" s="146">
        <v>742</v>
      </c>
      <c r="S745">
        <f t="shared" si="350"/>
        <v>0</v>
      </c>
      <c r="T745">
        <f t="shared" si="351"/>
        <v>0</v>
      </c>
      <c r="U745">
        <f t="shared" si="352"/>
        <v>0</v>
      </c>
      <c r="V745">
        <f t="shared" si="353"/>
        <v>0</v>
      </c>
      <c r="X745">
        <f t="shared" si="354"/>
        <v>0</v>
      </c>
      <c r="Y745">
        <f t="shared" si="355"/>
        <v>0</v>
      </c>
      <c r="Z745">
        <f t="shared" si="356"/>
        <v>0</v>
      </c>
      <c r="AA745">
        <f t="shared" si="357"/>
        <v>0</v>
      </c>
      <c r="AC745" s="15"/>
      <c r="AD745" s="15"/>
      <c r="BJ745" s="41">
        <v>6</v>
      </c>
      <c r="BN745" s="41">
        <v>5</v>
      </c>
      <c r="BS745" s="121"/>
      <c r="BV745">
        <v>0</v>
      </c>
      <c r="CA745">
        <v>0</v>
      </c>
      <c r="CB745">
        <f t="shared" si="361"/>
        <v>0</v>
      </c>
      <c r="CK745">
        <f t="shared" si="362"/>
        <v>11</v>
      </c>
      <c r="CL745">
        <f t="shared" si="363"/>
        <v>18</v>
      </c>
      <c r="CM745">
        <f t="shared" si="364"/>
        <v>691</v>
      </c>
      <c r="CP745" t="str">
        <f t="shared" si="348"/>
        <v/>
      </c>
      <c r="CQ745" t="str">
        <f t="shared" si="349"/>
        <v/>
      </c>
      <c r="CR745" t="str">
        <f t="shared" si="365"/>
        <v/>
      </c>
      <c r="CS745" t="str">
        <f t="shared" si="346"/>
        <v/>
      </c>
      <c r="CT745" t="str">
        <f t="shared" si="347"/>
        <v/>
      </c>
      <c r="DE745" t="s">
        <v>205</v>
      </c>
      <c r="DF745" t="s">
        <v>205</v>
      </c>
      <c r="DH745" t="s">
        <v>205</v>
      </c>
    </row>
    <row r="746" spans="1:112" x14ac:dyDescent="0.2">
      <c r="B746" s="28" t="s">
        <v>1365</v>
      </c>
      <c r="C746" s="47"/>
      <c r="D746" s="41">
        <v>6</v>
      </c>
      <c r="E746" s="42">
        <v>0</v>
      </c>
      <c r="F746" s="139">
        <f>ABS(Home!$K$20*E746)</f>
        <v>0</v>
      </c>
      <c r="G746" s="42">
        <v>0</v>
      </c>
      <c r="H746" s="139">
        <f>ABS(Home!$K$20*G746)</f>
        <v>0</v>
      </c>
      <c r="I746" s="42">
        <v>0</v>
      </c>
      <c r="J746" s="139">
        <f>ABS(Home!$K$20*I746)</f>
        <v>0</v>
      </c>
      <c r="K746" s="42">
        <v>0</v>
      </c>
      <c r="L746" s="139">
        <f>ABS(Home!$K$20*K746)</f>
        <v>0</v>
      </c>
      <c r="M746" s="45">
        <f t="shared" si="359"/>
        <v>0</v>
      </c>
      <c r="N746" s="47">
        <f t="shared" si="360"/>
        <v>692</v>
      </c>
      <c r="P746">
        <f t="shared" si="358"/>
        <v>0</v>
      </c>
      <c r="Q746">
        <f t="shared" si="358"/>
        <v>6</v>
      </c>
      <c r="R746" s="146">
        <v>743</v>
      </c>
      <c r="S746">
        <f t="shared" si="350"/>
        <v>0</v>
      </c>
      <c r="T746">
        <f t="shared" si="351"/>
        <v>0</v>
      </c>
      <c r="U746">
        <f t="shared" si="352"/>
        <v>0</v>
      </c>
      <c r="V746">
        <f t="shared" si="353"/>
        <v>0</v>
      </c>
      <c r="X746">
        <f t="shared" si="354"/>
        <v>0</v>
      </c>
      <c r="Y746">
        <f t="shared" si="355"/>
        <v>0</v>
      </c>
      <c r="Z746">
        <f t="shared" si="356"/>
        <v>0</v>
      </c>
      <c r="AA746">
        <f t="shared" si="357"/>
        <v>0</v>
      </c>
      <c r="AC746" s="15"/>
      <c r="AD746" s="15"/>
      <c r="BJ746" s="41">
        <v>6</v>
      </c>
      <c r="BN746" s="41">
        <v>5</v>
      </c>
      <c r="BS746" s="121"/>
      <c r="BV746">
        <v>0</v>
      </c>
      <c r="CA746">
        <v>0</v>
      </c>
      <c r="CB746">
        <f t="shared" si="361"/>
        <v>0</v>
      </c>
      <c r="CK746">
        <f t="shared" si="362"/>
        <v>12</v>
      </c>
      <c r="CL746">
        <f t="shared" si="363"/>
        <v>18</v>
      </c>
      <c r="CM746">
        <f t="shared" si="364"/>
        <v>692</v>
      </c>
      <c r="CP746" t="str">
        <f t="shared" si="348"/>
        <v/>
      </c>
      <c r="CQ746" t="str">
        <f t="shared" si="349"/>
        <v/>
      </c>
      <c r="CR746" t="str">
        <f t="shared" si="365"/>
        <v/>
      </c>
      <c r="CS746" t="str">
        <f t="shared" si="346"/>
        <v/>
      </c>
      <c r="CT746" t="str">
        <f t="shared" si="347"/>
        <v/>
      </c>
      <c r="DE746" t="s">
        <v>205</v>
      </c>
      <c r="DF746" t="s">
        <v>205</v>
      </c>
      <c r="DH746" t="s">
        <v>205</v>
      </c>
    </row>
    <row r="747" spans="1:112" x14ac:dyDescent="0.2">
      <c r="B747" s="28" t="s">
        <v>1366</v>
      </c>
      <c r="C747" s="47"/>
      <c r="D747" s="41">
        <v>6</v>
      </c>
      <c r="E747" s="42">
        <v>0</v>
      </c>
      <c r="F747" s="139">
        <f>ABS(Home!$K$20*E747)</f>
        <v>0</v>
      </c>
      <c r="G747" s="42">
        <v>0</v>
      </c>
      <c r="H747" s="139">
        <f>ABS(Home!$K$20*G747)</f>
        <v>0</v>
      </c>
      <c r="I747" s="42">
        <v>0</v>
      </c>
      <c r="J747" s="139">
        <f>ABS(Home!$K$20*I747)</f>
        <v>0</v>
      </c>
      <c r="K747" s="42">
        <v>0</v>
      </c>
      <c r="L747" s="139">
        <f>ABS(Home!$K$20*K747)</f>
        <v>0</v>
      </c>
      <c r="M747" s="45">
        <f t="shared" si="359"/>
        <v>0</v>
      </c>
      <c r="N747" s="47">
        <f t="shared" si="360"/>
        <v>693</v>
      </c>
      <c r="P747">
        <f t="shared" si="358"/>
        <v>0</v>
      </c>
      <c r="Q747">
        <f t="shared" si="358"/>
        <v>6</v>
      </c>
      <c r="R747" s="146">
        <v>744</v>
      </c>
      <c r="S747">
        <f t="shared" si="350"/>
        <v>0</v>
      </c>
      <c r="T747">
        <f t="shared" si="351"/>
        <v>0</v>
      </c>
      <c r="U747">
        <f t="shared" si="352"/>
        <v>0</v>
      </c>
      <c r="V747">
        <f t="shared" si="353"/>
        <v>0</v>
      </c>
      <c r="X747">
        <f t="shared" si="354"/>
        <v>0</v>
      </c>
      <c r="Y747">
        <f t="shared" si="355"/>
        <v>0</v>
      </c>
      <c r="Z747">
        <f t="shared" si="356"/>
        <v>0</v>
      </c>
      <c r="AA747">
        <f t="shared" si="357"/>
        <v>0</v>
      </c>
      <c r="AC747" s="15"/>
      <c r="AD747" s="15"/>
      <c r="BJ747" s="41">
        <v>6</v>
      </c>
      <c r="BN747" s="41">
        <v>5</v>
      </c>
      <c r="BS747" s="121"/>
      <c r="BV747">
        <v>0</v>
      </c>
      <c r="CA747">
        <v>0</v>
      </c>
      <c r="CB747">
        <f t="shared" si="361"/>
        <v>0</v>
      </c>
      <c r="CK747">
        <f t="shared" si="362"/>
        <v>13</v>
      </c>
      <c r="CL747">
        <f t="shared" si="363"/>
        <v>18</v>
      </c>
      <c r="CM747">
        <f t="shared" si="364"/>
        <v>693</v>
      </c>
      <c r="CP747" t="str">
        <f t="shared" si="348"/>
        <v/>
      </c>
      <c r="CQ747" t="str">
        <f t="shared" si="349"/>
        <v/>
      </c>
      <c r="CR747" t="str">
        <f t="shared" si="365"/>
        <v/>
      </c>
      <c r="CS747" t="str">
        <f t="shared" si="346"/>
        <v/>
      </c>
      <c r="CT747" t="str">
        <f t="shared" si="347"/>
        <v/>
      </c>
      <c r="DE747" t="s">
        <v>205</v>
      </c>
      <c r="DF747" t="s">
        <v>205</v>
      </c>
      <c r="DH747" t="s">
        <v>205</v>
      </c>
    </row>
    <row r="748" spans="1:112" x14ac:dyDescent="0.2">
      <c r="B748" s="28" t="s">
        <v>1367</v>
      </c>
      <c r="C748" s="47"/>
      <c r="D748" s="41">
        <v>6</v>
      </c>
      <c r="E748" s="42">
        <v>0</v>
      </c>
      <c r="F748" s="139">
        <f>ABS(Home!$K$20*E748)</f>
        <v>0</v>
      </c>
      <c r="G748" s="42">
        <v>0</v>
      </c>
      <c r="H748" s="139">
        <f>ABS(Home!$K$20*G748)</f>
        <v>0</v>
      </c>
      <c r="I748" s="42">
        <v>0</v>
      </c>
      <c r="J748" s="139">
        <f>ABS(Home!$K$20*I748)</f>
        <v>0</v>
      </c>
      <c r="K748" s="42">
        <v>0</v>
      </c>
      <c r="L748" s="139">
        <f>ABS(Home!$K$20*K748)</f>
        <v>0</v>
      </c>
      <c r="M748" s="45">
        <f t="shared" si="359"/>
        <v>0</v>
      </c>
      <c r="N748" s="47">
        <f t="shared" si="360"/>
        <v>694</v>
      </c>
      <c r="P748">
        <f t="shared" si="358"/>
        <v>0</v>
      </c>
      <c r="Q748">
        <f t="shared" si="358"/>
        <v>6</v>
      </c>
      <c r="R748" s="146">
        <v>745</v>
      </c>
      <c r="S748">
        <f t="shared" si="350"/>
        <v>0</v>
      </c>
      <c r="T748">
        <f t="shared" si="351"/>
        <v>0</v>
      </c>
      <c r="U748">
        <f t="shared" si="352"/>
        <v>0</v>
      </c>
      <c r="V748">
        <f t="shared" si="353"/>
        <v>0</v>
      </c>
      <c r="X748">
        <f t="shared" si="354"/>
        <v>0</v>
      </c>
      <c r="Y748">
        <f t="shared" si="355"/>
        <v>0</v>
      </c>
      <c r="Z748">
        <f t="shared" si="356"/>
        <v>0</v>
      </c>
      <c r="AA748">
        <f t="shared" si="357"/>
        <v>0</v>
      </c>
      <c r="AC748" s="15"/>
      <c r="AD748" s="15"/>
      <c r="BJ748" s="41">
        <v>6</v>
      </c>
      <c r="BN748" s="41">
        <v>5</v>
      </c>
      <c r="BS748" s="121"/>
      <c r="BV748">
        <v>0</v>
      </c>
      <c r="CA748">
        <v>0</v>
      </c>
      <c r="CB748">
        <f t="shared" si="361"/>
        <v>0</v>
      </c>
      <c r="CK748">
        <f t="shared" si="362"/>
        <v>14</v>
      </c>
      <c r="CL748">
        <f t="shared" si="363"/>
        <v>18</v>
      </c>
      <c r="CM748">
        <f t="shared" si="364"/>
        <v>694</v>
      </c>
      <c r="CP748" t="str">
        <f t="shared" si="348"/>
        <v/>
      </c>
      <c r="CQ748" t="str">
        <f t="shared" si="349"/>
        <v/>
      </c>
      <c r="CR748" t="str">
        <f t="shared" si="365"/>
        <v/>
      </c>
      <c r="CS748" t="str">
        <f t="shared" si="346"/>
        <v/>
      </c>
      <c r="CT748" t="str">
        <f t="shared" si="347"/>
        <v/>
      </c>
      <c r="DE748" t="s">
        <v>205</v>
      </c>
      <c r="DF748" t="s">
        <v>205</v>
      </c>
      <c r="DH748" t="s">
        <v>205</v>
      </c>
    </row>
    <row r="749" spans="1:112" x14ac:dyDescent="0.2">
      <c r="B749" s="28" t="s">
        <v>1382</v>
      </c>
      <c r="C749" s="47"/>
      <c r="D749" s="41">
        <v>6</v>
      </c>
      <c r="E749" s="42">
        <v>0</v>
      </c>
      <c r="F749" s="139">
        <f>ABS(Home!$K$20*E749)</f>
        <v>0</v>
      </c>
      <c r="G749" s="42">
        <v>0</v>
      </c>
      <c r="H749" s="139">
        <f>ABS(Home!$K$20*G749)</f>
        <v>0</v>
      </c>
      <c r="I749" s="42">
        <v>0</v>
      </c>
      <c r="J749" s="139">
        <f>ABS(Home!$K$20*I749)</f>
        <v>0</v>
      </c>
      <c r="K749" s="42">
        <v>0</v>
      </c>
      <c r="L749" s="139">
        <f>ABS(Home!$K$20*K749)</f>
        <v>0</v>
      </c>
      <c r="M749" s="45">
        <f t="shared" si="359"/>
        <v>0</v>
      </c>
      <c r="N749" s="47">
        <f t="shared" si="360"/>
        <v>695</v>
      </c>
      <c r="P749">
        <f t="shared" si="358"/>
        <v>0</v>
      </c>
      <c r="Q749">
        <f t="shared" si="358"/>
        <v>6</v>
      </c>
      <c r="R749" s="146">
        <v>746</v>
      </c>
      <c r="S749">
        <f t="shared" si="350"/>
        <v>0</v>
      </c>
      <c r="T749">
        <f t="shared" si="351"/>
        <v>0</v>
      </c>
      <c r="U749">
        <f t="shared" si="352"/>
        <v>0</v>
      </c>
      <c r="V749">
        <f t="shared" si="353"/>
        <v>0</v>
      </c>
      <c r="X749">
        <f t="shared" si="354"/>
        <v>0</v>
      </c>
      <c r="Y749">
        <f t="shared" si="355"/>
        <v>0</v>
      </c>
      <c r="Z749">
        <f t="shared" si="356"/>
        <v>0</v>
      </c>
      <c r="AA749">
        <f t="shared" si="357"/>
        <v>0</v>
      </c>
      <c r="AC749" s="15"/>
      <c r="AD749" s="15"/>
      <c r="BJ749" s="41">
        <v>6</v>
      </c>
      <c r="BN749" s="41">
        <v>5</v>
      </c>
      <c r="BS749" s="121"/>
      <c r="BV749">
        <v>0</v>
      </c>
      <c r="CA749">
        <v>0</v>
      </c>
      <c r="CB749">
        <f t="shared" si="361"/>
        <v>0</v>
      </c>
      <c r="CK749">
        <f t="shared" si="362"/>
        <v>15</v>
      </c>
      <c r="CL749">
        <f t="shared" si="363"/>
        <v>18</v>
      </c>
      <c r="CM749">
        <f t="shared" si="364"/>
        <v>695</v>
      </c>
      <c r="CP749" t="str">
        <f t="shared" si="348"/>
        <v/>
      </c>
      <c r="CQ749" t="str">
        <f t="shared" si="349"/>
        <v/>
      </c>
      <c r="CR749" t="str">
        <f t="shared" si="365"/>
        <v/>
      </c>
      <c r="CS749" t="str">
        <f t="shared" si="346"/>
        <v/>
      </c>
      <c r="CT749" t="str">
        <f t="shared" si="347"/>
        <v/>
      </c>
      <c r="DE749" t="s">
        <v>205</v>
      </c>
      <c r="DF749" t="s">
        <v>205</v>
      </c>
      <c r="DH749" t="s">
        <v>205</v>
      </c>
    </row>
    <row r="750" spans="1:112" x14ac:dyDescent="0.2">
      <c r="B750" s="28" t="s">
        <v>1383</v>
      </c>
      <c r="C750" s="47"/>
      <c r="D750" s="41">
        <v>6</v>
      </c>
      <c r="E750" s="42">
        <v>0</v>
      </c>
      <c r="F750" s="139">
        <f>ABS(Home!$K$20*E750)</f>
        <v>0</v>
      </c>
      <c r="G750" s="42">
        <v>0</v>
      </c>
      <c r="H750" s="139">
        <f>ABS(Home!$K$20*G750)</f>
        <v>0</v>
      </c>
      <c r="I750" s="42">
        <v>0</v>
      </c>
      <c r="J750" s="139">
        <f>ABS(Home!$K$20*I750)</f>
        <v>0</v>
      </c>
      <c r="K750" s="42">
        <v>0</v>
      </c>
      <c r="L750" s="139">
        <f>ABS(Home!$K$20*K750)</f>
        <v>0</v>
      </c>
      <c r="M750" s="45">
        <f t="shared" si="359"/>
        <v>0</v>
      </c>
      <c r="N750" s="47">
        <f t="shared" si="360"/>
        <v>696</v>
      </c>
      <c r="P750">
        <f t="shared" si="358"/>
        <v>0</v>
      </c>
      <c r="Q750">
        <f t="shared" si="358"/>
        <v>6</v>
      </c>
      <c r="R750" s="146">
        <v>747</v>
      </c>
      <c r="S750">
        <f t="shared" si="350"/>
        <v>0</v>
      </c>
      <c r="T750">
        <f t="shared" si="351"/>
        <v>0</v>
      </c>
      <c r="U750">
        <f t="shared" si="352"/>
        <v>0</v>
      </c>
      <c r="V750">
        <f t="shared" si="353"/>
        <v>0</v>
      </c>
      <c r="X750">
        <f t="shared" si="354"/>
        <v>0</v>
      </c>
      <c r="Y750">
        <f t="shared" si="355"/>
        <v>0</v>
      </c>
      <c r="Z750">
        <f t="shared" si="356"/>
        <v>0</v>
      </c>
      <c r="AA750">
        <f t="shared" si="357"/>
        <v>0</v>
      </c>
      <c r="AC750" s="15"/>
      <c r="AD750" s="15"/>
      <c r="BJ750" s="41">
        <v>6</v>
      </c>
      <c r="BN750" s="41">
        <v>5</v>
      </c>
      <c r="BS750" s="121"/>
      <c r="BV750">
        <v>0</v>
      </c>
      <c r="CA750">
        <v>0</v>
      </c>
      <c r="CB750">
        <f t="shared" si="361"/>
        <v>0</v>
      </c>
      <c r="CK750">
        <f t="shared" si="362"/>
        <v>16</v>
      </c>
      <c r="CL750">
        <f t="shared" si="363"/>
        <v>18</v>
      </c>
      <c r="CM750">
        <f t="shared" si="364"/>
        <v>696</v>
      </c>
      <c r="CP750" t="str">
        <f t="shared" si="348"/>
        <v/>
      </c>
      <c r="CQ750" t="str">
        <f t="shared" si="349"/>
        <v/>
      </c>
      <c r="CR750" t="str">
        <f t="shared" si="365"/>
        <v/>
      </c>
      <c r="CS750" t="str">
        <f t="shared" si="346"/>
        <v/>
      </c>
      <c r="CT750" t="str">
        <f t="shared" si="347"/>
        <v/>
      </c>
      <c r="DE750" t="s">
        <v>205</v>
      </c>
      <c r="DF750" t="s">
        <v>205</v>
      </c>
      <c r="DH750" t="s">
        <v>205</v>
      </c>
    </row>
    <row r="751" spans="1:112" x14ac:dyDescent="0.2">
      <c r="B751" s="28" t="s">
        <v>1384</v>
      </c>
      <c r="C751" s="47"/>
      <c r="D751" s="41">
        <v>6</v>
      </c>
      <c r="E751" s="42">
        <v>0</v>
      </c>
      <c r="F751" s="139">
        <f>ABS(Home!$K$20*E751)</f>
        <v>0</v>
      </c>
      <c r="G751" s="42">
        <v>0</v>
      </c>
      <c r="H751" s="139">
        <f>ABS(Home!$K$20*G751)</f>
        <v>0</v>
      </c>
      <c r="I751" s="42">
        <v>0</v>
      </c>
      <c r="J751" s="139">
        <f>ABS(Home!$K$20*I751)</f>
        <v>0</v>
      </c>
      <c r="K751" s="42">
        <v>0</v>
      </c>
      <c r="L751" s="139">
        <f>ABS(Home!$K$20*K751)</f>
        <v>0</v>
      </c>
      <c r="M751" s="45">
        <f t="shared" si="359"/>
        <v>0</v>
      </c>
      <c r="N751" s="47">
        <f t="shared" si="360"/>
        <v>697</v>
      </c>
      <c r="P751">
        <f t="shared" si="358"/>
        <v>0</v>
      </c>
      <c r="Q751">
        <f t="shared" si="358"/>
        <v>6</v>
      </c>
      <c r="R751" s="146">
        <v>748</v>
      </c>
      <c r="S751">
        <f t="shared" si="350"/>
        <v>0</v>
      </c>
      <c r="T751">
        <f t="shared" si="351"/>
        <v>0</v>
      </c>
      <c r="U751">
        <f t="shared" si="352"/>
        <v>0</v>
      </c>
      <c r="V751">
        <f t="shared" si="353"/>
        <v>0</v>
      </c>
      <c r="X751">
        <f t="shared" si="354"/>
        <v>0</v>
      </c>
      <c r="Y751">
        <f t="shared" si="355"/>
        <v>0</v>
      </c>
      <c r="Z751">
        <f t="shared" si="356"/>
        <v>0</v>
      </c>
      <c r="AA751">
        <f t="shared" si="357"/>
        <v>0</v>
      </c>
      <c r="AC751" s="15"/>
      <c r="AD751" s="15"/>
      <c r="BJ751" s="41">
        <v>6</v>
      </c>
      <c r="BN751" s="41">
        <v>5</v>
      </c>
      <c r="BS751" s="121"/>
      <c r="BV751">
        <v>0</v>
      </c>
      <c r="CA751">
        <v>0</v>
      </c>
      <c r="CB751">
        <f t="shared" si="361"/>
        <v>0</v>
      </c>
      <c r="CK751">
        <f t="shared" si="362"/>
        <v>17</v>
      </c>
      <c r="CL751">
        <f t="shared" si="363"/>
        <v>18</v>
      </c>
      <c r="CM751">
        <f t="shared" si="364"/>
        <v>697</v>
      </c>
      <c r="CP751" t="str">
        <f t="shared" si="348"/>
        <v/>
      </c>
      <c r="CQ751" t="str">
        <f t="shared" si="349"/>
        <v/>
      </c>
      <c r="CR751" t="str">
        <f t="shared" si="365"/>
        <v/>
      </c>
      <c r="CS751" t="str">
        <f t="shared" si="346"/>
        <v/>
      </c>
      <c r="CT751" t="str">
        <f t="shared" si="347"/>
        <v/>
      </c>
      <c r="DE751" t="s">
        <v>205</v>
      </c>
      <c r="DF751" t="s">
        <v>205</v>
      </c>
      <c r="DH751" t="s">
        <v>205</v>
      </c>
    </row>
    <row r="752" spans="1:112" x14ac:dyDescent="0.2">
      <c r="B752" s="28" t="s">
        <v>1368</v>
      </c>
      <c r="C752" s="47"/>
      <c r="D752" s="41">
        <v>6</v>
      </c>
      <c r="E752" s="42">
        <v>0</v>
      </c>
      <c r="F752" s="139">
        <f>ABS(Home!$K$20*E752)</f>
        <v>0</v>
      </c>
      <c r="G752" s="42">
        <v>0</v>
      </c>
      <c r="H752" s="139">
        <f>ABS(Home!$K$20*G752)</f>
        <v>0</v>
      </c>
      <c r="I752" s="42">
        <v>0</v>
      </c>
      <c r="J752" s="139">
        <f>ABS(Home!$K$20*I752)</f>
        <v>0</v>
      </c>
      <c r="K752" s="42">
        <v>0</v>
      </c>
      <c r="L752" s="139">
        <f>ABS(Home!$K$20*K752)</f>
        <v>0</v>
      </c>
      <c r="M752" s="45">
        <f t="shared" si="359"/>
        <v>0</v>
      </c>
      <c r="N752" s="47">
        <f t="shared" si="360"/>
        <v>698</v>
      </c>
      <c r="P752">
        <f t="shared" si="358"/>
        <v>0</v>
      </c>
      <c r="Q752">
        <f t="shared" si="358"/>
        <v>6</v>
      </c>
      <c r="R752" s="146">
        <v>749</v>
      </c>
      <c r="S752">
        <f t="shared" si="350"/>
        <v>0</v>
      </c>
      <c r="T752">
        <f t="shared" si="351"/>
        <v>0</v>
      </c>
      <c r="U752">
        <f t="shared" si="352"/>
        <v>0</v>
      </c>
      <c r="V752">
        <f t="shared" si="353"/>
        <v>0</v>
      </c>
      <c r="X752">
        <f t="shared" si="354"/>
        <v>0</v>
      </c>
      <c r="Y752">
        <f t="shared" si="355"/>
        <v>0</v>
      </c>
      <c r="Z752">
        <f t="shared" si="356"/>
        <v>0</v>
      </c>
      <c r="AA752">
        <f t="shared" si="357"/>
        <v>0</v>
      </c>
      <c r="AC752" s="15"/>
      <c r="AD752" s="15"/>
      <c r="BJ752" s="41">
        <v>6</v>
      </c>
      <c r="BN752" s="41">
        <v>5</v>
      </c>
      <c r="BS752" s="121"/>
      <c r="BV752">
        <v>0</v>
      </c>
      <c r="CA752">
        <v>0</v>
      </c>
      <c r="CB752">
        <f t="shared" si="361"/>
        <v>0</v>
      </c>
      <c r="CK752">
        <f t="shared" si="362"/>
        <v>18</v>
      </c>
      <c r="CL752">
        <f t="shared" si="363"/>
        <v>18</v>
      </c>
      <c r="CM752">
        <f t="shared" si="364"/>
        <v>698</v>
      </c>
      <c r="CP752" t="str">
        <f t="shared" si="348"/>
        <v/>
      </c>
      <c r="CQ752" t="str">
        <f t="shared" si="349"/>
        <v/>
      </c>
      <c r="CR752" t="str">
        <f t="shared" si="365"/>
        <v/>
      </c>
      <c r="CS752" t="str">
        <f t="shared" si="346"/>
        <v/>
      </c>
      <c r="CT752" t="str">
        <f t="shared" si="347"/>
        <v/>
      </c>
      <c r="DE752" t="s">
        <v>205</v>
      </c>
      <c r="DF752" t="s">
        <v>205</v>
      </c>
      <c r="DH752" t="s">
        <v>205</v>
      </c>
    </row>
    <row r="753" spans="1:112" x14ac:dyDescent="0.2">
      <c r="B753" s="28" t="s">
        <v>1369</v>
      </c>
      <c r="C753" s="47"/>
      <c r="D753" s="41">
        <v>6</v>
      </c>
      <c r="E753" s="42">
        <v>0</v>
      </c>
      <c r="F753" s="139">
        <f>ABS(Home!$K$20*E753)</f>
        <v>0</v>
      </c>
      <c r="G753" s="42">
        <v>0</v>
      </c>
      <c r="H753" s="139">
        <f>ABS(Home!$K$20*G753)</f>
        <v>0</v>
      </c>
      <c r="I753" s="42">
        <v>0</v>
      </c>
      <c r="J753" s="139">
        <f>ABS(Home!$K$20*I753)</f>
        <v>0</v>
      </c>
      <c r="K753" s="42">
        <v>0</v>
      </c>
      <c r="L753" s="139">
        <f>ABS(Home!$K$20*K753)</f>
        <v>0</v>
      </c>
      <c r="M753" s="45">
        <f t="shared" si="359"/>
        <v>0</v>
      </c>
      <c r="N753" s="47">
        <f t="shared" si="360"/>
        <v>699</v>
      </c>
      <c r="P753">
        <f t="shared" si="358"/>
        <v>0</v>
      </c>
      <c r="Q753">
        <f t="shared" si="358"/>
        <v>6</v>
      </c>
      <c r="R753" s="146">
        <v>750</v>
      </c>
      <c r="S753">
        <f t="shared" si="350"/>
        <v>0</v>
      </c>
      <c r="T753">
        <f t="shared" si="351"/>
        <v>0</v>
      </c>
      <c r="U753">
        <f t="shared" si="352"/>
        <v>0</v>
      </c>
      <c r="V753">
        <f t="shared" si="353"/>
        <v>0</v>
      </c>
      <c r="X753">
        <f t="shared" si="354"/>
        <v>0</v>
      </c>
      <c r="Y753">
        <f t="shared" si="355"/>
        <v>0</v>
      </c>
      <c r="Z753">
        <f t="shared" si="356"/>
        <v>0</v>
      </c>
      <c r="AA753">
        <f t="shared" si="357"/>
        <v>0</v>
      </c>
      <c r="AC753" s="15"/>
      <c r="AD753" s="15"/>
      <c r="BJ753" s="41">
        <v>6</v>
      </c>
      <c r="BN753" s="41">
        <v>5</v>
      </c>
      <c r="BS753" s="121"/>
      <c r="BV753">
        <v>0</v>
      </c>
      <c r="CA753">
        <v>0</v>
      </c>
      <c r="CB753">
        <f t="shared" si="361"/>
        <v>0</v>
      </c>
      <c r="CK753">
        <f t="shared" si="362"/>
        <v>19</v>
      </c>
      <c r="CL753">
        <f t="shared" si="363"/>
        <v>18</v>
      </c>
      <c r="CM753">
        <f t="shared" si="364"/>
        <v>699</v>
      </c>
      <c r="CP753" t="str">
        <f t="shared" si="348"/>
        <v/>
      </c>
      <c r="CQ753" t="str">
        <f t="shared" si="349"/>
        <v/>
      </c>
      <c r="CR753" t="str">
        <f t="shared" si="365"/>
        <v/>
      </c>
      <c r="CS753" t="str">
        <f t="shared" si="346"/>
        <v/>
      </c>
      <c r="CT753" t="str">
        <f t="shared" si="347"/>
        <v/>
      </c>
      <c r="DE753" t="s">
        <v>205</v>
      </c>
      <c r="DF753" t="s">
        <v>205</v>
      </c>
      <c r="DH753" t="s">
        <v>205</v>
      </c>
    </row>
    <row r="754" spans="1:112" x14ac:dyDescent="0.2">
      <c r="B754" s="28" t="s">
        <v>1370</v>
      </c>
      <c r="C754" s="47"/>
      <c r="D754" s="41">
        <v>6</v>
      </c>
      <c r="E754" s="42">
        <v>0</v>
      </c>
      <c r="F754" s="139">
        <f>ABS(Home!$K$20*E754)</f>
        <v>0</v>
      </c>
      <c r="G754" s="42">
        <v>0</v>
      </c>
      <c r="H754" s="139">
        <f>ABS(Home!$K$20*G754)</f>
        <v>0</v>
      </c>
      <c r="I754" s="42">
        <v>0</v>
      </c>
      <c r="J754" s="139">
        <f>ABS(Home!$K$20*I754)</f>
        <v>0</v>
      </c>
      <c r="K754" s="42">
        <v>0</v>
      </c>
      <c r="L754" s="139">
        <f>ABS(Home!$K$20*K754)</f>
        <v>0</v>
      </c>
      <c r="M754" s="45">
        <f t="shared" si="359"/>
        <v>0</v>
      </c>
      <c r="N754" s="47">
        <f t="shared" si="360"/>
        <v>700</v>
      </c>
      <c r="P754">
        <f t="shared" si="358"/>
        <v>0</v>
      </c>
      <c r="Q754">
        <f t="shared" si="358"/>
        <v>6</v>
      </c>
      <c r="R754" s="146">
        <v>751</v>
      </c>
      <c r="S754">
        <f t="shared" si="350"/>
        <v>0</v>
      </c>
      <c r="T754">
        <f t="shared" si="351"/>
        <v>0</v>
      </c>
      <c r="U754">
        <f t="shared" si="352"/>
        <v>0</v>
      </c>
      <c r="V754">
        <f t="shared" si="353"/>
        <v>0</v>
      </c>
      <c r="X754">
        <f t="shared" si="354"/>
        <v>0</v>
      </c>
      <c r="Y754">
        <f t="shared" si="355"/>
        <v>0</v>
      </c>
      <c r="Z754">
        <f t="shared" si="356"/>
        <v>0</v>
      </c>
      <c r="AA754">
        <f t="shared" si="357"/>
        <v>0</v>
      </c>
      <c r="AC754" s="15"/>
      <c r="AD754" s="15"/>
      <c r="BJ754" s="41">
        <v>6</v>
      </c>
      <c r="BN754" s="41">
        <v>5</v>
      </c>
      <c r="BS754" s="121"/>
      <c r="BV754">
        <v>0</v>
      </c>
      <c r="CA754">
        <v>0</v>
      </c>
      <c r="CB754">
        <f t="shared" si="361"/>
        <v>0</v>
      </c>
      <c r="CK754">
        <f t="shared" si="362"/>
        <v>20</v>
      </c>
      <c r="CL754">
        <f t="shared" si="363"/>
        <v>18</v>
      </c>
      <c r="CM754">
        <f t="shared" si="364"/>
        <v>700</v>
      </c>
      <c r="CP754" t="str">
        <f t="shared" si="348"/>
        <v/>
      </c>
      <c r="CQ754" t="str">
        <f t="shared" si="349"/>
        <v/>
      </c>
      <c r="CR754" t="str">
        <f t="shared" si="365"/>
        <v/>
      </c>
      <c r="CS754" t="str">
        <f t="shared" si="346"/>
        <v/>
      </c>
      <c r="CT754" t="str">
        <f t="shared" si="347"/>
        <v/>
      </c>
      <c r="DE754" t="s">
        <v>205</v>
      </c>
      <c r="DF754" t="s">
        <v>205</v>
      </c>
      <c r="DH754" t="s">
        <v>205</v>
      </c>
    </row>
    <row r="755" spans="1:112" x14ac:dyDescent="0.2">
      <c r="B755" s="28" t="s">
        <v>1371</v>
      </c>
      <c r="C755" s="47"/>
      <c r="D755" s="41">
        <v>6</v>
      </c>
      <c r="E755" s="42">
        <v>0</v>
      </c>
      <c r="F755" s="139">
        <f>ABS(Home!$K$20*E755)</f>
        <v>0</v>
      </c>
      <c r="G755" s="42">
        <v>0</v>
      </c>
      <c r="H755" s="139">
        <f>ABS(Home!$K$20*G755)</f>
        <v>0</v>
      </c>
      <c r="I755" s="42">
        <v>0</v>
      </c>
      <c r="J755" s="139">
        <f>ABS(Home!$K$20*I755)</f>
        <v>0</v>
      </c>
      <c r="K755" s="42">
        <v>0</v>
      </c>
      <c r="L755" s="139">
        <f>ABS(Home!$K$20*K755)</f>
        <v>0</v>
      </c>
      <c r="M755" s="45">
        <f t="shared" si="359"/>
        <v>0</v>
      </c>
      <c r="N755" s="47">
        <f t="shared" si="360"/>
        <v>701</v>
      </c>
      <c r="P755">
        <f t="shared" si="358"/>
        <v>0</v>
      </c>
      <c r="Q755">
        <f t="shared" si="358"/>
        <v>6</v>
      </c>
      <c r="R755" s="146">
        <v>752</v>
      </c>
      <c r="S755">
        <f t="shared" si="350"/>
        <v>0</v>
      </c>
      <c r="T755">
        <f t="shared" si="351"/>
        <v>0</v>
      </c>
      <c r="U755">
        <f t="shared" si="352"/>
        <v>0</v>
      </c>
      <c r="V755">
        <f t="shared" si="353"/>
        <v>0</v>
      </c>
      <c r="X755">
        <f t="shared" si="354"/>
        <v>0</v>
      </c>
      <c r="Y755">
        <f t="shared" si="355"/>
        <v>0</v>
      </c>
      <c r="Z755">
        <f t="shared" si="356"/>
        <v>0</v>
      </c>
      <c r="AA755">
        <f t="shared" si="357"/>
        <v>0</v>
      </c>
      <c r="AC755" s="15"/>
      <c r="AD755" s="15"/>
      <c r="BJ755" s="41">
        <v>6</v>
      </c>
      <c r="BN755" s="41">
        <v>5</v>
      </c>
      <c r="BS755" s="121"/>
      <c r="BV755">
        <v>0</v>
      </c>
      <c r="CA755">
        <v>0</v>
      </c>
      <c r="CB755">
        <f t="shared" si="361"/>
        <v>0</v>
      </c>
      <c r="CK755">
        <f t="shared" si="362"/>
        <v>21</v>
      </c>
      <c r="CL755">
        <f t="shared" si="363"/>
        <v>18</v>
      </c>
      <c r="CM755">
        <f t="shared" si="364"/>
        <v>701</v>
      </c>
      <c r="CP755" t="str">
        <f t="shared" si="348"/>
        <v/>
      </c>
      <c r="CQ755" t="str">
        <f t="shared" si="349"/>
        <v/>
      </c>
      <c r="CR755" t="str">
        <f t="shared" si="365"/>
        <v/>
      </c>
      <c r="CS755" t="str">
        <f t="shared" si="346"/>
        <v/>
      </c>
      <c r="CT755" t="str">
        <f t="shared" si="347"/>
        <v/>
      </c>
      <c r="DE755" t="s">
        <v>205</v>
      </c>
      <c r="DF755" t="s">
        <v>205</v>
      </c>
      <c r="DH755" t="s">
        <v>205</v>
      </c>
    </row>
    <row r="756" spans="1:112" x14ac:dyDescent="0.2">
      <c r="B756" s="28" t="s">
        <v>1372</v>
      </c>
      <c r="C756" s="47"/>
      <c r="D756" s="41">
        <v>6</v>
      </c>
      <c r="E756" s="42">
        <v>0</v>
      </c>
      <c r="F756" s="139">
        <f>ABS(Home!$K$20*E756)</f>
        <v>0</v>
      </c>
      <c r="G756" s="42">
        <v>0</v>
      </c>
      <c r="H756" s="139">
        <f>ABS(Home!$K$20*G756)</f>
        <v>0</v>
      </c>
      <c r="I756" s="42">
        <v>0</v>
      </c>
      <c r="J756" s="139">
        <f>ABS(Home!$K$20*I756)</f>
        <v>0</v>
      </c>
      <c r="K756" s="42">
        <v>0</v>
      </c>
      <c r="L756" s="139">
        <f>ABS(Home!$K$20*K756)</f>
        <v>0</v>
      </c>
      <c r="M756" s="45">
        <f t="shared" si="359"/>
        <v>0</v>
      </c>
      <c r="N756" s="47">
        <f t="shared" si="360"/>
        <v>702</v>
      </c>
      <c r="P756">
        <f t="shared" si="358"/>
        <v>0</v>
      </c>
      <c r="Q756">
        <f t="shared" si="358"/>
        <v>6</v>
      </c>
      <c r="R756" s="146">
        <v>753</v>
      </c>
      <c r="S756">
        <f t="shared" si="350"/>
        <v>0</v>
      </c>
      <c r="T756">
        <f t="shared" si="351"/>
        <v>0</v>
      </c>
      <c r="U756">
        <f t="shared" si="352"/>
        <v>0</v>
      </c>
      <c r="V756">
        <f t="shared" si="353"/>
        <v>0</v>
      </c>
      <c r="X756">
        <f t="shared" si="354"/>
        <v>0</v>
      </c>
      <c r="Y756">
        <f t="shared" si="355"/>
        <v>0</v>
      </c>
      <c r="Z756">
        <f t="shared" si="356"/>
        <v>0</v>
      </c>
      <c r="AA756">
        <f t="shared" si="357"/>
        <v>0</v>
      </c>
      <c r="AC756" s="15"/>
      <c r="AD756" s="15"/>
      <c r="BJ756" s="41">
        <v>6</v>
      </c>
      <c r="BN756" s="41">
        <v>5</v>
      </c>
      <c r="BS756" s="121"/>
      <c r="BV756">
        <v>0</v>
      </c>
      <c r="CA756">
        <v>0</v>
      </c>
      <c r="CB756">
        <f t="shared" si="361"/>
        <v>0</v>
      </c>
      <c r="CK756">
        <f t="shared" si="362"/>
        <v>22</v>
      </c>
      <c r="CL756">
        <f t="shared" si="363"/>
        <v>18</v>
      </c>
      <c r="CM756">
        <f t="shared" si="364"/>
        <v>702</v>
      </c>
      <c r="CP756" t="str">
        <f t="shared" si="348"/>
        <v/>
      </c>
      <c r="CQ756" t="str">
        <f t="shared" si="349"/>
        <v/>
      </c>
      <c r="CR756" t="str">
        <f t="shared" si="365"/>
        <v/>
      </c>
      <c r="CS756" t="str">
        <f t="shared" si="346"/>
        <v/>
      </c>
      <c r="CT756" t="str">
        <f t="shared" si="347"/>
        <v/>
      </c>
      <c r="DE756" t="s">
        <v>205</v>
      </c>
      <c r="DF756" t="s">
        <v>205</v>
      </c>
      <c r="DH756" t="s">
        <v>205</v>
      </c>
    </row>
    <row r="757" spans="1:112" x14ac:dyDescent="0.2">
      <c r="B757" s="28" t="s">
        <v>1373</v>
      </c>
      <c r="C757" s="47"/>
      <c r="D757" s="41">
        <v>6</v>
      </c>
      <c r="E757" s="42">
        <v>0</v>
      </c>
      <c r="F757" s="139">
        <f>ABS(Home!$K$20*E757)</f>
        <v>0</v>
      </c>
      <c r="G757" s="42">
        <v>0</v>
      </c>
      <c r="H757" s="139">
        <f>ABS(Home!$K$20*G757)</f>
        <v>0</v>
      </c>
      <c r="I757" s="42">
        <v>0</v>
      </c>
      <c r="J757" s="139">
        <f>ABS(Home!$K$20*I757)</f>
        <v>0</v>
      </c>
      <c r="K757" s="42">
        <v>0</v>
      </c>
      <c r="L757" s="139">
        <f>ABS(Home!$K$20*K757)</f>
        <v>0</v>
      </c>
      <c r="M757" s="45">
        <f t="shared" si="359"/>
        <v>0</v>
      </c>
      <c r="N757" s="47">
        <f t="shared" si="360"/>
        <v>703</v>
      </c>
      <c r="P757">
        <f t="shared" si="358"/>
        <v>0</v>
      </c>
      <c r="Q757">
        <f t="shared" si="358"/>
        <v>6</v>
      </c>
      <c r="R757" s="146">
        <v>754</v>
      </c>
      <c r="S757">
        <f t="shared" si="350"/>
        <v>0</v>
      </c>
      <c r="T757">
        <f t="shared" si="351"/>
        <v>0</v>
      </c>
      <c r="U757">
        <f t="shared" si="352"/>
        <v>0</v>
      </c>
      <c r="V757">
        <f t="shared" si="353"/>
        <v>0</v>
      </c>
      <c r="X757">
        <f t="shared" si="354"/>
        <v>0</v>
      </c>
      <c r="Y757">
        <f t="shared" si="355"/>
        <v>0</v>
      </c>
      <c r="Z757">
        <f t="shared" si="356"/>
        <v>0</v>
      </c>
      <c r="AA757">
        <f t="shared" si="357"/>
        <v>0</v>
      </c>
      <c r="AC757" s="15"/>
      <c r="AD757" s="15"/>
      <c r="BJ757" s="41">
        <v>6</v>
      </c>
      <c r="BN757" s="41">
        <v>5</v>
      </c>
      <c r="BS757" s="121"/>
      <c r="BV757">
        <v>0</v>
      </c>
      <c r="CA757">
        <v>0</v>
      </c>
      <c r="CB757">
        <f t="shared" si="361"/>
        <v>0</v>
      </c>
      <c r="CK757">
        <f t="shared" si="362"/>
        <v>23</v>
      </c>
      <c r="CL757">
        <f t="shared" si="363"/>
        <v>18</v>
      </c>
      <c r="CM757">
        <f t="shared" si="364"/>
        <v>703</v>
      </c>
      <c r="CP757" t="str">
        <f t="shared" si="348"/>
        <v/>
      </c>
      <c r="CQ757" t="str">
        <f t="shared" si="349"/>
        <v/>
      </c>
      <c r="CR757" t="str">
        <f t="shared" si="365"/>
        <v/>
      </c>
      <c r="CS757" t="str">
        <f t="shared" si="346"/>
        <v/>
      </c>
      <c r="CT757" t="str">
        <f t="shared" si="347"/>
        <v/>
      </c>
      <c r="DE757" t="s">
        <v>205</v>
      </c>
      <c r="DF757" t="s">
        <v>205</v>
      </c>
      <c r="DH757" t="s">
        <v>205</v>
      </c>
    </row>
    <row r="758" spans="1:112" x14ac:dyDescent="0.2">
      <c r="A758" s="1"/>
      <c r="B758" s="28" t="s">
        <v>1374</v>
      </c>
      <c r="C758" s="47"/>
      <c r="D758" s="41">
        <v>6</v>
      </c>
      <c r="E758" s="42">
        <v>0</v>
      </c>
      <c r="F758" s="139">
        <f>ABS(Home!$K$20*E758)</f>
        <v>0</v>
      </c>
      <c r="G758" s="42">
        <v>0</v>
      </c>
      <c r="H758" s="139">
        <f>ABS(Home!$K$20*G758)</f>
        <v>0</v>
      </c>
      <c r="I758" s="42">
        <v>0</v>
      </c>
      <c r="J758" s="139">
        <f>ABS(Home!$K$20*I758)</f>
        <v>0</v>
      </c>
      <c r="K758" s="42">
        <v>0</v>
      </c>
      <c r="L758" s="139">
        <f>ABS(Home!$K$20*K758)</f>
        <v>0</v>
      </c>
      <c r="M758" s="45">
        <f>IF(C758=1,COUNTIF(F758,"&gt;0")+COUNTIF(H758,"&gt;0")+COUNTIF(J758,"&gt;0")+COUNTIF(L758,"&gt;0"),0)</f>
        <v>0</v>
      </c>
      <c r="N758" s="47">
        <f t="shared" si="360"/>
        <v>704</v>
      </c>
      <c r="P758">
        <f t="shared" si="358"/>
        <v>0</v>
      </c>
      <c r="Q758">
        <f t="shared" si="358"/>
        <v>6</v>
      </c>
      <c r="R758" s="146">
        <v>755</v>
      </c>
      <c r="S758">
        <f t="shared" si="350"/>
        <v>0</v>
      </c>
      <c r="T758">
        <f t="shared" si="351"/>
        <v>0</v>
      </c>
      <c r="U758">
        <f t="shared" si="352"/>
        <v>0</v>
      </c>
      <c r="V758">
        <f t="shared" si="353"/>
        <v>0</v>
      </c>
      <c r="X758">
        <f t="shared" si="354"/>
        <v>0</v>
      </c>
      <c r="Y758">
        <f t="shared" si="355"/>
        <v>0</v>
      </c>
      <c r="Z758">
        <f t="shared" si="356"/>
        <v>0</v>
      </c>
      <c r="AA758">
        <f t="shared" si="357"/>
        <v>0</v>
      </c>
      <c r="AC758" s="15"/>
      <c r="AD758" s="15"/>
      <c r="BJ758" s="41">
        <v>6</v>
      </c>
      <c r="BN758" s="41">
        <v>5</v>
      </c>
      <c r="BS758" s="121"/>
      <c r="BV758">
        <v>0</v>
      </c>
      <c r="CA758">
        <v>0</v>
      </c>
      <c r="CB758">
        <f t="shared" si="361"/>
        <v>0</v>
      </c>
      <c r="CK758">
        <f t="shared" si="362"/>
        <v>24</v>
      </c>
      <c r="CL758">
        <f t="shared" si="363"/>
        <v>18</v>
      </c>
      <c r="CM758">
        <f t="shared" si="364"/>
        <v>704</v>
      </c>
      <c r="CP758" t="str">
        <f t="shared" si="348"/>
        <v/>
      </c>
      <c r="CQ758" t="str">
        <f t="shared" si="349"/>
        <v/>
      </c>
      <c r="CR758" t="str">
        <f t="shared" si="365"/>
        <v/>
      </c>
      <c r="CS758" t="str">
        <f t="shared" si="346"/>
        <v/>
      </c>
      <c r="CT758" t="str">
        <f t="shared" si="347"/>
        <v/>
      </c>
      <c r="DE758" t="s">
        <v>205</v>
      </c>
      <c r="DF758" t="s">
        <v>205</v>
      </c>
      <c r="DH758" t="s">
        <v>205</v>
      </c>
    </row>
    <row r="759" spans="1:112" x14ac:dyDescent="0.2">
      <c r="A759" s="1"/>
      <c r="B759" s="28" t="s">
        <v>1375</v>
      </c>
      <c r="C759" s="47"/>
      <c r="D759" s="41">
        <v>6</v>
      </c>
      <c r="E759" s="42">
        <v>0</v>
      </c>
      <c r="F759" s="139">
        <f>ABS(Home!$K$20*E759)</f>
        <v>0</v>
      </c>
      <c r="G759" s="42">
        <v>0</v>
      </c>
      <c r="H759" s="139">
        <f>ABS(Home!$K$20*G759)</f>
        <v>0</v>
      </c>
      <c r="I759" s="42">
        <v>0</v>
      </c>
      <c r="J759" s="139">
        <f>ABS(Home!$K$20*I759)</f>
        <v>0</v>
      </c>
      <c r="K759" s="42">
        <v>0</v>
      </c>
      <c r="L759" s="139">
        <f>ABS(Home!$K$20*K759)</f>
        <v>0</v>
      </c>
      <c r="M759" s="45">
        <f t="shared" si="359"/>
        <v>0</v>
      </c>
      <c r="N759" s="47">
        <f t="shared" si="360"/>
        <v>705</v>
      </c>
      <c r="P759">
        <f t="shared" si="358"/>
        <v>0</v>
      </c>
      <c r="Q759">
        <f t="shared" si="358"/>
        <v>6</v>
      </c>
      <c r="R759" s="146">
        <v>756</v>
      </c>
      <c r="S759">
        <f t="shared" si="350"/>
        <v>0</v>
      </c>
      <c r="T759">
        <f t="shared" si="351"/>
        <v>0</v>
      </c>
      <c r="U759">
        <f t="shared" si="352"/>
        <v>0</v>
      </c>
      <c r="V759">
        <f t="shared" si="353"/>
        <v>0</v>
      </c>
      <c r="X759">
        <f t="shared" si="354"/>
        <v>0</v>
      </c>
      <c r="Y759">
        <f t="shared" si="355"/>
        <v>0</v>
      </c>
      <c r="Z759">
        <f t="shared" si="356"/>
        <v>0</v>
      </c>
      <c r="AA759">
        <f t="shared" si="357"/>
        <v>0</v>
      </c>
      <c r="AC759" s="15"/>
      <c r="AD759" s="15"/>
      <c r="BJ759" s="41">
        <v>6</v>
      </c>
      <c r="BN759" s="41">
        <v>5</v>
      </c>
      <c r="BS759" s="121"/>
      <c r="BV759">
        <v>0</v>
      </c>
      <c r="CA759">
        <v>0</v>
      </c>
      <c r="CB759">
        <f t="shared" si="361"/>
        <v>0</v>
      </c>
      <c r="CK759">
        <f t="shared" si="362"/>
        <v>25</v>
      </c>
      <c r="CL759">
        <f t="shared" si="363"/>
        <v>18</v>
      </c>
      <c r="CM759">
        <f t="shared" si="364"/>
        <v>705</v>
      </c>
      <c r="CP759" t="str">
        <f t="shared" si="348"/>
        <v/>
      </c>
      <c r="CQ759" t="str">
        <f t="shared" si="349"/>
        <v/>
      </c>
      <c r="CR759" t="str">
        <f t="shared" si="365"/>
        <v/>
      </c>
      <c r="CS759" t="str">
        <f t="shared" si="346"/>
        <v/>
      </c>
      <c r="CT759" t="str">
        <f t="shared" si="347"/>
        <v/>
      </c>
      <c r="DE759" t="s">
        <v>205</v>
      </c>
      <c r="DF759" t="s">
        <v>205</v>
      </c>
      <c r="DH759" t="s">
        <v>205</v>
      </c>
    </row>
    <row r="760" spans="1:112" x14ac:dyDescent="0.2">
      <c r="B760" s="28" t="s">
        <v>1376</v>
      </c>
      <c r="C760" s="47"/>
      <c r="D760" s="41">
        <v>6</v>
      </c>
      <c r="E760" s="42">
        <v>0</v>
      </c>
      <c r="F760" s="139">
        <f>ABS(Home!$K$20*E760)</f>
        <v>0</v>
      </c>
      <c r="G760" s="42">
        <v>0</v>
      </c>
      <c r="H760" s="139">
        <f>ABS(Home!$K$20*G760)</f>
        <v>0</v>
      </c>
      <c r="I760" s="42">
        <v>0</v>
      </c>
      <c r="J760" s="139">
        <f>ABS(Home!$K$20*I760)</f>
        <v>0</v>
      </c>
      <c r="K760" s="42">
        <v>0</v>
      </c>
      <c r="L760" s="139">
        <f>ABS(Home!$K$20*K760)</f>
        <v>0</v>
      </c>
      <c r="M760" s="45">
        <f t="shared" si="359"/>
        <v>0</v>
      </c>
      <c r="N760" s="47">
        <f t="shared" si="360"/>
        <v>706</v>
      </c>
      <c r="P760">
        <f t="shared" si="358"/>
        <v>0</v>
      </c>
      <c r="Q760">
        <f t="shared" si="358"/>
        <v>6</v>
      </c>
      <c r="R760" s="146">
        <v>757</v>
      </c>
      <c r="S760">
        <f t="shared" si="350"/>
        <v>0</v>
      </c>
      <c r="T760">
        <f t="shared" si="351"/>
        <v>0</v>
      </c>
      <c r="U760">
        <f t="shared" si="352"/>
        <v>0</v>
      </c>
      <c r="V760">
        <f t="shared" si="353"/>
        <v>0</v>
      </c>
      <c r="X760">
        <f t="shared" si="354"/>
        <v>0</v>
      </c>
      <c r="Y760">
        <f t="shared" si="355"/>
        <v>0</v>
      </c>
      <c r="Z760">
        <f t="shared" si="356"/>
        <v>0</v>
      </c>
      <c r="AA760">
        <f t="shared" si="357"/>
        <v>0</v>
      </c>
      <c r="AC760" s="15"/>
      <c r="AD760" s="15"/>
      <c r="BJ760" s="41">
        <v>6</v>
      </c>
      <c r="BN760" s="41">
        <v>5</v>
      </c>
      <c r="BS760" s="121"/>
      <c r="BV760">
        <v>2.2000000000000002</v>
      </c>
      <c r="CA760">
        <v>2.2000000000000002</v>
      </c>
      <c r="CB760">
        <f t="shared" si="361"/>
        <v>1</v>
      </c>
      <c r="CK760">
        <f t="shared" si="362"/>
        <v>26</v>
      </c>
      <c r="CL760">
        <f t="shared" si="363"/>
        <v>18</v>
      </c>
      <c r="CM760">
        <f t="shared" si="364"/>
        <v>706</v>
      </c>
      <c r="CP760" t="str">
        <f t="shared" si="348"/>
        <v/>
      </c>
      <c r="CQ760" t="str">
        <f t="shared" si="349"/>
        <v/>
      </c>
      <c r="CR760" t="str">
        <f t="shared" si="365"/>
        <v/>
      </c>
      <c r="CS760" t="str">
        <f t="shared" si="346"/>
        <v/>
      </c>
      <c r="CT760" t="str">
        <f t="shared" si="347"/>
        <v/>
      </c>
      <c r="DE760" t="s">
        <v>205</v>
      </c>
      <c r="DF760" t="s">
        <v>205</v>
      </c>
      <c r="DH760" t="s">
        <v>205</v>
      </c>
    </row>
    <row r="761" spans="1:112" x14ac:dyDescent="0.2">
      <c r="B761" s="28" t="s">
        <v>1377</v>
      </c>
      <c r="C761" s="47"/>
      <c r="D761" s="41">
        <v>6</v>
      </c>
      <c r="E761" s="42">
        <v>0</v>
      </c>
      <c r="F761" s="139">
        <f>ABS(Home!$K$20*E761)</f>
        <v>0</v>
      </c>
      <c r="G761" s="42">
        <v>0</v>
      </c>
      <c r="H761" s="139">
        <f>ABS(Home!$K$20*G761)</f>
        <v>0</v>
      </c>
      <c r="I761" s="42">
        <v>0</v>
      </c>
      <c r="J761" s="139">
        <f>ABS(Home!$K$20*I761)</f>
        <v>0</v>
      </c>
      <c r="K761" s="42">
        <v>0</v>
      </c>
      <c r="L761" s="139">
        <f>ABS(Home!$K$20*K761)</f>
        <v>0</v>
      </c>
      <c r="M761" s="45">
        <f t="shared" si="359"/>
        <v>0</v>
      </c>
      <c r="N761" s="47">
        <f t="shared" si="360"/>
        <v>707</v>
      </c>
      <c r="P761">
        <f t="shared" si="358"/>
        <v>0</v>
      </c>
      <c r="Q761">
        <f t="shared" si="358"/>
        <v>6</v>
      </c>
      <c r="R761" s="146">
        <v>758</v>
      </c>
      <c r="S761">
        <f t="shared" si="350"/>
        <v>0</v>
      </c>
      <c r="T761">
        <f t="shared" si="351"/>
        <v>0</v>
      </c>
      <c r="U761">
        <f t="shared" si="352"/>
        <v>0</v>
      </c>
      <c r="V761">
        <f t="shared" si="353"/>
        <v>0</v>
      </c>
      <c r="X761">
        <f t="shared" si="354"/>
        <v>0</v>
      </c>
      <c r="Y761">
        <f t="shared" si="355"/>
        <v>0</v>
      </c>
      <c r="Z761">
        <f t="shared" si="356"/>
        <v>0</v>
      </c>
      <c r="AA761">
        <f t="shared" si="357"/>
        <v>0</v>
      </c>
      <c r="AC761" s="15"/>
      <c r="AD761" s="15"/>
      <c r="BJ761" s="41">
        <v>6</v>
      </c>
      <c r="BN761" s="41">
        <v>5</v>
      </c>
      <c r="BS761" s="121"/>
      <c r="BV761">
        <v>2.2000000000000002</v>
      </c>
      <c r="CA761">
        <v>2.2000000000000002</v>
      </c>
      <c r="CB761">
        <f t="shared" si="361"/>
        <v>1</v>
      </c>
      <c r="CK761">
        <f t="shared" si="362"/>
        <v>27</v>
      </c>
      <c r="CL761">
        <f t="shared" si="363"/>
        <v>18</v>
      </c>
      <c r="CM761">
        <f t="shared" si="364"/>
        <v>707</v>
      </c>
      <c r="CP761" t="str">
        <f t="shared" si="348"/>
        <v/>
      </c>
      <c r="CQ761" t="str">
        <f t="shared" si="349"/>
        <v/>
      </c>
      <c r="CR761" t="str">
        <f t="shared" si="365"/>
        <v/>
      </c>
      <c r="CS761" t="str">
        <f t="shared" si="346"/>
        <v/>
      </c>
      <c r="CT761" t="str">
        <f t="shared" si="347"/>
        <v/>
      </c>
      <c r="DE761" t="s">
        <v>205</v>
      </c>
      <c r="DF761" t="s">
        <v>205</v>
      </c>
      <c r="DH761" t="s">
        <v>205</v>
      </c>
    </row>
    <row r="762" spans="1:112" x14ac:dyDescent="0.2">
      <c r="B762" s="28" t="s">
        <v>1378</v>
      </c>
      <c r="C762" s="47"/>
      <c r="D762" s="41">
        <v>6</v>
      </c>
      <c r="E762" s="42">
        <v>0</v>
      </c>
      <c r="F762" s="139">
        <f>ABS(Home!$K$20*E762)</f>
        <v>0</v>
      </c>
      <c r="G762" s="42">
        <v>0</v>
      </c>
      <c r="H762" s="139">
        <f>ABS(Home!$K$20*G762)</f>
        <v>0</v>
      </c>
      <c r="I762" s="42">
        <v>0</v>
      </c>
      <c r="J762" s="139">
        <f>ABS(Home!$K$20*I762)</f>
        <v>0</v>
      </c>
      <c r="K762" s="42">
        <v>0</v>
      </c>
      <c r="L762" s="139">
        <f>ABS(Home!$K$20*K762)</f>
        <v>0</v>
      </c>
      <c r="M762" s="45">
        <f t="shared" si="359"/>
        <v>0</v>
      </c>
      <c r="N762" s="47">
        <f t="shared" si="360"/>
        <v>708</v>
      </c>
      <c r="P762">
        <f t="shared" si="358"/>
        <v>0</v>
      </c>
      <c r="Q762">
        <f t="shared" si="358"/>
        <v>6</v>
      </c>
      <c r="R762" s="146">
        <v>759</v>
      </c>
      <c r="S762">
        <f t="shared" si="350"/>
        <v>0</v>
      </c>
      <c r="T762">
        <f t="shared" si="351"/>
        <v>0</v>
      </c>
      <c r="U762">
        <f t="shared" si="352"/>
        <v>0</v>
      </c>
      <c r="V762">
        <f t="shared" si="353"/>
        <v>0</v>
      </c>
      <c r="X762">
        <f t="shared" si="354"/>
        <v>0</v>
      </c>
      <c r="Y762">
        <f t="shared" si="355"/>
        <v>0</v>
      </c>
      <c r="Z762">
        <f t="shared" si="356"/>
        <v>0</v>
      </c>
      <c r="AA762">
        <f t="shared" si="357"/>
        <v>0</v>
      </c>
      <c r="AC762" s="15"/>
      <c r="AD762" s="15"/>
      <c r="BJ762" s="41">
        <v>6</v>
      </c>
      <c r="BN762" s="41">
        <v>5</v>
      </c>
      <c r="BS762" s="121"/>
      <c r="BV762">
        <v>2.2000000000000002</v>
      </c>
      <c r="CA762">
        <v>2.2000000000000002</v>
      </c>
      <c r="CB762">
        <f t="shared" si="361"/>
        <v>1</v>
      </c>
      <c r="CK762">
        <f t="shared" si="362"/>
        <v>28</v>
      </c>
      <c r="CL762">
        <f t="shared" si="363"/>
        <v>18</v>
      </c>
      <c r="CM762">
        <f t="shared" si="364"/>
        <v>708</v>
      </c>
      <c r="CP762" t="str">
        <f t="shared" si="348"/>
        <v/>
      </c>
      <c r="CQ762" t="str">
        <f t="shared" si="349"/>
        <v/>
      </c>
      <c r="CR762" t="str">
        <f t="shared" si="365"/>
        <v/>
      </c>
      <c r="CS762" t="str">
        <f t="shared" si="346"/>
        <v/>
      </c>
      <c r="CT762" t="str">
        <f t="shared" si="347"/>
        <v/>
      </c>
      <c r="DE762" t="s">
        <v>205</v>
      </c>
      <c r="DF762" t="s">
        <v>205</v>
      </c>
      <c r="DH762" t="s">
        <v>205</v>
      </c>
    </row>
    <row r="763" spans="1:112" x14ac:dyDescent="0.2">
      <c r="A763" s="1"/>
      <c r="B763" s="28" t="s">
        <v>1379</v>
      </c>
      <c r="C763" s="47"/>
      <c r="D763" s="41">
        <v>6</v>
      </c>
      <c r="E763" s="42">
        <v>0</v>
      </c>
      <c r="F763" s="139">
        <f>ABS(Home!$K$20*E763)</f>
        <v>0</v>
      </c>
      <c r="G763" s="42">
        <v>0</v>
      </c>
      <c r="H763" s="139">
        <f>ABS(Home!$K$20*G763)</f>
        <v>0</v>
      </c>
      <c r="I763" s="42">
        <v>0</v>
      </c>
      <c r="J763" s="139">
        <f>ABS(Home!$K$20*I763)</f>
        <v>0</v>
      </c>
      <c r="K763" s="42">
        <v>0</v>
      </c>
      <c r="L763" s="139">
        <f>ABS(Home!$K$20*K763)</f>
        <v>0</v>
      </c>
      <c r="M763" s="45">
        <f t="shared" si="359"/>
        <v>0</v>
      </c>
      <c r="N763" s="47">
        <f t="shared" si="360"/>
        <v>709</v>
      </c>
      <c r="P763">
        <f t="shared" si="358"/>
        <v>0</v>
      </c>
      <c r="Q763">
        <f t="shared" si="358"/>
        <v>6</v>
      </c>
      <c r="R763" s="146">
        <v>760</v>
      </c>
      <c r="S763">
        <f t="shared" si="350"/>
        <v>0</v>
      </c>
      <c r="T763">
        <f t="shared" si="351"/>
        <v>0</v>
      </c>
      <c r="U763">
        <f t="shared" si="352"/>
        <v>0</v>
      </c>
      <c r="V763">
        <f t="shared" si="353"/>
        <v>0</v>
      </c>
      <c r="X763">
        <f t="shared" si="354"/>
        <v>0</v>
      </c>
      <c r="Y763">
        <f t="shared" si="355"/>
        <v>0</v>
      </c>
      <c r="Z763">
        <f t="shared" si="356"/>
        <v>0</v>
      </c>
      <c r="AA763">
        <f t="shared" si="357"/>
        <v>0</v>
      </c>
      <c r="AC763" s="15"/>
      <c r="AD763" s="15"/>
      <c r="BJ763" s="41">
        <v>6</v>
      </c>
      <c r="BN763" s="41">
        <v>5</v>
      </c>
      <c r="BS763" s="121"/>
      <c r="BV763">
        <v>0</v>
      </c>
      <c r="CA763">
        <v>0</v>
      </c>
      <c r="CB763">
        <f t="shared" si="361"/>
        <v>0</v>
      </c>
      <c r="CK763">
        <f t="shared" si="362"/>
        <v>29</v>
      </c>
      <c r="CL763">
        <f t="shared" si="363"/>
        <v>18</v>
      </c>
      <c r="CM763">
        <f t="shared" si="364"/>
        <v>709</v>
      </c>
      <c r="CP763" t="str">
        <f t="shared" si="348"/>
        <v/>
      </c>
      <c r="CQ763" t="str">
        <f t="shared" si="349"/>
        <v/>
      </c>
      <c r="CR763" t="str">
        <f t="shared" si="365"/>
        <v/>
      </c>
      <c r="CS763" t="str">
        <f t="shared" si="346"/>
        <v/>
      </c>
      <c r="CT763" t="str">
        <f t="shared" si="347"/>
        <v/>
      </c>
      <c r="DE763" t="s">
        <v>205</v>
      </c>
      <c r="DF763" t="s">
        <v>205</v>
      </c>
      <c r="DH763" t="s">
        <v>205</v>
      </c>
    </row>
    <row r="764" spans="1:112" x14ac:dyDescent="0.2">
      <c r="A764" s="1"/>
      <c r="B764" s="28" t="s">
        <v>1380</v>
      </c>
      <c r="C764" s="47"/>
      <c r="D764" s="41">
        <v>6</v>
      </c>
      <c r="E764" s="42">
        <v>0</v>
      </c>
      <c r="F764" s="139">
        <f>ABS(Home!$K$20*E764)</f>
        <v>0</v>
      </c>
      <c r="G764" s="42">
        <v>0</v>
      </c>
      <c r="H764" s="139">
        <f>ABS(Home!$K$20*G764)</f>
        <v>0</v>
      </c>
      <c r="I764" s="42">
        <v>0</v>
      </c>
      <c r="J764" s="139">
        <f>ABS(Home!$K$20*I764)</f>
        <v>0</v>
      </c>
      <c r="K764" s="42">
        <v>0</v>
      </c>
      <c r="L764" s="139">
        <f>ABS(Home!$K$20*K764)</f>
        <v>0</v>
      </c>
      <c r="M764" s="45">
        <f t="shared" si="359"/>
        <v>0</v>
      </c>
      <c r="N764" s="47">
        <f t="shared" si="360"/>
        <v>710</v>
      </c>
      <c r="P764">
        <f t="shared" ref="P764:P785" si="366">C821</f>
        <v>0</v>
      </c>
      <c r="Q764">
        <f t="shared" ref="Q764:Q785" si="367">D821</f>
        <v>6</v>
      </c>
      <c r="R764" s="146">
        <v>761</v>
      </c>
      <c r="S764">
        <f t="shared" ref="S764:S803" si="368">IF($C821=1,E821,0)</f>
        <v>0</v>
      </c>
      <c r="T764">
        <f t="shared" ref="T764:T803" si="369">IF($C821=1,G821,0)</f>
        <v>0</v>
      </c>
      <c r="U764">
        <f t="shared" ref="U764:U803" si="370">IF($C821=1,I821,0)</f>
        <v>0</v>
      </c>
      <c r="V764">
        <f t="shared" ref="V764:V803" si="371">IF($C821=1,K821,0)</f>
        <v>0</v>
      </c>
      <c r="X764">
        <f t="shared" ref="X764:X803" si="372">IF($C821=1,F821,0)</f>
        <v>0</v>
      </c>
      <c r="Y764">
        <f t="shared" ref="Y764:Y803" si="373">IF($C821=1,H821,0)</f>
        <v>0</v>
      </c>
      <c r="Z764">
        <f t="shared" ref="Z764:Z803" si="374">IF($C821=1,J821,0)</f>
        <v>0</v>
      </c>
      <c r="AA764">
        <f t="shared" ref="AA764:AA803" si="375">IF($C821=1,L821,0)</f>
        <v>0</v>
      </c>
      <c r="AC764" s="15"/>
      <c r="AD764" s="15"/>
      <c r="BJ764" s="41">
        <v>6</v>
      </c>
      <c r="BN764" s="41">
        <v>5</v>
      </c>
      <c r="BS764" s="121"/>
      <c r="BV764">
        <v>0</v>
      </c>
      <c r="CA764">
        <v>0</v>
      </c>
      <c r="CB764">
        <f t="shared" si="361"/>
        <v>0</v>
      </c>
      <c r="CK764">
        <f t="shared" si="362"/>
        <v>30</v>
      </c>
      <c r="CL764">
        <f t="shared" si="363"/>
        <v>18</v>
      </c>
      <c r="CM764">
        <f t="shared" si="364"/>
        <v>710</v>
      </c>
      <c r="CP764" t="str">
        <f t="shared" si="348"/>
        <v/>
      </c>
      <c r="CQ764" t="str">
        <f t="shared" si="349"/>
        <v/>
      </c>
      <c r="CR764" t="str">
        <f t="shared" si="365"/>
        <v/>
      </c>
      <c r="CS764" t="str">
        <f t="shared" si="346"/>
        <v/>
      </c>
      <c r="CT764" t="str">
        <f t="shared" si="347"/>
        <v/>
      </c>
      <c r="DE764" t="s">
        <v>205</v>
      </c>
      <c r="DF764" t="s">
        <v>205</v>
      </c>
      <c r="DH764" t="s">
        <v>205</v>
      </c>
    </row>
    <row r="765" spans="1:112" x14ac:dyDescent="0.2">
      <c r="B765" s="28" t="s">
        <v>1381</v>
      </c>
      <c r="C765" s="47"/>
      <c r="D765" s="41">
        <v>6</v>
      </c>
      <c r="E765" s="42">
        <v>0</v>
      </c>
      <c r="F765" s="139">
        <f>ABS(Home!$K$20*E765)</f>
        <v>0</v>
      </c>
      <c r="G765" s="42">
        <v>0</v>
      </c>
      <c r="H765" s="139">
        <f>ABS(Home!$K$20*G765)</f>
        <v>0</v>
      </c>
      <c r="I765" s="42">
        <v>0</v>
      </c>
      <c r="J765" s="139">
        <f>ABS(Home!$K$20*I765)</f>
        <v>0</v>
      </c>
      <c r="K765" s="42">
        <v>0</v>
      </c>
      <c r="L765" s="139">
        <f>ABS(Home!$K$20*K765)</f>
        <v>0</v>
      </c>
      <c r="M765" s="45">
        <f t="shared" si="359"/>
        <v>0</v>
      </c>
      <c r="N765" s="47">
        <f t="shared" si="360"/>
        <v>711</v>
      </c>
      <c r="P765">
        <f t="shared" si="366"/>
        <v>0</v>
      </c>
      <c r="Q765">
        <f t="shared" si="367"/>
        <v>6</v>
      </c>
      <c r="R765" s="146">
        <v>762</v>
      </c>
      <c r="S765">
        <f t="shared" si="368"/>
        <v>0</v>
      </c>
      <c r="T765">
        <f t="shared" si="369"/>
        <v>0</v>
      </c>
      <c r="U765">
        <f t="shared" si="370"/>
        <v>0</v>
      </c>
      <c r="V765">
        <f t="shared" si="371"/>
        <v>0</v>
      </c>
      <c r="X765">
        <f t="shared" si="372"/>
        <v>0</v>
      </c>
      <c r="Y765">
        <f t="shared" si="373"/>
        <v>0</v>
      </c>
      <c r="Z765">
        <f t="shared" si="374"/>
        <v>0</v>
      </c>
      <c r="AA765">
        <f t="shared" si="375"/>
        <v>0</v>
      </c>
      <c r="AC765" s="15"/>
      <c r="AD765" s="15"/>
      <c r="BJ765" s="41">
        <v>6</v>
      </c>
      <c r="BN765" s="41">
        <v>5</v>
      </c>
      <c r="BS765" s="121"/>
      <c r="BV765">
        <v>0</v>
      </c>
      <c r="CA765">
        <v>0</v>
      </c>
      <c r="CB765">
        <f t="shared" si="361"/>
        <v>0</v>
      </c>
      <c r="CK765">
        <f t="shared" si="362"/>
        <v>31</v>
      </c>
      <c r="CL765">
        <f t="shared" si="363"/>
        <v>18</v>
      </c>
      <c r="CM765">
        <f t="shared" si="364"/>
        <v>711</v>
      </c>
      <c r="CP765" t="str">
        <f t="shared" si="348"/>
        <v/>
      </c>
      <c r="CQ765" t="str">
        <f t="shared" si="349"/>
        <v/>
      </c>
      <c r="CR765" t="str">
        <f t="shared" si="365"/>
        <v/>
      </c>
      <c r="CS765" t="str">
        <f t="shared" si="346"/>
        <v/>
      </c>
      <c r="CT765" t="str">
        <f t="shared" si="347"/>
        <v/>
      </c>
      <c r="DE765" t="s">
        <v>205</v>
      </c>
      <c r="DF765" t="s">
        <v>205</v>
      </c>
      <c r="DH765" t="s">
        <v>205</v>
      </c>
    </row>
    <row r="766" spans="1:112" x14ac:dyDescent="0.2">
      <c r="B766" s="28" t="s">
        <v>179</v>
      </c>
      <c r="C766" s="47"/>
      <c r="D766" s="41">
        <v>6</v>
      </c>
      <c r="E766" s="42">
        <v>0</v>
      </c>
      <c r="F766" s="139">
        <f>ABS(Home!$K$20*E766)</f>
        <v>0</v>
      </c>
      <c r="G766" s="42">
        <v>0</v>
      </c>
      <c r="H766" s="139">
        <f>ABS(Home!$K$20*G766)</f>
        <v>0</v>
      </c>
      <c r="I766" s="42">
        <v>0</v>
      </c>
      <c r="J766" s="139">
        <f>ABS(Home!$K$20*I766)</f>
        <v>0</v>
      </c>
      <c r="K766" s="42">
        <v>0</v>
      </c>
      <c r="L766" s="139">
        <f>ABS(Home!$K$20*K766)</f>
        <v>0</v>
      </c>
      <c r="M766" s="45">
        <f t="shared" si="359"/>
        <v>0</v>
      </c>
      <c r="N766" s="47">
        <f t="shared" si="360"/>
        <v>712</v>
      </c>
      <c r="P766">
        <f t="shared" si="366"/>
        <v>0</v>
      </c>
      <c r="Q766">
        <f t="shared" si="367"/>
        <v>6</v>
      </c>
      <c r="R766" s="146">
        <v>763</v>
      </c>
      <c r="S766">
        <f t="shared" si="368"/>
        <v>0</v>
      </c>
      <c r="T766">
        <f t="shared" si="369"/>
        <v>0</v>
      </c>
      <c r="U766">
        <f t="shared" si="370"/>
        <v>0</v>
      </c>
      <c r="V766">
        <f t="shared" si="371"/>
        <v>0</v>
      </c>
      <c r="X766">
        <f t="shared" si="372"/>
        <v>0</v>
      </c>
      <c r="Y766">
        <f t="shared" si="373"/>
        <v>0</v>
      </c>
      <c r="Z766">
        <f t="shared" si="374"/>
        <v>0</v>
      </c>
      <c r="AA766">
        <f t="shared" si="375"/>
        <v>0</v>
      </c>
      <c r="AC766" s="15"/>
      <c r="AD766" s="15"/>
      <c r="BJ766" s="41">
        <v>6</v>
      </c>
      <c r="BN766" s="41">
        <v>5</v>
      </c>
      <c r="BS766" s="121"/>
      <c r="BV766">
        <v>0</v>
      </c>
      <c r="CA766">
        <v>0</v>
      </c>
      <c r="CB766">
        <f t="shared" si="361"/>
        <v>0</v>
      </c>
      <c r="CK766">
        <f t="shared" si="362"/>
        <v>32</v>
      </c>
      <c r="CL766">
        <f t="shared" si="363"/>
        <v>18</v>
      </c>
      <c r="CM766">
        <f t="shared" si="364"/>
        <v>712</v>
      </c>
      <c r="CP766" t="str">
        <f t="shared" si="348"/>
        <v/>
      </c>
      <c r="CQ766" t="str">
        <f t="shared" si="349"/>
        <v/>
      </c>
      <c r="CR766" t="str">
        <f t="shared" si="365"/>
        <v/>
      </c>
      <c r="CS766" t="str">
        <f t="shared" si="346"/>
        <v/>
      </c>
      <c r="CT766" t="str">
        <f t="shared" si="347"/>
        <v/>
      </c>
      <c r="DE766" t="s">
        <v>205</v>
      </c>
      <c r="DF766" t="s">
        <v>205</v>
      </c>
      <c r="DH766" t="s">
        <v>205</v>
      </c>
    </row>
    <row r="767" spans="1:112" x14ac:dyDescent="0.2">
      <c r="B767" s="28" t="s">
        <v>180</v>
      </c>
      <c r="C767" s="47"/>
      <c r="D767" s="41">
        <v>6</v>
      </c>
      <c r="E767" s="42">
        <v>0</v>
      </c>
      <c r="F767" s="139">
        <f>ABS(Home!$K$20*E767)</f>
        <v>0</v>
      </c>
      <c r="G767" s="42">
        <v>0</v>
      </c>
      <c r="H767" s="139">
        <f>ABS(Home!$K$20*G767)</f>
        <v>0</v>
      </c>
      <c r="I767" s="42">
        <v>0</v>
      </c>
      <c r="J767" s="139">
        <f>ABS(Home!$K$20*I767)</f>
        <v>0</v>
      </c>
      <c r="K767" s="42">
        <v>0</v>
      </c>
      <c r="L767" s="139">
        <f>ABS(Home!$K$20*K767)</f>
        <v>0</v>
      </c>
      <c r="M767" s="45">
        <f t="shared" si="359"/>
        <v>0</v>
      </c>
      <c r="N767" s="47">
        <f t="shared" si="360"/>
        <v>713</v>
      </c>
      <c r="P767">
        <f t="shared" si="366"/>
        <v>0</v>
      </c>
      <c r="Q767">
        <f t="shared" si="367"/>
        <v>6</v>
      </c>
      <c r="R767" s="146">
        <v>764</v>
      </c>
      <c r="S767">
        <f t="shared" si="368"/>
        <v>0</v>
      </c>
      <c r="T767">
        <f t="shared" si="369"/>
        <v>0</v>
      </c>
      <c r="U767">
        <f t="shared" si="370"/>
        <v>0</v>
      </c>
      <c r="V767">
        <f t="shared" si="371"/>
        <v>0</v>
      </c>
      <c r="X767">
        <f t="shared" si="372"/>
        <v>0</v>
      </c>
      <c r="Y767">
        <f t="shared" si="373"/>
        <v>0</v>
      </c>
      <c r="Z767">
        <f t="shared" si="374"/>
        <v>0</v>
      </c>
      <c r="AA767">
        <f t="shared" si="375"/>
        <v>0</v>
      </c>
      <c r="AC767" s="15"/>
      <c r="AD767" s="15"/>
      <c r="BJ767" s="41">
        <v>6</v>
      </c>
      <c r="BN767" s="41">
        <v>5</v>
      </c>
      <c r="BS767" s="121"/>
      <c r="BV767">
        <v>0</v>
      </c>
      <c r="CA767">
        <v>0</v>
      </c>
      <c r="CB767">
        <f t="shared" si="361"/>
        <v>0</v>
      </c>
      <c r="CK767">
        <f t="shared" si="362"/>
        <v>33</v>
      </c>
      <c r="CL767">
        <f t="shared" si="363"/>
        <v>18</v>
      </c>
      <c r="CM767">
        <f t="shared" si="364"/>
        <v>713</v>
      </c>
      <c r="CP767" t="str">
        <f t="shared" si="348"/>
        <v/>
      </c>
      <c r="CQ767" t="str">
        <f t="shared" si="349"/>
        <v/>
      </c>
      <c r="CR767" t="str">
        <f t="shared" si="365"/>
        <v/>
      </c>
      <c r="CS767" t="str">
        <f t="shared" si="346"/>
        <v/>
      </c>
      <c r="CT767" t="str">
        <f t="shared" si="347"/>
        <v/>
      </c>
      <c r="DE767" t="s">
        <v>205</v>
      </c>
      <c r="DF767" t="s">
        <v>205</v>
      </c>
      <c r="DH767" t="s">
        <v>205</v>
      </c>
    </row>
    <row r="768" spans="1:112" x14ac:dyDescent="0.2">
      <c r="B768" s="28" t="s">
        <v>181</v>
      </c>
      <c r="C768" s="47"/>
      <c r="D768" s="41">
        <v>6</v>
      </c>
      <c r="E768" s="42">
        <v>0</v>
      </c>
      <c r="F768" s="139">
        <f>ABS(Home!$K$20*E768)</f>
        <v>0</v>
      </c>
      <c r="G768" s="42">
        <v>0</v>
      </c>
      <c r="H768" s="139">
        <f>ABS(Home!$K$20*G768)</f>
        <v>0</v>
      </c>
      <c r="I768" s="42">
        <v>0</v>
      </c>
      <c r="J768" s="139">
        <f>ABS(Home!$K$20*I768)</f>
        <v>0</v>
      </c>
      <c r="K768" s="42">
        <v>0</v>
      </c>
      <c r="L768" s="139">
        <f>ABS(Home!$K$20*K768)</f>
        <v>0</v>
      </c>
      <c r="M768" s="45">
        <f t="shared" si="359"/>
        <v>0</v>
      </c>
      <c r="N768" s="47">
        <f t="shared" si="360"/>
        <v>714</v>
      </c>
      <c r="P768">
        <f t="shared" si="366"/>
        <v>0</v>
      </c>
      <c r="Q768">
        <f t="shared" si="367"/>
        <v>6</v>
      </c>
      <c r="R768" s="146">
        <v>765</v>
      </c>
      <c r="S768">
        <f t="shared" si="368"/>
        <v>0</v>
      </c>
      <c r="T768">
        <f t="shared" si="369"/>
        <v>0</v>
      </c>
      <c r="U768">
        <f t="shared" si="370"/>
        <v>0</v>
      </c>
      <c r="V768">
        <f t="shared" si="371"/>
        <v>0</v>
      </c>
      <c r="X768">
        <f t="shared" si="372"/>
        <v>0</v>
      </c>
      <c r="Y768">
        <f t="shared" si="373"/>
        <v>0</v>
      </c>
      <c r="Z768">
        <f t="shared" si="374"/>
        <v>0</v>
      </c>
      <c r="AA768">
        <f t="shared" si="375"/>
        <v>0</v>
      </c>
      <c r="AC768" s="15"/>
      <c r="AD768" s="15"/>
      <c r="BJ768" s="41">
        <v>6</v>
      </c>
      <c r="BN768" s="41">
        <v>5</v>
      </c>
      <c r="BS768" s="121"/>
      <c r="BV768">
        <v>0</v>
      </c>
      <c r="CA768">
        <v>0</v>
      </c>
      <c r="CB768">
        <f t="shared" si="361"/>
        <v>0</v>
      </c>
      <c r="CK768">
        <f t="shared" si="362"/>
        <v>34</v>
      </c>
      <c r="CL768">
        <f t="shared" si="363"/>
        <v>18</v>
      </c>
      <c r="CM768">
        <f t="shared" si="364"/>
        <v>714</v>
      </c>
      <c r="CP768" t="str">
        <f t="shared" si="348"/>
        <v/>
      </c>
      <c r="CQ768" t="str">
        <f t="shared" si="349"/>
        <v/>
      </c>
      <c r="CR768" t="str">
        <f t="shared" si="365"/>
        <v/>
      </c>
      <c r="CS768" t="str">
        <f t="shared" si="346"/>
        <v/>
      </c>
      <c r="CT768" t="str">
        <f t="shared" si="347"/>
        <v/>
      </c>
      <c r="DE768" t="s">
        <v>205</v>
      </c>
      <c r="DF768" t="s">
        <v>205</v>
      </c>
      <c r="DH768" t="s">
        <v>205</v>
      </c>
    </row>
    <row r="769" spans="1:112" x14ac:dyDescent="0.2">
      <c r="B769" s="28">
        <v>35</v>
      </c>
      <c r="C769" s="47"/>
      <c r="D769" s="41">
        <v>6</v>
      </c>
      <c r="E769" s="42">
        <v>0</v>
      </c>
      <c r="F769" s="139">
        <f>ABS(Home!$K$20*E769)</f>
        <v>0</v>
      </c>
      <c r="G769" s="42">
        <v>0</v>
      </c>
      <c r="H769" s="139">
        <f>ABS(Home!$K$20*G769)</f>
        <v>0</v>
      </c>
      <c r="I769" s="42">
        <v>0</v>
      </c>
      <c r="J769" s="139">
        <f>ABS(Home!$K$20*I769)</f>
        <v>0</v>
      </c>
      <c r="K769" s="42">
        <v>0</v>
      </c>
      <c r="L769" s="139">
        <f>ABS(Home!$K$20*K769)</f>
        <v>0</v>
      </c>
      <c r="M769" s="45">
        <f t="shared" si="359"/>
        <v>0</v>
      </c>
      <c r="N769" s="47">
        <f t="shared" si="360"/>
        <v>715</v>
      </c>
      <c r="P769">
        <f t="shared" si="366"/>
        <v>0</v>
      </c>
      <c r="Q769">
        <f t="shared" si="367"/>
        <v>6</v>
      </c>
      <c r="R769" s="146">
        <v>766</v>
      </c>
      <c r="S769">
        <f t="shared" si="368"/>
        <v>0</v>
      </c>
      <c r="T769">
        <f t="shared" si="369"/>
        <v>0</v>
      </c>
      <c r="U769">
        <f t="shared" si="370"/>
        <v>0</v>
      </c>
      <c r="V769">
        <f t="shared" si="371"/>
        <v>0</v>
      </c>
      <c r="X769">
        <f t="shared" si="372"/>
        <v>0</v>
      </c>
      <c r="Y769">
        <f t="shared" si="373"/>
        <v>0</v>
      </c>
      <c r="Z769">
        <f t="shared" si="374"/>
        <v>0</v>
      </c>
      <c r="AA769">
        <f t="shared" si="375"/>
        <v>0</v>
      </c>
      <c r="AC769" s="15"/>
      <c r="AD769" s="15"/>
      <c r="BJ769" s="41">
        <v>6</v>
      </c>
      <c r="BN769" s="41">
        <v>5</v>
      </c>
      <c r="BS769" s="121"/>
      <c r="BV769">
        <v>0</v>
      </c>
      <c r="CA769">
        <v>0</v>
      </c>
      <c r="CB769">
        <f t="shared" si="361"/>
        <v>0</v>
      </c>
      <c r="CK769">
        <f t="shared" si="362"/>
        <v>35</v>
      </c>
      <c r="CL769">
        <f t="shared" si="363"/>
        <v>18</v>
      </c>
      <c r="CM769">
        <f t="shared" si="364"/>
        <v>715</v>
      </c>
      <c r="CP769" t="str">
        <f t="shared" si="348"/>
        <v/>
      </c>
      <c r="CQ769" t="str">
        <f t="shared" si="349"/>
        <v/>
      </c>
      <c r="CR769" t="str">
        <f t="shared" si="365"/>
        <v/>
      </c>
      <c r="CS769" t="str">
        <f t="shared" si="346"/>
        <v/>
      </c>
      <c r="CT769" t="str">
        <f t="shared" si="347"/>
        <v/>
      </c>
      <c r="DE769" t="s">
        <v>205</v>
      </c>
      <c r="DF769" t="s">
        <v>205</v>
      </c>
      <c r="DH769" t="s">
        <v>205</v>
      </c>
    </row>
    <row r="770" spans="1:112" x14ac:dyDescent="0.2">
      <c r="B770" s="28">
        <v>36</v>
      </c>
      <c r="C770" s="47"/>
      <c r="D770" s="41">
        <v>6</v>
      </c>
      <c r="E770" s="42">
        <v>0</v>
      </c>
      <c r="F770" s="139">
        <f>ABS(Home!$K$20*E770)</f>
        <v>0</v>
      </c>
      <c r="G770" s="42">
        <v>0</v>
      </c>
      <c r="H770" s="139">
        <f>ABS(Home!$K$20*G770)</f>
        <v>0</v>
      </c>
      <c r="I770" s="42">
        <v>0</v>
      </c>
      <c r="J770" s="139">
        <f>ABS(Home!$K$20*I770)</f>
        <v>0</v>
      </c>
      <c r="K770" s="42">
        <v>0</v>
      </c>
      <c r="L770" s="139">
        <f>ABS(Home!$K$20*K770)</f>
        <v>0</v>
      </c>
      <c r="M770" s="45">
        <f t="shared" si="359"/>
        <v>0</v>
      </c>
      <c r="N770" s="47">
        <f t="shared" si="360"/>
        <v>716</v>
      </c>
      <c r="P770">
        <f t="shared" si="366"/>
        <v>0</v>
      </c>
      <c r="Q770">
        <f t="shared" si="367"/>
        <v>6</v>
      </c>
      <c r="R770" s="146">
        <v>767</v>
      </c>
      <c r="S770">
        <f t="shared" si="368"/>
        <v>0</v>
      </c>
      <c r="T770">
        <f t="shared" si="369"/>
        <v>0</v>
      </c>
      <c r="U770">
        <f t="shared" si="370"/>
        <v>0</v>
      </c>
      <c r="V770">
        <f t="shared" si="371"/>
        <v>0</v>
      </c>
      <c r="X770">
        <f t="shared" si="372"/>
        <v>0</v>
      </c>
      <c r="Y770">
        <f t="shared" si="373"/>
        <v>0</v>
      </c>
      <c r="Z770">
        <f t="shared" si="374"/>
        <v>0</v>
      </c>
      <c r="AA770">
        <f t="shared" si="375"/>
        <v>0</v>
      </c>
      <c r="AC770" s="15"/>
      <c r="AD770" s="15"/>
      <c r="BJ770" s="41">
        <v>6</v>
      </c>
      <c r="BN770" s="41">
        <v>5</v>
      </c>
      <c r="BS770" s="121"/>
      <c r="BV770">
        <v>0</v>
      </c>
      <c r="CA770">
        <v>0</v>
      </c>
      <c r="CB770">
        <f t="shared" si="361"/>
        <v>0</v>
      </c>
      <c r="CK770">
        <f t="shared" si="362"/>
        <v>36</v>
      </c>
      <c r="CL770">
        <f t="shared" si="363"/>
        <v>18</v>
      </c>
      <c r="CM770">
        <f t="shared" si="364"/>
        <v>716</v>
      </c>
      <c r="CP770" t="str">
        <f t="shared" si="348"/>
        <v/>
      </c>
      <c r="CQ770" t="str">
        <f t="shared" si="349"/>
        <v/>
      </c>
      <c r="CR770" t="str">
        <f t="shared" si="365"/>
        <v/>
      </c>
      <c r="CS770" t="str">
        <f t="shared" si="346"/>
        <v/>
      </c>
      <c r="CT770" t="str">
        <f t="shared" si="347"/>
        <v/>
      </c>
      <c r="DE770" t="s">
        <v>205</v>
      </c>
      <c r="DF770" t="s">
        <v>205</v>
      </c>
      <c r="DH770" t="s">
        <v>205</v>
      </c>
    </row>
    <row r="771" spans="1:112" x14ac:dyDescent="0.2">
      <c r="B771" s="28">
        <v>37</v>
      </c>
      <c r="C771" s="47"/>
      <c r="D771" s="41">
        <v>6</v>
      </c>
      <c r="E771" s="42">
        <v>0</v>
      </c>
      <c r="F771" s="139">
        <f>ABS(Home!$K$20*E771)</f>
        <v>0</v>
      </c>
      <c r="G771" s="42">
        <v>0</v>
      </c>
      <c r="H771" s="139">
        <f>ABS(Home!$K$20*G771)</f>
        <v>0</v>
      </c>
      <c r="I771" s="42">
        <v>0</v>
      </c>
      <c r="J771" s="139">
        <f>ABS(Home!$K$20*I771)</f>
        <v>0</v>
      </c>
      <c r="K771" s="42">
        <v>0</v>
      </c>
      <c r="L771" s="139">
        <f>ABS(Home!$K$20*K771)</f>
        <v>0</v>
      </c>
      <c r="M771" s="45">
        <f t="shared" si="359"/>
        <v>0</v>
      </c>
      <c r="N771" s="47">
        <f t="shared" si="360"/>
        <v>717</v>
      </c>
      <c r="P771">
        <f t="shared" si="366"/>
        <v>0</v>
      </c>
      <c r="Q771">
        <f t="shared" si="367"/>
        <v>6</v>
      </c>
      <c r="R771" s="146">
        <v>768</v>
      </c>
      <c r="S771">
        <f t="shared" si="368"/>
        <v>0</v>
      </c>
      <c r="T771">
        <f t="shared" si="369"/>
        <v>0</v>
      </c>
      <c r="U771">
        <f t="shared" si="370"/>
        <v>0</v>
      </c>
      <c r="V771">
        <f t="shared" si="371"/>
        <v>0</v>
      </c>
      <c r="X771">
        <f t="shared" si="372"/>
        <v>0</v>
      </c>
      <c r="Y771">
        <f t="shared" si="373"/>
        <v>0</v>
      </c>
      <c r="Z771">
        <f t="shared" si="374"/>
        <v>0</v>
      </c>
      <c r="AA771">
        <f t="shared" si="375"/>
        <v>0</v>
      </c>
      <c r="AC771" s="15"/>
      <c r="AD771" s="15"/>
      <c r="BJ771" s="41">
        <v>6</v>
      </c>
      <c r="BN771" s="41">
        <v>5</v>
      </c>
      <c r="BS771" s="121"/>
      <c r="BV771">
        <v>0</v>
      </c>
      <c r="CA771">
        <v>0</v>
      </c>
      <c r="CB771">
        <f t="shared" si="361"/>
        <v>0</v>
      </c>
      <c r="CK771">
        <f>CK728</f>
        <v>37</v>
      </c>
      <c r="CL771">
        <f>CL728+1</f>
        <v>18</v>
      </c>
      <c r="CM771">
        <f t="shared" si="364"/>
        <v>717</v>
      </c>
      <c r="CP771" t="str">
        <f t="shared" si="348"/>
        <v/>
      </c>
      <c r="CQ771" t="str">
        <f t="shared" si="349"/>
        <v/>
      </c>
      <c r="CR771" t="str">
        <f t="shared" si="365"/>
        <v/>
      </c>
      <c r="CS771" t="str">
        <f t="shared" si="346"/>
        <v/>
      </c>
      <c r="CT771" t="str">
        <f t="shared" si="347"/>
        <v/>
      </c>
      <c r="DE771" t="s">
        <v>205</v>
      </c>
      <c r="DF771" t="s">
        <v>205</v>
      </c>
      <c r="DH771" t="s">
        <v>205</v>
      </c>
    </row>
    <row r="772" spans="1:112" x14ac:dyDescent="0.2">
      <c r="B772" s="28">
        <v>38</v>
      </c>
      <c r="C772" s="47"/>
      <c r="D772" s="41">
        <v>6</v>
      </c>
      <c r="E772" s="42">
        <v>0</v>
      </c>
      <c r="F772" s="139">
        <f>ABS(Home!$K$20*E772)</f>
        <v>0</v>
      </c>
      <c r="G772" s="42">
        <v>0</v>
      </c>
      <c r="H772" s="139">
        <f>ABS(Home!$K$20*G772)</f>
        <v>0</v>
      </c>
      <c r="I772" s="42">
        <v>0</v>
      </c>
      <c r="J772" s="139">
        <f>ABS(Home!$K$20*I772)</f>
        <v>0</v>
      </c>
      <c r="K772" s="42">
        <v>0</v>
      </c>
      <c r="L772" s="139">
        <f>ABS(Home!$K$20*K772)</f>
        <v>0</v>
      </c>
      <c r="M772" s="45">
        <f t="shared" si="359"/>
        <v>0</v>
      </c>
      <c r="N772" s="47">
        <f t="shared" si="360"/>
        <v>718</v>
      </c>
      <c r="P772">
        <f t="shared" si="366"/>
        <v>0</v>
      </c>
      <c r="Q772">
        <f t="shared" si="367"/>
        <v>6</v>
      </c>
      <c r="R772" s="146">
        <v>769</v>
      </c>
      <c r="S772">
        <f t="shared" si="368"/>
        <v>0</v>
      </c>
      <c r="T772">
        <f t="shared" si="369"/>
        <v>0</v>
      </c>
      <c r="U772">
        <f t="shared" si="370"/>
        <v>0</v>
      </c>
      <c r="V772">
        <f t="shared" si="371"/>
        <v>0</v>
      </c>
      <c r="X772">
        <f t="shared" si="372"/>
        <v>0</v>
      </c>
      <c r="Y772">
        <f t="shared" si="373"/>
        <v>0</v>
      </c>
      <c r="Z772">
        <f t="shared" si="374"/>
        <v>0</v>
      </c>
      <c r="AA772">
        <f t="shared" si="375"/>
        <v>0</v>
      </c>
      <c r="AC772" s="15"/>
      <c r="AD772" s="15"/>
      <c r="BJ772" s="41">
        <v>6</v>
      </c>
      <c r="BN772" s="41">
        <v>5</v>
      </c>
      <c r="BS772" s="121"/>
      <c r="BV772">
        <v>0</v>
      </c>
      <c r="CA772">
        <v>2</v>
      </c>
      <c r="CB772">
        <f t="shared" si="361"/>
        <v>1</v>
      </c>
      <c r="CK772">
        <f t="shared" si="362"/>
        <v>38</v>
      </c>
      <c r="CL772">
        <f t="shared" si="363"/>
        <v>18</v>
      </c>
      <c r="CM772">
        <f t="shared" si="364"/>
        <v>718</v>
      </c>
      <c r="CP772" t="str">
        <f t="shared" si="348"/>
        <v/>
      </c>
      <c r="CQ772" t="str">
        <f t="shared" si="349"/>
        <v/>
      </c>
      <c r="CR772" t="str">
        <f t="shared" si="365"/>
        <v/>
      </c>
      <c r="CS772" t="str">
        <f t="shared" si="346"/>
        <v/>
      </c>
      <c r="CT772" t="str">
        <f t="shared" si="347"/>
        <v/>
      </c>
      <c r="DE772" t="s">
        <v>205</v>
      </c>
      <c r="DF772" t="s">
        <v>205</v>
      </c>
      <c r="DH772" t="s">
        <v>205</v>
      </c>
    </row>
    <row r="773" spans="1:112" x14ac:dyDescent="0.2">
      <c r="B773" s="28">
        <v>39</v>
      </c>
      <c r="C773" s="47"/>
      <c r="D773" s="41">
        <v>6</v>
      </c>
      <c r="E773" s="42">
        <v>0</v>
      </c>
      <c r="F773" s="139">
        <f>ABS(Home!$K$20*E773)</f>
        <v>0</v>
      </c>
      <c r="G773" s="42">
        <v>0</v>
      </c>
      <c r="H773" s="139">
        <f>ABS(Home!$K$20*G773)</f>
        <v>0</v>
      </c>
      <c r="I773" s="42">
        <v>0</v>
      </c>
      <c r="J773" s="139">
        <f>ABS(Home!$K$20*I773)</f>
        <v>0</v>
      </c>
      <c r="K773" s="42">
        <v>0</v>
      </c>
      <c r="L773" s="139">
        <f>ABS(Home!$K$20*K773)</f>
        <v>0</v>
      </c>
      <c r="M773" s="45">
        <f t="shared" si="359"/>
        <v>0</v>
      </c>
      <c r="N773" s="47">
        <f t="shared" si="360"/>
        <v>719</v>
      </c>
      <c r="P773">
        <f t="shared" si="366"/>
        <v>0</v>
      </c>
      <c r="Q773">
        <f t="shared" si="367"/>
        <v>6</v>
      </c>
      <c r="R773" s="146">
        <v>770</v>
      </c>
      <c r="S773">
        <f t="shared" si="368"/>
        <v>0</v>
      </c>
      <c r="T773">
        <f t="shared" si="369"/>
        <v>0</v>
      </c>
      <c r="U773">
        <f t="shared" si="370"/>
        <v>0</v>
      </c>
      <c r="V773">
        <f t="shared" si="371"/>
        <v>0</v>
      </c>
      <c r="X773">
        <f t="shared" si="372"/>
        <v>0</v>
      </c>
      <c r="Y773">
        <f t="shared" si="373"/>
        <v>0</v>
      </c>
      <c r="Z773">
        <f t="shared" si="374"/>
        <v>0</v>
      </c>
      <c r="AA773">
        <f t="shared" si="375"/>
        <v>0</v>
      </c>
      <c r="AC773" s="15"/>
      <c r="AD773" s="15"/>
      <c r="BJ773" s="41">
        <v>6</v>
      </c>
      <c r="BN773" s="41">
        <v>5</v>
      </c>
      <c r="BS773" s="121"/>
      <c r="BV773">
        <v>0</v>
      </c>
      <c r="CA773">
        <v>0</v>
      </c>
      <c r="CB773">
        <f t="shared" si="361"/>
        <v>0</v>
      </c>
      <c r="CK773">
        <f t="shared" si="362"/>
        <v>39</v>
      </c>
      <c r="CL773">
        <f t="shared" si="363"/>
        <v>18</v>
      </c>
      <c r="CM773">
        <f t="shared" si="364"/>
        <v>719</v>
      </c>
      <c r="CP773" t="str">
        <f t="shared" si="348"/>
        <v/>
      </c>
      <c r="CQ773" t="str">
        <f t="shared" si="349"/>
        <v/>
      </c>
      <c r="CR773" t="str">
        <f t="shared" si="365"/>
        <v/>
      </c>
      <c r="CS773" t="str">
        <f t="shared" ref="CS773:CS836" si="376">IF(C773=1,CONCATENATE("y_int(",CM773,",",1,")"),"")</f>
        <v/>
      </c>
      <c r="CT773" t="str">
        <f t="shared" ref="CT773:CT836" si="377">IF(C773=1,CONCATENATE("y_int(",CM773,",",1,") = results.XAtMinObjective{1,",),"")</f>
        <v/>
      </c>
      <c r="DE773" t="s">
        <v>205</v>
      </c>
      <c r="DF773" t="s">
        <v>205</v>
      </c>
      <c r="DH773" t="s">
        <v>205</v>
      </c>
    </row>
    <row r="774" spans="1:112" x14ac:dyDescent="0.2">
      <c r="B774" s="28">
        <v>40</v>
      </c>
      <c r="C774" s="47"/>
      <c r="D774" s="41">
        <v>6</v>
      </c>
      <c r="E774" s="42">
        <v>0</v>
      </c>
      <c r="F774" s="139">
        <f>ABS(Home!$K$20*E774)</f>
        <v>0</v>
      </c>
      <c r="G774" s="42">
        <v>0</v>
      </c>
      <c r="H774" s="139">
        <f>ABS(Home!$K$20*G774)</f>
        <v>0</v>
      </c>
      <c r="I774" s="42">
        <v>0</v>
      </c>
      <c r="J774" s="139">
        <f>ABS(Home!$K$20*I774)</f>
        <v>0</v>
      </c>
      <c r="K774" s="42">
        <v>0</v>
      </c>
      <c r="L774" s="139">
        <f>ABS(Home!$K$20*K774)</f>
        <v>0</v>
      </c>
      <c r="M774" s="45">
        <f t="shared" si="359"/>
        <v>0</v>
      </c>
      <c r="N774" s="47">
        <f t="shared" si="360"/>
        <v>720</v>
      </c>
      <c r="P774">
        <f t="shared" si="366"/>
        <v>0</v>
      </c>
      <c r="Q774">
        <f t="shared" si="367"/>
        <v>6</v>
      </c>
      <c r="R774" s="146">
        <v>771</v>
      </c>
      <c r="S774">
        <f t="shared" si="368"/>
        <v>0</v>
      </c>
      <c r="T774">
        <f t="shared" si="369"/>
        <v>0</v>
      </c>
      <c r="U774">
        <f t="shared" si="370"/>
        <v>0</v>
      </c>
      <c r="V774">
        <f t="shared" si="371"/>
        <v>0</v>
      </c>
      <c r="X774">
        <f t="shared" si="372"/>
        <v>0</v>
      </c>
      <c r="Y774">
        <f t="shared" si="373"/>
        <v>0</v>
      </c>
      <c r="Z774">
        <f t="shared" si="374"/>
        <v>0</v>
      </c>
      <c r="AA774">
        <f t="shared" si="375"/>
        <v>0</v>
      </c>
      <c r="AC774" s="15"/>
      <c r="AD774" s="15"/>
      <c r="BJ774" s="41">
        <v>6</v>
      </c>
      <c r="BN774" s="41">
        <v>5</v>
      </c>
      <c r="BS774" s="121"/>
      <c r="BV774">
        <v>0</v>
      </c>
      <c r="CA774">
        <v>0</v>
      </c>
      <c r="CB774">
        <f t="shared" si="361"/>
        <v>0</v>
      </c>
      <c r="CK774">
        <f t="shared" si="362"/>
        <v>40</v>
      </c>
      <c r="CL774">
        <f t="shared" si="363"/>
        <v>18</v>
      </c>
      <c r="CM774">
        <f t="shared" si="364"/>
        <v>720</v>
      </c>
      <c r="CP774" t="str">
        <f t="shared" ref="CP774:CP837" si="378">IF(C774=1,CONCATENATE("v",CM774," = optimizableVariable('var",CM774,"', [",E774-$CO$1," ",E774+$CO$1,"], 'Type', 'real'); %y_int(",CK774,",",CL774,")"),"")</f>
        <v/>
      </c>
      <c r="CQ774" t="str">
        <f t="shared" ref="CQ774:CQ837" si="379">IF(C774=1,CONCATENATE("y_int(",CM774,",",1,") = variables.var",CM774,";"),"")</f>
        <v/>
      </c>
      <c r="CR774" t="str">
        <f t="shared" si="365"/>
        <v/>
      </c>
      <c r="CS774" t="str">
        <f t="shared" si="376"/>
        <v/>
      </c>
      <c r="CT774" t="str">
        <f t="shared" si="377"/>
        <v/>
      </c>
      <c r="DE774" t="s">
        <v>205</v>
      </c>
      <c r="DF774" t="s">
        <v>205</v>
      </c>
      <c r="DH774" t="s">
        <v>205</v>
      </c>
    </row>
    <row r="775" spans="1:112" x14ac:dyDescent="0.2">
      <c r="B775" s="146"/>
      <c r="C775" s="47"/>
      <c r="D775" s="41"/>
      <c r="E775" s="42"/>
      <c r="F775" s="42"/>
      <c r="G775" s="42"/>
      <c r="H775" s="42"/>
      <c r="I775" s="42"/>
      <c r="J775" s="42"/>
      <c r="K775" s="42"/>
      <c r="L775" s="42"/>
      <c r="M775" s="45"/>
      <c r="N775" s="47"/>
      <c r="P775">
        <f t="shared" si="366"/>
        <v>0</v>
      </c>
      <c r="Q775">
        <f t="shared" si="367"/>
        <v>6</v>
      </c>
      <c r="R775" s="146">
        <v>772</v>
      </c>
      <c r="S775">
        <f t="shared" si="368"/>
        <v>0</v>
      </c>
      <c r="T775">
        <f t="shared" si="369"/>
        <v>0</v>
      </c>
      <c r="U775">
        <f t="shared" si="370"/>
        <v>0</v>
      </c>
      <c r="V775">
        <f t="shared" si="371"/>
        <v>0</v>
      </c>
      <c r="X775">
        <f t="shared" si="372"/>
        <v>0</v>
      </c>
      <c r="Y775">
        <f t="shared" si="373"/>
        <v>0</v>
      </c>
      <c r="Z775">
        <f t="shared" si="374"/>
        <v>0</v>
      </c>
      <c r="AA775">
        <f t="shared" si="375"/>
        <v>0</v>
      </c>
      <c r="AC775" s="15"/>
      <c r="AD775" s="15"/>
      <c r="BJ775" s="41"/>
      <c r="BN775" s="41"/>
      <c r="BS775" s="121"/>
      <c r="CP775" t="str">
        <f t="shared" si="378"/>
        <v/>
      </c>
      <c r="CQ775" t="str">
        <f t="shared" si="379"/>
        <v/>
      </c>
      <c r="CS775" t="str">
        <f t="shared" si="376"/>
        <v/>
      </c>
      <c r="CT775" t="str">
        <f t="shared" si="377"/>
        <v/>
      </c>
      <c r="DE775" t="s">
        <v>205</v>
      </c>
      <c r="DF775" t="s">
        <v>205</v>
      </c>
      <c r="DH775" t="s">
        <v>205</v>
      </c>
    </row>
    <row r="776" spans="1:112" x14ac:dyDescent="0.2">
      <c r="B776" s="146"/>
      <c r="C776" s="47"/>
      <c r="D776" s="41"/>
      <c r="E776" s="42"/>
      <c r="F776" s="42"/>
      <c r="G776" s="42"/>
      <c r="H776" s="42"/>
      <c r="I776" s="42"/>
      <c r="J776" s="42"/>
      <c r="K776" s="42"/>
      <c r="L776" s="42"/>
      <c r="M776" s="45"/>
      <c r="N776" s="47"/>
      <c r="P776">
        <f t="shared" si="366"/>
        <v>0</v>
      </c>
      <c r="Q776">
        <f t="shared" si="367"/>
        <v>6</v>
      </c>
      <c r="R776" s="146">
        <v>773</v>
      </c>
      <c r="S776">
        <f t="shared" si="368"/>
        <v>0</v>
      </c>
      <c r="T776">
        <f t="shared" si="369"/>
        <v>0</v>
      </c>
      <c r="U776">
        <f t="shared" si="370"/>
        <v>0</v>
      </c>
      <c r="V776">
        <f t="shared" si="371"/>
        <v>0</v>
      </c>
      <c r="X776">
        <f t="shared" si="372"/>
        <v>0</v>
      </c>
      <c r="Y776">
        <f t="shared" si="373"/>
        <v>0</v>
      </c>
      <c r="Z776">
        <f t="shared" si="374"/>
        <v>0</v>
      </c>
      <c r="AA776">
        <f t="shared" si="375"/>
        <v>0</v>
      </c>
      <c r="AC776" s="15"/>
      <c r="AD776" s="15"/>
      <c r="BJ776" s="41"/>
      <c r="BN776" s="41"/>
      <c r="BS776" s="121"/>
      <c r="CP776" t="str">
        <f t="shared" si="378"/>
        <v/>
      </c>
      <c r="CQ776" t="str">
        <f t="shared" si="379"/>
        <v/>
      </c>
      <c r="CS776" t="str">
        <f t="shared" si="376"/>
        <v/>
      </c>
      <c r="CT776" t="str">
        <f t="shared" si="377"/>
        <v/>
      </c>
      <c r="DH776" t="s">
        <v>205</v>
      </c>
    </row>
    <row r="777" spans="1:112" x14ac:dyDescent="0.2">
      <c r="A777" s="13" t="s">
        <v>12</v>
      </c>
      <c r="B777" s="13" t="s">
        <v>40</v>
      </c>
      <c r="C777" s="44"/>
      <c r="D777" s="36" t="s">
        <v>27</v>
      </c>
      <c r="E777" s="37" t="s">
        <v>15</v>
      </c>
      <c r="F777" s="118" t="s">
        <v>36</v>
      </c>
      <c r="G777" s="37" t="s">
        <v>16</v>
      </c>
      <c r="H777" s="118" t="s">
        <v>36</v>
      </c>
      <c r="I777" s="37" t="s">
        <v>17</v>
      </c>
      <c r="J777" s="118" t="s">
        <v>36</v>
      </c>
      <c r="K777" s="37" t="s">
        <v>18</v>
      </c>
      <c r="L777" s="118" t="s">
        <v>36</v>
      </c>
      <c r="M777" s="13" t="s">
        <v>42</v>
      </c>
      <c r="N777" s="47"/>
      <c r="P777">
        <f t="shared" si="366"/>
        <v>0</v>
      </c>
      <c r="Q777">
        <f t="shared" si="367"/>
        <v>6</v>
      </c>
      <c r="R777" s="146">
        <v>774</v>
      </c>
      <c r="S777">
        <f t="shared" si="368"/>
        <v>0</v>
      </c>
      <c r="T777">
        <f t="shared" si="369"/>
        <v>0</v>
      </c>
      <c r="U777">
        <f t="shared" si="370"/>
        <v>0</v>
      </c>
      <c r="V777">
        <f t="shared" si="371"/>
        <v>0</v>
      </c>
      <c r="X777">
        <f t="shared" si="372"/>
        <v>0</v>
      </c>
      <c r="Y777">
        <f t="shared" si="373"/>
        <v>0</v>
      </c>
      <c r="Z777">
        <f t="shared" si="374"/>
        <v>0</v>
      </c>
      <c r="AA777">
        <f t="shared" si="375"/>
        <v>0</v>
      </c>
      <c r="AC777" s="15"/>
      <c r="AD777" s="15"/>
      <c r="BJ777" s="36" t="s">
        <v>27</v>
      </c>
      <c r="BN777" s="36" t="s">
        <v>27</v>
      </c>
      <c r="BS777" s="14"/>
      <c r="BV777" t="s">
        <v>15</v>
      </c>
      <c r="CA777" t="s">
        <v>15</v>
      </c>
      <c r="CP777" t="str">
        <f t="shared" si="378"/>
        <v/>
      </c>
      <c r="CQ777" t="str">
        <f t="shared" si="379"/>
        <v/>
      </c>
      <c r="CS777" t="str">
        <f t="shared" si="376"/>
        <v/>
      </c>
      <c r="CT777" t="str">
        <f t="shared" si="377"/>
        <v/>
      </c>
      <c r="DH777" t="s">
        <v>205</v>
      </c>
    </row>
    <row r="778" spans="1:112" x14ac:dyDescent="0.2">
      <c r="A778" s="13">
        <f>A735+1</f>
        <v>19</v>
      </c>
      <c r="B778" s="28" t="s">
        <v>1385</v>
      </c>
      <c r="C778" s="47"/>
      <c r="D778" s="41">
        <v>6</v>
      </c>
      <c r="E778" s="42">
        <v>0</v>
      </c>
      <c r="F778" s="139">
        <f>ABS(Home!$K$20*E778)</f>
        <v>0</v>
      </c>
      <c r="G778" s="42">
        <v>0</v>
      </c>
      <c r="H778" s="139">
        <f>ABS(Home!$K$20*G778)</f>
        <v>0</v>
      </c>
      <c r="I778" s="42">
        <v>0</v>
      </c>
      <c r="J778" s="139">
        <f>ABS(Home!$K$20*I778)</f>
        <v>0</v>
      </c>
      <c r="K778" s="42">
        <v>0</v>
      </c>
      <c r="L778" s="139">
        <f>ABS(Home!$K$20*K778)</f>
        <v>0</v>
      </c>
      <c r="M778" s="45">
        <f>IF(C778=1,COUNTIF(F778,"&gt;0")+COUNTIF(H778,"&gt;0")+COUNTIF(J778,"&gt;0")+COUNTIF(L778,"&gt;0"),0)</f>
        <v>0</v>
      </c>
      <c r="N778" s="47">
        <f>N735+40</f>
        <v>721</v>
      </c>
      <c r="P778">
        <f t="shared" si="366"/>
        <v>0</v>
      </c>
      <c r="Q778">
        <f t="shared" si="367"/>
        <v>6</v>
      </c>
      <c r="R778" s="146">
        <v>775</v>
      </c>
      <c r="S778">
        <f t="shared" si="368"/>
        <v>0</v>
      </c>
      <c r="T778">
        <f t="shared" si="369"/>
        <v>0</v>
      </c>
      <c r="U778">
        <f t="shared" si="370"/>
        <v>0</v>
      </c>
      <c r="V778">
        <f t="shared" si="371"/>
        <v>0</v>
      </c>
      <c r="X778">
        <f t="shared" si="372"/>
        <v>0</v>
      </c>
      <c r="Y778">
        <f t="shared" si="373"/>
        <v>0</v>
      </c>
      <c r="Z778">
        <f t="shared" si="374"/>
        <v>0</v>
      </c>
      <c r="AA778">
        <f t="shared" si="375"/>
        <v>0</v>
      </c>
      <c r="AC778" s="15"/>
      <c r="AD778" s="15"/>
      <c r="BJ778" s="41">
        <v>6</v>
      </c>
      <c r="BN778" s="41">
        <v>5</v>
      </c>
      <c r="BS778" s="121"/>
      <c r="BV778">
        <v>0</v>
      </c>
      <c r="CA778">
        <v>0</v>
      </c>
      <c r="CB778">
        <f>IF(CA778&gt;1,1,IF(CA778&lt;-1,-1,CA778))</f>
        <v>0</v>
      </c>
      <c r="CK778">
        <f>CK735</f>
        <v>1</v>
      </c>
      <c r="CL778">
        <f>CL735+1</f>
        <v>19</v>
      </c>
      <c r="CM778">
        <f>CM735+40</f>
        <v>721</v>
      </c>
      <c r="CP778" t="str">
        <f t="shared" si="378"/>
        <v/>
      </c>
      <c r="CQ778" t="str">
        <f t="shared" si="379"/>
        <v/>
      </c>
      <c r="CR778" t="str">
        <f>IF(C778=1,CONCATENATE("v",CM778),"")</f>
        <v/>
      </c>
      <c r="CS778" t="str">
        <f t="shared" si="376"/>
        <v/>
      </c>
      <c r="CT778" t="str">
        <f t="shared" si="377"/>
        <v/>
      </c>
      <c r="DH778" t="s">
        <v>205</v>
      </c>
    </row>
    <row r="779" spans="1:112" x14ac:dyDescent="0.2">
      <c r="A779" s="123" t="s">
        <v>150</v>
      </c>
      <c r="B779" s="28" t="s">
        <v>1386</v>
      </c>
      <c r="C779" s="47"/>
      <c r="D779" s="41">
        <v>6</v>
      </c>
      <c r="E779" s="42">
        <v>0</v>
      </c>
      <c r="F779" s="139">
        <f>ABS(Home!$K$20*E779)</f>
        <v>0</v>
      </c>
      <c r="G779" s="42">
        <v>0</v>
      </c>
      <c r="H779" s="139">
        <f>ABS(Home!$K$20*G779)</f>
        <v>0</v>
      </c>
      <c r="I779" s="42">
        <v>0</v>
      </c>
      <c r="J779" s="139">
        <f>ABS(Home!$K$20*I779)</f>
        <v>0</v>
      </c>
      <c r="K779" s="42">
        <v>0</v>
      </c>
      <c r="L779" s="139">
        <f>ABS(Home!$K$20*K779)</f>
        <v>0</v>
      </c>
      <c r="M779" s="45">
        <f t="shared" ref="M779:M817" si="380">IF(C779=1,COUNTIF(F779,"&gt;0")+COUNTIF(H779,"&gt;0")+COUNTIF(J779,"&gt;0")+COUNTIF(L779,"&gt;0"),0)</f>
        <v>0</v>
      </c>
      <c r="N779" s="47">
        <f t="shared" ref="N779:N817" si="381">N736+40</f>
        <v>722</v>
      </c>
      <c r="P779">
        <f t="shared" si="366"/>
        <v>0</v>
      </c>
      <c r="Q779">
        <f t="shared" si="367"/>
        <v>6</v>
      </c>
      <c r="R779" s="146">
        <v>776</v>
      </c>
      <c r="S779">
        <f t="shared" si="368"/>
        <v>0</v>
      </c>
      <c r="T779">
        <f t="shared" si="369"/>
        <v>0</v>
      </c>
      <c r="U779">
        <f t="shared" si="370"/>
        <v>0</v>
      </c>
      <c r="V779">
        <f t="shared" si="371"/>
        <v>0</v>
      </c>
      <c r="X779">
        <f t="shared" si="372"/>
        <v>0</v>
      </c>
      <c r="Y779">
        <f t="shared" si="373"/>
        <v>0</v>
      </c>
      <c r="Z779">
        <f t="shared" si="374"/>
        <v>0</v>
      </c>
      <c r="AA779">
        <f t="shared" si="375"/>
        <v>0</v>
      </c>
      <c r="AC779" s="15"/>
      <c r="AD779" s="15"/>
      <c r="BJ779" s="41">
        <v>6</v>
      </c>
      <c r="BN779" s="41">
        <v>5</v>
      </c>
      <c r="BS779" s="121"/>
      <c r="BV779">
        <v>0</v>
      </c>
      <c r="CA779">
        <v>0</v>
      </c>
      <c r="CB779">
        <f t="shared" ref="CB779:CB817" si="382">IF(CA779&gt;1,1,IF(CA779&lt;-1,-1,CA779))</f>
        <v>0</v>
      </c>
      <c r="CK779">
        <f t="shared" ref="CK779:CK817" si="383">CK736</f>
        <v>2</v>
      </c>
      <c r="CL779">
        <f t="shared" ref="CL779:CL817" si="384">CL736+1</f>
        <v>19</v>
      </c>
      <c r="CM779">
        <f t="shared" ref="CM779:CM817" si="385">CM736+40</f>
        <v>722</v>
      </c>
      <c r="CP779" t="str">
        <f t="shared" si="378"/>
        <v/>
      </c>
      <c r="CQ779" t="str">
        <f t="shared" si="379"/>
        <v/>
      </c>
      <c r="CR779" t="str">
        <f>IF(C779=1,CONCATENATE("v",CM779),"")</f>
        <v/>
      </c>
      <c r="CS779" t="str">
        <f t="shared" si="376"/>
        <v/>
      </c>
      <c r="CT779" t="str">
        <f t="shared" si="377"/>
        <v/>
      </c>
      <c r="DE779" t="s">
        <v>205</v>
      </c>
      <c r="DF779" t="s">
        <v>205</v>
      </c>
      <c r="DH779" t="s">
        <v>205</v>
      </c>
    </row>
    <row r="780" spans="1:112" x14ac:dyDescent="0.2">
      <c r="A780" s="123">
        <f>-SUM(E778:E817)</f>
        <v>0</v>
      </c>
      <c r="B780" s="28" t="s">
        <v>1387</v>
      </c>
      <c r="C780" s="47"/>
      <c r="D780" s="41">
        <v>6</v>
      </c>
      <c r="E780" s="42">
        <v>0</v>
      </c>
      <c r="F780" s="139">
        <f>ABS(Home!$K$20*E780)</f>
        <v>0</v>
      </c>
      <c r="G780" s="42">
        <v>0</v>
      </c>
      <c r="H780" s="139">
        <f>ABS(Home!$K$20*G780)</f>
        <v>0</v>
      </c>
      <c r="I780" s="42">
        <v>0</v>
      </c>
      <c r="J780" s="139">
        <f>ABS(Home!$K$20*I780)</f>
        <v>0</v>
      </c>
      <c r="K780" s="42">
        <v>0</v>
      </c>
      <c r="L780" s="139">
        <f>ABS(Home!$K$20*K780)</f>
        <v>0</v>
      </c>
      <c r="M780" s="45">
        <f t="shared" si="380"/>
        <v>0</v>
      </c>
      <c r="N780" s="47">
        <f t="shared" si="381"/>
        <v>723</v>
      </c>
      <c r="P780">
        <f t="shared" si="366"/>
        <v>0</v>
      </c>
      <c r="Q780">
        <f t="shared" si="367"/>
        <v>6</v>
      </c>
      <c r="R780" s="146">
        <v>777</v>
      </c>
      <c r="S780">
        <f t="shared" si="368"/>
        <v>0</v>
      </c>
      <c r="T780">
        <f t="shared" si="369"/>
        <v>0</v>
      </c>
      <c r="U780">
        <f t="shared" si="370"/>
        <v>0</v>
      </c>
      <c r="V780">
        <f t="shared" si="371"/>
        <v>0</v>
      </c>
      <c r="X780">
        <f t="shared" si="372"/>
        <v>0</v>
      </c>
      <c r="Y780">
        <f t="shared" si="373"/>
        <v>0</v>
      </c>
      <c r="Z780">
        <f t="shared" si="374"/>
        <v>0</v>
      </c>
      <c r="AA780">
        <f t="shared" si="375"/>
        <v>0</v>
      </c>
      <c r="AC780" s="15"/>
      <c r="AD780" s="15"/>
      <c r="BJ780" s="41">
        <v>6</v>
      </c>
      <c r="BN780" s="41">
        <v>5</v>
      </c>
      <c r="BS780" s="121"/>
      <c r="BV780">
        <v>0</v>
      </c>
      <c r="CA780">
        <v>0</v>
      </c>
      <c r="CB780">
        <f t="shared" si="382"/>
        <v>0</v>
      </c>
      <c r="CK780">
        <f t="shared" si="383"/>
        <v>3</v>
      </c>
      <c r="CL780">
        <f t="shared" si="384"/>
        <v>19</v>
      </c>
      <c r="CM780">
        <f t="shared" si="385"/>
        <v>723</v>
      </c>
      <c r="CP780" t="str">
        <f t="shared" si="378"/>
        <v/>
      </c>
      <c r="CQ780" t="str">
        <f t="shared" si="379"/>
        <v/>
      </c>
      <c r="CR780" t="str">
        <f t="shared" ref="CR780:CR817" si="386">IF(C780=1,CONCATENATE("v",CM780),"")</f>
        <v/>
      </c>
      <c r="CS780" t="str">
        <f t="shared" si="376"/>
        <v/>
      </c>
      <c r="CT780" t="str">
        <f t="shared" si="377"/>
        <v/>
      </c>
      <c r="DE780" t="s">
        <v>205</v>
      </c>
      <c r="DF780" t="s">
        <v>205</v>
      </c>
      <c r="DH780" t="s">
        <v>205</v>
      </c>
    </row>
    <row r="781" spans="1:112" x14ac:dyDescent="0.2">
      <c r="B781" s="28" t="s">
        <v>1388</v>
      </c>
      <c r="C781" s="47"/>
      <c r="D781" s="41">
        <v>6</v>
      </c>
      <c r="E781" s="42">
        <v>0</v>
      </c>
      <c r="F781" s="139">
        <f>ABS(Home!$K$20*E781)</f>
        <v>0</v>
      </c>
      <c r="G781" s="42">
        <v>0</v>
      </c>
      <c r="H781" s="139">
        <f>ABS(Home!$K$20*G781)</f>
        <v>0</v>
      </c>
      <c r="I781" s="42">
        <v>0</v>
      </c>
      <c r="J781" s="139">
        <f>ABS(Home!$K$20*I781)</f>
        <v>0</v>
      </c>
      <c r="K781" s="42">
        <v>0</v>
      </c>
      <c r="L781" s="139">
        <f>ABS(Home!$K$20*K781)</f>
        <v>0</v>
      </c>
      <c r="M781" s="45">
        <f t="shared" si="380"/>
        <v>0</v>
      </c>
      <c r="N781" s="47">
        <f t="shared" si="381"/>
        <v>724</v>
      </c>
      <c r="P781">
        <f t="shared" si="366"/>
        <v>0</v>
      </c>
      <c r="Q781">
        <f t="shared" si="367"/>
        <v>6</v>
      </c>
      <c r="R781" s="146">
        <v>778</v>
      </c>
      <c r="S781">
        <f t="shared" si="368"/>
        <v>0</v>
      </c>
      <c r="T781">
        <f t="shared" si="369"/>
        <v>0</v>
      </c>
      <c r="U781">
        <f t="shared" si="370"/>
        <v>0</v>
      </c>
      <c r="V781">
        <f t="shared" si="371"/>
        <v>0</v>
      </c>
      <c r="X781">
        <f t="shared" si="372"/>
        <v>0</v>
      </c>
      <c r="Y781">
        <f t="shared" si="373"/>
        <v>0</v>
      </c>
      <c r="Z781">
        <f t="shared" si="374"/>
        <v>0</v>
      </c>
      <c r="AA781">
        <f t="shared" si="375"/>
        <v>0</v>
      </c>
      <c r="AC781" s="15"/>
      <c r="AD781" s="15"/>
      <c r="BJ781" s="41">
        <v>6</v>
      </c>
      <c r="BN781" s="41">
        <v>5</v>
      </c>
      <c r="BS781" s="121"/>
      <c r="BV781">
        <v>0</v>
      </c>
      <c r="CA781">
        <v>0</v>
      </c>
      <c r="CB781">
        <f t="shared" si="382"/>
        <v>0</v>
      </c>
      <c r="CK781">
        <f t="shared" si="383"/>
        <v>4</v>
      </c>
      <c r="CL781">
        <f t="shared" si="384"/>
        <v>19</v>
      </c>
      <c r="CM781">
        <f t="shared" si="385"/>
        <v>724</v>
      </c>
      <c r="CP781" t="str">
        <f t="shared" si="378"/>
        <v/>
      </c>
      <c r="CQ781" t="str">
        <f t="shared" si="379"/>
        <v/>
      </c>
      <c r="CR781" t="str">
        <f t="shared" si="386"/>
        <v/>
      </c>
      <c r="CS781" t="str">
        <f t="shared" si="376"/>
        <v/>
      </c>
      <c r="CT781" t="str">
        <f t="shared" si="377"/>
        <v/>
      </c>
      <c r="DE781" t="s">
        <v>205</v>
      </c>
      <c r="DF781" t="s">
        <v>205</v>
      </c>
      <c r="DH781" t="s">
        <v>205</v>
      </c>
    </row>
    <row r="782" spans="1:112" x14ac:dyDescent="0.2">
      <c r="A782" s="1"/>
      <c r="B782" s="28" t="s">
        <v>1389</v>
      </c>
      <c r="C782" s="47"/>
      <c r="D782" s="41">
        <v>6</v>
      </c>
      <c r="E782" s="42">
        <v>0</v>
      </c>
      <c r="F782" s="139">
        <f>ABS(Home!$K$20*E782)</f>
        <v>0</v>
      </c>
      <c r="G782" s="42">
        <v>0</v>
      </c>
      <c r="H782" s="139">
        <f>ABS(Home!$K$20*G782)</f>
        <v>0</v>
      </c>
      <c r="I782" s="42">
        <v>0</v>
      </c>
      <c r="J782" s="139">
        <f>ABS(Home!$K$20*I782)</f>
        <v>0</v>
      </c>
      <c r="K782" s="42">
        <v>0</v>
      </c>
      <c r="L782" s="139">
        <f>ABS(Home!$K$20*K782)</f>
        <v>0</v>
      </c>
      <c r="M782" s="45">
        <f t="shared" si="380"/>
        <v>0</v>
      </c>
      <c r="N782" s="47">
        <f t="shared" si="381"/>
        <v>725</v>
      </c>
      <c r="P782">
        <f t="shared" si="366"/>
        <v>0</v>
      </c>
      <c r="Q782">
        <f t="shared" si="367"/>
        <v>6</v>
      </c>
      <c r="R782" s="146">
        <v>779</v>
      </c>
      <c r="S782">
        <f t="shared" si="368"/>
        <v>0</v>
      </c>
      <c r="T782">
        <f t="shared" si="369"/>
        <v>0</v>
      </c>
      <c r="U782">
        <f t="shared" si="370"/>
        <v>0</v>
      </c>
      <c r="V782">
        <f t="shared" si="371"/>
        <v>0</v>
      </c>
      <c r="X782">
        <f t="shared" si="372"/>
        <v>0</v>
      </c>
      <c r="Y782">
        <f t="shared" si="373"/>
        <v>0</v>
      </c>
      <c r="Z782">
        <f t="shared" si="374"/>
        <v>0</v>
      </c>
      <c r="AA782">
        <f t="shared" si="375"/>
        <v>0</v>
      </c>
      <c r="AC782" s="15"/>
      <c r="AD782" s="15"/>
      <c r="BJ782" s="41">
        <v>6</v>
      </c>
      <c r="BN782" s="41">
        <v>5</v>
      </c>
      <c r="BS782" s="121"/>
      <c r="BV782">
        <v>0</v>
      </c>
      <c r="CA782">
        <v>0</v>
      </c>
      <c r="CB782">
        <f t="shared" si="382"/>
        <v>0</v>
      </c>
      <c r="CK782">
        <f t="shared" si="383"/>
        <v>5</v>
      </c>
      <c r="CL782">
        <f t="shared" si="384"/>
        <v>19</v>
      </c>
      <c r="CM782">
        <f t="shared" si="385"/>
        <v>725</v>
      </c>
      <c r="CP782" t="str">
        <f t="shared" si="378"/>
        <v/>
      </c>
      <c r="CQ782" t="str">
        <f t="shared" si="379"/>
        <v/>
      </c>
      <c r="CR782" t="str">
        <f t="shared" si="386"/>
        <v/>
      </c>
      <c r="CS782" t="str">
        <f t="shared" si="376"/>
        <v/>
      </c>
      <c r="CT782" t="str">
        <f t="shared" si="377"/>
        <v/>
      </c>
      <c r="DE782" t="s">
        <v>205</v>
      </c>
      <c r="DF782" t="s">
        <v>205</v>
      </c>
      <c r="DH782" t="s">
        <v>205</v>
      </c>
    </row>
    <row r="783" spans="1:112" x14ac:dyDescent="0.2">
      <c r="B783" s="28" t="s">
        <v>1390</v>
      </c>
      <c r="C783" s="47"/>
      <c r="D783" s="41">
        <v>6</v>
      </c>
      <c r="E783" s="42">
        <v>0</v>
      </c>
      <c r="F783" s="139">
        <f>ABS(Home!$K$20*E783)</f>
        <v>0</v>
      </c>
      <c r="G783" s="42">
        <v>0</v>
      </c>
      <c r="H783" s="139">
        <f>ABS(Home!$K$20*G783)</f>
        <v>0</v>
      </c>
      <c r="I783" s="42">
        <v>0</v>
      </c>
      <c r="J783" s="139">
        <f>ABS(Home!$K$20*I783)</f>
        <v>0</v>
      </c>
      <c r="K783" s="42">
        <v>0</v>
      </c>
      <c r="L783" s="139">
        <f>ABS(Home!$K$20*K783)</f>
        <v>0</v>
      </c>
      <c r="M783" s="45">
        <f t="shared" si="380"/>
        <v>0</v>
      </c>
      <c r="N783" s="47">
        <f t="shared" si="381"/>
        <v>726</v>
      </c>
      <c r="P783">
        <f t="shared" si="366"/>
        <v>0</v>
      </c>
      <c r="Q783">
        <f t="shared" si="367"/>
        <v>6</v>
      </c>
      <c r="R783" s="146">
        <v>780</v>
      </c>
      <c r="S783">
        <f t="shared" si="368"/>
        <v>0</v>
      </c>
      <c r="T783">
        <f t="shared" si="369"/>
        <v>0</v>
      </c>
      <c r="U783">
        <f t="shared" si="370"/>
        <v>0</v>
      </c>
      <c r="V783">
        <f t="shared" si="371"/>
        <v>0</v>
      </c>
      <c r="X783">
        <f t="shared" si="372"/>
        <v>0</v>
      </c>
      <c r="Y783">
        <f t="shared" si="373"/>
        <v>0</v>
      </c>
      <c r="Z783">
        <f t="shared" si="374"/>
        <v>0</v>
      </c>
      <c r="AA783">
        <f t="shared" si="375"/>
        <v>0</v>
      </c>
      <c r="AC783" s="15"/>
      <c r="AD783" s="15"/>
      <c r="BJ783" s="41">
        <v>6</v>
      </c>
      <c r="BN783" s="41">
        <v>5</v>
      </c>
      <c r="BS783" s="121"/>
      <c r="BV783">
        <v>0</v>
      </c>
      <c r="CA783">
        <v>0</v>
      </c>
      <c r="CB783">
        <f t="shared" si="382"/>
        <v>0</v>
      </c>
      <c r="CK783">
        <f t="shared" si="383"/>
        <v>6</v>
      </c>
      <c r="CL783">
        <f t="shared" si="384"/>
        <v>19</v>
      </c>
      <c r="CM783">
        <f t="shared" si="385"/>
        <v>726</v>
      </c>
      <c r="CP783" t="str">
        <f t="shared" si="378"/>
        <v/>
      </c>
      <c r="CQ783" t="str">
        <f t="shared" si="379"/>
        <v/>
      </c>
      <c r="CR783" t="str">
        <f t="shared" si="386"/>
        <v/>
      </c>
      <c r="CS783" t="str">
        <f t="shared" si="376"/>
        <v/>
      </c>
      <c r="CT783" t="str">
        <f t="shared" si="377"/>
        <v/>
      </c>
      <c r="DE783" t="s">
        <v>205</v>
      </c>
      <c r="DF783" t="s">
        <v>205</v>
      </c>
      <c r="DH783" t="s">
        <v>205</v>
      </c>
    </row>
    <row r="784" spans="1:112" x14ac:dyDescent="0.2">
      <c r="B784" s="28" t="s">
        <v>1391</v>
      </c>
      <c r="C784" s="47"/>
      <c r="D784" s="41">
        <v>6</v>
      </c>
      <c r="E784" s="42">
        <v>0</v>
      </c>
      <c r="F784" s="139">
        <f>ABS(Home!$K$20*E784)</f>
        <v>0</v>
      </c>
      <c r="G784" s="42">
        <v>0</v>
      </c>
      <c r="H784" s="139">
        <f>ABS(Home!$K$20*G784)</f>
        <v>0</v>
      </c>
      <c r="I784" s="42">
        <v>0</v>
      </c>
      <c r="J784" s="139">
        <f>ABS(Home!$K$20*I784)</f>
        <v>0</v>
      </c>
      <c r="K784" s="42">
        <v>0</v>
      </c>
      <c r="L784" s="139">
        <f>ABS(Home!$K$20*K784)</f>
        <v>0</v>
      </c>
      <c r="M784" s="45">
        <f t="shared" si="380"/>
        <v>0</v>
      </c>
      <c r="N784" s="47">
        <f t="shared" si="381"/>
        <v>727</v>
      </c>
      <c r="P784">
        <f t="shared" si="366"/>
        <v>0</v>
      </c>
      <c r="Q784">
        <f t="shared" si="367"/>
        <v>6</v>
      </c>
      <c r="R784" s="146">
        <v>781</v>
      </c>
      <c r="S784">
        <f t="shared" si="368"/>
        <v>0</v>
      </c>
      <c r="T784">
        <f t="shared" si="369"/>
        <v>0</v>
      </c>
      <c r="U784">
        <f t="shared" si="370"/>
        <v>0</v>
      </c>
      <c r="V784">
        <f t="shared" si="371"/>
        <v>0</v>
      </c>
      <c r="X784">
        <f t="shared" si="372"/>
        <v>0</v>
      </c>
      <c r="Y784">
        <f t="shared" si="373"/>
        <v>0</v>
      </c>
      <c r="Z784">
        <f t="shared" si="374"/>
        <v>0</v>
      </c>
      <c r="AA784">
        <f t="shared" si="375"/>
        <v>0</v>
      </c>
      <c r="AC784" s="15"/>
      <c r="AD784" s="15"/>
      <c r="BJ784" s="41">
        <v>6</v>
      </c>
      <c r="BN784" s="41">
        <v>5</v>
      </c>
      <c r="BS784" s="121"/>
      <c r="BV784">
        <v>0</v>
      </c>
      <c r="CA784">
        <v>0</v>
      </c>
      <c r="CB784">
        <f t="shared" si="382"/>
        <v>0</v>
      </c>
      <c r="CK784">
        <f t="shared" si="383"/>
        <v>7</v>
      </c>
      <c r="CL784">
        <f t="shared" si="384"/>
        <v>19</v>
      </c>
      <c r="CM784">
        <f t="shared" si="385"/>
        <v>727</v>
      </c>
      <c r="CP784" t="str">
        <f t="shared" si="378"/>
        <v/>
      </c>
      <c r="CQ784" t="str">
        <f t="shared" si="379"/>
        <v/>
      </c>
      <c r="CR784" t="str">
        <f t="shared" si="386"/>
        <v/>
      </c>
      <c r="CS784" t="str">
        <f t="shared" si="376"/>
        <v/>
      </c>
      <c r="CT784" t="str">
        <f t="shared" si="377"/>
        <v/>
      </c>
      <c r="DE784" t="s">
        <v>205</v>
      </c>
      <c r="DF784" t="s">
        <v>205</v>
      </c>
      <c r="DH784" t="s">
        <v>205</v>
      </c>
    </row>
    <row r="785" spans="1:112" x14ac:dyDescent="0.2">
      <c r="B785" s="28" t="s">
        <v>1392</v>
      </c>
      <c r="C785" s="47"/>
      <c r="D785" s="41">
        <v>6</v>
      </c>
      <c r="E785" s="42">
        <v>0</v>
      </c>
      <c r="F785" s="139">
        <f>ABS(Home!$K$20*E785)</f>
        <v>0</v>
      </c>
      <c r="G785" s="42">
        <v>0</v>
      </c>
      <c r="H785" s="139">
        <f>ABS(Home!$K$20*G785)</f>
        <v>0</v>
      </c>
      <c r="I785" s="42">
        <v>0</v>
      </c>
      <c r="J785" s="139">
        <f>ABS(Home!$K$20*I785)</f>
        <v>0</v>
      </c>
      <c r="K785" s="42">
        <v>0</v>
      </c>
      <c r="L785" s="139">
        <f>ABS(Home!$K$20*K785)</f>
        <v>0</v>
      </c>
      <c r="M785" s="45">
        <f t="shared" si="380"/>
        <v>0</v>
      </c>
      <c r="N785" s="47">
        <f t="shared" si="381"/>
        <v>728</v>
      </c>
      <c r="P785">
        <f t="shared" si="366"/>
        <v>0</v>
      </c>
      <c r="Q785">
        <f t="shared" si="367"/>
        <v>6</v>
      </c>
      <c r="R785" s="146">
        <v>782</v>
      </c>
      <c r="S785">
        <f t="shared" si="368"/>
        <v>0</v>
      </c>
      <c r="T785">
        <f t="shared" si="369"/>
        <v>0</v>
      </c>
      <c r="U785">
        <f t="shared" si="370"/>
        <v>0</v>
      </c>
      <c r="V785">
        <f t="shared" si="371"/>
        <v>0</v>
      </c>
      <c r="X785">
        <f t="shared" si="372"/>
        <v>0</v>
      </c>
      <c r="Y785">
        <f t="shared" si="373"/>
        <v>0</v>
      </c>
      <c r="Z785">
        <f t="shared" si="374"/>
        <v>0</v>
      </c>
      <c r="AA785">
        <f t="shared" si="375"/>
        <v>0</v>
      </c>
      <c r="AC785" s="15"/>
      <c r="AD785" s="15"/>
      <c r="BJ785" s="41">
        <v>6</v>
      </c>
      <c r="BN785" s="41">
        <v>5</v>
      </c>
      <c r="BS785" s="121"/>
      <c r="BV785">
        <v>0</v>
      </c>
      <c r="CA785">
        <v>0</v>
      </c>
      <c r="CB785">
        <f t="shared" si="382"/>
        <v>0</v>
      </c>
      <c r="CK785">
        <f t="shared" si="383"/>
        <v>8</v>
      </c>
      <c r="CL785">
        <f t="shared" si="384"/>
        <v>19</v>
      </c>
      <c r="CM785">
        <f t="shared" si="385"/>
        <v>728</v>
      </c>
      <c r="CP785" t="str">
        <f t="shared" si="378"/>
        <v/>
      </c>
      <c r="CQ785" t="str">
        <f t="shared" si="379"/>
        <v/>
      </c>
      <c r="CR785" t="str">
        <f t="shared" si="386"/>
        <v/>
      </c>
      <c r="CS785" t="str">
        <f t="shared" si="376"/>
        <v/>
      </c>
      <c r="CT785" t="str">
        <f t="shared" si="377"/>
        <v/>
      </c>
      <c r="DE785" t="s">
        <v>205</v>
      </c>
      <c r="DF785" t="s">
        <v>205</v>
      </c>
      <c r="DH785" t="s">
        <v>205</v>
      </c>
    </row>
    <row r="786" spans="1:112" x14ac:dyDescent="0.2">
      <c r="B786" s="28" t="s">
        <v>1393</v>
      </c>
      <c r="C786" s="47"/>
      <c r="D786" s="41">
        <v>6</v>
      </c>
      <c r="E786" s="42">
        <v>0</v>
      </c>
      <c r="F786" s="139">
        <f>ABS(Home!$K$20*E786)</f>
        <v>0</v>
      </c>
      <c r="G786" s="42">
        <v>0</v>
      </c>
      <c r="H786" s="139">
        <f>ABS(Home!$K$20*G786)</f>
        <v>0</v>
      </c>
      <c r="I786" s="42">
        <v>0</v>
      </c>
      <c r="J786" s="139">
        <f>ABS(Home!$K$20*I786)</f>
        <v>0</v>
      </c>
      <c r="K786" s="42">
        <v>0</v>
      </c>
      <c r="L786" s="139">
        <f>ABS(Home!$K$20*K786)</f>
        <v>0</v>
      </c>
      <c r="M786" s="45">
        <f t="shared" si="380"/>
        <v>0</v>
      </c>
      <c r="N786" s="47">
        <f t="shared" si="381"/>
        <v>729</v>
      </c>
      <c r="P786">
        <f t="shared" ref="P786:Q803" si="387">C843</f>
        <v>0</v>
      </c>
      <c r="Q786">
        <f t="shared" si="387"/>
        <v>6</v>
      </c>
      <c r="R786" s="146">
        <v>783</v>
      </c>
      <c r="S786">
        <f t="shared" si="368"/>
        <v>0</v>
      </c>
      <c r="T786">
        <f t="shared" si="369"/>
        <v>0</v>
      </c>
      <c r="U786">
        <f t="shared" si="370"/>
        <v>0</v>
      </c>
      <c r="V786">
        <f t="shared" si="371"/>
        <v>0</v>
      </c>
      <c r="X786">
        <f t="shared" si="372"/>
        <v>0</v>
      </c>
      <c r="Y786">
        <f t="shared" si="373"/>
        <v>0</v>
      </c>
      <c r="Z786">
        <f t="shared" si="374"/>
        <v>0</v>
      </c>
      <c r="AA786">
        <f t="shared" si="375"/>
        <v>0</v>
      </c>
      <c r="AC786" s="15"/>
      <c r="AD786" s="15"/>
      <c r="BJ786" s="41">
        <v>6</v>
      </c>
      <c r="BN786" s="41">
        <v>5</v>
      </c>
      <c r="BS786" s="121"/>
      <c r="BV786">
        <v>-0.5</v>
      </c>
      <c r="CA786">
        <v>-0.5</v>
      </c>
      <c r="CB786">
        <f t="shared" si="382"/>
        <v>-0.5</v>
      </c>
      <c r="CK786">
        <f t="shared" si="383"/>
        <v>9</v>
      </c>
      <c r="CL786">
        <f t="shared" si="384"/>
        <v>19</v>
      </c>
      <c r="CM786">
        <f t="shared" si="385"/>
        <v>729</v>
      </c>
      <c r="CP786" t="str">
        <f t="shared" si="378"/>
        <v/>
      </c>
      <c r="CQ786" t="str">
        <f t="shared" si="379"/>
        <v/>
      </c>
      <c r="CR786" t="str">
        <f t="shared" si="386"/>
        <v/>
      </c>
      <c r="CS786" t="str">
        <f t="shared" si="376"/>
        <v/>
      </c>
      <c r="CT786" t="str">
        <f t="shared" si="377"/>
        <v/>
      </c>
      <c r="DE786" t="s">
        <v>205</v>
      </c>
      <c r="DF786" t="s">
        <v>205</v>
      </c>
      <c r="DH786" t="s">
        <v>205</v>
      </c>
    </row>
    <row r="787" spans="1:112" x14ac:dyDescent="0.2">
      <c r="B787" s="28" t="s">
        <v>1363</v>
      </c>
      <c r="C787" s="47"/>
      <c r="D787" s="41">
        <v>6</v>
      </c>
      <c r="E787" s="42">
        <v>0</v>
      </c>
      <c r="F787" s="139">
        <f>ABS(Home!$K$20*E787)</f>
        <v>0</v>
      </c>
      <c r="G787" s="42">
        <v>0</v>
      </c>
      <c r="H787" s="139">
        <f>ABS(Home!$K$20*G787)</f>
        <v>0</v>
      </c>
      <c r="I787" s="42">
        <v>0</v>
      </c>
      <c r="J787" s="139">
        <f>ABS(Home!$K$20*I787)</f>
        <v>0</v>
      </c>
      <c r="K787" s="42">
        <v>0</v>
      </c>
      <c r="L787" s="139">
        <f>ABS(Home!$K$20*K787)</f>
        <v>0</v>
      </c>
      <c r="M787" s="45">
        <f t="shared" si="380"/>
        <v>0</v>
      </c>
      <c r="N787" s="47">
        <f t="shared" si="381"/>
        <v>730</v>
      </c>
      <c r="P787">
        <f t="shared" si="387"/>
        <v>0</v>
      </c>
      <c r="Q787">
        <f t="shared" si="387"/>
        <v>6</v>
      </c>
      <c r="R787" s="146">
        <v>784</v>
      </c>
      <c r="S787">
        <f t="shared" si="368"/>
        <v>0</v>
      </c>
      <c r="T787">
        <f t="shared" si="369"/>
        <v>0</v>
      </c>
      <c r="U787">
        <f t="shared" si="370"/>
        <v>0</v>
      </c>
      <c r="V787">
        <f t="shared" si="371"/>
        <v>0</v>
      </c>
      <c r="X787">
        <f t="shared" si="372"/>
        <v>0</v>
      </c>
      <c r="Y787">
        <f t="shared" si="373"/>
        <v>0</v>
      </c>
      <c r="Z787">
        <f t="shared" si="374"/>
        <v>0</v>
      </c>
      <c r="AA787">
        <f t="shared" si="375"/>
        <v>0</v>
      </c>
      <c r="AC787" s="15"/>
      <c r="AD787" s="15"/>
      <c r="BJ787" s="41">
        <v>6</v>
      </c>
      <c r="BN787" s="41">
        <v>5</v>
      </c>
      <c r="BS787" s="121"/>
      <c r="BV787">
        <v>-1</v>
      </c>
      <c r="CA787">
        <v>-1</v>
      </c>
      <c r="CB787">
        <f t="shared" si="382"/>
        <v>-1</v>
      </c>
      <c r="CK787">
        <f t="shared" si="383"/>
        <v>10</v>
      </c>
      <c r="CL787">
        <f t="shared" si="384"/>
        <v>19</v>
      </c>
      <c r="CM787">
        <f t="shared" si="385"/>
        <v>730</v>
      </c>
      <c r="CP787" t="str">
        <f t="shared" si="378"/>
        <v/>
      </c>
      <c r="CQ787" t="str">
        <f t="shared" si="379"/>
        <v/>
      </c>
      <c r="CR787" t="str">
        <f t="shared" si="386"/>
        <v/>
      </c>
      <c r="CS787" t="str">
        <f t="shared" si="376"/>
        <v/>
      </c>
      <c r="CT787" t="str">
        <f t="shared" si="377"/>
        <v/>
      </c>
      <c r="DE787" t="s">
        <v>205</v>
      </c>
      <c r="DF787" t="s">
        <v>205</v>
      </c>
      <c r="DH787" t="s">
        <v>205</v>
      </c>
    </row>
    <row r="788" spans="1:112" x14ac:dyDescent="0.2">
      <c r="B788" s="28" t="s">
        <v>1364</v>
      </c>
      <c r="C788" s="47"/>
      <c r="D788" s="41">
        <v>6</v>
      </c>
      <c r="E788" s="42">
        <v>0</v>
      </c>
      <c r="F788" s="139">
        <f>ABS(Home!$K$20*E788)</f>
        <v>0</v>
      </c>
      <c r="G788" s="42">
        <v>0</v>
      </c>
      <c r="H788" s="139">
        <f>ABS(Home!$K$20*G788)</f>
        <v>0</v>
      </c>
      <c r="I788" s="42">
        <v>0</v>
      </c>
      <c r="J788" s="139">
        <f>ABS(Home!$K$20*I788)</f>
        <v>0</v>
      </c>
      <c r="K788" s="42">
        <v>0</v>
      </c>
      <c r="L788" s="139">
        <f>ABS(Home!$K$20*K788)</f>
        <v>0</v>
      </c>
      <c r="M788" s="45">
        <f t="shared" si="380"/>
        <v>0</v>
      </c>
      <c r="N788" s="47">
        <f t="shared" si="381"/>
        <v>731</v>
      </c>
      <c r="P788">
        <f t="shared" si="387"/>
        <v>0</v>
      </c>
      <c r="Q788">
        <f t="shared" si="387"/>
        <v>6</v>
      </c>
      <c r="R788" s="146">
        <v>785</v>
      </c>
      <c r="S788">
        <f t="shared" si="368"/>
        <v>0</v>
      </c>
      <c r="T788">
        <f t="shared" si="369"/>
        <v>0</v>
      </c>
      <c r="U788">
        <f t="shared" si="370"/>
        <v>0</v>
      </c>
      <c r="V788">
        <f t="shared" si="371"/>
        <v>0</v>
      </c>
      <c r="X788">
        <f t="shared" si="372"/>
        <v>0</v>
      </c>
      <c r="Y788">
        <f t="shared" si="373"/>
        <v>0</v>
      </c>
      <c r="Z788">
        <f t="shared" si="374"/>
        <v>0</v>
      </c>
      <c r="AA788">
        <f t="shared" si="375"/>
        <v>0</v>
      </c>
      <c r="AC788" s="15"/>
      <c r="AD788" s="15"/>
      <c r="BJ788" s="41">
        <v>6</v>
      </c>
      <c r="BN788" s="41">
        <v>5</v>
      </c>
      <c r="BS788" s="121"/>
      <c r="BV788">
        <v>-0.5</v>
      </c>
      <c r="CA788">
        <v>-0.5</v>
      </c>
      <c r="CB788">
        <f t="shared" si="382"/>
        <v>-0.5</v>
      </c>
      <c r="CK788">
        <f t="shared" si="383"/>
        <v>11</v>
      </c>
      <c r="CL788">
        <f t="shared" si="384"/>
        <v>19</v>
      </c>
      <c r="CM788">
        <f t="shared" si="385"/>
        <v>731</v>
      </c>
      <c r="CP788" t="str">
        <f t="shared" si="378"/>
        <v/>
      </c>
      <c r="CQ788" t="str">
        <f t="shared" si="379"/>
        <v/>
      </c>
      <c r="CR788" t="str">
        <f t="shared" si="386"/>
        <v/>
      </c>
      <c r="CS788" t="str">
        <f t="shared" si="376"/>
        <v/>
      </c>
      <c r="CT788" t="str">
        <f t="shared" si="377"/>
        <v/>
      </c>
      <c r="DE788" t="s">
        <v>205</v>
      </c>
      <c r="DF788" t="s">
        <v>205</v>
      </c>
      <c r="DH788" t="s">
        <v>205</v>
      </c>
    </row>
    <row r="789" spans="1:112" x14ac:dyDescent="0.2">
      <c r="B789" s="28" t="s">
        <v>1365</v>
      </c>
      <c r="C789" s="47"/>
      <c r="D789" s="41">
        <v>6</v>
      </c>
      <c r="E789" s="42">
        <v>0</v>
      </c>
      <c r="F789" s="139">
        <f>ABS(Home!$K$20*E789)</f>
        <v>0</v>
      </c>
      <c r="G789" s="42">
        <v>0</v>
      </c>
      <c r="H789" s="139">
        <f>ABS(Home!$K$20*G789)</f>
        <v>0</v>
      </c>
      <c r="I789" s="42">
        <v>0</v>
      </c>
      <c r="J789" s="139">
        <f>ABS(Home!$K$20*I789)</f>
        <v>0</v>
      </c>
      <c r="K789" s="42">
        <v>0</v>
      </c>
      <c r="L789" s="139">
        <f>ABS(Home!$K$20*K789)</f>
        <v>0</v>
      </c>
      <c r="M789" s="45">
        <f t="shared" si="380"/>
        <v>0</v>
      </c>
      <c r="N789" s="47">
        <f t="shared" si="381"/>
        <v>732</v>
      </c>
      <c r="P789">
        <f t="shared" si="387"/>
        <v>0</v>
      </c>
      <c r="Q789">
        <f t="shared" si="387"/>
        <v>6</v>
      </c>
      <c r="R789" s="146">
        <v>786</v>
      </c>
      <c r="S789">
        <f t="shared" si="368"/>
        <v>0</v>
      </c>
      <c r="T789">
        <f t="shared" si="369"/>
        <v>0</v>
      </c>
      <c r="U789">
        <f t="shared" si="370"/>
        <v>0</v>
      </c>
      <c r="V789">
        <f t="shared" si="371"/>
        <v>0</v>
      </c>
      <c r="X789">
        <f t="shared" si="372"/>
        <v>0</v>
      </c>
      <c r="Y789">
        <f t="shared" si="373"/>
        <v>0</v>
      </c>
      <c r="Z789">
        <f t="shared" si="374"/>
        <v>0</v>
      </c>
      <c r="AA789">
        <f t="shared" si="375"/>
        <v>0</v>
      </c>
      <c r="AC789" s="15"/>
      <c r="AD789" s="15"/>
      <c r="BJ789" s="41">
        <v>6</v>
      </c>
      <c r="BN789" s="41">
        <v>5</v>
      </c>
      <c r="BS789" s="121"/>
      <c r="BV789">
        <v>-0.7</v>
      </c>
      <c r="CA789">
        <v>-0.7</v>
      </c>
      <c r="CB789">
        <f t="shared" si="382"/>
        <v>-0.7</v>
      </c>
      <c r="CK789">
        <f t="shared" si="383"/>
        <v>12</v>
      </c>
      <c r="CL789">
        <f t="shared" si="384"/>
        <v>19</v>
      </c>
      <c r="CM789">
        <f t="shared" si="385"/>
        <v>732</v>
      </c>
      <c r="CP789" t="str">
        <f t="shared" si="378"/>
        <v/>
      </c>
      <c r="CQ789" t="str">
        <f t="shared" si="379"/>
        <v/>
      </c>
      <c r="CR789" t="str">
        <f t="shared" si="386"/>
        <v/>
      </c>
      <c r="CS789" t="str">
        <f t="shared" si="376"/>
        <v/>
      </c>
      <c r="CT789" t="str">
        <f t="shared" si="377"/>
        <v/>
      </c>
      <c r="DE789" t="s">
        <v>205</v>
      </c>
      <c r="DF789" t="s">
        <v>205</v>
      </c>
      <c r="DH789" t="s">
        <v>205</v>
      </c>
    </row>
    <row r="790" spans="1:112" x14ac:dyDescent="0.2">
      <c r="B790" s="28" t="s">
        <v>1366</v>
      </c>
      <c r="C790" s="47"/>
      <c r="D790" s="41">
        <v>6</v>
      </c>
      <c r="E790" s="42">
        <v>0</v>
      </c>
      <c r="F790" s="139">
        <f>ABS(Home!$K$20*E790)</f>
        <v>0</v>
      </c>
      <c r="G790" s="42">
        <v>0</v>
      </c>
      <c r="H790" s="139">
        <f>ABS(Home!$K$20*G790)</f>
        <v>0</v>
      </c>
      <c r="I790" s="42">
        <v>0</v>
      </c>
      <c r="J790" s="139">
        <f>ABS(Home!$K$20*I790)</f>
        <v>0</v>
      </c>
      <c r="K790" s="42">
        <v>0</v>
      </c>
      <c r="L790" s="139">
        <f>ABS(Home!$K$20*K790)</f>
        <v>0</v>
      </c>
      <c r="M790" s="45">
        <f t="shared" si="380"/>
        <v>0</v>
      </c>
      <c r="N790" s="47">
        <f t="shared" si="381"/>
        <v>733</v>
      </c>
      <c r="P790">
        <f t="shared" si="387"/>
        <v>0</v>
      </c>
      <c r="Q790">
        <f t="shared" si="387"/>
        <v>6</v>
      </c>
      <c r="R790" s="146">
        <v>787</v>
      </c>
      <c r="S790">
        <f t="shared" si="368"/>
        <v>0</v>
      </c>
      <c r="T790">
        <f t="shared" si="369"/>
        <v>0</v>
      </c>
      <c r="U790">
        <f t="shared" si="370"/>
        <v>0</v>
      </c>
      <c r="V790">
        <f t="shared" si="371"/>
        <v>0</v>
      </c>
      <c r="X790">
        <f t="shared" si="372"/>
        <v>0</v>
      </c>
      <c r="Y790">
        <f t="shared" si="373"/>
        <v>0</v>
      </c>
      <c r="Z790">
        <f t="shared" si="374"/>
        <v>0</v>
      </c>
      <c r="AA790">
        <f t="shared" si="375"/>
        <v>0</v>
      </c>
      <c r="AC790" s="15"/>
      <c r="AD790" s="15"/>
      <c r="BJ790" s="41">
        <v>6</v>
      </c>
      <c r="BN790" s="41">
        <v>5</v>
      </c>
      <c r="BS790" s="121"/>
      <c r="BV790">
        <v>0</v>
      </c>
      <c r="CA790">
        <v>0</v>
      </c>
      <c r="CB790">
        <f t="shared" si="382"/>
        <v>0</v>
      </c>
      <c r="CK790">
        <f t="shared" si="383"/>
        <v>13</v>
      </c>
      <c r="CL790">
        <f t="shared" si="384"/>
        <v>19</v>
      </c>
      <c r="CM790">
        <f t="shared" si="385"/>
        <v>733</v>
      </c>
      <c r="CP790" t="str">
        <f t="shared" si="378"/>
        <v/>
      </c>
      <c r="CQ790" t="str">
        <f t="shared" si="379"/>
        <v/>
      </c>
      <c r="CR790" t="str">
        <f t="shared" si="386"/>
        <v/>
      </c>
      <c r="CS790" t="str">
        <f t="shared" si="376"/>
        <v/>
      </c>
      <c r="CT790" t="str">
        <f t="shared" si="377"/>
        <v/>
      </c>
      <c r="DE790" t="s">
        <v>205</v>
      </c>
      <c r="DF790" t="s">
        <v>205</v>
      </c>
      <c r="DH790" t="s">
        <v>205</v>
      </c>
    </row>
    <row r="791" spans="1:112" x14ac:dyDescent="0.2">
      <c r="B791" s="28" t="s">
        <v>1367</v>
      </c>
      <c r="C791" s="47"/>
      <c r="D791" s="41">
        <v>6</v>
      </c>
      <c r="E791" s="42">
        <v>0</v>
      </c>
      <c r="F791" s="139">
        <f>ABS(Home!$K$20*E791)</f>
        <v>0</v>
      </c>
      <c r="G791" s="42">
        <v>0</v>
      </c>
      <c r="H791" s="139">
        <f>ABS(Home!$K$20*G791)</f>
        <v>0</v>
      </c>
      <c r="I791" s="42">
        <v>0</v>
      </c>
      <c r="J791" s="139">
        <f>ABS(Home!$K$20*I791)</f>
        <v>0</v>
      </c>
      <c r="K791" s="42">
        <v>0</v>
      </c>
      <c r="L791" s="139">
        <f>ABS(Home!$K$20*K791)</f>
        <v>0</v>
      </c>
      <c r="M791" s="45">
        <f t="shared" si="380"/>
        <v>0</v>
      </c>
      <c r="N791" s="47">
        <f t="shared" si="381"/>
        <v>734</v>
      </c>
      <c r="P791">
        <f t="shared" si="387"/>
        <v>0</v>
      </c>
      <c r="Q791">
        <f t="shared" si="387"/>
        <v>6</v>
      </c>
      <c r="R791" s="146">
        <v>788</v>
      </c>
      <c r="S791">
        <f t="shared" si="368"/>
        <v>0</v>
      </c>
      <c r="T791">
        <f t="shared" si="369"/>
        <v>0</v>
      </c>
      <c r="U791">
        <f t="shared" si="370"/>
        <v>0</v>
      </c>
      <c r="V791">
        <f t="shared" si="371"/>
        <v>0</v>
      </c>
      <c r="X791">
        <f t="shared" si="372"/>
        <v>0</v>
      </c>
      <c r="Y791">
        <f t="shared" si="373"/>
        <v>0</v>
      </c>
      <c r="Z791">
        <f t="shared" si="374"/>
        <v>0</v>
      </c>
      <c r="AA791">
        <f t="shared" si="375"/>
        <v>0</v>
      </c>
      <c r="AC791" s="15"/>
      <c r="AD791" s="15"/>
      <c r="BJ791" s="41">
        <v>6</v>
      </c>
      <c r="BN791" s="41">
        <v>5</v>
      </c>
      <c r="BS791" s="121"/>
      <c r="BV791">
        <v>0</v>
      </c>
      <c r="CA791">
        <v>0</v>
      </c>
      <c r="CB791">
        <f t="shared" si="382"/>
        <v>0</v>
      </c>
      <c r="CK791">
        <f t="shared" si="383"/>
        <v>14</v>
      </c>
      <c r="CL791">
        <f t="shared" si="384"/>
        <v>19</v>
      </c>
      <c r="CM791">
        <f t="shared" si="385"/>
        <v>734</v>
      </c>
      <c r="CP791" t="str">
        <f t="shared" si="378"/>
        <v/>
      </c>
      <c r="CQ791" t="str">
        <f t="shared" si="379"/>
        <v/>
      </c>
      <c r="CR791" t="str">
        <f t="shared" si="386"/>
        <v/>
      </c>
      <c r="CS791" t="str">
        <f t="shared" si="376"/>
        <v/>
      </c>
      <c r="CT791" t="str">
        <f t="shared" si="377"/>
        <v/>
      </c>
      <c r="DE791" t="s">
        <v>205</v>
      </c>
      <c r="DF791" t="s">
        <v>205</v>
      </c>
      <c r="DH791" t="s">
        <v>205</v>
      </c>
    </row>
    <row r="792" spans="1:112" x14ac:dyDescent="0.2">
      <c r="B792" s="28" t="s">
        <v>1382</v>
      </c>
      <c r="C792" s="47"/>
      <c r="D792" s="41">
        <v>6</v>
      </c>
      <c r="E792" s="42">
        <v>0</v>
      </c>
      <c r="F792" s="139">
        <f>ABS(Home!$K$20*E792)</f>
        <v>0</v>
      </c>
      <c r="G792" s="42">
        <v>0</v>
      </c>
      <c r="H792" s="139">
        <f>ABS(Home!$K$20*G792)</f>
        <v>0</v>
      </c>
      <c r="I792" s="42">
        <v>0</v>
      </c>
      <c r="J792" s="139">
        <f>ABS(Home!$K$20*I792)</f>
        <v>0</v>
      </c>
      <c r="K792" s="42">
        <v>0</v>
      </c>
      <c r="L792" s="139">
        <f>ABS(Home!$K$20*K792)</f>
        <v>0</v>
      </c>
      <c r="M792" s="45">
        <f t="shared" si="380"/>
        <v>0</v>
      </c>
      <c r="N792" s="47">
        <f t="shared" si="381"/>
        <v>735</v>
      </c>
      <c r="P792">
        <f t="shared" si="387"/>
        <v>0</v>
      </c>
      <c r="Q792">
        <f t="shared" si="387"/>
        <v>6</v>
      </c>
      <c r="R792" s="146">
        <v>789</v>
      </c>
      <c r="S792">
        <f t="shared" si="368"/>
        <v>0</v>
      </c>
      <c r="T792">
        <f t="shared" si="369"/>
        <v>0</v>
      </c>
      <c r="U792">
        <f t="shared" si="370"/>
        <v>0</v>
      </c>
      <c r="V792">
        <f t="shared" si="371"/>
        <v>0</v>
      </c>
      <c r="X792">
        <f t="shared" si="372"/>
        <v>0</v>
      </c>
      <c r="Y792">
        <f t="shared" si="373"/>
        <v>0</v>
      </c>
      <c r="Z792">
        <f t="shared" si="374"/>
        <v>0</v>
      </c>
      <c r="AA792">
        <f t="shared" si="375"/>
        <v>0</v>
      </c>
      <c r="AC792" s="15"/>
      <c r="AD792" s="15"/>
      <c r="BJ792" s="41">
        <v>6</v>
      </c>
      <c r="BN792" s="41">
        <v>5</v>
      </c>
      <c r="BS792" s="121"/>
      <c r="BV792">
        <v>0</v>
      </c>
      <c r="CA792">
        <v>0</v>
      </c>
      <c r="CB792">
        <f t="shared" si="382"/>
        <v>0</v>
      </c>
      <c r="CK792">
        <f t="shared" si="383"/>
        <v>15</v>
      </c>
      <c r="CL792">
        <f t="shared" si="384"/>
        <v>19</v>
      </c>
      <c r="CM792">
        <f t="shared" si="385"/>
        <v>735</v>
      </c>
      <c r="CP792" t="str">
        <f t="shared" si="378"/>
        <v/>
      </c>
      <c r="CQ792" t="str">
        <f t="shared" si="379"/>
        <v/>
      </c>
      <c r="CR792" t="str">
        <f t="shared" si="386"/>
        <v/>
      </c>
      <c r="CS792" t="str">
        <f t="shared" si="376"/>
        <v/>
      </c>
      <c r="CT792" t="str">
        <f t="shared" si="377"/>
        <v/>
      </c>
      <c r="DE792" t="s">
        <v>205</v>
      </c>
      <c r="DF792" t="s">
        <v>205</v>
      </c>
      <c r="DH792" t="s">
        <v>205</v>
      </c>
    </row>
    <row r="793" spans="1:112" x14ac:dyDescent="0.2">
      <c r="B793" s="28" t="s">
        <v>1383</v>
      </c>
      <c r="C793" s="47"/>
      <c r="D793" s="41">
        <v>6</v>
      </c>
      <c r="E793" s="42">
        <v>0</v>
      </c>
      <c r="F793" s="139">
        <f>ABS(Home!$K$20*E793)</f>
        <v>0</v>
      </c>
      <c r="G793" s="42">
        <v>0</v>
      </c>
      <c r="H793" s="139">
        <f>ABS(Home!$K$20*G793)</f>
        <v>0</v>
      </c>
      <c r="I793" s="42">
        <v>0</v>
      </c>
      <c r="J793" s="139">
        <f>ABS(Home!$K$20*I793)</f>
        <v>0</v>
      </c>
      <c r="K793" s="42">
        <v>0</v>
      </c>
      <c r="L793" s="139">
        <f>ABS(Home!$K$20*K793)</f>
        <v>0</v>
      </c>
      <c r="M793" s="45">
        <f t="shared" si="380"/>
        <v>0</v>
      </c>
      <c r="N793" s="47">
        <f t="shared" si="381"/>
        <v>736</v>
      </c>
      <c r="P793">
        <f t="shared" si="387"/>
        <v>0</v>
      </c>
      <c r="Q793">
        <f t="shared" si="387"/>
        <v>6</v>
      </c>
      <c r="R793" s="146">
        <v>790</v>
      </c>
      <c r="S793">
        <f t="shared" si="368"/>
        <v>0</v>
      </c>
      <c r="T793">
        <f t="shared" si="369"/>
        <v>0</v>
      </c>
      <c r="U793">
        <f t="shared" si="370"/>
        <v>0</v>
      </c>
      <c r="V793">
        <f t="shared" si="371"/>
        <v>0</v>
      </c>
      <c r="X793">
        <f t="shared" si="372"/>
        <v>0</v>
      </c>
      <c r="Y793">
        <f t="shared" si="373"/>
        <v>0</v>
      </c>
      <c r="Z793">
        <f t="shared" si="374"/>
        <v>0</v>
      </c>
      <c r="AA793">
        <f t="shared" si="375"/>
        <v>0</v>
      </c>
      <c r="AC793" s="15"/>
      <c r="AD793" s="15"/>
      <c r="BJ793" s="41">
        <v>6</v>
      </c>
      <c r="BN793" s="41">
        <v>5</v>
      </c>
      <c r="BS793" s="121"/>
      <c r="BV793">
        <v>0</v>
      </c>
      <c r="CA793">
        <v>0</v>
      </c>
      <c r="CB793">
        <f t="shared" si="382"/>
        <v>0</v>
      </c>
      <c r="CK793">
        <f t="shared" si="383"/>
        <v>16</v>
      </c>
      <c r="CL793">
        <f t="shared" si="384"/>
        <v>19</v>
      </c>
      <c r="CM793">
        <f t="shared" si="385"/>
        <v>736</v>
      </c>
      <c r="CP793" t="str">
        <f t="shared" si="378"/>
        <v/>
      </c>
      <c r="CQ793" t="str">
        <f t="shared" si="379"/>
        <v/>
      </c>
      <c r="CR793" t="str">
        <f t="shared" si="386"/>
        <v/>
      </c>
      <c r="CS793" t="str">
        <f t="shared" si="376"/>
        <v/>
      </c>
      <c r="CT793" t="str">
        <f t="shared" si="377"/>
        <v/>
      </c>
      <c r="DE793" t="s">
        <v>205</v>
      </c>
      <c r="DF793" t="s">
        <v>205</v>
      </c>
      <c r="DH793" t="s">
        <v>205</v>
      </c>
    </row>
    <row r="794" spans="1:112" x14ac:dyDescent="0.2">
      <c r="A794" t="s">
        <v>1362</v>
      </c>
      <c r="B794" s="28" t="s">
        <v>1384</v>
      </c>
      <c r="C794" s="47"/>
      <c r="D794" s="41">
        <v>6</v>
      </c>
      <c r="E794" s="42">
        <v>0</v>
      </c>
      <c r="F794" s="139">
        <f>ABS(Home!$K$20*E794)</f>
        <v>0</v>
      </c>
      <c r="G794" s="42">
        <v>0</v>
      </c>
      <c r="H794" s="139">
        <f>ABS(Home!$K$20*G794)</f>
        <v>0</v>
      </c>
      <c r="I794" s="42">
        <v>0</v>
      </c>
      <c r="J794" s="139">
        <f>ABS(Home!$K$20*I794)</f>
        <v>0</v>
      </c>
      <c r="K794" s="42">
        <v>0</v>
      </c>
      <c r="L794" s="139">
        <f>ABS(Home!$K$20*K794)</f>
        <v>0</v>
      </c>
      <c r="M794" s="45">
        <f t="shared" si="380"/>
        <v>0</v>
      </c>
      <c r="N794" s="47">
        <f t="shared" si="381"/>
        <v>737</v>
      </c>
      <c r="P794">
        <f t="shared" si="387"/>
        <v>0</v>
      </c>
      <c r="Q794">
        <f t="shared" si="387"/>
        <v>6</v>
      </c>
      <c r="R794" s="146">
        <v>791</v>
      </c>
      <c r="S794">
        <f t="shared" si="368"/>
        <v>0</v>
      </c>
      <c r="T794">
        <f t="shared" si="369"/>
        <v>0</v>
      </c>
      <c r="U794">
        <f t="shared" si="370"/>
        <v>0</v>
      </c>
      <c r="V794">
        <f t="shared" si="371"/>
        <v>0</v>
      </c>
      <c r="X794">
        <f t="shared" si="372"/>
        <v>0</v>
      </c>
      <c r="Y794">
        <f t="shared" si="373"/>
        <v>0</v>
      </c>
      <c r="Z794">
        <f t="shared" si="374"/>
        <v>0</v>
      </c>
      <c r="AA794">
        <f t="shared" si="375"/>
        <v>0</v>
      </c>
      <c r="AC794" s="15"/>
      <c r="AD794" s="15"/>
      <c r="BJ794" s="41">
        <v>6</v>
      </c>
      <c r="BN794" s="41">
        <v>5</v>
      </c>
      <c r="BS794" s="1"/>
      <c r="BV794">
        <v>3.9</v>
      </c>
      <c r="CA794">
        <v>3.9</v>
      </c>
      <c r="CB794">
        <f t="shared" si="382"/>
        <v>1</v>
      </c>
      <c r="CK794">
        <f t="shared" si="383"/>
        <v>17</v>
      </c>
      <c r="CL794">
        <f t="shared" si="384"/>
        <v>19</v>
      </c>
      <c r="CM794">
        <f t="shared" si="385"/>
        <v>737</v>
      </c>
      <c r="CP794" t="str">
        <f t="shared" si="378"/>
        <v/>
      </c>
      <c r="CQ794" t="str">
        <f t="shared" si="379"/>
        <v/>
      </c>
      <c r="CR794" t="str">
        <f t="shared" si="386"/>
        <v/>
      </c>
      <c r="CS794" t="str">
        <f t="shared" si="376"/>
        <v/>
      </c>
      <c r="CT794" t="str">
        <f t="shared" si="377"/>
        <v/>
      </c>
      <c r="DE794" t="s">
        <v>205</v>
      </c>
      <c r="DF794" t="s">
        <v>205</v>
      </c>
      <c r="DH794" t="s">
        <v>205</v>
      </c>
    </row>
    <row r="795" spans="1:112" x14ac:dyDescent="0.2">
      <c r="B795" s="28" t="s">
        <v>1368</v>
      </c>
      <c r="C795" s="47"/>
      <c r="D795" s="41">
        <v>6</v>
      </c>
      <c r="E795" s="42">
        <v>0</v>
      </c>
      <c r="F795" s="139">
        <f>ABS(Home!$K$20*E795)</f>
        <v>0</v>
      </c>
      <c r="G795" s="42">
        <v>0</v>
      </c>
      <c r="H795" s="139">
        <f>ABS(Home!$K$20*G795)</f>
        <v>0</v>
      </c>
      <c r="I795" s="42">
        <v>0</v>
      </c>
      <c r="J795" s="139">
        <f>ABS(Home!$K$20*I795)</f>
        <v>0</v>
      </c>
      <c r="K795" s="42">
        <v>0</v>
      </c>
      <c r="L795" s="139">
        <f>ABS(Home!$K$20*K795)</f>
        <v>0</v>
      </c>
      <c r="M795" s="45">
        <f t="shared" si="380"/>
        <v>0</v>
      </c>
      <c r="N795" s="47">
        <f t="shared" si="381"/>
        <v>738</v>
      </c>
      <c r="P795">
        <f t="shared" si="387"/>
        <v>0</v>
      </c>
      <c r="Q795">
        <f t="shared" si="387"/>
        <v>6</v>
      </c>
      <c r="R795" s="146">
        <v>792</v>
      </c>
      <c r="S795">
        <f t="shared" si="368"/>
        <v>0</v>
      </c>
      <c r="T795">
        <f t="shared" si="369"/>
        <v>0</v>
      </c>
      <c r="U795">
        <f t="shared" si="370"/>
        <v>0</v>
      </c>
      <c r="V795">
        <f t="shared" si="371"/>
        <v>0</v>
      </c>
      <c r="X795">
        <f t="shared" si="372"/>
        <v>0</v>
      </c>
      <c r="Y795">
        <f t="shared" si="373"/>
        <v>0</v>
      </c>
      <c r="Z795">
        <f t="shared" si="374"/>
        <v>0</v>
      </c>
      <c r="AA795">
        <f t="shared" si="375"/>
        <v>0</v>
      </c>
      <c r="AC795" s="15"/>
      <c r="AD795" s="15"/>
      <c r="BJ795" s="41">
        <v>6</v>
      </c>
      <c r="BN795" s="41">
        <v>5</v>
      </c>
      <c r="BS795" s="121"/>
      <c r="BV795">
        <v>0</v>
      </c>
      <c r="CA795">
        <v>0</v>
      </c>
      <c r="CB795">
        <f t="shared" si="382"/>
        <v>0</v>
      </c>
      <c r="CK795">
        <f t="shared" si="383"/>
        <v>18</v>
      </c>
      <c r="CL795">
        <f t="shared" si="384"/>
        <v>19</v>
      </c>
      <c r="CM795">
        <f t="shared" si="385"/>
        <v>738</v>
      </c>
      <c r="CP795" t="str">
        <f t="shared" si="378"/>
        <v/>
      </c>
      <c r="CQ795" t="str">
        <f t="shared" si="379"/>
        <v/>
      </c>
      <c r="CR795" t="str">
        <f t="shared" si="386"/>
        <v/>
      </c>
      <c r="CS795" t="str">
        <f t="shared" si="376"/>
        <v/>
      </c>
      <c r="CT795" t="str">
        <f t="shared" si="377"/>
        <v/>
      </c>
      <c r="DE795" t="s">
        <v>205</v>
      </c>
      <c r="DF795" t="s">
        <v>205</v>
      </c>
      <c r="DH795" t="s">
        <v>205</v>
      </c>
    </row>
    <row r="796" spans="1:112" x14ac:dyDescent="0.2">
      <c r="B796" s="28" t="s">
        <v>1369</v>
      </c>
      <c r="C796" s="47"/>
      <c r="D796" s="41">
        <v>6</v>
      </c>
      <c r="E796" s="42">
        <v>0</v>
      </c>
      <c r="F796" s="139">
        <f>ABS(Home!$K$20*E796)</f>
        <v>0</v>
      </c>
      <c r="G796" s="42">
        <v>0</v>
      </c>
      <c r="H796" s="139">
        <f>ABS(Home!$K$20*G796)</f>
        <v>0</v>
      </c>
      <c r="I796" s="42">
        <v>0</v>
      </c>
      <c r="J796" s="139">
        <f>ABS(Home!$K$20*I796)</f>
        <v>0</v>
      </c>
      <c r="K796" s="42">
        <v>0</v>
      </c>
      <c r="L796" s="139">
        <f>ABS(Home!$K$20*K796)</f>
        <v>0</v>
      </c>
      <c r="M796" s="45">
        <f t="shared" si="380"/>
        <v>0</v>
      </c>
      <c r="N796" s="47">
        <f t="shared" si="381"/>
        <v>739</v>
      </c>
      <c r="P796">
        <f t="shared" si="387"/>
        <v>0</v>
      </c>
      <c r="Q796">
        <f t="shared" si="387"/>
        <v>6</v>
      </c>
      <c r="R796" s="146">
        <v>793</v>
      </c>
      <c r="S796">
        <f t="shared" si="368"/>
        <v>0</v>
      </c>
      <c r="T796">
        <f t="shared" si="369"/>
        <v>0</v>
      </c>
      <c r="U796">
        <f t="shared" si="370"/>
        <v>0</v>
      </c>
      <c r="V796">
        <f t="shared" si="371"/>
        <v>0</v>
      </c>
      <c r="X796">
        <f t="shared" si="372"/>
        <v>0</v>
      </c>
      <c r="Y796">
        <f t="shared" si="373"/>
        <v>0</v>
      </c>
      <c r="Z796">
        <f t="shared" si="374"/>
        <v>0</v>
      </c>
      <c r="AA796">
        <f t="shared" si="375"/>
        <v>0</v>
      </c>
      <c r="AC796" s="15"/>
      <c r="AD796" s="15"/>
      <c r="BJ796" s="41">
        <v>6</v>
      </c>
      <c r="BN796" s="41">
        <v>5</v>
      </c>
      <c r="BS796" s="121"/>
      <c r="BV796">
        <v>0</v>
      </c>
      <c r="CA796">
        <v>0</v>
      </c>
      <c r="CB796">
        <f t="shared" si="382"/>
        <v>0</v>
      </c>
      <c r="CK796">
        <f t="shared" si="383"/>
        <v>19</v>
      </c>
      <c r="CL796">
        <f t="shared" si="384"/>
        <v>19</v>
      </c>
      <c r="CM796">
        <f t="shared" si="385"/>
        <v>739</v>
      </c>
      <c r="CP796" t="str">
        <f t="shared" si="378"/>
        <v/>
      </c>
      <c r="CQ796" t="str">
        <f t="shared" si="379"/>
        <v/>
      </c>
      <c r="CR796" t="str">
        <f t="shared" si="386"/>
        <v/>
      </c>
      <c r="CS796" t="str">
        <f t="shared" si="376"/>
        <v/>
      </c>
      <c r="CT796" t="str">
        <f t="shared" si="377"/>
        <v/>
      </c>
      <c r="DE796" t="s">
        <v>205</v>
      </c>
      <c r="DF796" t="s">
        <v>205</v>
      </c>
      <c r="DH796" t="s">
        <v>205</v>
      </c>
    </row>
    <row r="797" spans="1:112" x14ac:dyDescent="0.2">
      <c r="A797" t="s">
        <v>1362</v>
      </c>
      <c r="B797" s="28" t="s">
        <v>1370</v>
      </c>
      <c r="C797" s="47"/>
      <c r="D797" s="41">
        <v>6</v>
      </c>
      <c r="E797" s="42">
        <v>0</v>
      </c>
      <c r="F797" s="139">
        <f>ABS(Home!$K$20*E797)</f>
        <v>0</v>
      </c>
      <c r="G797" s="42">
        <v>0</v>
      </c>
      <c r="H797" s="139">
        <f>ABS(Home!$K$20*G797)</f>
        <v>0</v>
      </c>
      <c r="I797" s="42">
        <v>0</v>
      </c>
      <c r="J797" s="139">
        <f>ABS(Home!$K$20*I797)</f>
        <v>0</v>
      </c>
      <c r="K797" s="42">
        <v>0</v>
      </c>
      <c r="L797" s="139">
        <f>ABS(Home!$K$20*K797)</f>
        <v>0</v>
      </c>
      <c r="M797" s="45">
        <f t="shared" si="380"/>
        <v>0</v>
      </c>
      <c r="N797" s="47">
        <f t="shared" si="381"/>
        <v>740</v>
      </c>
      <c r="P797">
        <f t="shared" si="387"/>
        <v>0</v>
      </c>
      <c r="Q797">
        <f t="shared" si="387"/>
        <v>6</v>
      </c>
      <c r="R797" s="146">
        <v>794</v>
      </c>
      <c r="S797">
        <f t="shared" si="368"/>
        <v>0</v>
      </c>
      <c r="T797">
        <f t="shared" si="369"/>
        <v>0</v>
      </c>
      <c r="U797">
        <f t="shared" si="370"/>
        <v>0</v>
      </c>
      <c r="V797">
        <f t="shared" si="371"/>
        <v>0</v>
      </c>
      <c r="X797">
        <f t="shared" si="372"/>
        <v>0</v>
      </c>
      <c r="Y797">
        <f t="shared" si="373"/>
        <v>0</v>
      </c>
      <c r="Z797">
        <f t="shared" si="374"/>
        <v>0</v>
      </c>
      <c r="AA797">
        <f t="shared" si="375"/>
        <v>0</v>
      </c>
      <c r="AC797" s="15"/>
      <c r="AD797" s="15"/>
      <c r="BJ797" s="41">
        <v>6</v>
      </c>
      <c r="BN797" s="41">
        <v>5</v>
      </c>
      <c r="BS797" s="1"/>
      <c r="BV797">
        <v>3.9</v>
      </c>
      <c r="CA797">
        <v>3.9</v>
      </c>
      <c r="CB797">
        <f t="shared" si="382"/>
        <v>1</v>
      </c>
      <c r="CK797">
        <f t="shared" si="383"/>
        <v>20</v>
      </c>
      <c r="CL797">
        <f t="shared" si="384"/>
        <v>19</v>
      </c>
      <c r="CM797">
        <f t="shared" si="385"/>
        <v>740</v>
      </c>
      <c r="CP797" t="str">
        <f t="shared" si="378"/>
        <v/>
      </c>
      <c r="CQ797" t="str">
        <f t="shared" si="379"/>
        <v/>
      </c>
      <c r="CR797" t="str">
        <f t="shared" si="386"/>
        <v/>
      </c>
      <c r="CS797" t="str">
        <f t="shared" si="376"/>
        <v/>
      </c>
      <c r="CT797" t="str">
        <f t="shared" si="377"/>
        <v/>
      </c>
      <c r="DE797" t="s">
        <v>205</v>
      </c>
      <c r="DF797" t="s">
        <v>205</v>
      </c>
      <c r="DH797" t="s">
        <v>205</v>
      </c>
    </row>
    <row r="798" spans="1:112" x14ac:dyDescent="0.2">
      <c r="B798" s="28" t="s">
        <v>1371</v>
      </c>
      <c r="C798" s="47"/>
      <c r="D798" s="41">
        <v>6</v>
      </c>
      <c r="E798" s="42">
        <v>0</v>
      </c>
      <c r="F798" s="139">
        <f>ABS(Home!$K$20*E798)</f>
        <v>0</v>
      </c>
      <c r="G798" s="42">
        <v>0</v>
      </c>
      <c r="H798" s="139">
        <f>ABS(Home!$K$20*G798)</f>
        <v>0</v>
      </c>
      <c r="I798" s="42">
        <v>0</v>
      </c>
      <c r="J798" s="139">
        <f>ABS(Home!$K$20*I798)</f>
        <v>0</v>
      </c>
      <c r="K798" s="42">
        <v>0</v>
      </c>
      <c r="L798" s="139">
        <f>ABS(Home!$K$20*K798)</f>
        <v>0</v>
      </c>
      <c r="M798" s="45">
        <f t="shared" si="380"/>
        <v>0</v>
      </c>
      <c r="N798" s="47">
        <f t="shared" si="381"/>
        <v>741</v>
      </c>
      <c r="P798">
        <f t="shared" si="387"/>
        <v>0</v>
      </c>
      <c r="Q798">
        <f t="shared" si="387"/>
        <v>6</v>
      </c>
      <c r="R798" s="146">
        <v>795</v>
      </c>
      <c r="S798">
        <f t="shared" si="368"/>
        <v>0</v>
      </c>
      <c r="T798">
        <f t="shared" si="369"/>
        <v>0</v>
      </c>
      <c r="U798">
        <f t="shared" si="370"/>
        <v>0</v>
      </c>
      <c r="V798">
        <f t="shared" si="371"/>
        <v>0</v>
      </c>
      <c r="X798">
        <f t="shared" si="372"/>
        <v>0</v>
      </c>
      <c r="Y798">
        <f t="shared" si="373"/>
        <v>0</v>
      </c>
      <c r="Z798">
        <f t="shared" si="374"/>
        <v>0</v>
      </c>
      <c r="AA798">
        <f t="shared" si="375"/>
        <v>0</v>
      </c>
      <c r="AC798" s="15"/>
      <c r="AD798" s="15"/>
      <c r="BJ798" s="41">
        <v>6</v>
      </c>
      <c r="BN798" s="41">
        <v>5</v>
      </c>
      <c r="BS798" s="121"/>
      <c r="BV798">
        <v>0</v>
      </c>
      <c r="CA798">
        <v>0</v>
      </c>
      <c r="CB798">
        <f t="shared" si="382"/>
        <v>0</v>
      </c>
      <c r="CK798">
        <f t="shared" si="383"/>
        <v>21</v>
      </c>
      <c r="CL798">
        <f t="shared" si="384"/>
        <v>19</v>
      </c>
      <c r="CM798">
        <f t="shared" si="385"/>
        <v>741</v>
      </c>
      <c r="CP798" t="str">
        <f t="shared" si="378"/>
        <v/>
      </c>
      <c r="CQ798" t="str">
        <f t="shared" si="379"/>
        <v/>
      </c>
      <c r="CR798" t="str">
        <f t="shared" si="386"/>
        <v/>
      </c>
      <c r="CS798" t="str">
        <f t="shared" si="376"/>
        <v/>
      </c>
      <c r="CT798" t="str">
        <f t="shared" si="377"/>
        <v/>
      </c>
      <c r="DE798" t="s">
        <v>205</v>
      </c>
      <c r="DF798" t="s">
        <v>205</v>
      </c>
      <c r="DH798" t="s">
        <v>205</v>
      </c>
    </row>
    <row r="799" spans="1:112" x14ac:dyDescent="0.2">
      <c r="B799" s="28" t="s">
        <v>1372</v>
      </c>
      <c r="C799" s="47"/>
      <c r="D799" s="41">
        <v>6</v>
      </c>
      <c r="E799" s="42">
        <v>0</v>
      </c>
      <c r="F799" s="139">
        <f>ABS(Home!$K$20*E799)</f>
        <v>0</v>
      </c>
      <c r="G799" s="42">
        <v>0</v>
      </c>
      <c r="H799" s="139">
        <f>ABS(Home!$K$20*G799)</f>
        <v>0</v>
      </c>
      <c r="I799" s="42">
        <v>0</v>
      </c>
      <c r="J799" s="139">
        <f>ABS(Home!$K$20*I799)</f>
        <v>0</v>
      </c>
      <c r="K799" s="42">
        <v>0</v>
      </c>
      <c r="L799" s="139">
        <f>ABS(Home!$K$20*K799)</f>
        <v>0</v>
      </c>
      <c r="M799" s="45">
        <f t="shared" si="380"/>
        <v>0</v>
      </c>
      <c r="N799" s="47">
        <f t="shared" si="381"/>
        <v>742</v>
      </c>
      <c r="P799">
        <f t="shared" si="387"/>
        <v>0</v>
      </c>
      <c r="Q799">
        <f t="shared" si="387"/>
        <v>6</v>
      </c>
      <c r="R799" s="146">
        <v>796</v>
      </c>
      <c r="S799">
        <f t="shared" si="368"/>
        <v>0</v>
      </c>
      <c r="T799">
        <f t="shared" si="369"/>
        <v>0</v>
      </c>
      <c r="U799">
        <f t="shared" si="370"/>
        <v>0</v>
      </c>
      <c r="V799">
        <f t="shared" si="371"/>
        <v>0</v>
      </c>
      <c r="X799">
        <f t="shared" si="372"/>
        <v>0</v>
      </c>
      <c r="Y799">
        <f t="shared" si="373"/>
        <v>0</v>
      </c>
      <c r="Z799">
        <f t="shared" si="374"/>
        <v>0</v>
      </c>
      <c r="AA799">
        <f t="shared" si="375"/>
        <v>0</v>
      </c>
      <c r="AC799" s="15"/>
      <c r="AD799" s="15"/>
      <c r="BJ799" s="41">
        <v>6</v>
      </c>
      <c r="BN799" s="41">
        <v>5</v>
      </c>
      <c r="BS799" s="121"/>
      <c r="BV799">
        <v>0</v>
      </c>
      <c r="CA799">
        <v>0</v>
      </c>
      <c r="CB799">
        <f t="shared" si="382"/>
        <v>0</v>
      </c>
      <c r="CK799">
        <f t="shared" si="383"/>
        <v>22</v>
      </c>
      <c r="CL799">
        <f t="shared" si="384"/>
        <v>19</v>
      </c>
      <c r="CM799">
        <f t="shared" si="385"/>
        <v>742</v>
      </c>
      <c r="CP799" t="str">
        <f t="shared" si="378"/>
        <v/>
      </c>
      <c r="CQ799" t="str">
        <f t="shared" si="379"/>
        <v/>
      </c>
      <c r="CR799" t="str">
        <f t="shared" si="386"/>
        <v/>
      </c>
      <c r="CS799" t="str">
        <f t="shared" si="376"/>
        <v/>
      </c>
      <c r="CT799" t="str">
        <f t="shared" si="377"/>
        <v/>
      </c>
      <c r="DE799" t="s">
        <v>205</v>
      </c>
      <c r="DF799" t="s">
        <v>205</v>
      </c>
      <c r="DH799" t="s">
        <v>205</v>
      </c>
    </row>
    <row r="800" spans="1:112" x14ac:dyDescent="0.2">
      <c r="B800" s="28" t="s">
        <v>1373</v>
      </c>
      <c r="C800" s="47"/>
      <c r="D800" s="41">
        <v>6</v>
      </c>
      <c r="E800" s="42">
        <v>0</v>
      </c>
      <c r="F800" s="139">
        <f>ABS(Home!$K$20*E800)</f>
        <v>0</v>
      </c>
      <c r="G800" s="42">
        <v>0</v>
      </c>
      <c r="H800" s="139">
        <f>ABS(Home!$K$20*G800)</f>
        <v>0</v>
      </c>
      <c r="I800" s="42">
        <v>0</v>
      </c>
      <c r="J800" s="139">
        <f>ABS(Home!$K$20*I800)</f>
        <v>0</v>
      </c>
      <c r="K800" s="42">
        <v>0</v>
      </c>
      <c r="L800" s="139">
        <f>ABS(Home!$K$20*K800)</f>
        <v>0</v>
      </c>
      <c r="M800" s="45">
        <f t="shared" si="380"/>
        <v>0</v>
      </c>
      <c r="N800" s="47">
        <f t="shared" si="381"/>
        <v>743</v>
      </c>
      <c r="P800">
        <f t="shared" si="387"/>
        <v>0</v>
      </c>
      <c r="Q800">
        <f t="shared" si="387"/>
        <v>6</v>
      </c>
      <c r="R800" s="146">
        <v>797</v>
      </c>
      <c r="S800">
        <f t="shared" si="368"/>
        <v>0</v>
      </c>
      <c r="T800">
        <f t="shared" si="369"/>
        <v>0</v>
      </c>
      <c r="U800">
        <f t="shared" si="370"/>
        <v>0</v>
      </c>
      <c r="V800">
        <f t="shared" si="371"/>
        <v>0</v>
      </c>
      <c r="X800">
        <f t="shared" si="372"/>
        <v>0</v>
      </c>
      <c r="Y800">
        <f t="shared" si="373"/>
        <v>0</v>
      </c>
      <c r="Z800">
        <f t="shared" si="374"/>
        <v>0</v>
      </c>
      <c r="AA800">
        <f t="shared" si="375"/>
        <v>0</v>
      </c>
      <c r="AC800" s="15"/>
      <c r="AD800" s="15"/>
      <c r="BJ800" s="41">
        <v>6</v>
      </c>
      <c r="BN800" s="41">
        <v>5</v>
      </c>
      <c r="BS800" s="121"/>
      <c r="BV800">
        <v>0</v>
      </c>
      <c r="CA800">
        <v>0</v>
      </c>
      <c r="CB800">
        <f t="shared" si="382"/>
        <v>0</v>
      </c>
      <c r="CK800">
        <f t="shared" si="383"/>
        <v>23</v>
      </c>
      <c r="CL800">
        <f t="shared" si="384"/>
        <v>19</v>
      </c>
      <c r="CM800">
        <f t="shared" si="385"/>
        <v>743</v>
      </c>
      <c r="CP800" t="str">
        <f t="shared" si="378"/>
        <v/>
      </c>
      <c r="CQ800" t="str">
        <f t="shared" si="379"/>
        <v/>
      </c>
      <c r="CR800" t="str">
        <f t="shared" si="386"/>
        <v/>
      </c>
      <c r="CS800" t="str">
        <f t="shared" si="376"/>
        <v/>
      </c>
      <c r="CT800" t="str">
        <f t="shared" si="377"/>
        <v/>
      </c>
      <c r="DE800" t="s">
        <v>205</v>
      </c>
      <c r="DF800" t="s">
        <v>205</v>
      </c>
      <c r="DH800" t="s">
        <v>205</v>
      </c>
    </row>
    <row r="801" spans="1:112" x14ac:dyDescent="0.2">
      <c r="B801" s="28" t="s">
        <v>1374</v>
      </c>
      <c r="C801" s="47"/>
      <c r="D801" s="41">
        <v>6</v>
      </c>
      <c r="E801" s="42">
        <v>0</v>
      </c>
      <c r="F801" s="139">
        <f>ABS(Home!$K$20*E801)</f>
        <v>0</v>
      </c>
      <c r="G801" s="42">
        <v>0</v>
      </c>
      <c r="H801" s="139">
        <f>ABS(Home!$K$20*G801)</f>
        <v>0</v>
      </c>
      <c r="I801" s="42">
        <v>0</v>
      </c>
      <c r="J801" s="139">
        <f>ABS(Home!$K$20*I801)</f>
        <v>0</v>
      </c>
      <c r="K801" s="42">
        <v>0</v>
      </c>
      <c r="L801" s="139">
        <f>ABS(Home!$K$20*K801)</f>
        <v>0</v>
      </c>
      <c r="M801" s="45">
        <f>IF(C801=1,COUNTIF(F801,"&gt;0")+COUNTIF(H801,"&gt;0")+COUNTIF(J801,"&gt;0")+COUNTIF(L801,"&gt;0"),0)</f>
        <v>0</v>
      </c>
      <c r="N801" s="47">
        <f t="shared" si="381"/>
        <v>744</v>
      </c>
      <c r="P801">
        <f t="shared" si="387"/>
        <v>0</v>
      </c>
      <c r="Q801">
        <f t="shared" si="387"/>
        <v>6</v>
      </c>
      <c r="R801" s="146">
        <v>798</v>
      </c>
      <c r="S801">
        <f t="shared" si="368"/>
        <v>0</v>
      </c>
      <c r="T801">
        <f t="shared" si="369"/>
        <v>0</v>
      </c>
      <c r="U801">
        <f t="shared" si="370"/>
        <v>0</v>
      </c>
      <c r="V801">
        <f t="shared" si="371"/>
        <v>0</v>
      </c>
      <c r="X801">
        <f t="shared" si="372"/>
        <v>0</v>
      </c>
      <c r="Y801">
        <f t="shared" si="373"/>
        <v>0</v>
      </c>
      <c r="Z801">
        <f t="shared" si="374"/>
        <v>0</v>
      </c>
      <c r="AA801">
        <f t="shared" si="375"/>
        <v>0</v>
      </c>
      <c r="AC801" s="15"/>
      <c r="AD801" s="15"/>
      <c r="BJ801" s="41">
        <v>6</v>
      </c>
      <c r="BN801" s="41">
        <v>5</v>
      </c>
      <c r="BS801" s="121"/>
      <c r="BV801">
        <v>0</v>
      </c>
      <c r="CA801">
        <v>0</v>
      </c>
      <c r="CB801">
        <f t="shared" si="382"/>
        <v>0</v>
      </c>
      <c r="CK801">
        <f t="shared" si="383"/>
        <v>24</v>
      </c>
      <c r="CL801">
        <f t="shared" si="384"/>
        <v>19</v>
      </c>
      <c r="CM801">
        <f t="shared" si="385"/>
        <v>744</v>
      </c>
      <c r="CP801" t="str">
        <f t="shared" si="378"/>
        <v/>
      </c>
      <c r="CQ801" t="str">
        <f t="shared" si="379"/>
        <v/>
      </c>
      <c r="CR801" t="str">
        <f t="shared" si="386"/>
        <v/>
      </c>
      <c r="CS801" t="str">
        <f t="shared" si="376"/>
        <v/>
      </c>
      <c r="CT801" t="str">
        <f t="shared" si="377"/>
        <v/>
      </c>
      <c r="DE801" t="s">
        <v>205</v>
      </c>
      <c r="DF801" t="s">
        <v>205</v>
      </c>
      <c r="DH801" t="s">
        <v>205</v>
      </c>
    </row>
    <row r="802" spans="1:112" x14ac:dyDescent="0.2">
      <c r="A802" s="1"/>
      <c r="B802" s="28" t="s">
        <v>1375</v>
      </c>
      <c r="C802" s="47"/>
      <c r="D802" s="41">
        <v>6</v>
      </c>
      <c r="E802" s="42">
        <v>0</v>
      </c>
      <c r="F802" s="139">
        <f>ABS(Home!$K$20*E802)</f>
        <v>0</v>
      </c>
      <c r="G802" s="42">
        <v>0</v>
      </c>
      <c r="H802" s="139">
        <f>ABS(Home!$K$20*G802)</f>
        <v>0</v>
      </c>
      <c r="I802" s="42">
        <v>0</v>
      </c>
      <c r="J802" s="139">
        <f>ABS(Home!$K$20*I802)</f>
        <v>0</v>
      </c>
      <c r="K802" s="42">
        <v>0</v>
      </c>
      <c r="L802" s="139">
        <f>ABS(Home!$K$20*K802)</f>
        <v>0</v>
      </c>
      <c r="M802" s="45">
        <f t="shared" si="380"/>
        <v>0</v>
      </c>
      <c r="N802" s="47">
        <f t="shared" si="381"/>
        <v>745</v>
      </c>
      <c r="P802">
        <f t="shared" si="387"/>
        <v>0</v>
      </c>
      <c r="Q802">
        <f t="shared" si="387"/>
        <v>6</v>
      </c>
      <c r="R802" s="146">
        <v>799</v>
      </c>
      <c r="S802">
        <f t="shared" si="368"/>
        <v>0</v>
      </c>
      <c r="T802">
        <f t="shared" si="369"/>
        <v>0</v>
      </c>
      <c r="U802">
        <f t="shared" si="370"/>
        <v>0</v>
      </c>
      <c r="V802">
        <f t="shared" si="371"/>
        <v>0</v>
      </c>
      <c r="X802">
        <f t="shared" si="372"/>
        <v>0</v>
      </c>
      <c r="Y802">
        <f t="shared" si="373"/>
        <v>0</v>
      </c>
      <c r="Z802">
        <f t="shared" si="374"/>
        <v>0</v>
      </c>
      <c r="AA802">
        <f t="shared" si="375"/>
        <v>0</v>
      </c>
      <c r="AC802" s="15"/>
      <c r="AD802" s="15"/>
      <c r="BJ802" s="41">
        <v>6</v>
      </c>
      <c r="BN802" s="41">
        <v>5</v>
      </c>
      <c r="BS802" s="121"/>
      <c r="BV802">
        <v>0</v>
      </c>
      <c r="CA802">
        <v>0</v>
      </c>
      <c r="CB802">
        <f t="shared" si="382"/>
        <v>0</v>
      </c>
      <c r="CK802">
        <f t="shared" si="383"/>
        <v>25</v>
      </c>
      <c r="CL802">
        <f t="shared" si="384"/>
        <v>19</v>
      </c>
      <c r="CM802">
        <f t="shared" si="385"/>
        <v>745</v>
      </c>
      <c r="CP802" t="str">
        <f t="shared" si="378"/>
        <v/>
      </c>
      <c r="CQ802" t="str">
        <f t="shared" si="379"/>
        <v/>
      </c>
      <c r="CR802" t="str">
        <f t="shared" si="386"/>
        <v/>
      </c>
      <c r="CS802" t="str">
        <f t="shared" si="376"/>
        <v/>
      </c>
      <c r="CT802" t="str">
        <f t="shared" si="377"/>
        <v/>
      </c>
      <c r="DE802" t="s">
        <v>205</v>
      </c>
      <c r="DF802" t="s">
        <v>205</v>
      </c>
      <c r="DH802" t="s">
        <v>205</v>
      </c>
    </row>
    <row r="803" spans="1:112" x14ac:dyDescent="0.2">
      <c r="A803" s="1"/>
      <c r="B803" s="28" t="s">
        <v>1376</v>
      </c>
      <c r="C803" s="47"/>
      <c r="D803" s="41">
        <v>6</v>
      </c>
      <c r="E803" s="42">
        <v>0</v>
      </c>
      <c r="F803" s="139">
        <f>ABS(Home!$K$20*E803)</f>
        <v>0</v>
      </c>
      <c r="G803" s="42">
        <v>0</v>
      </c>
      <c r="H803" s="139">
        <f>ABS(Home!$K$20*G803)</f>
        <v>0</v>
      </c>
      <c r="I803" s="42">
        <v>0</v>
      </c>
      <c r="J803" s="139">
        <f>ABS(Home!$K$20*I803)</f>
        <v>0</v>
      </c>
      <c r="K803" s="42">
        <v>0</v>
      </c>
      <c r="L803" s="139">
        <f>ABS(Home!$K$20*K803)</f>
        <v>0</v>
      </c>
      <c r="M803" s="45">
        <f t="shared" si="380"/>
        <v>0</v>
      </c>
      <c r="N803" s="47">
        <f t="shared" si="381"/>
        <v>746</v>
      </c>
      <c r="P803">
        <f t="shared" si="387"/>
        <v>0</v>
      </c>
      <c r="Q803">
        <f t="shared" si="387"/>
        <v>6</v>
      </c>
      <c r="R803" s="146">
        <v>800</v>
      </c>
      <c r="S803">
        <f t="shared" si="368"/>
        <v>0</v>
      </c>
      <c r="T803">
        <f t="shared" si="369"/>
        <v>0</v>
      </c>
      <c r="U803">
        <f t="shared" si="370"/>
        <v>0</v>
      </c>
      <c r="V803">
        <f t="shared" si="371"/>
        <v>0</v>
      </c>
      <c r="X803">
        <f t="shared" si="372"/>
        <v>0</v>
      </c>
      <c r="Y803">
        <f t="shared" si="373"/>
        <v>0</v>
      </c>
      <c r="Z803">
        <f t="shared" si="374"/>
        <v>0</v>
      </c>
      <c r="AA803">
        <f t="shared" si="375"/>
        <v>0</v>
      </c>
      <c r="AC803" s="15"/>
      <c r="AD803" s="15"/>
      <c r="BJ803" s="41">
        <v>6</v>
      </c>
      <c r="BN803" s="41">
        <v>5</v>
      </c>
      <c r="BS803" s="121"/>
      <c r="BV803">
        <v>0</v>
      </c>
      <c r="CA803">
        <v>0</v>
      </c>
      <c r="CB803">
        <f t="shared" si="382"/>
        <v>0</v>
      </c>
      <c r="CK803">
        <f t="shared" si="383"/>
        <v>26</v>
      </c>
      <c r="CL803">
        <f t="shared" si="384"/>
        <v>19</v>
      </c>
      <c r="CM803">
        <f t="shared" si="385"/>
        <v>746</v>
      </c>
      <c r="CP803" t="str">
        <f t="shared" si="378"/>
        <v/>
      </c>
      <c r="CQ803" t="str">
        <f t="shared" si="379"/>
        <v/>
      </c>
      <c r="CR803" t="str">
        <f t="shared" si="386"/>
        <v/>
      </c>
      <c r="CS803" t="str">
        <f t="shared" si="376"/>
        <v/>
      </c>
      <c r="CT803" t="str">
        <f t="shared" si="377"/>
        <v/>
      </c>
      <c r="DE803" t="s">
        <v>205</v>
      </c>
      <c r="DF803" t="s">
        <v>205</v>
      </c>
      <c r="DH803" t="s">
        <v>205</v>
      </c>
    </row>
    <row r="804" spans="1:112" x14ac:dyDescent="0.2">
      <c r="A804" s="1"/>
      <c r="B804" s="28" t="s">
        <v>1377</v>
      </c>
      <c r="C804" s="47"/>
      <c r="D804" s="41">
        <v>6</v>
      </c>
      <c r="E804" s="42">
        <v>0</v>
      </c>
      <c r="F804" s="139">
        <f>ABS(Home!$K$20*E804)</f>
        <v>0</v>
      </c>
      <c r="G804" s="42">
        <v>0</v>
      </c>
      <c r="H804" s="139">
        <f>ABS(Home!$K$20*G804)</f>
        <v>0</v>
      </c>
      <c r="I804" s="42">
        <v>0</v>
      </c>
      <c r="J804" s="139">
        <f>ABS(Home!$K$20*I804)</f>
        <v>0</v>
      </c>
      <c r="K804" s="42">
        <v>0</v>
      </c>
      <c r="L804" s="139">
        <f>ABS(Home!$K$20*K804)</f>
        <v>0</v>
      </c>
      <c r="M804" s="45">
        <f t="shared" si="380"/>
        <v>0</v>
      </c>
      <c r="N804" s="47">
        <f t="shared" si="381"/>
        <v>747</v>
      </c>
      <c r="P804">
        <f t="shared" ref="P804:P843" si="388">C864</f>
        <v>0</v>
      </c>
      <c r="Q804">
        <f t="shared" ref="Q804:Q843" si="389">D864</f>
        <v>6</v>
      </c>
      <c r="R804" s="146">
        <v>801</v>
      </c>
      <c r="S804">
        <f t="shared" ref="S804:S843" si="390">IF($C864=1,E864,0)</f>
        <v>0</v>
      </c>
      <c r="T804">
        <f t="shared" ref="T804:T843" si="391">IF($C864=1,G864,0)</f>
        <v>0</v>
      </c>
      <c r="U804">
        <f t="shared" ref="U804:U843" si="392">IF($C864=1,I864,0)</f>
        <v>0</v>
      </c>
      <c r="V804">
        <f t="shared" ref="V804:V843" si="393">IF($C864=1,K864,0)</f>
        <v>0</v>
      </c>
      <c r="X804">
        <f t="shared" ref="X804:X843" si="394">IF($C864=1,F864,0)</f>
        <v>0</v>
      </c>
      <c r="Y804">
        <f t="shared" ref="Y804:Y843" si="395">IF($C864=1,H864,0)</f>
        <v>0</v>
      </c>
      <c r="Z804">
        <f t="shared" ref="Z804:Z843" si="396">IF($C864=1,J864,0)</f>
        <v>0</v>
      </c>
      <c r="AA804">
        <f t="shared" ref="AA804:AA843" si="397">IF($C864=1,L864,0)</f>
        <v>0</v>
      </c>
      <c r="AC804" s="15"/>
      <c r="AD804" s="15"/>
      <c r="BJ804" s="41">
        <v>6</v>
      </c>
      <c r="BN804" s="41">
        <v>5</v>
      </c>
      <c r="BS804" s="121"/>
      <c r="BV804">
        <v>0</v>
      </c>
      <c r="CA804">
        <v>0</v>
      </c>
      <c r="CB804">
        <f t="shared" si="382"/>
        <v>0</v>
      </c>
      <c r="CK804">
        <f t="shared" si="383"/>
        <v>27</v>
      </c>
      <c r="CL804">
        <f t="shared" si="384"/>
        <v>19</v>
      </c>
      <c r="CM804">
        <f t="shared" si="385"/>
        <v>747</v>
      </c>
      <c r="CP804" t="str">
        <f t="shared" si="378"/>
        <v/>
      </c>
      <c r="CQ804" t="str">
        <f t="shared" si="379"/>
        <v/>
      </c>
      <c r="CR804" t="str">
        <f t="shared" si="386"/>
        <v/>
      </c>
      <c r="CS804" t="str">
        <f t="shared" si="376"/>
        <v/>
      </c>
      <c r="CT804" t="str">
        <f t="shared" si="377"/>
        <v/>
      </c>
      <c r="DE804" t="s">
        <v>205</v>
      </c>
      <c r="DF804" t="s">
        <v>205</v>
      </c>
      <c r="DH804" t="s">
        <v>205</v>
      </c>
    </row>
    <row r="805" spans="1:112" x14ac:dyDescent="0.2">
      <c r="A805" s="1"/>
      <c r="B805" s="28" t="s">
        <v>1378</v>
      </c>
      <c r="C805" s="47"/>
      <c r="D805" s="41">
        <v>6</v>
      </c>
      <c r="E805" s="42">
        <v>0</v>
      </c>
      <c r="F805" s="139">
        <f>ABS(Home!$K$20*E805)</f>
        <v>0</v>
      </c>
      <c r="G805" s="42">
        <v>0</v>
      </c>
      <c r="H805" s="139">
        <f>ABS(Home!$K$20*G805)</f>
        <v>0</v>
      </c>
      <c r="I805" s="42">
        <v>0</v>
      </c>
      <c r="J805" s="139">
        <f>ABS(Home!$K$20*I805)</f>
        <v>0</v>
      </c>
      <c r="K805" s="42">
        <v>0</v>
      </c>
      <c r="L805" s="139">
        <f>ABS(Home!$K$20*K805)</f>
        <v>0</v>
      </c>
      <c r="M805" s="45">
        <f t="shared" si="380"/>
        <v>0</v>
      </c>
      <c r="N805" s="47">
        <f t="shared" si="381"/>
        <v>748</v>
      </c>
      <c r="P805">
        <f t="shared" si="388"/>
        <v>0</v>
      </c>
      <c r="Q805">
        <f t="shared" si="389"/>
        <v>6</v>
      </c>
      <c r="R805" s="146">
        <v>802</v>
      </c>
      <c r="S805">
        <f t="shared" si="390"/>
        <v>0</v>
      </c>
      <c r="T805">
        <f t="shared" si="391"/>
        <v>0</v>
      </c>
      <c r="U805">
        <f t="shared" si="392"/>
        <v>0</v>
      </c>
      <c r="V805">
        <f t="shared" si="393"/>
        <v>0</v>
      </c>
      <c r="X805">
        <f t="shared" si="394"/>
        <v>0</v>
      </c>
      <c r="Y805">
        <f t="shared" si="395"/>
        <v>0</v>
      </c>
      <c r="Z805">
        <f t="shared" si="396"/>
        <v>0</v>
      </c>
      <c r="AA805">
        <f t="shared" si="397"/>
        <v>0</v>
      </c>
      <c r="AC805" s="15"/>
      <c r="AD805" s="15"/>
      <c r="BJ805" s="41">
        <v>6</v>
      </c>
      <c r="BN805" s="41">
        <v>5</v>
      </c>
      <c r="BS805" s="121"/>
      <c r="BV805">
        <v>0</v>
      </c>
      <c r="CA805">
        <v>0</v>
      </c>
      <c r="CB805">
        <f t="shared" si="382"/>
        <v>0</v>
      </c>
      <c r="CK805">
        <f t="shared" si="383"/>
        <v>28</v>
      </c>
      <c r="CL805">
        <f t="shared" si="384"/>
        <v>19</v>
      </c>
      <c r="CM805">
        <f t="shared" si="385"/>
        <v>748</v>
      </c>
      <c r="CP805" t="str">
        <f t="shared" si="378"/>
        <v/>
      </c>
      <c r="CQ805" t="str">
        <f t="shared" si="379"/>
        <v/>
      </c>
      <c r="CR805" t="str">
        <f t="shared" si="386"/>
        <v/>
      </c>
      <c r="CS805" t="str">
        <f t="shared" si="376"/>
        <v/>
      </c>
      <c r="CT805" t="str">
        <f t="shared" si="377"/>
        <v/>
      </c>
      <c r="DE805" t="s">
        <v>205</v>
      </c>
      <c r="DF805" t="s">
        <v>205</v>
      </c>
      <c r="DH805" t="s">
        <v>205</v>
      </c>
    </row>
    <row r="806" spans="1:112" x14ac:dyDescent="0.2">
      <c r="A806" s="1"/>
      <c r="B806" s="28" t="s">
        <v>1379</v>
      </c>
      <c r="C806" s="47"/>
      <c r="D806" s="41">
        <v>6</v>
      </c>
      <c r="E806" s="42">
        <v>0</v>
      </c>
      <c r="F806" s="139">
        <f>ABS(Home!$K$20*E806)</f>
        <v>0</v>
      </c>
      <c r="G806" s="42">
        <v>0</v>
      </c>
      <c r="H806" s="139">
        <f>ABS(Home!$K$20*G806)</f>
        <v>0</v>
      </c>
      <c r="I806" s="42">
        <v>0</v>
      </c>
      <c r="J806" s="139">
        <f>ABS(Home!$K$20*I806)</f>
        <v>0</v>
      </c>
      <c r="K806" s="42">
        <v>0</v>
      </c>
      <c r="L806" s="139">
        <f>ABS(Home!$K$20*K806)</f>
        <v>0</v>
      </c>
      <c r="M806" s="45">
        <f t="shared" si="380"/>
        <v>0</v>
      </c>
      <c r="N806" s="47">
        <f t="shared" si="381"/>
        <v>749</v>
      </c>
      <c r="P806">
        <f t="shared" si="388"/>
        <v>0</v>
      </c>
      <c r="Q806">
        <f t="shared" si="389"/>
        <v>6</v>
      </c>
      <c r="R806" s="146">
        <v>803</v>
      </c>
      <c r="S806">
        <f t="shared" si="390"/>
        <v>0</v>
      </c>
      <c r="T806">
        <f t="shared" si="391"/>
        <v>0</v>
      </c>
      <c r="U806">
        <f t="shared" si="392"/>
        <v>0</v>
      </c>
      <c r="V806">
        <f t="shared" si="393"/>
        <v>0</v>
      </c>
      <c r="X806">
        <f t="shared" si="394"/>
        <v>0</v>
      </c>
      <c r="Y806">
        <f t="shared" si="395"/>
        <v>0</v>
      </c>
      <c r="Z806">
        <f t="shared" si="396"/>
        <v>0</v>
      </c>
      <c r="AA806">
        <f t="shared" si="397"/>
        <v>0</v>
      </c>
      <c r="AC806" s="15"/>
      <c r="AD806" s="15"/>
      <c r="BJ806" s="41">
        <v>6</v>
      </c>
      <c r="BN806" s="41">
        <v>5</v>
      </c>
      <c r="BS806" s="121"/>
      <c r="BV806">
        <v>0</v>
      </c>
      <c r="CA806">
        <v>0</v>
      </c>
      <c r="CB806">
        <f t="shared" si="382"/>
        <v>0</v>
      </c>
      <c r="CK806">
        <f t="shared" si="383"/>
        <v>29</v>
      </c>
      <c r="CL806">
        <f t="shared" si="384"/>
        <v>19</v>
      </c>
      <c r="CM806">
        <f t="shared" si="385"/>
        <v>749</v>
      </c>
      <c r="CP806" t="str">
        <f t="shared" si="378"/>
        <v/>
      </c>
      <c r="CQ806" t="str">
        <f t="shared" si="379"/>
        <v/>
      </c>
      <c r="CR806" t="str">
        <f t="shared" si="386"/>
        <v/>
      </c>
      <c r="CS806" t="str">
        <f t="shared" si="376"/>
        <v/>
      </c>
      <c r="CT806" t="str">
        <f t="shared" si="377"/>
        <v/>
      </c>
      <c r="DE806" t="s">
        <v>205</v>
      </c>
      <c r="DF806" t="s">
        <v>205</v>
      </c>
      <c r="DH806" t="s">
        <v>205</v>
      </c>
    </row>
    <row r="807" spans="1:112" x14ac:dyDescent="0.2">
      <c r="A807" s="1"/>
      <c r="B807" s="28" t="s">
        <v>1380</v>
      </c>
      <c r="C807" s="47"/>
      <c r="D807" s="41">
        <v>6</v>
      </c>
      <c r="E807" s="42">
        <v>0</v>
      </c>
      <c r="F807" s="139">
        <f>ABS(Home!$K$20*E807)</f>
        <v>0</v>
      </c>
      <c r="G807" s="42">
        <v>0</v>
      </c>
      <c r="H807" s="139">
        <f>ABS(Home!$K$20*G807)</f>
        <v>0</v>
      </c>
      <c r="I807" s="42">
        <v>0</v>
      </c>
      <c r="J807" s="139">
        <f>ABS(Home!$K$20*I807)</f>
        <v>0</v>
      </c>
      <c r="K807" s="42">
        <v>0</v>
      </c>
      <c r="L807" s="139">
        <f>ABS(Home!$K$20*K807)</f>
        <v>0</v>
      </c>
      <c r="M807" s="45">
        <f t="shared" si="380"/>
        <v>0</v>
      </c>
      <c r="N807" s="47">
        <f t="shared" si="381"/>
        <v>750</v>
      </c>
      <c r="P807">
        <f t="shared" si="388"/>
        <v>0</v>
      </c>
      <c r="Q807">
        <f t="shared" si="389"/>
        <v>6</v>
      </c>
      <c r="R807" s="146">
        <v>804</v>
      </c>
      <c r="S807">
        <f t="shared" si="390"/>
        <v>0</v>
      </c>
      <c r="T807">
        <f t="shared" si="391"/>
        <v>0</v>
      </c>
      <c r="U807">
        <f t="shared" si="392"/>
        <v>0</v>
      </c>
      <c r="V807">
        <f t="shared" si="393"/>
        <v>0</v>
      </c>
      <c r="X807">
        <f t="shared" si="394"/>
        <v>0</v>
      </c>
      <c r="Y807">
        <f t="shared" si="395"/>
        <v>0</v>
      </c>
      <c r="Z807">
        <f t="shared" si="396"/>
        <v>0</v>
      </c>
      <c r="AA807">
        <f t="shared" si="397"/>
        <v>0</v>
      </c>
      <c r="AC807" s="15"/>
      <c r="AD807" s="15"/>
      <c r="BJ807" s="41">
        <v>6</v>
      </c>
      <c r="BN807" s="41">
        <v>5</v>
      </c>
      <c r="BS807" s="121"/>
      <c r="BV807">
        <v>0</v>
      </c>
      <c r="CA807">
        <v>0</v>
      </c>
      <c r="CB807">
        <f t="shared" si="382"/>
        <v>0</v>
      </c>
      <c r="CK807">
        <f t="shared" si="383"/>
        <v>30</v>
      </c>
      <c r="CL807">
        <f t="shared" si="384"/>
        <v>19</v>
      </c>
      <c r="CM807">
        <f t="shared" si="385"/>
        <v>750</v>
      </c>
      <c r="CP807" t="str">
        <f t="shared" si="378"/>
        <v/>
      </c>
      <c r="CQ807" t="str">
        <f t="shared" si="379"/>
        <v/>
      </c>
      <c r="CR807" t="str">
        <f t="shared" si="386"/>
        <v/>
      </c>
      <c r="CS807" t="str">
        <f t="shared" si="376"/>
        <v/>
      </c>
      <c r="CT807" t="str">
        <f t="shared" si="377"/>
        <v/>
      </c>
      <c r="DE807" t="s">
        <v>205</v>
      </c>
      <c r="DF807" t="s">
        <v>205</v>
      </c>
      <c r="DH807" t="s">
        <v>205</v>
      </c>
    </row>
    <row r="808" spans="1:112" x14ac:dyDescent="0.2">
      <c r="B808" s="28" t="s">
        <v>1381</v>
      </c>
      <c r="C808" s="47"/>
      <c r="D808" s="41">
        <v>6</v>
      </c>
      <c r="E808" s="42">
        <v>0</v>
      </c>
      <c r="F808" s="139">
        <f>ABS(Home!$K$20*E808)</f>
        <v>0</v>
      </c>
      <c r="G808" s="42">
        <v>0</v>
      </c>
      <c r="H808" s="139">
        <f>ABS(Home!$K$20*G808)</f>
        <v>0</v>
      </c>
      <c r="I808" s="42">
        <v>0</v>
      </c>
      <c r="J808" s="139">
        <f>ABS(Home!$K$20*I808)</f>
        <v>0</v>
      </c>
      <c r="K808" s="42">
        <v>0</v>
      </c>
      <c r="L808" s="139">
        <f>ABS(Home!$K$20*K808)</f>
        <v>0</v>
      </c>
      <c r="M808" s="45">
        <f t="shared" si="380"/>
        <v>0</v>
      </c>
      <c r="N808" s="47">
        <f t="shared" si="381"/>
        <v>751</v>
      </c>
      <c r="P808">
        <f t="shared" si="388"/>
        <v>0</v>
      </c>
      <c r="Q808">
        <f t="shared" si="389"/>
        <v>6</v>
      </c>
      <c r="R808" s="146">
        <v>805</v>
      </c>
      <c r="S808">
        <f t="shared" si="390"/>
        <v>0</v>
      </c>
      <c r="T808">
        <f t="shared" si="391"/>
        <v>0</v>
      </c>
      <c r="U808">
        <f t="shared" si="392"/>
        <v>0</v>
      </c>
      <c r="V808">
        <f t="shared" si="393"/>
        <v>0</v>
      </c>
      <c r="X808">
        <f t="shared" si="394"/>
        <v>0</v>
      </c>
      <c r="Y808">
        <f t="shared" si="395"/>
        <v>0</v>
      </c>
      <c r="Z808">
        <f t="shared" si="396"/>
        <v>0</v>
      </c>
      <c r="AA808">
        <f t="shared" si="397"/>
        <v>0</v>
      </c>
      <c r="AC808" s="15"/>
      <c r="AD808" s="15"/>
      <c r="BJ808" s="41">
        <v>6</v>
      </c>
      <c r="BN808" s="41">
        <v>5</v>
      </c>
      <c r="BS808" s="121"/>
      <c r="BV808">
        <v>0</v>
      </c>
      <c r="CA808">
        <v>0</v>
      </c>
      <c r="CB808">
        <f t="shared" si="382"/>
        <v>0</v>
      </c>
      <c r="CK808">
        <f t="shared" si="383"/>
        <v>31</v>
      </c>
      <c r="CL808">
        <f t="shared" si="384"/>
        <v>19</v>
      </c>
      <c r="CM808">
        <f t="shared" si="385"/>
        <v>751</v>
      </c>
      <c r="CP808" t="str">
        <f t="shared" si="378"/>
        <v/>
      </c>
      <c r="CQ808" t="str">
        <f t="shared" si="379"/>
        <v/>
      </c>
      <c r="CR808" t="str">
        <f t="shared" si="386"/>
        <v/>
      </c>
      <c r="CS808" t="str">
        <f t="shared" si="376"/>
        <v/>
      </c>
      <c r="CT808" t="str">
        <f t="shared" si="377"/>
        <v/>
      </c>
      <c r="DE808" t="s">
        <v>205</v>
      </c>
      <c r="DF808" t="s">
        <v>205</v>
      </c>
      <c r="DH808" t="s">
        <v>205</v>
      </c>
    </row>
    <row r="809" spans="1:112" x14ac:dyDescent="0.2">
      <c r="B809" s="28" t="s">
        <v>179</v>
      </c>
      <c r="C809" s="47"/>
      <c r="D809" s="41">
        <v>6</v>
      </c>
      <c r="E809" s="42">
        <v>0</v>
      </c>
      <c r="F809" s="139">
        <f>ABS(Home!$K$20*E809)</f>
        <v>0</v>
      </c>
      <c r="G809" s="42">
        <v>0</v>
      </c>
      <c r="H809" s="139">
        <f>ABS(Home!$K$20*G809)</f>
        <v>0</v>
      </c>
      <c r="I809" s="42">
        <v>0</v>
      </c>
      <c r="J809" s="139">
        <f>ABS(Home!$K$20*I809)</f>
        <v>0</v>
      </c>
      <c r="K809" s="42">
        <v>0</v>
      </c>
      <c r="L809" s="139">
        <f>ABS(Home!$K$20*K809)</f>
        <v>0</v>
      </c>
      <c r="M809" s="45">
        <f t="shared" si="380"/>
        <v>0</v>
      </c>
      <c r="N809" s="47">
        <f t="shared" si="381"/>
        <v>752</v>
      </c>
      <c r="P809">
        <f t="shared" si="388"/>
        <v>0</v>
      </c>
      <c r="Q809">
        <f t="shared" si="389"/>
        <v>6</v>
      </c>
      <c r="R809" s="146">
        <v>806</v>
      </c>
      <c r="S809">
        <f t="shared" si="390"/>
        <v>0</v>
      </c>
      <c r="T809">
        <f t="shared" si="391"/>
        <v>0</v>
      </c>
      <c r="U809">
        <f t="shared" si="392"/>
        <v>0</v>
      </c>
      <c r="V809">
        <f t="shared" si="393"/>
        <v>0</v>
      </c>
      <c r="X809">
        <f t="shared" si="394"/>
        <v>0</v>
      </c>
      <c r="Y809">
        <f t="shared" si="395"/>
        <v>0</v>
      </c>
      <c r="Z809">
        <f t="shared" si="396"/>
        <v>0</v>
      </c>
      <c r="AA809">
        <f t="shared" si="397"/>
        <v>0</v>
      </c>
      <c r="AC809" s="15"/>
      <c r="AD809" s="15"/>
      <c r="BJ809" s="41">
        <v>6</v>
      </c>
      <c r="BN809" s="41">
        <v>5</v>
      </c>
      <c r="BS809" s="121"/>
      <c r="BV809">
        <v>0</v>
      </c>
      <c r="CA809">
        <v>0</v>
      </c>
      <c r="CB809">
        <f t="shared" si="382"/>
        <v>0</v>
      </c>
      <c r="CK809">
        <f t="shared" si="383"/>
        <v>32</v>
      </c>
      <c r="CL809">
        <f t="shared" si="384"/>
        <v>19</v>
      </c>
      <c r="CM809">
        <f t="shared" si="385"/>
        <v>752</v>
      </c>
      <c r="CP809" t="str">
        <f t="shared" si="378"/>
        <v/>
      </c>
      <c r="CQ809" t="str">
        <f t="shared" si="379"/>
        <v/>
      </c>
      <c r="CR809" t="str">
        <f t="shared" si="386"/>
        <v/>
      </c>
      <c r="CS809" t="str">
        <f t="shared" si="376"/>
        <v/>
      </c>
      <c r="CT809" t="str">
        <f t="shared" si="377"/>
        <v/>
      </c>
      <c r="DE809" t="s">
        <v>205</v>
      </c>
      <c r="DF809" t="s">
        <v>205</v>
      </c>
      <c r="DH809" t="s">
        <v>205</v>
      </c>
    </row>
    <row r="810" spans="1:112" x14ac:dyDescent="0.2">
      <c r="B810" s="28" t="s">
        <v>180</v>
      </c>
      <c r="C810" s="47"/>
      <c r="D810" s="41">
        <v>6</v>
      </c>
      <c r="E810" s="42">
        <v>0</v>
      </c>
      <c r="F810" s="139">
        <f>ABS(Home!$K$20*E810)</f>
        <v>0</v>
      </c>
      <c r="G810" s="42">
        <v>0</v>
      </c>
      <c r="H810" s="139">
        <f>ABS(Home!$K$20*G810)</f>
        <v>0</v>
      </c>
      <c r="I810" s="42">
        <v>0</v>
      </c>
      <c r="J810" s="139">
        <f>ABS(Home!$K$20*I810)</f>
        <v>0</v>
      </c>
      <c r="K810" s="42">
        <v>0</v>
      </c>
      <c r="L810" s="139">
        <f>ABS(Home!$K$20*K810)</f>
        <v>0</v>
      </c>
      <c r="M810" s="45">
        <f t="shared" si="380"/>
        <v>0</v>
      </c>
      <c r="N810" s="47">
        <f t="shared" si="381"/>
        <v>753</v>
      </c>
      <c r="P810">
        <f t="shared" si="388"/>
        <v>0</v>
      </c>
      <c r="Q810">
        <f t="shared" si="389"/>
        <v>6</v>
      </c>
      <c r="R810" s="146">
        <v>807</v>
      </c>
      <c r="S810">
        <f t="shared" si="390"/>
        <v>0</v>
      </c>
      <c r="T810">
        <f t="shared" si="391"/>
        <v>0</v>
      </c>
      <c r="U810">
        <f t="shared" si="392"/>
        <v>0</v>
      </c>
      <c r="V810">
        <f t="shared" si="393"/>
        <v>0</v>
      </c>
      <c r="X810">
        <f t="shared" si="394"/>
        <v>0</v>
      </c>
      <c r="Y810">
        <f t="shared" si="395"/>
        <v>0</v>
      </c>
      <c r="Z810">
        <f t="shared" si="396"/>
        <v>0</v>
      </c>
      <c r="AA810">
        <f t="shared" si="397"/>
        <v>0</v>
      </c>
      <c r="AC810" s="15"/>
      <c r="AD810" s="15"/>
      <c r="BJ810" s="41">
        <v>6</v>
      </c>
      <c r="BN810" s="41">
        <v>5</v>
      </c>
      <c r="BS810" s="121"/>
      <c r="BV810">
        <v>0</v>
      </c>
      <c r="CA810">
        <v>0</v>
      </c>
      <c r="CB810">
        <f t="shared" si="382"/>
        <v>0</v>
      </c>
      <c r="CK810">
        <f t="shared" si="383"/>
        <v>33</v>
      </c>
      <c r="CL810">
        <f t="shared" si="384"/>
        <v>19</v>
      </c>
      <c r="CM810">
        <f t="shared" si="385"/>
        <v>753</v>
      </c>
      <c r="CP810" t="str">
        <f t="shared" si="378"/>
        <v/>
      </c>
      <c r="CQ810" t="str">
        <f t="shared" si="379"/>
        <v/>
      </c>
      <c r="CR810" t="str">
        <f t="shared" si="386"/>
        <v/>
      </c>
      <c r="CS810" t="str">
        <f t="shared" si="376"/>
        <v/>
      </c>
      <c r="CT810" t="str">
        <f t="shared" si="377"/>
        <v/>
      </c>
      <c r="DE810" t="s">
        <v>205</v>
      </c>
      <c r="DF810" t="s">
        <v>205</v>
      </c>
      <c r="DH810" t="s">
        <v>205</v>
      </c>
    </row>
    <row r="811" spans="1:112" x14ac:dyDescent="0.2">
      <c r="B811" s="28" t="s">
        <v>181</v>
      </c>
      <c r="C811" s="47"/>
      <c r="D811" s="41">
        <v>6</v>
      </c>
      <c r="E811" s="42">
        <v>0</v>
      </c>
      <c r="F811" s="139">
        <f>ABS(Home!$K$20*E811)</f>
        <v>0</v>
      </c>
      <c r="G811" s="42">
        <v>0</v>
      </c>
      <c r="H811" s="139">
        <f>ABS(Home!$K$20*G811)</f>
        <v>0</v>
      </c>
      <c r="I811" s="42">
        <v>0</v>
      </c>
      <c r="J811" s="139">
        <f>ABS(Home!$K$20*I811)</f>
        <v>0</v>
      </c>
      <c r="K811" s="42">
        <v>0</v>
      </c>
      <c r="L811" s="139">
        <f>ABS(Home!$K$20*K811)</f>
        <v>0</v>
      </c>
      <c r="M811" s="45">
        <f t="shared" si="380"/>
        <v>0</v>
      </c>
      <c r="N811" s="47">
        <f t="shared" si="381"/>
        <v>754</v>
      </c>
      <c r="P811">
        <f t="shared" si="388"/>
        <v>0</v>
      </c>
      <c r="Q811">
        <f t="shared" si="389"/>
        <v>6</v>
      </c>
      <c r="R811" s="146">
        <v>808</v>
      </c>
      <c r="S811">
        <f t="shared" si="390"/>
        <v>0</v>
      </c>
      <c r="T811">
        <f t="shared" si="391"/>
        <v>0</v>
      </c>
      <c r="U811">
        <f t="shared" si="392"/>
        <v>0</v>
      </c>
      <c r="V811">
        <f t="shared" si="393"/>
        <v>0</v>
      </c>
      <c r="X811">
        <f t="shared" si="394"/>
        <v>0</v>
      </c>
      <c r="Y811">
        <f t="shared" si="395"/>
        <v>0</v>
      </c>
      <c r="Z811">
        <f t="shared" si="396"/>
        <v>0</v>
      </c>
      <c r="AA811">
        <f t="shared" si="397"/>
        <v>0</v>
      </c>
      <c r="AC811" s="15"/>
      <c r="AD811" s="15"/>
      <c r="BJ811" s="41">
        <v>6</v>
      </c>
      <c r="BN811" s="41">
        <v>5</v>
      </c>
      <c r="BS811" s="121"/>
      <c r="BV811">
        <v>0</v>
      </c>
      <c r="CA811">
        <v>0</v>
      </c>
      <c r="CB811">
        <f t="shared" si="382"/>
        <v>0</v>
      </c>
      <c r="CK811">
        <f t="shared" si="383"/>
        <v>34</v>
      </c>
      <c r="CL811">
        <f t="shared" si="384"/>
        <v>19</v>
      </c>
      <c r="CM811">
        <f t="shared" si="385"/>
        <v>754</v>
      </c>
      <c r="CP811" t="str">
        <f t="shared" si="378"/>
        <v/>
      </c>
      <c r="CQ811" t="str">
        <f t="shared" si="379"/>
        <v/>
      </c>
      <c r="CR811" t="str">
        <f t="shared" si="386"/>
        <v/>
      </c>
      <c r="CS811" t="str">
        <f t="shared" si="376"/>
        <v/>
      </c>
      <c r="CT811" t="str">
        <f t="shared" si="377"/>
        <v/>
      </c>
      <c r="DE811" t="s">
        <v>205</v>
      </c>
      <c r="DF811" t="s">
        <v>205</v>
      </c>
      <c r="DH811" t="s">
        <v>205</v>
      </c>
    </row>
    <row r="812" spans="1:112" x14ac:dyDescent="0.2">
      <c r="B812" s="28">
        <v>35</v>
      </c>
      <c r="C812" s="47"/>
      <c r="D812" s="41">
        <v>6</v>
      </c>
      <c r="E812" s="42">
        <v>0</v>
      </c>
      <c r="F812" s="139">
        <f>ABS(Home!$K$20*E812)</f>
        <v>0</v>
      </c>
      <c r="G812" s="42">
        <v>0</v>
      </c>
      <c r="H812" s="139">
        <f>ABS(Home!$K$20*G812)</f>
        <v>0</v>
      </c>
      <c r="I812" s="42">
        <v>0</v>
      </c>
      <c r="J812" s="139">
        <f>ABS(Home!$K$20*I812)</f>
        <v>0</v>
      </c>
      <c r="K812" s="42">
        <v>0</v>
      </c>
      <c r="L812" s="139">
        <f>ABS(Home!$K$20*K812)</f>
        <v>0</v>
      </c>
      <c r="M812" s="45">
        <f t="shared" si="380"/>
        <v>0</v>
      </c>
      <c r="N812" s="47">
        <f t="shared" si="381"/>
        <v>755</v>
      </c>
      <c r="P812">
        <f t="shared" si="388"/>
        <v>0</v>
      </c>
      <c r="Q812">
        <f t="shared" si="389"/>
        <v>6</v>
      </c>
      <c r="R812" s="146">
        <v>809</v>
      </c>
      <c r="S812">
        <f t="shared" si="390"/>
        <v>0</v>
      </c>
      <c r="T812">
        <f t="shared" si="391"/>
        <v>0</v>
      </c>
      <c r="U812">
        <f t="shared" si="392"/>
        <v>0</v>
      </c>
      <c r="V812">
        <f t="shared" si="393"/>
        <v>0</v>
      </c>
      <c r="X812">
        <f t="shared" si="394"/>
        <v>0</v>
      </c>
      <c r="Y812">
        <f t="shared" si="395"/>
        <v>0</v>
      </c>
      <c r="Z812">
        <f t="shared" si="396"/>
        <v>0</v>
      </c>
      <c r="AA812">
        <f t="shared" si="397"/>
        <v>0</v>
      </c>
      <c r="AC812" s="15"/>
      <c r="AD812" s="15"/>
      <c r="BJ812" s="41">
        <v>6</v>
      </c>
      <c r="BN812" s="41">
        <v>5</v>
      </c>
      <c r="BS812" s="121"/>
      <c r="BV812">
        <v>0</v>
      </c>
      <c r="CA812">
        <v>0</v>
      </c>
      <c r="CB812">
        <f t="shared" si="382"/>
        <v>0</v>
      </c>
      <c r="CK812">
        <f t="shared" si="383"/>
        <v>35</v>
      </c>
      <c r="CL812">
        <f t="shared" si="384"/>
        <v>19</v>
      </c>
      <c r="CM812">
        <f t="shared" si="385"/>
        <v>755</v>
      </c>
      <c r="CP812" t="str">
        <f t="shared" si="378"/>
        <v/>
      </c>
      <c r="CQ812" t="str">
        <f t="shared" si="379"/>
        <v/>
      </c>
      <c r="CR812" t="str">
        <f t="shared" si="386"/>
        <v/>
      </c>
      <c r="CS812" t="str">
        <f t="shared" si="376"/>
        <v/>
      </c>
      <c r="CT812" t="str">
        <f t="shared" si="377"/>
        <v/>
      </c>
      <c r="DE812" t="s">
        <v>205</v>
      </c>
      <c r="DF812" t="s">
        <v>205</v>
      </c>
      <c r="DH812" t="s">
        <v>205</v>
      </c>
    </row>
    <row r="813" spans="1:112" x14ac:dyDescent="0.2">
      <c r="B813" s="28">
        <v>36</v>
      </c>
      <c r="C813" s="47"/>
      <c r="D813" s="41">
        <v>6</v>
      </c>
      <c r="E813" s="42">
        <v>0</v>
      </c>
      <c r="F813" s="139">
        <f>ABS(Home!$K$20*E813)</f>
        <v>0</v>
      </c>
      <c r="G813" s="42">
        <v>0</v>
      </c>
      <c r="H813" s="139">
        <f>ABS(Home!$K$20*G813)</f>
        <v>0</v>
      </c>
      <c r="I813" s="42">
        <v>0</v>
      </c>
      <c r="J813" s="139">
        <f>ABS(Home!$K$20*I813)</f>
        <v>0</v>
      </c>
      <c r="K813" s="42">
        <v>0</v>
      </c>
      <c r="L813" s="139">
        <f>ABS(Home!$K$20*K813)</f>
        <v>0</v>
      </c>
      <c r="M813" s="45">
        <f t="shared" si="380"/>
        <v>0</v>
      </c>
      <c r="N813" s="47">
        <f t="shared" si="381"/>
        <v>756</v>
      </c>
      <c r="P813">
        <f t="shared" si="388"/>
        <v>0</v>
      </c>
      <c r="Q813">
        <f t="shared" si="389"/>
        <v>6</v>
      </c>
      <c r="R813" s="146">
        <v>810</v>
      </c>
      <c r="S813">
        <f t="shared" si="390"/>
        <v>0</v>
      </c>
      <c r="T813">
        <f t="shared" si="391"/>
        <v>0</v>
      </c>
      <c r="U813">
        <f t="shared" si="392"/>
        <v>0</v>
      </c>
      <c r="V813">
        <f t="shared" si="393"/>
        <v>0</v>
      </c>
      <c r="X813">
        <f t="shared" si="394"/>
        <v>0</v>
      </c>
      <c r="Y813">
        <f t="shared" si="395"/>
        <v>0</v>
      </c>
      <c r="Z813">
        <f t="shared" si="396"/>
        <v>0</v>
      </c>
      <c r="AA813">
        <f t="shared" si="397"/>
        <v>0</v>
      </c>
      <c r="AC813" s="15"/>
      <c r="AD813" s="15"/>
      <c r="BJ813" s="41">
        <v>6</v>
      </c>
      <c r="BN813" s="41">
        <v>5</v>
      </c>
      <c r="BS813" s="121"/>
      <c r="BV813">
        <v>0</v>
      </c>
      <c r="CA813">
        <v>0</v>
      </c>
      <c r="CB813">
        <f t="shared" si="382"/>
        <v>0</v>
      </c>
      <c r="CK813">
        <f t="shared" si="383"/>
        <v>36</v>
      </c>
      <c r="CL813">
        <f t="shared" si="384"/>
        <v>19</v>
      </c>
      <c r="CM813">
        <f t="shared" si="385"/>
        <v>756</v>
      </c>
      <c r="CP813" t="str">
        <f t="shared" si="378"/>
        <v/>
      </c>
      <c r="CQ813" t="str">
        <f t="shared" si="379"/>
        <v/>
      </c>
      <c r="CR813" t="str">
        <f t="shared" si="386"/>
        <v/>
      </c>
      <c r="CS813" t="str">
        <f t="shared" si="376"/>
        <v/>
      </c>
      <c r="CT813" t="str">
        <f t="shared" si="377"/>
        <v/>
      </c>
      <c r="DE813" t="s">
        <v>205</v>
      </c>
      <c r="DF813" t="s">
        <v>205</v>
      </c>
      <c r="DH813" t="s">
        <v>205</v>
      </c>
    </row>
    <row r="814" spans="1:112" x14ac:dyDescent="0.2">
      <c r="B814" s="28">
        <v>37</v>
      </c>
      <c r="C814" s="47"/>
      <c r="D814" s="41">
        <v>6</v>
      </c>
      <c r="E814" s="42">
        <v>0</v>
      </c>
      <c r="F814" s="139">
        <f>ABS(Home!$K$20*E814)</f>
        <v>0</v>
      </c>
      <c r="G814" s="42">
        <v>0</v>
      </c>
      <c r="H814" s="139">
        <f>ABS(Home!$K$20*G814)</f>
        <v>0</v>
      </c>
      <c r="I814" s="42">
        <v>0</v>
      </c>
      <c r="J814" s="139">
        <f>ABS(Home!$K$20*I814)</f>
        <v>0</v>
      </c>
      <c r="K814" s="42">
        <v>0</v>
      </c>
      <c r="L814" s="139">
        <f>ABS(Home!$K$20*K814)</f>
        <v>0</v>
      </c>
      <c r="M814" s="45">
        <f t="shared" si="380"/>
        <v>0</v>
      </c>
      <c r="N814" s="47">
        <f t="shared" si="381"/>
        <v>757</v>
      </c>
      <c r="P814">
        <f t="shared" si="388"/>
        <v>0</v>
      </c>
      <c r="Q814">
        <f t="shared" si="389"/>
        <v>6</v>
      </c>
      <c r="R814" s="146">
        <v>811</v>
      </c>
      <c r="S814">
        <f t="shared" si="390"/>
        <v>0</v>
      </c>
      <c r="T814">
        <f t="shared" si="391"/>
        <v>0</v>
      </c>
      <c r="U814">
        <f t="shared" si="392"/>
        <v>0</v>
      </c>
      <c r="V814">
        <f t="shared" si="393"/>
        <v>0</v>
      </c>
      <c r="X814">
        <f t="shared" si="394"/>
        <v>0</v>
      </c>
      <c r="Y814">
        <f t="shared" si="395"/>
        <v>0</v>
      </c>
      <c r="Z814">
        <f t="shared" si="396"/>
        <v>0</v>
      </c>
      <c r="AA814">
        <f t="shared" si="397"/>
        <v>0</v>
      </c>
      <c r="AC814" s="15"/>
      <c r="AD814" s="15"/>
      <c r="BJ814" s="41">
        <v>6</v>
      </c>
      <c r="BN814" s="41">
        <v>5</v>
      </c>
      <c r="BS814" s="121"/>
      <c r="BV814">
        <v>0</v>
      </c>
      <c r="CA814">
        <v>0</v>
      </c>
      <c r="CB814">
        <f t="shared" si="382"/>
        <v>0</v>
      </c>
      <c r="CK814">
        <f>CK771</f>
        <v>37</v>
      </c>
      <c r="CL814">
        <f>CL771+1</f>
        <v>19</v>
      </c>
      <c r="CM814">
        <f t="shared" si="385"/>
        <v>757</v>
      </c>
      <c r="CP814" t="str">
        <f t="shared" si="378"/>
        <v/>
      </c>
      <c r="CQ814" t="str">
        <f t="shared" si="379"/>
        <v/>
      </c>
      <c r="CR814" t="str">
        <f t="shared" si="386"/>
        <v/>
      </c>
      <c r="CS814" t="str">
        <f t="shared" si="376"/>
        <v/>
      </c>
      <c r="CT814" t="str">
        <f t="shared" si="377"/>
        <v/>
      </c>
      <c r="DE814" t="s">
        <v>205</v>
      </c>
      <c r="DF814" t="s">
        <v>205</v>
      </c>
      <c r="DH814" t="s">
        <v>205</v>
      </c>
    </row>
    <row r="815" spans="1:112" x14ac:dyDescent="0.2">
      <c r="B815" s="28">
        <v>38</v>
      </c>
      <c r="C815" s="47"/>
      <c r="D815" s="41">
        <v>6</v>
      </c>
      <c r="E815" s="42">
        <v>0</v>
      </c>
      <c r="F815" s="139">
        <f>ABS(Home!$K$20*E815)</f>
        <v>0</v>
      </c>
      <c r="G815" s="42">
        <v>0</v>
      </c>
      <c r="H815" s="139">
        <f>ABS(Home!$K$20*G815)</f>
        <v>0</v>
      </c>
      <c r="I815" s="42">
        <v>0</v>
      </c>
      <c r="J815" s="139">
        <f>ABS(Home!$K$20*I815)</f>
        <v>0</v>
      </c>
      <c r="K815" s="42">
        <v>0</v>
      </c>
      <c r="L815" s="139">
        <f>ABS(Home!$K$20*K815)</f>
        <v>0</v>
      </c>
      <c r="M815" s="45">
        <f t="shared" si="380"/>
        <v>0</v>
      </c>
      <c r="N815" s="47">
        <f t="shared" si="381"/>
        <v>758</v>
      </c>
      <c r="P815">
        <f t="shared" si="388"/>
        <v>0</v>
      </c>
      <c r="Q815">
        <f t="shared" si="389"/>
        <v>6</v>
      </c>
      <c r="R815" s="146">
        <v>812</v>
      </c>
      <c r="S815">
        <f t="shared" si="390"/>
        <v>0</v>
      </c>
      <c r="T815">
        <f t="shared" si="391"/>
        <v>0</v>
      </c>
      <c r="U815">
        <f t="shared" si="392"/>
        <v>0</v>
      </c>
      <c r="V815">
        <f t="shared" si="393"/>
        <v>0</v>
      </c>
      <c r="X815">
        <f t="shared" si="394"/>
        <v>0</v>
      </c>
      <c r="Y815">
        <f t="shared" si="395"/>
        <v>0</v>
      </c>
      <c r="Z815">
        <f t="shared" si="396"/>
        <v>0</v>
      </c>
      <c r="AA815">
        <f t="shared" si="397"/>
        <v>0</v>
      </c>
      <c r="AC815" s="15"/>
      <c r="AD815" s="15"/>
      <c r="BJ815" s="41">
        <v>6</v>
      </c>
      <c r="BN815" s="41">
        <v>5</v>
      </c>
      <c r="BS815" s="121"/>
      <c r="BV815">
        <v>0</v>
      </c>
      <c r="CA815">
        <v>2</v>
      </c>
      <c r="CB815">
        <f t="shared" si="382"/>
        <v>1</v>
      </c>
      <c r="CK815">
        <f t="shared" si="383"/>
        <v>38</v>
      </c>
      <c r="CL815">
        <f t="shared" si="384"/>
        <v>19</v>
      </c>
      <c r="CM815">
        <f t="shared" si="385"/>
        <v>758</v>
      </c>
      <c r="CP815" t="str">
        <f t="shared" si="378"/>
        <v/>
      </c>
      <c r="CQ815" t="str">
        <f t="shared" si="379"/>
        <v/>
      </c>
      <c r="CR815" t="str">
        <f t="shared" si="386"/>
        <v/>
      </c>
      <c r="CS815" t="str">
        <f t="shared" si="376"/>
        <v/>
      </c>
      <c r="CT815" t="str">
        <f t="shared" si="377"/>
        <v/>
      </c>
      <c r="DE815" t="s">
        <v>205</v>
      </c>
      <c r="DF815" t="s">
        <v>205</v>
      </c>
      <c r="DH815" t="s">
        <v>205</v>
      </c>
    </row>
    <row r="816" spans="1:112" x14ac:dyDescent="0.2">
      <c r="B816" s="28">
        <v>39</v>
      </c>
      <c r="C816" s="47"/>
      <c r="D816" s="41">
        <v>6</v>
      </c>
      <c r="E816" s="42">
        <v>0</v>
      </c>
      <c r="F816" s="139">
        <f>ABS(Home!$K$20*E816)</f>
        <v>0</v>
      </c>
      <c r="G816" s="42">
        <v>0</v>
      </c>
      <c r="H816" s="139">
        <f>ABS(Home!$K$20*G816)</f>
        <v>0</v>
      </c>
      <c r="I816" s="42">
        <v>0</v>
      </c>
      <c r="J816" s="139">
        <f>ABS(Home!$K$20*I816)</f>
        <v>0</v>
      </c>
      <c r="K816" s="42">
        <v>0</v>
      </c>
      <c r="L816" s="139">
        <f>ABS(Home!$K$20*K816)</f>
        <v>0</v>
      </c>
      <c r="M816" s="45">
        <f t="shared" si="380"/>
        <v>0</v>
      </c>
      <c r="N816" s="47">
        <f t="shared" si="381"/>
        <v>759</v>
      </c>
      <c r="P816">
        <f t="shared" si="388"/>
        <v>0</v>
      </c>
      <c r="Q816">
        <f t="shared" si="389"/>
        <v>6</v>
      </c>
      <c r="R816" s="146">
        <v>813</v>
      </c>
      <c r="S816">
        <f t="shared" si="390"/>
        <v>0</v>
      </c>
      <c r="T816">
        <f t="shared" si="391"/>
        <v>0</v>
      </c>
      <c r="U816">
        <f t="shared" si="392"/>
        <v>0</v>
      </c>
      <c r="V816">
        <f t="shared" si="393"/>
        <v>0</v>
      </c>
      <c r="X816">
        <f t="shared" si="394"/>
        <v>0</v>
      </c>
      <c r="Y816">
        <f t="shared" si="395"/>
        <v>0</v>
      </c>
      <c r="Z816">
        <f t="shared" si="396"/>
        <v>0</v>
      </c>
      <c r="AA816">
        <f t="shared" si="397"/>
        <v>0</v>
      </c>
      <c r="AC816" s="15"/>
      <c r="AD816" s="15"/>
      <c r="BJ816" s="41">
        <v>6</v>
      </c>
      <c r="BN816" s="41">
        <v>5</v>
      </c>
      <c r="BS816" s="121"/>
      <c r="BV816">
        <v>0</v>
      </c>
      <c r="CA816">
        <v>0</v>
      </c>
      <c r="CB816">
        <f t="shared" si="382"/>
        <v>0</v>
      </c>
      <c r="CK816">
        <f t="shared" si="383"/>
        <v>39</v>
      </c>
      <c r="CL816">
        <f t="shared" si="384"/>
        <v>19</v>
      </c>
      <c r="CM816">
        <f t="shared" si="385"/>
        <v>759</v>
      </c>
      <c r="CP816" t="str">
        <f t="shared" si="378"/>
        <v/>
      </c>
      <c r="CQ816" t="str">
        <f t="shared" si="379"/>
        <v/>
      </c>
      <c r="CR816" t="str">
        <f t="shared" si="386"/>
        <v/>
      </c>
      <c r="CS816" t="str">
        <f t="shared" si="376"/>
        <v/>
      </c>
      <c r="CT816" t="str">
        <f t="shared" si="377"/>
        <v/>
      </c>
      <c r="DE816" t="s">
        <v>205</v>
      </c>
      <c r="DF816" t="s">
        <v>205</v>
      </c>
      <c r="DH816" t="s">
        <v>205</v>
      </c>
    </row>
    <row r="817" spans="1:112" x14ac:dyDescent="0.2">
      <c r="B817" s="28">
        <v>40</v>
      </c>
      <c r="C817" s="47"/>
      <c r="D817" s="41">
        <v>6</v>
      </c>
      <c r="E817" s="42">
        <v>0</v>
      </c>
      <c r="F817" s="139">
        <f>ABS(Home!$K$20*E817)</f>
        <v>0</v>
      </c>
      <c r="G817" s="42">
        <v>0</v>
      </c>
      <c r="H817" s="139">
        <f>ABS(Home!$K$20*G817)</f>
        <v>0</v>
      </c>
      <c r="I817" s="42">
        <v>0</v>
      </c>
      <c r="J817" s="139">
        <f>ABS(Home!$K$20*I817)</f>
        <v>0</v>
      </c>
      <c r="K817" s="42">
        <v>0</v>
      </c>
      <c r="L817" s="139">
        <f>ABS(Home!$K$20*K817)</f>
        <v>0</v>
      </c>
      <c r="M817" s="45">
        <f t="shared" si="380"/>
        <v>0</v>
      </c>
      <c r="N817" s="47">
        <f t="shared" si="381"/>
        <v>760</v>
      </c>
      <c r="P817">
        <f t="shared" si="388"/>
        <v>0</v>
      </c>
      <c r="Q817">
        <f t="shared" si="389"/>
        <v>6</v>
      </c>
      <c r="R817" s="146">
        <v>814</v>
      </c>
      <c r="S817">
        <f t="shared" si="390"/>
        <v>0</v>
      </c>
      <c r="T817">
        <f t="shared" si="391"/>
        <v>0</v>
      </c>
      <c r="U817">
        <f t="shared" si="392"/>
        <v>0</v>
      </c>
      <c r="V817">
        <f t="shared" si="393"/>
        <v>0</v>
      </c>
      <c r="X817">
        <f t="shared" si="394"/>
        <v>0</v>
      </c>
      <c r="Y817">
        <f t="shared" si="395"/>
        <v>0</v>
      </c>
      <c r="Z817">
        <f t="shared" si="396"/>
        <v>0</v>
      </c>
      <c r="AA817">
        <f t="shared" si="397"/>
        <v>0</v>
      </c>
      <c r="AC817" s="15"/>
      <c r="AD817" s="15"/>
      <c r="BJ817" s="41">
        <v>6</v>
      </c>
      <c r="BN817" s="41">
        <v>5</v>
      </c>
      <c r="BS817" s="121"/>
      <c r="BV817">
        <v>0</v>
      </c>
      <c r="CA817">
        <v>0</v>
      </c>
      <c r="CB817">
        <f t="shared" si="382"/>
        <v>0</v>
      </c>
      <c r="CK817">
        <f t="shared" si="383"/>
        <v>40</v>
      </c>
      <c r="CL817">
        <f t="shared" si="384"/>
        <v>19</v>
      </c>
      <c r="CM817">
        <f t="shared" si="385"/>
        <v>760</v>
      </c>
      <c r="CP817" t="str">
        <f t="shared" si="378"/>
        <v/>
      </c>
      <c r="CQ817" t="str">
        <f t="shared" si="379"/>
        <v/>
      </c>
      <c r="CR817" t="str">
        <f t="shared" si="386"/>
        <v/>
      </c>
      <c r="CS817" t="str">
        <f t="shared" si="376"/>
        <v/>
      </c>
      <c r="CT817" t="str">
        <f t="shared" si="377"/>
        <v/>
      </c>
      <c r="DE817" t="s">
        <v>205</v>
      </c>
      <c r="DF817" t="s">
        <v>205</v>
      </c>
      <c r="DH817" t="s">
        <v>205</v>
      </c>
    </row>
    <row r="818" spans="1:112" x14ac:dyDescent="0.2">
      <c r="B818" s="146"/>
      <c r="D818" s="41"/>
      <c r="E818" s="42"/>
      <c r="F818" s="42"/>
      <c r="G818" s="42"/>
      <c r="H818" s="42"/>
      <c r="I818" s="42"/>
      <c r="J818" s="42"/>
      <c r="K818" s="42"/>
      <c r="L818" s="42"/>
      <c r="M818" s="45"/>
      <c r="N818" s="47"/>
      <c r="P818">
        <f t="shared" si="388"/>
        <v>0</v>
      </c>
      <c r="Q818">
        <f t="shared" si="389"/>
        <v>6</v>
      </c>
      <c r="R818" s="146">
        <v>815</v>
      </c>
      <c r="S818">
        <f t="shared" si="390"/>
        <v>0</v>
      </c>
      <c r="T818">
        <f t="shared" si="391"/>
        <v>0</v>
      </c>
      <c r="U818">
        <f t="shared" si="392"/>
        <v>0</v>
      </c>
      <c r="V818">
        <f t="shared" si="393"/>
        <v>0</v>
      </c>
      <c r="X818">
        <f t="shared" si="394"/>
        <v>0</v>
      </c>
      <c r="Y818">
        <f t="shared" si="395"/>
        <v>0</v>
      </c>
      <c r="Z818">
        <f t="shared" si="396"/>
        <v>0</v>
      </c>
      <c r="AA818">
        <f t="shared" si="397"/>
        <v>0</v>
      </c>
      <c r="AC818" s="15"/>
      <c r="AD818" s="15"/>
      <c r="BJ818" s="41"/>
      <c r="BN818" s="41"/>
      <c r="BS818" s="121"/>
      <c r="CP818" t="str">
        <f t="shared" si="378"/>
        <v/>
      </c>
      <c r="CQ818" t="str">
        <f t="shared" si="379"/>
        <v/>
      </c>
      <c r="CS818" t="str">
        <f t="shared" si="376"/>
        <v/>
      </c>
      <c r="CT818" t="str">
        <f t="shared" si="377"/>
        <v/>
      </c>
      <c r="DE818" t="s">
        <v>205</v>
      </c>
      <c r="DF818" t="s">
        <v>205</v>
      </c>
      <c r="DH818" t="s">
        <v>205</v>
      </c>
    </row>
    <row r="819" spans="1:112" x14ac:dyDescent="0.2">
      <c r="B819" s="146"/>
      <c r="D819" s="41"/>
      <c r="E819" s="42"/>
      <c r="F819" s="42"/>
      <c r="G819" s="42"/>
      <c r="H819" s="42"/>
      <c r="I819" s="42"/>
      <c r="J819" s="42"/>
      <c r="K819" s="42"/>
      <c r="L819" s="42"/>
      <c r="M819" s="45"/>
      <c r="N819" s="47"/>
      <c r="P819">
        <f t="shared" si="388"/>
        <v>0</v>
      </c>
      <c r="Q819">
        <f t="shared" si="389"/>
        <v>6</v>
      </c>
      <c r="R819" s="146">
        <v>816</v>
      </c>
      <c r="S819">
        <f t="shared" si="390"/>
        <v>0</v>
      </c>
      <c r="T819">
        <f t="shared" si="391"/>
        <v>0</v>
      </c>
      <c r="U819">
        <f t="shared" si="392"/>
        <v>0</v>
      </c>
      <c r="V819">
        <f t="shared" si="393"/>
        <v>0</v>
      </c>
      <c r="X819">
        <f t="shared" si="394"/>
        <v>0</v>
      </c>
      <c r="Y819">
        <f t="shared" si="395"/>
        <v>0</v>
      </c>
      <c r="Z819">
        <f t="shared" si="396"/>
        <v>0</v>
      </c>
      <c r="AA819">
        <f t="shared" si="397"/>
        <v>0</v>
      </c>
      <c r="AC819" s="15"/>
      <c r="AD819" s="15"/>
      <c r="BJ819" s="41"/>
      <c r="BN819" s="41"/>
      <c r="BS819" s="121"/>
      <c r="CP819" t="str">
        <f t="shared" si="378"/>
        <v/>
      </c>
      <c r="CQ819" t="str">
        <f t="shared" si="379"/>
        <v/>
      </c>
      <c r="CS819" t="str">
        <f t="shared" si="376"/>
        <v/>
      </c>
      <c r="CT819" t="str">
        <f t="shared" si="377"/>
        <v/>
      </c>
    </row>
    <row r="820" spans="1:112" x14ac:dyDescent="0.2">
      <c r="A820" s="13" t="s">
        <v>12</v>
      </c>
      <c r="B820" s="13" t="s">
        <v>40</v>
      </c>
      <c r="C820" s="44"/>
      <c r="D820" s="36" t="s">
        <v>27</v>
      </c>
      <c r="E820" s="42" t="s">
        <v>15</v>
      </c>
      <c r="F820" s="118" t="s">
        <v>36</v>
      </c>
      <c r="G820" s="37" t="s">
        <v>16</v>
      </c>
      <c r="H820" s="118" t="s">
        <v>36</v>
      </c>
      <c r="I820" s="37" t="s">
        <v>17</v>
      </c>
      <c r="J820" s="118" t="s">
        <v>36</v>
      </c>
      <c r="K820" s="37" t="s">
        <v>18</v>
      </c>
      <c r="L820" s="118" t="s">
        <v>36</v>
      </c>
      <c r="M820" s="13" t="s">
        <v>42</v>
      </c>
      <c r="N820" s="47"/>
      <c r="P820">
        <f t="shared" si="388"/>
        <v>0</v>
      </c>
      <c r="Q820">
        <f t="shared" si="389"/>
        <v>6</v>
      </c>
      <c r="R820" s="146">
        <v>817</v>
      </c>
      <c r="S820">
        <f t="shared" si="390"/>
        <v>0</v>
      </c>
      <c r="T820">
        <f t="shared" si="391"/>
        <v>0</v>
      </c>
      <c r="U820">
        <f t="shared" si="392"/>
        <v>0</v>
      </c>
      <c r="V820">
        <f t="shared" si="393"/>
        <v>0</v>
      </c>
      <c r="X820">
        <f t="shared" si="394"/>
        <v>0</v>
      </c>
      <c r="Y820">
        <f t="shared" si="395"/>
        <v>0</v>
      </c>
      <c r="Z820">
        <f t="shared" si="396"/>
        <v>0</v>
      </c>
      <c r="AA820">
        <f t="shared" si="397"/>
        <v>0</v>
      </c>
      <c r="AC820" s="15"/>
      <c r="AD820" s="15"/>
      <c r="BJ820" s="36" t="s">
        <v>27</v>
      </c>
      <c r="BN820" s="36" t="s">
        <v>27</v>
      </c>
      <c r="BS820" s="14"/>
      <c r="BV820" t="s">
        <v>15</v>
      </c>
      <c r="CA820" t="s">
        <v>15</v>
      </c>
      <c r="CP820" t="str">
        <f t="shared" si="378"/>
        <v/>
      </c>
      <c r="CQ820" t="str">
        <f t="shared" si="379"/>
        <v/>
      </c>
      <c r="CS820" t="str">
        <f t="shared" si="376"/>
        <v/>
      </c>
      <c r="CT820" t="str">
        <f t="shared" si="377"/>
        <v/>
      </c>
    </row>
    <row r="821" spans="1:112" x14ac:dyDescent="0.2">
      <c r="A821" s="13">
        <f>A778+1</f>
        <v>20</v>
      </c>
      <c r="B821" s="28" t="s">
        <v>1385</v>
      </c>
      <c r="C821" s="47"/>
      <c r="D821" s="41">
        <v>6</v>
      </c>
      <c r="E821" s="42">
        <v>0</v>
      </c>
      <c r="F821" s="139">
        <f>ABS(Home!$K$20*E821)</f>
        <v>0</v>
      </c>
      <c r="G821" s="42">
        <v>0</v>
      </c>
      <c r="H821" s="139">
        <f>ABS(Home!$K$20*G821)</f>
        <v>0</v>
      </c>
      <c r="I821" s="42">
        <v>0</v>
      </c>
      <c r="J821" s="139">
        <f>ABS(Home!$K$20*I821)</f>
        <v>0</v>
      </c>
      <c r="K821" s="42">
        <v>0</v>
      </c>
      <c r="L821" s="139">
        <f>ABS(Home!$K$20*K821)</f>
        <v>0</v>
      </c>
      <c r="M821" s="45">
        <f>IF(C821=1,COUNTIF(F821,"&gt;0")+COUNTIF(H821,"&gt;0")+COUNTIF(J821,"&gt;0")+COUNTIF(L821,"&gt;0"),0)</f>
        <v>0</v>
      </c>
      <c r="N821" s="47">
        <f>N778+40</f>
        <v>761</v>
      </c>
      <c r="P821">
        <f t="shared" si="388"/>
        <v>0</v>
      </c>
      <c r="Q821">
        <f t="shared" si="389"/>
        <v>6</v>
      </c>
      <c r="R821" s="146">
        <v>818</v>
      </c>
      <c r="S821">
        <f t="shared" si="390"/>
        <v>0</v>
      </c>
      <c r="T821">
        <f t="shared" si="391"/>
        <v>0</v>
      </c>
      <c r="U821">
        <f t="shared" si="392"/>
        <v>0</v>
      </c>
      <c r="V821">
        <f t="shared" si="393"/>
        <v>0</v>
      </c>
      <c r="X821">
        <f t="shared" si="394"/>
        <v>0</v>
      </c>
      <c r="Y821">
        <f t="shared" si="395"/>
        <v>0</v>
      </c>
      <c r="Z821">
        <f t="shared" si="396"/>
        <v>0</v>
      </c>
      <c r="AA821">
        <f t="shared" si="397"/>
        <v>0</v>
      </c>
      <c r="AC821" s="15"/>
      <c r="AD821" s="15"/>
      <c r="BJ821" s="41">
        <v>6</v>
      </c>
      <c r="BN821" s="41">
        <v>5</v>
      </c>
      <c r="BS821" s="121"/>
      <c r="BV821">
        <v>0</v>
      </c>
      <c r="CA821">
        <v>0</v>
      </c>
      <c r="CB821">
        <f>IF(CA821&gt;1,1,IF(CA821&lt;-1,-1,CA821))</f>
        <v>0</v>
      </c>
      <c r="CK821">
        <f>CK778</f>
        <v>1</v>
      </c>
      <c r="CL821">
        <f>CL778+1</f>
        <v>20</v>
      </c>
      <c r="CM821">
        <f>CM778+40</f>
        <v>761</v>
      </c>
      <c r="CP821" t="str">
        <f t="shared" si="378"/>
        <v/>
      </c>
      <c r="CQ821" t="str">
        <f t="shared" si="379"/>
        <v/>
      </c>
      <c r="CR821" t="str">
        <f>IF(C821=1,CONCATENATE("v",CM821),"")</f>
        <v/>
      </c>
      <c r="CS821" t="str">
        <f t="shared" si="376"/>
        <v/>
      </c>
      <c r="CT821" t="str">
        <f t="shared" si="377"/>
        <v/>
      </c>
    </row>
    <row r="822" spans="1:112" x14ac:dyDescent="0.2">
      <c r="A822" s="123" t="s">
        <v>150</v>
      </c>
      <c r="B822" s="28" t="s">
        <v>1386</v>
      </c>
      <c r="C822" s="47"/>
      <c r="D822" s="41">
        <v>6</v>
      </c>
      <c r="E822" s="42">
        <v>0</v>
      </c>
      <c r="F822" s="139">
        <f>ABS(Home!$K$20*E822)</f>
        <v>0</v>
      </c>
      <c r="G822" s="42">
        <v>0</v>
      </c>
      <c r="H822" s="139">
        <f>ABS(Home!$K$20*G822)</f>
        <v>0</v>
      </c>
      <c r="I822" s="42">
        <v>0</v>
      </c>
      <c r="J822" s="139">
        <f>ABS(Home!$K$20*I822)</f>
        <v>0</v>
      </c>
      <c r="K822" s="42">
        <v>0</v>
      </c>
      <c r="L822" s="139">
        <f>ABS(Home!$K$20*K822)</f>
        <v>0</v>
      </c>
      <c r="M822" s="45">
        <f t="shared" ref="M822:M860" si="398">IF(C822=1,COUNTIF(F822,"&gt;0")+COUNTIF(H822,"&gt;0")+COUNTIF(J822,"&gt;0")+COUNTIF(L822,"&gt;0"),0)</f>
        <v>0</v>
      </c>
      <c r="N822" s="47">
        <f t="shared" ref="N822:N860" si="399">N779+40</f>
        <v>762</v>
      </c>
      <c r="P822">
        <f t="shared" si="388"/>
        <v>0</v>
      </c>
      <c r="Q822">
        <f t="shared" si="389"/>
        <v>6</v>
      </c>
      <c r="R822" s="146">
        <v>819</v>
      </c>
      <c r="S822">
        <f t="shared" si="390"/>
        <v>0</v>
      </c>
      <c r="T822">
        <f t="shared" si="391"/>
        <v>0</v>
      </c>
      <c r="U822">
        <f t="shared" si="392"/>
        <v>0</v>
      </c>
      <c r="V822">
        <f t="shared" si="393"/>
        <v>0</v>
      </c>
      <c r="X822">
        <f t="shared" si="394"/>
        <v>0</v>
      </c>
      <c r="Y822">
        <f t="shared" si="395"/>
        <v>0</v>
      </c>
      <c r="Z822">
        <f t="shared" si="396"/>
        <v>0</v>
      </c>
      <c r="AA822">
        <f t="shared" si="397"/>
        <v>0</v>
      </c>
      <c r="AC822" s="15"/>
      <c r="AD822" s="15"/>
      <c r="BJ822" s="41">
        <v>6</v>
      </c>
      <c r="BN822" s="41">
        <v>5</v>
      </c>
      <c r="BS822" s="121"/>
      <c r="BV822">
        <v>0</v>
      </c>
      <c r="CA822">
        <v>0</v>
      </c>
      <c r="CB822">
        <f t="shared" ref="CB822:CB860" si="400">IF(CA822&gt;1,1,IF(CA822&lt;-1,-1,CA822))</f>
        <v>0</v>
      </c>
      <c r="CK822">
        <f t="shared" ref="CK822:CK860" si="401">CK779</f>
        <v>2</v>
      </c>
      <c r="CL822">
        <f t="shared" ref="CL822:CL860" si="402">CL779+1</f>
        <v>20</v>
      </c>
      <c r="CM822">
        <f t="shared" ref="CM822:CM860" si="403">CM779+40</f>
        <v>762</v>
      </c>
      <c r="CP822" t="str">
        <f t="shared" si="378"/>
        <v/>
      </c>
      <c r="CQ822" t="str">
        <f t="shared" si="379"/>
        <v/>
      </c>
      <c r="CR822" t="str">
        <f>IF(C822=1,CONCATENATE("v",CM822),"")</f>
        <v/>
      </c>
      <c r="CS822" t="str">
        <f t="shared" si="376"/>
        <v/>
      </c>
      <c r="CT822" t="str">
        <f t="shared" si="377"/>
        <v/>
      </c>
      <c r="DE822" t="s">
        <v>205</v>
      </c>
      <c r="DF822" t="s">
        <v>205</v>
      </c>
    </row>
    <row r="823" spans="1:112" x14ac:dyDescent="0.2">
      <c r="A823" s="123">
        <f>-SUM(E821:E860)</f>
        <v>0</v>
      </c>
      <c r="B823" s="28" t="s">
        <v>1387</v>
      </c>
      <c r="C823" s="47"/>
      <c r="D823" s="41">
        <v>6</v>
      </c>
      <c r="E823" s="42">
        <v>0</v>
      </c>
      <c r="F823" s="139">
        <f>ABS(Home!$K$20*E823)</f>
        <v>0</v>
      </c>
      <c r="G823" s="42">
        <v>0</v>
      </c>
      <c r="H823" s="139">
        <f>ABS(Home!$K$20*G823)</f>
        <v>0</v>
      </c>
      <c r="I823" s="42">
        <v>0</v>
      </c>
      <c r="J823" s="139">
        <f>ABS(Home!$K$20*I823)</f>
        <v>0</v>
      </c>
      <c r="K823" s="42">
        <v>0</v>
      </c>
      <c r="L823" s="139">
        <f>ABS(Home!$K$20*K823)</f>
        <v>0</v>
      </c>
      <c r="M823" s="45">
        <f t="shared" si="398"/>
        <v>0</v>
      </c>
      <c r="N823" s="47">
        <f t="shared" si="399"/>
        <v>763</v>
      </c>
      <c r="P823">
        <f t="shared" si="388"/>
        <v>0</v>
      </c>
      <c r="Q823">
        <f t="shared" si="389"/>
        <v>6</v>
      </c>
      <c r="R823" s="146">
        <v>820</v>
      </c>
      <c r="S823">
        <f t="shared" si="390"/>
        <v>0</v>
      </c>
      <c r="T823">
        <f t="shared" si="391"/>
        <v>0</v>
      </c>
      <c r="U823">
        <f t="shared" si="392"/>
        <v>0</v>
      </c>
      <c r="V823">
        <f t="shared" si="393"/>
        <v>0</v>
      </c>
      <c r="X823">
        <f t="shared" si="394"/>
        <v>0</v>
      </c>
      <c r="Y823">
        <f t="shared" si="395"/>
        <v>0</v>
      </c>
      <c r="Z823">
        <f t="shared" si="396"/>
        <v>0</v>
      </c>
      <c r="AA823">
        <f t="shared" si="397"/>
        <v>0</v>
      </c>
      <c r="AC823" s="15"/>
      <c r="AD823" s="15"/>
      <c r="BJ823" s="41">
        <v>6</v>
      </c>
      <c r="BN823" s="41">
        <v>5</v>
      </c>
      <c r="BS823" s="121"/>
      <c r="BV823">
        <v>0</v>
      </c>
      <c r="CA823">
        <v>0</v>
      </c>
      <c r="CB823">
        <f t="shared" si="400"/>
        <v>0</v>
      </c>
      <c r="CK823">
        <f t="shared" si="401"/>
        <v>3</v>
      </c>
      <c r="CL823">
        <f t="shared" si="402"/>
        <v>20</v>
      </c>
      <c r="CM823">
        <f t="shared" si="403"/>
        <v>763</v>
      </c>
      <c r="CP823" t="str">
        <f t="shared" si="378"/>
        <v/>
      </c>
      <c r="CQ823" t="str">
        <f t="shared" si="379"/>
        <v/>
      </c>
      <c r="CR823" t="str">
        <f t="shared" ref="CR823:CR860" si="404">IF(C823=1,CONCATENATE("v",CM823),"")</f>
        <v/>
      </c>
      <c r="CS823" t="str">
        <f t="shared" si="376"/>
        <v/>
      </c>
      <c r="CT823" t="str">
        <f t="shared" si="377"/>
        <v/>
      </c>
      <c r="DE823" t="s">
        <v>205</v>
      </c>
      <c r="DF823" t="s">
        <v>205</v>
      </c>
    </row>
    <row r="824" spans="1:112" x14ac:dyDescent="0.2">
      <c r="B824" s="28" t="s">
        <v>1388</v>
      </c>
      <c r="C824" s="47"/>
      <c r="D824" s="41">
        <v>6</v>
      </c>
      <c r="E824" s="42">
        <v>0</v>
      </c>
      <c r="F824" s="139">
        <f>ABS(Home!$K$20*E824)</f>
        <v>0</v>
      </c>
      <c r="G824" s="42">
        <v>0</v>
      </c>
      <c r="H824" s="139">
        <f>ABS(Home!$K$20*G824)</f>
        <v>0</v>
      </c>
      <c r="I824" s="42">
        <v>0</v>
      </c>
      <c r="J824" s="139">
        <f>ABS(Home!$K$20*I824)</f>
        <v>0</v>
      </c>
      <c r="K824" s="42">
        <v>0</v>
      </c>
      <c r="L824" s="139">
        <f>ABS(Home!$K$20*K824)</f>
        <v>0</v>
      </c>
      <c r="M824" s="45">
        <f t="shared" si="398"/>
        <v>0</v>
      </c>
      <c r="N824" s="47">
        <f t="shared" si="399"/>
        <v>764</v>
      </c>
      <c r="P824">
        <f t="shared" si="388"/>
        <v>0</v>
      </c>
      <c r="Q824">
        <f t="shared" si="389"/>
        <v>6</v>
      </c>
      <c r="R824" s="146">
        <v>821</v>
      </c>
      <c r="S824">
        <f t="shared" si="390"/>
        <v>0</v>
      </c>
      <c r="T824">
        <f t="shared" si="391"/>
        <v>0</v>
      </c>
      <c r="U824">
        <f t="shared" si="392"/>
        <v>0</v>
      </c>
      <c r="V824">
        <f t="shared" si="393"/>
        <v>0</v>
      </c>
      <c r="X824">
        <f t="shared" si="394"/>
        <v>0</v>
      </c>
      <c r="Y824">
        <f t="shared" si="395"/>
        <v>0</v>
      </c>
      <c r="Z824">
        <f t="shared" si="396"/>
        <v>0</v>
      </c>
      <c r="AA824">
        <f t="shared" si="397"/>
        <v>0</v>
      </c>
      <c r="AC824" s="15"/>
      <c r="AD824" s="15"/>
      <c r="BJ824" s="41">
        <v>6</v>
      </c>
      <c r="BN824" s="41">
        <v>5</v>
      </c>
      <c r="BS824" s="121"/>
      <c r="BV824">
        <v>0</v>
      </c>
      <c r="CA824">
        <v>0</v>
      </c>
      <c r="CB824">
        <f t="shared" si="400"/>
        <v>0</v>
      </c>
      <c r="CK824">
        <f t="shared" si="401"/>
        <v>4</v>
      </c>
      <c r="CL824">
        <f t="shared" si="402"/>
        <v>20</v>
      </c>
      <c r="CM824">
        <f t="shared" si="403"/>
        <v>764</v>
      </c>
      <c r="CP824" t="str">
        <f t="shared" si="378"/>
        <v/>
      </c>
      <c r="CQ824" t="str">
        <f t="shared" si="379"/>
        <v/>
      </c>
      <c r="CR824" t="str">
        <f t="shared" si="404"/>
        <v/>
      </c>
      <c r="CS824" t="str">
        <f t="shared" si="376"/>
        <v/>
      </c>
      <c r="CT824" t="str">
        <f t="shared" si="377"/>
        <v/>
      </c>
      <c r="DE824" t="s">
        <v>205</v>
      </c>
      <c r="DF824" t="s">
        <v>205</v>
      </c>
    </row>
    <row r="825" spans="1:112" x14ac:dyDescent="0.2">
      <c r="A825" s="1"/>
      <c r="B825" s="28" t="s">
        <v>1389</v>
      </c>
      <c r="C825" s="47"/>
      <c r="D825" s="41">
        <v>6</v>
      </c>
      <c r="E825" s="42">
        <v>0</v>
      </c>
      <c r="F825" s="139">
        <f>ABS(Home!$K$20*E825)</f>
        <v>0</v>
      </c>
      <c r="G825" s="42">
        <v>0</v>
      </c>
      <c r="H825" s="139">
        <f>ABS(Home!$K$20*G825)</f>
        <v>0</v>
      </c>
      <c r="I825" s="42">
        <v>0</v>
      </c>
      <c r="J825" s="139">
        <f>ABS(Home!$K$20*I825)</f>
        <v>0</v>
      </c>
      <c r="K825" s="42">
        <v>0</v>
      </c>
      <c r="L825" s="139">
        <f>ABS(Home!$K$20*K825)</f>
        <v>0</v>
      </c>
      <c r="M825" s="45">
        <f t="shared" si="398"/>
        <v>0</v>
      </c>
      <c r="N825" s="47">
        <f t="shared" si="399"/>
        <v>765</v>
      </c>
      <c r="P825">
        <f t="shared" si="388"/>
        <v>0</v>
      </c>
      <c r="Q825">
        <f t="shared" si="389"/>
        <v>6</v>
      </c>
      <c r="R825" s="146">
        <v>822</v>
      </c>
      <c r="S825">
        <f t="shared" si="390"/>
        <v>0</v>
      </c>
      <c r="T825">
        <f t="shared" si="391"/>
        <v>0</v>
      </c>
      <c r="U825">
        <f t="shared" si="392"/>
        <v>0</v>
      </c>
      <c r="V825">
        <f t="shared" si="393"/>
        <v>0</v>
      </c>
      <c r="X825">
        <f t="shared" si="394"/>
        <v>0</v>
      </c>
      <c r="Y825">
        <f t="shared" si="395"/>
        <v>0</v>
      </c>
      <c r="Z825">
        <f t="shared" si="396"/>
        <v>0</v>
      </c>
      <c r="AA825">
        <f t="shared" si="397"/>
        <v>0</v>
      </c>
      <c r="AC825" s="15"/>
      <c r="AD825" s="15"/>
      <c r="BJ825" s="41">
        <v>6</v>
      </c>
      <c r="BN825" s="41">
        <v>5</v>
      </c>
      <c r="BS825" s="121"/>
      <c r="BV825">
        <v>0</v>
      </c>
      <c r="CA825">
        <v>0</v>
      </c>
      <c r="CB825">
        <f t="shared" si="400"/>
        <v>0</v>
      </c>
      <c r="CK825">
        <f t="shared" si="401"/>
        <v>5</v>
      </c>
      <c r="CL825">
        <f t="shared" si="402"/>
        <v>20</v>
      </c>
      <c r="CM825">
        <f t="shared" si="403"/>
        <v>765</v>
      </c>
      <c r="CP825" t="str">
        <f t="shared" si="378"/>
        <v/>
      </c>
      <c r="CQ825" t="str">
        <f t="shared" si="379"/>
        <v/>
      </c>
      <c r="CR825" t="str">
        <f t="shared" si="404"/>
        <v/>
      </c>
      <c r="CS825" t="str">
        <f t="shared" si="376"/>
        <v/>
      </c>
      <c r="CT825" t="str">
        <f t="shared" si="377"/>
        <v/>
      </c>
      <c r="DE825" t="s">
        <v>205</v>
      </c>
      <c r="DF825" t="s">
        <v>205</v>
      </c>
    </row>
    <row r="826" spans="1:112" x14ac:dyDescent="0.2">
      <c r="A826" s="30"/>
      <c r="B826" s="28" t="s">
        <v>1390</v>
      </c>
      <c r="C826" s="47"/>
      <c r="D826" s="41">
        <v>6</v>
      </c>
      <c r="E826" s="42">
        <v>0</v>
      </c>
      <c r="F826" s="139">
        <f>ABS(Home!$K$20*E826)</f>
        <v>0</v>
      </c>
      <c r="G826" s="42">
        <v>0</v>
      </c>
      <c r="H826" s="139">
        <f>ABS(Home!$K$20*G826)</f>
        <v>0</v>
      </c>
      <c r="I826" s="42">
        <v>0</v>
      </c>
      <c r="J826" s="139">
        <f>ABS(Home!$K$20*I826)</f>
        <v>0</v>
      </c>
      <c r="K826" s="42">
        <v>0</v>
      </c>
      <c r="L826" s="139">
        <f>ABS(Home!$K$20*K826)</f>
        <v>0</v>
      </c>
      <c r="M826" s="45">
        <f t="shared" si="398"/>
        <v>0</v>
      </c>
      <c r="N826" s="47">
        <f t="shared" si="399"/>
        <v>766</v>
      </c>
      <c r="P826">
        <f t="shared" si="388"/>
        <v>0</v>
      </c>
      <c r="Q826">
        <f t="shared" si="389"/>
        <v>6</v>
      </c>
      <c r="R826" s="146">
        <v>823</v>
      </c>
      <c r="S826">
        <f t="shared" si="390"/>
        <v>0</v>
      </c>
      <c r="T826">
        <f t="shared" si="391"/>
        <v>0</v>
      </c>
      <c r="U826">
        <f t="shared" si="392"/>
        <v>0</v>
      </c>
      <c r="V826">
        <f t="shared" si="393"/>
        <v>0</v>
      </c>
      <c r="X826">
        <f t="shared" si="394"/>
        <v>0</v>
      </c>
      <c r="Y826">
        <f t="shared" si="395"/>
        <v>0</v>
      </c>
      <c r="Z826">
        <f t="shared" si="396"/>
        <v>0</v>
      </c>
      <c r="AA826">
        <f t="shared" si="397"/>
        <v>0</v>
      </c>
      <c r="AC826" s="15"/>
      <c r="AD826" s="15"/>
      <c r="BJ826" s="41">
        <v>6</v>
      </c>
      <c r="BN826" s="41">
        <v>5</v>
      </c>
      <c r="BS826" s="121"/>
      <c r="BV826">
        <v>0</v>
      </c>
      <c r="CA826">
        <v>0</v>
      </c>
      <c r="CB826">
        <f t="shared" si="400"/>
        <v>0</v>
      </c>
      <c r="CK826">
        <f t="shared" si="401"/>
        <v>6</v>
      </c>
      <c r="CL826">
        <f t="shared" si="402"/>
        <v>20</v>
      </c>
      <c r="CM826">
        <f t="shared" si="403"/>
        <v>766</v>
      </c>
      <c r="CP826" t="str">
        <f t="shared" si="378"/>
        <v/>
      </c>
      <c r="CQ826" t="str">
        <f t="shared" si="379"/>
        <v/>
      </c>
      <c r="CR826" t="str">
        <f t="shared" si="404"/>
        <v/>
      </c>
      <c r="CS826" t="str">
        <f t="shared" si="376"/>
        <v/>
      </c>
      <c r="CT826" t="str">
        <f t="shared" si="377"/>
        <v/>
      </c>
      <c r="DE826" t="s">
        <v>205</v>
      </c>
      <c r="DF826" t="s">
        <v>205</v>
      </c>
    </row>
    <row r="827" spans="1:112" x14ac:dyDescent="0.2">
      <c r="A827" s="30"/>
      <c r="B827" s="28" t="s">
        <v>1391</v>
      </c>
      <c r="C827" s="47"/>
      <c r="D827" s="41">
        <v>6</v>
      </c>
      <c r="E827" s="42">
        <v>0</v>
      </c>
      <c r="F827" s="139">
        <f>ABS(Home!$K$20*E827)</f>
        <v>0</v>
      </c>
      <c r="G827" s="42">
        <v>0</v>
      </c>
      <c r="H827" s="139">
        <f>ABS(Home!$K$20*G827)</f>
        <v>0</v>
      </c>
      <c r="I827" s="42">
        <v>0</v>
      </c>
      <c r="J827" s="139">
        <f>ABS(Home!$K$20*I827)</f>
        <v>0</v>
      </c>
      <c r="K827" s="42">
        <v>0</v>
      </c>
      <c r="L827" s="139">
        <f>ABS(Home!$K$20*K827)</f>
        <v>0</v>
      </c>
      <c r="M827" s="45">
        <f t="shared" si="398"/>
        <v>0</v>
      </c>
      <c r="N827" s="47">
        <f t="shared" si="399"/>
        <v>767</v>
      </c>
      <c r="P827">
        <f t="shared" si="388"/>
        <v>0</v>
      </c>
      <c r="Q827">
        <f t="shared" si="389"/>
        <v>6</v>
      </c>
      <c r="R827" s="146">
        <v>824</v>
      </c>
      <c r="S827">
        <f t="shared" si="390"/>
        <v>0</v>
      </c>
      <c r="T827">
        <f t="shared" si="391"/>
        <v>0</v>
      </c>
      <c r="U827">
        <f t="shared" si="392"/>
        <v>0</v>
      </c>
      <c r="V827">
        <f t="shared" si="393"/>
        <v>0</v>
      </c>
      <c r="X827">
        <f t="shared" si="394"/>
        <v>0</v>
      </c>
      <c r="Y827">
        <f t="shared" si="395"/>
        <v>0</v>
      </c>
      <c r="Z827">
        <f t="shared" si="396"/>
        <v>0</v>
      </c>
      <c r="AA827">
        <f t="shared" si="397"/>
        <v>0</v>
      </c>
      <c r="AC827" s="15"/>
      <c r="AD827" s="15"/>
      <c r="BJ827" s="41">
        <v>6</v>
      </c>
      <c r="BN827" s="41">
        <v>5</v>
      </c>
      <c r="BS827" s="121"/>
      <c r="BV827">
        <v>0</v>
      </c>
      <c r="CA827">
        <v>0</v>
      </c>
      <c r="CB827">
        <f t="shared" si="400"/>
        <v>0</v>
      </c>
      <c r="CK827">
        <f t="shared" si="401"/>
        <v>7</v>
      </c>
      <c r="CL827">
        <f t="shared" si="402"/>
        <v>20</v>
      </c>
      <c r="CM827">
        <f t="shared" si="403"/>
        <v>767</v>
      </c>
      <c r="CP827" t="str">
        <f t="shared" si="378"/>
        <v/>
      </c>
      <c r="CQ827" t="str">
        <f t="shared" si="379"/>
        <v/>
      </c>
      <c r="CR827" t="str">
        <f t="shared" si="404"/>
        <v/>
      </c>
      <c r="CS827" t="str">
        <f t="shared" si="376"/>
        <v/>
      </c>
      <c r="CT827" t="str">
        <f t="shared" si="377"/>
        <v/>
      </c>
      <c r="DE827" t="s">
        <v>205</v>
      </c>
      <c r="DF827" t="s">
        <v>205</v>
      </c>
    </row>
    <row r="828" spans="1:112" x14ac:dyDescent="0.2">
      <c r="A828" s="30"/>
      <c r="B828" s="28" t="s">
        <v>1392</v>
      </c>
      <c r="C828" s="47"/>
      <c r="D828" s="41">
        <v>6</v>
      </c>
      <c r="E828" s="42">
        <v>0</v>
      </c>
      <c r="F828" s="139">
        <f>ABS(Home!$K$20*E828)</f>
        <v>0</v>
      </c>
      <c r="G828" s="42">
        <v>0</v>
      </c>
      <c r="H828" s="139">
        <f>ABS(Home!$K$20*G828)</f>
        <v>0</v>
      </c>
      <c r="I828" s="42">
        <v>0</v>
      </c>
      <c r="J828" s="139">
        <f>ABS(Home!$K$20*I828)</f>
        <v>0</v>
      </c>
      <c r="K828" s="42">
        <v>0</v>
      </c>
      <c r="L828" s="139">
        <f>ABS(Home!$K$20*K828)</f>
        <v>0</v>
      </c>
      <c r="M828" s="45">
        <f t="shared" si="398"/>
        <v>0</v>
      </c>
      <c r="N828" s="47">
        <f t="shared" si="399"/>
        <v>768</v>
      </c>
      <c r="P828">
        <f t="shared" si="388"/>
        <v>0</v>
      </c>
      <c r="Q828">
        <f t="shared" si="389"/>
        <v>6</v>
      </c>
      <c r="R828" s="146">
        <v>825</v>
      </c>
      <c r="S828">
        <f t="shared" si="390"/>
        <v>0</v>
      </c>
      <c r="T828">
        <f t="shared" si="391"/>
        <v>0</v>
      </c>
      <c r="U828">
        <f t="shared" si="392"/>
        <v>0</v>
      </c>
      <c r="V828">
        <f t="shared" si="393"/>
        <v>0</v>
      </c>
      <c r="X828">
        <f t="shared" si="394"/>
        <v>0</v>
      </c>
      <c r="Y828">
        <f t="shared" si="395"/>
        <v>0</v>
      </c>
      <c r="Z828">
        <f t="shared" si="396"/>
        <v>0</v>
      </c>
      <c r="AA828">
        <f t="shared" si="397"/>
        <v>0</v>
      </c>
      <c r="AC828" s="15"/>
      <c r="AD828" s="15"/>
      <c r="BJ828" s="41">
        <v>6</v>
      </c>
      <c r="BN828" s="41">
        <v>5</v>
      </c>
      <c r="BS828" s="121"/>
      <c r="BV828">
        <v>0</v>
      </c>
      <c r="CA828">
        <v>0</v>
      </c>
      <c r="CB828">
        <f t="shared" si="400"/>
        <v>0</v>
      </c>
      <c r="CK828">
        <f t="shared" si="401"/>
        <v>8</v>
      </c>
      <c r="CL828">
        <f t="shared" si="402"/>
        <v>20</v>
      </c>
      <c r="CM828">
        <f t="shared" si="403"/>
        <v>768</v>
      </c>
      <c r="CP828" t="str">
        <f t="shared" si="378"/>
        <v/>
      </c>
      <c r="CQ828" t="str">
        <f t="shared" si="379"/>
        <v/>
      </c>
      <c r="CR828" t="str">
        <f t="shared" si="404"/>
        <v/>
      </c>
      <c r="CS828" t="str">
        <f t="shared" si="376"/>
        <v/>
      </c>
      <c r="CT828" t="str">
        <f t="shared" si="377"/>
        <v/>
      </c>
      <c r="DE828" t="s">
        <v>205</v>
      </c>
      <c r="DF828" t="s">
        <v>205</v>
      </c>
    </row>
    <row r="829" spans="1:112" x14ac:dyDescent="0.2">
      <c r="A829" s="30"/>
      <c r="B829" s="28" t="s">
        <v>1393</v>
      </c>
      <c r="C829" s="47"/>
      <c r="D829" s="41">
        <v>6</v>
      </c>
      <c r="E829" s="42">
        <v>0</v>
      </c>
      <c r="F829" s="139">
        <f>ABS(Home!$K$20*E829)</f>
        <v>0</v>
      </c>
      <c r="G829" s="42">
        <v>0</v>
      </c>
      <c r="H829" s="139">
        <f>ABS(Home!$K$20*G829)</f>
        <v>0</v>
      </c>
      <c r="I829" s="42">
        <v>0</v>
      </c>
      <c r="J829" s="139">
        <f>ABS(Home!$K$20*I829)</f>
        <v>0</v>
      </c>
      <c r="K829" s="42">
        <v>0</v>
      </c>
      <c r="L829" s="139">
        <f>ABS(Home!$K$20*K829)</f>
        <v>0</v>
      </c>
      <c r="M829" s="45">
        <f t="shared" si="398"/>
        <v>0</v>
      </c>
      <c r="N829" s="47">
        <f t="shared" si="399"/>
        <v>769</v>
      </c>
      <c r="P829">
        <f t="shared" si="388"/>
        <v>0</v>
      </c>
      <c r="Q829">
        <f t="shared" si="389"/>
        <v>6</v>
      </c>
      <c r="R829" s="146">
        <v>826</v>
      </c>
      <c r="S829">
        <f t="shared" si="390"/>
        <v>0</v>
      </c>
      <c r="T829">
        <f t="shared" si="391"/>
        <v>0</v>
      </c>
      <c r="U829">
        <f t="shared" si="392"/>
        <v>0</v>
      </c>
      <c r="V829">
        <f t="shared" si="393"/>
        <v>0</v>
      </c>
      <c r="X829">
        <f t="shared" si="394"/>
        <v>0</v>
      </c>
      <c r="Y829">
        <f t="shared" si="395"/>
        <v>0</v>
      </c>
      <c r="Z829">
        <f t="shared" si="396"/>
        <v>0</v>
      </c>
      <c r="AA829">
        <f t="shared" si="397"/>
        <v>0</v>
      </c>
      <c r="AC829" s="15"/>
      <c r="AD829" s="15"/>
      <c r="BJ829" s="41">
        <v>6</v>
      </c>
      <c r="BN829" s="41">
        <v>5</v>
      </c>
      <c r="BS829" s="121"/>
      <c r="BV829">
        <v>-0.66689560439560436</v>
      </c>
      <c r="CA829">
        <v>-0.66689560439560436</v>
      </c>
      <c r="CB829">
        <f t="shared" si="400"/>
        <v>-0.66689560439560436</v>
      </c>
      <c r="CK829">
        <f t="shared" si="401"/>
        <v>9</v>
      </c>
      <c r="CL829">
        <f t="shared" si="402"/>
        <v>20</v>
      </c>
      <c r="CM829">
        <f t="shared" si="403"/>
        <v>769</v>
      </c>
      <c r="CP829" t="str">
        <f t="shared" si="378"/>
        <v/>
      </c>
      <c r="CQ829" t="str">
        <f t="shared" si="379"/>
        <v/>
      </c>
      <c r="CR829" t="str">
        <f t="shared" si="404"/>
        <v/>
      </c>
      <c r="CS829" t="str">
        <f t="shared" si="376"/>
        <v/>
      </c>
      <c r="CT829" t="str">
        <f t="shared" si="377"/>
        <v/>
      </c>
      <c r="DE829" t="s">
        <v>205</v>
      </c>
      <c r="DF829" t="s">
        <v>205</v>
      </c>
    </row>
    <row r="830" spans="1:112" x14ac:dyDescent="0.2">
      <c r="A830" s="30"/>
      <c r="B830" s="28" t="s">
        <v>1363</v>
      </c>
      <c r="C830" s="47"/>
      <c r="D830" s="41">
        <v>6</v>
      </c>
      <c r="E830" s="42">
        <v>0</v>
      </c>
      <c r="F830" s="139">
        <f>ABS(Home!$K$20*E830)</f>
        <v>0</v>
      </c>
      <c r="G830" s="42">
        <v>0</v>
      </c>
      <c r="H830" s="139">
        <f>ABS(Home!$K$20*G830)</f>
        <v>0</v>
      </c>
      <c r="I830" s="42">
        <v>0</v>
      </c>
      <c r="J830" s="139">
        <f>ABS(Home!$K$20*I830)</f>
        <v>0</v>
      </c>
      <c r="K830" s="42">
        <v>0</v>
      </c>
      <c r="L830" s="139">
        <f>ABS(Home!$K$20*K830)</f>
        <v>0</v>
      </c>
      <c r="M830" s="45">
        <f t="shared" si="398"/>
        <v>0</v>
      </c>
      <c r="N830" s="47">
        <f t="shared" si="399"/>
        <v>770</v>
      </c>
      <c r="P830">
        <f t="shared" si="388"/>
        <v>0</v>
      </c>
      <c r="Q830">
        <f t="shared" si="389"/>
        <v>6</v>
      </c>
      <c r="R830" s="146">
        <v>827</v>
      </c>
      <c r="S830">
        <f t="shared" si="390"/>
        <v>0</v>
      </c>
      <c r="T830">
        <f t="shared" si="391"/>
        <v>0</v>
      </c>
      <c r="U830">
        <f t="shared" si="392"/>
        <v>0</v>
      </c>
      <c r="V830">
        <f t="shared" si="393"/>
        <v>0</v>
      </c>
      <c r="X830">
        <f t="shared" si="394"/>
        <v>0</v>
      </c>
      <c r="Y830">
        <f t="shared" si="395"/>
        <v>0</v>
      </c>
      <c r="Z830">
        <f t="shared" si="396"/>
        <v>0</v>
      </c>
      <c r="AA830">
        <f t="shared" si="397"/>
        <v>0</v>
      </c>
      <c r="AC830" s="15"/>
      <c r="AD830" s="15"/>
      <c r="BJ830" s="41">
        <v>6</v>
      </c>
      <c r="BN830" s="41">
        <v>5</v>
      </c>
      <c r="BS830" s="121"/>
      <c r="BV830">
        <v>-1</v>
      </c>
      <c r="CA830">
        <v>-1</v>
      </c>
      <c r="CB830">
        <f t="shared" si="400"/>
        <v>-1</v>
      </c>
      <c r="CK830">
        <f t="shared" si="401"/>
        <v>10</v>
      </c>
      <c r="CL830">
        <f t="shared" si="402"/>
        <v>20</v>
      </c>
      <c r="CM830">
        <f t="shared" si="403"/>
        <v>770</v>
      </c>
      <c r="CP830" t="str">
        <f t="shared" si="378"/>
        <v/>
      </c>
      <c r="CQ830" t="str">
        <f t="shared" si="379"/>
        <v/>
      </c>
      <c r="CR830" t="str">
        <f t="shared" si="404"/>
        <v/>
      </c>
      <c r="CS830" t="str">
        <f t="shared" si="376"/>
        <v/>
      </c>
      <c r="CT830" t="str">
        <f t="shared" si="377"/>
        <v/>
      </c>
      <c r="DE830" t="s">
        <v>205</v>
      </c>
      <c r="DF830" t="s">
        <v>205</v>
      </c>
    </row>
    <row r="831" spans="1:112" x14ac:dyDescent="0.2">
      <c r="A831" s="30"/>
      <c r="B831" s="28" t="s">
        <v>1364</v>
      </c>
      <c r="C831" s="47"/>
      <c r="D831" s="41">
        <v>6</v>
      </c>
      <c r="E831" s="42">
        <v>0</v>
      </c>
      <c r="F831" s="139">
        <f>ABS(Home!$K$20*E831)</f>
        <v>0</v>
      </c>
      <c r="G831" s="42">
        <v>0</v>
      </c>
      <c r="H831" s="139">
        <f>ABS(Home!$K$20*G831)</f>
        <v>0</v>
      </c>
      <c r="I831" s="42">
        <v>0</v>
      </c>
      <c r="J831" s="139">
        <f>ABS(Home!$K$20*I831)</f>
        <v>0</v>
      </c>
      <c r="K831" s="42">
        <v>0</v>
      </c>
      <c r="L831" s="139">
        <f>ABS(Home!$K$20*K831)</f>
        <v>0</v>
      </c>
      <c r="M831" s="45">
        <f t="shared" si="398"/>
        <v>0</v>
      </c>
      <c r="N831" s="47">
        <f t="shared" si="399"/>
        <v>771</v>
      </c>
      <c r="P831">
        <f t="shared" si="388"/>
        <v>0</v>
      </c>
      <c r="Q831">
        <f t="shared" si="389"/>
        <v>6</v>
      </c>
      <c r="R831" s="146">
        <v>828</v>
      </c>
      <c r="S831">
        <f t="shared" si="390"/>
        <v>0</v>
      </c>
      <c r="T831">
        <f t="shared" si="391"/>
        <v>0</v>
      </c>
      <c r="U831">
        <f t="shared" si="392"/>
        <v>0</v>
      </c>
      <c r="V831">
        <f t="shared" si="393"/>
        <v>0</v>
      </c>
      <c r="X831">
        <f t="shared" si="394"/>
        <v>0</v>
      </c>
      <c r="Y831">
        <f t="shared" si="395"/>
        <v>0</v>
      </c>
      <c r="Z831">
        <f t="shared" si="396"/>
        <v>0</v>
      </c>
      <c r="AA831">
        <f t="shared" si="397"/>
        <v>0</v>
      </c>
      <c r="AC831" s="15"/>
      <c r="AD831" s="15"/>
      <c r="BJ831" s="41">
        <v>6</v>
      </c>
      <c r="BN831" s="41">
        <v>5</v>
      </c>
      <c r="BS831" s="121"/>
      <c r="BV831">
        <v>-0.67853673451805541</v>
      </c>
      <c r="CA831">
        <v>-0.67853673451805541</v>
      </c>
      <c r="CB831">
        <f t="shared" si="400"/>
        <v>-0.67853673451805541</v>
      </c>
      <c r="CK831">
        <f t="shared" si="401"/>
        <v>11</v>
      </c>
      <c r="CL831">
        <f t="shared" si="402"/>
        <v>20</v>
      </c>
      <c r="CM831">
        <f t="shared" si="403"/>
        <v>771</v>
      </c>
      <c r="CP831" t="str">
        <f t="shared" si="378"/>
        <v/>
      </c>
      <c r="CQ831" t="str">
        <f t="shared" si="379"/>
        <v/>
      </c>
      <c r="CR831" t="str">
        <f t="shared" si="404"/>
        <v/>
      </c>
      <c r="CS831" t="str">
        <f t="shared" si="376"/>
        <v/>
      </c>
      <c r="CT831" t="str">
        <f t="shared" si="377"/>
        <v/>
      </c>
      <c r="DE831" t="s">
        <v>205</v>
      </c>
      <c r="DF831" t="s">
        <v>205</v>
      </c>
    </row>
    <row r="832" spans="1:112" x14ac:dyDescent="0.2">
      <c r="A832" s="30"/>
      <c r="B832" s="28" t="s">
        <v>1365</v>
      </c>
      <c r="C832" s="47"/>
      <c r="D832" s="41">
        <v>6</v>
      </c>
      <c r="E832" s="42">
        <v>0</v>
      </c>
      <c r="F832" s="139">
        <f>ABS(Home!$K$20*E832)</f>
        <v>0</v>
      </c>
      <c r="G832" s="42">
        <v>0</v>
      </c>
      <c r="H832" s="139">
        <f>ABS(Home!$K$20*G832)</f>
        <v>0</v>
      </c>
      <c r="I832" s="42">
        <v>0</v>
      </c>
      <c r="J832" s="139">
        <f>ABS(Home!$K$20*I832)</f>
        <v>0</v>
      </c>
      <c r="K832" s="42">
        <v>0</v>
      </c>
      <c r="L832" s="139">
        <f>ABS(Home!$K$20*K832)</f>
        <v>0</v>
      </c>
      <c r="M832" s="45">
        <f t="shared" si="398"/>
        <v>0</v>
      </c>
      <c r="N832" s="47">
        <f t="shared" si="399"/>
        <v>772</v>
      </c>
      <c r="P832">
        <f t="shared" si="388"/>
        <v>0</v>
      </c>
      <c r="Q832">
        <f t="shared" si="389"/>
        <v>6</v>
      </c>
      <c r="R832" s="146">
        <v>829</v>
      </c>
      <c r="S832">
        <f t="shared" si="390"/>
        <v>0</v>
      </c>
      <c r="T832">
        <f t="shared" si="391"/>
        <v>0</v>
      </c>
      <c r="U832">
        <f t="shared" si="392"/>
        <v>0</v>
      </c>
      <c r="V832">
        <f t="shared" si="393"/>
        <v>0</v>
      </c>
      <c r="X832">
        <f t="shared" si="394"/>
        <v>0</v>
      </c>
      <c r="Y832">
        <f t="shared" si="395"/>
        <v>0</v>
      </c>
      <c r="Z832">
        <f t="shared" si="396"/>
        <v>0</v>
      </c>
      <c r="AA832">
        <f t="shared" si="397"/>
        <v>0</v>
      </c>
      <c r="AC832" s="15"/>
      <c r="AD832" s="15"/>
      <c r="BJ832" s="41">
        <v>6</v>
      </c>
      <c r="BN832" s="41">
        <v>5</v>
      </c>
      <c r="BS832" s="121"/>
      <c r="BV832">
        <v>-0.82657342118934896</v>
      </c>
      <c r="CA832">
        <v>-0.82657342118934896</v>
      </c>
      <c r="CB832">
        <f t="shared" si="400"/>
        <v>-0.82657342118934896</v>
      </c>
      <c r="CK832">
        <f t="shared" si="401"/>
        <v>12</v>
      </c>
      <c r="CL832">
        <f t="shared" si="402"/>
        <v>20</v>
      </c>
      <c r="CM832">
        <f t="shared" si="403"/>
        <v>772</v>
      </c>
      <c r="CP832" t="str">
        <f t="shared" si="378"/>
        <v/>
      </c>
      <c r="CQ832" t="str">
        <f t="shared" si="379"/>
        <v/>
      </c>
      <c r="CR832" t="str">
        <f t="shared" si="404"/>
        <v/>
      </c>
      <c r="CS832" t="str">
        <f t="shared" si="376"/>
        <v/>
      </c>
      <c r="CT832" t="str">
        <f t="shared" si="377"/>
        <v/>
      </c>
      <c r="DE832" t="s">
        <v>205</v>
      </c>
      <c r="DF832" t="s">
        <v>205</v>
      </c>
    </row>
    <row r="833" spans="1:110" x14ac:dyDescent="0.2">
      <c r="A833" s="30"/>
      <c r="B833" s="28" t="s">
        <v>1366</v>
      </c>
      <c r="C833" s="47"/>
      <c r="D833" s="41">
        <v>6</v>
      </c>
      <c r="E833" s="42">
        <v>0</v>
      </c>
      <c r="F833" s="139">
        <f>ABS(Home!$K$20*E833)</f>
        <v>0</v>
      </c>
      <c r="G833" s="42">
        <v>0</v>
      </c>
      <c r="H833" s="139">
        <f>ABS(Home!$K$20*G833)</f>
        <v>0</v>
      </c>
      <c r="I833" s="42">
        <v>0</v>
      </c>
      <c r="J833" s="139">
        <f>ABS(Home!$K$20*I833)</f>
        <v>0</v>
      </c>
      <c r="K833" s="42">
        <v>0</v>
      </c>
      <c r="L833" s="139">
        <f>ABS(Home!$K$20*K833)</f>
        <v>0</v>
      </c>
      <c r="M833" s="45">
        <f t="shared" si="398"/>
        <v>0</v>
      </c>
      <c r="N833" s="47">
        <f t="shared" si="399"/>
        <v>773</v>
      </c>
      <c r="P833">
        <f t="shared" si="388"/>
        <v>0</v>
      </c>
      <c r="Q833">
        <f t="shared" si="389"/>
        <v>6</v>
      </c>
      <c r="R833" s="146">
        <v>830</v>
      </c>
      <c r="S833">
        <f t="shared" si="390"/>
        <v>0</v>
      </c>
      <c r="T833">
        <f t="shared" si="391"/>
        <v>0</v>
      </c>
      <c r="U833">
        <f t="shared" si="392"/>
        <v>0</v>
      </c>
      <c r="V833">
        <f t="shared" si="393"/>
        <v>0</v>
      </c>
      <c r="X833">
        <f t="shared" si="394"/>
        <v>0</v>
      </c>
      <c r="Y833">
        <f t="shared" si="395"/>
        <v>0</v>
      </c>
      <c r="Z833">
        <f t="shared" si="396"/>
        <v>0</v>
      </c>
      <c r="AA833">
        <f t="shared" si="397"/>
        <v>0</v>
      </c>
      <c r="AC833" s="15"/>
      <c r="AD833" s="15"/>
      <c r="BJ833" s="41">
        <v>6</v>
      </c>
      <c r="BN833" s="41">
        <v>5</v>
      </c>
      <c r="BS833" s="121"/>
      <c r="BV833">
        <v>0</v>
      </c>
      <c r="CA833">
        <v>0</v>
      </c>
      <c r="CB833">
        <f t="shared" si="400"/>
        <v>0</v>
      </c>
      <c r="CK833">
        <f t="shared" si="401"/>
        <v>13</v>
      </c>
      <c r="CL833">
        <f t="shared" si="402"/>
        <v>20</v>
      </c>
      <c r="CM833">
        <f t="shared" si="403"/>
        <v>773</v>
      </c>
      <c r="CP833" t="str">
        <f t="shared" si="378"/>
        <v/>
      </c>
      <c r="CQ833" t="str">
        <f t="shared" si="379"/>
        <v/>
      </c>
      <c r="CR833" t="str">
        <f t="shared" si="404"/>
        <v/>
      </c>
      <c r="CS833" t="str">
        <f t="shared" si="376"/>
        <v/>
      </c>
      <c r="CT833" t="str">
        <f t="shared" si="377"/>
        <v/>
      </c>
      <c r="DE833" t="s">
        <v>205</v>
      </c>
      <c r="DF833" t="s">
        <v>205</v>
      </c>
    </row>
    <row r="834" spans="1:110" x14ac:dyDescent="0.2">
      <c r="A834" s="30"/>
      <c r="B834" s="28" t="s">
        <v>1367</v>
      </c>
      <c r="C834" s="47"/>
      <c r="D834" s="41">
        <v>6</v>
      </c>
      <c r="E834" s="42">
        <v>0</v>
      </c>
      <c r="F834" s="139">
        <f>ABS(Home!$K$20*E834)</f>
        <v>0</v>
      </c>
      <c r="G834" s="42">
        <v>0</v>
      </c>
      <c r="H834" s="139">
        <f>ABS(Home!$K$20*G834)</f>
        <v>0</v>
      </c>
      <c r="I834" s="42">
        <v>0</v>
      </c>
      <c r="J834" s="139">
        <f>ABS(Home!$K$20*I834)</f>
        <v>0</v>
      </c>
      <c r="K834" s="42">
        <v>0</v>
      </c>
      <c r="L834" s="139">
        <f>ABS(Home!$K$20*K834)</f>
        <v>0</v>
      </c>
      <c r="M834" s="45">
        <f t="shared" si="398"/>
        <v>0</v>
      </c>
      <c r="N834" s="47">
        <f t="shared" si="399"/>
        <v>774</v>
      </c>
      <c r="P834">
        <f t="shared" si="388"/>
        <v>0</v>
      </c>
      <c r="Q834">
        <f t="shared" si="389"/>
        <v>6</v>
      </c>
      <c r="R834" s="146">
        <v>831</v>
      </c>
      <c r="S834">
        <f t="shared" si="390"/>
        <v>0</v>
      </c>
      <c r="T834">
        <f t="shared" si="391"/>
        <v>0</v>
      </c>
      <c r="U834">
        <f t="shared" si="392"/>
        <v>0</v>
      </c>
      <c r="V834">
        <f t="shared" si="393"/>
        <v>0</v>
      </c>
      <c r="X834">
        <f t="shared" si="394"/>
        <v>0</v>
      </c>
      <c r="Y834">
        <f t="shared" si="395"/>
        <v>0</v>
      </c>
      <c r="Z834">
        <f t="shared" si="396"/>
        <v>0</v>
      </c>
      <c r="AA834">
        <f t="shared" si="397"/>
        <v>0</v>
      </c>
      <c r="AC834" s="15"/>
      <c r="AD834" s="15"/>
      <c r="BJ834" s="41">
        <v>6</v>
      </c>
      <c r="BN834" s="41">
        <v>5</v>
      </c>
      <c r="BS834" s="121"/>
      <c r="BV834">
        <v>0</v>
      </c>
      <c r="CA834">
        <v>0</v>
      </c>
      <c r="CB834">
        <f t="shared" si="400"/>
        <v>0</v>
      </c>
      <c r="CK834">
        <f t="shared" si="401"/>
        <v>14</v>
      </c>
      <c r="CL834">
        <f t="shared" si="402"/>
        <v>20</v>
      </c>
      <c r="CM834">
        <f t="shared" si="403"/>
        <v>774</v>
      </c>
      <c r="CP834" t="str">
        <f t="shared" si="378"/>
        <v/>
      </c>
      <c r="CQ834" t="str">
        <f t="shared" si="379"/>
        <v/>
      </c>
      <c r="CR834" t="str">
        <f t="shared" si="404"/>
        <v/>
      </c>
      <c r="CS834" t="str">
        <f t="shared" si="376"/>
        <v/>
      </c>
      <c r="CT834" t="str">
        <f t="shared" si="377"/>
        <v/>
      </c>
      <c r="DE834" t="s">
        <v>205</v>
      </c>
      <c r="DF834" t="s">
        <v>205</v>
      </c>
    </row>
    <row r="835" spans="1:110" x14ac:dyDescent="0.2">
      <c r="A835" s="30"/>
      <c r="B835" s="28" t="s">
        <v>1382</v>
      </c>
      <c r="C835" s="47"/>
      <c r="D835" s="41">
        <v>6</v>
      </c>
      <c r="E835" s="42">
        <v>0</v>
      </c>
      <c r="F835" s="139">
        <f>ABS(Home!$K$20*E835)</f>
        <v>0</v>
      </c>
      <c r="G835" s="42">
        <v>0</v>
      </c>
      <c r="H835" s="139">
        <f>ABS(Home!$K$20*G835)</f>
        <v>0</v>
      </c>
      <c r="I835" s="42">
        <v>0</v>
      </c>
      <c r="J835" s="139">
        <f>ABS(Home!$K$20*I835)</f>
        <v>0</v>
      </c>
      <c r="K835" s="42">
        <v>0</v>
      </c>
      <c r="L835" s="139">
        <f>ABS(Home!$K$20*K835)</f>
        <v>0</v>
      </c>
      <c r="M835" s="45">
        <f t="shared" si="398"/>
        <v>0</v>
      </c>
      <c r="N835" s="47">
        <f t="shared" si="399"/>
        <v>775</v>
      </c>
      <c r="P835">
        <f t="shared" si="388"/>
        <v>0</v>
      </c>
      <c r="Q835">
        <f t="shared" si="389"/>
        <v>6</v>
      </c>
      <c r="R835" s="146">
        <v>832</v>
      </c>
      <c r="S835">
        <f t="shared" si="390"/>
        <v>0</v>
      </c>
      <c r="T835">
        <f t="shared" si="391"/>
        <v>0</v>
      </c>
      <c r="U835">
        <f t="shared" si="392"/>
        <v>0</v>
      </c>
      <c r="V835">
        <f t="shared" si="393"/>
        <v>0</v>
      </c>
      <c r="X835">
        <f t="shared" si="394"/>
        <v>0</v>
      </c>
      <c r="Y835">
        <f t="shared" si="395"/>
        <v>0</v>
      </c>
      <c r="Z835">
        <f t="shared" si="396"/>
        <v>0</v>
      </c>
      <c r="AA835">
        <f t="shared" si="397"/>
        <v>0</v>
      </c>
      <c r="AC835" s="15"/>
      <c r="AD835" s="15"/>
      <c r="BJ835" s="41">
        <v>6</v>
      </c>
      <c r="BN835" s="41">
        <v>5</v>
      </c>
      <c r="BS835" s="121"/>
      <c r="BV835">
        <v>0</v>
      </c>
      <c r="CA835">
        <v>0</v>
      </c>
      <c r="CB835">
        <f t="shared" si="400"/>
        <v>0</v>
      </c>
      <c r="CK835">
        <f t="shared" si="401"/>
        <v>15</v>
      </c>
      <c r="CL835">
        <f t="shared" si="402"/>
        <v>20</v>
      </c>
      <c r="CM835">
        <f t="shared" si="403"/>
        <v>775</v>
      </c>
      <c r="CP835" t="str">
        <f t="shared" si="378"/>
        <v/>
      </c>
      <c r="CQ835" t="str">
        <f t="shared" si="379"/>
        <v/>
      </c>
      <c r="CR835" t="str">
        <f t="shared" si="404"/>
        <v/>
      </c>
      <c r="CS835" t="str">
        <f t="shared" si="376"/>
        <v/>
      </c>
      <c r="CT835" t="str">
        <f t="shared" si="377"/>
        <v/>
      </c>
      <c r="DE835" t="s">
        <v>205</v>
      </c>
      <c r="DF835" t="s">
        <v>205</v>
      </c>
    </row>
    <row r="836" spans="1:110" x14ac:dyDescent="0.2">
      <c r="A836" s="30"/>
      <c r="B836" s="28" t="s">
        <v>1383</v>
      </c>
      <c r="C836" s="47"/>
      <c r="D836" s="41">
        <v>6</v>
      </c>
      <c r="E836" s="42">
        <v>0</v>
      </c>
      <c r="F836" s="139">
        <f>ABS(Home!$K$20*E836)</f>
        <v>0</v>
      </c>
      <c r="G836" s="42">
        <v>0</v>
      </c>
      <c r="H836" s="139">
        <f>ABS(Home!$K$20*G836)</f>
        <v>0</v>
      </c>
      <c r="I836" s="42">
        <v>0</v>
      </c>
      <c r="J836" s="139">
        <f>ABS(Home!$K$20*I836)</f>
        <v>0</v>
      </c>
      <c r="K836" s="42">
        <v>0</v>
      </c>
      <c r="L836" s="139">
        <f>ABS(Home!$K$20*K836)</f>
        <v>0</v>
      </c>
      <c r="M836" s="45">
        <f t="shared" si="398"/>
        <v>0</v>
      </c>
      <c r="N836" s="47">
        <f t="shared" si="399"/>
        <v>776</v>
      </c>
      <c r="P836">
        <f t="shared" si="388"/>
        <v>0</v>
      </c>
      <c r="Q836">
        <f t="shared" si="389"/>
        <v>6</v>
      </c>
      <c r="R836" s="146">
        <v>833</v>
      </c>
      <c r="S836">
        <f t="shared" si="390"/>
        <v>0</v>
      </c>
      <c r="T836">
        <f t="shared" si="391"/>
        <v>0</v>
      </c>
      <c r="U836">
        <f t="shared" si="392"/>
        <v>0</v>
      </c>
      <c r="V836">
        <f t="shared" si="393"/>
        <v>0</v>
      </c>
      <c r="X836">
        <f t="shared" si="394"/>
        <v>0</v>
      </c>
      <c r="Y836">
        <f t="shared" si="395"/>
        <v>0</v>
      </c>
      <c r="Z836">
        <f t="shared" si="396"/>
        <v>0</v>
      </c>
      <c r="AA836">
        <f t="shared" si="397"/>
        <v>0</v>
      </c>
      <c r="AC836" s="15"/>
      <c r="AD836" s="15"/>
      <c r="BJ836" s="41">
        <v>6</v>
      </c>
      <c r="BN836" s="41">
        <v>5</v>
      </c>
      <c r="BS836" s="121"/>
      <c r="BV836">
        <v>0</v>
      </c>
      <c r="CA836">
        <v>0</v>
      </c>
      <c r="CB836">
        <f t="shared" si="400"/>
        <v>0</v>
      </c>
      <c r="CK836">
        <f t="shared" si="401"/>
        <v>16</v>
      </c>
      <c r="CL836">
        <f t="shared" si="402"/>
        <v>20</v>
      </c>
      <c r="CM836">
        <f t="shared" si="403"/>
        <v>776</v>
      </c>
      <c r="CP836" t="str">
        <f t="shared" si="378"/>
        <v/>
      </c>
      <c r="CQ836" t="str">
        <f t="shared" si="379"/>
        <v/>
      </c>
      <c r="CR836" t="str">
        <f t="shared" si="404"/>
        <v/>
      </c>
      <c r="CS836" t="str">
        <f t="shared" si="376"/>
        <v/>
      </c>
      <c r="CT836" t="str">
        <f t="shared" si="377"/>
        <v/>
      </c>
      <c r="DE836" t="s">
        <v>205</v>
      </c>
      <c r="DF836" t="s">
        <v>205</v>
      </c>
    </row>
    <row r="837" spans="1:110" x14ac:dyDescent="0.2">
      <c r="A837" t="s">
        <v>1362</v>
      </c>
      <c r="B837" s="28" t="s">
        <v>1384</v>
      </c>
      <c r="C837" s="47"/>
      <c r="D837" s="41">
        <v>6</v>
      </c>
      <c r="E837" s="42">
        <v>0</v>
      </c>
      <c r="F837" s="139">
        <f>ABS(Home!$K$20*E837)</f>
        <v>0</v>
      </c>
      <c r="G837" s="42">
        <v>0</v>
      </c>
      <c r="H837" s="139">
        <f>ABS(Home!$K$20*G837)</f>
        <v>0</v>
      </c>
      <c r="I837" s="42">
        <v>0</v>
      </c>
      <c r="J837" s="139">
        <f>ABS(Home!$K$20*I837)</f>
        <v>0</v>
      </c>
      <c r="K837" s="42">
        <v>0</v>
      </c>
      <c r="L837" s="139">
        <f>ABS(Home!$K$20*K837)</f>
        <v>0</v>
      </c>
      <c r="M837" s="45">
        <f t="shared" si="398"/>
        <v>0</v>
      </c>
      <c r="N837" s="47">
        <f t="shared" si="399"/>
        <v>777</v>
      </c>
      <c r="P837">
        <f t="shared" si="388"/>
        <v>0</v>
      </c>
      <c r="Q837">
        <f t="shared" si="389"/>
        <v>6</v>
      </c>
      <c r="R837" s="146">
        <v>834</v>
      </c>
      <c r="S837">
        <f t="shared" si="390"/>
        <v>0</v>
      </c>
      <c r="T837">
        <f t="shared" si="391"/>
        <v>0</v>
      </c>
      <c r="U837">
        <f t="shared" si="392"/>
        <v>0</v>
      </c>
      <c r="V837">
        <f t="shared" si="393"/>
        <v>0</v>
      </c>
      <c r="X837">
        <f t="shared" si="394"/>
        <v>0</v>
      </c>
      <c r="Y837">
        <f t="shared" si="395"/>
        <v>0</v>
      </c>
      <c r="Z837">
        <f t="shared" si="396"/>
        <v>0</v>
      </c>
      <c r="AA837">
        <f t="shared" si="397"/>
        <v>0</v>
      </c>
      <c r="AC837" s="15"/>
      <c r="AD837" s="15"/>
      <c r="BJ837" s="41">
        <v>6</v>
      </c>
      <c r="BN837" s="41">
        <v>5</v>
      </c>
      <c r="BS837" s="1"/>
      <c r="BV837">
        <v>2.2999999999999998</v>
      </c>
      <c r="CA837">
        <v>2.2999999999999998</v>
      </c>
      <c r="CB837">
        <f t="shared" si="400"/>
        <v>1</v>
      </c>
      <c r="CK837">
        <f t="shared" si="401"/>
        <v>17</v>
      </c>
      <c r="CL837">
        <f t="shared" si="402"/>
        <v>20</v>
      </c>
      <c r="CM837">
        <f t="shared" si="403"/>
        <v>777</v>
      </c>
      <c r="CP837" t="str">
        <f t="shared" si="378"/>
        <v/>
      </c>
      <c r="CQ837" t="str">
        <f t="shared" si="379"/>
        <v/>
      </c>
      <c r="CR837" t="str">
        <f t="shared" si="404"/>
        <v/>
      </c>
      <c r="CS837" t="str">
        <f t="shared" ref="CS837:CS900" si="405">IF(C837=1,CONCATENATE("y_int(",CM837,",",1,")"),"")</f>
        <v/>
      </c>
      <c r="CT837" t="str">
        <f t="shared" ref="CT837:CT900" si="406">IF(C837=1,CONCATENATE("y_int(",CM837,",",1,") = results.XAtMinObjective{1,",),"")</f>
        <v/>
      </c>
      <c r="DE837" t="s">
        <v>205</v>
      </c>
      <c r="DF837" t="s">
        <v>205</v>
      </c>
    </row>
    <row r="838" spans="1:110" x14ac:dyDescent="0.2">
      <c r="A838" s="30"/>
      <c r="B838" s="28" t="s">
        <v>1368</v>
      </c>
      <c r="C838" s="47"/>
      <c r="D838" s="41">
        <v>6</v>
      </c>
      <c r="E838" s="42">
        <v>0</v>
      </c>
      <c r="F838" s="139">
        <f>ABS(Home!$K$20*E838)</f>
        <v>0</v>
      </c>
      <c r="G838" s="42">
        <v>0</v>
      </c>
      <c r="H838" s="139">
        <f>ABS(Home!$K$20*G838)</f>
        <v>0</v>
      </c>
      <c r="I838" s="42">
        <v>0</v>
      </c>
      <c r="J838" s="139">
        <f>ABS(Home!$K$20*I838)</f>
        <v>0</v>
      </c>
      <c r="K838" s="42">
        <v>0</v>
      </c>
      <c r="L838" s="139">
        <f>ABS(Home!$K$20*K838)</f>
        <v>0</v>
      </c>
      <c r="M838" s="45">
        <f t="shared" si="398"/>
        <v>0</v>
      </c>
      <c r="N838" s="47">
        <f t="shared" si="399"/>
        <v>778</v>
      </c>
      <c r="P838">
        <f t="shared" si="388"/>
        <v>0</v>
      </c>
      <c r="Q838">
        <f t="shared" si="389"/>
        <v>6</v>
      </c>
      <c r="R838" s="146">
        <v>835</v>
      </c>
      <c r="S838">
        <f t="shared" si="390"/>
        <v>0</v>
      </c>
      <c r="T838">
        <f t="shared" si="391"/>
        <v>0</v>
      </c>
      <c r="U838">
        <f t="shared" si="392"/>
        <v>0</v>
      </c>
      <c r="V838">
        <f t="shared" si="393"/>
        <v>0</v>
      </c>
      <c r="X838">
        <f t="shared" si="394"/>
        <v>0</v>
      </c>
      <c r="Y838">
        <f t="shared" si="395"/>
        <v>0</v>
      </c>
      <c r="Z838">
        <f t="shared" si="396"/>
        <v>0</v>
      </c>
      <c r="AA838">
        <f t="shared" si="397"/>
        <v>0</v>
      </c>
      <c r="AC838" s="15"/>
      <c r="AD838" s="15"/>
      <c r="BJ838" s="41">
        <v>6</v>
      </c>
      <c r="BN838" s="41">
        <v>5</v>
      </c>
      <c r="BS838" s="121"/>
      <c r="BV838">
        <v>0</v>
      </c>
      <c r="CA838">
        <v>0</v>
      </c>
      <c r="CB838">
        <f t="shared" si="400"/>
        <v>0</v>
      </c>
      <c r="CK838">
        <f t="shared" si="401"/>
        <v>18</v>
      </c>
      <c r="CL838">
        <f t="shared" si="402"/>
        <v>20</v>
      </c>
      <c r="CM838">
        <f t="shared" si="403"/>
        <v>778</v>
      </c>
      <c r="CP838" t="str">
        <f t="shared" ref="CP838:CP901" si="407">IF(C838=1,CONCATENATE("v",CM838," = optimizableVariable('var",CM838,"', [",E838-$CO$1," ",E838+$CO$1,"], 'Type', 'real'); %y_int(",CK838,",",CL838,")"),"")</f>
        <v/>
      </c>
      <c r="CQ838" t="str">
        <f t="shared" ref="CQ838:CQ901" si="408">IF(C838=1,CONCATENATE("y_int(",CM838,",",1,") = variables.var",CM838,";"),"")</f>
        <v/>
      </c>
      <c r="CR838" t="str">
        <f t="shared" si="404"/>
        <v/>
      </c>
      <c r="CS838" t="str">
        <f t="shared" si="405"/>
        <v/>
      </c>
      <c r="CT838" t="str">
        <f t="shared" si="406"/>
        <v/>
      </c>
      <c r="DE838" t="s">
        <v>205</v>
      </c>
      <c r="DF838" t="s">
        <v>205</v>
      </c>
    </row>
    <row r="839" spans="1:110" x14ac:dyDescent="0.2">
      <c r="A839" t="s">
        <v>1362</v>
      </c>
      <c r="B839" s="28" t="s">
        <v>1369</v>
      </c>
      <c r="C839" s="47"/>
      <c r="D839" s="41">
        <v>6</v>
      </c>
      <c r="E839" s="42">
        <v>0</v>
      </c>
      <c r="F839" s="139">
        <f>ABS(Home!$K$20*E839)</f>
        <v>0</v>
      </c>
      <c r="G839" s="42">
        <v>0</v>
      </c>
      <c r="H839" s="139">
        <f>ABS(Home!$K$20*G839)</f>
        <v>0</v>
      </c>
      <c r="I839" s="42">
        <v>0</v>
      </c>
      <c r="J839" s="139">
        <f>ABS(Home!$K$20*I839)</f>
        <v>0</v>
      </c>
      <c r="K839" s="42">
        <v>0</v>
      </c>
      <c r="L839" s="139">
        <f>ABS(Home!$K$20*K839)</f>
        <v>0</v>
      </c>
      <c r="M839" s="45">
        <f t="shared" si="398"/>
        <v>0</v>
      </c>
      <c r="N839" s="47">
        <f t="shared" si="399"/>
        <v>779</v>
      </c>
      <c r="P839">
        <f t="shared" si="388"/>
        <v>0</v>
      </c>
      <c r="Q839">
        <f t="shared" si="389"/>
        <v>6</v>
      </c>
      <c r="R839" s="146">
        <v>836</v>
      </c>
      <c r="S839">
        <f t="shared" si="390"/>
        <v>0</v>
      </c>
      <c r="T839">
        <f t="shared" si="391"/>
        <v>0</v>
      </c>
      <c r="U839">
        <f t="shared" si="392"/>
        <v>0</v>
      </c>
      <c r="V839">
        <f t="shared" si="393"/>
        <v>0</v>
      </c>
      <c r="X839">
        <f t="shared" si="394"/>
        <v>0</v>
      </c>
      <c r="Y839">
        <f t="shared" si="395"/>
        <v>0</v>
      </c>
      <c r="Z839">
        <f t="shared" si="396"/>
        <v>0</v>
      </c>
      <c r="AA839">
        <f t="shared" si="397"/>
        <v>0</v>
      </c>
      <c r="AC839" s="15"/>
      <c r="AD839" s="15"/>
      <c r="BJ839" s="41">
        <v>6</v>
      </c>
      <c r="BN839" s="41">
        <v>5</v>
      </c>
      <c r="BS839" s="121"/>
      <c r="BV839">
        <v>-1</v>
      </c>
      <c r="CA839">
        <v>-1</v>
      </c>
      <c r="CB839">
        <f t="shared" si="400"/>
        <v>-1</v>
      </c>
      <c r="CK839">
        <f t="shared" si="401"/>
        <v>19</v>
      </c>
      <c r="CL839">
        <f t="shared" si="402"/>
        <v>20</v>
      </c>
      <c r="CM839">
        <f t="shared" si="403"/>
        <v>779</v>
      </c>
      <c r="CP839" t="str">
        <f t="shared" si="407"/>
        <v/>
      </c>
      <c r="CQ839" t="str">
        <f t="shared" si="408"/>
        <v/>
      </c>
      <c r="CR839" t="str">
        <f t="shared" si="404"/>
        <v/>
      </c>
      <c r="CS839" t="str">
        <f t="shared" si="405"/>
        <v/>
      </c>
      <c r="CT839" t="str">
        <f t="shared" si="406"/>
        <v/>
      </c>
      <c r="DE839" t="s">
        <v>205</v>
      </c>
      <c r="DF839" t="s">
        <v>205</v>
      </c>
    </row>
    <row r="840" spans="1:110" x14ac:dyDescent="0.2">
      <c r="A840" s="30"/>
      <c r="B840" s="28" t="s">
        <v>1370</v>
      </c>
      <c r="C840" s="47"/>
      <c r="D840" s="41">
        <v>6</v>
      </c>
      <c r="E840" s="42">
        <v>0</v>
      </c>
      <c r="F840" s="139">
        <f>ABS(Home!$K$20*E840)</f>
        <v>0</v>
      </c>
      <c r="G840" s="42">
        <v>0</v>
      </c>
      <c r="H840" s="139">
        <f>ABS(Home!$K$20*G840)</f>
        <v>0</v>
      </c>
      <c r="I840" s="42">
        <v>0</v>
      </c>
      <c r="J840" s="139">
        <f>ABS(Home!$K$20*I840)</f>
        <v>0</v>
      </c>
      <c r="K840" s="42">
        <v>0</v>
      </c>
      <c r="L840" s="139">
        <f>ABS(Home!$K$20*K840)</f>
        <v>0</v>
      </c>
      <c r="M840" s="45">
        <f t="shared" si="398"/>
        <v>0</v>
      </c>
      <c r="N840" s="47">
        <f t="shared" si="399"/>
        <v>780</v>
      </c>
      <c r="P840">
        <f t="shared" si="388"/>
        <v>0</v>
      </c>
      <c r="Q840">
        <f t="shared" si="389"/>
        <v>6</v>
      </c>
      <c r="R840" s="146">
        <v>837</v>
      </c>
      <c r="S840">
        <f t="shared" si="390"/>
        <v>0</v>
      </c>
      <c r="T840">
        <f t="shared" si="391"/>
        <v>0</v>
      </c>
      <c r="U840">
        <f t="shared" si="392"/>
        <v>0</v>
      </c>
      <c r="V840">
        <f t="shared" si="393"/>
        <v>0</v>
      </c>
      <c r="X840">
        <f t="shared" si="394"/>
        <v>0</v>
      </c>
      <c r="Y840">
        <f t="shared" si="395"/>
        <v>0</v>
      </c>
      <c r="Z840">
        <f t="shared" si="396"/>
        <v>0</v>
      </c>
      <c r="AA840">
        <f t="shared" si="397"/>
        <v>0</v>
      </c>
      <c r="AC840" s="15"/>
      <c r="AD840" s="15"/>
      <c r="BJ840" s="41">
        <v>6</v>
      </c>
      <c r="BN840" s="41">
        <v>5</v>
      </c>
      <c r="BS840" s="121"/>
      <c r="BV840">
        <v>0</v>
      </c>
      <c r="CA840">
        <v>0</v>
      </c>
      <c r="CB840">
        <f t="shared" si="400"/>
        <v>0</v>
      </c>
      <c r="CK840">
        <f t="shared" si="401"/>
        <v>20</v>
      </c>
      <c r="CL840">
        <f t="shared" si="402"/>
        <v>20</v>
      </c>
      <c r="CM840">
        <f t="shared" si="403"/>
        <v>780</v>
      </c>
      <c r="CP840" t="str">
        <f t="shared" si="407"/>
        <v/>
      </c>
      <c r="CQ840" t="str">
        <f t="shared" si="408"/>
        <v/>
      </c>
      <c r="CR840" t="str">
        <f t="shared" si="404"/>
        <v/>
      </c>
      <c r="CS840" t="str">
        <f t="shared" si="405"/>
        <v/>
      </c>
      <c r="CT840" t="str">
        <f t="shared" si="406"/>
        <v/>
      </c>
      <c r="DE840" t="s">
        <v>205</v>
      </c>
      <c r="DF840" t="s">
        <v>205</v>
      </c>
    </row>
    <row r="841" spans="1:110" x14ac:dyDescent="0.2">
      <c r="A841" s="30"/>
      <c r="B841" s="28" t="s">
        <v>1371</v>
      </c>
      <c r="C841" s="47"/>
      <c r="D841" s="41">
        <v>6</v>
      </c>
      <c r="E841" s="42">
        <v>0</v>
      </c>
      <c r="F841" s="139">
        <f>ABS(Home!$K$20*E841)</f>
        <v>0</v>
      </c>
      <c r="G841" s="42">
        <v>0</v>
      </c>
      <c r="H841" s="139">
        <f>ABS(Home!$K$20*G841)</f>
        <v>0</v>
      </c>
      <c r="I841" s="42">
        <v>0</v>
      </c>
      <c r="J841" s="139">
        <f>ABS(Home!$K$20*I841)</f>
        <v>0</v>
      </c>
      <c r="K841" s="42">
        <v>0</v>
      </c>
      <c r="L841" s="139">
        <f>ABS(Home!$K$20*K841)</f>
        <v>0</v>
      </c>
      <c r="M841" s="45">
        <f t="shared" si="398"/>
        <v>0</v>
      </c>
      <c r="N841" s="47">
        <f t="shared" si="399"/>
        <v>781</v>
      </c>
      <c r="P841">
        <f t="shared" si="388"/>
        <v>0</v>
      </c>
      <c r="Q841">
        <f t="shared" si="389"/>
        <v>6</v>
      </c>
      <c r="R841" s="146">
        <v>838</v>
      </c>
      <c r="S841">
        <f t="shared" si="390"/>
        <v>0</v>
      </c>
      <c r="T841">
        <f t="shared" si="391"/>
        <v>0</v>
      </c>
      <c r="U841">
        <f t="shared" si="392"/>
        <v>0</v>
      </c>
      <c r="V841">
        <f t="shared" si="393"/>
        <v>0</v>
      </c>
      <c r="X841">
        <f t="shared" si="394"/>
        <v>0</v>
      </c>
      <c r="Y841">
        <f t="shared" si="395"/>
        <v>0</v>
      </c>
      <c r="Z841">
        <f t="shared" si="396"/>
        <v>0</v>
      </c>
      <c r="AA841">
        <f t="shared" si="397"/>
        <v>0</v>
      </c>
      <c r="AC841" s="15"/>
      <c r="AD841" s="15"/>
      <c r="BJ841" s="41">
        <v>6</v>
      </c>
      <c r="BN841" s="41">
        <v>5</v>
      </c>
      <c r="BS841" s="121"/>
      <c r="BV841">
        <v>0</v>
      </c>
      <c r="CA841">
        <v>0</v>
      </c>
      <c r="CB841">
        <f t="shared" si="400"/>
        <v>0</v>
      </c>
      <c r="CK841">
        <f t="shared" si="401"/>
        <v>21</v>
      </c>
      <c r="CL841">
        <f t="shared" si="402"/>
        <v>20</v>
      </c>
      <c r="CM841">
        <f t="shared" si="403"/>
        <v>781</v>
      </c>
      <c r="CP841" t="str">
        <f t="shared" si="407"/>
        <v/>
      </c>
      <c r="CQ841" t="str">
        <f t="shared" si="408"/>
        <v/>
      </c>
      <c r="CR841" t="str">
        <f t="shared" si="404"/>
        <v/>
      </c>
      <c r="CS841" t="str">
        <f t="shared" si="405"/>
        <v/>
      </c>
      <c r="CT841" t="str">
        <f t="shared" si="406"/>
        <v/>
      </c>
      <c r="DE841" t="s">
        <v>205</v>
      </c>
      <c r="DF841" t="s">
        <v>205</v>
      </c>
    </row>
    <row r="842" spans="1:110" x14ac:dyDescent="0.2">
      <c r="A842" s="30"/>
      <c r="B842" s="28" t="s">
        <v>1372</v>
      </c>
      <c r="C842" s="47"/>
      <c r="D842" s="41">
        <v>6</v>
      </c>
      <c r="E842" s="42">
        <v>0</v>
      </c>
      <c r="F842" s="139">
        <f>ABS(Home!$K$20*E842)</f>
        <v>0</v>
      </c>
      <c r="G842" s="42">
        <v>0</v>
      </c>
      <c r="H842" s="139">
        <f>ABS(Home!$K$20*G842)</f>
        <v>0</v>
      </c>
      <c r="I842" s="42">
        <v>0</v>
      </c>
      <c r="J842" s="139">
        <f>ABS(Home!$K$20*I842)</f>
        <v>0</v>
      </c>
      <c r="K842" s="42">
        <v>0</v>
      </c>
      <c r="L842" s="139">
        <f>ABS(Home!$K$20*K842)</f>
        <v>0</v>
      </c>
      <c r="M842" s="45">
        <f t="shared" si="398"/>
        <v>0</v>
      </c>
      <c r="N842" s="47">
        <f t="shared" si="399"/>
        <v>782</v>
      </c>
      <c r="P842">
        <f t="shared" si="388"/>
        <v>0</v>
      </c>
      <c r="Q842">
        <f t="shared" si="389"/>
        <v>6</v>
      </c>
      <c r="R842" s="146">
        <v>839</v>
      </c>
      <c r="S842">
        <f t="shared" si="390"/>
        <v>0</v>
      </c>
      <c r="T842">
        <f t="shared" si="391"/>
        <v>0</v>
      </c>
      <c r="U842">
        <f t="shared" si="392"/>
        <v>0</v>
      </c>
      <c r="V842">
        <f t="shared" si="393"/>
        <v>0</v>
      </c>
      <c r="X842">
        <f t="shared" si="394"/>
        <v>0</v>
      </c>
      <c r="Y842">
        <f t="shared" si="395"/>
        <v>0</v>
      </c>
      <c r="Z842">
        <f t="shared" si="396"/>
        <v>0</v>
      </c>
      <c r="AA842">
        <f t="shared" si="397"/>
        <v>0</v>
      </c>
      <c r="AC842" s="15"/>
      <c r="AD842" s="15"/>
      <c r="BJ842" s="41">
        <v>6</v>
      </c>
      <c r="BN842" s="41">
        <v>5</v>
      </c>
      <c r="BS842" s="121"/>
      <c r="BV842">
        <v>0</v>
      </c>
      <c r="CA842">
        <v>0</v>
      </c>
      <c r="CB842">
        <f t="shared" si="400"/>
        <v>0</v>
      </c>
      <c r="CK842">
        <f t="shared" si="401"/>
        <v>22</v>
      </c>
      <c r="CL842">
        <f t="shared" si="402"/>
        <v>20</v>
      </c>
      <c r="CM842">
        <f t="shared" si="403"/>
        <v>782</v>
      </c>
      <c r="CP842" t="str">
        <f t="shared" si="407"/>
        <v/>
      </c>
      <c r="CQ842" t="str">
        <f t="shared" si="408"/>
        <v/>
      </c>
      <c r="CR842" t="str">
        <f t="shared" si="404"/>
        <v/>
      </c>
      <c r="CS842" t="str">
        <f t="shared" si="405"/>
        <v/>
      </c>
      <c r="CT842" t="str">
        <f t="shared" si="406"/>
        <v/>
      </c>
      <c r="DE842" t="s">
        <v>205</v>
      </c>
      <c r="DF842" t="s">
        <v>205</v>
      </c>
    </row>
    <row r="843" spans="1:110" x14ac:dyDescent="0.2">
      <c r="A843" s="30"/>
      <c r="B843" s="28" t="s">
        <v>1373</v>
      </c>
      <c r="C843" s="47"/>
      <c r="D843" s="41">
        <v>6</v>
      </c>
      <c r="E843" s="42">
        <v>0</v>
      </c>
      <c r="F843" s="139">
        <f>ABS(Home!$K$20*E843)</f>
        <v>0</v>
      </c>
      <c r="G843" s="42">
        <v>0</v>
      </c>
      <c r="H843" s="139">
        <f>ABS(Home!$K$20*G843)</f>
        <v>0</v>
      </c>
      <c r="I843" s="42">
        <v>0</v>
      </c>
      <c r="J843" s="139">
        <f>ABS(Home!$K$20*I843)</f>
        <v>0</v>
      </c>
      <c r="K843" s="42">
        <v>0</v>
      </c>
      <c r="L843" s="139">
        <f>ABS(Home!$K$20*K843)</f>
        <v>0</v>
      </c>
      <c r="M843" s="45">
        <f t="shared" si="398"/>
        <v>0</v>
      </c>
      <c r="N843" s="47">
        <f t="shared" si="399"/>
        <v>783</v>
      </c>
      <c r="P843">
        <f t="shared" si="388"/>
        <v>0</v>
      </c>
      <c r="Q843">
        <f t="shared" si="389"/>
        <v>6</v>
      </c>
      <c r="R843" s="146">
        <v>840</v>
      </c>
      <c r="S843">
        <f t="shared" si="390"/>
        <v>0</v>
      </c>
      <c r="T843">
        <f t="shared" si="391"/>
        <v>0</v>
      </c>
      <c r="U843">
        <f t="shared" si="392"/>
        <v>0</v>
      </c>
      <c r="V843">
        <f t="shared" si="393"/>
        <v>0</v>
      </c>
      <c r="X843">
        <f t="shared" si="394"/>
        <v>0</v>
      </c>
      <c r="Y843">
        <f t="shared" si="395"/>
        <v>0</v>
      </c>
      <c r="Z843">
        <f t="shared" si="396"/>
        <v>0</v>
      </c>
      <c r="AA843">
        <f t="shared" si="397"/>
        <v>0</v>
      </c>
      <c r="AC843" s="15"/>
      <c r="AD843" s="15"/>
      <c r="BJ843" s="41">
        <v>6</v>
      </c>
      <c r="BN843" s="41">
        <v>5</v>
      </c>
      <c r="BS843" s="121"/>
      <c r="BV843">
        <v>0</v>
      </c>
      <c r="CA843">
        <v>0</v>
      </c>
      <c r="CB843">
        <f t="shared" si="400"/>
        <v>0</v>
      </c>
      <c r="CK843">
        <f t="shared" si="401"/>
        <v>23</v>
      </c>
      <c r="CL843">
        <f t="shared" si="402"/>
        <v>20</v>
      </c>
      <c r="CM843">
        <f t="shared" si="403"/>
        <v>783</v>
      </c>
      <c r="CP843" t="str">
        <f t="shared" si="407"/>
        <v/>
      </c>
      <c r="CQ843" t="str">
        <f t="shared" si="408"/>
        <v/>
      </c>
      <c r="CR843" t="str">
        <f t="shared" si="404"/>
        <v/>
      </c>
      <c r="CS843" t="str">
        <f t="shared" si="405"/>
        <v/>
      </c>
      <c r="CT843" t="str">
        <f t="shared" si="406"/>
        <v/>
      </c>
      <c r="DE843" t="s">
        <v>205</v>
      </c>
      <c r="DF843" t="s">
        <v>205</v>
      </c>
    </row>
    <row r="844" spans="1:110" x14ac:dyDescent="0.2">
      <c r="A844" s="30"/>
      <c r="B844" s="28" t="s">
        <v>1374</v>
      </c>
      <c r="C844" s="47"/>
      <c r="D844" s="41">
        <v>6</v>
      </c>
      <c r="E844" s="42">
        <v>0</v>
      </c>
      <c r="F844" s="139">
        <f>ABS(Home!$K$20*E844)</f>
        <v>0</v>
      </c>
      <c r="G844" s="42">
        <v>0</v>
      </c>
      <c r="H844" s="139">
        <f>ABS(Home!$K$20*G844)</f>
        <v>0</v>
      </c>
      <c r="I844" s="42">
        <v>0</v>
      </c>
      <c r="J844" s="139">
        <f>ABS(Home!$K$20*I844)</f>
        <v>0</v>
      </c>
      <c r="K844" s="42">
        <v>0</v>
      </c>
      <c r="L844" s="139">
        <f>ABS(Home!$K$20*K844)</f>
        <v>0</v>
      </c>
      <c r="M844" s="45">
        <f>IF(C844=1,COUNTIF(F844,"&gt;0")+COUNTIF(H844,"&gt;0")+COUNTIF(J844,"&gt;0")+COUNTIF(L844,"&gt;0"),0)</f>
        <v>0</v>
      </c>
      <c r="N844" s="47">
        <f t="shared" si="399"/>
        <v>784</v>
      </c>
      <c r="P844">
        <f t="shared" ref="P844:Q883" si="409">C907</f>
        <v>0</v>
      </c>
      <c r="Q844">
        <f t="shared" si="409"/>
        <v>6</v>
      </c>
      <c r="R844" s="146">
        <v>841</v>
      </c>
      <c r="S844">
        <f t="shared" ref="S844:S883" si="410">IF($C907=1,E907,0)</f>
        <v>0</v>
      </c>
      <c r="T844">
        <f t="shared" ref="T844:T883" si="411">IF($C907=1,G907,0)</f>
        <v>0</v>
      </c>
      <c r="U844">
        <f t="shared" ref="U844:U883" si="412">IF($C907=1,I907,0)</f>
        <v>0</v>
      </c>
      <c r="V844">
        <f t="shared" ref="V844:V883" si="413">IF($C907=1,K907,0)</f>
        <v>0</v>
      </c>
      <c r="X844">
        <f t="shared" ref="X844:X883" si="414">IF($C907=1,F907,0)</f>
        <v>0</v>
      </c>
      <c r="Y844">
        <f t="shared" ref="Y844:Y883" si="415">IF($C907=1,H907,0)</f>
        <v>0</v>
      </c>
      <c r="Z844">
        <f t="shared" ref="Z844:Z883" si="416">IF($C907=1,J907,0)</f>
        <v>0</v>
      </c>
      <c r="AA844">
        <f t="shared" ref="AA844:AA883" si="417">IF($C907=1,L907,0)</f>
        <v>0</v>
      </c>
      <c r="AC844" s="15"/>
      <c r="AD844" s="15"/>
      <c r="BJ844" s="41">
        <v>6</v>
      </c>
      <c r="BN844" s="41">
        <v>5</v>
      </c>
      <c r="BS844" s="121"/>
      <c r="BV844">
        <v>0</v>
      </c>
      <c r="CA844">
        <v>0</v>
      </c>
      <c r="CB844">
        <f t="shared" si="400"/>
        <v>0</v>
      </c>
      <c r="CK844">
        <f t="shared" si="401"/>
        <v>24</v>
      </c>
      <c r="CL844">
        <f t="shared" si="402"/>
        <v>20</v>
      </c>
      <c r="CM844">
        <f t="shared" si="403"/>
        <v>784</v>
      </c>
      <c r="CP844" t="str">
        <f t="shared" si="407"/>
        <v/>
      </c>
      <c r="CQ844" t="str">
        <f t="shared" si="408"/>
        <v/>
      </c>
      <c r="CR844" t="str">
        <f t="shared" si="404"/>
        <v/>
      </c>
      <c r="CS844" t="str">
        <f t="shared" si="405"/>
        <v/>
      </c>
      <c r="CT844" t="str">
        <f t="shared" si="406"/>
        <v/>
      </c>
      <c r="DE844" t="s">
        <v>205</v>
      </c>
      <c r="DF844" t="s">
        <v>205</v>
      </c>
    </row>
    <row r="845" spans="1:110" x14ac:dyDescent="0.2">
      <c r="A845" s="30"/>
      <c r="B845" s="28" t="s">
        <v>1375</v>
      </c>
      <c r="C845" s="47"/>
      <c r="D845" s="41">
        <v>6</v>
      </c>
      <c r="E845" s="42">
        <v>0</v>
      </c>
      <c r="F845" s="139">
        <f>ABS(Home!$K$20*E845)</f>
        <v>0</v>
      </c>
      <c r="G845" s="42">
        <v>0</v>
      </c>
      <c r="H845" s="139">
        <f>ABS(Home!$K$20*G845)</f>
        <v>0</v>
      </c>
      <c r="I845" s="42">
        <v>0</v>
      </c>
      <c r="J845" s="139">
        <f>ABS(Home!$K$20*I845)</f>
        <v>0</v>
      </c>
      <c r="K845" s="42">
        <v>0</v>
      </c>
      <c r="L845" s="139">
        <f>ABS(Home!$K$20*K845)</f>
        <v>0</v>
      </c>
      <c r="M845" s="45">
        <f t="shared" si="398"/>
        <v>0</v>
      </c>
      <c r="N845" s="47">
        <f t="shared" si="399"/>
        <v>785</v>
      </c>
      <c r="P845">
        <f t="shared" si="409"/>
        <v>0</v>
      </c>
      <c r="Q845">
        <f t="shared" si="409"/>
        <v>6</v>
      </c>
      <c r="R845" s="146">
        <v>842</v>
      </c>
      <c r="S845">
        <f t="shared" si="410"/>
        <v>0</v>
      </c>
      <c r="T845">
        <f t="shared" si="411"/>
        <v>0</v>
      </c>
      <c r="U845">
        <f t="shared" si="412"/>
        <v>0</v>
      </c>
      <c r="V845">
        <f t="shared" si="413"/>
        <v>0</v>
      </c>
      <c r="X845">
        <f t="shared" si="414"/>
        <v>0</v>
      </c>
      <c r="Y845">
        <f t="shared" si="415"/>
        <v>0</v>
      </c>
      <c r="Z845">
        <f t="shared" si="416"/>
        <v>0</v>
      </c>
      <c r="AA845">
        <f t="shared" si="417"/>
        <v>0</v>
      </c>
      <c r="AC845" s="15"/>
      <c r="AD845" s="15"/>
      <c r="BJ845" s="41">
        <v>6</v>
      </c>
      <c r="BN845" s="41">
        <v>5</v>
      </c>
      <c r="BS845" s="121"/>
      <c r="BV845">
        <v>0</v>
      </c>
      <c r="CA845">
        <v>0</v>
      </c>
      <c r="CB845">
        <f t="shared" si="400"/>
        <v>0</v>
      </c>
      <c r="CK845">
        <f t="shared" si="401"/>
        <v>25</v>
      </c>
      <c r="CL845">
        <f t="shared" si="402"/>
        <v>20</v>
      </c>
      <c r="CM845">
        <f t="shared" si="403"/>
        <v>785</v>
      </c>
      <c r="CP845" t="str">
        <f t="shared" si="407"/>
        <v/>
      </c>
      <c r="CQ845" t="str">
        <f t="shared" si="408"/>
        <v/>
      </c>
      <c r="CR845" t="str">
        <f t="shared" si="404"/>
        <v/>
      </c>
      <c r="CS845" t="str">
        <f t="shared" si="405"/>
        <v/>
      </c>
      <c r="CT845" t="str">
        <f t="shared" si="406"/>
        <v/>
      </c>
      <c r="DE845" t="s">
        <v>205</v>
      </c>
      <c r="DF845" t="s">
        <v>205</v>
      </c>
    </row>
    <row r="846" spans="1:110" x14ac:dyDescent="0.2">
      <c r="A846" t="s">
        <v>1362</v>
      </c>
      <c r="B846" s="28" t="s">
        <v>1376</v>
      </c>
      <c r="C846" s="47"/>
      <c r="D846" s="41">
        <v>6</v>
      </c>
      <c r="E846" s="42">
        <v>0</v>
      </c>
      <c r="F846" s="139">
        <f>ABS(Home!$K$20*E846)</f>
        <v>0</v>
      </c>
      <c r="G846" s="42">
        <v>0</v>
      </c>
      <c r="H846" s="139">
        <f>ABS(Home!$K$20*G846)</f>
        <v>0</v>
      </c>
      <c r="I846" s="42">
        <v>0</v>
      </c>
      <c r="J846" s="139">
        <f>ABS(Home!$K$20*I846)</f>
        <v>0</v>
      </c>
      <c r="K846" s="42">
        <v>0</v>
      </c>
      <c r="L846" s="139">
        <f>ABS(Home!$K$20*K846)</f>
        <v>0</v>
      </c>
      <c r="M846" s="45">
        <f t="shared" si="398"/>
        <v>0</v>
      </c>
      <c r="N846" s="47">
        <f t="shared" si="399"/>
        <v>786</v>
      </c>
      <c r="P846">
        <f t="shared" si="409"/>
        <v>0</v>
      </c>
      <c r="Q846">
        <f t="shared" si="409"/>
        <v>6</v>
      </c>
      <c r="R846" s="146">
        <v>843</v>
      </c>
      <c r="S846">
        <f t="shared" si="410"/>
        <v>0</v>
      </c>
      <c r="T846">
        <f t="shared" si="411"/>
        <v>0</v>
      </c>
      <c r="U846">
        <f t="shared" si="412"/>
        <v>0</v>
      </c>
      <c r="V846">
        <f t="shared" si="413"/>
        <v>0</v>
      </c>
      <c r="X846">
        <f t="shared" si="414"/>
        <v>0</v>
      </c>
      <c r="Y846">
        <f t="shared" si="415"/>
        <v>0</v>
      </c>
      <c r="Z846">
        <f t="shared" si="416"/>
        <v>0</v>
      </c>
      <c r="AA846">
        <f t="shared" si="417"/>
        <v>0</v>
      </c>
      <c r="AC846" s="15"/>
      <c r="AD846" s="15"/>
      <c r="BJ846" s="41">
        <v>6</v>
      </c>
      <c r="BN846" s="41">
        <v>5</v>
      </c>
      <c r="BS846" s="121"/>
      <c r="BV846">
        <v>2.2999999999999998</v>
      </c>
      <c r="CA846">
        <v>2.2999999999999998</v>
      </c>
      <c r="CB846">
        <f t="shared" si="400"/>
        <v>1</v>
      </c>
      <c r="CK846">
        <f t="shared" si="401"/>
        <v>26</v>
      </c>
      <c r="CL846">
        <f t="shared" si="402"/>
        <v>20</v>
      </c>
      <c r="CM846">
        <f t="shared" si="403"/>
        <v>786</v>
      </c>
      <c r="CP846" t="str">
        <f t="shared" si="407"/>
        <v/>
      </c>
      <c r="CQ846" t="str">
        <f t="shared" si="408"/>
        <v/>
      </c>
      <c r="CR846" t="str">
        <f t="shared" si="404"/>
        <v/>
      </c>
      <c r="CS846" t="str">
        <f t="shared" si="405"/>
        <v/>
      </c>
      <c r="CT846" t="str">
        <f t="shared" si="406"/>
        <v/>
      </c>
      <c r="DE846" t="s">
        <v>205</v>
      </c>
      <c r="DF846" t="s">
        <v>205</v>
      </c>
    </row>
    <row r="847" spans="1:110" x14ac:dyDescent="0.2">
      <c r="A847" t="s">
        <v>1362</v>
      </c>
      <c r="B847" s="28" t="s">
        <v>1377</v>
      </c>
      <c r="C847" s="47"/>
      <c r="D847" s="41">
        <v>6</v>
      </c>
      <c r="E847" s="42">
        <v>0</v>
      </c>
      <c r="F847" s="139">
        <f>ABS(Home!$K$20*E847)</f>
        <v>0</v>
      </c>
      <c r="G847" s="42">
        <v>0</v>
      </c>
      <c r="H847" s="139">
        <f>ABS(Home!$K$20*G847)</f>
        <v>0</v>
      </c>
      <c r="I847" s="42">
        <v>0</v>
      </c>
      <c r="J847" s="139">
        <f>ABS(Home!$K$20*I847)</f>
        <v>0</v>
      </c>
      <c r="K847" s="42">
        <v>0</v>
      </c>
      <c r="L847" s="139">
        <f>ABS(Home!$K$20*K847)</f>
        <v>0</v>
      </c>
      <c r="M847" s="45">
        <f t="shared" si="398"/>
        <v>0</v>
      </c>
      <c r="N847" s="47">
        <f t="shared" si="399"/>
        <v>787</v>
      </c>
      <c r="P847">
        <f t="shared" si="409"/>
        <v>0</v>
      </c>
      <c r="Q847">
        <f t="shared" si="409"/>
        <v>6</v>
      </c>
      <c r="R847" s="146">
        <v>844</v>
      </c>
      <c r="S847">
        <f t="shared" si="410"/>
        <v>0</v>
      </c>
      <c r="T847">
        <f t="shared" si="411"/>
        <v>0</v>
      </c>
      <c r="U847">
        <f t="shared" si="412"/>
        <v>0</v>
      </c>
      <c r="V847">
        <f t="shared" si="413"/>
        <v>0</v>
      </c>
      <c r="X847">
        <f t="shared" si="414"/>
        <v>0</v>
      </c>
      <c r="Y847">
        <f t="shared" si="415"/>
        <v>0</v>
      </c>
      <c r="Z847">
        <f t="shared" si="416"/>
        <v>0</v>
      </c>
      <c r="AA847">
        <f t="shared" si="417"/>
        <v>0</v>
      </c>
      <c r="AC847" s="15"/>
      <c r="AD847" s="15"/>
      <c r="BJ847" s="41">
        <v>6</v>
      </c>
      <c r="BN847" s="41">
        <v>5</v>
      </c>
      <c r="BS847" s="121"/>
      <c r="BV847">
        <v>2.2999999999999998</v>
      </c>
      <c r="CA847">
        <v>2.2999999999999998</v>
      </c>
      <c r="CB847">
        <f t="shared" si="400"/>
        <v>1</v>
      </c>
      <c r="CK847">
        <f t="shared" si="401"/>
        <v>27</v>
      </c>
      <c r="CL847">
        <f t="shared" si="402"/>
        <v>20</v>
      </c>
      <c r="CM847">
        <f t="shared" si="403"/>
        <v>787</v>
      </c>
      <c r="CP847" t="str">
        <f t="shared" si="407"/>
        <v/>
      </c>
      <c r="CQ847" t="str">
        <f t="shared" si="408"/>
        <v/>
      </c>
      <c r="CR847" t="str">
        <f t="shared" si="404"/>
        <v/>
      </c>
      <c r="CS847" t="str">
        <f t="shared" si="405"/>
        <v/>
      </c>
      <c r="CT847" t="str">
        <f t="shared" si="406"/>
        <v/>
      </c>
      <c r="DE847" t="s">
        <v>205</v>
      </c>
      <c r="DF847" t="s">
        <v>205</v>
      </c>
    </row>
    <row r="848" spans="1:110" x14ac:dyDescent="0.2">
      <c r="A848" t="s">
        <v>1362</v>
      </c>
      <c r="B848" s="28" t="s">
        <v>1378</v>
      </c>
      <c r="C848" s="47"/>
      <c r="D848" s="41">
        <v>6</v>
      </c>
      <c r="E848" s="42">
        <v>0</v>
      </c>
      <c r="F848" s="139">
        <f>ABS(Home!$K$20*E848)</f>
        <v>0</v>
      </c>
      <c r="G848" s="42">
        <v>0</v>
      </c>
      <c r="H848" s="139">
        <f>ABS(Home!$K$20*G848)</f>
        <v>0</v>
      </c>
      <c r="I848" s="42">
        <v>0</v>
      </c>
      <c r="J848" s="139">
        <f>ABS(Home!$K$20*I848)</f>
        <v>0</v>
      </c>
      <c r="K848" s="42">
        <v>0</v>
      </c>
      <c r="L848" s="139">
        <f>ABS(Home!$K$20*K848)</f>
        <v>0</v>
      </c>
      <c r="M848" s="45">
        <f t="shared" si="398"/>
        <v>0</v>
      </c>
      <c r="N848" s="47">
        <f t="shared" si="399"/>
        <v>788</v>
      </c>
      <c r="P848">
        <f t="shared" si="409"/>
        <v>0</v>
      </c>
      <c r="Q848">
        <f t="shared" si="409"/>
        <v>6</v>
      </c>
      <c r="R848" s="146">
        <v>845</v>
      </c>
      <c r="S848">
        <f t="shared" si="410"/>
        <v>0</v>
      </c>
      <c r="T848">
        <f t="shared" si="411"/>
        <v>0</v>
      </c>
      <c r="U848">
        <f t="shared" si="412"/>
        <v>0</v>
      </c>
      <c r="V848">
        <f t="shared" si="413"/>
        <v>0</v>
      </c>
      <c r="X848">
        <f t="shared" si="414"/>
        <v>0</v>
      </c>
      <c r="Y848">
        <f t="shared" si="415"/>
        <v>0</v>
      </c>
      <c r="Z848">
        <f t="shared" si="416"/>
        <v>0</v>
      </c>
      <c r="AA848">
        <f t="shared" si="417"/>
        <v>0</v>
      </c>
      <c r="AC848" s="15"/>
      <c r="AD848" s="15"/>
      <c r="BJ848" s="41">
        <v>6</v>
      </c>
      <c r="BN848" s="41">
        <v>5</v>
      </c>
      <c r="BS848" s="121"/>
      <c r="BV848">
        <v>2.2999999999999998</v>
      </c>
      <c r="CA848">
        <v>2.2999999999999998</v>
      </c>
      <c r="CB848">
        <f t="shared" si="400"/>
        <v>1</v>
      </c>
      <c r="CK848">
        <f t="shared" si="401"/>
        <v>28</v>
      </c>
      <c r="CL848">
        <f t="shared" si="402"/>
        <v>20</v>
      </c>
      <c r="CM848">
        <f t="shared" si="403"/>
        <v>788</v>
      </c>
      <c r="CP848" t="str">
        <f t="shared" si="407"/>
        <v/>
      </c>
      <c r="CQ848" t="str">
        <f t="shared" si="408"/>
        <v/>
      </c>
      <c r="CR848" t="str">
        <f t="shared" si="404"/>
        <v/>
      </c>
      <c r="CS848" t="str">
        <f t="shared" si="405"/>
        <v/>
      </c>
      <c r="CT848" t="str">
        <f t="shared" si="406"/>
        <v/>
      </c>
      <c r="DE848" t="s">
        <v>205</v>
      </c>
      <c r="DF848" t="s">
        <v>205</v>
      </c>
    </row>
    <row r="849" spans="1:110" x14ac:dyDescent="0.2">
      <c r="A849" s="30"/>
      <c r="B849" s="28" t="s">
        <v>1379</v>
      </c>
      <c r="C849" s="47"/>
      <c r="D849" s="41">
        <v>6</v>
      </c>
      <c r="E849" s="42">
        <v>0</v>
      </c>
      <c r="F849" s="139">
        <f>ABS(Home!$K$20*E849)</f>
        <v>0</v>
      </c>
      <c r="G849" s="42">
        <v>0</v>
      </c>
      <c r="H849" s="139">
        <f>ABS(Home!$K$20*G849)</f>
        <v>0</v>
      </c>
      <c r="I849" s="42">
        <v>0</v>
      </c>
      <c r="J849" s="139">
        <f>ABS(Home!$K$20*I849)</f>
        <v>0</v>
      </c>
      <c r="K849" s="42">
        <v>0</v>
      </c>
      <c r="L849" s="139">
        <f>ABS(Home!$K$20*K849)</f>
        <v>0</v>
      </c>
      <c r="M849" s="45">
        <f t="shared" si="398"/>
        <v>0</v>
      </c>
      <c r="N849" s="47">
        <f t="shared" si="399"/>
        <v>789</v>
      </c>
      <c r="P849">
        <f t="shared" si="409"/>
        <v>0</v>
      </c>
      <c r="Q849">
        <f t="shared" si="409"/>
        <v>6</v>
      </c>
      <c r="R849" s="146">
        <v>846</v>
      </c>
      <c r="S849">
        <f t="shared" si="410"/>
        <v>0</v>
      </c>
      <c r="T849">
        <f t="shared" si="411"/>
        <v>0</v>
      </c>
      <c r="U849">
        <f t="shared" si="412"/>
        <v>0</v>
      </c>
      <c r="V849">
        <f t="shared" si="413"/>
        <v>0</v>
      </c>
      <c r="X849">
        <f t="shared" si="414"/>
        <v>0</v>
      </c>
      <c r="Y849">
        <f t="shared" si="415"/>
        <v>0</v>
      </c>
      <c r="Z849">
        <f t="shared" si="416"/>
        <v>0</v>
      </c>
      <c r="AA849">
        <f t="shared" si="417"/>
        <v>0</v>
      </c>
      <c r="AC849" s="15"/>
      <c r="AD849" s="15"/>
      <c r="BJ849" s="41">
        <v>6</v>
      </c>
      <c r="BN849" s="41">
        <v>5</v>
      </c>
      <c r="BS849" s="121"/>
      <c r="BV849">
        <v>0</v>
      </c>
      <c r="CA849">
        <v>0</v>
      </c>
      <c r="CB849">
        <f t="shared" si="400"/>
        <v>0</v>
      </c>
      <c r="CK849">
        <f t="shared" si="401"/>
        <v>29</v>
      </c>
      <c r="CL849">
        <f t="shared" si="402"/>
        <v>20</v>
      </c>
      <c r="CM849">
        <f t="shared" si="403"/>
        <v>789</v>
      </c>
      <c r="CP849" t="str">
        <f t="shared" si="407"/>
        <v/>
      </c>
      <c r="CQ849" t="str">
        <f t="shared" si="408"/>
        <v/>
      </c>
      <c r="CR849" t="str">
        <f t="shared" si="404"/>
        <v/>
      </c>
      <c r="CS849" t="str">
        <f t="shared" si="405"/>
        <v/>
      </c>
      <c r="CT849" t="str">
        <f t="shared" si="406"/>
        <v/>
      </c>
      <c r="DE849" t="s">
        <v>205</v>
      </c>
      <c r="DF849" t="s">
        <v>205</v>
      </c>
    </row>
    <row r="850" spans="1:110" x14ac:dyDescent="0.2">
      <c r="A850" s="30"/>
      <c r="B850" s="28" t="s">
        <v>1380</v>
      </c>
      <c r="C850" s="47"/>
      <c r="D850" s="41">
        <v>6</v>
      </c>
      <c r="E850" s="42">
        <v>0</v>
      </c>
      <c r="F850" s="139">
        <f>ABS(Home!$K$20*E850)</f>
        <v>0</v>
      </c>
      <c r="G850" s="42">
        <v>0</v>
      </c>
      <c r="H850" s="139">
        <f>ABS(Home!$K$20*G850)</f>
        <v>0</v>
      </c>
      <c r="I850" s="42">
        <v>0</v>
      </c>
      <c r="J850" s="139">
        <f>ABS(Home!$K$20*I850)</f>
        <v>0</v>
      </c>
      <c r="K850" s="42">
        <v>0</v>
      </c>
      <c r="L850" s="139">
        <f>ABS(Home!$K$20*K850)</f>
        <v>0</v>
      </c>
      <c r="M850" s="45">
        <f t="shared" si="398"/>
        <v>0</v>
      </c>
      <c r="N850" s="47">
        <f t="shared" si="399"/>
        <v>790</v>
      </c>
      <c r="P850">
        <f t="shared" si="409"/>
        <v>0</v>
      </c>
      <c r="Q850">
        <f t="shared" si="409"/>
        <v>6</v>
      </c>
      <c r="R850" s="146">
        <v>847</v>
      </c>
      <c r="S850">
        <f t="shared" si="410"/>
        <v>0</v>
      </c>
      <c r="T850">
        <f t="shared" si="411"/>
        <v>0</v>
      </c>
      <c r="U850">
        <f t="shared" si="412"/>
        <v>0</v>
      </c>
      <c r="V850">
        <f t="shared" si="413"/>
        <v>0</v>
      </c>
      <c r="X850">
        <f t="shared" si="414"/>
        <v>0</v>
      </c>
      <c r="Y850">
        <f t="shared" si="415"/>
        <v>0</v>
      </c>
      <c r="Z850">
        <f t="shared" si="416"/>
        <v>0</v>
      </c>
      <c r="AA850">
        <f t="shared" si="417"/>
        <v>0</v>
      </c>
      <c r="AC850" s="15"/>
      <c r="AD850" s="15"/>
      <c r="BJ850" s="41">
        <v>6</v>
      </c>
      <c r="BN850" s="41">
        <v>5</v>
      </c>
      <c r="BS850" s="121"/>
      <c r="BV850">
        <v>0</v>
      </c>
      <c r="CA850">
        <v>0</v>
      </c>
      <c r="CB850">
        <f t="shared" si="400"/>
        <v>0</v>
      </c>
      <c r="CK850">
        <f t="shared" si="401"/>
        <v>30</v>
      </c>
      <c r="CL850">
        <f t="shared" si="402"/>
        <v>20</v>
      </c>
      <c r="CM850">
        <f t="shared" si="403"/>
        <v>790</v>
      </c>
      <c r="CP850" t="str">
        <f t="shared" si="407"/>
        <v/>
      </c>
      <c r="CQ850" t="str">
        <f t="shared" si="408"/>
        <v/>
      </c>
      <c r="CR850" t="str">
        <f t="shared" si="404"/>
        <v/>
      </c>
      <c r="CS850" t="str">
        <f t="shared" si="405"/>
        <v/>
      </c>
      <c r="CT850" t="str">
        <f t="shared" si="406"/>
        <v/>
      </c>
      <c r="DE850" t="s">
        <v>205</v>
      </c>
      <c r="DF850" t="s">
        <v>205</v>
      </c>
    </row>
    <row r="851" spans="1:110" x14ac:dyDescent="0.2">
      <c r="A851" s="30"/>
      <c r="B851" s="28" t="s">
        <v>1381</v>
      </c>
      <c r="C851" s="47"/>
      <c r="D851" s="41">
        <v>6</v>
      </c>
      <c r="E851" s="42">
        <v>0</v>
      </c>
      <c r="F851" s="139">
        <f>ABS(Home!$K$20*E851)</f>
        <v>0</v>
      </c>
      <c r="G851" s="42">
        <v>0</v>
      </c>
      <c r="H851" s="139">
        <f>ABS(Home!$K$20*G851)</f>
        <v>0</v>
      </c>
      <c r="I851" s="42">
        <v>0</v>
      </c>
      <c r="J851" s="139">
        <f>ABS(Home!$K$20*I851)</f>
        <v>0</v>
      </c>
      <c r="K851" s="42">
        <v>0</v>
      </c>
      <c r="L851" s="139">
        <f>ABS(Home!$K$20*K851)</f>
        <v>0</v>
      </c>
      <c r="M851" s="45">
        <f t="shared" si="398"/>
        <v>0</v>
      </c>
      <c r="N851" s="47">
        <f t="shared" si="399"/>
        <v>791</v>
      </c>
      <c r="P851">
        <f t="shared" si="409"/>
        <v>0</v>
      </c>
      <c r="Q851">
        <f t="shared" si="409"/>
        <v>6</v>
      </c>
      <c r="R851" s="146">
        <v>848</v>
      </c>
      <c r="S851">
        <f t="shared" si="410"/>
        <v>0</v>
      </c>
      <c r="T851">
        <f t="shared" si="411"/>
        <v>0</v>
      </c>
      <c r="U851">
        <f t="shared" si="412"/>
        <v>0</v>
      </c>
      <c r="V851">
        <f t="shared" si="413"/>
        <v>0</v>
      </c>
      <c r="X851">
        <f t="shared" si="414"/>
        <v>0</v>
      </c>
      <c r="Y851">
        <f t="shared" si="415"/>
        <v>0</v>
      </c>
      <c r="Z851">
        <f t="shared" si="416"/>
        <v>0</v>
      </c>
      <c r="AA851">
        <f t="shared" si="417"/>
        <v>0</v>
      </c>
      <c r="AC851" s="15"/>
      <c r="AD851" s="15"/>
      <c r="BJ851" s="41">
        <v>6</v>
      </c>
      <c r="BN851" s="41">
        <v>5</v>
      </c>
      <c r="BS851" s="121"/>
      <c r="BV851">
        <v>0</v>
      </c>
      <c r="CA851">
        <v>0</v>
      </c>
      <c r="CB851">
        <f t="shared" si="400"/>
        <v>0</v>
      </c>
      <c r="CK851">
        <f t="shared" si="401"/>
        <v>31</v>
      </c>
      <c r="CL851">
        <f t="shared" si="402"/>
        <v>20</v>
      </c>
      <c r="CM851">
        <f t="shared" si="403"/>
        <v>791</v>
      </c>
      <c r="CP851" t="str">
        <f t="shared" si="407"/>
        <v/>
      </c>
      <c r="CQ851" t="str">
        <f t="shared" si="408"/>
        <v/>
      </c>
      <c r="CR851" t="str">
        <f t="shared" si="404"/>
        <v/>
      </c>
      <c r="CS851" t="str">
        <f t="shared" si="405"/>
        <v/>
      </c>
      <c r="CT851" t="str">
        <f t="shared" si="406"/>
        <v/>
      </c>
      <c r="DE851" t="s">
        <v>205</v>
      </c>
      <c r="DF851" t="s">
        <v>205</v>
      </c>
    </row>
    <row r="852" spans="1:110" x14ac:dyDescent="0.2">
      <c r="A852" s="30"/>
      <c r="B852" s="28" t="s">
        <v>179</v>
      </c>
      <c r="C852" s="47"/>
      <c r="D852" s="41">
        <v>6</v>
      </c>
      <c r="E852" s="42">
        <v>0</v>
      </c>
      <c r="F852" s="139">
        <f>ABS(Home!$K$20*E852)</f>
        <v>0</v>
      </c>
      <c r="G852" s="42">
        <v>0</v>
      </c>
      <c r="H852" s="139">
        <f>ABS(Home!$K$20*G852)</f>
        <v>0</v>
      </c>
      <c r="I852" s="42">
        <v>0</v>
      </c>
      <c r="J852" s="139">
        <f>ABS(Home!$K$20*I852)</f>
        <v>0</v>
      </c>
      <c r="K852" s="42">
        <v>0</v>
      </c>
      <c r="L852" s="139">
        <f>ABS(Home!$K$20*K852)</f>
        <v>0</v>
      </c>
      <c r="M852" s="45">
        <f t="shared" si="398"/>
        <v>0</v>
      </c>
      <c r="N852" s="47">
        <f t="shared" si="399"/>
        <v>792</v>
      </c>
      <c r="P852">
        <f t="shared" si="409"/>
        <v>0</v>
      </c>
      <c r="Q852">
        <f t="shared" si="409"/>
        <v>6</v>
      </c>
      <c r="R852" s="146">
        <v>849</v>
      </c>
      <c r="S852">
        <f t="shared" si="410"/>
        <v>0</v>
      </c>
      <c r="T852">
        <f t="shared" si="411"/>
        <v>0</v>
      </c>
      <c r="U852">
        <f t="shared" si="412"/>
        <v>0</v>
      </c>
      <c r="V852">
        <f t="shared" si="413"/>
        <v>0</v>
      </c>
      <c r="X852">
        <f t="shared" si="414"/>
        <v>0</v>
      </c>
      <c r="Y852">
        <f t="shared" si="415"/>
        <v>0</v>
      </c>
      <c r="Z852">
        <f t="shared" si="416"/>
        <v>0</v>
      </c>
      <c r="AA852">
        <f t="shared" si="417"/>
        <v>0</v>
      </c>
      <c r="AC852" s="15"/>
      <c r="AD852" s="15"/>
      <c r="BJ852" s="41">
        <v>6</v>
      </c>
      <c r="BN852" s="41">
        <v>5</v>
      </c>
      <c r="BS852" s="121"/>
      <c r="BV852">
        <v>0</v>
      </c>
      <c r="CA852">
        <v>0</v>
      </c>
      <c r="CB852">
        <f t="shared" si="400"/>
        <v>0</v>
      </c>
      <c r="CK852">
        <f t="shared" si="401"/>
        <v>32</v>
      </c>
      <c r="CL852">
        <f t="shared" si="402"/>
        <v>20</v>
      </c>
      <c r="CM852">
        <f t="shared" si="403"/>
        <v>792</v>
      </c>
      <c r="CP852" t="str">
        <f t="shared" si="407"/>
        <v/>
      </c>
      <c r="CQ852" t="str">
        <f t="shared" si="408"/>
        <v/>
      </c>
      <c r="CR852" t="str">
        <f t="shared" si="404"/>
        <v/>
      </c>
      <c r="CS852" t="str">
        <f t="shared" si="405"/>
        <v/>
      </c>
      <c r="CT852" t="str">
        <f t="shared" si="406"/>
        <v/>
      </c>
      <c r="DE852" t="s">
        <v>205</v>
      </c>
      <c r="DF852" t="s">
        <v>205</v>
      </c>
    </row>
    <row r="853" spans="1:110" x14ac:dyDescent="0.2">
      <c r="A853" s="30"/>
      <c r="B853" s="28" t="s">
        <v>180</v>
      </c>
      <c r="C853" s="47"/>
      <c r="D853" s="41">
        <v>6</v>
      </c>
      <c r="E853" s="42">
        <v>0</v>
      </c>
      <c r="F853" s="139">
        <f>ABS(Home!$K$20*E853)</f>
        <v>0</v>
      </c>
      <c r="G853" s="42">
        <v>0</v>
      </c>
      <c r="H853" s="139">
        <f>ABS(Home!$K$20*G853)</f>
        <v>0</v>
      </c>
      <c r="I853" s="42">
        <v>0</v>
      </c>
      <c r="J853" s="139">
        <f>ABS(Home!$K$20*I853)</f>
        <v>0</v>
      </c>
      <c r="K853" s="42">
        <v>0</v>
      </c>
      <c r="L853" s="139">
        <f>ABS(Home!$K$20*K853)</f>
        <v>0</v>
      </c>
      <c r="M853" s="45">
        <f t="shared" si="398"/>
        <v>0</v>
      </c>
      <c r="N853" s="47">
        <f t="shared" si="399"/>
        <v>793</v>
      </c>
      <c r="P853">
        <f t="shared" si="409"/>
        <v>0</v>
      </c>
      <c r="Q853">
        <f t="shared" si="409"/>
        <v>6</v>
      </c>
      <c r="R853" s="146">
        <v>850</v>
      </c>
      <c r="S853">
        <f t="shared" si="410"/>
        <v>0</v>
      </c>
      <c r="T853">
        <f t="shared" si="411"/>
        <v>0</v>
      </c>
      <c r="U853">
        <f t="shared" si="412"/>
        <v>0</v>
      </c>
      <c r="V853">
        <f t="shared" si="413"/>
        <v>0</v>
      </c>
      <c r="X853">
        <f t="shared" si="414"/>
        <v>0</v>
      </c>
      <c r="Y853">
        <f t="shared" si="415"/>
        <v>0</v>
      </c>
      <c r="Z853">
        <f t="shared" si="416"/>
        <v>0</v>
      </c>
      <c r="AA853">
        <f t="shared" si="417"/>
        <v>0</v>
      </c>
      <c r="AC853" s="15"/>
      <c r="AD853" s="15"/>
      <c r="BJ853" s="41">
        <v>6</v>
      </c>
      <c r="BN853" s="41">
        <v>5</v>
      </c>
      <c r="BS853" s="121"/>
      <c r="BV853">
        <v>0</v>
      </c>
      <c r="CA853">
        <v>0</v>
      </c>
      <c r="CB853">
        <f t="shared" si="400"/>
        <v>0</v>
      </c>
      <c r="CK853">
        <f t="shared" si="401"/>
        <v>33</v>
      </c>
      <c r="CL853">
        <f t="shared" si="402"/>
        <v>20</v>
      </c>
      <c r="CM853">
        <f t="shared" si="403"/>
        <v>793</v>
      </c>
      <c r="CP853" t="str">
        <f t="shared" si="407"/>
        <v/>
      </c>
      <c r="CQ853" t="str">
        <f t="shared" si="408"/>
        <v/>
      </c>
      <c r="CR853" t="str">
        <f t="shared" si="404"/>
        <v/>
      </c>
      <c r="CS853" t="str">
        <f t="shared" si="405"/>
        <v/>
      </c>
      <c r="CT853" t="str">
        <f t="shared" si="406"/>
        <v/>
      </c>
      <c r="DE853" t="s">
        <v>205</v>
      </c>
      <c r="DF853" t="s">
        <v>205</v>
      </c>
    </row>
    <row r="854" spans="1:110" x14ac:dyDescent="0.2">
      <c r="A854" s="30"/>
      <c r="B854" s="28" t="s">
        <v>181</v>
      </c>
      <c r="C854" s="47"/>
      <c r="D854" s="41">
        <v>6</v>
      </c>
      <c r="E854" s="42">
        <v>0</v>
      </c>
      <c r="F854" s="139">
        <f>ABS(Home!$K$20*E854)</f>
        <v>0</v>
      </c>
      <c r="G854" s="42">
        <v>0</v>
      </c>
      <c r="H854" s="139">
        <f>ABS(Home!$K$20*G854)</f>
        <v>0</v>
      </c>
      <c r="I854" s="42">
        <v>0</v>
      </c>
      <c r="J854" s="139">
        <f>ABS(Home!$K$20*I854)</f>
        <v>0</v>
      </c>
      <c r="K854" s="42">
        <v>0</v>
      </c>
      <c r="L854" s="139">
        <f>ABS(Home!$K$20*K854)</f>
        <v>0</v>
      </c>
      <c r="M854" s="45">
        <f t="shared" si="398"/>
        <v>0</v>
      </c>
      <c r="N854" s="47">
        <f t="shared" si="399"/>
        <v>794</v>
      </c>
      <c r="P854">
        <f t="shared" si="409"/>
        <v>0</v>
      </c>
      <c r="Q854">
        <f t="shared" si="409"/>
        <v>6</v>
      </c>
      <c r="R854" s="146">
        <v>851</v>
      </c>
      <c r="S854">
        <f t="shared" si="410"/>
        <v>0</v>
      </c>
      <c r="T854">
        <f t="shared" si="411"/>
        <v>0</v>
      </c>
      <c r="U854">
        <f t="shared" si="412"/>
        <v>0</v>
      </c>
      <c r="V854">
        <f t="shared" si="413"/>
        <v>0</v>
      </c>
      <c r="X854">
        <f t="shared" si="414"/>
        <v>0</v>
      </c>
      <c r="Y854">
        <f t="shared" si="415"/>
        <v>0</v>
      </c>
      <c r="Z854">
        <f t="shared" si="416"/>
        <v>0</v>
      </c>
      <c r="AA854">
        <f t="shared" si="417"/>
        <v>0</v>
      </c>
      <c r="AC854" s="15"/>
      <c r="AD854" s="15"/>
      <c r="BJ854" s="41">
        <v>6</v>
      </c>
      <c r="BN854" s="41">
        <v>5</v>
      </c>
      <c r="BS854" s="121"/>
      <c r="BV854">
        <v>0</v>
      </c>
      <c r="CA854">
        <v>0</v>
      </c>
      <c r="CB854">
        <f t="shared" si="400"/>
        <v>0</v>
      </c>
      <c r="CK854">
        <f t="shared" si="401"/>
        <v>34</v>
      </c>
      <c r="CL854">
        <f t="shared" si="402"/>
        <v>20</v>
      </c>
      <c r="CM854">
        <f t="shared" si="403"/>
        <v>794</v>
      </c>
      <c r="CP854" t="str">
        <f t="shared" si="407"/>
        <v/>
      </c>
      <c r="CQ854" t="str">
        <f t="shared" si="408"/>
        <v/>
      </c>
      <c r="CR854" t="str">
        <f t="shared" si="404"/>
        <v/>
      </c>
      <c r="CS854" t="str">
        <f t="shared" si="405"/>
        <v/>
      </c>
      <c r="CT854" t="str">
        <f t="shared" si="406"/>
        <v/>
      </c>
      <c r="DE854" t="s">
        <v>205</v>
      </c>
      <c r="DF854" t="s">
        <v>205</v>
      </c>
    </row>
    <row r="855" spans="1:110" x14ac:dyDescent="0.2">
      <c r="A855" s="30"/>
      <c r="B855" s="28">
        <v>35</v>
      </c>
      <c r="C855" s="47"/>
      <c r="D855" s="41">
        <v>6</v>
      </c>
      <c r="E855" s="42">
        <v>0</v>
      </c>
      <c r="F855" s="139">
        <f>ABS(Home!$K$20*E855)</f>
        <v>0</v>
      </c>
      <c r="G855" s="42">
        <v>0</v>
      </c>
      <c r="H855" s="139">
        <f>ABS(Home!$K$20*G855)</f>
        <v>0</v>
      </c>
      <c r="I855" s="42">
        <v>0</v>
      </c>
      <c r="J855" s="139">
        <f>ABS(Home!$K$20*I855)</f>
        <v>0</v>
      </c>
      <c r="K855" s="42">
        <v>0</v>
      </c>
      <c r="L855" s="139">
        <f>ABS(Home!$K$20*K855)</f>
        <v>0</v>
      </c>
      <c r="M855" s="45">
        <f t="shared" si="398"/>
        <v>0</v>
      </c>
      <c r="N855" s="47">
        <f t="shared" si="399"/>
        <v>795</v>
      </c>
      <c r="P855">
        <f t="shared" si="409"/>
        <v>0</v>
      </c>
      <c r="Q855">
        <f t="shared" si="409"/>
        <v>6</v>
      </c>
      <c r="R855" s="146">
        <v>852</v>
      </c>
      <c r="S855">
        <f t="shared" si="410"/>
        <v>0</v>
      </c>
      <c r="T855">
        <f t="shared" si="411"/>
        <v>0</v>
      </c>
      <c r="U855">
        <f t="shared" si="412"/>
        <v>0</v>
      </c>
      <c r="V855">
        <f t="shared" si="413"/>
        <v>0</v>
      </c>
      <c r="X855">
        <f t="shared" si="414"/>
        <v>0</v>
      </c>
      <c r="Y855">
        <f t="shared" si="415"/>
        <v>0</v>
      </c>
      <c r="Z855">
        <f t="shared" si="416"/>
        <v>0</v>
      </c>
      <c r="AA855">
        <f t="shared" si="417"/>
        <v>0</v>
      </c>
      <c r="AC855" s="15"/>
      <c r="AD855" s="15"/>
      <c r="BJ855" s="41">
        <v>6</v>
      </c>
      <c r="BN855" s="41">
        <v>5</v>
      </c>
      <c r="BS855" s="121"/>
      <c r="BV855">
        <v>0</v>
      </c>
      <c r="CA855">
        <v>0</v>
      </c>
      <c r="CB855">
        <f t="shared" si="400"/>
        <v>0</v>
      </c>
      <c r="CK855">
        <f t="shared" si="401"/>
        <v>35</v>
      </c>
      <c r="CL855">
        <f t="shared" si="402"/>
        <v>20</v>
      </c>
      <c r="CM855">
        <f t="shared" si="403"/>
        <v>795</v>
      </c>
      <c r="CP855" t="str">
        <f t="shared" si="407"/>
        <v/>
      </c>
      <c r="CQ855" t="str">
        <f t="shared" si="408"/>
        <v/>
      </c>
      <c r="CR855" t="str">
        <f t="shared" si="404"/>
        <v/>
      </c>
      <c r="CS855" t="str">
        <f t="shared" si="405"/>
        <v/>
      </c>
      <c r="CT855" t="str">
        <f t="shared" si="406"/>
        <v/>
      </c>
      <c r="DE855" t="s">
        <v>205</v>
      </c>
      <c r="DF855" t="s">
        <v>205</v>
      </c>
    </row>
    <row r="856" spans="1:110" x14ac:dyDescent="0.2">
      <c r="A856" s="30"/>
      <c r="B856" s="28">
        <v>36</v>
      </c>
      <c r="C856" s="47"/>
      <c r="D856" s="41">
        <v>6</v>
      </c>
      <c r="E856" s="42">
        <v>0</v>
      </c>
      <c r="F856" s="139">
        <f>ABS(Home!$K$20*E856)</f>
        <v>0</v>
      </c>
      <c r="G856" s="42">
        <v>0</v>
      </c>
      <c r="H856" s="139">
        <f>ABS(Home!$K$20*G856)</f>
        <v>0</v>
      </c>
      <c r="I856" s="42">
        <v>0</v>
      </c>
      <c r="J856" s="139">
        <f>ABS(Home!$K$20*I856)</f>
        <v>0</v>
      </c>
      <c r="K856" s="42">
        <v>0</v>
      </c>
      <c r="L856" s="139">
        <f>ABS(Home!$K$20*K856)</f>
        <v>0</v>
      </c>
      <c r="M856" s="45">
        <f t="shared" si="398"/>
        <v>0</v>
      </c>
      <c r="N856" s="47">
        <f t="shared" si="399"/>
        <v>796</v>
      </c>
      <c r="P856">
        <f t="shared" si="409"/>
        <v>0</v>
      </c>
      <c r="Q856">
        <f t="shared" si="409"/>
        <v>6</v>
      </c>
      <c r="R856" s="146">
        <v>853</v>
      </c>
      <c r="S856">
        <f t="shared" si="410"/>
        <v>0</v>
      </c>
      <c r="T856">
        <f t="shared" si="411"/>
        <v>0</v>
      </c>
      <c r="U856">
        <f t="shared" si="412"/>
        <v>0</v>
      </c>
      <c r="V856">
        <f t="shared" si="413"/>
        <v>0</v>
      </c>
      <c r="X856">
        <f t="shared" si="414"/>
        <v>0</v>
      </c>
      <c r="Y856">
        <f t="shared" si="415"/>
        <v>0</v>
      </c>
      <c r="Z856">
        <f t="shared" si="416"/>
        <v>0</v>
      </c>
      <c r="AA856">
        <f t="shared" si="417"/>
        <v>0</v>
      </c>
      <c r="AC856" s="15"/>
      <c r="AD856" s="15"/>
      <c r="BJ856" s="41">
        <v>6</v>
      </c>
      <c r="BN856" s="41">
        <v>5</v>
      </c>
      <c r="BS856" s="121"/>
      <c r="BV856">
        <v>0</v>
      </c>
      <c r="CA856">
        <v>0</v>
      </c>
      <c r="CB856">
        <f t="shared" si="400"/>
        <v>0</v>
      </c>
      <c r="CK856">
        <f t="shared" si="401"/>
        <v>36</v>
      </c>
      <c r="CL856">
        <f t="shared" si="402"/>
        <v>20</v>
      </c>
      <c r="CM856">
        <f t="shared" si="403"/>
        <v>796</v>
      </c>
      <c r="CP856" t="str">
        <f t="shared" si="407"/>
        <v/>
      </c>
      <c r="CQ856" t="str">
        <f t="shared" si="408"/>
        <v/>
      </c>
      <c r="CR856" t="str">
        <f t="shared" si="404"/>
        <v/>
      </c>
      <c r="CS856" t="str">
        <f t="shared" si="405"/>
        <v/>
      </c>
      <c r="CT856" t="str">
        <f t="shared" si="406"/>
        <v/>
      </c>
      <c r="DE856" t="s">
        <v>205</v>
      </c>
      <c r="DF856" t="s">
        <v>205</v>
      </c>
    </row>
    <row r="857" spans="1:110" x14ac:dyDescent="0.2">
      <c r="A857" s="30"/>
      <c r="B857" s="28">
        <v>37</v>
      </c>
      <c r="C857" s="47"/>
      <c r="D857" s="41">
        <v>6</v>
      </c>
      <c r="E857" s="42">
        <v>0</v>
      </c>
      <c r="F857" s="139">
        <f>ABS(Home!$K$20*E857)</f>
        <v>0</v>
      </c>
      <c r="G857" s="42">
        <v>0</v>
      </c>
      <c r="H857" s="139">
        <f>ABS(Home!$K$20*G857)</f>
        <v>0</v>
      </c>
      <c r="I857" s="42">
        <v>0</v>
      </c>
      <c r="J857" s="139">
        <f>ABS(Home!$K$20*I857)</f>
        <v>0</v>
      </c>
      <c r="K857" s="42">
        <v>0</v>
      </c>
      <c r="L857" s="139">
        <f>ABS(Home!$K$20*K857)</f>
        <v>0</v>
      </c>
      <c r="M857" s="45">
        <f t="shared" si="398"/>
        <v>0</v>
      </c>
      <c r="N857" s="47">
        <f t="shared" si="399"/>
        <v>797</v>
      </c>
      <c r="P857">
        <f t="shared" si="409"/>
        <v>0</v>
      </c>
      <c r="Q857">
        <f t="shared" si="409"/>
        <v>6</v>
      </c>
      <c r="R857" s="146">
        <v>854</v>
      </c>
      <c r="S857">
        <f t="shared" si="410"/>
        <v>0</v>
      </c>
      <c r="T857">
        <f t="shared" si="411"/>
        <v>0</v>
      </c>
      <c r="U857">
        <f t="shared" si="412"/>
        <v>0</v>
      </c>
      <c r="V857">
        <f t="shared" si="413"/>
        <v>0</v>
      </c>
      <c r="X857">
        <f t="shared" si="414"/>
        <v>0</v>
      </c>
      <c r="Y857">
        <f t="shared" si="415"/>
        <v>0</v>
      </c>
      <c r="Z857">
        <f t="shared" si="416"/>
        <v>0</v>
      </c>
      <c r="AA857">
        <f t="shared" si="417"/>
        <v>0</v>
      </c>
      <c r="AC857" s="15"/>
      <c r="AD857" s="15"/>
      <c r="BJ857" s="41">
        <v>6</v>
      </c>
      <c r="BN857" s="41">
        <v>5</v>
      </c>
      <c r="BS857" s="121"/>
      <c r="BV857">
        <v>0</v>
      </c>
      <c r="CA857">
        <v>0</v>
      </c>
      <c r="CB857">
        <f t="shared" si="400"/>
        <v>0</v>
      </c>
      <c r="CK857">
        <f>CK814</f>
        <v>37</v>
      </c>
      <c r="CL857">
        <f>CL814+1</f>
        <v>20</v>
      </c>
      <c r="CM857">
        <f t="shared" si="403"/>
        <v>797</v>
      </c>
      <c r="CP857" t="str">
        <f t="shared" si="407"/>
        <v/>
      </c>
      <c r="CQ857" t="str">
        <f t="shared" si="408"/>
        <v/>
      </c>
      <c r="CR857" t="str">
        <f t="shared" si="404"/>
        <v/>
      </c>
      <c r="CS857" t="str">
        <f t="shared" si="405"/>
        <v/>
      </c>
      <c r="CT857" t="str">
        <f t="shared" si="406"/>
        <v/>
      </c>
      <c r="DE857" t="s">
        <v>205</v>
      </c>
      <c r="DF857" t="s">
        <v>205</v>
      </c>
    </row>
    <row r="858" spans="1:110" x14ac:dyDescent="0.2">
      <c r="A858" s="30"/>
      <c r="B858" s="28">
        <v>38</v>
      </c>
      <c r="C858" s="47"/>
      <c r="D858" s="41">
        <v>6</v>
      </c>
      <c r="E858" s="42">
        <v>0</v>
      </c>
      <c r="F858" s="139">
        <f>ABS(Home!$K$20*E858)</f>
        <v>0</v>
      </c>
      <c r="G858" s="42">
        <v>0</v>
      </c>
      <c r="H858" s="139">
        <f>ABS(Home!$K$20*G858)</f>
        <v>0</v>
      </c>
      <c r="I858" s="42">
        <v>0</v>
      </c>
      <c r="J858" s="139">
        <f>ABS(Home!$K$20*I858)</f>
        <v>0</v>
      </c>
      <c r="K858" s="42">
        <v>0</v>
      </c>
      <c r="L858" s="139">
        <f>ABS(Home!$K$20*K858)</f>
        <v>0</v>
      </c>
      <c r="M858" s="45">
        <f t="shared" si="398"/>
        <v>0</v>
      </c>
      <c r="N858" s="47">
        <f t="shared" si="399"/>
        <v>798</v>
      </c>
      <c r="P858">
        <f t="shared" si="409"/>
        <v>0</v>
      </c>
      <c r="Q858">
        <f t="shared" si="409"/>
        <v>6</v>
      </c>
      <c r="R858" s="146">
        <v>855</v>
      </c>
      <c r="S858">
        <f t="shared" si="410"/>
        <v>0</v>
      </c>
      <c r="T858">
        <f t="shared" si="411"/>
        <v>0</v>
      </c>
      <c r="U858">
        <f t="shared" si="412"/>
        <v>0</v>
      </c>
      <c r="V858">
        <f t="shared" si="413"/>
        <v>0</v>
      </c>
      <c r="X858">
        <f t="shared" si="414"/>
        <v>0</v>
      </c>
      <c r="Y858">
        <f t="shared" si="415"/>
        <v>0</v>
      </c>
      <c r="Z858">
        <f t="shared" si="416"/>
        <v>0</v>
      </c>
      <c r="AA858">
        <f t="shared" si="417"/>
        <v>0</v>
      </c>
      <c r="AC858" s="15"/>
      <c r="AD858" s="15"/>
      <c r="BJ858" s="41">
        <v>6</v>
      </c>
      <c r="BN858" s="41">
        <v>5</v>
      </c>
      <c r="BS858" s="121"/>
      <c r="BV858">
        <v>0</v>
      </c>
      <c r="CA858">
        <v>2</v>
      </c>
      <c r="CB858">
        <f t="shared" si="400"/>
        <v>1</v>
      </c>
      <c r="CK858">
        <f t="shared" si="401"/>
        <v>38</v>
      </c>
      <c r="CL858">
        <f t="shared" si="402"/>
        <v>20</v>
      </c>
      <c r="CM858">
        <f t="shared" si="403"/>
        <v>798</v>
      </c>
      <c r="CP858" t="str">
        <f t="shared" si="407"/>
        <v/>
      </c>
      <c r="CQ858" t="str">
        <f t="shared" si="408"/>
        <v/>
      </c>
      <c r="CR858" t="str">
        <f t="shared" si="404"/>
        <v/>
      </c>
      <c r="CS858" t="str">
        <f t="shared" si="405"/>
        <v/>
      </c>
      <c r="CT858" t="str">
        <f t="shared" si="406"/>
        <v/>
      </c>
      <c r="DE858" t="s">
        <v>205</v>
      </c>
      <c r="DF858" t="s">
        <v>205</v>
      </c>
    </row>
    <row r="859" spans="1:110" x14ac:dyDescent="0.2">
      <c r="A859" s="30"/>
      <c r="B859" s="28">
        <v>39</v>
      </c>
      <c r="C859" s="47"/>
      <c r="D859" s="41">
        <v>6</v>
      </c>
      <c r="E859" s="42">
        <v>0</v>
      </c>
      <c r="F859" s="139">
        <f>ABS(Home!$K$20*E859)</f>
        <v>0</v>
      </c>
      <c r="G859" s="42">
        <v>0</v>
      </c>
      <c r="H859" s="139">
        <f>ABS(Home!$K$20*G859)</f>
        <v>0</v>
      </c>
      <c r="I859" s="42">
        <v>0</v>
      </c>
      <c r="J859" s="139">
        <f>ABS(Home!$K$20*I859)</f>
        <v>0</v>
      </c>
      <c r="K859" s="42">
        <v>0</v>
      </c>
      <c r="L859" s="139">
        <f>ABS(Home!$K$20*K859)</f>
        <v>0</v>
      </c>
      <c r="M859" s="45">
        <f t="shared" si="398"/>
        <v>0</v>
      </c>
      <c r="N859" s="47">
        <f t="shared" si="399"/>
        <v>799</v>
      </c>
      <c r="P859">
        <f t="shared" si="409"/>
        <v>0</v>
      </c>
      <c r="Q859">
        <f t="shared" si="409"/>
        <v>6</v>
      </c>
      <c r="R859" s="146">
        <v>856</v>
      </c>
      <c r="S859">
        <f t="shared" si="410"/>
        <v>0</v>
      </c>
      <c r="T859">
        <f t="shared" si="411"/>
        <v>0</v>
      </c>
      <c r="U859">
        <f t="shared" si="412"/>
        <v>0</v>
      </c>
      <c r="V859">
        <f t="shared" si="413"/>
        <v>0</v>
      </c>
      <c r="X859">
        <f t="shared" si="414"/>
        <v>0</v>
      </c>
      <c r="Y859">
        <f t="shared" si="415"/>
        <v>0</v>
      </c>
      <c r="Z859">
        <f t="shared" si="416"/>
        <v>0</v>
      </c>
      <c r="AA859">
        <f t="shared" si="417"/>
        <v>0</v>
      </c>
      <c r="AC859" s="15"/>
      <c r="AD859" s="15"/>
      <c r="BJ859" s="41">
        <v>6</v>
      </c>
      <c r="BN859" s="41">
        <v>5</v>
      </c>
      <c r="BS859" s="121"/>
      <c r="BV859">
        <v>0</v>
      </c>
      <c r="CA859">
        <v>0</v>
      </c>
      <c r="CB859">
        <f t="shared" si="400"/>
        <v>0</v>
      </c>
      <c r="CK859">
        <f t="shared" si="401"/>
        <v>39</v>
      </c>
      <c r="CL859">
        <f t="shared" si="402"/>
        <v>20</v>
      </c>
      <c r="CM859">
        <f t="shared" si="403"/>
        <v>799</v>
      </c>
      <c r="CP859" t="str">
        <f t="shared" si="407"/>
        <v/>
      </c>
      <c r="CQ859" t="str">
        <f t="shared" si="408"/>
        <v/>
      </c>
      <c r="CR859" t="str">
        <f t="shared" si="404"/>
        <v/>
      </c>
      <c r="CS859" t="str">
        <f t="shared" si="405"/>
        <v/>
      </c>
      <c r="CT859" t="str">
        <f t="shared" si="406"/>
        <v/>
      </c>
      <c r="DE859" t="s">
        <v>205</v>
      </c>
      <c r="DF859" t="s">
        <v>205</v>
      </c>
    </row>
    <row r="860" spans="1:110" x14ac:dyDescent="0.2">
      <c r="A860" s="30"/>
      <c r="B860" s="28">
        <v>40</v>
      </c>
      <c r="C860" s="47"/>
      <c r="D860" s="41">
        <v>6</v>
      </c>
      <c r="E860" s="42">
        <v>0</v>
      </c>
      <c r="F860" s="139">
        <f>ABS(Home!$K$20*E860)</f>
        <v>0</v>
      </c>
      <c r="G860" s="42">
        <v>0</v>
      </c>
      <c r="H860" s="139">
        <f>ABS(Home!$K$20*G860)</f>
        <v>0</v>
      </c>
      <c r="I860" s="42">
        <v>0</v>
      </c>
      <c r="J860" s="139">
        <f>ABS(Home!$K$20*I860)</f>
        <v>0</v>
      </c>
      <c r="K860" s="42">
        <v>0</v>
      </c>
      <c r="L860" s="139">
        <f>ABS(Home!$K$20*K860)</f>
        <v>0</v>
      </c>
      <c r="M860" s="45">
        <f t="shared" si="398"/>
        <v>0</v>
      </c>
      <c r="N860" s="47">
        <f t="shared" si="399"/>
        <v>800</v>
      </c>
      <c r="P860">
        <f t="shared" si="409"/>
        <v>0</v>
      </c>
      <c r="Q860">
        <f t="shared" si="409"/>
        <v>6</v>
      </c>
      <c r="R860" s="146">
        <v>857</v>
      </c>
      <c r="S860">
        <f t="shared" si="410"/>
        <v>0</v>
      </c>
      <c r="T860">
        <f t="shared" si="411"/>
        <v>0</v>
      </c>
      <c r="U860">
        <f t="shared" si="412"/>
        <v>0</v>
      </c>
      <c r="V860">
        <f t="shared" si="413"/>
        <v>0</v>
      </c>
      <c r="X860">
        <f t="shared" si="414"/>
        <v>0</v>
      </c>
      <c r="Y860">
        <f t="shared" si="415"/>
        <v>0</v>
      </c>
      <c r="Z860">
        <f t="shared" si="416"/>
        <v>0</v>
      </c>
      <c r="AA860">
        <f t="shared" si="417"/>
        <v>0</v>
      </c>
      <c r="AC860" s="15"/>
      <c r="AD860" s="15"/>
      <c r="BJ860" s="41">
        <v>6</v>
      </c>
      <c r="BN860" s="41">
        <v>5</v>
      </c>
      <c r="BS860" s="121"/>
      <c r="BV860">
        <v>0</v>
      </c>
      <c r="CA860">
        <v>0</v>
      </c>
      <c r="CB860">
        <f t="shared" si="400"/>
        <v>0</v>
      </c>
      <c r="CK860">
        <f t="shared" si="401"/>
        <v>40</v>
      </c>
      <c r="CL860">
        <f t="shared" si="402"/>
        <v>20</v>
      </c>
      <c r="CM860">
        <f t="shared" si="403"/>
        <v>800</v>
      </c>
      <c r="CP860" t="str">
        <f t="shared" si="407"/>
        <v/>
      </c>
      <c r="CQ860" t="str">
        <f t="shared" si="408"/>
        <v/>
      </c>
      <c r="CR860" t="str">
        <f t="shared" si="404"/>
        <v/>
      </c>
      <c r="CS860" t="str">
        <f t="shared" si="405"/>
        <v/>
      </c>
      <c r="CT860" t="str">
        <f t="shared" si="406"/>
        <v/>
      </c>
      <c r="DE860" t="s">
        <v>205</v>
      </c>
      <c r="DF860" t="s">
        <v>205</v>
      </c>
    </row>
    <row r="861" spans="1:110" x14ac:dyDescent="0.2">
      <c r="A861" s="30"/>
      <c r="B861" s="146"/>
      <c r="C861" s="47"/>
      <c r="D861" s="41"/>
      <c r="E861" s="42"/>
      <c r="F861" s="42"/>
      <c r="G861" s="42"/>
      <c r="H861" s="42"/>
      <c r="I861" s="42"/>
      <c r="J861" s="42"/>
      <c r="K861" s="42"/>
      <c r="L861" s="42"/>
      <c r="M861" s="27"/>
      <c r="N861" s="47"/>
      <c r="P861">
        <f t="shared" si="409"/>
        <v>0</v>
      </c>
      <c r="Q861">
        <f t="shared" si="409"/>
        <v>6</v>
      </c>
      <c r="R861" s="146">
        <v>858</v>
      </c>
      <c r="S861">
        <f t="shared" si="410"/>
        <v>0</v>
      </c>
      <c r="T861">
        <f t="shared" si="411"/>
        <v>0</v>
      </c>
      <c r="U861">
        <f t="shared" si="412"/>
        <v>0</v>
      </c>
      <c r="V861">
        <f t="shared" si="413"/>
        <v>0</v>
      </c>
      <c r="X861">
        <f t="shared" si="414"/>
        <v>0</v>
      </c>
      <c r="Y861">
        <f t="shared" si="415"/>
        <v>0</v>
      </c>
      <c r="Z861">
        <f t="shared" si="416"/>
        <v>0</v>
      </c>
      <c r="AA861">
        <f t="shared" si="417"/>
        <v>0</v>
      </c>
      <c r="AC861" s="15"/>
      <c r="AD861" s="15"/>
      <c r="BJ861" s="41"/>
      <c r="BN861" s="41"/>
      <c r="BS861" s="121"/>
      <c r="CP861" t="str">
        <f t="shared" si="407"/>
        <v/>
      </c>
      <c r="CQ861" t="str">
        <f t="shared" si="408"/>
        <v/>
      </c>
      <c r="CS861" t="str">
        <f t="shared" si="405"/>
        <v/>
      </c>
      <c r="CT861" t="str">
        <f t="shared" si="406"/>
        <v/>
      </c>
      <c r="DE861" t="s">
        <v>205</v>
      </c>
      <c r="DF861" t="s">
        <v>205</v>
      </c>
    </row>
    <row r="862" spans="1:110" x14ac:dyDescent="0.2">
      <c r="A862" s="30"/>
      <c r="B862" s="146"/>
      <c r="C862" s="47"/>
      <c r="D862" s="41"/>
      <c r="E862" s="42"/>
      <c r="F862" s="42"/>
      <c r="G862" s="42"/>
      <c r="H862" s="42"/>
      <c r="I862" s="42"/>
      <c r="J862" s="42"/>
      <c r="K862" s="42"/>
      <c r="L862" s="42"/>
      <c r="M862" s="27"/>
      <c r="N862" s="47"/>
      <c r="P862">
        <f t="shared" si="409"/>
        <v>0</v>
      </c>
      <c r="Q862">
        <f t="shared" si="409"/>
        <v>6</v>
      </c>
      <c r="R862" s="146">
        <v>859</v>
      </c>
      <c r="S862">
        <f t="shared" si="410"/>
        <v>0</v>
      </c>
      <c r="T862">
        <f t="shared" si="411"/>
        <v>0</v>
      </c>
      <c r="U862">
        <f t="shared" si="412"/>
        <v>0</v>
      </c>
      <c r="V862">
        <f t="shared" si="413"/>
        <v>0</v>
      </c>
      <c r="X862">
        <f t="shared" si="414"/>
        <v>0</v>
      </c>
      <c r="Y862">
        <f t="shared" si="415"/>
        <v>0</v>
      </c>
      <c r="Z862">
        <f t="shared" si="416"/>
        <v>0</v>
      </c>
      <c r="AA862">
        <f t="shared" si="417"/>
        <v>0</v>
      </c>
      <c r="AC862" s="15"/>
      <c r="AD862" s="15"/>
      <c r="BJ862" s="41"/>
      <c r="BN862" s="41"/>
      <c r="BS862" s="121"/>
      <c r="CP862" t="str">
        <f t="shared" si="407"/>
        <v/>
      </c>
      <c r="CQ862" t="str">
        <f t="shared" si="408"/>
        <v/>
      </c>
      <c r="CS862" t="str">
        <f t="shared" si="405"/>
        <v/>
      </c>
      <c r="CT862" t="str">
        <f t="shared" si="406"/>
        <v/>
      </c>
    </row>
    <row r="863" spans="1:110" x14ac:dyDescent="0.2">
      <c r="A863" s="13" t="s">
        <v>12</v>
      </c>
      <c r="B863" s="13" t="s">
        <v>40</v>
      </c>
      <c r="C863" s="44"/>
      <c r="D863" s="36" t="s">
        <v>27</v>
      </c>
      <c r="E863" s="37" t="s">
        <v>15</v>
      </c>
      <c r="F863" s="118" t="s">
        <v>36</v>
      </c>
      <c r="G863" s="37" t="s">
        <v>16</v>
      </c>
      <c r="H863" s="118" t="s">
        <v>36</v>
      </c>
      <c r="I863" s="37" t="s">
        <v>17</v>
      </c>
      <c r="J863" s="118" t="s">
        <v>36</v>
      </c>
      <c r="K863" s="37" t="s">
        <v>18</v>
      </c>
      <c r="L863" s="118" t="s">
        <v>36</v>
      </c>
      <c r="M863" s="13" t="s">
        <v>42</v>
      </c>
      <c r="N863" s="47"/>
      <c r="P863">
        <f t="shared" si="409"/>
        <v>0</v>
      </c>
      <c r="Q863">
        <f t="shared" si="409"/>
        <v>6</v>
      </c>
      <c r="R863" s="146">
        <v>860</v>
      </c>
      <c r="S863">
        <f t="shared" si="410"/>
        <v>0</v>
      </c>
      <c r="T863">
        <f t="shared" si="411"/>
        <v>0</v>
      </c>
      <c r="U863">
        <f t="shared" si="412"/>
        <v>0</v>
      </c>
      <c r="V863">
        <f t="shared" si="413"/>
        <v>0</v>
      </c>
      <c r="X863">
        <f t="shared" si="414"/>
        <v>0</v>
      </c>
      <c r="Y863">
        <f t="shared" si="415"/>
        <v>0</v>
      </c>
      <c r="Z863">
        <f t="shared" si="416"/>
        <v>0</v>
      </c>
      <c r="AA863">
        <f t="shared" si="417"/>
        <v>0</v>
      </c>
      <c r="AC863" s="15"/>
      <c r="AD863" s="15"/>
      <c r="BJ863" s="36" t="s">
        <v>27</v>
      </c>
      <c r="BN863" s="36" t="s">
        <v>27</v>
      </c>
      <c r="BS863" s="14"/>
      <c r="BV863" t="s">
        <v>15</v>
      </c>
      <c r="CA863" t="s">
        <v>15</v>
      </c>
      <c r="CP863" t="str">
        <f t="shared" si="407"/>
        <v/>
      </c>
      <c r="CQ863" t="str">
        <f t="shared" si="408"/>
        <v/>
      </c>
      <c r="CS863" t="str">
        <f t="shared" si="405"/>
        <v/>
      </c>
      <c r="CT863" t="str">
        <f t="shared" si="406"/>
        <v/>
      </c>
    </row>
    <row r="864" spans="1:110" x14ac:dyDescent="0.2">
      <c r="A864" s="13">
        <f>A821+1</f>
        <v>21</v>
      </c>
      <c r="B864" s="28" t="s">
        <v>1385</v>
      </c>
      <c r="C864" s="47"/>
      <c r="D864" s="41">
        <v>6</v>
      </c>
      <c r="E864" s="42">
        <v>0</v>
      </c>
      <c r="F864" s="139">
        <f>ABS(Home!$K$20*E864)</f>
        <v>0</v>
      </c>
      <c r="G864" s="42">
        <v>0</v>
      </c>
      <c r="H864" s="139">
        <f>ABS(Home!$K$20*G864)</f>
        <v>0</v>
      </c>
      <c r="I864" s="42">
        <v>0</v>
      </c>
      <c r="J864" s="139">
        <f>ABS(Home!$K$20*I864)</f>
        <v>0</v>
      </c>
      <c r="K864" s="42">
        <v>0</v>
      </c>
      <c r="L864" s="139">
        <f>ABS(Home!$K$20*K864)</f>
        <v>0</v>
      </c>
      <c r="M864" s="45">
        <f>IF(C864=1,COUNTIF(F864,"&gt;0")+COUNTIF(H864,"&gt;0")+COUNTIF(J864,"&gt;0")+COUNTIF(L864,"&gt;0"),0)</f>
        <v>0</v>
      </c>
      <c r="N864" s="47">
        <f>N821+40</f>
        <v>801</v>
      </c>
      <c r="P864">
        <f t="shared" si="409"/>
        <v>0</v>
      </c>
      <c r="Q864">
        <f t="shared" si="409"/>
        <v>6</v>
      </c>
      <c r="R864" s="146">
        <v>861</v>
      </c>
      <c r="S864">
        <f t="shared" si="410"/>
        <v>0</v>
      </c>
      <c r="T864">
        <f t="shared" si="411"/>
        <v>0</v>
      </c>
      <c r="U864">
        <f t="shared" si="412"/>
        <v>0</v>
      </c>
      <c r="V864">
        <f t="shared" si="413"/>
        <v>0</v>
      </c>
      <c r="X864">
        <f t="shared" si="414"/>
        <v>0</v>
      </c>
      <c r="Y864">
        <f t="shared" si="415"/>
        <v>0</v>
      </c>
      <c r="Z864">
        <f t="shared" si="416"/>
        <v>0</v>
      </c>
      <c r="AA864">
        <f t="shared" si="417"/>
        <v>0</v>
      </c>
      <c r="AC864" s="15"/>
      <c r="AD864" s="15"/>
      <c r="BJ864" s="41">
        <v>6</v>
      </c>
      <c r="BN864" s="41">
        <v>5</v>
      </c>
      <c r="BS864" s="121"/>
      <c r="BV864">
        <v>0</v>
      </c>
      <c r="CA864">
        <v>0</v>
      </c>
      <c r="CB864">
        <f>IF(CA864&gt;1,1,IF(CA864&lt;-1,-1,CA864))</f>
        <v>0</v>
      </c>
      <c r="CK864">
        <f>CK821</f>
        <v>1</v>
      </c>
      <c r="CL864">
        <f>CL821+1</f>
        <v>21</v>
      </c>
      <c r="CM864">
        <f>CM821+40</f>
        <v>801</v>
      </c>
      <c r="CP864" t="str">
        <f t="shared" si="407"/>
        <v/>
      </c>
      <c r="CQ864" t="str">
        <f t="shared" si="408"/>
        <v/>
      </c>
      <c r="CR864" t="str">
        <f>IF(C864=1,CONCATENATE("v",CM864),"")</f>
        <v/>
      </c>
      <c r="CS864" t="str">
        <f t="shared" si="405"/>
        <v/>
      </c>
      <c r="CT864" t="str">
        <f t="shared" si="406"/>
        <v/>
      </c>
    </row>
    <row r="865" spans="1:110" x14ac:dyDescent="0.2">
      <c r="A865" s="123" t="s">
        <v>150</v>
      </c>
      <c r="B865" s="28" t="s">
        <v>1386</v>
      </c>
      <c r="C865" s="47"/>
      <c r="D865" s="41">
        <v>6</v>
      </c>
      <c r="E865" s="42">
        <v>0</v>
      </c>
      <c r="F865" s="139">
        <f>ABS(Home!$K$20*E865)</f>
        <v>0</v>
      </c>
      <c r="G865" s="42">
        <v>0</v>
      </c>
      <c r="H865" s="139">
        <f>ABS(Home!$K$20*G865)</f>
        <v>0</v>
      </c>
      <c r="I865" s="42">
        <v>0</v>
      </c>
      <c r="J865" s="139">
        <f>ABS(Home!$K$20*I865)</f>
        <v>0</v>
      </c>
      <c r="K865" s="42">
        <v>0</v>
      </c>
      <c r="L865" s="139">
        <f>ABS(Home!$K$20*K865)</f>
        <v>0</v>
      </c>
      <c r="M865" s="45">
        <f t="shared" ref="M865:M903" si="418">IF(C865=1,COUNTIF(F865,"&gt;0")+COUNTIF(H865,"&gt;0")+COUNTIF(J865,"&gt;0")+COUNTIF(L865,"&gt;0"),0)</f>
        <v>0</v>
      </c>
      <c r="N865" s="47">
        <f t="shared" ref="N865:N903" si="419">N822+40</f>
        <v>802</v>
      </c>
      <c r="P865">
        <f t="shared" si="409"/>
        <v>0</v>
      </c>
      <c r="Q865">
        <f t="shared" si="409"/>
        <v>6</v>
      </c>
      <c r="R865" s="146">
        <v>862</v>
      </c>
      <c r="S865">
        <f t="shared" si="410"/>
        <v>0</v>
      </c>
      <c r="T865">
        <f t="shared" si="411"/>
        <v>0</v>
      </c>
      <c r="U865">
        <f t="shared" si="412"/>
        <v>0</v>
      </c>
      <c r="V865">
        <f t="shared" si="413"/>
        <v>0</v>
      </c>
      <c r="X865">
        <f t="shared" si="414"/>
        <v>0</v>
      </c>
      <c r="Y865">
        <f t="shared" si="415"/>
        <v>0</v>
      </c>
      <c r="Z865">
        <f t="shared" si="416"/>
        <v>0</v>
      </c>
      <c r="AA865">
        <f t="shared" si="417"/>
        <v>0</v>
      </c>
      <c r="AC865" s="15"/>
      <c r="AD865" s="15"/>
      <c r="BJ865" s="41">
        <v>6</v>
      </c>
      <c r="BN865" s="41">
        <v>5</v>
      </c>
      <c r="BS865" s="121"/>
      <c r="BV865">
        <v>-9.6191823398237272E-2</v>
      </c>
      <c r="CA865">
        <v>-9.6191823398237272E-2</v>
      </c>
      <c r="CB865">
        <f t="shared" ref="CB865:CB903" si="420">IF(CA865&gt;1,1,IF(CA865&lt;-1,-1,CA865))</f>
        <v>-9.6191823398237272E-2</v>
      </c>
      <c r="CK865">
        <f t="shared" ref="CK865:CK903" si="421">CK822</f>
        <v>2</v>
      </c>
      <c r="CL865">
        <f t="shared" ref="CL865:CL903" si="422">CL822+1</f>
        <v>21</v>
      </c>
      <c r="CM865">
        <f t="shared" ref="CM865:CM903" si="423">CM822+40</f>
        <v>802</v>
      </c>
      <c r="CP865" t="str">
        <f t="shared" si="407"/>
        <v/>
      </c>
      <c r="CQ865" t="str">
        <f t="shared" si="408"/>
        <v/>
      </c>
      <c r="CR865" t="str">
        <f>IF(C865=1,CONCATENATE("v",CM865),"")</f>
        <v/>
      </c>
      <c r="CS865" t="str">
        <f t="shared" si="405"/>
        <v/>
      </c>
      <c r="CT865" t="str">
        <f t="shared" si="406"/>
        <v/>
      </c>
      <c r="DE865" t="s">
        <v>205</v>
      </c>
      <c r="DF865" t="s">
        <v>205</v>
      </c>
    </row>
    <row r="866" spans="1:110" x14ac:dyDescent="0.2">
      <c r="A866" s="123">
        <f>-SUM(E864:E903)</f>
        <v>0</v>
      </c>
      <c r="B866" s="28" t="s">
        <v>1387</v>
      </c>
      <c r="C866" s="47"/>
      <c r="D866" s="41">
        <v>6</v>
      </c>
      <c r="E866" s="42">
        <v>0</v>
      </c>
      <c r="F866" s="139">
        <f>ABS(Home!$K$20*E866)</f>
        <v>0</v>
      </c>
      <c r="G866" s="42">
        <v>0</v>
      </c>
      <c r="H866" s="139">
        <f>ABS(Home!$K$20*G866)</f>
        <v>0</v>
      </c>
      <c r="I866" s="42">
        <v>0</v>
      </c>
      <c r="J866" s="139">
        <f>ABS(Home!$K$20*I866)</f>
        <v>0</v>
      </c>
      <c r="K866" s="42">
        <v>0</v>
      </c>
      <c r="L866" s="139">
        <f>ABS(Home!$K$20*K866)</f>
        <v>0</v>
      </c>
      <c r="M866" s="45">
        <f t="shared" si="418"/>
        <v>0</v>
      </c>
      <c r="N866" s="47">
        <f t="shared" si="419"/>
        <v>803</v>
      </c>
      <c r="P866">
        <f t="shared" si="409"/>
        <v>0</v>
      </c>
      <c r="Q866">
        <f t="shared" si="409"/>
        <v>6</v>
      </c>
      <c r="R866" s="146">
        <v>863</v>
      </c>
      <c r="S866">
        <f t="shared" si="410"/>
        <v>0</v>
      </c>
      <c r="T866">
        <f t="shared" si="411"/>
        <v>0</v>
      </c>
      <c r="U866">
        <f t="shared" si="412"/>
        <v>0</v>
      </c>
      <c r="V866">
        <f t="shared" si="413"/>
        <v>0</v>
      </c>
      <c r="X866">
        <f t="shared" si="414"/>
        <v>0</v>
      </c>
      <c r="Y866">
        <f t="shared" si="415"/>
        <v>0</v>
      </c>
      <c r="Z866">
        <f t="shared" si="416"/>
        <v>0</v>
      </c>
      <c r="AA866">
        <f t="shared" si="417"/>
        <v>0</v>
      </c>
      <c r="AC866" s="15"/>
      <c r="AD866" s="15"/>
      <c r="BJ866" s="41">
        <v>6</v>
      </c>
      <c r="BN866" s="41">
        <v>5</v>
      </c>
      <c r="BS866" s="121"/>
      <c r="BV866">
        <v>0</v>
      </c>
      <c r="CA866">
        <v>0</v>
      </c>
      <c r="CB866">
        <f t="shared" si="420"/>
        <v>0</v>
      </c>
      <c r="CK866">
        <f t="shared" si="421"/>
        <v>3</v>
      </c>
      <c r="CL866">
        <f t="shared" si="422"/>
        <v>21</v>
      </c>
      <c r="CM866">
        <f t="shared" si="423"/>
        <v>803</v>
      </c>
      <c r="CP866" t="str">
        <f t="shared" si="407"/>
        <v/>
      </c>
      <c r="CQ866" t="str">
        <f t="shared" si="408"/>
        <v/>
      </c>
      <c r="CR866" t="str">
        <f t="shared" ref="CR866:CR903" si="424">IF(C866=1,CONCATENATE("v",CM866),"")</f>
        <v/>
      </c>
      <c r="CS866" t="str">
        <f t="shared" si="405"/>
        <v/>
      </c>
      <c r="CT866" t="str">
        <f t="shared" si="406"/>
        <v/>
      </c>
      <c r="DE866" t="s">
        <v>205</v>
      </c>
      <c r="DF866" t="s">
        <v>205</v>
      </c>
    </row>
    <row r="867" spans="1:110" x14ac:dyDescent="0.2">
      <c r="B867" s="28" t="s">
        <v>1388</v>
      </c>
      <c r="C867" s="47"/>
      <c r="D867" s="41">
        <v>6</v>
      </c>
      <c r="E867" s="42">
        <v>0</v>
      </c>
      <c r="F867" s="139">
        <f>ABS(Home!$K$20*E867)</f>
        <v>0</v>
      </c>
      <c r="G867" s="42">
        <v>0</v>
      </c>
      <c r="H867" s="139">
        <f>ABS(Home!$K$20*G867)</f>
        <v>0</v>
      </c>
      <c r="I867" s="42">
        <v>0</v>
      </c>
      <c r="J867" s="139">
        <f>ABS(Home!$K$20*I867)</f>
        <v>0</v>
      </c>
      <c r="K867" s="42">
        <v>0</v>
      </c>
      <c r="L867" s="139">
        <f>ABS(Home!$K$20*K867)</f>
        <v>0</v>
      </c>
      <c r="M867" s="45">
        <f t="shared" si="418"/>
        <v>0</v>
      </c>
      <c r="N867" s="47">
        <f t="shared" si="419"/>
        <v>804</v>
      </c>
      <c r="P867">
        <f t="shared" si="409"/>
        <v>0</v>
      </c>
      <c r="Q867">
        <f t="shared" si="409"/>
        <v>6</v>
      </c>
      <c r="R867" s="146">
        <v>864</v>
      </c>
      <c r="S867">
        <f t="shared" si="410"/>
        <v>0</v>
      </c>
      <c r="T867">
        <f t="shared" si="411"/>
        <v>0</v>
      </c>
      <c r="U867">
        <f t="shared" si="412"/>
        <v>0</v>
      </c>
      <c r="V867">
        <f t="shared" si="413"/>
        <v>0</v>
      </c>
      <c r="X867">
        <f t="shared" si="414"/>
        <v>0</v>
      </c>
      <c r="Y867">
        <f t="shared" si="415"/>
        <v>0</v>
      </c>
      <c r="Z867">
        <f t="shared" si="416"/>
        <v>0</v>
      </c>
      <c r="AA867">
        <f t="shared" si="417"/>
        <v>0</v>
      </c>
      <c r="AC867" s="15"/>
      <c r="AD867" s="15"/>
      <c r="BJ867" s="41">
        <v>6</v>
      </c>
      <c r="BN867" s="41">
        <v>5</v>
      </c>
      <c r="BS867" s="121"/>
      <c r="BV867">
        <v>0</v>
      </c>
      <c r="CA867">
        <v>0</v>
      </c>
      <c r="CB867">
        <f t="shared" si="420"/>
        <v>0</v>
      </c>
      <c r="CK867">
        <f t="shared" si="421"/>
        <v>4</v>
      </c>
      <c r="CL867">
        <f t="shared" si="422"/>
        <v>21</v>
      </c>
      <c r="CM867">
        <f t="shared" si="423"/>
        <v>804</v>
      </c>
      <c r="CP867" t="str">
        <f t="shared" si="407"/>
        <v/>
      </c>
      <c r="CQ867" t="str">
        <f t="shared" si="408"/>
        <v/>
      </c>
      <c r="CR867" t="str">
        <f t="shared" si="424"/>
        <v/>
      </c>
      <c r="CS867" t="str">
        <f t="shared" si="405"/>
        <v/>
      </c>
      <c r="CT867" t="str">
        <f t="shared" si="406"/>
        <v/>
      </c>
      <c r="DE867" t="s">
        <v>205</v>
      </c>
      <c r="DF867" t="s">
        <v>205</v>
      </c>
    </row>
    <row r="868" spans="1:110" x14ac:dyDescent="0.2">
      <c r="A868" s="1"/>
      <c r="B868" s="28" t="s">
        <v>1389</v>
      </c>
      <c r="C868" s="47"/>
      <c r="D868" s="41">
        <v>6</v>
      </c>
      <c r="E868" s="42">
        <v>0</v>
      </c>
      <c r="F868" s="139">
        <f>ABS(Home!$K$20*E868)</f>
        <v>0</v>
      </c>
      <c r="G868" s="42">
        <v>0</v>
      </c>
      <c r="H868" s="139">
        <f>ABS(Home!$K$20*G868)</f>
        <v>0</v>
      </c>
      <c r="I868" s="42">
        <v>0</v>
      </c>
      <c r="J868" s="139">
        <f>ABS(Home!$K$20*I868)</f>
        <v>0</v>
      </c>
      <c r="K868" s="42">
        <v>0</v>
      </c>
      <c r="L868" s="139">
        <f>ABS(Home!$K$20*K868)</f>
        <v>0</v>
      </c>
      <c r="M868" s="45">
        <f t="shared" si="418"/>
        <v>0</v>
      </c>
      <c r="N868" s="47">
        <f t="shared" si="419"/>
        <v>805</v>
      </c>
      <c r="P868">
        <f t="shared" si="409"/>
        <v>0</v>
      </c>
      <c r="Q868">
        <f t="shared" si="409"/>
        <v>6</v>
      </c>
      <c r="R868" s="146">
        <v>865</v>
      </c>
      <c r="S868">
        <f t="shared" si="410"/>
        <v>0</v>
      </c>
      <c r="T868">
        <f t="shared" si="411"/>
        <v>0</v>
      </c>
      <c r="U868">
        <f t="shared" si="412"/>
        <v>0</v>
      </c>
      <c r="V868">
        <f t="shared" si="413"/>
        <v>0</v>
      </c>
      <c r="X868">
        <f t="shared" si="414"/>
        <v>0</v>
      </c>
      <c r="Y868">
        <f t="shared" si="415"/>
        <v>0</v>
      </c>
      <c r="Z868">
        <f t="shared" si="416"/>
        <v>0</v>
      </c>
      <c r="AA868">
        <f t="shared" si="417"/>
        <v>0</v>
      </c>
      <c r="AC868" s="15"/>
      <c r="AD868" s="15"/>
      <c r="BJ868" s="41">
        <v>6</v>
      </c>
      <c r="BN868" s="41">
        <v>5</v>
      </c>
      <c r="BS868" s="121"/>
      <c r="BV868">
        <v>-0.5</v>
      </c>
      <c r="CA868">
        <v>-0.5</v>
      </c>
      <c r="CB868">
        <f t="shared" si="420"/>
        <v>-0.5</v>
      </c>
      <c r="CK868">
        <f t="shared" si="421"/>
        <v>5</v>
      </c>
      <c r="CL868">
        <f t="shared" si="422"/>
        <v>21</v>
      </c>
      <c r="CM868">
        <f t="shared" si="423"/>
        <v>805</v>
      </c>
      <c r="CP868" t="str">
        <f t="shared" si="407"/>
        <v/>
      </c>
      <c r="CQ868" t="str">
        <f t="shared" si="408"/>
        <v/>
      </c>
      <c r="CR868" t="str">
        <f t="shared" si="424"/>
        <v/>
      </c>
      <c r="CS868" t="str">
        <f t="shared" si="405"/>
        <v/>
      </c>
      <c r="CT868" t="str">
        <f t="shared" si="406"/>
        <v/>
      </c>
      <c r="DE868" t="s">
        <v>205</v>
      </c>
      <c r="DF868" t="s">
        <v>205</v>
      </c>
    </row>
    <row r="869" spans="1:110" x14ac:dyDescent="0.2">
      <c r="A869" s="30"/>
      <c r="B869" s="28" t="s">
        <v>1390</v>
      </c>
      <c r="C869" s="47"/>
      <c r="D869" s="41">
        <v>6</v>
      </c>
      <c r="E869" s="42">
        <v>0</v>
      </c>
      <c r="F869" s="139">
        <f>ABS(Home!$K$20*E869)</f>
        <v>0</v>
      </c>
      <c r="G869" s="42">
        <v>0</v>
      </c>
      <c r="H869" s="139">
        <f>ABS(Home!$K$20*G869)</f>
        <v>0</v>
      </c>
      <c r="I869" s="42">
        <v>0</v>
      </c>
      <c r="J869" s="139">
        <f>ABS(Home!$K$20*I869)</f>
        <v>0</v>
      </c>
      <c r="K869" s="42">
        <v>0</v>
      </c>
      <c r="L869" s="139">
        <f>ABS(Home!$K$20*K869)</f>
        <v>0</v>
      </c>
      <c r="M869" s="45">
        <f t="shared" si="418"/>
        <v>0</v>
      </c>
      <c r="N869" s="47">
        <f t="shared" si="419"/>
        <v>806</v>
      </c>
      <c r="P869">
        <f t="shared" si="409"/>
        <v>0</v>
      </c>
      <c r="Q869">
        <f t="shared" si="409"/>
        <v>6</v>
      </c>
      <c r="R869" s="146">
        <v>866</v>
      </c>
      <c r="S869">
        <f t="shared" si="410"/>
        <v>0</v>
      </c>
      <c r="T869">
        <f t="shared" si="411"/>
        <v>0</v>
      </c>
      <c r="U869">
        <f t="shared" si="412"/>
        <v>0</v>
      </c>
      <c r="V869">
        <f t="shared" si="413"/>
        <v>0</v>
      </c>
      <c r="X869">
        <f t="shared" si="414"/>
        <v>0</v>
      </c>
      <c r="Y869">
        <f t="shared" si="415"/>
        <v>0</v>
      </c>
      <c r="Z869">
        <f t="shared" si="416"/>
        <v>0</v>
      </c>
      <c r="AA869">
        <f t="shared" si="417"/>
        <v>0</v>
      </c>
      <c r="AC869" s="15"/>
      <c r="AD869" s="15"/>
      <c r="BJ869" s="41">
        <v>6</v>
      </c>
      <c r="BN869" s="41">
        <v>5</v>
      </c>
      <c r="BS869" s="121"/>
      <c r="BV869">
        <v>-0.5</v>
      </c>
      <c r="CA869">
        <v>-0.5</v>
      </c>
      <c r="CB869">
        <f t="shared" si="420"/>
        <v>-0.5</v>
      </c>
      <c r="CK869">
        <f t="shared" si="421"/>
        <v>6</v>
      </c>
      <c r="CL869">
        <f t="shared" si="422"/>
        <v>21</v>
      </c>
      <c r="CM869">
        <f t="shared" si="423"/>
        <v>806</v>
      </c>
      <c r="CP869" t="str">
        <f t="shared" si="407"/>
        <v/>
      </c>
      <c r="CQ869" t="str">
        <f t="shared" si="408"/>
        <v/>
      </c>
      <c r="CR869" t="str">
        <f t="shared" si="424"/>
        <v/>
      </c>
      <c r="CS869" t="str">
        <f t="shared" si="405"/>
        <v/>
      </c>
      <c r="CT869" t="str">
        <f t="shared" si="406"/>
        <v/>
      </c>
      <c r="DE869" t="s">
        <v>205</v>
      </c>
      <c r="DF869" t="s">
        <v>205</v>
      </c>
    </row>
    <row r="870" spans="1:110" x14ac:dyDescent="0.2">
      <c r="A870" s="30"/>
      <c r="B870" s="28" t="s">
        <v>1391</v>
      </c>
      <c r="C870" s="47"/>
      <c r="D870" s="41">
        <v>6</v>
      </c>
      <c r="E870" s="42">
        <v>0</v>
      </c>
      <c r="F870" s="139">
        <f>ABS(Home!$K$20*E870)</f>
        <v>0</v>
      </c>
      <c r="G870" s="42">
        <v>0</v>
      </c>
      <c r="H870" s="139">
        <f>ABS(Home!$K$20*G870)</f>
        <v>0</v>
      </c>
      <c r="I870" s="42">
        <v>0</v>
      </c>
      <c r="J870" s="139">
        <f>ABS(Home!$K$20*I870)</f>
        <v>0</v>
      </c>
      <c r="K870" s="42">
        <v>0</v>
      </c>
      <c r="L870" s="139">
        <f>ABS(Home!$K$20*K870)</f>
        <v>0</v>
      </c>
      <c r="M870" s="45">
        <f t="shared" si="418"/>
        <v>0</v>
      </c>
      <c r="N870" s="47">
        <f t="shared" si="419"/>
        <v>807</v>
      </c>
      <c r="P870">
        <f t="shared" si="409"/>
        <v>0</v>
      </c>
      <c r="Q870">
        <f t="shared" si="409"/>
        <v>6</v>
      </c>
      <c r="R870" s="146">
        <v>867</v>
      </c>
      <c r="S870">
        <f t="shared" si="410"/>
        <v>0</v>
      </c>
      <c r="T870">
        <f t="shared" si="411"/>
        <v>0</v>
      </c>
      <c r="U870">
        <f t="shared" si="412"/>
        <v>0</v>
      </c>
      <c r="V870">
        <f t="shared" si="413"/>
        <v>0</v>
      </c>
      <c r="X870">
        <f t="shared" si="414"/>
        <v>0</v>
      </c>
      <c r="Y870">
        <f t="shared" si="415"/>
        <v>0</v>
      </c>
      <c r="Z870">
        <f t="shared" si="416"/>
        <v>0</v>
      </c>
      <c r="AA870">
        <f t="shared" si="417"/>
        <v>0</v>
      </c>
      <c r="AC870" s="15"/>
      <c r="AD870" s="15"/>
      <c r="BJ870" s="41">
        <v>6</v>
      </c>
      <c r="BN870" s="41">
        <v>5</v>
      </c>
      <c r="BS870" s="121"/>
      <c r="BV870">
        <v>0</v>
      </c>
      <c r="CA870">
        <v>0</v>
      </c>
      <c r="CB870">
        <f t="shared" si="420"/>
        <v>0</v>
      </c>
      <c r="CK870">
        <f t="shared" si="421"/>
        <v>7</v>
      </c>
      <c r="CL870">
        <f t="shared" si="422"/>
        <v>21</v>
      </c>
      <c r="CM870">
        <f t="shared" si="423"/>
        <v>807</v>
      </c>
      <c r="CP870" t="str">
        <f t="shared" si="407"/>
        <v/>
      </c>
      <c r="CQ870" t="str">
        <f t="shared" si="408"/>
        <v/>
      </c>
      <c r="CR870" t="str">
        <f t="shared" si="424"/>
        <v/>
      </c>
      <c r="CS870" t="str">
        <f t="shared" si="405"/>
        <v/>
      </c>
      <c r="CT870" t="str">
        <f t="shared" si="406"/>
        <v/>
      </c>
      <c r="DE870" t="s">
        <v>205</v>
      </c>
      <c r="DF870" t="s">
        <v>205</v>
      </c>
    </row>
    <row r="871" spans="1:110" x14ac:dyDescent="0.2">
      <c r="A871" s="30"/>
      <c r="B871" s="28" t="s">
        <v>1392</v>
      </c>
      <c r="C871" s="47"/>
      <c r="D871" s="41">
        <v>6</v>
      </c>
      <c r="E871" s="42">
        <v>0</v>
      </c>
      <c r="F871" s="139">
        <f>ABS(Home!$K$20*E871)</f>
        <v>0</v>
      </c>
      <c r="G871" s="42">
        <v>0</v>
      </c>
      <c r="H871" s="139">
        <f>ABS(Home!$K$20*G871)</f>
        <v>0</v>
      </c>
      <c r="I871" s="42">
        <v>0</v>
      </c>
      <c r="J871" s="139">
        <f>ABS(Home!$K$20*I871)</f>
        <v>0</v>
      </c>
      <c r="K871" s="42">
        <v>0</v>
      </c>
      <c r="L871" s="139">
        <f>ABS(Home!$K$20*K871)</f>
        <v>0</v>
      </c>
      <c r="M871" s="45">
        <f t="shared" si="418"/>
        <v>0</v>
      </c>
      <c r="N871" s="47">
        <f t="shared" si="419"/>
        <v>808</v>
      </c>
      <c r="P871">
        <f t="shared" si="409"/>
        <v>0</v>
      </c>
      <c r="Q871">
        <f t="shared" si="409"/>
        <v>6</v>
      </c>
      <c r="R871" s="146">
        <v>868</v>
      </c>
      <c r="S871">
        <f t="shared" si="410"/>
        <v>0</v>
      </c>
      <c r="T871">
        <f t="shared" si="411"/>
        <v>0</v>
      </c>
      <c r="U871">
        <f t="shared" si="412"/>
        <v>0</v>
      </c>
      <c r="V871">
        <f t="shared" si="413"/>
        <v>0</v>
      </c>
      <c r="X871">
        <f t="shared" si="414"/>
        <v>0</v>
      </c>
      <c r="Y871">
        <f t="shared" si="415"/>
        <v>0</v>
      </c>
      <c r="Z871">
        <f t="shared" si="416"/>
        <v>0</v>
      </c>
      <c r="AA871">
        <f t="shared" si="417"/>
        <v>0</v>
      </c>
      <c r="AC871" s="15"/>
      <c r="AD871" s="15"/>
      <c r="BJ871" s="41">
        <v>6</v>
      </c>
      <c r="BN871" s="41">
        <v>5</v>
      </c>
      <c r="BS871" s="121"/>
      <c r="BV871">
        <v>0</v>
      </c>
      <c r="CA871">
        <v>0</v>
      </c>
      <c r="CB871">
        <f t="shared" si="420"/>
        <v>0</v>
      </c>
      <c r="CK871">
        <f t="shared" si="421"/>
        <v>8</v>
      </c>
      <c r="CL871">
        <f t="shared" si="422"/>
        <v>21</v>
      </c>
      <c r="CM871">
        <f t="shared" si="423"/>
        <v>808</v>
      </c>
      <c r="CP871" t="str">
        <f t="shared" si="407"/>
        <v/>
      </c>
      <c r="CQ871" t="str">
        <f t="shared" si="408"/>
        <v/>
      </c>
      <c r="CR871" t="str">
        <f t="shared" si="424"/>
        <v/>
      </c>
      <c r="CS871" t="str">
        <f t="shared" si="405"/>
        <v/>
      </c>
      <c r="CT871" t="str">
        <f t="shared" si="406"/>
        <v/>
      </c>
      <c r="DE871" t="s">
        <v>205</v>
      </c>
      <c r="DF871" t="s">
        <v>205</v>
      </c>
    </row>
    <row r="872" spans="1:110" x14ac:dyDescent="0.2">
      <c r="A872" s="30"/>
      <c r="B872" s="28" t="s">
        <v>1393</v>
      </c>
      <c r="C872" s="47"/>
      <c r="D872" s="41">
        <v>6</v>
      </c>
      <c r="E872" s="42">
        <v>0</v>
      </c>
      <c r="F872" s="139">
        <f>ABS(Home!$K$20*E872)</f>
        <v>0</v>
      </c>
      <c r="G872" s="42">
        <v>0</v>
      </c>
      <c r="H872" s="139">
        <f>ABS(Home!$K$20*G872)</f>
        <v>0</v>
      </c>
      <c r="I872" s="42">
        <v>0</v>
      </c>
      <c r="J872" s="139">
        <f>ABS(Home!$K$20*I872)</f>
        <v>0</v>
      </c>
      <c r="K872" s="42">
        <v>0</v>
      </c>
      <c r="L872" s="139">
        <f>ABS(Home!$K$20*K872)</f>
        <v>0</v>
      </c>
      <c r="M872" s="45">
        <f t="shared" si="418"/>
        <v>0</v>
      </c>
      <c r="N872" s="47">
        <f t="shared" si="419"/>
        <v>809</v>
      </c>
      <c r="P872">
        <f t="shared" si="409"/>
        <v>0</v>
      </c>
      <c r="Q872">
        <f t="shared" si="409"/>
        <v>6</v>
      </c>
      <c r="R872" s="146">
        <v>869</v>
      </c>
      <c r="S872">
        <f t="shared" si="410"/>
        <v>0</v>
      </c>
      <c r="T872">
        <f t="shared" si="411"/>
        <v>0</v>
      </c>
      <c r="U872">
        <f t="shared" si="412"/>
        <v>0</v>
      </c>
      <c r="V872">
        <f t="shared" si="413"/>
        <v>0</v>
      </c>
      <c r="X872">
        <f t="shared" si="414"/>
        <v>0</v>
      </c>
      <c r="Y872">
        <f t="shared" si="415"/>
        <v>0</v>
      </c>
      <c r="Z872">
        <f t="shared" si="416"/>
        <v>0</v>
      </c>
      <c r="AA872">
        <f t="shared" si="417"/>
        <v>0</v>
      </c>
      <c r="AC872" s="15"/>
      <c r="AD872" s="15"/>
      <c r="BJ872" s="41">
        <v>6</v>
      </c>
      <c r="BN872" s="41">
        <v>5</v>
      </c>
      <c r="BS872" s="121"/>
      <c r="BV872">
        <v>0</v>
      </c>
      <c r="CA872">
        <v>0</v>
      </c>
      <c r="CB872">
        <f t="shared" si="420"/>
        <v>0</v>
      </c>
      <c r="CK872">
        <f t="shared" si="421"/>
        <v>9</v>
      </c>
      <c r="CL872">
        <f t="shared" si="422"/>
        <v>21</v>
      </c>
      <c r="CM872">
        <f t="shared" si="423"/>
        <v>809</v>
      </c>
      <c r="CP872" t="str">
        <f t="shared" si="407"/>
        <v/>
      </c>
      <c r="CQ872" t="str">
        <f t="shared" si="408"/>
        <v/>
      </c>
      <c r="CR872" t="str">
        <f t="shared" si="424"/>
        <v/>
      </c>
      <c r="CS872" t="str">
        <f t="shared" si="405"/>
        <v/>
      </c>
      <c r="CT872" t="str">
        <f t="shared" si="406"/>
        <v/>
      </c>
      <c r="DE872" t="s">
        <v>205</v>
      </c>
      <c r="DF872" t="s">
        <v>205</v>
      </c>
    </row>
    <row r="873" spans="1:110" x14ac:dyDescent="0.2">
      <c r="A873" s="30"/>
      <c r="B873" s="28" t="s">
        <v>1363</v>
      </c>
      <c r="C873" s="47"/>
      <c r="D873" s="41">
        <v>6</v>
      </c>
      <c r="E873" s="42">
        <v>0</v>
      </c>
      <c r="F873" s="139">
        <f>ABS(Home!$K$20*E873)</f>
        <v>0</v>
      </c>
      <c r="G873" s="42">
        <v>0</v>
      </c>
      <c r="H873" s="139">
        <f>ABS(Home!$K$20*G873)</f>
        <v>0</v>
      </c>
      <c r="I873" s="42">
        <v>0</v>
      </c>
      <c r="J873" s="139">
        <f>ABS(Home!$K$20*I873)</f>
        <v>0</v>
      </c>
      <c r="K873" s="42">
        <v>0</v>
      </c>
      <c r="L873" s="139">
        <f>ABS(Home!$K$20*K873)</f>
        <v>0</v>
      </c>
      <c r="M873" s="45">
        <f t="shared" si="418"/>
        <v>0</v>
      </c>
      <c r="N873" s="47">
        <f t="shared" si="419"/>
        <v>810</v>
      </c>
      <c r="P873">
        <f t="shared" si="409"/>
        <v>0</v>
      </c>
      <c r="Q873">
        <f t="shared" si="409"/>
        <v>6</v>
      </c>
      <c r="R873" s="146">
        <v>870</v>
      </c>
      <c r="S873">
        <f t="shared" si="410"/>
        <v>0</v>
      </c>
      <c r="T873">
        <f t="shared" si="411"/>
        <v>0</v>
      </c>
      <c r="U873">
        <f t="shared" si="412"/>
        <v>0</v>
      </c>
      <c r="V873">
        <f t="shared" si="413"/>
        <v>0</v>
      </c>
      <c r="X873">
        <f t="shared" si="414"/>
        <v>0</v>
      </c>
      <c r="Y873">
        <f t="shared" si="415"/>
        <v>0</v>
      </c>
      <c r="Z873">
        <f t="shared" si="416"/>
        <v>0</v>
      </c>
      <c r="AA873">
        <f t="shared" si="417"/>
        <v>0</v>
      </c>
      <c r="AC873" s="15"/>
      <c r="AD873" s="15"/>
      <c r="BJ873" s="41">
        <v>6</v>
      </c>
      <c r="BN873" s="41">
        <v>5</v>
      </c>
      <c r="BS873" s="121"/>
      <c r="BV873">
        <v>0</v>
      </c>
      <c r="CA873">
        <v>0</v>
      </c>
      <c r="CB873">
        <f t="shared" si="420"/>
        <v>0</v>
      </c>
      <c r="CK873">
        <f t="shared" si="421"/>
        <v>10</v>
      </c>
      <c r="CL873">
        <f t="shared" si="422"/>
        <v>21</v>
      </c>
      <c r="CM873">
        <f t="shared" si="423"/>
        <v>810</v>
      </c>
      <c r="CP873" t="str">
        <f t="shared" si="407"/>
        <v/>
      </c>
      <c r="CQ873" t="str">
        <f t="shared" si="408"/>
        <v/>
      </c>
      <c r="CR873" t="str">
        <f t="shared" si="424"/>
        <v/>
      </c>
      <c r="CS873" t="str">
        <f t="shared" si="405"/>
        <v/>
      </c>
      <c r="CT873" t="str">
        <f t="shared" si="406"/>
        <v/>
      </c>
      <c r="DE873" t="s">
        <v>205</v>
      </c>
      <c r="DF873" t="s">
        <v>205</v>
      </c>
    </row>
    <row r="874" spans="1:110" x14ac:dyDescent="0.2">
      <c r="A874" s="30"/>
      <c r="B874" s="28" t="s">
        <v>1364</v>
      </c>
      <c r="C874" s="47"/>
      <c r="D874" s="41">
        <v>6</v>
      </c>
      <c r="E874" s="42">
        <v>0</v>
      </c>
      <c r="F874" s="139">
        <f>ABS(Home!$K$20*E874)</f>
        <v>0</v>
      </c>
      <c r="G874" s="42">
        <v>0</v>
      </c>
      <c r="H874" s="139">
        <f>ABS(Home!$K$20*G874)</f>
        <v>0</v>
      </c>
      <c r="I874" s="42">
        <v>0</v>
      </c>
      <c r="J874" s="139">
        <f>ABS(Home!$K$20*I874)</f>
        <v>0</v>
      </c>
      <c r="K874" s="42">
        <v>0</v>
      </c>
      <c r="L874" s="139">
        <f>ABS(Home!$K$20*K874)</f>
        <v>0</v>
      </c>
      <c r="M874" s="45">
        <f t="shared" si="418"/>
        <v>0</v>
      </c>
      <c r="N874" s="47">
        <f t="shared" si="419"/>
        <v>811</v>
      </c>
      <c r="P874">
        <f t="shared" si="409"/>
        <v>0</v>
      </c>
      <c r="Q874">
        <f t="shared" si="409"/>
        <v>6</v>
      </c>
      <c r="R874" s="146">
        <v>871</v>
      </c>
      <c r="S874">
        <f t="shared" si="410"/>
        <v>0</v>
      </c>
      <c r="T874">
        <f t="shared" si="411"/>
        <v>0</v>
      </c>
      <c r="U874">
        <f t="shared" si="412"/>
        <v>0</v>
      </c>
      <c r="V874">
        <f t="shared" si="413"/>
        <v>0</v>
      </c>
      <c r="X874">
        <f t="shared" si="414"/>
        <v>0</v>
      </c>
      <c r="Y874">
        <f t="shared" si="415"/>
        <v>0</v>
      </c>
      <c r="Z874">
        <f t="shared" si="416"/>
        <v>0</v>
      </c>
      <c r="AA874">
        <f t="shared" si="417"/>
        <v>0</v>
      </c>
      <c r="AC874" s="15"/>
      <c r="AD874" s="15"/>
      <c r="BJ874" s="41">
        <v>6</v>
      </c>
      <c r="BN874" s="41">
        <v>5</v>
      </c>
      <c r="BS874" s="121"/>
      <c r="BV874">
        <v>0</v>
      </c>
      <c r="CA874">
        <v>0</v>
      </c>
      <c r="CB874">
        <f t="shared" si="420"/>
        <v>0</v>
      </c>
      <c r="CK874">
        <f t="shared" si="421"/>
        <v>11</v>
      </c>
      <c r="CL874">
        <f t="shared" si="422"/>
        <v>21</v>
      </c>
      <c r="CM874">
        <f t="shared" si="423"/>
        <v>811</v>
      </c>
      <c r="CP874" t="str">
        <f t="shared" si="407"/>
        <v/>
      </c>
      <c r="CQ874" t="str">
        <f t="shared" si="408"/>
        <v/>
      </c>
      <c r="CR874" t="str">
        <f t="shared" si="424"/>
        <v/>
      </c>
      <c r="CS874" t="str">
        <f t="shared" si="405"/>
        <v/>
      </c>
      <c r="CT874" t="str">
        <f t="shared" si="406"/>
        <v/>
      </c>
      <c r="DE874" t="s">
        <v>205</v>
      </c>
      <c r="DF874" t="s">
        <v>205</v>
      </c>
    </row>
    <row r="875" spans="1:110" x14ac:dyDescent="0.2">
      <c r="A875" s="30"/>
      <c r="B875" s="28" t="s">
        <v>1365</v>
      </c>
      <c r="C875" s="47"/>
      <c r="D875" s="41">
        <v>6</v>
      </c>
      <c r="E875" s="42">
        <v>0</v>
      </c>
      <c r="F875" s="139">
        <f>ABS(Home!$K$20*E875)</f>
        <v>0</v>
      </c>
      <c r="G875" s="42">
        <v>0</v>
      </c>
      <c r="H875" s="139">
        <f>ABS(Home!$K$20*G875)</f>
        <v>0</v>
      </c>
      <c r="I875" s="42">
        <v>0</v>
      </c>
      <c r="J875" s="139">
        <f>ABS(Home!$K$20*I875)</f>
        <v>0</v>
      </c>
      <c r="K875" s="42">
        <v>0</v>
      </c>
      <c r="L875" s="139">
        <f>ABS(Home!$K$20*K875)</f>
        <v>0</v>
      </c>
      <c r="M875" s="45">
        <f t="shared" si="418"/>
        <v>0</v>
      </c>
      <c r="N875" s="47">
        <f t="shared" si="419"/>
        <v>812</v>
      </c>
      <c r="P875">
        <f t="shared" si="409"/>
        <v>0</v>
      </c>
      <c r="Q875">
        <f t="shared" si="409"/>
        <v>6</v>
      </c>
      <c r="R875" s="146">
        <v>872</v>
      </c>
      <c r="S875">
        <f t="shared" si="410"/>
        <v>0</v>
      </c>
      <c r="T875">
        <f t="shared" si="411"/>
        <v>0</v>
      </c>
      <c r="U875">
        <f t="shared" si="412"/>
        <v>0</v>
      </c>
      <c r="V875">
        <f t="shared" si="413"/>
        <v>0</v>
      </c>
      <c r="X875">
        <f t="shared" si="414"/>
        <v>0</v>
      </c>
      <c r="Y875">
        <f t="shared" si="415"/>
        <v>0</v>
      </c>
      <c r="Z875">
        <f t="shared" si="416"/>
        <v>0</v>
      </c>
      <c r="AA875">
        <f t="shared" si="417"/>
        <v>0</v>
      </c>
      <c r="AC875" s="15"/>
      <c r="AD875" s="15"/>
      <c r="BJ875" s="41">
        <v>6</v>
      </c>
      <c r="BN875" s="41">
        <v>5</v>
      </c>
      <c r="BS875" s="121"/>
      <c r="BV875">
        <v>0</v>
      </c>
      <c r="CA875">
        <v>0</v>
      </c>
      <c r="CB875">
        <f t="shared" si="420"/>
        <v>0</v>
      </c>
      <c r="CK875">
        <f t="shared" si="421"/>
        <v>12</v>
      </c>
      <c r="CL875">
        <f t="shared" si="422"/>
        <v>21</v>
      </c>
      <c r="CM875">
        <f t="shared" si="423"/>
        <v>812</v>
      </c>
      <c r="CP875" t="str">
        <f t="shared" si="407"/>
        <v/>
      </c>
      <c r="CQ875" t="str">
        <f t="shared" si="408"/>
        <v/>
      </c>
      <c r="CR875" t="str">
        <f t="shared" si="424"/>
        <v/>
      </c>
      <c r="CS875" t="str">
        <f t="shared" si="405"/>
        <v/>
      </c>
      <c r="CT875" t="str">
        <f t="shared" si="406"/>
        <v/>
      </c>
      <c r="DE875" t="s">
        <v>205</v>
      </c>
      <c r="DF875" t="s">
        <v>205</v>
      </c>
    </row>
    <row r="876" spans="1:110" x14ac:dyDescent="0.2">
      <c r="A876" s="30"/>
      <c r="B876" s="28" t="s">
        <v>1366</v>
      </c>
      <c r="C876" s="47"/>
      <c r="D876" s="41">
        <v>6</v>
      </c>
      <c r="E876" s="42">
        <v>0</v>
      </c>
      <c r="F876" s="139">
        <f>ABS(Home!$K$20*E876)</f>
        <v>0</v>
      </c>
      <c r="G876" s="42">
        <v>0</v>
      </c>
      <c r="H876" s="139">
        <f>ABS(Home!$K$20*G876)</f>
        <v>0</v>
      </c>
      <c r="I876" s="42">
        <v>0</v>
      </c>
      <c r="J876" s="139">
        <f>ABS(Home!$K$20*I876)</f>
        <v>0</v>
      </c>
      <c r="K876" s="42">
        <v>0</v>
      </c>
      <c r="L876" s="139">
        <f>ABS(Home!$K$20*K876)</f>
        <v>0</v>
      </c>
      <c r="M876" s="45">
        <f t="shared" si="418"/>
        <v>0</v>
      </c>
      <c r="N876" s="47">
        <f t="shared" si="419"/>
        <v>813</v>
      </c>
      <c r="P876">
        <f t="shared" si="409"/>
        <v>0</v>
      </c>
      <c r="Q876">
        <f t="shared" si="409"/>
        <v>6</v>
      </c>
      <c r="R876" s="146">
        <v>873</v>
      </c>
      <c r="S876">
        <f t="shared" si="410"/>
        <v>0</v>
      </c>
      <c r="T876">
        <f t="shared" si="411"/>
        <v>0</v>
      </c>
      <c r="U876">
        <f t="shared" si="412"/>
        <v>0</v>
      </c>
      <c r="V876">
        <f t="shared" si="413"/>
        <v>0</v>
      </c>
      <c r="X876">
        <f t="shared" si="414"/>
        <v>0</v>
      </c>
      <c r="Y876">
        <f t="shared" si="415"/>
        <v>0</v>
      </c>
      <c r="Z876">
        <f t="shared" si="416"/>
        <v>0</v>
      </c>
      <c r="AA876">
        <f t="shared" si="417"/>
        <v>0</v>
      </c>
      <c r="AC876" s="15"/>
      <c r="AD876" s="15"/>
      <c r="BJ876" s="41">
        <v>6</v>
      </c>
      <c r="BN876" s="41">
        <v>5</v>
      </c>
      <c r="BS876" s="121"/>
      <c r="BV876">
        <v>-0.20914901112173517</v>
      </c>
      <c r="CA876">
        <v>-0.20914901112173517</v>
      </c>
      <c r="CB876">
        <f t="shared" si="420"/>
        <v>-0.20914901112173517</v>
      </c>
      <c r="CK876">
        <f t="shared" si="421"/>
        <v>13</v>
      </c>
      <c r="CL876">
        <f t="shared" si="422"/>
        <v>21</v>
      </c>
      <c r="CM876">
        <f t="shared" si="423"/>
        <v>813</v>
      </c>
      <c r="CP876" t="str">
        <f t="shared" si="407"/>
        <v/>
      </c>
      <c r="CQ876" t="str">
        <f t="shared" si="408"/>
        <v/>
      </c>
      <c r="CR876" t="str">
        <f t="shared" si="424"/>
        <v/>
      </c>
      <c r="CS876" t="str">
        <f t="shared" si="405"/>
        <v/>
      </c>
      <c r="CT876" t="str">
        <f t="shared" si="406"/>
        <v/>
      </c>
      <c r="DE876" t="s">
        <v>205</v>
      </c>
      <c r="DF876" t="s">
        <v>205</v>
      </c>
    </row>
    <row r="877" spans="1:110" x14ac:dyDescent="0.2">
      <c r="A877" s="30"/>
      <c r="B877" s="28" t="s">
        <v>1367</v>
      </c>
      <c r="C877" s="47"/>
      <c r="D877" s="41">
        <v>6</v>
      </c>
      <c r="E877" s="42">
        <v>0</v>
      </c>
      <c r="F877" s="139">
        <f>ABS(Home!$K$20*E877)</f>
        <v>0</v>
      </c>
      <c r="G877" s="42">
        <v>0</v>
      </c>
      <c r="H877" s="139">
        <f>ABS(Home!$K$20*G877)</f>
        <v>0</v>
      </c>
      <c r="I877" s="42">
        <v>0</v>
      </c>
      <c r="J877" s="139">
        <f>ABS(Home!$K$20*I877)</f>
        <v>0</v>
      </c>
      <c r="K877" s="42">
        <v>0</v>
      </c>
      <c r="L877" s="139">
        <f>ABS(Home!$K$20*K877)</f>
        <v>0</v>
      </c>
      <c r="M877" s="45">
        <f t="shared" si="418"/>
        <v>0</v>
      </c>
      <c r="N877" s="47">
        <f t="shared" si="419"/>
        <v>814</v>
      </c>
      <c r="P877">
        <f t="shared" si="409"/>
        <v>0</v>
      </c>
      <c r="Q877">
        <f t="shared" si="409"/>
        <v>6</v>
      </c>
      <c r="R877" s="146">
        <v>874</v>
      </c>
      <c r="S877">
        <f t="shared" si="410"/>
        <v>0</v>
      </c>
      <c r="T877">
        <f t="shared" si="411"/>
        <v>0</v>
      </c>
      <c r="U877">
        <f t="shared" si="412"/>
        <v>0</v>
      </c>
      <c r="V877">
        <f t="shared" si="413"/>
        <v>0</v>
      </c>
      <c r="X877">
        <f t="shared" si="414"/>
        <v>0</v>
      </c>
      <c r="Y877">
        <f t="shared" si="415"/>
        <v>0</v>
      </c>
      <c r="Z877">
        <f t="shared" si="416"/>
        <v>0</v>
      </c>
      <c r="AA877">
        <f t="shared" si="417"/>
        <v>0</v>
      </c>
      <c r="AC877" s="15"/>
      <c r="AD877" s="15"/>
      <c r="BJ877" s="41">
        <v>6</v>
      </c>
      <c r="BN877" s="41">
        <v>5</v>
      </c>
      <c r="BS877" s="121"/>
      <c r="BV877">
        <v>-0.5</v>
      </c>
      <c r="CA877">
        <v>-0.5</v>
      </c>
      <c r="CB877">
        <f t="shared" si="420"/>
        <v>-0.5</v>
      </c>
      <c r="CK877">
        <f t="shared" si="421"/>
        <v>14</v>
      </c>
      <c r="CL877">
        <f t="shared" si="422"/>
        <v>21</v>
      </c>
      <c r="CM877">
        <f t="shared" si="423"/>
        <v>814</v>
      </c>
      <c r="CP877" t="str">
        <f t="shared" si="407"/>
        <v/>
      </c>
      <c r="CQ877" t="str">
        <f t="shared" si="408"/>
        <v/>
      </c>
      <c r="CR877" t="str">
        <f t="shared" si="424"/>
        <v/>
      </c>
      <c r="CS877" t="str">
        <f t="shared" si="405"/>
        <v/>
      </c>
      <c r="CT877" t="str">
        <f t="shared" si="406"/>
        <v/>
      </c>
      <c r="DE877" t="s">
        <v>205</v>
      </c>
      <c r="DF877" t="s">
        <v>205</v>
      </c>
    </row>
    <row r="878" spans="1:110" x14ac:dyDescent="0.2">
      <c r="A878" s="30"/>
      <c r="B878" s="28" t="s">
        <v>1382</v>
      </c>
      <c r="C878" s="47"/>
      <c r="D878" s="41">
        <v>6</v>
      </c>
      <c r="E878" s="42">
        <v>0</v>
      </c>
      <c r="F878" s="139">
        <f>ABS(Home!$K$20*E878)</f>
        <v>0</v>
      </c>
      <c r="G878" s="42">
        <v>0</v>
      </c>
      <c r="H878" s="139">
        <f>ABS(Home!$K$20*G878)</f>
        <v>0</v>
      </c>
      <c r="I878" s="42">
        <v>0</v>
      </c>
      <c r="J878" s="139">
        <f>ABS(Home!$K$20*I878)</f>
        <v>0</v>
      </c>
      <c r="K878" s="42">
        <v>0</v>
      </c>
      <c r="L878" s="139">
        <f>ABS(Home!$K$20*K878)</f>
        <v>0</v>
      </c>
      <c r="M878" s="45">
        <f t="shared" si="418"/>
        <v>0</v>
      </c>
      <c r="N878" s="47">
        <f t="shared" si="419"/>
        <v>815</v>
      </c>
      <c r="P878">
        <f t="shared" si="409"/>
        <v>0</v>
      </c>
      <c r="Q878">
        <f t="shared" si="409"/>
        <v>6</v>
      </c>
      <c r="R878" s="146">
        <v>875</v>
      </c>
      <c r="S878">
        <f t="shared" si="410"/>
        <v>0</v>
      </c>
      <c r="T878">
        <f t="shared" si="411"/>
        <v>0</v>
      </c>
      <c r="U878">
        <f t="shared" si="412"/>
        <v>0</v>
      </c>
      <c r="V878">
        <f t="shared" si="413"/>
        <v>0</v>
      </c>
      <c r="X878">
        <f t="shared" si="414"/>
        <v>0</v>
      </c>
      <c r="Y878">
        <f t="shared" si="415"/>
        <v>0</v>
      </c>
      <c r="Z878">
        <f t="shared" si="416"/>
        <v>0</v>
      </c>
      <c r="AA878">
        <f t="shared" si="417"/>
        <v>0</v>
      </c>
      <c r="AC878" s="15"/>
      <c r="AD878" s="15"/>
      <c r="BJ878" s="41">
        <v>6</v>
      </c>
      <c r="BN878" s="41">
        <v>5</v>
      </c>
      <c r="BS878" s="121"/>
      <c r="BV878">
        <v>-0.5</v>
      </c>
      <c r="CA878">
        <v>-0.5</v>
      </c>
      <c r="CB878">
        <f t="shared" si="420"/>
        <v>-0.5</v>
      </c>
      <c r="CK878">
        <f t="shared" si="421"/>
        <v>15</v>
      </c>
      <c r="CL878">
        <f t="shared" si="422"/>
        <v>21</v>
      </c>
      <c r="CM878">
        <f t="shared" si="423"/>
        <v>815</v>
      </c>
      <c r="CP878" t="str">
        <f t="shared" si="407"/>
        <v/>
      </c>
      <c r="CQ878" t="str">
        <f t="shared" si="408"/>
        <v/>
      </c>
      <c r="CR878" t="str">
        <f t="shared" si="424"/>
        <v/>
      </c>
      <c r="CS878" t="str">
        <f t="shared" si="405"/>
        <v/>
      </c>
      <c r="CT878" t="str">
        <f t="shared" si="406"/>
        <v/>
      </c>
      <c r="DE878" t="s">
        <v>205</v>
      </c>
      <c r="DF878" t="s">
        <v>205</v>
      </c>
    </row>
    <row r="879" spans="1:110" x14ac:dyDescent="0.2">
      <c r="A879" s="30"/>
      <c r="B879" s="28" t="s">
        <v>1383</v>
      </c>
      <c r="C879" s="47"/>
      <c r="D879" s="41">
        <v>6</v>
      </c>
      <c r="E879" s="42">
        <v>0</v>
      </c>
      <c r="F879" s="139">
        <f>ABS(Home!$K$20*E879)</f>
        <v>0</v>
      </c>
      <c r="G879" s="42">
        <v>0</v>
      </c>
      <c r="H879" s="139">
        <f>ABS(Home!$K$20*G879)</f>
        <v>0</v>
      </c>
      <c r="I879" s="42">
        <v>0</v>
      </c>
      <c r="J879" s="139">
        <f>ABS(Home!$K$20*I879)</f>
        <v>0</v>
      </c>
      <c r="K879" s="42">
        <v>0</v>
      </c>
      <c r="L879" s="139">
        <f>ABS(Home!$K$20*K879)</f>
        <v>0</v>
      </c>
      <c r="M879" s="45">
        <f t="shared" si="418"/>
        <v>0</v>
      </c>
      <c r="N879" s="47">
        <f t="shared" si="419"/>
        <v>816</v>
      </c>
      <c r="P879">
        <f t="shared" si="409"/>
        <v>0</v>
      </c>
      <c r="Q879">
        <f t="shared" si="409"/>
        <v>6</v>
      </c>
      <c r="R879" s="146">
        <v>876</v>
      </c>
      <c r="S879">
        <f t="shared" si="410"/>
        <v>0</v>
      </c>
      <c r="T879">
        <f t="shared" si="411"/>
        <v>0</v>
      </c>
      <c r="U879">
        <f t="shared" si="412"/>
        <v>0</v>
      </c>
      <c r="V879">
        <f t="shared" si="413"/>
        <v>0</v>
      </c>
      <c r="X879">
        <f t="shared" si="414"/>
        <v>0</v>
      </c>
      <c r="Y879">
        <f t="shared" si="415"/>
        <v>0</v>
      </c>
      <c r="Z879">
        <f t="shared" si="416"/>
        <v>0</v>
      </c>
      <c r="AA879">
        <f t="shared" si="417"/>
        <v>0</v>
      </c>
      <c r="AC879" s="15"/>
      <c r="AD879" s="15"/>
      <c r="BJ879" s="41">
        <v>6</v>
      </c>
      <c r="BN879" s="41">
        <v>5</v>
      </c>
      <c r="BS879" s="121"/>
      <c r="BV879">
        <v>0</v>
      </c>
      <c r="CA879">
        <v>0</v>
      </c>
      <c r="CB879">
        <f t="shared" si="420"/>
        <v>0</v>
      </c>
      <c r="CK879">
        <f t="shared" si="421"/>
        <v>16</v>
      </c>
      <c r="CL879">
        <f t="shared" si="422"/>
        <v>21</v>
      </c>
      <c r="CM879">
        <f t="shared" si="423"/>
        <v>816</v>
      </c>
      <c r="CP879" t="str">
        <f t="shared" si="407"/>
        <v/>
      </c>
      <c r="CQ879" t="str">
        <f t="shared" si="408"/>
        <v/>
      </c>
      <c r="CR879" t="str">
        <f t="shared" si="424"/>
        <v/>
      </c>
      <c r="CS879" t="str">
        <f t="shared" si="405"/>
        <v/>
      </c>
      <c r="CT879" t="str">
        <f t="shared" si="406"/>
        <v/>
      </c>
      <c r="DE879" t="s">
        <v>205</v>
      </c>
      <c r="DF879" t="s">
        <v>205</v>
      </c>
    </row>
    <row r="880" spans="1:110" x14ac:dyDescent="0.2">
      <c r="A880" s="30"/>
      <c r="B880" s="28" t="s">
        <v>1384</v>
      </c>
      <c r="C880" s="47"/>
      <c r="D880" s="41">
        <v>6</v>
      </c>
      <c r="E880" s="42">
        <v>0</v>
      </c>
      <c r="F880" s="139">
        <f>ABS(Home!$K$20*E880)</f>
        <v>0</v>
      </c>
      <c r="G880" s="42">
        <v>0</v>
      </c>
      <c r="H880" s="139">
        <f>ABS(Home!$K$20*G880)</f>
        <v>0</v>
      </c>
      <c r="I880" s="42">
        <v>0</v>
      </c>
      <c r="J880" s="139">
        <f>ABS(Home!$K$20*I880)</f>
        <v>0</v>
      </c>
      <c r="K880" s="42">
        <v>0</v>
      </c>
      <c r="L880" s="139">
        <f>ABS(Home!$K$20*K880)</f>
        <v>0</v>
      </c>
      <c r="M880" s="45">
        <f t="shared" si="418"/>
        <v>0</v>
      </c>
      <c r="N880" s="47">
        <f t="shared" si="419"/>
        <v>817</v>
      </c>
      <c r="P880">
        <f t="shared" si="409"/>
        <v>0</v>
      </c>
      <c r="Q880">
        <f t="shared" si="409"/>
        <v>6</v>
      </c>
      <c r="R880" s="146">
        <v>877</v>
      </c>
      <c r="S880">
        <f t="shared" si="410"/>
        <v>0</v>
      </c>
      <c r="T880">
        <f t="shared" si="411"/>
        <v>0</v>
      </c>
      <c r="U880">
        <f t="shared" si="412"/>
        <v>0</v>
      </c>
      <c r="V880">
        <f t="shared" si="413"/>
        <v>0</v>
      </c>
      <c r="X880">
        <f t="shared" si="414"/>
        <v>0</v>
      </c>
      <c r="Y880">
        <f t="shared" si="415"/>
        <v>0</v>
      </c>
      <c r="Z880">
        <f t="shared" si="416"/>
        <v>0</v>
      </c>
      <c r="AA880">
        <f t="shared" si="417"/>
        <v>0</v>
      </c>
      <c r="AC880" s="15"/>
      <c r="AD880" s="15"/>
      <c r="BJ880" s="41">
        <v>6</v>
      </c>
      <c r="BN880" s="41">
        <v>5</v>
      </c>
      <c r="BS880" s="121"/>
      <c r="BV880">
        <v>0</v>
      </c>
      <c r="CA880">
        <v>0</v>
      </c>
      <c r="CB880">
        <f t="shared" si="420"/>
        <v>0</v>
      </c>
      <c r="CK880">
        <f t="shared" si="421"/>
        <v>17</v>
      </c>
      <c r="CL880">
        <f t="shared" si="422"/>
        <v>21</v>
      </c>
      <c r="CM880">
        <f t="shared" si="423"/>
        <v>817</v>
      </c>
      <c r="CP880" t="str">
        <f t="shared" si="407"/>
        <v/>
      </c>
      <c r="CQ880" t="str">
        <f t="shared" si="408"/>
        <v/>
      </c>
      <c r="CR880" t="str">
        <f t="shared" si="424"/>
        <v/>
      </c>
      <c r="CS880" t="str">
        <f t="shared" si="405"/>
        <v/>
      </c>
      <c r="CT880" t="str">
        <f t="shared" si="406"/>
        <v/>
      </c>
      <c r="DE880" t="s">
        <v>205</v>
      </c>
      <c r="DF880" t="s">
        <v>205</v>
      </c>
    </row>
    <row r="881" spans="1:110" x14ac:dyDescent="0.2">
      <c r="A881" s="30"/>
      <c r="B881" s="28" t="s">
        <v>1368</v>
      </c>
      <c r="C881" s="47"/>
      <c r="D881" s="41">
        <v>6</v>
      </c>
      <c r="E881" s="42">
        <v>0</v>
      </c>
      <c r="F881" s="139">
        <f>ABS(Home!$K$20*E881)</f>
        <v>0</v>
      </c>
      <c r="G881" s="42">
        <v>0</v>
      </c>
      <c r="H881" s="139">
        <f>ABS(Home!$K$20*G881)</f>
        <v>0</v>
      </c>
      <c r="I881" s="42">
        <v>0</v>
      </c>
      <c r="J881" s="139">
        <f>ABS(Home!$K$20*I881)</f>
        <v>0</v>
      </c>
      <c r="K881" s="42">
        <v>0</v>
      </c>
      <c r="L881" s="139">
        <f>ABS(Home!$K$20*K881)</f>
        <v>0</v>
      </c>
      <c r="M881" s="45">
        <f t="shared" si="418"/>
        <v>0</v>
      </c>
      <c r="N881" s="47">
        <f t="shared" si="419"/>
        <v>818</v>
      </c>
      <c r="P881">
        <f t="shared" si="409"/>
        <v>0</v>
      </c>
      <c r="Q881">
        <f t="shared" si="409"/>
        <v>6</v>
      </c>
      <c r="R881" s="146">
        <v>878</v>
      </c>
      <c r="S881">
        <f t="shared" si="410"/>
        <v>0</v>
      </c>
      <c r="T881">
        <f t="shared" si="411"/>
        <v>0</v>
      </c>
      <c r="U881">
        <f t="shared" si="412"/>
        <v>0</v>
      </c>
      <c r="V881">
        <f t="shared" si="413"/>
        <v>0</v>
      </c>
      <c r="X881">
        <f t="shared" si="414"/>
        <v>0</v>
      </c>
      <c r="Y881">
        <f t="shared" si="415"/>
        <v>0</v>
      </c>
      <c r="Z881">
        <f t="shared" si="416"/>
        <v>0</v>
      </c>
      <c r="AA881">
        <f t="shared" si="417"/>
        <v>0</v>
      </c>
      <c r="AC881" s="15"/>
      <c r="AD881" s="15"/>
      <c r="BJ881" s="41">
        <v>6</v>
      </c>
      <c r="BN881" s="41">
        <v>5</v>
      </c>
      <c r="BS881" s="121"/>
      <c r="BV881">
        <v>0</v>
      </c>
      <c r="CA881">
        <v>0</v>
      </c>
      <c r="CB881">
        <f t="shared" si="420"/>
        <v>0</v>
      </c>
      <c r="CK881">
        <f t="shared" si="421"/>
        <v>18</v>
      </c>
      <c r="CL881">
        <f t="shared" si="422"/>
        <v>21</v>
      </c>
      <c r="CM881">
        <f t="shared" si="423"/>
        <v>818</v>
      </c>
      <c r="CP881" t="str">
        <f t="shared" si="407"/>
        <v/>
      </c>
      <c r="CQ881" t="str">
        <f t="shared" si="408"/>
        <v/>
      </c>
      <c r="CR881" t="str">
        <f t="shared" si="424"/>
        <v/>
      </c>
      <c r="CS881" t="str">
        <f t="shared" si="405"/>
        <v/>
      </c>
      <c r="CT881" t="str">
        <f t="shared" si="406"/>
        <v/>
      </c>
      <c r="DE881" t="s">
        <v>205</v>
      </c>
      <c r="DF881" t="s">
        <v>205</v>
      </c>
    </row>
    <row r="882" spans="1:110" x14ac:dyDescent="0.2">
      <c r="A882" s="30"/>
      <c r="B882" s="28" t="s">
        <v>1369</v>
      </c>
      <c r="C882" s="47"/>
      <c r="D882" s="41">
        <v>6</v>
      </c>
      <c r="E882" s="42">
        <v>0</v>
      </c>
      <c r="F882" s="139">
        <f>ABS(Home!$K$20*E882)</f>
        <v>0</v>
      </c>
      <c r="G882" s="42">
        <v>0</v>
      </c>
      <c r="H882" s="139">
        <f>ABS(Home!$K$20*G882)</f>
        <v>0</v>
      </c>
      <c r="I882" s="42">
        <v>0</v>
      </c>
      <c r="J882" s="139">
        <f>ABS(Home!$K$20*I882)</f>
        <v>0</v>
      </c>
      <c r="K882" s="42">
        <v>0</v>
      </c>
      <c r="L882" s="139">
        <f>ABS(Home!$K$20*K882)</f>
        <v>0</v>
      </c>
      <c r="M882" s="45">
        <f t="shared" si="418"/>
        <v>0</v>
      </c>
      <c r="N882" s="47">
        <f t="shared" si="419"/>
        <v>819</v>
      </c>
      <c r="P882">
        <f t="shared" si="409"/>
        <v>0</v>
      </c>
      <c r="Q882">
        <f t="shared" si="409"/>
        <v>6</v>
      </c>
      <c r="R882" s="146">
        <v>879</v>
      </c>
      <c r="S882">
        <f t="shared" si="410"/>
        <v>0</v>
      </c>
      <c r="T882">
        <f t="shared" si="411"/>
        <v>0</v>
      </c>
      <c r="U882">
        <f t="shared" si="412"/>
        <v>0</v>
      </c>
      <c r="V882">
        <f t="shared" si="413"/>
        <v>0</v>
      </c>
      <c r="X882">
        <f t="shared" si="414"/>
        <v>0</v>
      </c>
      <c r="Y882">
        <f t="shared" si="415"/>
        <v>0</v>
      </c>
      <c r="Z882">
        <f t="shared" si="416"/>
        <v>0</v>
      </c>
      <c r="AA882">
        <f t="shared" si="417"/>
        <v>0</v>
      </c>
      <c r="AC882" s="15"/>
      <c r="AD882" s="15"/>
      <c r="BJ882" s="41">
        <v>6</v>
      </c>
      <c r="BN882" s="41">
        <v>5</v>
      </c>
      <c r="BS882" s="121"/>
      <c r="BV882">
        <v>0</v>
      </c>
      <c r="CA882">
        <v>0</v>
      </c>
      <c r="CB882">
        <f t="shared" si="420"/>
        <v>0</v>
      </c>
      <c r="CK882">
        <f t="shared" si="421"/>
        <v>19</v>
      </c>
      <c r="CL882">
        <f t="shared" si="422"/>
        <v>21</v>
      </c>
      <c r="CM882">
        <f t="shared" si="423"/>
        <v>819</v>
      </c>
      <c r="CP882" t="str">
        <f t="shared" si="407"/>
        <v/>
      </c>
      <c r="CQ882" t="str">
        <f t="shared" si="408"/>
        <v/>
      </c>
      <c r="CR882" t="str">
        <f t="shared" si="424"/>
        <v/>
      </c>
      <c r="CS882" t="str">
        <f t="shared" si="405"/>
        <v/>
      </c>
      <c r="CT882" t="str">
        <f t="shared" si="406"/>
        <v/>
      </c>
      <c r="DE882" t="s">
        <v>205</v>
      </c>
      <c r="DF882" t="s">
        <v>205</v>
      </c>
    </row>
    <row r="883" spans="1:110" x14ac:dyDescent="0.2">
      <c r="A883" s="30"/>
      <c r="B883" s="28" t="s">
        <v>1370</v>
      </c>
      <c r="C883" s="47"/>
      <c r="D883" s="41">
        <v>6</v>
      </c>
      <c r="E883" s="42">
        <v>0</v>
      </c>
      <c r="F883" s="139">
        <f>ABS(Home!$K$20*E883)</f>
        <v>0</v>
      </c>
      <c r="G883" s="42">
        <v>0</v>
      </c>
      <c r="H883" s="139">
        <f>ABS(Home!$K$20*G883)</f>
        <v>0</v>
      </c>
      <c r="I883" s="42">
        <v>0</v>
      </c>
      <c r="J883" s="139">
        <f>ABS(Home!$K$20*I883)</f>
        <v>0</v>
      </c>
      <c r="K883" s="42">
        <v>0</v>
      </c>
      <c r="L883" s="139">
        <f>ABS(Home!$K$20*K883)</f>
        <v>0</v>
      </c>
      <c r="M883" s="45">
        <f t="shared" si="418"/>
        <v>0</v>
      </c>
      <c r="N883" s="47">
        <f t="shared" si="419"/>
        <v>820</v>
      </c>
      <c r="P883">
        <f t="shared" si="409"/>
        <v>0</v>
      </c>
      <c r="Q883">
        <f t="shared" si="409"/>
        <v>6</v>
      </c>
      <c r="R883" s="146">
        <v>880</v>
      </c>
      <c r="S883">
        <f t="shared" si="410"/>
        <v>0</v>
      </c>
      <c r="T883">
        <f t="shared" si="411"/>
        <v>0</v>
      </c>
      <c r="U883">
        <f t="shared" si="412"/>
        <v>0</v>
      </c>
      <c r="V883">
        <f t="shared" si="413"/>
        <v>0</v>
      </c>
      <c r="X883">
        <f t="shared" si="414"/>
        <v>0</v>
      </c>
      <c r="Y883">
        <f t="shared" si="415"/>
        <v>0</v>
      </c>
      <c r="Z883">
        <f t="shared" si="416"/>
        <v>0</v>
      </c>
      <c r="AA883">
        <f t="shared" si="417"/>
        <v>0</v>
      </c>
      <c r="AC883" s="15"/>
      <c r="AD883" s="15"/>
      <c r="BJ883" s="41">
        <v>6</v>
      </c>
      <c r="BN883" s="41">
        <v>5</v>
      </c>
      <c r="BS883" s="121"/>
      <c r="BV883">
        <v>0</v>
      </c>
      <c r="CA883">
        <v>0</v>
      </c>
      <c r="CB883">
        <f t="shared" si="420"/>
        <v>0</v>
      </c>
      <c r="CK883">
        <f t="shared" si="421"/>
        <v>20</v>
      </c>
      <c r="CL883">
        <f t="shared" si="422"/>
        <v>21</v>
      </c>
      <c r="CM883">
        <f t="shared" si="423"/>
        <v>820</v>
      </c>
      <c r="CP883" t="str">
        <f t="shared" si="407"/>
        <v/>
      </c>
      <c r="CQ883" t="str">
        <f t="shared" si="408"/>
        <v/>
      </c>
      <c r="CR883" t="str">
        <f t="shared" si="424"/>
        <v/>
      </c>
      <c r="CS883" t="str">
        <f t="shared" si="405"/>
        <v/>
      </c>
      <c r="CT883" t="str">
        <f t="shared" si="406"/>
        <v/>
      </c>
      <c r="DE883" t="s">
        <v>205</v>
      </c>
      <c r="DF883" t="s">
        <v>205</v>
      </c>
    </row>
    <row r="884" spans="1:110" x14ac:dyDescent="0.2">
      <c r="A884" s="30"/>
      <c r="B884" s="28" t="s">
        <v>1371</v>
      </c>
      <c r="C884" s="47"/>
      <c r="D884" s="41">
        <v>6</v>
      </c>
      <c r="E884" s="42">
        <v>0</v>
      </c>
      <c r="F884" s="139">
        <f>ABS(Home!$K$20*E884)</f>
        <v>0</v>
      </c>
      <c r="G884" s="42">
        <v>0</v>
      </c>
      <c r="H884" s="139">
        <f>ABS(Home!$K$20*G884)</f>
        <v>0</v>
      </c>
      <c r="I884" s="42">
        <v>0</v>
      </c>
      <c r="J884" s="139">
        <f>ABS(Home!$K$20*I884)</f>
        <v>0</v>
      </c>
      <c r="K884" s="42">
        <v>0</v>
      </c>
      <c r="L884" s="139">
        <f>ABS(Home!$K$20*K884)</f>
        <v>0</v>
      </c>
      <c r="M884" s="45">
        <f t="shared" si="418"/>
        <v>0</v>
      </c>
      <c r="N884" s="47">
        <f t="shared" si="419"/>
        <v>821</v>
      </c>
      <c r="P884">
        <f t="shared" ref="P884:P904" si="425">C950</f>
        <v>0</v>
      </c>
      <c r="Q884">
        <f t="shared" ref="Q884:Q904" si="426">D950</f>
        <v>6</v>
      </c>
      <c r="R884" s="146">
        <v>881</v>
      </c>
      <c r="S884">
        <f t="shared" ref="S884:S923" si="427">IF($C950=1,E950,0)</f>
        <v>0</v>
      </c>
      <c r="T884">
        <f t="shared" ref="T884:T923" si="428">IF($C950=1,G950,0)</f>
        <v>0</v>
      </c>
      <c r="U884">
        <f t="shared" ref="U884:U923" si="429">IF($C950=1,I950,0)</f>
        <v>0</v>
      </c>
      <c r="V884">
        <f t="shared" ref="V884:V923" si="430">IF($C950=1,K950,0)</f>
        <v>0</v>
      </c>
      <c r="X884">
        <f t="shared" ref="X884:X923" si="431">IF($C950=1,F950,0)</f>
        <v>0</v>
      </c>
      <c r="Y884">
        <f t="shared" ref="Y884:Y923" si="432">IF($C950=1,H950,0)</f>
        <v>0</v>
      </c>
      <c r="Z884">
        <f t="shared" ref="Z884:Z923" si="433">IF($C950=1,J950,0)</f>
        <v>0</v>
      </c>
      <c r="AA884">
        <f t="shared" ref="AA884:AA923" si="434">IF($C950=1,L950,0)</f>
        <v>0</v>
      </c>
      <c r="AC884" s="15"/>
      <c r="AD884" s="15"/>
      <c r="BJ884" s="41">
        <v>6</v>
      </c>
      <c r="BN884" s="41">
        <v>5</v>
      </c>
      <c r="BS884" s="121"/>
      <c r="BV884">
        <v>0</v>
      </c>
      <c r="CA884">
        <v>0</v>
      </c>
      <c r="CB884">
        <f t="shared" si="420"/>
        <v>0</v>
      </c>
      <c r="CK884">
        <f t="shared" si="421"/>
        <v>21</v>
      </c>
      <c r="CL884">
        <f t="shared" si="422"/>
        <v>21</v>
      </c>
      <c r="CM884">
        <f t="shared" si="423"/>
        <v>821</v>
      </c>
      <c r="CP884" t="str">
        <f t="shared" si="407"/>
        <v/>
      </c>
      <c r="CQ884" t="str">
        <f t="shared" si="408"/>
        <v/>
      </c>
      <c r="CR884" t="str">
        <f t="shared" si="424"/>
        <v/>
      </c>
      <c r="CS884" t="str">
        <f t="shared" si="405"/>
        <v/>
      </c>
      <c r="CT884" t="str">
        <f t="shared" si="406"/>
        <v/>
      </c>
      <c r="DE884" t="s">
        <v>205</v>
      </c>
      <c r="DF884" t="s">
        <v>205</v>
      </c>
    </row>
    <row r="885" spans="1:110" x14ac:dyDescent="0.2">
      <c r="A885" s="30"/>
      <c r="B885" s="28" t="s">
        <v>1372</v>
      </c>
      <c r="C885" s="47"/>
      <c r="D885" s="41">
        <v>6</v>
      </c>
      <c r="E885" s="42">
        <v>0</v>
      </c>
      <c r="F885" s="139">
        <f>ABS(Home!$K$20*E885)</f>
        <v>0</v>
      </c>
      <c r="G885" s="42">
        <v>0</v>
      </c>
      <c r="H885" s="139">
        <f>ABS(Home!$K$20*G885)</f>
        <v>0</v>
      </c>
      <c r="I885" s="42">
        <v>0</v>
      </c>
      <c r="J885" s="139">
        <f>ABS(Home!$K$20*I885)</f>
        <v>0</v>
      </c>
      <c r="K885" s="42">
        <v>0</v>
      </c>
      <c r="L885" s="139">
        <f>ABS(Home!$K$20*K885)</f>
        <v>0</v>
      </c>
      <c r="M885" s="45">
        <f t="shared" si="418"/>
        <v>0</v>
      </c>
      <c r="N885" s="47">
        <f t="shared" si="419"/>
        <v>822</v>
      </c>
      <c r="P885">
        <f t="shared" si="425"/>
        <v>0</v>
      </c>
      <c r="Q885">
        <f t="shared" si="426"/>
        <v>6</v>
      </c>
      <c r="R885" s="146">
        <v>882</v>
      </c>
      <c r="S885">
        <f t="shared" si="427"/>
        <v>0</v>
      </c>
      <c r="T885">
        <f t="shared" si="428"/>
        <v>0</v>
      </c>
      <c r="U885">
        <f t="shared" si="429"/>
        <v>0</v>
      </c>
      <c r="V885">
        <f t="shared" si="430"/>
        <v>0</v>
      </c>
      <c r="X885">
        <f t="shared" si="431"/>
        <v>0</v>
      </c>
      <c r="Y885">
        <f t="shared" si="432"/>
        <v>0</v>
      </c>
      <c r="Z885">
        <f t="shared" si="433"/>
        <v>0</v>
      </c>
      <c r="AA885">
        <f t="shared" si="434"/>
        <v>0</v>
      </c>
      <c r="AC885" s="15"/>
      <c r="AD885" s="15"/>
      <c r="BJ885" s="41">
        <v>6</v>
      </c>
      <c r="BN885" s="41">
        <v>5</v>
      </c>
      <c r="BS885" s="121"/>
      <c r="BV885">
        <v>0</v>
      </c>
      <c r="CA885">
        <v>0</v>
      </c>
      <c r="CB885">
        <f t="shared" si="420"/>
        <v>0</v>
      </c>
      <c r="CK885">
        <f t="shared" si="421"/>
        <v>22</v>
      </c>
      <c r="CL885">
        <f t="shared" si="422"/>
        <v>21</v>
      </c>
      <c r="CM885">
        <f t="shared" si="423"/>
        <v>822</v>
      </c>
      <c r="CP885" t="str">
        <f t="shared" si="407"/>
        <v/>
      </c>
      <c r="CQ885" t="str">
        <f t="shared" si="408"/>
        <v/>
      </c>
      <c r="CR885" t="str">
        <f t="shared" si="424"/>
        <v/>
      </c>
      <c r="CS885" t="str">
        <f t="shared" si="405"/>
        <v/>
      </c>
      <c r="CT885" t="str">
        <f t="shared" si="406"/>
        <v/>
      </c>
      <c r="DE885" t="s">
        <v>205</v>
      </c>
      <c r="DF885" t="s">
        <v>205</v>
      </c>
    </row>
    <row r="886" spans="1:110" x14ac:dyDescent="0.2">
      <c r="A886" s="30"/>
      <c r="B886" s="28" t="s">
        <v>1373</v>
      </c>
      <c r="C886" s="47"/>
      <c r="D886" s="41">
        <v>6</v>
      </c>
      <c r="E886" s="42">
        <v>0</v>
      </c>
      <c r="F886" s="139">
        <f>ABS(Home!$K$20*E886)</f>
        <v>0</v>
      </c>
      <c r="G886" s="42">
        <v>0</v>
      </c>
      <c r="H886" s="139">
        <f>ABS(Home!$K$20*G886)</f>
        <v>0</v>
      </c>
      <c r="I886" s="42">
        <v>0</v>
      </c>
      <c r="J886" s="139">
        <f>ABS(Home!$K$20*I886)</f>
        <v>0</v>
      </c>
      <c r="K886" s="42">
        <v>0</v>
      </c>
      <c r="L886" s="139">
        <f>ABS(Home!$K$20*K886)</f>
        <v>0</v>
      </c>
      <c r="M886" s="45">
        <f t="shared" si="418"/>
        <v>0</v>
      </c>
      <c r="N886" s="47">
        <f t="shared" si="419"/>
        <v>823</v>
      </c>
      <c r="P886">
        <f t="shared" si="425"/>
        <v>0</v>
      </c>
      <c r="Q886">
        <f t="shared" si="426"/>
        <v>6</v>
      </c>
      <c r="R886" s="146">
        <v>883</v>
      </c>
      <c r="S886">
        <f t="shared" si="427"/>
        <v>0</v>
      </c>
      <c r="T886">
        <f t="shared" si="428"/>
        <v>0</v>
      </c>
      <c r="U886">
        <f t="shared" si="429"/>
        <v>0</v>
      </c>
      <c r="V886">
        <f t="shared" si="430"/>
        <v>0</v>
      </c>
      <c r="X886">
        <f t="shared" si="431"/>
        <v>0</v>
      </c>
      <c r="Y886">
        <f t="shared" si="432"/>
        <v>0</v>
      </c>
      <c r="Z886">
        <f t="shared" si="433"/>
        <v>0</v>
      </c>
      <c r="AA886">
        <f t="shared" si="434"/>
        <v>0</v>
      </c>
      <c r="AC886" s="15"/>
      <c r="AD886" s="15"/>
      <c r="BJ886" s="41">
        <v>6</v>
      </c>
      <c r="BN886" s="41">
        <v>5</v>
      </c>
      <c r="BS886" s="121"/>
      <c r="BV886">
        <v>0</v>
      </c>
      <c r="CA886">
        <v>0</v>
      </c>
      <c r="CB886">
        <f t="shared" si="420"/>
        <v>0</v>
      </c>
      <c r="CK886">
        <f t="shared" si="421"/>
        <v>23</v>
      </c>
      <c r="CL886">
        <f t="shared" si="422"/>
        <v>21</v>
      </c>
      <c r="CM886">
        <f t="shared" si="423"/>
        <v>823</v>
      </c>
      <c r="CP886" t="str">
        <f t="shared" si="407"/>
        <v/>
      </c>
      <c r="CQ886" t="str">
        <f t="shared" si="408"/>
        <v/>
      </c>
      <c r="CR886" t="str">
        <f t="shared" si="424"/>
        <v/>
      </c>
      <c r="CS886" t="str">
        <f t="shared" si="405"/>
        <v/>
      </c>
      <c r="CT886" t="str">
        <f t="shared" si="406"/>
        <v/>
      </c>
      <c r="DE886" t="s">
        <v>205</v>
      </c>
      <c r="DF886" t="s">
        <v>205</v>
      </c>
    </row>
    <row r="887" spans="1:110" x14ac:dyDescent="0.2">
      <c r="A887" s="30"/>
      <c r="B887" s="28" t="s">
        <v>1374</v>
      </c>
      <c r="C887" s="47"/>
      <c r="D887" s="41">
        <v>6</v>
      </c>
      <c r="E887" s="42">
        <v>0</v>
      </c>
      <c r="F887" s="139">
        <f>ABS(Home!$K$20*E887)</f>
        <v>0</v>
      </c>
      <c r="G887" s="42">
        <v>0</v>
      </c>
      <c r="H887" s="139">
        <f>ABS(Home!$K$20*G887)</f>
        <v>0</v>
      </c>
      <c r="I887" s="42">
        <v>0</v>
      </c>
      <c r="J887" s="139">
        <f>ABS(Home!$K$20*I887)</f>
        <v>0</v>
      </c>
      <c r="K887" s="42">
        <v>0</v>
      </c>
      <c r="L887" s="139">
        <f>ABS(Home!$K$20*K887)</f>
        <v>0</v>
      </c>
      <c r="M887" s="45">
        <f>IF(C887=1,COUNTIF(F887,"&gt;0")+COUNTIF(H887,"&gt;0")+COUNTIF(J887,"&gt;0")+COUNTIF(L887,"&gt;0"),0)</f>
        <v>0</v>
      </c>
      <c r="N887" s="47">
        <f t="shared" si="419"/>
        <v>824</v>
      </c>
      <c r="P887">
        <f t="shared" si="425"/>
        <v>0</v>
      </c>
      <c r="Q887">
        <f t="shared" si="426"/>
        <v>6</v>
      </c>
      <c r="R887" s="146">
        <v>884</v>
      </c>
      <c r="S887">
        <f t="shared" si="427"/>
        <v>0</v>
      </c>
      <c r="T887">
        <f t="shared" si="428"/>
        <v>0</v>
      </c>
      <c r="U887">
        <f t="shared" si="429"/>
        <v>0</v>
      </c>
      <c r="V887">
        <f t="shared" si="430"/>
        <v>0</v>
      </c>
      <c r="X887">
        <f t="shared" si="431"/>
        <v>0</v>
      </c>
      <c r="Y887">
        <f t="shared" si="432"/>
        <v>0</v>
      </c>
      <c r="Z887">
        <f t="shared" si="433"/>
        <v>0</v>
      </c>
      <c r="AA887">
        <f t="shared" si="434"/>
        <v>0</v>
      </c>
      <c r="AC887" s="15"/>
      <c r="AD887" s="15"/>
      <c r="BJ887" s="41">
        <v>6</v>
      </c>
      <c r="BN887" s="41">
        <v>5</v>
      </c>
      <c r="BS887" s="121"/>
      <c r="BV887">
        <v>0</v>
      </c>
      <c r="CA887">
        <v>0</v>
      </c>
      <c r="CB887">
        <f t="shared" si="420"/>
        <v>0</v>
      </c>
      <c r="CK887">
        <f t="shared" si="421"/>
        <v>24</v>
      </c>
      <c r="CL887">
        <f t="shared" si="422"/>
        <v>21</v>
      </c>
      <c r="CM887">
        <f t="shared" si="423"/>
        <v>824</v>
      </c>
      <c r="CP887" t="str">
        <f t="shared" si="407"/>
        <v/>
      </c>
      <c r="CQ887" t="str">
        <f t="shared" si="408"/>
        <v/>
      </c>
      <c r="CR887" t="str">
        <f t="shared" si="424"/>
        <v/>
      </c>
      <c r="CS887" t="str">
        <f t="shared" si="405"/>
        <v/>
      </c>
      <c r="CT887" t="str">
        <f t="shared" si="406"/>
        <v/>
      </c>
      <c r="DE887" t="s">
        <v>205</v>
      </c>
      <c r="DF887" t="s">
        <v>205</v>
      </c>
    </row>
    <row r="888" spans="1:110" x14ac:dyDescent="0.2">
      <c r="A888" s="30"/>
      <c r="B888" s="28" t="s">
        <v>1375</v>
      </c>
      <c r="C888" s="47"/>
      <c r="D888" s="41">
        <v>6</v>
      </c>
      <c r="E888" s="42">
        <v>0</v>
      </c>
      <c r="F888" s="139">
        <f>ABS(Home!$K$20*E888)</f>
        <v>0</v>
      </c>
      <c r="G888" s="42">
        <v>0</v>
      </c>
      <c r="H888" s="139">
        <f>ABS(Home!$K$20*G888)</f>
        <v>0</v>
      </c>
      <c r="I888" s="42">
        <v>0</v>
      </c>
      <c r="J888" s="139">
        <f>ABS(Home!$K$20*I888)</f>
        <v>0</v>
      </c>
      <c r="K888" s="42">
        <v>0</v>
      </c>
      <c r="L888" s="139">
        <f>ABS(Home!$K$20*K888)</f>
        <v>0</v>
      </c>
      <c r="M888" s="45">
        <f t="shared" si="418"/>
        <v>0</v>
      </c>
      <c r="N888" s="47">
        <f t="shared" si="419"/>
        <v>825</v>
      </c>
      <c r="P888">
        <f t="shared" si="425"/>
        <v>0</v>
      </c>
      <c r="Q888">
        <f t="shared" si="426"/>
        <v>6</v>
      </c>
      <c r="R888" s="146">
        <v>885</v>
      </c>
      <c r="S888">
        <f t="shared" si="427"/>
        <v>0</v>
      </c>
      <c r="T888">
        <f t="shared" si="428"/>
        <v>0</v>
      </c>
      <c r="U888">
        <f t="shared" si="429"/>
        <v>0</v>
      </c>
      <c r="V888">
        <f t="shared" si="430"/>
        <v>0</v>
      </c>
      <c r="X888">
        <f t="shared" si="431"/>
        <v>0</v>
      </c>
      <c r="Y888">
        <f t="shared" si="432"/>
        <v>0</v>
      </c>
      <c r="Z888">
        <f t="shared" si="433"/>
        <v>0</v>
      </c>
      <c r="AA888">
        <f t="shared" si="434"/>
        <v>0</v>
      </c>
      <c r="AC888" s="15"/>
      <c r="AD888" s="15"/>
      <c r="BJ888" s="41">
        <v>6</v>
      </c>
      <c r="BN888" s="41">
        <v>5</v>
      </c>
      <c r="BS888" s="121"/>
      <c r="BV888">
        <v>0</v>
      </c>
      <c r="CA888">
        <v>0</v>
      </c>
      <c r="CB888">
        <f t="shared" si="420"/>
        <v>0</v>
      </c>
      <c r="CK888">
        <f t="shared" si="421"/>
        <v>25</v>
      </c>
      <c r="CL888">
        <f t="shared" si="422"/>
        <v>21</v>
      </c>
      <c r="CM888">
        <f t="shared" si="423"/>
        <v>825</v>
      </c>
      <c r="CP888" t="str">
        <f t="shared" si="407"/>
        <v/>
      </c>
      <c r="CQ888" t="str">
        <f t="shared" si="408"/>
        <v/>
      </c>
      <c r="CR888" t="str">
        <f t="shared" si="424"/>
        <v/>
      </c>
      <c r="CS888" t="str">
        <f t="shared" si="405"/>
        <v/>
      </c>
      <c r="CT888" t="str">
        <f t="shared" si="406"/>
        <v/>
      </c>
      <c r="DE888" t="s">
        <v>205</v>
      </c>
      <c r="DF888" t="s">
        <v>205</v>
      </c>
    </row>
    <row r="889" spans="1:110" x14ac:dyDescent="0.2">
      <c r="A889" s="30"/>
      <c r="B889" s="28" t="s">
        <v>1376</v>
      </c>
      <c r="C889" s="47"/>
      <c r="D889" s="41">
        <v>6</v>
      </c>
      <c r="E889" s="42">
        <v>0</v>
      </c>
      <c r="F889" s="139">
        <f>ABS(Home!$K$20*E889)</f>
        <v>0</v>
      </c>
      <c r="G889" s="42">
        <v>0</v>
      </c>
      <c r="H889" s="139">
        <f>ABS(Home!$K$20*G889)</f>
        <v>0</v>
      </c>
      <c r="I889" s="42">
        <v>0</v>
      </c>
      <c r="J889" s="139">
        <f>ABS(Home!$K$20*I889)</f>
        <v>0</v>
      </c>
      <c r="K889" s="42">
        <v>0</v>
      </c>
      <c r="L889" s="139">
        <f>ABS(Home!$K$20*K889)</f>
        <v>0</v>
      </c>
      <c r="M889" s="45">
        <f t="shared" si="418"/>
        <v>0</v>
      </c>
      <c r="N889" s="47">
        <f t="shared" si="419"/>
        <v>826</v>
      </c>
      <c r="P889">
        <f t="shared" si="425"/>
        <v>0</v>
      </c>
      <c r="Q889">
        <f t="shared" si="426"/>
        <v>6</v>
      </c>
      <c r="R889" s="146">
        <v>886</v>
      </c>
      <c r="S889">
        <f t="shared" si="427"/>
        <v>0</v>
      </c>
      <c r="T889">
        <f t="shared" si="428"/>
        <v>0</v>
      </c>
      <c r="U889">
        <f t="shared" si="429"/>
        <v>0</v>
      </c>
      <c r="V889">
        <f t="shared" si="430"/>
        <v>0</v>
      </c>
      <c r="X889">
        <f t="shared" si="431"/>
        <v>0</v>
      </c>
      <c r="Y889">
        <f t="shared" si="432"/>
        <v>0</v>
      </c>
      <c r="Z889">
        <f t="shared" si="433"/>
        <v>0</v>
      </c>
      <c r="AA889">
        <f t="shared" si="434"/>
        <v>0</v>
      </c>
      <c r="AC889" s="15"/>
      <c r="AD889" s="15"/>
      <c r="BJ889" s="41">
        <v>6</v>
      </c>
      <c r="BN889" s="41">
        <v>5</v>
      </c>
      <c r="BS889" s="121"/>
      <c r="BV889">
        <v>0</v>
      </c>
      <c r="CA889">
        <v>0</v>
      </c>
      <c r="CB889">
        <f t="shared" si="420"/>
        <v>0</v>
      </c>
      <c r="CK889">
        <f t="shared" si="421"/>
        <v>26</v>
      </c>
      <c r="CL889">
        <f t="shared" si="422"/>
        <v>21</v>
      </c>
      <c r="CM889">
        <f t="shared" si="423"/>
        <v>826</v>
      </c>
      <c r="CP889" t="str">
        <f t="shared" si="407"/>
        <v/>
      </c>
      <c r="CQ889" t="str">
        <f t="shared" si="408"/>
        <v/>
      </c>
      <c r="CR889" t="str">
        <f t="shared" si="424"/>
        <v/>
      </c>
      <c r="CS889" t="str">
        <f t="shared" si="405"/>
        <v/>
      </c>
      <c r="CT889" t="str">
        <f t="shared" si="406"/>
        <v/>
      </c>
      <c r="DE889" t="s">
        <v>205</v>
      </c>
      <c r="DF889" t="s">
        <v>205</v>
      </c>
    </row>
    <row r="890" spans="1:110" x14ac:dyDescent="0.2">
      <c r="A890" s="30"/>
      <c r="B890" s="28" t="s">
        <v>1377</v>
      </c>
      <c r="C890" s="47"/>
      <c r="D890" s="41">
        <v>6</v>
      </c>
      <c r="E890" s="42">
        <v>0</v>
      </c>
      <c r="F890" s="139">
        <f>ABS(Home!$K$20*E890)</f>
        <v>0</v>
      </c>
      <c r="G890" s="42">
        <v>0</v>
      </c>
      <c r="H890" s="139">
        <f>ABS(Home!$K$20*G890)</f>
        <v>0</v>
      </c>
      <c r="I890" s="42">
        <v>0</v>
      </c>
      <c r="J890" s="139">
        <f>ABS(Home!$K$20*I890)</f>
        <v>0</v>
      </c>
      <c r="K890" s="42">
        <v>0</v>
      </c>
      <c r="L890" s="139">
        <f>ABS(Home!$K$20*K890)</f>
        <v>0</v>
      </c>
      <c r="M890" s="45">
        <f t="shared" si="418"/>
        <v>0</v>
      </c>
      <c r="N890" s="47">
        <f t="shared" si="419"/>
        <v>827</v>
      </c>
      <c r="P890">
        <f t="shared" si="425"/>
        <v>0</v>
      </c>
      <c r="Q890">
        <f t="shared" si="426"/>
        <v>6</v>
      </c>
      <c r="R890" s="146">
        <v>887</v>
      </c>
      <c r="S890">
        <f t="shared" si="427"/>
        <v>0</v>
      </c>
      <c r="T890">
        <f t="shared" si="428"/>
        <v>0</v>
      </c>
      <c r="U890">
        <f t="shared" si="429"/>
        <v>0</v>
      </c>
      <c r="V890">
        <f t="shared" si="430"/>
        <v>0</v>
      </c>
      <c r="X890">
        <f t="shared" si="431"/>
        <v>0</v>
      </c>
      <c r="Y890">
        <f t="shared" si="432"/>
        <v>0</v>
      </c>
      <c r="Z890">
        <f t="shared" si="433"/>
        <v>0</v>
      </c>
      <c r="AA890">
        <f t="shared" si="434"/>
        <v>0</v>
      </c>
      <c r="AC890" s="15"/>
      <c r="AD890" s="15"/>
      <c r="BJ890" s="41">
        <v>6</v>
      </c>
      <c r="BN890" s="41">
        <v>5</v>
      </c>
      <c r="BS890" s="121"/>
      <c r="BV890">
        <v>0</v>
      </c>
      <c r="CA890">
        <v>0</v>
      </c>
      <c r="CB890">
        <f t="shared" si="420"/>
        <v>0</v>
      </c>
      <c r="CK890">
        <f t="shared" si="421"/>
        <v>27</v>
      </c>
      <c r="CL890">
        <f t="shared" si="422"/>
        <v>21</v>
      </c>
      <c r="CM890">
        <f t="shared" si="423"/>
        <v>827</v>
      </c>
      <c r="CP890" t="str">
        <f t="shared" si="407"/>
        <v/>
      </c>
      <c r="CQ890" t="str">
        <f t="shared" si="408"/>
        <v/>
      </c>
      <c r="CR890" t="str">
        <f t="shared" si="424"/>
        <v/>
      </c>
      <c r="CS890" t="str">
        <f t="shared" si="405"/>
        <v/>
      </c>
      <c r="CT890" t="str">
        <f t="shared" si="406"/>
        <v/>
      </c>
      <c r="DE890" t="s">
        <v>205</v>
      </c>
      <c r="DF890" t="s">
        <v>205</v>
      </c>
    </row>
    <row r="891" spans="1:110" x14ac:dyDescent="0.2">
      <c r="A891" s="30"/>
      <c r="B891" s="28" t="s">
        <v>1378</v>
      </c>
      <c r="C891" s="47"/>
      <c r="D891" s="41">
        <v>6</v>
      </c>
      <c r="E891" s="42">
        <v>0</v>
      </c>
      <c r="F891" s="139">
        <f>ABS(Home!$K$20*E891)</f>
        <v>0</v>
      </c>
      <c r="G891" s="42">
        <v>0</v>
      </c>
      <c r="H891" s="139">
        <f>ABS(Home!$K$20*G891)</f>
        <v>0</v>
      </c>
      <c r="I891" s="42">
        <v>0</v>
      </c>
      <c r="J891" s="139">
        <f>ABS(Home!$K$20*I891)</f>
        <v>0</v>
      </c>
      <c r="K891" s="42">
        <v>0</v>
      </c>
      <c r="L891" s="139">
        <f>ABS(Home!$K$20*K891)</f>
        <v>0</v>
      </c>
      <c r="M891" s="45">
        <f t="shared" si="418"/>
        <v>0</v>
      </c>
      <c r="N891" s="47">
        <f t="shared" si="419"/>
        <v>828</v>
      </c>
      <c r="P891">
        <f t="shared" si="425"/>
        <v>0</v>
      </c>
      <c r="Q891">
        <f t="shared" si="426"/>
        <v>6</v>
      </c>
      <c r="R891" s="146">
        <v>888</v>
      </c>
      <c r="S891">
        <f t="shared" si="427"/>
        <v>0</v>
      </c>
      <c r="T891">
        <f t="shared" si="428"/>
        <v>0</v>
      </c>
      <c r="U891">
        <f t="shared" si="429"/>
        <v>0</v>
      </c>
      <c r="V891">
        <f t="shared" si="430"/>
        <v>0</v>
      </c>
      <c r="X891">
        <f t="shared" si="431"/>
        <v>0</v>
      </c>
      <c r="Y891">
        <f t="shared" si="432"/>
        <v>0</v>
      </c>
      <c r="Z891">
        <f t="shared" si="433"/>
        <v>0</v>
      </c>
      <c r="AA891">
        <f t="shared" si="434"/>
        <v>0</v>
      </c>
      <c r="AC891" s="15"/>
      <c r="AD891" s="15"/>
      <c r="BJ891" s="41">
        <v>6</v>
      </c>
      <c r="BN891" s="41">
        <v>5</v>
      </c>
      <c r="BS891" s="121"/>
      <c r="BV891">
        <v>0</v>
      </c>
      <c r="CA891">
        <v>0</v>
      </c>
      <c r="CB891">
        <f t="shared" si="420"/>
        <v>0</v>
      </c>
      <c r="CK891">
        <f t="shared" si="421"/>
        <v>28</v>
      </c>
      <c r="CL891">
        <f t="shared" si="422"/>
        <v>21</v>
      </c>
      <c r="CM891">
        <f t="shared" si="423"/>
        <v>828</v>
      </c>
      <c r="CP891" t="str">
        <f t="shared" si="407"/>
        <v/>
      </c>
      <c r="CQ891" t="str">
        <f t="shared" si="408"/>
        <v/>
      </c>
      <c r="CR891" t="str">
        <f t="shared" si="424"/>
        <v/>
      </c>
      <c r="CS891" t="str">
        <f t="shared" si="405"/>
        <v/>
      </c>
      <c r="CT891" t="str">
        <f t="shared" si="406"/>
        <v/>
      </c>
      <c r="DE891" t="s">
        <v>205</v>
      </c>
      <c r="DF891" t="s">
        <v>205</v>
      </c>
    </row>
    <row r="892" spans="1:110" x14ac:dyDescent="0.2">
      <c r="B892" s="28" t="s">
        <v>1379</v>
      </c>
      <c r="C892" s="47"/>
      <c r="D892" s="41">
        <v>6</v>
      </c>
      <c r="E892" s="42">
        <v>0</v>
      </c>
      <c r="F892" s="139">
        <f>ABS(Home!$K$20*E892)</f>
        <v>0</v>
      </c>
      <c r="G892" s="42">
        <v>0</v>
      </c>
      <c r="H892" s="139">
        <f>ABS(Home!$K$20*G892)</f>
        <v>0</v>
      </c>
      <c r="I892" s="42">
        <v>0</v>
      </c>
      <c r="J892" s="139">
        <f>ABS(Home!$K$20*I892)</f>
        <v>0</v>
      </c>
      <c r="K892" s="42">
        <v>0</v>
      </c>
      <c r="L892" s="139">
        <f>ABS(Home!$K$20*K892)</f>
        <v>0</v>
      </c>
      <c r="M892" s="45">
        <f t="shared" si="418"/>
        <v>0</v>
      </c>
      <c r="N892" s="47">
        <f t="shared" si="419"/>
        <v>829</v>
      </c>
      <c r="P892">
        <f t="shared" si="425"/>
        <v>0</v>
      </c>
      <c r="Q892">
        <f t="shared" si="426"/>
        <v>6</v>
      </c>
      <c r="R892" s="146">
        <v>889</v>
      </c>
      <c r="S892">
        <f t="shared" si="427"/>
        <v>0</v>
      </c>
      <c r="T892">
        <f t="shared" si="428"/>
        <v>0</v>
      </c>
      <c r="U892">
        <f t="shared" si="429"/>
        <v>0</v>
      </c>
      <c r="V892">
        <f t="shared" si="430"/>
        <v>0</v>
      </c>
      <c r="X892">
        <f t="shared" si="431"/>
        <v>0</v>
      </c>
      <c r="Y892">
        <f t="shared" si="432"/>
        <v>0</v>
      </c>
      <c r="Z892">
        <f t="shared" si="433"/>
        <v>0</v>
      </c>
      <c r="AA892">
        <f t="shared" si="434"/>
        <v>0</v>
      </c>
      <c r="AC892" s="15"/>
      <c r="AD892" s="15"/>
      <c r="BJ892" s="41">
        <v>6</v>
      </c>
      <c r="BN892" s="41">
        <v>5</v>
      </c>
      <c r="BS892" s="121"/>
      <c r="BV892">
        <v>8</v>
      </c>
      <c r="CA892">
        <v>8</v>
      </c>
      <c r="CB892">
        <f t="shared" si="420"/>
        <v>1</v>
      </c>
      <c r="CK892">
        <f t="shared" si="421"/>
        <v>29</v>
      </c>
      <c r="CL892">
        <f t="shared" si="422"/>
        <v>21</v>
      </c>
      <c r="CM892">
        <f t="shared" si="423"/>
        <v>829</v>
      </c>
      <c r="CP892" t="str">
        <f t="shared" si="407"/>
        <v/>
      </c>
      <c r="CQ892" t="str">
        <f t="shared" si="408"/>
        <v/>
      </c>
      <c r="CR892" t="str">
        <f t="shared" si="424"/>
        <v/>
      </c>
      <c r="CS892" t="str">
        <f t="shared" si="405"/>
        <v/>
      </c>
      <c r="CT892" t="str">
        <f t="shared" si="406"/>
        <v/>
      </c>
      <c r="DE892" t="s">
        <v>205</v>
      </c>
      <c r="DF892" t="s">
        <v>205</v>
      </c>
    </row>
    <row r="893" spans="1:110" x14ac:dyDescent="0.2">
      <c r="A893" s="30"/>
      <c r="B893" s="28" t="s">
        <v>1380</v>
      </c>
      <c r="C893" s="47"/>
      <c r="D893" s="41">
        <v>6</v>
      </c>
      <c r="E893" s="42">
        <v>0</v>
      </c>
      <c r="F893" s="139">
        <f>ABS(Home!$K$20*E893)</f>
        <v>0</v>
      </c>
      <c r="G893" s="42">
        <v>0</v>
      </c>
      <c r="H893" s="139">
        <f>ABS(Home!$K$20*G893)</f>
        <v>0</v>
      </c>
      <c r="I893" s="42">
        <v>0</v>
      </c>
      <c r="J893" s="139">
        <f>ABS(Home!$K$20*I893)</f>
        <v>0</v>
      </c>
      <c r="K893" s="42">
        <v>0</v>
      </c>
      <c r="L893" s="139">
        <f>ABS(Home!$K$20*K893)</f>
        <v>0</v>
      </c>
      <c r="M893" s="45">
        <f t="shared" si="418"/>
        <v>0</v>
      </c>
      <c r="N893" s="47">
        <f t="shared" si="419"/>
        <v>830</v>
      </c>
      <c r="P893">
        <f t="shared" si="425"/>
        <v>0</v>
      </c>
      <c r="Q893">
        <f t="shared" si="426"/>
        <v>6</v>
      </c>
      <c r="R893" s="146">
        <v>890</v>
      </c>
      <c r="S893">
        <f t="shared" si="427"/>
        <v>0</v>
      </c>
      <c r="T893">
        <f t="shared" si="428"/>
        <v>0</v>
      </c>
      <c r="U893">
        <f t="shared" si="429"/>
        <v>0</v>
      </c>
      <c r="V893">
        <f t="shared" si="430"/>
        <v>0</v>
      </c>
      <c r="X893">
        <f t="shared" si="431"/>
        <v>0</v>
      </c>
      <c r="Y893">
        <f t="shared" si="432"/>
        <v>0</v>
      </c>
      <c r="Z893">
        <f t="shared" si="433"/>
        <v>0</v>
      </c>
      <c r="AA893">
        <f t="shared" si="434"/>
        <v>0</v>
      </c>
      <c r="AC893" s="15"/>
      <c r="AD893" s="15"/>
      <c r="BJ893" s="41">
        <v>6</v>
      </c>
      <c r="BN893" s="41">
        <v>5</v>
      </c>
      <c r="BS893" s="121"/>
      <c r="BV893">
        <v>0</v>
      </c>
      <c r="CA893">
        <v>0</v>
      </c>
      <c r="CB893">
        <f t="shared" si="420"/>
        <v>0</v>
      </c>
      <c r="CK893">
        <f t="shared" si="421"/>
        <v>30</v>
      </c>
      <c r="CL893">
        <f t="shared" si="422"/>
        <v>21</v>
      </c>
      <c r="CM893">
        <f t="shared" si="423"/>
        <v>830</v>
      </c>
      <c r="CP893" t="str">
        <f t="shared" si="407"/>
        <v/>
      </c>
      <c r="CQ893" t="str">
        <f t="shared" si="408"/>
        <v/>
      </c>
      <c r="CR893" t="str">
        <f t="shared" si="424"/>
        <v/>
      </c>
      <c r="CS893" t="str">
        <f t="shared" si="405"/>
        <v/>
      </c>
      <c r="CT893" t="str">
        <f t="shared" si="406"/>
        <v/>
      </c>
      <c r="DE893" t="s">
        <v>205</v>
      </c>
      <c r="DF893" t="s">
        <v>205</v>
      </c>
    </row>
    <row r="894" spans="1:110" x14ac:dyDescent="0.2">
      <c r="A894" s="30"/>
      <c r="B894" s="28" t="s">
        <v>1381</v>
      </c>
      <c r="C894" s="47"/>
      <c r="D894" s="41">
        <v>6</v>
      </c>
      <c r="E894" s="42">
        <v>0</v>
      </c>
      <c r="F894" s="139">
        <f>ABS(Home!$K$20*E894)</f>
        <v>0</v>
      </c>
      <c r="G894" s="42">
        <v>0</v>
      </c>
      <c r="H894" s="139">
        <f>ABS(Home!$K$20*G894)</f>
        <v>0</v>
      </c>
      <c r="I894" s="42">
        <v>0</v>
      </c>
      <c r="J894" s="139">
        <f>ABS(Home!$K$20*I894)</f>
        <v>0</v>
      </c>
      <c r="K894" s="42">
        <v>0</v>
      </c>
      <c r="L894" s="139">
        <f>ABS(Home!$K$20*K894)</f>
        <v>0</v>
      </c>
      <c r="M894" s="45">
        <f t="shared" si="418"/>
        <v>0</v>
      </c>
      <c r="N894" s="47">
        <f t="shared" si="419"/>
        <v>831</v>
      </c>
      <c r="P894">
        <f t="shared" si="425"/>
        <v>0</v>
      </c>
      <c r="Q894">
        <f t="shared" si="426"/>
        <v>6</v>
      </c>
      <c r="R894" s="146">
        <v>891</v>
      </c>
      <c r="S894">
        <f t="shared" si="427"/>
        <v>0</v>
      </c>
      <c r="T894">
        <f t="shared" si="428"/>
        <v>0</v>
      </c>
      <c r="U894">
        <f t="shared" si="429"/>
        <v>0</v>
      </c>
      <c r="V894">
        <f t="shared" si="430"/>
        <v>0</v>
      </c>
      <c r="X894">
        <f t="shared" si="431"/>
        <v>0</v>
      </c>
      <c r="Y894">
        <f t="shared" si="432"/>
        <v>0</v>
      </c>
      <c r="Z894">
        <f t="shared" si="433"/>
        <v>0</v>
      </c>
      <c r="AA894">
        <f t="shared" si="434"/>
        <v>0</v>
      </c>
      <c r="AC894" s="15"/>
      <c r="AD894" s="15"/>
      <c r="BJ894" s="41">
        <v>6</v>
      </c>
      <c r="BN894" s="41">
        <v>5</v>
      </c>
      <c r="BS894" s="121"/>
      <c r="BV894">
        <v>0</v>
      </c>
      <c r="CA894">
        <v>0</v>
      </c>
      <c r="CB894">
        <f t="shared" si="420"/>
        <v>0</v>
      </c>
      <c r="CK894">
        <f t="shared" si="421"/>
        <v>31</v>
      </c>
      <c r="CL894">
        <f t="shared" si="422"/>
        <v>21</v>
      </c>
      <c r="CM894">
        <f t="shared" si="423"/>
        <v>831</v>
      </c>
      <c r="CP894" t="str">
        <f t="shared" si="407"/>
        <v/>
      </c>
      <c r="CQ894" t="str">
        <f t="shared" si="408"/>
        <v/>
      </c>
      <c r="CR894" t="str">
        <f t="shared" si="424"/>
        <v/>
      </c>
      <c r="CS894" t="str">
        <f t="shared" si="405"/>
        <v/>
      </c>
      <c r="CT894" t="str">
        <f t="shared" si="406"/>
        <v/>
      </c>
      <c r="DE894" t="s">
        <v>205</v>
      </c>
      <c r="DF894" t="s">
        <v>205</v>
      </c>
    </row>
    <row r="895" spans="1:110" x14ac:dyDescent="0.2">
      <c r="A895" s="30"/>
      <c r="B895" s="28" t="s">
        <v>179</v>
      </c>
      <c r="C895" s="47"/>
      <c r="D895" s="41">
        <v>6</v>
      </c>
      <c r="E895" s="42">
        <v>0</v>
      </c>
      <c r="F895" s="139">
        <f>ABS(Home!$K$20*E895)</f>
        <v>0</v>
      </c>
      <c r="G895" s="42">
        <v>0</v>
      </c>
      <c r="H895" s="139">
        <f>ABS(Home!$K$20*G895)</f>
        <v>0</v>
      </c>
      <c r="I895" s="42">
        <v>0</v>
      </c>
      <c r="J895" s="139">
        <f>ABS(Home!$K$20*I895)</f>
        <v>0</v>
      </c>
      <c r="K895" s="42">
        <v>0</v>
      </c>
      <c r="L895" s="139">
        <f>ABS(Home!$K$20*K895)</f>
        <v>0</v>
      </c>
      <c r="M895" s="45">
        <f t="shared" si="418"/>
        <v>0</v>
      </c>
      <c r="N895" s="47">
        <f t="shared" si="419"/>
        <v>832</v>
      </c>
      <c r="P895">
        <f t="shared" si="425"/>
        <v>0</v>
      </c>
      <c r="Q895">
        <f t="shared" si="426"/>
        <v>6</v>
      </c>
      <c r="R895" s="146">
        <v>892</v>
      </c>
      <c r="S895">
        <f t="shared" si="427"/>
        <v>0</v>
      </c>
      <c r="T895">
        <f t="shared" si="428"/>
        <v>0</v>
      </c>
      <c r="U895">
        <f t="shared" si="429"/>
        <v>0</v>
      </c>
      <c r="V895">
        <f t="shared" si="430"/>
        <v>0</v>
      </c>
      <c r="X895">
        <f t="shared" si="431"/>
        <v>0</v>
      </c>
      <c r="Y895">
        <f t="shared" si="432"/>
        <v>0</v>
      </c>
      <c r="Z895">
        <f t="shared" si="433"/>
        <v>0</v>
      </c>
      <c r="AA895">
        <f t="shared" si="434"/>
        <v>0</v>
      </c>
      <c r="AC895" s="15"/>
      <c r="AD895" s="15"/>
      <c r="BJ895" s="41">
        <v>6</v>
      </c>
      <c r="BN895" s="41">
        <v>5</v>
      </c>
      <c r="BS895" s="121"/>
      <c r="BV895">
        <v>0</v>
      </c>
      <c r="CA895">
        <v>0</v>
      </c>
      <c r="CB895">
        <f t="shared" si="420"/>
        <v>0</v>
      </c>
      <c r="CK895">
        <f t="shared" si="421"/>
        <v>32</v>
      </c>
      <c r="CL895">
        <f t="shared" si="422"/>
        <v>21</v>
      </c>
      <c r="CM895">
        <f t="shared" si="423"/>
        <v>832</v>
      </c>
      <c r="CP895" t="str">
        <f t="shared" si="407"/>
        <v/>
      </c>
      <c r="CQ895" t="str">
        <f t="shared" si="408"/>
        <v/>
      </c>
      <c r="CR895" t="str">
        <f t="shared" si="424"/>
        <v/>
      </c>
      <c r="CS895" t="str">
        <f t="shared" si="405"/>
        <v/>
      </c>
      <c r="CT895" t="str">
        <f t="shared" si="406"/>
        <v/>
      </c>
      <c r="DE895" t="s">
        <v>205</v>
      </c>
      <c r="DF895" t="s">
        <v>205</v>
      </c>
    </row>
    <row r="896" spans="1:110" x14ac:dyDescent="0.2">
      <c r="A896" s="30"/>
      <c r="B896" s="28" t="s">
        <v>180</v>
      </c>
      <c r="C896" s="47"/>
      <c r="D896" s="41">
        <v>6</v>
      </c>
      <c r="E896" s="42">
        <v>0</v>
      </c>
      <c r="F896" s="139">
        <f>ABS(Home!$K$20*E896)</f>
        <v>0</v>
      </c>
      <c r="G896" s="42">
        <v>0</v>
      </c>
      <c r="H896" s="139">
        <f>ABS(Home!$K$20*G896)</f>
        <v>0</v>
      </c>
      <c r="I896" s="42">
        <v>0</v>
      </c>
      <c r="J896" s="139">
        <f>ABS(Home!$K$20*I896)</f>
        <v>0</v>
      </c>
      <c r="K896" s="42">
        <v>0</v>
      </c>
      <c r="L896" s="139">
        <f>ABS(Home!$K$20*K896)</f>
        <v>0</v>
      </c>
      <c r="M896" s="45">
        <f t="shared" si="418"/>
        <v>0</v>
      </c>
      <c r="N896" s="47">
        <f t="shared" si="419"/>
        <v>833</v>
      </c>
      <c r="P896">
        <f t="shared" si="425"/>
        <v>0</v>
      </c>
      <c r="Q896">
        <f t="shared" si="426"/>
        <v>6</v>
      </c>
      <c r="R896" s="146">
        <v>893</v>
      </c>
      <c r="S896">
        <f t="shared" si="427"/>
        <v>0</v>
      </c>
      <c r="T896">
        <f t="shared" si="428"/>
        <v>0</v>
      </c>
      <c r="U896">
        <f t="shared" si="429"/>
        <v>0</v>
      </c>
      <c r="V896">
        <f t="shared" si="430"/>
        <v>0</v>
      </c>
      <c r="X896">
        <f t="shared" si="431"/>
        <v>0</v>
      </c>
      <c r="Y896">
        <f t="shared" si="432"/>
        <v>0</v>
      </c>
      <c r="Z896">
        <f t="shared" si="433"/>
        <v>0</v>
      </c>
      <c r="AA896">
        <f t="shared" si="434"/>
        <v>0</v>
      </c>
      <c r="AC896" s="15"/>
      <c r="AD896" s="15"/>
      <c r="BJ896" s="41">
        <v>6</v>
      </c>
      <c r="BN896" s="41">
        <v>5</v>
      </c>
      <c r="BS896" s="121"/>
      <c r="BV896">
        <v>0</v>
      </c>
      <c r="CA896">
        <v>0</v>
      </c>
      <c r="CB896">
        <f t="shared" si="420"/>
        <v>0</v>
      </c>
      <c r="CK896">
        <f t="shared" si="421"/>
        <v>33</v>
      </c>
      <c r="CL896">
        <f t="shared" si="422"/>
        <v>21</v>
      </c>
      <c r="CM896">
        <f t="shared" si="423"/>
        <v>833</v>
      </c>
      <c r="CP896" t="str">
        <f t="shared" si="407"/>
        <v/>
      </c>
      <c r="CQ896" t="str">
        <f t="shared" si="408"/>
        <v/>
      </c>
      <c r="CR896" t="str">
        <f t="shared" si="424"/>
        <v/>
      </c>
      <c r="CS896" t="str">
        <f t="shared" si="405"/>
        <v/>
      </c>
      <c r="CT896" t="str">
        <f t="shared" si="406"/>
        <v/>
      </c>
      <c r="DE896" t="s">
        <v>205</v>
      </c>
      <c r="DF896" t="s">
        <v>205</v>
      </c>
    </row>
    <row r="897" spans="1:110" x14ac:dyDescent="0.2">
      <c r="A897" s="30"/>
      <c r="B897" s="28" t="s">
        <v>181</v>
      </c>
      <c r="C897" s="47"/>
      <c r="D897" s="41">
        <v>6</v>
      </c>
      <c r="E897" s="42">
        <v>0</v>
      </c>
      <c r="F897" s="139">
        <f>ABS(Home!$K$20*E897)</f>
        <v>0</v>
      </c>
      <c r="G897" s="42">
        <v>0</v>
      </c>
      <c r="H897" s="139">
        <f>ABS(Home!$K$20*G897)</f>
        <v>0</v>
      </c>
      <c r="I897" s="42">
        <v>0</v>
      </c>
      <c r="J897" s="139">
        <f>ABS(Home!$K$20*I897)</f>
        <v>0</v>
      </c>
      <c r="K897" s="42">
        <v>0</v>
      </c>
      <c r="L897" s="139">
        <f>ABS(Home!$K$20*K897)</f>
        <v>0</v>
      </c>
      <c r="M897" s="45">
        <f t="shared" si="418"/>
        <v>0</v>
      </c>
      <c r="N897" s="47">
        <f t="shared" si="419"/>
        <v>834</v>
      </c>
      <c r="P897">
        <f t="shared" si="425"/>
        <v>0</v>
      </c>
      <c r="Q897">
        <f t="shared" si="426"/>
        <v>6</v>
      </c>
      <c r="R897" s="146">
        <v>894</v>
      </c>
      <c r="S897">
        <f t="shared" si="427"/>
        <v>0</v>
      </c>
      <c r="T897">
        <f t="shared" si="428"/>
        <v>0</v>
      </c>
      <c r="U897">
        <f t="shared" si="429"/>
        <v>0</v>
      </c>
      <c r="V897">
        <f t="shared" si="430"/>
        <v>0</v>
      </c>
      <c r="X897">
        <f t="shared" si="431"/>
        <v>0</v>
      </c>
      <c r="Y897">
        <f t="shared" si="432"/>
        <v>0</v>
      </c>
      <c r="Z897">
        <f t="shared" si="433"/>
        <v>0</v>
      </c>
      <c r="AA897">
        <f t="shared" si="434"/>
        <v>0</v>
      </c>
      <c r="AC897" s="15"/>
      <c r="AD897" s="15"/>
      <c r="BJ897" s="41">
        <v>6</v>
      </c>
      <c r="BN897" s="41">
        <v>5</v>
      </c>
      <c r="BS897" s="121"/>
      <c r="BV897">
        <v>0</v>
      </c>
      <c r="CA897">
        <v>0</v>
      </c>
      <c r="CB897">
        <f t="shared" si="420"/>
        <v>0</v>
      </c>
      <c r="CK897">
        <f t="shared" si="421"/>
        <v>34</v>
      </c>
      <c r="CL897">
        <f t="shared" si="422"/>
        <v>21</v>
      </c>
      <c r="CM897">
        <f t="shared" si="423"/>
        <v>834</v>
      </c>
      <c r="CP897" t="str">
        <f t="shared" si="407"/>
        <v/>
      </c>
      <c r="CQ897" t="str">
        <f t="shared" si="408"/>
        <v/>
      </c>
      <c r="CR897" t="str">
        <f t="shared" si="424"/>
        <v/>
      </c>
      <c r="CS897" t="str">
        <f t="shared" si="405"/>
        <v/>
      </c>
      <c r="CT897" t="str">
        <f t="shared" si="406"/>
        <v/>
      </c>
      <c r="DE897" t="s">
        <v>205</v>
      </c>
      <c r="DF897" t="s">
        <v>205</v>
      </c>
    </row>
    <row r="898" spans="1:110" x14ac:dyDescent="0.2">
      <c r="A898" s="30"/>
      <c r="B898" s="28">
        <v>35</v>
      </c>
      <c r="C898" s="47"/>
      <c r="D898" s="41">
        <v>6</v>
      </c>
      <c r="E898" s="42">
        <v>0</v>
      </c>
      <c r="F898" s="139">
        <f>ABS(Home!$K$20*E898)</f>
        <v>0</v>
      </c>
      <c r="G898" s="42">
        <v>0</v>
      </c>
      <c r="H898" s="139">
        <f>ABS(Home!$K$20*G898)</f>
        <v>0</v>
      </c>
      <c r="I898" s="42">
        <v>0</v>
      </c>
      <c r="J898" s="139">
        <f>ABS(Home!$K$20*I898)</f>
        <v>0</v>
      </c>
      <c r="K898" s="42">
        <v>0</v>
      </c>
      <c r="L898" s="139">
        <f>ABS(Home!$K$20*K898)</f>
        <v>0</v>
      </c>
      <c r="M898" s="45">
        <f t="shared" si="418"/>
        <v>0</v>
      </c>
      <c r="N898" s="47">
        <f t="shared" si="419"/>
        <v>835</v>
      </c>
      <c r="P898">
        <f t="shared" si="425"/>
        <v>0</v>
      </c>
      <c r="Q898">
        <f t="shared" si="426"/>
        <v>6</v>
      </c>
      <c r="R898" s="146">
        <v>895</v>
      </c>
      <c r="S898">
        <f t="shared" si="427"/>
        <v>0</v>
      </c>
      <c r="T898">
        <f t="shared" si="428"/>
        <v>0</v>
      </c>
      <c r="U898">
        <f t="shared" si="429"/>
        <v>0</v>
      </c>
      <c r="V898">
        <f t="shared" si="430"/>
        <v>0</v>
      </c>
      <c r="X898">
        <f t="shared" si="431"/>
        <v>0</v>
      </c>
      <c r="Y898">
        <f t="shared" si="432"/>
        <v>0</v>
      </c>
      <c r="Z898">
        <f t="shared" si="433"/>
        <v>0</v>
      </c>
      <c r="AA898">
        <f t="shared" si="434"/>
        <v>0</v>
      </c>
      <c r="AC898" s="15"/>
      <c r="AD898" s="15"/>
      <c r="BJ898" s="41">
        <v>6</v>
      </c>
      <c r="BN898" s="41">
        <v>5</v>
      </c>
      <c r="BS898" s="121"/>
      <c r="BV898">
        <v>0</v>
      </c>
      <c r="CA898">
        <v>0</v>
      </c>
      <c r="CB898">
        <f t="shared" si="420"/>
        <v>0</v>
      </c>
      <c r="CK898">
        <f t="shared" si="421"/>
        <v>35</v>
      </c>
      <c r="CL898">
        <f t="shared" si="422"/>
        <v>21</v>
      </c>
      <c r="CM898">
        <f t="shared" si="423"/>
        <v>835</v>
      </c>
      <c r="CP898" t="str">
        <f t="shared" si="407"/>
        <v/>
      </c>
      <c r="CQ898" t="str">
        <f t="shared" si="408"/>
        <v/>
      </c>
      <c r="CR898" t="str">
        <f t="shared" si="424"/>
        <v/>
      </c>
      <c r="CS898" t="str">
        <f t="shared" si="405"/>
        <v/>
      </c>
      <c r="CT898" t="str">
        <f t="shared" si="406"/>
        <v/>
      </c>
      <c r="DE898" t="s">
        <v>205</v>
      </c>
      <c r="DF898" t="s">
        <v>205</v>
      </c>
    </row>
    <row r="899" spans="1:110" x14ac:dyDescent="0.2">
      <c r="A899" s="30"/>
      <c r="B899" s="28">
        <v>36</v>
      </c>
      <c r="C899" s="47"/>
      <c r="D899" s="41">
        <v>6</v>
      </c>
      <c r="E899" s="42">
        <v>0</v>
      </c>
      <c r="F899" s="139">
        <f>ABS(Home!$K$20*E899)</f>
        <v>0</v>
      </c>
      <c r="G899" s="42">
        <v>0</v>
      </c>
      <c r="H899" s="139">
        <f>ABS(Home!$K$20*G899)</f>
        <v>0</v>
      </c>
      <c r="I899" s="42">
        <v>0</v>
      </c>
      <c r="J899" s="139">
        <f>ABS(Home!$K$20*I899)</f>
        <v>0</v>
      </c>
      <c r="K899" s="42">
        <v>0</v>
      </c>
      <c r="L899" s="139">
        <f>ABS(Home!$K$20*K899)</f>
        <v>0</v>
      </c>
      <c r="M899" s="45">
        <f t="shared" si="418"/>
        <v>0</v>
      </c>
      <c r="N899" s="47">
        <f t="shared" si="419"/>
        <v>836</v>
      </c>
      <c r="P899">
        <f t="shared" si="425"/>
        <v>0</v>
      </c>
      <c r="Q899">
        <f t="shared" si="426"/>
        <v>6</v>
      </c>
      <c r="R899" s="146">
        <v>896</v>
      </c>
      <c r="S899">
        <f t="shared" si="427"/>
        <v>0</v>
      </c>
      <c r="T899">
        <f t="shared" si="428"/>
        <v>0</v>
      </c>
      <c r="U899">
        <f t="shared" si="429"/>
        <v>0</v>
      </c>
      <c r="V899">
        <f t="shared" si="430"/>
        <v>0</v>
      </c>
      <c r="X899">
        <f t="shared" si="431"/>
        <v>0</v>
      </c>
      <c r="Y899">
        <f t="shared" si="432"/>
        <v>0</v>
      </c>
      <c r="Z899">
        <f t="shared" si="433"/>
        <v>0</v>
      </c>
      <c r="AA899">
        <f t="shared" si="434"/>
        <v>0</v>
      </c>
      <c r="AC899" s="15"/>
      <c r="AD899" s="15"/>
      <c r="BJ899" s="41">
        <v>6</v>
      </c>
      <c r="BN899" s="41">
        <v>5</v>
      </c>
      <c r="BS899" s="121"/>
      <c r="BV899">
        <v>0</v>
      </c>
      <c r="CA899">
        <v>0</v>
      </c>
      <c r="CB899">
        <f t="shared" si="420"/>
        <v>0</v>
      </c>
      <c r="CK899">
        <f t="shared" si="421"/>
        <v>36</v>
      </c>
      <c r="CL899">
        <f t="shared" si="422"/>
        <v>21</v>
      </c>
      <c r="CM899">
        <f t="shared" si="423"/>
        <v>836</v>
      </c>
      <c r="CP899" t="str">
        <f t="shared" si="407"/>
        <v/>
      </c>
      <c r="CQ899" t="str">
        <f t="shared" si="408"/>
        <v/>
      </c>
      <c r="CR899" t="str">
        <f t="shared" si="424"/>
        <v/>
      </c>
      <c r="CS899" t="str">
        <f t="shared" si="405"/>
        <v/>
      </c>
      <c r="CT899" t="str">
        <f t="shared" si="406"/>
        <v/>
      </c>
      <c r="DE899" t="s">
        <v>205</v>
      </c>
      <c r="DF899" t="s">
        <v>205</v>
      </c>
    </row>
    <row r="900" spans="1:110" x14ac:dyDescent="0.2">
      <c r="B900" s="28">
        <v>37</v>
      </c>
      <c r="C900" s="47"/>
      <c r="D900" s="41">
        <v>6</v>
      </c>
      <c r="E900" s="42">
        <v>0</v>
      </c>
      <c r="F900" s="139">
        <f>ABS(Home!$K$20*E900)</f>
        <v>0</v>
      </c>
      <c r="G900" s="42">
        <v>0</v>
      </c>
      <c r="H900" s="139">
        <f>ABS(Home!$K$20*G900)</f>
        <v>0</v>
      </c>
      <c r="I900" s="42">
        <v>0</v>
      </c>
      <c r="J900" s="139">
        <f>ABS(Home!$K$20*I900)</f>
        <v>0</v>
      </c>
      <c r="K900" s="42">
        <v>0</v>
      </c>
      <c r="L900" s="139">
        <f>ABS(Home!$K$20*K900)</f>
        <v>0</v>
      </c>
      <c r="M900" s="45">
        <f t="shared" si="418"/>
        <v>0</v>
      </c>
      <c r="N900" s="47">
        <f t="shared" si="419"/>
        <v>837</v>
      </c>
      <c r="P900">
        <f t="shared" si="425"/>
        <v>0</v>
      </c>
      <c r="Q900">
        <f t="shared" si="426"/>
        <v>6</v>
      </c>
      <c r="R900" s="146">
        <v>897</v>
      </c>
      <c r="S900">
        <f t="shared" si="427"/>
        <v>0</v>
      </c>
      <c r="T900">
        <f t="shared" si="428"/>
        <v>0</v>
      </c>
      <c r="U900">
        <f t="shared" si="429"/>
        <v>0</v>
      </c>
      <c r="V900">
        <f t="shared" si="430"/>
        <v>0</v>
      </c>
      <c r="X900">
        <f t="shared" si="431"/>
        <v>0</v>
      </c>
      <c r="Y900">
        <f t="shared" si="432"/>
        <v>0</v>
      </c>
      <c r="Z900">
        <f t="shared" si="433"/>
        <v>0</v>
      </c>
      <c r="AA900">
        <f t="shared" si="434"/>
        <v>0</v>
      </c>
      <c r="AC900" s="15"/>
      <c r="AD900" s="15"/>
      <c r="BJ900" s="41">
        <v>6</v>
      </c>
      <c r="BN900" s="41">
        <v>5</v>
      </c>
      <c r="BS900" s="121"/>
      <c r="BV900">
        <v>0</v>
      </c>
      <c r="CA900">
        <v>0</v>
      </c>
      <c r="CB900">
        <f t="shared" si="420"/>
        <v>0</v>
      </c>
      <c r="CK900">
        <f>CK857</f>
        <v>37</v>
      </c>
      <c r="CL900">
        <f>CL857+1</f>
        <v>21</v>
      </c>
      <c r="CM900">
        <f t="shared" si="423"/>
        <v>837</v>
      </c>
      <c r="CP900" t="str">
        <f t="shared" si="407"/>
        <v/>
      </c>
      <c r="CQ900" t="str">
        <f t="shared" si="408"/>
        <v/>
      </c>
      <c r="CR900" t="str">
        <f t="shared" si="424"/>
        <v/>
      </c>
      <c r="CS900" t="str">
        <f t="shared" si="405"/>
        <v/>
      </c>
      <c r="CT900" t="str">
        <f t="shared" si="406"/>
        <v/>
      </c>
      <c r="DE900" t="s">
        <v>205</v>
      </c>
      <c r="DF900" t="s">
        <v>205</v>
      </c>
    </row>
    <row r="901" spans="1:110" x14ac:dyDescent="0.2">
      <c r="A901" s="30"/>
      <c r="B901" s="28">
        <v>38</v>
      </c>
      <c r="C901" s="47"/>
      <c r="D901" s="41">
        <v>6</v>
      </c>
      <c r="E901" s="42">
        <v>0</v>
      </c>
      <c r="F901" s="139">
        <f>ABS(Home!$K$20*E901)</f>
        <v>0</v>
      </c>
      <c r="G901" s="42">
        <v>0</v>
      </c>
      <c r="H901" s="139">
        <f>ABS(Home!$K$20*G901)</f>
        <v>0</v>
      </c>
      <c r="I901" s="42">
        <v>0</v>
      </c>
      <c r="J901" s="139">
        <f>ABS(Home!$K$20*I901)</f>
        <v>0</v>
      </c>
      <c r="K901" s="42">
        <v>0</v>
      </c>
      <c r="L901" s="139">
        <f>ABS(Home!$K$20*K901)</f>
        <v>0</v>
      </c>
      <c r="M901" s="45">
        <f t="shared" si="418"/>
        <v>0</v>
      </c>
      <c r="N901" s="47">
        <f t="shared" si="419"/>
        <v>838</v>
      </c>
      <c r="P901">
        <f t="shared" si="425"/>
        <v>0</v>
      </c>
      <c r="Q901">
        <f t="shared" si="426"/>
        <v>6</v>
      </c>
      <c r="R901" s="146">
        <v>898</v>
      </c>
      <c r="S901">
        <f t="shared" si="427"/>
        <v>0</v>
      </c>
      <c r="T901">
        <f t="shared" si="428"/>
        <v>0</v>
      </c>
      <c r="U901">
        <f t="shared" si="429"/>
        <v>0</v>
      </c>
      <c r="V901">
        <f t="shared" si="430"/>
        <v>0</v>
      </c>
      <c r="X901">
        <f t="shared" si="431"/>
        <v>0</v>
      </c>
      <c r="Y901">
        <f t="shared" si="432"/>
        <v>0</v>
      </c>
      <c r="Z901">
        <f t="shared" si="433"/>
        <v>0</v>
      </c>
      <c r="AA901">
        <f t="shared" si="434"/>
        <v>0</v>
      </c>
      <c r="AC901" s="15"/>
      <c r="AD901" s="15"/>
      <c r="BJ901" s="41">
        <v>6</v>
      </c>
      <c r="BN901" s="41">
        <v>5</v>
      </c>
      <c r="BS901" s="121"/>
      <c r="BV901">
        <v>0</v>
      </c>
      <c r="CA901">
        <v>2</v>
      </c>
      <c r="CB901">
        <f t="shared" si="420"/>
        <v>1</v>
      </c>
      <c r="CK901">
        <f t="shared" si="421"/>
        <v>38</v>
      </c>
      <c r="CL901">
        <f t="shared" si="422"/>
        <v>21</v>
      </c>
      <c r="CM901">
        <f t="shared" si="423"/>
        <v>838</v>
      </c>
      <c r="CP901" t="str">
        <f t="shared" si="407"/>
        <v/>
      </c>
      <c r="CQ901" t="str">
        <f t="shared" si="408"/>
        <v/>
      </c>
      <c r="CR901" t="str">
        <f t="shared" si="424"/>
        <v/>
      </c>
      <c r="CS901" t="str">
        <f t="shared" ref="CS901:CS964" si="435">IF(C901=1,CONCATENATE("y_int(",CM901,",",1,")"),"")</f>
        <v/>
      </c>
      <c r="CT901" t="str">
        <f t="shared" ref="CT901:CT964" si="436">IF(C901=1,CONCATENATE("y_int(",CM901,",",1,") = results.XAtMinObjective{1,",),"")</f>
        <v/>
      </c>
      <c r="DE901" t="s">
        <v>205</v>
      </c>
      <c r="DF901" t="s">
        <v>205</v>
      </c>
    </row>
    <row r="902" spans="1:110" x14ac:dyDescent="0.2">
      <c r="A902" s="30"/>
      <c r="B902" s="28">
        <v>39</v>
      </c>
      <c r="C902" s="47"/>
      <c r="D902" s="41">
        <v>6</v>
      </c>
      <c r="E902" s="42">
        <v>0</v>
      </c>
      <c r="F902" s="139">
        <f>ABS(Home!$K$20*E902)</f>
        <v>0</v>
      </c>
      <c r="G902" s="42">
        <v>0</v>
      </c>
      <c r="H902" s="139">
        <f>ABS(Home!$K$20*G902)</f>
        <v>0</v>
      </c>
      <c r="I902" s="42">
        <v>0</v>
      </c>
      <c r="J902" s="139">
        <f>ABS(Home!$K$20*I902)</f>
        <v>0</v>
      </c>
      <c r="K902" s="42">
        <v>0</v>
      </c>
      <c r="L902" s="139">
        <f>ABS(Home!$K$20*K902)</f>
        <v>0</v>
      </c>
      <c r="M902" s="45">
        <f t="shared" si="418"/>
        <v>0</v>
      </c>
      <c r="N902" s="47">
        <f t="shared" si="419"/>
        <v>839</v>
      </c>
      <c r="P902">
        <f t="shared" si="425"/>
        <v>0</v>
      </c>
      <c r="Q902">
        <f t="shared" si="426"/>
        <v>6</v>
      </c>
      <c r="R902" s="146">
        <v>899</v>
      </c>
      <c r="S902">
        <f t="shared" si="427"/>
        <v>0</v>
      </c>
      <c r="T902">
        <f t="shared" si="428"/>
        <v>0</v>
      </c>
      <c r="U902">
        <f t="shared" si="429"/>
        <v>0</v>
      </c>
      <c r="V902">
        <f t="shared" si="430"/>
        <v>0</v>
      </c>
      <c r="X902">
        <f t="shared" si="431"/>
        <v>0</v>
      </c>
      <c r="Y902">
        <f t="shared" si="432"/>
        <v>0</v>
      </c>
      <c r="Z902">
        <f t="shared" si="433"/>
        <v>0</v>
      </c>
      <c r="AA902">
        <f t="shared" si="434"/>
        <v>0</v>
      </c>
      <c r="AC902" s="15"/>
      <c r="AD902" s="15"/>
      <c r="BJ902" s="41">
        <v>6</v>
      </c>
      <c r="BN902" s="41">
        <v>5</v>
      </c>
      <c r="BS902" s="121"/>
      <c r="BV902">
        <v>0</v>
      </c>
      <c r="CA902">
        <v>0</v>
      </c>
      <c r="CB902">
        <f t="shared" si="420"/>
        <v>0</v>
      </c>
      <c r="CK902">
        <f t="shared" si="421"/>
        <v>39</v>
      </c>
      <c r="CL902">
        <f t="shared" si="422"/>
        <v>21</v>
      </c>
      <c r="CM902">
        <f t="shared" si="423"/>
        <v>839</v>
      </c>
      <c r="CP902" t="str">
        <f t="shared" ref="CP902:CP965" si="437">IF(C902=1,CONCATENATE("v",CM902," = optimizableVariable('var",CM902,"', [",E902-$CO$1," ",E902+$CO$1,"], 'Type', 'real'); %y_int(",CK902,",",CL902,")"),"")</f>
        <v/>
      </c>
      <c r="CQ902" t="str">
        <f t="shared" ref="CQ902:CQ965" si="438">IF(C902=1,CONCATENATE("y_int(",CM902,",",1,") = variables.var",CM902,";"),"")</f>
        <v/>
      </c>
      <c r="CR902" t="str">
        <f t="shared" si="424"/>
        <v/>
      </c>
      <c r="CS902" t="str">
        <f t="shared" si="435"/>
        <v/>
      </c>
      <c r="CT902" t="str">
        <f t="shared" si="436"/>
        <v/>
      </c>
      <c r="DE902" t="s">
        <v>205</v>
      </c>
      <c r="DF902" t="s">
        <v>205</v>
      </c>
    </row>
    <row r="903" spans="1:110" x14ac:dyDescent="0.2">
      <c r="A903" s="30"/>
      <c r="B903" s="28">
        <v>40</v>
      </c>
      <c r="C903" s="47"/>
      <c r="D903" s="41">
        <v>6</v>
      </c>
      <c r="E903" s="42">
        <v>0</v>
      </c>
      <c r="F903" s="139">
        <f>ABS(Home!$K$20*E903)</f>
        <v>0</v>
      </c>
      <c r="G903" s="42">
        <v>0</v>
      </c>
      <c r="H903" s="139">
        <f>ABS(Home!$K$20*G903)</f>
        <v>0</v>
      </c>
      <c r="I903" s="42">
        <v>0</v>
      </c>
      <c r="J903" s="139">
        <f>ABS(Home!$K$20*I903)</f>
        <v>0</v>
      </c>
      <c r="K903" s="42">
        <v>0</v>
      </c>
      <c r="L903" s="139">
        <f>ABS(Home!$K$20*K903)</f>
        <v>0</v>
      </c>
      <c r="M903" s="45">
        <f t="shared" si="418"/>
        <v>0</v>
      </c>
      <c r="N903" s="47">
        <f t="shared" si="419"/>
        <v>840</v>
      </c>
      <c r="P903">
        <f t="shared" si="425"/>
        <v>0</v>
      </c>
      <c r="Q903">
        <f t="shared" si="426"/>
        <v>6</v>
      </c>
      <c r="R903" s="146">
        <v>900</v>
      </c>
      <c r="S903">
        <f t="shared" si="427"/>
        <v>0</v>
      </c>
      <c r="T903">
        <f t="shared" si="428"/>
        <v>0</v>
      </c>
      <c r="U903">
        <f t="shared" si="429"/>
        <v>0</v>
      </c>
      <c r="V903">
        <f t="shared" si="430"/>
        <v>0</v>
      </c>
      <c r="X903">
        <f t="shared" si="431"/>
        <v>0</v>
      </c>
      <c r="Y903">
        <f t="shared" si="432"/>
        <v>0</v>
      </c>
      <c r="Z903">
        <f t="shared" si="433"/>
        <v>0</v>
      </c>
      <c r="AA903">
        <f t="shared" si="434"/>
        <v>0</v>
      </c>
      <c r="AC903" s="15"/>
      <c r="AD903" s="15"/>
      <c r="BJ903" s="41">
        <v>6</v>
      </c>
      <c r="BN903" s="41">
        <v>5</v>
      </c>
      <c r="BS903" s="121"/>
      <c r="BV903">
        <v>0</v>
      </c>
      <c r="CA903">
        <v>0</v>
      </c>
      <c r="CB903">
        <f t="shared" si="420"/>
        <v>0</v>
      </c>
      <c r="CK903">
        <f t="shared" si="421"/>
        <v>40</v>
      </c>
      <c r="CL903">
        <f t="shared" si="422"/>
        <v>21</v>
      </c>
      <c r="CM903">
        <f t="shared" si="423"/>
        <v>840</v>
      </c>
      <c r="CP903" t="str">
        <f t="shared" si="437"/>
        <v/>
      </c>
      <c r="CQ903" t="str">
        <f t="shared" si="438"/>
        <v/>
      </c>
      <c r="CR903" t="str">
        <f t="shared" si="424"/>
        <v/>
      </c>
      <c r="CS903" t="str">
        <f t="shared" si="435"/>
        <v/>
      </c>
      <c r="CT903" t="str">
        <f t="shared" si="436"/>
        <v/>
      </c>
      <c r="DE903" t="s">
        <v>205</v>
      </c>
      <c r="DF903" t="s">
        <v>205</v>
      </c>
    </row>
    <row r="904" spans="1:110" x14ac:dyDescent="0.2">
      <c r="A904" s="30"/>
      <c r="B904" s="146"/>
      <c r="C904" s="47"/>
      <c r="D904" s="41"/>
      <c r="E904" s="42"/>
      <c r="F904" s="42"/>
      <c r="G904" s="42"/>
      <c r="H904" s="42"/>
      <c r="I904" s="42"/>
      <c r="J904" s="42"/>
      <c r="K904" s="42"/>
      <c r="L904" s="42"/>
      <c r="M904" s="45"/>
      <c r="N904" s="47"/>
      <c r="P904">
        <f t="shared" si="425"/>
        <v>0</v>
      </c>
      <c r="Q904">
        <f t="shared" si="426"/>
        <v>6</v>
      </c>
      <c r="R904" s="146">
        <v>901</v>
      </c>
      <c r="S904">
        <f t="shared" si="427"/>
        <v>0</v>
      </c>
      <c r="T904">
        <f t="shared" si="428"/>
        <v>0</v>
      </c>
      <c r="U904">
        <f t="shared" si="429"/>
        <v>0</v>
      </c>
      <c r="V904">
        <f t="shared" si="430"/>
        <v>0</v>
      </c>
      <c r="X904">
        <f t="shared" si="431"/>
        <v>0</v>
      </c>
      <c r="Y904">
        <f t="shared" si="432"/>
        <v>0</v>
      </c>
      <c r="Z904">
        <f t="shared" si="433"/>
        <v>0</v>
      </c>
      <c r="AA904">
        <f t="shared" si="434"/>
        <v>0</v>
      </c>
      <c r="AC904" s="15"/>
      <c r="AD904" s="15"/>
      <c r="BJ904" s="41"/>
      <c r="BN904" s="41"/>
      <c r="BS904" s="121"/>
      <c r="CP904" t="str">
        <f t="shared" si="437"/>
        <v/>
      </c>
      <c r="CQ904" t="str">
        <f t="shared" si="438"/>
        <v/>
      </c>
      <c r="CS904" t="str">
        <f t="shared" si="435"/>
        <v/>
      </c>
      <c r="CT904" t="str">
        <f t="shared" si="436"/>
        <v/>
      </c>
      <c r="DE904" t="s">
        <v>205</v>
      </c>
      <c r="DF904" t="s">
        <v>205</v>
      </c>
    </row>
    <row r="905" spans="1:110" x14ac:dyDescent="0.2">
      <c r="A905" s="30"/>
      <c r="B905" s="146"/>
      <c r="C905" s="47"/>
      <c r="D905" s="41"/>
      <c r="E905" s="42"/>
      <c r="F905" s="42"/>
      <c r="G905" s="42"/>
      <c r="H905" s="42"/>
      <c r="I905" s="42"/>
      <c r="J905" s="42"/>
      <c r="K905" s="42"/>
      <c r="L905" s="42"/>
      <c r="M905" s="45"/>
      <c r="N905" s="47"/>
      <c r="P905">
        <f t="shared" ref="P905:Q923" si="439">C971</f>
        <v>0</v>
      </c>
      <c r="Q905">
        <f t="shared" si="439"/>
        <v>6</v>
      </c>
      <c r="R905" s="146">
        <v>902</v>
      </c>
      <c r="S905">
        <f t="shared" si="427"/>
        <v>0</v>
      </c>
      <c r="T905">
        <f t="shared" si="428"/>
        <v>0</v>
      </c>
      <c r="U905">
        <f t="shared" si="429"/>
        <v>0</v>
      </c>
      <c r="V905">
        <f t="shared" si="430"/>
        <v>0</v>
      </c>
      <c r="X905">
        <f t="shared" si="431"/>
        <v>0</v>
      </c>
      <c r="Y905">
        <f t="shared" si="432"/>
        <v>0</v>
      </c>
      <c r="Z905">
        <f t="shared" si="433"/>
        <v>0</v>
      </c>
      <c r="AA905">
        <f t="shared" si="434"/>
        <v>0</v>
      </c>
      <c r="AC905" s="15"/>
      <c r="AD905" s="15"/>
      <c r="BJ905" s="41"/>
      <c r="BN905" s="41"/>
      <c r="BS905" s="121"/>
      <c r="CP905" t="str">
        <f t="shared" si="437"/>
        <v/>
      </c>
      <c r="CQ905" t="str">
        <f t="shared" si="438"/>
        <v/>
      </c>
      <c r="CS905" t="str">
        <f t="shared" si="435"/>
        <v/>
      </c>
      <c r="CT905" t="str">
        <f t="shared" si="436"/>
        <v/>
      </c>
    </row>
    <row r="906" spans="1:110" x14ac:dyDescent="0.2">
      <c r="A906" s="13" t="s">
        <v>12</v>
      </c>
      <c r="B906" s="13" t="s">
        <v>40</v>
      </c>
      <c r="C906" s="44"/>
      <c r="D906" s="36" t="s">
        <v>27</v>
      </c>
      <c r="E906" s="42" t="s">
        <v>15</v>
      </c>
      <c r="F906" s="118" t="s">
        <v>36</v>
      </c>
      <c r="G906" s="37" t="s">
        <v>16</v>
      </c>
      <c r="H906" s="118" t="s">
        <v>36</v>
      </c>
      <c r="I906" s="37" t="s">
        <v>17</v>
      </c>
      <c r="J906" s="118" t="s">
        <v>36</v>
      </c>
      <c r="K906" s="37" t="s">
        <v>18</v>
      </c>
      <c r="L906" s="118" t="s">
        <v>36</v>
      </c>
      <c r="M906" s="13" t="s">
        <v>42</v>
      </c>
      <c r="N906" s="47"/>
      <c r="P906">
        <f t="shared" si="439"/>
        <v>0</v>
      </c>
      <c r="Q906">
        <f t="shared" si="439"/>
        <v>6</v>
      </c>
      <c r="R906" s="146">
        <v>903</v>
      </c>
      <c r="S906">
        <f t="shared" si="427"/>
        <v>0</v>
      </c>
      <c r="T906">
        <f t="shared" si="428"/>
        <v>0</v>
      </c>
      <c r="U906">
        <f t="shared" si="429"/>
        <v>0</v>
      </c>
      <c r="V906">
        <f t="shared" si="430"/>
        <v>0</v>
      </c>
      <c r="X906">
        <f t="shared" si="431"/>
        <v>0</v>
      </c>
      <c r="Y906">
        <f t="shared" si="432"/>
        <v>0</v>
      </c>
      <c r="Z906">
        <f t="shared" si="433"/>
        <v>0</v>
      </c>
      <c r="AA906">
        <f t="shared" si="434"/>
        <v>0</v>
      </c>
      <c r="AC906" s="15"/>
      <c r="AD906" s="15"/>
      <c r="BJ906" s="36" t="s">
        <v>27</v>
      </c>
      <c r="BN906" s="44" t="s">
        <v>27</v>
      </c>
      <c r="BS906" s="14"/>
      <c r="BV906" t="s">
        <v>15</v>
      </c>
      <c r="CA906" t="s">
        <v>15</v>
      </c>
      <c r="CP906" t="str">
        <f t="shared" si="437"/>
        <v/>
      </c>
      <c r="CQ906" t="str">
        <f t="shared" si="438"/>
        <v/>
      </c>
      <c r="CS906" t="str">
        <f t="shared" si="435"/>
        <v/>
      </c>
      <c r="CT906" t="str">
        <f t="shared" si="436"/>
        <v/>
      </c>
    </row>
    <row r="907" spans="1:110" x14ac:dyDescent="0.2">
      <c r="A907" s="13">
        <f>A864+1</f>
        <v>22</v>
      </c>
      <c r="B907" s="28" t="s">
        <v>1385</v>
      </c>
      <c r="C907" s="47"/>
      <c r="D907" s="41">
        <v>6</v>
      </c>
      <c r="E907" s="42">
        <v>0</v>
      </c>
      <c r="F907" s="139">
        <f>ABS(Home!$K$20*E907)</f>
        <v>0</v>
      </c>
      <c r="G907" s="42">
        <v>0</v>
      </c>
      <c r="H907" s="139">
        <f>ABS(Home!$K$20*G907)</f>
        <v>0</v>
      </c>
      <c r="I907" s="42">
        <v>0</v>
      </c>
      <c r="J907" s="139">
        <f>ABS(Home!$K$20*I907)</f>
        <v>0</v>
      </c>
      <c r="K907" s="42">
        <v>0</v>
      </c>
      <c r="L907" s="139">
        <f>ABS(Home!$K$20*K907)</f>
        <v>0</v>
      </c>
      <c r="M907" s="45">
        <f>IF(C907=1,COUNTIF(F907,"&gt;0")+COUNTIF(H907,"&gt;0")+COUNTIF(J907,"&gt;0")+COUNTIF(L907,"&gt;0"),0)</f>
        <v>0</v>
      </c>
      <c r="N907" s="47">
        <f>N864+40</f>
        <v>841</v>
      </c>
      <c r="P907">
        <f t="shared" si="439"/>
        <v>0</v>
      </c>
      <c r="Q907">
        <f t="shared" si="439"/>
        <v>6</v>
      </c>
      <c r="R907" s="146">
        <v>904</v>
      </c>
      <c r="S907">
        <f t="shared" si="427"/>
        <v>0</v>
      </c>
      <c r="T907">
        <f t="shared" si="428"/>
        <v>0</v>
      </c>
      <c r="U907">
        <f t="shared" si="429"/>
        <v>0</v>
      </c>
      <c r="V907">
        <f t="shared" si="430"/>
        <v>0</v>
      </c>
      <c r="X907">
        <f t="shared" si="431"/>
        <v>0</v>
      </c>
      <c r="Y907">
        <f t="shared" si="432"/>
        <v>0</v>
      </c>
      <c r="Z907">
        <f t="shared" si="433"/>
        <v>0</v>
      </c>
      <c r="AA907">
        <f t="shared" si="434"/>
        <v>0</v>
      </c>
      <c r="AC907" s="15"/>
      <c r="AD907" s="15"/>
      <c r="BJ907" s="41">
        <v>6</v>
      </c>
      <c r="BN907" s="41">
        <v>5</v>
      </c>
      <c r="BS907" s="121"/>
      <c r="BV907">
        <v>0</v>
      </c>
      <c r="CA907">
        <v>0</v>
      </c>
      <c r="CB907">
        <f>IF(CA907&gt;1,1,IF(CA907&lt;-1,-1,CA907))</f>
        <v>0</v>
      </c>
      <c r="CK907">
        <f>CK864</f>
        <v>1</v>
      </c>
      <c r="CL907">
        <f>CL864+1</f>
        <v>22</v>
      </c>
      <c r="CM907">
        <f>CM864+40</f>
        <v>841</v>
      </c>
      <c r="CP907" t="str">
        <f t="shared" si="437"/>
        <v/>
      </c>
      <c r="CQ907" t="str">
        <f t="shared" si="438"/>
        <v/>
      </c>
      <c r="CR907" t="str">
        <f>IF(C907=1,CONCATENATE("v",CM907),"")</f>
        <v/>
      </c>
      <c r="CS907" t="str">
        <f t="shared" si="435"/>
        <v/>
      </c>
      <c r="CT907" t="str">
        <f t="shared" si="436"/>
        <v/>
      </c>
    </row>
    <row r="908" spans="1:110" x14ac:dyDescent="0.2">
      <c r="A908" s="123" t="s">
        <v>150</v>
      </c>
      <c r="B908" s="28" t="s">
        <v>1386</v>
      </c>
      <c r="C908" s="47"/>
      <c r="D908" s="41">
        <v>6</v>
      </c>
      <c r="E908" s="42">
        <v>0</v>
      </c>
      <c r="F908" s="139">
        <f>ABS(Home!$K$20*E908)</f>
        <v>0</v>
      </c>
      <c r="G908" s="42">
        <v>0</v>
      </c>
      <c r="H908" s="139">
        <f>ABS(Home!$K$20*G908)</f>
        <v>0</v>
      </c>
      <c r="I908" s="42">
        <v>0</v>
      </c>
      <c r="J908" s="139">
        <f>ABS(Home!$K$20*I908)</f>
        <v>0</v>
      </c>
      <c r="K908" s="42">
        <v>0</v>
      </c>
      <c r="L908" s="139">
        <f>ABS(Home!$K$20*K908)</f>
        <v>0</v>
      </c>
      <c r="M908" s="45">
        <f t="shared" ref="M908:M946" si="440">IF(C908=1,COUNTIF(F908,"&gt;0")+COUNTIF(H908,"&gt;0")+COUNTIF(J908,"&gt;0")+COUNTIF(L908,"&gt;0"),0)</f>
        <v>0</v>
      </c>
      <c r="N908" s="47">
        <f t="shared" ref="N908:N946" si="441">N865+40</f>
        <v>842</v>
      </c>
      <c r="P908">
        <f t="shared" si="439"/>
        <v>0</v>
      </c>
      <c r="Q908">
        <f t="shared" si="439"/>
        <v>6</v>
      </c>
      <c r="R908" s="146">
        <v>905</v>
      </c>
      <c r="S908">
        <f t="shared" si="427"/>
        <v>0</v>
      </c>
      <c r="T908">
        <f t="shared" si="428"/>
        <v>0</v>
      </c>
      <c r="U908">
        <f t="shared" si="429"/>
        <v>0</v>
      </c>
      <c r="V908">
        <f t="shared" si="430"/>
        <v>0</v>
      </c>
      <c r="X908">
        <f t="shared" si="431"/>
        <v>0</v>
      </c>
      <c r="Y908">
        <f t="shared" si="432"/>
        <v>0</v>
      </c>
      <c r="Z908">
        <f t="shared" si="433"/>
        <v>0</v>
      </c>
      <c r="AA908">
        <f t="shared" si="434"/>
        <v>0</v>
      </c>
      <c r="AC908" s="15"/>
      <c r="AD908" s="15"/>
      <c r="BJ908" s="41">
        <v>6</v>
      </c>
      <c r="BN908" s="41">
        <v>5</v>
      </c>
      <c r="BS908" s="121"/>
      <c r="BV908">
        <v>-9.61918233982373E-2</v>
      </c>
      <c r="CA908">
        <v>-9.61918233982373E-2</v>
      </c>
      <c r="CB908">
        <f t="shared" ref="CB908:CB946" si="442">IF(CA908&gt;1,1,IF(CA908&lt;-1,-1,CA908))</f>
        <v>-9.61918233982373E-2</v>
      </c>
      <c r="CK908">
        <f t="shared" ref="CK908:CK946" si="443">CK865</f>
        <v>2</v>
      </c>
      <c r="CL908">
        <f t="shared" ref="CL908:CL946" si="444">CL865+1</f>
        <v>22</v>
      </c>
      <c r="CM908">
        <f t="shared" ref="CM908:CM946" si="445">CM865+40</f>
        <v>842</v>
      </c>
      <c r="CP908" t="str">
        <f t="shared" si="437"/>
        <v/>
      </c>
      <c r="CQ908" t="str">
        <f t="shared" si="438"/>
        <v/>
      </c>
      <c r="CR908" t="str">
        <f>IF(C908=1,CONCATENATE("v",CM908),"")</f>
        <v/>
      </c>
      <c r="CS908" t="str">
        <f t="shared" si="435"/>
        <v/>
      </c>
      <c r="CT908" t="str">
        <f t="shared" si="436"/>
        <v/>
      </c>
      <c r="DE908" t="s">
        <v>205</v>
      </c>
      <c r="DF908" t="s">
        <v>205</v>
      </c>
    </row>
    <row r="909" spans="1:110" x14ac:dyDescent="0.2">
      <c r="A909" s="123">
        <f>-SUM(E907:E946)</f>
        <v>0</v>
      </c>
      <c r="B909" s="28" t="s">
        <v>1387</v>
      </c>
      <c r="C909" s="47"/>
      <c r="D909" s="41">
        <v>6</v>
      </c>
      <c r="E909" s="42">
        <v>0</v>
      </c>
      <c r="F909" s="139">
        <f>ABS(Home!$K$20*E909)</f>
        <v>0</v>
      </c>
      <c r="G909" s="42">
        <v>0</v>
      </c>
      <c r="H909" s="139">
        <f>ABS(Home!$K$20*G909)</f>
        <v>0</v>
      </c>
      <c r="I909" s="42">
        <v>0</v>
      </c>
      <c r="J909" s="139">
        <f>ABS(Home!$K$20*I909)</f>
        <v>0</v>
      </c>
      <c r="K909" s="42">
        <v>0</v>
      </c>
      <c r="L909" s="139">
        <f>ABS(Home!$K$20*K909)</f>
        <v>0</v>
      </c>
      <c r="M909" s="45">
        <f t="shared" si="440"/>
        <v>0</v>
      </c>
      <c r="N909" s="47">
        <f t="shared" si="441"/>
        <v>843</v>
      </c>
      <c r="P909">
        <f t="shared" si="439"/>
        <v>0</v>
      </c>
      <c r="Q909">
        <f t="shared" si="439"/>
        <v>6</v>
      </c>
      <c r="R909" s="146">
        <v>906</v>
      </c>
      <c r="S909">
        <f t="shared" si="427"/>
        <v>0</v>
      </c>
      <c r="T909">
        <f t="shared" si="428"/>
        <v>0</v>
      </c>
      <c r="U909">
        <f t="shared" si="429"/>
        <v>0</v>
      </c>
      <c r="V909">
        <f t="shared" si="430"/>
        <v>0</v>
      </c>
      <c r="X909">
        <f t="shared" si="431"/>
        <v>0</v>
      </c>
      <c r="Y909">
        <f t="shared" si="432"/>
        <v>0</v>
      </c>
      <c r="Z909">
        <f t="shared" si="433"/>
        <v>0</v>
      </c>
      <c r="AA909">
        <f t="shared" si="434"/>
        <v>0</v>
      </c>
      <c r="AC909" s="15"/>
      <c r="AD909" s="15"/>
      <c r="BJ909" s="41">
        <v>6</v>
      </c>
      <c r="BN909" s="41">
        <v>5</v>
      </c>
      <c r="BS909" s="121"/>
      <c r="BV909">
        <v>0</v>
      </c>
      <c r="CA909">
        <v>0</v>
      </c>
      <c r="CB909">
        <f t="shared" si="442"/>
        <v>0</v>
      </c>
      <c r="CK909">
        <f t="shared" si="443"/>
        <v>3</v>
      </c>
      <c r="CL909">
        <f t="shared" si="444"/>
        <v>22</v>
      </c>
      <c r="CM909">
        <f t="shared" si="445"/>
        <v>843</v>
      </c>
      <c r="CP909" t="str">
        <f t="shared" si="437"/>
        <v/>
      </c>
      <c r="CQ909" t="str">
        <f t="shared" si="438"/>
        <v/>
      </c>
      <c r="CR909" t="str">
        <f t="shared" ref="CR909:CR946" si="446">IF(C909=1,CONCATENATE("v",CM909),"")</f>
        <v/>
      </c>
      <c r="CS909" t="str">
        <f t="shared" si="435"/>
        <v/>
      </c>
      <c r="CT909" t="str">
        <f t="shared" si="436"/>
        <v/>
      </c>
      <c r="DE909" t="s">
        <v>205</v>
      </c>
      <c r="DF909" t="s">
        <v>205</v>
      </c>
    </row>
    <row r="910" spans="1:110" x14ac:dyDescent="0.2">
      <c r="B910" s="28" t="s">
        <v>1388</v>
      </c>
      <c r="C910" s="47"/>
      <c r="D910" s="41">
        <v>6</v>
      </c>
      <c r="E910" s="42">
        <v>0</v>
      </c>
      <c r="F910" s="139">
        <f>ABS(Home!$K$20*E910)</f>
        <v>0</v>
      </c>
      <c r="G910" s="42">
        <v>0</v>
      </c>
      <c r="H910" s="139">
        <f>ABS(Home!$K$20*G910)</f>
        <v>0</v>
      </c>
      <c r="I910" s="42">
        <v>0</v>
      </c>
      <c r="J910" s="139">
        <f>ABS(Home!$K$20*I910)</f>
        <v>0</v>
      </c>
      <c r="K910" s="42">
        <v>0</v>
      </c>
      <c r="L910" s="139">
        <f>ABS(Home!$K$20*K910)</f>
        <v>0</v>
      </c>
      <c r="M910" s="45">
        <f t="shared" si="440"/>
        <v>0</v>
      </c>
      <c r="N910" s="47">
        <f t="shared" si="441"/>
        <v>844</v>
      </c>
      <c r="P910">
        <f t="shared" si="439"/>
        <v>0</v>
      </c>
      <c r="Q910">
        <f t="shared" si="439"/>
        <v>6</v>
      </c>
      <c r="R910" s="146">
        <v>907</v>
      </c>
      <c r="S910">
        <f t="shared" si="427"/>
        <v>0</v>
      </c>
      <c r="T910">
        <f t="shared" si="428"/>
        <v>0</v>
      </c>
      <c r="U910">
        <f t="shared" si="429"/>
        <v>0</v>
      </c>
      <c r="V910">
        <f t="shared" si="430"/>
        <v>0</v>
      </c>
      <c r="X910">
        <f t="shared" si="431"/>
        <v>0</v>
      </c>
      <c r="Y910">
        <f t="shared" si="432"/>
        <v>0</v>
      </c>
      <c r="Z910">
        <f t="shared" si="433"/>
        <v>0</v>
      </c>
      <c r="AA910">
        <f t="shared" si="434"/>
        <v>0</v>
      </c>
      <c r="AC910" s="15"/>
      <c r="AD910" s="15"/>
      <c r="BJ910" s="41">
        <v>6</v>
      </c>
      <c r="BN910" s="41">
        <v>5</v>
      </c>
      <c r="BS910" s="121"/>
      <c r="BV910">
        <v>0</v>
      </c>
      <c r="CA910">
        <v>0</v>
      </c>
      <c r="CB910">
        <f t="shared" si="442"/>
        <v>0</v>
      </c>
      <c r="CK910">
        <f t="shared" si="443"/>
        <v>4</v>
      </c>
      <c r="CL910">
        <f t="shared" si="444"/>
        <v>22</v>
      </c>
      <c r="CM910">
        <f t="shared" si="445"/>
        <v>844</v>
      </c>
      <c r="CP910" t="str">
        <f t="shared" si="437"/>
        <v/>
      </c>
      <c r="CQ910" t="str">
        <f t="shared" si="438"/>
        <v/>
      </c>
      <c r="CR910" t="str">
        <f t="shared" si="446"/>
        <v/>
      </c>
      <c r="CS910" t="str">
        <f t="shared" si="435"/>
        <v/>
      </c>
      <c r="CT910" t="str">
        <f t="shared" si="436"/>
        <v/>
      </c>
      <c r="DE910" t="s">
        <v>205</v>
      </c>
      <c r="DF910" t="s">
        <v>205</v>
      </c>
    </row>
    <row r="911" spans="1:110" x14ac:dyDescent="0.2">
      <c r="A911" s="1"/>
      <c r="B911" s="28" t="s">
        <v>1389</v>
      </c>
      <c r="C911" s="47"/>
      <c r="D911" s="41">
        <v>6</v>
      </c>
      <c r="E911" s="42">
        <v>0</v>
      </c>
      <c r="F911" s="139">
        <f>ABS(Home!$K$20*E911)</f>
        <v>0</v>
      </c>
      <c r="G911" s="42">
        <v>0</v>
      </c>
      <c r="H911" s="139">
        <f>ABS(Home!$K$20*G911)</f>
        <v>0</v>
      </c>
      <c r="I911" s="42">
        <v>0</v>
      </c>
      <c r="J911" s="139">
        <f>ABS(Home!$K$20*I911)</f>
        <v>0</v>
      </c>
      <c r="K911" s="42">
        <v>0</v>
      </c>
      <c r="L911" s="139">
        <f>ABS(Home!$K$20*K911)</f>
        <v>0</v>
      </c>
      <c r="M911" s="45">
        <f t="shared" si="440"/>
        <v>0</v>
      </c>
      <c r="N911" s="47">
        <f t="shared" si="441"/>
        <v>845</v>
      </c>
      <c r="P911">
        <f t="shared" si="439"/>
        <v>0</v>
      </c>
      <c r="Q911">
        <f t="shared" si="439"/>
        <v>6</v>
      </c>
      <c r="R911" s="146">
        <v>908</v>
      </c>
      <c r="S911">
        <f t="shared" si="427"/>
        <v>0</v>
      </c>
      <c r="T911">
        <f t="shared" si="428"/>
        <v>0</v>
      </c>
      <c r="U911">
        <f t="shared" si="429"/>
        <v>0</v>
      </c>
      <c r="V911">
        <f t="shared" si="430"/>
        <v>0</v>
      </c>
      <c r="X911">
        <f t="shared" si="431"/>
        <v>0</v>
      </c>
      <c r="Y911">
        <f t="shared" si="432"/>
        <v>0</v>
      </c>
      <c r="Z911">
        <f t="shared" si="433"/>
        <v>0</v>
      </c>
      <c r="AA911">
        <f t="shared" si="434"/>
        <v>0</v>
      </c>
      <c r="AC911" s="15"/>
      <c r="AD911" s="15"/>
      <c r="BJ911" s="41">
        <v>6</v>
      </c>
      <c r="BN911" s="41">
        <v>5</v>
      </c>
      <c r="BS911" s="121"/>
      <c r="BV911">
        <v>0</v>
      </c>
      <c r="CA911">
        <v>0</v>
      </c>
      <c r="CB911">
        <f t="shared" si="442"/>
        <v>0</v>
      </c>
      <c r="CK911">
        <f t="shared" si="443"/>
        <v>5</v>
      </c>
      <c r="CL911">
        <f t="shared" si="444"/>
        <v>22</v>
      </c>
      <c r="CM911">
        <f t="shared" si="445"/>
        <v>845</v>
      </c>
      <c r="CP911" t="str">
        <f t="shared" si="437"/>
        <v/>
      </c>
      <c r="CQ911" t="str">
        <f t="shared" si="438"/>
        <v/>
      </c>
      <c r="CR911" t="str">
        <f t="shared" si="446"/>
        <v/>
      </c>
      <c r="CS911" t="str">
        <f t="shared" si="435"/>
        <v/>
      </c>
      <c r="CT911" t="str">
        <f t="shared" si="436"/>
        <v/>
      </c>
      <c r="DE911" t="s">
        <v>205</v>
      </c>
      <c r="DF911" t="s">
        <v>205</v>
      </c>
    </row>
    <row r="912" spans="1:110" x14ac:dyDescent="0.2">
      <c r="A912" s="30"/>
      <c r="B912" s="28" t="s">
        <v>1390</v>
      </c>
      <c r="C912" s="47"/>
      <c r="D912" s="41">
        <v>6</v>
      </c>
      <c r="E912" s="42">
        <v>0</v>
      </c>
      <c r="F912" s="139">
        <f>ABS(Home!$K$20*E912)</f>
        <v>0</v>
      </c>
      <c r="G912" s="42">
        <v>0</v>
      </c>
      <c r="H912" s="139">
        <f>ABS(Home!$K$20*G912)</f>
        <v>0</v>
      </c>
      <c r="I912" s="42">
        <v>0</v>
      </c>
      <c r="J912" s="139">
        <f>ABS(Home!$K$20*I912)</f>
        <v>0</v>
      </c>
      <c r="K912" s="42">
        <v>0</v>
      </c>
      <c r="L912" s="139">
        <f>ABS(Home!$K$20*K912)</f>
        <v>0</v>
      </c>
      <c r="M912" s="45">
        <f t="shared" si="440"/>
        <v>0</v>
      </c>
      <c r="N912" s="47">
        <f t="shared" si="441"/>
        <v>846</v>
      </c>
      <c r="P912">
        <f t="shared" si="439"/>
        <v>0</v>
      </c>
      <c r="Q912">
        <f t="shared" si="439"/>
        <v>6</v>
      </c>
      <c r="R912" s="146">
        <v>909</v>
      </c>
      <c r="S912">
        <f t="shared" si="427"/>
        <v>0</v>
      </c>
      <c r="T912">
        <f t="shared" si="428"/>
        <v>0</v>
      </c>
      <c r="U912">
        <f t="shared" si="429"/>
        <v>0</v>
      </c>
      <c r="V912">
        <f t="shared" si="430"/>
        <v>0</v>
      </c>
      <c r="X912">
        <f t="shared" si="431"/>
        <v>0</v>
      </c>
      <c r="Y912">
        <f t="shared" si="432"/>
        <v>0</v>
      </c>
      <c r="Z912">
        <f t="shared" si="433"/>
        <v>0</v>
      </c>
      <c r="AA912">
        <f t="shared" si="434"/>
        <v>0</v>
      </c>
      <c r="AC912" s="15"/>
      <c r="AD912" s="15"/>
      <c r="BJ912" s="41">
        <v>6</v>
      </c>
      <c r="BN912" s="41">
        <v>5</v>
      </c>
      <c r="BS912" s="121"/>
      <c r="BV912">
        <v>-0.5</v>
      </c>
      <c r="CA912">
        <v>-0.5</v>
      </c>
      <c r="CB912">
        <f t="shared" si="442"/>
        <v>-0.5</v>
      </c>
      <c r="CK912">
        <f t="shared" si="443"/>
        <v>6</v>
      </c>
      <c r="CL912">
        <f t="shared" si="444"/>
        <v>22</v>
      </c>
      <c r="CM912">
        <f t="shared" si="445"/>
        <v>846</v>
      </c>
      <c r="CP912" t="str">
        <f t="shared" si="437"/>
        <v/>
      </c>
      <c r="CQ912" t="str">
        <f t="shared" si="438"/>
        <v/>
      </c>
      <c r="CR912" t="str">
        <f t="shared" si="446"/>
        <v/>
      </c>
      <c r="CS912" t="str">
        <f t="shared" si="435"/>
        <v/>
      </c>
      <c r="CT912" t="str">
        <f t="shared" si="436"/>
        <v/>
      </c>
      <c r="DE912" t="s">
        <v>205</v>
      </c>
      <c r="DF912" t="s">
        <v>205</v>
      </c>
    </row>
    <row r="913" spans="1:110" x14ac:dyDescent="0.2">
      <c r="A913" s="30"/>
      <c r="B913" s="28" t="s">
        <v>1391</v>
      </c>
      <c r="C913" s="47"/>
      <c r="D913" s="41">
        <v>6</v>
      </c>
      <c r="E913" s="42">
        <v>0</v>
      </c>
      <c r="F913" s="139">
        <f>ABS(Home!$K$20*E913)</f>
        <v>0</v>
      </c>
      <c r="G913" s="42">
        <v>0</v>
      </c>
      <c r="H913" s="139">
        <f>ABS(Home!$K$20*G913)</f>
        <v>0</v>
      </c>
      <c r="I913" s="42">
        <v>0</v>
      </c>
      <c r="J913" s="139">
        <f>ABS(Home!$K$20*I913)</f>
        <v>0</v>
      </c>
      <c r="K913" s="42">
        <v>0</v>
      </c>
      <c r="L913" s="139">
        <f>ABS(Home!$K$20*K913)</f>
        <v>0</v>
      </c>
      <c r="M913" s="45">
        <f t="shared" si="440"/>
        <v>0</v>
      </c>
      <c r="N913" s="47">
        <f t="shared" si="441"/>
        <v>847</v>
      </c>
      <c r="P913">
        <f t="shared" si="439"/>
        <v>0</v>
      </c>
      <c r="Q913">
        <f t="shared" si="439"/>
        <v>6</v>
      </c>
      <c r="R913" s="146">
        <v>910</v>
      </c>
      <c r="S913">
        <f t="shared" si="427"/>
        <v>0</v>
      </c>
      <c r="T913">
        <f t="shared" si="428"/>
        <v>0</v>
      </c>
      <c r="U913">
        <f t="shared" si="429"/>
        <v>0</v>
      </c>
      <c r="V913">
        <f t="shared" si="430"/>
        <v>0</v>
      </c>
      <c r="X913">
        <f t="shared" si="431"/>
        <v>0</v>
      </c>
      <c r="Y913">
        <f t="shared" si="432"/>
        <v>0</v>
      </c>
      <c r="Z913">
        <f t="shared" si="433"/>
        <v>0</v>
      </c>
      <c r="AA913">
        <f t="shared" si="434"/>
        <v>0</v>
      </c>
      <c r="AC913" s="15"/>
      <c r="AD913" s="15"/>
      <c r="BJ913" s="41">
        <v>6</v>
      </c>
      <c r="BN913" s="41">
        <v>5</v>
      </c>
      <c r="BS913" s="121"/>
      <c r="BV913">
        <v>0</v>
      </c>
      <c r="CA913">
        <v>0</v>
      </c>
      <c r="CB913">
        <f t="shared" si="442"/>
        <v>0</v>
      </c>
      <c r="CK913">
        <f t="shared" si="443"/>
        <v>7</v>
      </c>
      <c r="CL913">
        <f t="shared" si="444"/>
        <v>22</v>
      </c>
      <c r="CM913">
        <f t="shared" si="445"/>
        <v>847</v>
      </c>
      <c r="CP913" t="str">
        <f t="shared" si="437"/>
        <v/>
      </c>
      <c r="CQ913" t="str">
        <f t="shared" si="438"/>
        <v/>
      </c>
      <c r="CR913" t="str">
        <f t="shared" si="446"/>
        <v/>
      </c>
      <c r="CS913" t="str">
        <f t="shared" si="435"/>
        <v/>
      </c>
      <c r="CT913" t="str">
        <f t="shared" si="436"/>
        <v/>
      </c>
      <c r="DE913" t="s">
        <v>205</v>
      </c>
      <c r="DF913" t="s">
        <v>205</v>
      </c>
    </row>
    <row r="914" spans="1:110" x14ac:dyDescent="0.2">
      <c r="A914" s="30"/>
      <c r="B914" s="28" t="s">
        <v>1392</v>
      </c>
      <c r="C914" s="47"/>
      <c r="D914" s="41">
        <v>6</v>
      </c>
      <c r="E914" s="42">
        <v>0</v>
      </c>
      <c r="F914" s="139">
        <f>ABS(Home!$K$20*E914)</f>
        <v>0</v>
      </c>
      <c r="G914" s="42">
        <v>0</v>
      </c>
      <c r="H914" s="139">
        <f>ABS(Home!$K$20*G914)</f>
        <v>0</v>
      </c>
      <c r="I914" s="42">
        <v>0</v>
      </c>
      <c r="J914" s="139">
        <f>ABS(Home!$K$20*I914)</f>
        <v>0</v>
      </c>
      <c r="K914" s="42">
        <v>0</v>
      </c>
      <c r="L914" s="139">
        <f>ABS(Home!$K$20*K914)</f>
        <v>0</v>
      </c>
      <c r="M914" s="45">
        <f t="shared" si="440"/>
        <v>0</v>
      </c>
      <c r="N914" s="47">
        <f t="shared" si="441"/>
        <v>848</v>
      </c>
      <c r="P914">
        <f t="shared" si="439"/>
        <v>0</v>
      </c>
      <c r="Q914">
        <f t="shared" si="439"/>
        <v>6</v>
      </c>
      <c r="R914" s="146">
        <v>911</v>
      </c>
      <c r="S914">
        <f t="shared" si="427"/>
        <v>0</v>
      </c>
      <c r="T914">
        <f t="shared" si="428"/>
        <v>0</v>
      </c>
      <c r="U914">
        <f t="shared" si="429"/>
        <v>0</v>
      </c>
      <c r="V914">
        <f t="shared" si="430"/>
        <v>0</v>
      </c>
      <c r="X914">
        <f t="shared" si="431"/>
        <v>0</v>
      </c>
      <c r="Y914">
        <f t="shared" si="432"/>
        <v>0</v>
      </c>
      <c r="Z914">
        <f t="shared" si="433"/>
        <v>0</v>
      </c>
      <c r="AA914">
        <f t="shared" si="434"/>
        <v>0</v>
      </c>
      <c r="AC914" s="15"/>
      <c r="AD914" s="15"/>
      <c r="BJ914" s="41">
        <v>6</v>
      </c>
      <c r="BN914" s="41">
        <v>5</v>
      </c>
      <c r="BS914" s="121"/>
      <c r="BV914">
        <v>0</v>
      </c>
      <c r="CA914">
        <v>0</v>
      </c>
      <c r="CB914">
        <f t="shared" si="442"/>
        <v>0</v>
      </c>
      <c r="CK914">
        <f t="shared" si="443"/>
        <v>8</v>
      </c>
      <c r="CL914">
        <f t="shared" si="444"/>
        <v>22</v>
      </c>
      <c r="CM914">
        <f t="shared" si="445"/>
        <v>848</v>
      </c>
      <c r="CP914" t="str">
        <f t="shared" si="437"/>
        <v/>
      </c>
      <c r="CQ914" t="str">
        <f t="shared" si="438"/>
        <v/>
      </c>
      <c r="CR914" t="str">
        <f t="shared" si="446"/>
        <v/>
      </c>
      <c r="CS914" t="str">
        <f t="shared" si="435"/>
        <v/>
      </c>
      <c r="CT914" t="str">
        <f t="shared" si="436"/>
        <v/>
      </c>
      <c r="DE914" t="s">
        <v>205</v>
      </c>
      <c r="DF914" t="s">
        <v>205</v>
      </c>
    </row>
    <row r="915" spans="1:110" x14ac:dyDescent="0.2">
      <c r="A915" s="30"/>
      <c r="B915" s="28" t="s">
        <v>1393</v>
      </c>
      <c r="C915" s="47"/>
      <c r="D915" s="41">
        <v>6</v>
      </c>
      <c r="E915" s="42">
        <v>0</v>
      </c>
      <c r="F915" s="139">
        <f>ABS(Home!$K$20*E915)</f>
        <v>0</v>
      </c>
      <c r="G915" s="42">
        <v>0</v>
      </c>
      <c r="H915" s="139">
        <f>ABS(Home!$K$20*G915)</f>
        <v>0</v>
      </c>
      <c r="I915" s="42">
        <v>0</v>
      </c>
      <c r="J915" s="139">
        <f>ABS(Home!$K$20*I915)</f>
        <v>0</v>
      </c>
      <c r="K915" s="42">
        <v>0</v>
      </c>
      <c r="L915" s="139">
        <f>ABS(Home!$K$20*K915)</f>
        <v>0</v>
      </c>
      <c r="M915" s="45">
        <f t="shared" si="440"/>
        <v>0</v>
      </c>
      <c r="N915" s="47">
        <f t="shared" si="441"/>
        <v>849</v>
      </c>
      <c r="P915">
        <f t="shared" si="439"/>
        <v>0</v>
      </c>
      <c r="Q915">
        <f t="shared" si="439"/>
        <v>6</v>
      </c>
      <c r="R915" s="146">
        <v>912</v>
      </c>
      <c r="S915">
        <f t="shared" si="427"/>
        <v>0</v>
      </c>
      <c r="T915">
        <f t="shared" si="428"/>
        <v>0</v>
      </c>
      <c r="U915">
        <f t="shared" si="429"/>
        <v>0</v>
      </c>
      <c r="V915">
        <f t="shared" si="430"/>
        <v>0</v>
      </c>
      <c r="X915">
        <f t="shared" si="431"/>
        <v>0</v>
      </c>
      <c r="Y915">
        <f t="shared" si="432"/>
        <v>0</v>
      </c>
      <c r="Z915">
        <f t="shared" si="433"/>
        <v>0</v>
      </c>
      <c r="AA915">
        <f t="shared" si="434"/>
        <v>0</v>
      </c>
      <c r="AC915" s="15"/>
      <c r="AD915" s="15"/>
      <c r="BJ915" s="41">
        <v>6</v>
      </c>
      <c r="BN915" s="41">
        <v>5</v>
      </c>
      <c r="BS915" s="121"/>
      <c r="BV915">
        <v>0</v>
      </c>
      <c r="CA915">
        <v>0</v>
      </c>
      <c r="CB915">
        <f t="shared" si="442"/>
        <v>0</v>
      </c>
      <c r="CK915">
        <f t="shared" si="443"/>
        <v>9</v>
      </c>
      <c r="CL915">
        <f t="shared" si="444"/>
        <v>22</v>
      </c>
      <c r="CM915">
        <f t="shared" si="445"/>
        <v>849</v>
      </c>
      <c r="CP915" t="str">
        <f t="shared" si="437"/>
        <v/>
      </c>
      <c r="CQ915" t="str">
        <f t="shared" si="438"/>
        <v/>
      </c>
      <c r="CR915" t="str">
        <f t="shared" si="446"/>
        <v/>
      </c>
      <c r="CS915" t="str">
        <f t="shared" si="435"/>
        <v/>
      </c>
      <c r="CT915" t="str">
        <f t="shared" si="436"/>
        <v/>
      </c>
      <c r="DE915" t="s">
        <v>205</v>
      </c>
      <c r="DF915" t="s">
        <v>205</v>
      </c>
    </row>
    <row r="916" spans="1:110" x14ac:dyDescent="0.2">
      <c r="A916" s="30"/>
      <c r="B916" s="28" t="s">
        <v>1363</v>
      </c>
      <c r="C916" s="47"/>
      <c r="D916" s="41">
        <v>6</v>
      </c>
      <c r="E916" s="42">
        <v>0</v>
      </c>
      <c r="F916" s="139">
        <f>ABS(Home!$K$20*E916)</f>
        <v>0</v>
      </c>
      <c r="G916" s="42">
        <v>0</v>
      </c>
      <c r="H916" s="139">
        <f>ABS(Home!$K$20*G916)</f>
        <v>0</v>
      </c>
      <c r="I916" s="42">
        <v>0</v>
      </c>
      <c r="J916" s="139">
        <f>ABS(Home!$K$20*I916)</f>
        <v>0</v>
      </c>
      <c r="K916" s="42">
        <v>0</v>
      </c>
      <c r="L916" s="139">
        <f>ABS(Home!$K$20*K916)</f>
        <v>0</v>
      </c>
      <c r="M916" s="45">
        <f t="shared" si="440"/>
        <v>0</v>
      </c>
      <c r="N916" s="47">
        <f t="shared" si="441"/>
        <v>850</v>
      </c>
      <c r="P916">
        <f t="shared" si="439"/>
        <v>0</v>
      </c>
      <c r="Q916">
        <f t="shared" si="439"/>
        <v>6</v>
      </c>
      <c r="R916" s="146">
        <v>913</v>
      </c>
      <c r="S916">
        <f t="shared" si="427"/>
        <v>0</v>
      </c>
      <c r="T916">
        <f t="shared" si="428"/>
        <v>0</v>
      </c>
      <c r="U916">
        <f t="shared" si="429"/>
        <v>0</v>
      </c>
      <c r="V916">
        <f t="shared" si="430"/>
        <v>0</v>
      </c>
      <c r="X916">
        <f t="shared" si="431"/>
        <v>0</v>
      </c>
      <c r="Y916">
        <f t="shared" si="432"/>
        <v>0</v>
      </c>
      <c r="Z916">
        <f t="shared" si="433"/>
        <v>0</v>
      </c>
      <c r="AA916">
        <f t="shared" si="434"/>
        <v>0</v>
      </c>
      <c r="AC916" s="15"/>
      <c r="AD916" s="15"/>
      <c r="BJ916" s="41">
        <v>6</v>
      </c>
      <c r="BN916" s="41">
        <v>5</v>
      </c>
      <c r="BS916" s="121"/>
      <c r="BV916">
        <v>0</v>
      </c>
      <c r="CA916">
        <v>0</v>
      </c>
      <c r="CB916">
        <f t="shared" si="442"/>
        <v>0</v>
      </c>
      <c r="CK916">
        <f t="shared" si="443"/>
        <v>10</v>
      </c>
      <c r="CL916">
        <f t="shared" si="444"/>
        <v>22</v>
      </c>
      <c r="CM916">
        <f t="shared" si="445"/>
        <v>850</v>
      </c>
      <c r="CP916" t="str">
        <f t="shared" si="437"/>
        <v/>
      </c>
      <c r="CQ916" t="str">
        <f t="shared" si="438"/>
        <v/>
      </c>
      <c r="CR916" t="str">
        <f t="shared" si="446"/>
        <v/>
      </c>
      <c r="CS916" t="str">
        <f t="shared" si="435"/>
        <v/>
      </c>
      <c r="CT916" t="str">
        <f t="shared" si="436"/>
        <v/>
      </c>
      <c r="DE916" t="s">
        <v>205</v>
      </c>
      <c r="DF916" t="s">
        <v>205</v>
      </c>
    </row>
    <row r="917" spans="1:110" x14ac:dyDescent="0.2">
      <c r="A917" s="30"/>
      <c r="B917" s="28" t="s">
        <v>1364</v>
      </c>
      <c r="C917" s="47"/>
      <c r="D917" s="41">
        <v>6</v>
      </c>
      <c r="E917" s="42">
        <v>0</v>
      </c>
      <c r="F917" s="139">
        <f>ABS(Home!$K$20*E917)</f>
        <v>0</v>
      </c>
      <c r="G917" s="42">
        <v>0</v>
      </c>
      <c r="H917" s="139">
        <f>ABS(Home!$K$20*G917)</f>
        <v>0</v>
      </c>
      <c r="I917" s="42">
        <v>0</v>
      </c>
      <c r="J917" s="139">
        <f>ABS(Home!$K$20*I917)</f>
        <v>0</v>
      </c>
      <c r="K917" s="42">
        <v>0</v>
      </c>
      <c r="L917" s="139">
        <f>ABS(Home!$K$20*K917)</f>
        <v>0</v>
      </c>
      <c r="M917" s="45">
        <f t="shared" si="440"/>
        <v>0</v>
      </c>
      <c r="N917" s="47">
        <f t="shared" si="441"/>
        <v>851</v>
      </c>
      <c r="P917">
        <f t="shared" si="439"/>
        <v>0</v>
      </c>
      <c r="Q917">
        <f t="shared" si="439"/>
        <v>6</v>
      </c>
      <c r="R917" s="146">
        <v>914</v>
      </c>
      <c r="S917">
        <f t="shared" si="427"/>
        <v>0</v>
      </c>
      <c r="T917">
        <f t="shared" si="428"/>
        <v>0</v>
      </c>
      <c r="U917">
        <f t="shared" si="429"/>
        <v>0</v>
      </c>
      <c r="V917">
        <f t="shared" si="430"/>
        <v>0</v>
      </c>
      <c r="X917">
        <f t="shared" si="431"/>
        <v>0</v>
      </c>
      <c r="Y917">
        <f t="shared" si="432"/>
        <v>0</v>
      </c>
      <c r="Z917">
        <f t="shared" si="433"/>
        <v>0</v>
      </c>
      <c r="AA917">
        <f t="shared" si="434"/>
        <v>0</v>
      </c>
      <c r="AC917" s="15"/>
      <c r="AD917" s="15"/>
      <c r="BJ917" s="41">
        <v>6</v>
      </c>
      <c r="BN917" s="41">
        <v>5</v>
      </c>
      <c r="BS917" s="121"/>
      <c r="BV917">
        <v>0</v>
      </c>
      <c r="CA917">
        <v>0</v>
      </c>
      <c r="CB917">
        <f t="shared" si="442"/>
        <v>0</v>
      </c>
      <c r="CK917">
        <f t="shared" si="443"/>
        <v>11</v>
      </c>
      <c r="CL917">
        <f t="shared" si="444"/>
        <v>22</v>
      </c>
      <c r="CM917">
        <f t="shared" si="445"/>
        <v>851</v>
      </c>
      <c r="CP917" t="str">
        <f t="shared" si="437"/>
        <v/>
      </c>
      <c r="CQ917" t="str">
        <f t="shared" si="438"/>
        <v/>
      </c>
      <c r="CR917" t="str">
        <f t="shared" si="446"/>
        <v/>
      </c>
      <c r="CS917" t="str">
        <f t="shared" si="435"/>
        <v/>
      </c>
      <c r="CT917" t="str">
        <f t="shared" si="436"/>
        <v/>
      </c>
      <c r="DE917" t="s">
        <v>205</v>
      </c>
      <c r="DF917" t="s">
        <v>205</v>
      </c>
    </row>
    <row r="918" spans="1:110" x14ac:dyDescent="0.2">
      <c r="A918" s="30"/>
      <c r="B918" s="28" t="s">
        <v>1365</v>
      </c>
      <c r="C918" s="47"/>
      <c r="D918" s="41">
        <v>6</v>
      </c>
      <c r="E918" s="42">
        <v>0</v>
      </c>
      <c r="F918" s="139">
        <f>ABS(Home!$K$20*E918)</f>
        <v>0</v>
      </c>
      <c r="G918" s="42">
        <v>0</v>
      </c>
      <c r="H918" s="139">
        <f>ABS(Home!$K$20*G918)</f>
        <v>0</v>
      </c>
      <c r="I918" s="42">
        <v>0</v>
      </c>
      <c r="J918" s="139">
        <f>ABS(Home!$K$20*I918)</f>
        <v>0</v>
      </c>
      <c r="K918" s="42">
        <v>0</v>
      </c>
      <c r="L918" s="139">
        <f>ABS(Home!$K$20*K918)</f>
        <v>0</v>
      </c>
      <c r="M918" s="45">
        <f t="shared" si="440"/>
        <v>0</v>
      </c>
      <c r="N918" s="47">
        <f t="shared" si="441"/>
        <v>852</v>
      </c>
      <c r="P918">
        <f t="shared" si="439"/>
        <v>0</v>
      </c>
      <c r="Q918">
        <f t="shared" si="439"/>
        <v>6</v>
      </c>
      <c r="R918" s="146">
        <v>915</v>
      </c>
      <c r="S918">
        <f t="shared" si="427"/>
        <v>0</v>
      </c>
      <c r="T918">
        <f t="shared" si="428"/>
        <v>0</v>
      </c>
      <c r="U918">
        <f t="shared" si="429"/>
        <v>0</v>
      </c>
      <c r="V918">
        <f t="shared" si="430"/>
        <v>0</v>
      </c>
      <c r="X918">
        <f t="shared" si="431"/>
        <v>0</v>
      </c>
      <c r="Y918">
        <f t="shared" si="432"/>
        <v>0</v>
      </c>
      <c r="Z918">
        <f t="shared" si="433"/>
        <v>0</v>
      </c>
      <c r="AA918">
        <f t="shared" si="434"/>
        <v>0</v>
      </c>
      <c r="AC918" s="15"/>
      <c r="AD918" s="15"/>
      <c r="BJ918" s="41">
        <v>6</v>
      </c>
      <c r="BN918" s="41">
        <v>5</v>
      </c>
      <c r="BS918" s="121"/>
      <c r="BV918">
        <v>0</v>
      </c>
      <c r="CA918">
        <v>0</v>
      </c>
      <c r="CB918">
        <f t="shared" si="442"/>
        <v>0</v>
      </c>
      <c r="CK918">
        <f t="shared" si="443"/>
        <v>12</v>
      </c>
      <c r="CL918">
        <f t="shared" si="444"/>
        <v>22</v>
      </c>
      <c r="CM918">
        <f t="shared" si="445"/>
        <v>852</v>
      </c>
      <c r="CP918" t="str">
        <f t="shared" si="437"/>
        <v/>
      </c>
      <c r="CQ918" t="str">
        <f t="shared" si="438"/>
        <v/>
      </c>
      <c r="CR918" t="str">
        <f t="shared" si="446"/>
        <v/>
      </c>
      <c r="CS918" t="str">
        <f t="shared" si="435"/>
        <v/>
      </c>
      <c r="CT918" t="str">
        <f t="shared" si="436"/>
        <v/>
      </c>
      <c r="DE918" t="s">
        <v>205</v>
      </c>
      <c r="DF918" t="s">
        <v>205</v>
      </c>
    </row>
    <row r="919" spans="1:110" x14ac:dyDescent="0.2">
      <c r="A919" s="30"/>
      <c r="B919" s="28" t="s">
        <v>1366</v>
      </c>
      <c r="C919" s="47"/>
      <c r="D919" s="41">
        <v>6</v>
      </c>
      <c r="E919" s="42">
        <v>0</v>
      </c>
      <c r="F919" s="139">
        <f>ABS(Home!$K$20*E919)</f>
        <v>0</v>
      </c>
      <c r="G919" s="42">
        <v>0</v>
      </c>
      <c r="H919" s="139">
        <f>ABS(Home!$K$20*G919)</f>
        <v>0</v>
      </c>
      <c r="I919" s="42">
        <v>0</v>
      </c>
      <c r="J919" s="139">
        <f>ABS(Home!$K$20*I919)</f>
        <v>0</v>
      </c>
      <c r="K919" s="42">
        <v>0</v>
      </c>
      <c r="L919" s="139">
        <f>ABS(Home!$K$20*K919)</f>
        <v>0</v>
      </c>
      <c r="M919" s="45">
        <f t="shared" si="440"/>
        <v>0</v>
      </c>
      <c r="N919" s="47">
        <f t="shared" si="441"/>
        <v>853</v>
      </c>
      <c r="P919">
        <f t="shared" si="439"/>
        <v>0</v>
      </c>
      <c r="Q919">
        <f t="shared" si="439"/>
        <v>6</v>
      </c>
      <c r="R919" s="146">
        <v>916</v>
      </c>
      <c r="S919">
        <f t="shared" si="427"/>
        <v>0</v>
      </c>
      <c r="T919">
        <f t="shared" si="428"/>
        <v>0</v>
      </c>
      <c r="U919">
        <f t="shared" si="429"/>
        <v>0</v>
      </c>
      <c r="V919">
        <f t="shared" si="430"/>
        <v>0</v>
      </c>
      <c r="X919">
        <f t="shared" si="431"/>
        <v>0</v>
      </c>
      <c r="Y919">
        <f t="shared" si="432"/>
        <v>0</v>
      </c>
      <c r="Z919">
        <f t="shared" si="433"/>
        <v>0</v>
      </c>
      <c r="AA919">
        <f t="shared" si="434"/>
        <v>0</v>
      </c>
      <c r="AC919" s="15"/>
      <c r="AD919" s="15"/>
      <c r="BJ919" s="41">
        <v>6</v>
      </c>
      <c r="BN919" s="41">
        <v>5</v>
      </c>
      <c r="BS919" s="121"/>
      <c r="BV919">
        <v>-0.20914901112173517</v>
      </c>
      <c r="CA919">
        <v>-0.20914901112173517</v>
      </c>
      <c r="CB919">
        <f t="shared" si="442"/>
        <v>-0.20914901112173517</v>
      </c>
      <c r="CK919">
        <f t="shared" si="443"/>
        <v>13</v>
      </c>
      <c r="CL919">
        <f t="shared" si="444"/>
        <v>22</v>
      </c>
      <c r="CM919">
        <f t="shared" si="445"/>
        <v>853</v>
      </c>
      <c r="CP919" t="str">
        <f t="shared" si="437"/>
        <v/>
      </c>
      <c r="CQ919" t="str">
        <f t="shared" si="438"/>
        <v/>
      </c>
      <c r="CR919" t="str">
        <f t="shared" si="446"/>
        <v/>
      </c>
      <c r="CS919" t="str">
        <f t="shared" si="435"/>
        <v/>
      </c>
      <c r="CT919" t="str">
        <f t="shared" si="436"/>
        <v/>
      </c>
      <c r="DE919" t="s">
        <v>205</v>
      </c>
      <c r="DF919" t="s">
        <v>205</v>
      </c>
    </row>
    <row r="920" spans="1:110" x14ac:dyDescent="0.2">
      <c r="A920" s="30"/>
      <c r="B920" s="28" t="s">
        <v>1367</v>
      </c>
      <c r="C920" s="47"/>
      <c r="D920" s="41">
        <v>6</v>
      </c>
      <c r="E920" s="42">
        <v>0</v>
      </c>
      <c r="F920" s="139">
        <f>ABS(Home!$K$20*E920)</f>
        <v>0</v>
      </c>
      <c r="G920" s="42">
        <v>0</v>
      </c>
      <c r="H920" s="139">
        <f>ABS(Home!$K$20*G920)</f>
        <v>0</v>
      </c>
      <c r="I920" s="42">
        <v>0</v>
      </c>
      <c r="J920" s="139">
        <f>ABS(Home!$K$20*I920)</f>
        <v>0</v>
      </c>
      <c r="K920" s="42">
        <v>0</v>
      </c>
      <c r="L920" s="139">
        <f>ABS(Home!$K$20*K920)</f>
        <v>0</v>
      </c>
      <c r="M920" s="45">
        <f t="shared" si="440"/>
        <v>0</v>
      </c>
      <c r="N920" s="47">
        <f t="shared" si="441"/>
        <v>854</v>
      </c>
      <c r="P920">
        <f t="shared" si="439"/>
        <v>0</v>
      </c>
      <c r="Q920">
        <f t="shared" si="439"/>
        <v>6</v>
      </c>
      <c r="R920" s="146">
        <v>917</v>
      </c>
      <c r="S920">
        <f t="shared" si="427"/>
        <v>0</v>
      </c>
      <c r="T920">
        <f t="shared" si="428"/>
        <v>0</v>
      </c>
      <c r="U920">
        <f t="shared" si="429"/>
        <v>0</v>
      </c>
      <c r="V920">
        <f t="shared" si="430"/>
        <v>0</v>
      </c>
      <c r="X920">
        <f t="shared" si="431"/>
        <v>0</v>
      </c>
      <c r="Y920">
        <f t="shared" si="432"/>
        <v>0</v>
      </c>
      <c r="Z920">
        <f t="shared" si="433"/>
        <v>0</v>
      </c>
      <c r="AA920">
        <f t="shared" si="434"/>
        <v>0</v>
      </c>
      <c r="AC920" s="15"/>
      <c r="AD920" s="15"/>
      <c r="BJ920" s="41">
        <v>6</v>
      </c>
      <c r="BN920" s="41">
        <v>5</v>
      </c>
      <c r="BS920" s="121"/>
      <c r="BV920">
        <v>-0.5</v>
      </c>
      <c r="CA920">
        <v>-0.5</v>
      </c>
      <c r="CB920">
        <f t="shared" si="442"/>
        <v>-0.5</v>
      </c>
      <c r="CK920">
        <f t="shared" si="443"/>
        <v>14</v>
      </c>
      <c r="CL920">
        <f t="shared" si="444"/>
        <v>22</v>
      </c>
      <c r="CM920">
        <f t="shared" si="445"/>
        <v>854</v>
      </c>
      <c r="CP920" t="str">
        <f t="shared" si="437"/>
        <v/>
      </c>
      <c r="CQ920" t="str">
        <f t="shared" si="438"/>
        <v/>
      </c>
      <c r="CR920" t="str">
        <f t="shared" si="446"/>
        <v/>
      </c>
      <c r="CS920" t="str">
        <f t="shared" si="435"/>
        <v/>
      </c>
      <c r="CT920" t="str">
        <f t="shared" si="436"/>
        <v/>
      </c>
      <c r="DE920" t="s">
        <v>205</v>
      </c>
      <c r="DF920" t="s">
        <v>205</v>
      </c>
    </row>
    <row r="921" spans="1:110" x14ac:dyDescent="0.2">
      <c r="A921" s="30"/>
      <c r="B921" s="28" t="s">
        <v>1382</v>
      </c>
      <c r="C921" s="47"/>
      <c r="D921" s="41">
        <v>6</v>
      </c>
      <c r="E921" s="42">
        <v>0</v>
      </c>
      <c r="F921" s="139">
        <f>ABS(Home!$K$20*E921)</f>
        <v>0</v>
      </c>
      <c r="G921" s="42">
        <v>0</v>
      </c>
      <c r="H921" s="139">
        <f>ABS(Home!$K$20*G921)</f>
        <v>0</v>
      </c>
      <c r="I921" s="42">
        <v>0</v>
      </c>
      <c r="J921" s="139">
        <f>ABS(Home!$K$20*I921)</f>
        <v>0</v>
      </c>
      <c r="K921" s="42">
        <v>0</v>
      </c>
      <c r="L921" s="139">
        <f>ABS(Home!$K$20*K921)</f>
        <v>0</v>
      </c>
      <c r="M921" s="45">
        <f t="shared" si="440"/>
        <v>0</v>
      </c>
      <c r="N921" s="47">
        <f t="shared" si="441"/>
        <v>855</v>
      </c>
      <c r="P921">
        <f t="shared" si="439"/>
        <v>0</v>
      </c>
      <c r="Q921">
        <f t="shared" si="439"/>
        <v>6</v>
      </c>
      <c r="R921" s="146">
        <v>918</v>
      </c>
      <c r="S921">
        <f t="shared" si="427"/>
        <v>0</v>
      </c>
      <c r="T921">
        <f t="shared" si="428"/>
        <v>0</v>
      </c>
      <c r="U921">
        <f t="shared" si="429"/>
        <v>0</v>
      </c>
      <c r="V921">
        <f t="shared" si="430"/>
        <v>0</v>
      </c>
      <c r="X921">
        <f t="shared" si="431"/>
        <v>0</v>
      </c>
      <c r="Y921">
        <f t="shared" si="432"/>
        <v>0</v>
      </c>
      <c r="Z921">
        <f t="shared" si="433"/>
        <v>0</v>
      </c>
      <c r="AA921">
        <f t="shared" si="434"/>
        <v>0</v>
      </c>
      <c r="AC921" s="15"/>
      <c r="AD921" s="15"/>
      <c r="BJ921" s="41">
        <v>6</v>
      </c>
      <c r="BN921" s="41">
        <v>5</v>
      </c>
      <c r="BS921" s="121"/>
      <c r="BV921">
        <v>-0.5</v>
      </c>
      <c r="CA921">
        <v>-0.5</v>
      </c>
      <c r="CB921">
        <f t="shared" si="442"/>
        <v>-0.5</v>
      </c>
      <c r="CK921">
        <f t="shared" si="443"/>
        <v>15</v>
      </c>
      <c r="CL921">
        <f t="shared" si="444"/>
        <v>22</v>
      </c>
      <c r="CM921">
        <f t="shared" si="445"/>
        <v>855</v>
      </c>
      <c r="CP921" t="str">
        <f t="shared" si="437"/>
        <v/>
      </c>
      <c r="CQ921" t="str">
        <f t="shared" si="438"/>
        <v/>
      </c>
      <c r="CR921" t="str">
        <f t="shared" si="446"/>
        <v/>
      </c>
      <c r="CS921" t="str">
        <f t="shared" si="435"/>
        <v/>
      </c>
      <c r="CT921" t="str">
        <f t="shared" si="436"/>
        <v/>
      </c>
      <c r="DE921" t="s">
        <v>205</v>
      </c>
      <c r="DF921" t="s">
        <v>205</v>
      </c>
    </row>
    <row r="922" spans="1:110" x14ac:dyDescent="0.2">
      <c r="A922" s="30"/>
      <c r="B922" s="28" t="s">
        <v>1383</v>
      </c>
      <c r="C922" s="47"/>
      <c r="D922" s="41">
        <v>6</v>
      </c>
      <c r="E922" s="42">
        <v>0</v>
      </c>
      <c r="F922" s="139">
        <f>ABS(Home!$K$20*E922)</f>
        <v>0</v>
      </c>
      <c r="G922" s="42">
        <v>0</v>
      </c>
      <c r="H922" s="139">
        <f>ABS(Home!$K$20*G922)</f>
        <v>0</v>
      </c>
      <c r="I922" s="42">
        <v>0</v>
      </c>
      <c r="J922" s="139">
        <f>ABS(Home!$K$20*I922)</f>
        <v>0</v>
      </c>
      <c r="K922" s="42">
        <v>0</v>
      </c>
      <c r="L922" s="139">
        <f>ABS(Home!$K$20*K922)</f>
        <v>0</v>
      </c>
      <c r="M922" s="45">
        <f t="shared" si="440"/>
        <v>0</v>
      </c>
      <c r="N922" s="47">
        <f t="shared" si="441"/>
        <v>856</v>
      </c>
      <c r="P922">
        <f t="shared" si="439"/>
        <v>0</v>
      </c>
      <c r="Q922">
        <f t="shared" si="439"/>
        <v>6</v>
      </c>
      <c r="R922" s="146">
        <v>919</v>
      </c>
      <c r="S922">
        <f t="shared" si="427"/>
        <v>0</v>
      </c>
      <c r="T922">
        <f t="shared" si="428"/>
        <v>0</v>
      </c>
      <c r="U922">
        <f t="shared" si="429"/>
        <v>0</v>
      </c>
      <c r="V922">
        <f t="shared" si="430"/>
        <v>0</v>
      </c>
      <c r="X922">
        <f t="shared" si="431"/>
        <v>0</v>
      </c>
      <c r="Y922">
        <f t="shared" si="432"/>
        <v>0</v>
      </c>
      <c r="Z922">
        <f t="shared" si="433"/>
        <v>0</v>
      </c>
      <c r="AA922">
        <f t="shared" si="434"/>
        <v>0</v>
      </c>
      <c r="AC922" s="15"/>
      <c r="AD922" s="15"/>
      <c r="BJ922" s="41">
        <v>6</v>
      </c>
      <c r="BN922" s="41">
        <v>5</v>
      </c>
      <c r="BS922" s="121"/>
      <c r="BV922">
        <v>0</v>
      </c>
      <c r="CA922">
        <v>0</v>
      </c>
      <c r="CB922">
        <f t="shared" si="442"/>
        <v>0</v>
      </c>
      <c r="CK922">
        <f t="shared" si="443"/>
        <v>16</v>
      </c>
      <c r="CL922">
        <f t="shared" si="444"/>
        <v>22</v>
      </c>
      <c r="CM922">
        <f t="shared" si="445"/>
        <v>856</v>
      </c>
      <c r="CP922" t="str">
        <f t="shared" si="437"/>
        <v/>
      </c>
      <c r="CQ922" t="str">
        <f t="shared" si="438"/>
        <v/>
      </c>
      <c r="CR922" t="str">
        <f t="shared" si="446"/>
        <v/>
      </c>
      <c r="CS922" t="str">
        <f t="shared" si="435"/>
        <v/>
      </c>
      <c r="CT922" t="str">
        <f t="shared" si="436"/>
        <v/>
      </c>
      <c r="DE922" t="s">
        <v>205</v>
      </c>
      <c r="DF922" t="s">
        <v>205</v>
      </c>
    </row>
    <row r="923" spans="1:110" x14ac:dyDescent="0.2">
      <c r="A923" s="30"/>
      <c r="B923" s="28" t="s">
        <v>1384</v>
      </c>
      <c r="C923" s="47"/>
      <c r="D923" s="41">
        <v>6</v>
      </c>
      <c r="E923" s="42">
        <v>0</v>
      </c>
      <c r="F923" s="139">
        <f>ABS(Home!$K$20*E923)</f>
        <v>0</v>
      </c>
      <c r="G923" s="42">
        <v>0</v>
      </c>
      <c r="H923" s="139">
        <f>ABS(Home!$K$20*G923)</f>
        <v>0</v>
      </c>
      <c r="I923" s="42">
        <v>0</v>
      </c>
      <c r="J923" s="139">
        <f>ABS(Home!$K$20*I923)</f>
        <v>0</v>
      </c>
      <c r="K923" s="42">
        <v>0</v>
      </c>
      <c r="L923" s="139">
        <f>ABS(Home!$K$20*K923)</f>
        <v>0</v>
      </c>
      <c r="M923" s="45">
        <f t="shared" si="440"/>
        <v>0</v>
      </c>
      <c r="N923" s="47">
        <f t="shared" si="441"/>
        <v>857</v>
      </c>
      <c r="P923">
        <f t="shared" si="439"/>
        <v>0</v>
      </c>
      <c r="Q923">
        <f t="shared" si="439"/>
        <v>6</v>
      </c>
      <c r="R923" s="146">
        <v>920</v>
      </c>
      <c r="S923">
        <f t="shared" si="427"/>
        <v>0</v>
      </c>
      <c r="T923">
        <f t="shared" si="428"/>
        <v>0</v>
      </c>
      <c r="U923">
        <f t="shared" si="429"/>
        <v>0</v>
      </c>
      <c r="V923">
        <f t="shared" si="430"/>
        <v>0</v>
      </c>
      <c r="X923">
        <f t="shared" si="431"/>
        <v>0</v>
      </c>
      <c r="Y923">
        <f t="shared" si="432"/>
        <v>0</v>
      </c>
      <c r="Z923">
        <f t="shared" si="433"/>
        <v>0</v>
      </c>
      <c r="AA923">
        <f t="shared" si="434"/>
        <v>0</v>
      </c>
      <c r="AC923" s="15"/>
      <c r="AD923" s="15"/>
      <c r="BJ923" s="41">
        <v>6</v>
      </c>
      <c r="BN923" s="41">
        <v>5</v>
      </c>
      <c r="BS923" s="121"/>
      <c r="BV923">
        <v>0</v>
      </c>
      <c r="CA923">
        <v>0</v>
      </c>
      <c r="CB923">
        <f t="shared" si="442"/>
        <v>0</v>
      </c>
      <c r="CK923">
        <f t="shared" si="443"/>
        <v>17</v>
      </c>
      <c r="CL923">
        <f t="shared" si="444"/>
        <v>22</v>
      </c>
      <c r="CM923">
        <f t="shared" si="445"/>
        <v>857</v>
      </c>
      <c r="CP923" t="str">
        <f t="shared" si="437"/>
        <v/>
      </c>
      <c r="CQ923" t="str">
        <f t="shared" si="438"/>
        <v/>
      </c>
      <c r="CR923" t="str">
        <f t="shared" si="446"/>
        <v/>
      </c>
      <c r="CS923" t="str">
        <f t="shared" si="435"/>
        <v/>
      </c>
      <c r="CT923" t="str">
        <f t="shared" si="436"/>
        <v/>
      </c>
      <c r="DE923" t="s">
        <v>205</v>
      </c>
      <c r="DF923" t="s">
        <v>205</v>
      </c>
    </row>
    <row r="924" spans="1:110" x14ac:dyDescent="0.2">
      <c r="A924" s="30"/>
      <c r="B924" s="28" t="s">
        <v>1368</v>
      </c>
      <c r="C924" s="47"/>
      <c r="D924" s="41">
        <v>6</v>
      </c>
      <c r="E924" s="42">
        <v>0</v>
      </c>
      <c r="F924" s="139">
        <f>ABS(Home!$K$20*E924)</f>
        <v>0</v>
      </c>
      <c r="G924" s="42">
        <v>0</v>
      </c>
      <c r="H924" s="139">
        <f>ABS(Home!$K$20*G924)</f>
        <v>0</v>
      </c>
      <c r="I924" s="42">
        <v>0</v>
      </c>
      <c r="J924" s="139">
        <f>ABS(Home!$K$20*I924)</f>
        <v>0</v>
      </c>
      <c r="K924" s="42">
        <v>0</v>
      </c>
      <c r="L924" s="139">
        <f>ABS(Home!$K$20*K924)</f>
        <v>0</v>
      </c>
      <c r="M924" s="45">
        <f t="shared" si="440"/>
        <v>0</v>
      </c>
      <c r="N924" s="47">
        <f t="shared" si="441"/>
        <v>858</v>
      </c>
      <c r="P924">
        <f t="shared" ref="P924:P963" si="447">C993</f>
        <v>0</v>
      </c>
      <c r="Q924">
        <f t="shared" ref="Q924:Q963" si="448">D993</f>
        <v>6</v>
      </c>
      <c r="R924" s="146">
        <v>921</v>
      </c>
      <c r="S924">
        <f t="shared" ref="S924:S963" si="449">IF($C993=1,E993,0)</f>
        <v>0</v>
      </c>
      <c r="T924">
        <f t="shared" ref="T924:T963" si="450">IF($C993=1,G993,0)</f>
        <v>0</v>
      </c>
      <c r="U924">
        <f t="shared" ref="U924:U963" si="451">IF($C993=1,I993,0)</f>
        <v>0</v>
      </c>
      <c r="V924">
        <f t="shared" ref="V924:V963" si="452">IF($C993=1,K993,0)</f>
        <v>0</v>
      </c>
      <c r="X924">
        <f t="shared" ref="X924:X963" si="453">IF($C993=1,F993,0)</f>
        <v>0</v>
      </c>
      <c r="Y924">
        <f t="shared" ref="Y924:Y963" si="454">IF($C993=1,H993,0)</f>
        <v>0</v>
      </c>
      <c r="Z924">
        <f t="shared" ref="Z924:Z963" si="455">IF($C993=1,J993,0)</f>
        <v>0</v>
      </c>
      <c r="AA924">
        <f t="shared" ref="AA924:AA963" si="456">IF($C993=1,L993,0)</f>
        <v>0</v>
      </c>
      <c r="AC924" s="15"/>
      <c r="AD924" s="15"/>
      <c r="BJ924" s="41">
        <v>6</v>
      </c>
      <c r="BN924" s="41">
        <v>5</v>
      </c>
      <c r="BS924" s="121"/>
      <c r="BV924">
        <v>0</v>
      </c>
      <c r="CA924">
        <v>0</v>
      </c>
      <c r="CB924">
        <f t="shared" si="442"/>
        <v>0</v>
      </c>
      <c r="CK924">
        <f t="shared" si="443"/>
        <v>18</v>
      </c>
      <c r="CL924">
        <f t="shared" si="444"/>
        <v>22</v>
      </c>
      <c r="CM924">
        <f t="shared" si="445"/>
        <v>858</v>
      </c>
      <c r="CP924" t="str">
        <f t="shared" si="437"/>
        <v/>
      </c>
      <c r="CQ924" t="str">
        <f t="shared" si="438"/>
        <v/>
      </c>
      <c r="CR924" t="str">
        <f t="shared" si="446"/>
        <v/>
      </c>
      <c r="CS924" t="str">
        <f t="shared" si="435"/>
        <v/>
      </c>
      <c r="CT924" t="str">
        <f t="shared" si="436"/>
        <v/>
      </c>
      <c r="DE924" t="s">
        <v>205</v>
      </c>
      <c r="DF924" t="s">
        <v>205</v>
      </c>
    </row>
    <row r="925" spans="1:110" x14ac:dyDescent="0.2">
      <c r="A925" s="30"/>
      <c r="B925" s="28" t="s">
        <v>1369</v>
      </c>
      <c r="C925" s="47"/>
      <c r="D925" s="41">
        <v>6</v>
      </c>
      <c r="E925" s="42">
        <v>0</v>
      </c>
      <c r="F925" s="139">
        <f>ABS(Home!$K$20*E925)</f>
        <v>0</v>
      </c>
      <c r="G925" s="42">
        <v>0</v>
      </c>
      <c r="H925" s="139">
        <f>ABS(Home!$K$20*G925)</f>
        <v>0</v>
      </c>
      <c r="I925" s="42">
        <v>0</v>
      </c>
      <c r="J925" s="139">
        <f>ABS(Home!$K$20*I925)</f>
        <v>0</v>
      </c>
      <c r="K925" s="42">
        <v>0</v>
      </c>
      <c r="L925" s="139">
        <f>ABS(Home!$K$20*K925)</f>
        <v>0</v>
      </c>
      <c r="M925" s="45">
        <f t="shared" si="440"/>
        <v>0</v>
      </c>
      <c r="N925" s="47">
        <f t="shared" si="441"/>
        <v>859</v>
      </c>
      <c r="P925">
        <f t="shared" si="447"/>
        <v>0</v>
      </c>
      <c r="Q925">
        <f t="shared" si="448"/>
        <v>6</v>
      </c>
      <c r="R925" s="146">
        <v>922</v>
      </c>
      <c r="S925">
        <f t="shared" si="449"/>
        <v>0</v>
      </c>
      <c r="T925">
        <f t="shared" si="450"/>
        <v>0</v>
      </c>
      <c r="U925">
        <f t="shared" si="451"/>
        <v>0</v>
      </c>
      <c r="V925">
        <f t="shared" si="452"/>
        <v>0</v>
      </c>
      <c r="X925">
        <f t="shared" si="453"/>
        <v>0</v>
      </c>
      <c r="Y925">
        <f t="shared" si="454"/>
        <v>0</v>
      </c>
      <c r="Z925">
        <f t="shared" si="455"/>
        <v>0</v>
      </c>
      <c r="AA925">
        <f t="shared" si="456"/>
        <v>0</v>
      </c>
      <c r="AC925" s="15"/>
      <c r="AD925" s="15"/>
      <c r="BJ925" s="41">
        <v>6</v>
      </c>
      <c r="BN925" s="41">
        <v>5</v>
      </c>
      <c r="BS925" s="121"/>
      <c r="BV925">
        <v>0</v>
      </c>
      <c r="CA925">
        <v>0</v>
      </c>
      <c r="CB925">
        <f t="shared" si="442"/>
        <v>0</v>
      </c>
      <c r="CK925">
        <f t="shared" si="443"/>
        <v>19</v>
      </c>
      <c r="CL925">
        <f t="shared" si="444"/>
        <v>22</v>
      </c>
      <c r="CM925">
        <f t="shared" si="445"/>
        <v>859</v>
      </c>
      <c r="CP925" t="str">
        <f t="shared" si="437"/>
        <v/>
      </c>
      <c r="CQ925" t="str">
        <f t="shared" si="438"/>
        <v/>
      </c>
      <c r="CR925" t="str">
        <f t="shared" si="446"/>
        <v/>
      </c>
      <c r="CS925" t="str">
        <f t="shared" si="435"/>
        <v/>
      </c>
      <c r="CT925" t="str">
        <f t="shared" si="436"/>
        <v/>
      </c>
      <c r="DE925" t="s">
        <v>205</v>
      </c>
      <c r="DF925" t="s">
        <v>205</v>
      </c>
    </row>
    <row r="926" spans="1:110" x14ac:dyDescent="0.2">
      <c r="A926" s="30"/>
      <c r="B926" s="28" t="s">
        <v>1370</v>
      </c>
      <c r="C926" s="47"/>
      <c r="D926" s="41">
        <v>6</v>
      </c>
      <c r="E926" s="42">
        <v>0</v>
      </c>
      <c r="F926" s="139">
        <f>ABS(Home!$K$20*E926)</f>
        <v>0</v>
      </c>
      <c r="G926" s="42">
        <v>0</v>
      </c>
      <c r="H926" s="139">
        <f>ABS(Home!$K$20*G926)</f>
        <v>0</v>
      </c>
      <c r="I926" s="42">
        <v>0</v>
      </c>
      <c r="J926" s="139">
        <f>ABS(Home!$K$20*I926)</f>
        <v>0</v>
      </c>
      <c r="K926" s="42">
        <v>0</v>
      </c>
      <c r="L926" s="139">
        <f>ABS(Home!$K$20*K926)</f>
        <v>0</v>
      </c>
      <c r="M926" s="45">
        <f t="shared" si="440"/>
        <v>0</v>
      </c>
      <c r="N926" s="47">
        <f t="shared" si="441"/>
        <v>860</v>
      </c>
      <c r="P926">
        <f t="shared" si="447"/>
        <v>0</v>
      </c>
      <c r="Q926">
        <f t="shared" si="448"/>
        <v>6</v>
      </c>
      <c r="R926" s="146">
        <v>923</v>
      </c>
      <c r="S926">
        <f t="shared" si="449"/>
        <v>0</v>
      </c>
      <c r="T926">
        <f t="shared" si="450"/>
        <v>0</v>
      </c>
      <c r="U926">
        <f t="shared" si="451"/>
        <v>0</v>
      </c>
      <c r="V926">
        <f t="shared" si="452"/>
        <v>0</v>
      </c>
      <c r="X926">
        <f t="shared" si="453"/>
        <v>0</v>
      </c>
      <c r="Y926">
        <f t="shared" si="454"/>
        <v>0</v>
      </c>
      <c r="Z926">
        <f t="shared" si="455"/>
        <v>0</v>
      </c>
      <c r="AA926">
        <f t="shared" si="456"/>
        <v>0</v>
      </c>
      <c r="AC926" s="15"/>
      <c r="AD926" s="15"/>
      <c r="BJ926" s="41">
        <v>6</v>
      </c>
      <c r="BN926" s="41">
        <v>5</v>
      </c>
      <c r="BS926" s="121"/>
      <c r="BV926">
        <v>0</v>
      </c>
      <c r="CA926">
        <v>0</v>
      </c>
      <c r="CB926">
        <f t="shared" si="442"/>
        <v>0</v>
      </c>
      <c r="CK926">
        <f t="shared" si="443"/>
        <v>20</v>
      </c>
      <c r="CL926">
        <f t="shared" si="444"/>
        <v>22</v>
      </c>
      <c r="CM926">
        <f t="shared" si="445"/>
        <v>860</v>
      </c>
      <c r="CP926" t="str">
        <f t="shared" si="437"/>
        <v/>
      </c>
      <c r="CQ926" t="str">
        <f t="shared" si="438"/>
        <v/>
      </c>
      <c r="CR926" t="str">
        <f t="shared" si="446"/>
        <v/>
      </c>
      <c r="CS926" t="str">
        <f t="shared" si="435"/>
        <v/>
      </c>
      <c r="CT926" t="str">
        <f t="shared" si="436"/>
        <v/>
      </c>
      <c r="DE926" t="s">
        <v>205</v>
      </c>
      <c r="DF926" t="s">
        <v>205</v>
      </c>
    </row>
    <row r="927" spans="1:110" x14ac:dyDescent="0.2">
      <c r="A927" s="30"/>
      <c r="B927" s="28" t="s">
        <v>1371</v>
      </c>
      <c r="C927" s="47"/>
      <c r="D927" s="41">
        <v>6</v>
      </c>
      <c r="E927" s="42">
        <v>0</v>
      </c>
      <c r="F927" s="139">
        <f>ABS(Home!$K$20*E927)</f>
        <v>0</v>
      </c>
      <c r="G927" s="42">
        <v>0</v>
      </c>
      <c r="H927" s="139">
        <f>ABS(Home!$K$20*G927)</f>
        <v>0</v>
      </c>
      <c r="I927" s="42">
        <v>0</v>
      </c>
      <c r="J927" s="139">
        <f>ABS(Home!$K$20*I927)</f>
        <v>0</v>
      </c>
      <c r="K927" s="42">
        <v>0</v>
      </c>
      <c r="L927" s="139">
        <f>ABS(Home!$K$20*K927)</f>
        <v>0</v>
      </c>
      <c r="M927" s="45">
        <f t="shared" si="440"/>
        <v>0</v>
      </c>
      <c r="N927" s="47">
        <f t="shared" si="441"/>
        <v>861</v>
      </c>
      <c r="P927">
        <f t="shared" si="447"/>
        <v>0</v>
      </c>
      <c r="Q927">
        <f t="shared" si="448"/>
        <v>6</v>
      </c>
      <c r="R927" s="146">
        <v>924</v>
      </c>
      <c r="S927">
        <f t="shared" si="449"/>
        <v>0</v>
      </c>
      <c r="T927">
        <f t="shared" si="450"/>
        <v>0</v>
      </c>
      <c r="U927">
        <f t="shared" si="451"/>
        <v>0</v>
      </c>
      <c r="V927">
        <f t="shared" si="452"/>
        <v>0</v>
      </c>
      <c r="X927">
        <f t="shared" si="453"/>
        <v>0</v>
      </c>
      <c r="Y927">
        <f t="shared" si="454"/>
        <v>0</v>
      </c>
      <c r="Z927">
        <f t="shared" si="455"/>
        <v>0</v>
      </c>
      <c r="AA927">
        <f t="shared" si="456"/>
        <v>0</v>
      </c>
      <c r="AC927" s="15"/>
      <c r="AD927" s="15"/>
      <c r="BJ927" s="41">
        <v>6</v>
      </c>
      <c r="BN927" s="41">
        <v>5</v>
      </c>
      <c r="BS927" s="121"/>
      <c r="BV927">
        <v>0</v>
      </c>
      <c r="CA927">
        <v>0</v>
      </c>
      <c r="CB927">
        <f t="shared" si="442"/>
        <v>0</v>
      </c>
      <c r="CK927">
        <f t="shared" si="443"/>
        <v>21</v>
      </c>
      <c r="CL927">
        <f t="shared" si="444"/>
        <v>22</v>
      </c>
      <c r="CM927">
        <f t="shared" si="445"/>
        <v>861</v>
      </c>
      <c r="CP927" t="str">
        <f t="shared" si="437"/>
        <v/>
      </c>
      <c r="CQ927" t="str">
        <f t="shared" si="438"/>
        <v/>
      </c>
      <c r="CR927" t="str">
        <f t="shared" si="446"/>
        <v/>
      </c>
      <c r="CS927" t="str">
        <f t="shared" si="435"/>
        <v/>
      </c>
      <c r="CT927" t="str">
        <f t="shared" si="436"/>
        <v/>
      </c>
      <c r="DE927" t="s">
        <v>205</v>
      </c>
      <c r="DF927" t="s">
        <v>205</v>
      </c>
    </row>
    <row r="928" spans="1:110" x14ac:dyDescent="0.2">
      <c r="A928" s="30"/>
      <c r="B928" s="28" t="s">
        <v>1372</v>
      </c>
      <c r="C928" s="47"/>
      <c r="D928" s="41">
        <v>6</v>
      </c>
      <c r="E928" s="42">
        <v>0</v>
      </c>
      <c r="F928" s="139">
        <f>ABS(Home!$K$20*E928)</f>
        <v>0</v>
      </c>
      <c r="G928" s="42">
        <v>0</v>
      </c>
      <c r="H928" s="139">
        <f>ABS(Home!$K$20*G928)</f>
        <v>0</v>
      </c>
      <c r="I928" s="42">
        <v>0</v>
      </c>
      <c r="J928" s="139">
        <f>ABS(Home!$K$20*I928)</f>
        <v>0</v>
      </c>
      <c r="K928" s="42">
        <v>0</v>
      </c>
      <c r="L928" s="139">
        <f>ABS(Home!$K$20*K928)</f>
        <v>0</v>
      </c>
      <c r="M928" s="45">
        <f t="shared" si="440"/>
        <v>0</v>
      </c>
      <c r="N928" s="47">
        <f t="shared" si="441"/>
        <v>862</v>
      </c>
      <c r="P928">
        <f t="shared" si="447"/>
        <v>0</v>
      </c>
      <c r="Q928">
        <f t="shared" si="448"/>
        <v>6</v>
      </c>
      <c r="R928" s="146">
        <v>925</v>
      </c>
      <c r="S928">
        <f t="shared" si="449"/>
        <v>0</v>
      </c>
      <c r="T928">
        <f t="shared" si="450"/>
        <v>0</v>
      </c>
      <c r="U928">
        <f t="shared" si="451"/>
        <v>0</v>
      </c>
      <c r="V928">
        <f t="shared" si="452"/>
        <v>0</v>
      </c>
      <c r="X928">
        <f t="shared" si="453"/>
        <v>0</v>
      </c>
      <c r="Y928">
        <f t="shared" si="454"/>
        <v>0</v>
      </c>
      <c r="Z928">
        <f t="shared" si="455"/>
        <v>0</v>
      </c>
      <c r="AA928">
        <f t="shared" si="456"/>
        <v>0</v>
      </c>
      <c r="AC928" s="15"/>
      <c r="AD928" s="15"/>
      <c r="BJ928" s="41">
        <v>6</v>
      </c>
      <c r="BN928" s="41">
        <v>5</v>
      </c>
      <c r="BS928" s="121"/>
      <c r="BV928">
        <v>0</v>
      </c>
      <c r="CA928">
        <v>0</v>
      </c>
      <c r="CB928">
        <f t="shared" si="442"/>
        <v>0</v>
      </c>
      <c r="CK928">
        <f t="shared" si="443"/>
        <v>22</v>
      </c>
      <c r="CL928">
        <f t="shared" si="444"/>
        <v>22</v>
      </c>
      <c r="CM928">
        <f t="shared" si="445"/>
        <v>862</v>
      </c>
      <c r="CP928" t="str">
        <f t="shared" si="437"/>
        <v/>
      </c>
      <c r="CQ928" t="str">
        <f t="shared" si="438"/>
        <v/>
      </c>
      <c r="CR928" t="str">
        <f t="shared" si="446"/>
        <v/>
      </c>
      <c r="CS928" t="str">
        <f t="shared" si="435"/>
        <v/>
      </c>
      <c r="CT928" t="str">
        <f t="shared" si="436"/>
        <v/>
      </c>
      <c r="DE928" t="s">
        <v>205</v>
      </c>
      <c r="DF928" t="s">
        <v>205</v>
      </c>
    </row>
    <row r="929" spans="1:110" x14ac:dyDescent="0.2">
      <c r="A929" s="30"/>
      <c r="B929" s="28" t="s">
        <v>1373</v>
      </c>
      <c r="C929" s="47"/>
      <c r="D929" s="41">
        <v>6</v>
      </c>
      <c r="E929" s="42">
        <v>0</v>
      </c>
      <c r="F929" s="139">
        <f>ABS(Home!$K$20*E929)</f>
        <v>0</v>
      </c>
      <c r="G929" s="42">
        <v>0</v>
      </c>
      <c r="H929" s="139">
        <f>ABS(Home!$K$20*G929)</f>
        <v>0</v>
      </c>
      <c r="I929" s="42">
        <v>0</v>
      </c>
      <c r="J929" s="139">
        <f>ABS(Home!$K$20*I929)</f>
        <v>0</v>
      </c>
      <c r="K929" s="42">
        <v>0</v>
      </c>
      <c r="L929" s="139">
        <f>ABS(Home!$K$20*K929)</f>
        <v>0</v>
      </c>
      <c r="M929" s="45">
        <f t="shared" si="440"/>
        <v>0</v>
      </c>
      <c r="N929" s="47">
        <f t="shared" si="441"/>
        <v>863</v>
      </c>
      <c r="P929">
        <f t="shared" si="447"/>
        <v>0</v>
      </c>
      <c r="Q929">
        <f t="shared" si="448"/>
        <v>6</v>
      </c>
      <c r="R929" s="146">
        <v>926</v>
      </c>
      <c r="S929">
        <f t="shared" si="449"/>
        <v>0</v>
      </c>
      <c r="T929">
        <f t="shared" si="450"/>
        <v>0</v>
      </c>
      <c r="U929">
        <f t="shared" si="451"/>
        <v>0</v>
      </c>
      <c r="V929">
        <f t="shared" si="452"/>
        <v>0</v>
      </c>
      <c r="X929">
        <f t="shared" si="453"/>
        <v>0</v>
      </c>
      <c r="Y929">
        <f t="shared" si="454"/>
        <v>0</v>
      </c>
      <c r="Z929">
        <f t="shared" si="455"/>
        <v>0</v>
      </c>
      <c r="AA929">
        <f t="shared" si="456"/>
        <v>0</v>
      </c>
      <c r="AC929" s="15"/>
      <c r="AD929" s="15"/>
      <c r="BJ929" s="41">
        <v>6</v>
      </c>
      <c r="BN929" s="41">
        <v>5</v>
      </c>
      <c r="BS929" s="121"/>
      <c r="BV929">
        <v>0</v>
      </c>
      <c r="CA929">
        <v>0</v>
      </c>
      <c r="CB929">
        <f t="shared" si="442"/>
        <v>0</v>
      </c>
      <c r="CK929">
        <f t="shared" si="443"/>
        <v>23</v>
      </c>
      <c r="CL929">
        <f t="shared" si="444"/>
        <v>22</v>
      </c>
      <c r="CM929">
        <f t="shared" si="445"/>
        <v>863</v>
      </c>
      <c r="CP929" t="str">
        <f t="shared" si="437"/>
        <v/>
      </c>
      <c r="CQ929" t="str">
        <f t="shared" si="438"/>
        <v/>
      </c>
      <c r="CR929" t="str">
        <f t="shared" si="446"/>
        <v/>
      </c>
      <c r="CS929" t="str">
        <f t="shared" si="435"/>
        <v/>
      </c>
      <c r="CT929" t="str">
        <f t="shared" si="436"/>
        <v/>
      </c>
      <c r="DE929" t="s">
        <v>205</v>
      </c>
      <c r="DF929" t="s">
        <v>205</v>
      </c>
    </row>
    <row r="930" spans="1:110" x14ac:dyDescent="0.2">
      <c r="A930" s="30"/>
      <c r="B930" s="28" t="s">
        <v>1374</v>
      </c>
      <c r="C930" s="47"/>
      <c r="D930" s="41">
        <v>6</v>
      </c>
      <c r="E930" s="42">
        <v>0</v>
      </c>
      <c r="F930" s="139">
        <f>ABS(Home!$K$20*E930)</f>
        <v>0</v>
      </c>
      <c r="G930" s="42">
        <v>0</v>
      </c>
      <c r="H930" s="139">
        <f>ABS(Home!$K$20*G930)</f>
        <v>0</v>
      </c>
      <c r="I930" s="42">
        <v>0</v>
      </c>
      <c r="J930" s="139">
        <f>ABS(Home!$K$20*I930)</f>
        <v>0</v>
      </c>
      <c r="K930" s="42">
        <v>0</v>
      </c>
      <c r="L930" s="139">
        <f>ABS(Home!$K$20*K930)</f>
        <v>0</v>
      </c>
      <c r="M930" s="45">
        <f>IF(C930=1,COUNTIF(F930,"&gt;0")+COUNTIF(H930,"&gt;0")+COUNTIF(J930,"&gt;0")+COUNTIF(L930,"&gt;0"),0)</f>
        <v>0</v>
      </c>
      <c r="N930" s="47">
        <f t="shared" si="441"/>
        <v>864</v>
      </c>
      <c r="P930">
        <f t="shared" si="447"/>
        <v>0</v>
      </c>
      <c r="Q930">
        <f t="shared" si="448"/>
        <v>6</v>
      </c>
      <c r="R930" s="146">
        <v>927</v>
      </c>
      <c r="S930">
        <f t="shared" si="449"/>
        <v>0</v>
      </c>
      <c r="T930">
        <f t="shared" si="450"/>
        <v>0</v>
      </c>
      <c r="U930">
        <f t="shared" si="451"/>
        <v>0</v>
      </c>
      <c r="V930">
        <f t="shared" si="452"/>
        <v>0</v>
      </c>
      <c r="X930">
        <f t="shared" si="453"/>
        <v>0</v>
      </c>
      <c r="Y930">
        <f t="shared" si="454"/>
        <v>0</v>
      </c>
      <c r="Z930">
        <f t="shared" si="455"/>
        <v>0</v>
      </c>
      <c r="AA930">
        <f t="shared" si="456"/>
        <v>0</v>
      </c>
      <c r="AC930" s="15"/>
      <c r="AD930" s="15"/>
      <c r="BJ930" s="41">
        <v>6</v>
      </c>
      <c r="BN930" s="41">
        <v>5</v>
      </c>
      <c r="BS930" s="121"/>
      <c r="BV930">
        <v>0</v>
      </c>
      <c r="CA930">
        <v>0</v>
      </c>
      <c r="CB930">
        <f t="shared" si="442"/>
        <v>0</v>
      </c>
      <c r="CK930">
        <f t="shared" si="443"/>
        <v>24</v>
      </c>
      <c r="CL930">
        <f t="shared" si="444"/>
        <v>22</v>
      </c>
      <c r="CM930">
        <f t="shared" si="445"/>
        <v>864</v>
      </c>
      <c r="CP930" t="str">
        <f t="shared" si="437"/>
        <v/>
      </c>
      <c r="CQ930" t="str">
        <f t="shared" si="438"/>
        <v/>
      </c>
      <c r="CR930" t="str">
        <f t="shared" si="446"/>
        <v/>
      </c>
      <c r="CS930" t="str">
        <f t="shared" si="435"/>
        <v/>
      </c>
      <c r="CT930" t="str">
        <f t="shared" si="436"/>
        <v/>
      </c>
      <c r="DE930" t="s">
        <v>205</v>
      </c>
      <c r="DF930" t="s">
        <v>205</v>
      </c>
    </row>
    <row r="931" spans="1:110" x14ac:dyDescent="0.2">
      <c r="A931" s="30"/>
      <c r="B931" s="28" t="s">
        <v>1375</v>
      </c>
      <c r="C931" s="47"/>
      <c r="D931" s="41">
        <v>6</v>
      </c>
      <c r="E931" s="42">
        <v>0</v>
      </c>
      <c r="F931" s="139">
        <f>ABS(Home!$K$20*E931)</f>
        <v>0</v>
      </c>
      <c r="G931" s="42">
        <v>0</v>
      </c>
      <c r="H931" s="139">
        <f>ABS(Home!$K$20*G931)</f>
        <v>0</v>
      </c>
      <c r="I931" s="42">
        <v>0</v>
      </c>
      <c r="J931" s="139">
        <f>ABS(Home!$K$20*I931)</f>
        <v>0</v>
      </c>
      <c r="K931" s="42">
        <v>0</v>
      </c>
      <c r="L931" s="139">
        <f>ABS(Home!$K$20*K931)</f>
        <v>0</v>
      </c>
      <c r="M931" s="45">
        <f t="shared" si="440"/>
        <v>0</v>
      </c>
      <c r="N931" s="47">
        <f t="shared" si="441"/>
        <v>865</v>
      </c>
      <c r="P931">
        <f t="shared" si="447"/>
        <v>0</v>
      </c>
      <c r="Q931">
        <f t="shared" si="448"/>
        <v>6</v>
      </c>
      <c r="R931" s="146">
        <v>928</v>
      </c>
      <c r="S931">
        <f t="shared" si="449"/>
        <v>0</v>
      </c>
      <c r="T931">
        <f t="shared" si="450"/>
        <v>0</v>
      </c>
      <c r="U931">
        <f t="shared" si="451"/>
        <v>0</v>
      </c>
      <c r="V931">
        <f t="shared" si="452"/>
        <v>0</v>
      </c>
      <c r="X931">
        <f t="shared" si="453"/>
        <v>0</v>
      </c>
      <c r="Y931">
        <f t="shared" si="454"/>
        <v>0</v>
      </c>
      <c r="Z931">
        <f t="shared" si="455"/>
        <v>0</v>
      </c>
      <c r="AA931">
        <f t="shared" si="456"/>
        <v>0</v>
      </c>
      <c r="AC931" s="15"/>
      <c r="AD931" s="15"/>
      <c r="BJ931" s="41">
        <v>6</v>
      </c>
      <c r="BN931" s="41">
        <v>5</v>
      </c>
      <c r="BS931" s="121"/>
      <c r="BV931">
        <v>0</v>
      </c>
      <c r="CA931">
        <v>0</v>
      </c>
      <c r="CB931">
        <f t="shared" si="442"/>
        <v>0</v>
      </c>
      <c r="CK931">
        <f t="shared" si="443"/>
        <v>25</v>
      </c>
      <c r="CL931">
        <f t="shared" si="444"/>
        <v>22</v>
      </c>
      <c r="CM931">
        <f t="shared" si="445"/>
        <v>865</v>
      </c>
      <c r="CP931" t="str">
        <f t="shared" si="437"/>
        <v/>
      </c>
      <c r="CQ931" t="str">
        <f t="shared" si="438"/>
        <v/>
      </c>
      <c r="CR931" t="str">
        <f t="shared" si="446"/>
        <v/>
      </c>
      <c r="CS931" t="str">
        <f t="shared" si="435"/>
        <v/>
      </c>
      <c r="CT931" t="str">
        <f t="shared" si="436"/>
        <v/>
      </c>
      <c r="DE931" t="s">
        <v>205</v>
      </c>
      <c r="DF931" t="s">
        <v>205</v>
      </c>
    </row>
    <row r="932" spans="1:110" x14ac:dyDescent="0.2">
      <c r="A932" s="30"/>
      <c r="B932" s="28" t="s">
        <v>1376</v>
      </c>
      <c r="C932" s="47"/>
      <c r="D932" s="41">
        <v>6</v>
      </c>
      <c r="E932" s="42">
        <v>0</v>
      </c>
      <c r="F932" s="139">
        <f>ABS(Home!$K$20*E932)</f>
        <v>0</v>
      </c>
      <c r="G932" s="42">
        <v>0</v>
      </c>
      <c r="H932" s="139">
        <f>ABS(Home!$K$20*G932)</f>
        <v>0</v>
      </c>
      <c r="I932" s="42">
        <v>0</v>
      </c>
      <c r="J932" s="139">
        <f>ABS(Home!$K$20*I932)</f>
        <v>0</v>
      </c>
      <c r="K932" s="42">
        <v>0</v>
      </c>
      <c r="L932" s="139">
        <f>ABS(Home!$K$20*K932)</f>
        <v>0</v>
      </c>
      <c r="M932" s="45">
        <f t="shared" si="440"/>
        <v>0</v>
      </c>
      <c r="N932" s="47">
        <f t="shared" si="441"/>
        <v>866</v>
      </c>
      <c r="P932">
        <f t="shared" si="447"/>
        <v>0</v>
      </c>
      <c r="Q932">
        <f t="shared" si="448"/>
        <v>6</v>
      </c>
      <c r="R932" s="146">
        <v>929</v>
      </c>
      <c r="S932">
        <f t="shared" si="449"/>
        <v>0</v>
      </c>
      <c r="T932">
        <f t="shared" si="450"/>
        <v>0</v>
      </c>
      <c r="U932">
        <f t="shared" si="451"/>
        <v>0</v>
      </c>
      <c r="V932">
        <f t="shared" si="452"/>
        <v>0</v>
      </c>
      <c r="X932">
        <f t="shared" si="453"/>
        <v>0</v>
      </c>
      <c r="Y932">
        <f t="shared" si="454"/>
        <v>0</v>
      </c>
      <c r="Z932">
        <f t="shared" si="455"/>
        <v>0</v>
      </c>
      <c r="AA932">
        <f t="shared" si="456"/>
        <v>0</v>
      </c>
      <c r="AC932" s="15"/>
      <c r="AD932" s="15"/>
      <c r="BJ932" s="41">
        <v>6</v>
      </c>
      <c r="BN932" s="41">
        <v>5</v>
      </c>
      <c r="BS932" s="121"/>
      <c r="BV932">
        <v>0</v>
      </c>
      <c r="CA932">
        <v>0</v>
      </c>
      <c r="CB932">
        <f t="shared" si="442"/>
        <v>0</v>
      </c>
      <c r="CK932">
        <f t="shared" si="443"/>
        <v>26</v>
      </c>
      <c r="CL932">
        <f t="shared" si="444"/>
        <v>22</v>
      </c>
      <c r="CM932">
        <f t="shared" si="445"/>
        <v>866</v>
      </c>
      <c r="CP932" t="str">
        <f t="shared" si="437"/>
        <v/>
      </c>
      <c r="CQ932" t="str">
        <f t="shared" si="438"/>
        <v/>
      </c>
      <c r="CR932" t="str">
        <f t="shared" si="446"/>
        <v/>
      </c>
      <c r="CS932" t="str">
        <f t="shared" si="435"/>
        <v/>
      </c>
      <c r="CT932" t="str">
        <f t="shared" si="436"/>
        <v/>
      </c>
      <c r="DE932" t="s">
        <v>205</v>
      </c>
      <c r="DF932" t="s">
        <v>205</v>
      </c>
    </row>
    <row r="933" spans="1:110" x14ac:dyDescent="0.2">
      <c r="A933" s="30"/>
      <c r="B933" s="28" t="s">
        <v>1377</v>
      </c>
      <c r="C933" s="47"/>
      <c r="D933" s="41">
        <v>6</v>
      </c>
      <c r="E933" s="42">
        <v>0</v>
      </c>
      <c r="F933" s="139">
        <f>ABS(Home!$K$20*E933)</f>
        <v>0</v>
      </c>
      <c r="G933" s="42">
        <v>0</v>
      </c>
      <c r="H933" s="139">
        <f>ABS(Home!$K$20*G933)</f>
        <v>0</v>
      </c>
      <c r="I933" s="42">
        <v>0</v>
      </c>
      <c r="J933" s="139">
        <f>ABS(Home!$K$20*I933)</f>
        <v>0</v>
      </c>
      <c r="K933" s="42">
        <v>0</v>
      </c>
      <c r="L933" s="139">
        <f>ABS(Home!$K$20*K933)</f>
        <v>0</v>
      </c>
      <c r="M933" s="45">
        <f t="shared" si="440"/>
        <v>0</v>
      </c>
      <c r="N933" s="47">
        <f t="shared" si="441"/>
        <v>867</v>
      </c>
      <c r="P933">
        <f t="shared" si="447"/>
        <v>0</v>
      </c>
      <c r="Q933">
        <f t="shared" si="448"/>
        <v>6</v>
      </c>
      <c r="R933" s="146">
        <v>930</v>
      </c>
      <c r="S933">
        <f t="shared" si="449"/>
        <v>0</v>
      </c>
      <c r="T933">
        <f t="shared" si="450"/>
        <v>0</v>
      </c>
      <c r="U933">
        <f t="shared" si="451"/>
        <v>0</v>
      </c>
      <c r="V933">
        <f t="shared" si="452"/>
        <v>0</v>
      </c>
      <c r="X933">
        <f t="shared" si="453"/>
        <v>0</v>
      </c>
      <c r="Y933">
        <f t="shared" si="454"/>
        <v>0</v>
      </c>
      <c r="Z933">
        <f t="shared" si="455"/>
        <v>0</v>
      </c>
      <c r="AA933">
        <f t="shared" si="456"/>
        <v>0</v>
      </c>
      <c r="AC933" s="15"/>
      <c r="AD933" s="15"/>
      <c r="BJ933" s="41">
        <v>6</v>
      </c>
      <c r="BN933" s="41">
        <v>5</v>
      </c>
      <c r="BS933" s="121"/>
      <c r="BV933">
        <v>0</v>
      </c>
      <c r="CA933">
        <v>0</v>
      </c>
      <c r="CB933">
        <f t="shared" si="442"/>
        <v>0</v>
      </c>
      <c r="CK933">
        <f t="shared" si="443"/>
        <v>27</v>
      </c>
      <c r="CL933">
        <f t="shared" si="444"/>
        <v>22</v>
      </c>
      <c r="CM933">
        <f t="shared" si="445"/>
        <v>867</v>
      </c>
      <c r="CP933" t="str">
        <f t="shared" si="437"/>
        <v/>
      </c>
      <c r="CQ933" t="str">
        <f t="shared" si="438"/>
        <v/>
      </c>
      <c r="CR933" t="str">
        <f t="shared" si="446"/>
        <v/>
      </c>
      <c r="CS933" t="str">
        <f t="shared" si="435"/>
        <v/>
      </c>
      <c r="CT933" t="str">
        <f t="shared" si="436"/>
        <v/>
      </c>
      <c r="DE933" t="s">
        <v>205</v>
      </c>
      <c r="DF933" t="s">
        <v>205</v>
      </c>
    </row>
    <row r="934" spans="1:110" x14ac:dyDescent="0.2">
      <c r="A934" s="30"/>
      <c r="B934" s="28" t="s">
        <v>1378</v>
      </c>
      <c r="C934" s="47"/>
      <c r="D934" s="41">
        <v>6</v>
      </c>
      <c r="E934" s="42">
        <v>0</v>
      </c>
      <c r="F934" s="139">
        <f>ABS(Home!$K$20*E934)</f>
        <v>0</v>
      </c>
      <c r="G934" s="42">
        <v>0</v>
      </c>
      <c r="H934" s="139">
        <f>ABS(Home!$K$20*G934)</f>
        <v>0</v>
      </c>
      <c r="I934" s="42">
        <v>0</v>
      </c>
      <c r="J934" s="139">
        <f>ABS(Home!$K$20*I934)</f>
        <v>0</v>
      </c>
      <c r="K934" s="42">
        <v>0</v>
      </c>
      <c r="L934" s="139">
        <f>ABS(Home!$K$20*K934)</f>
        <v>0</v>
      </c>
      <c r="M934" s="45">
        <f t="shared" si="440"/>
        <v>0</v>
      </c>
      <c r="N934" s="47">
        <f t="shared" si="441"/>
        <v>868</v>
      </c>
      <c r="P934">
        <f t="shared" si="447"/>
        <v>0</v>
      </c>
      <c r="Q934">
        <f t="shared" si="448"/>
        <v>6</v>
      </c>
      <c r="R934" s="146">
        <v>931</v>
      </c>
      <c r="S934">
        <f t="shared" si="449"/>
        <v>0</v>
      </c>
      <c r="T934">
        <f t="shared" si="450"/>
        <v>0</v>
      </c>
      <c r="U934">
        <f t="shared" si="451"/>
        <v>0</v>
      </c>
      <c r="V934">
        <f t="shared" si="452"/>
        <v>0</v>
      </c>
      <c r="X934">
        <f t="shared" si="453"/>
        <v>0</v>
      </c>
      <c r="Y934">
        <f t="shared" si="454"/>
        <v>0</v>
      </c>
      <c r="Z934">
        <f t="shared" si="455"/>
        <v>0</v>
      </c>
      <c r="AA934">
        <f t="shared" si="456"/>
        <v>0</v>
      </c>
      <c r="AC934" s="15"/>
      <c r="AD934" s="15"/>
      <c r="BJ934" s="41">
        <v>6</v>
      </c>
      <c r="BN934" s="41">
        <v>5</v>
      </c>
      <c r="BS934" s="121"/>
      <c r="BV934">
        <v>0</v>
      </c>
      <c r="CA934">
        <v>0</v>
      </c>
      <c r="CB934">
        <f t="shared" si="442"/>
        <v>0</v>
      </c>
      <c r="CK934">
        <f t="shared" si="443"/>
        <v>28</v>
      </c>
      <c r="CL934">
        <f t="shared" si="444"/>
        <v>22</v>
      </c>
      <c r="CM934">
        <f t="shared" si="445"/>
        <v>868</v>
      </c>
      <c r="CP934" t="str">
        <f t="shared" si="437"/>
        <v/>
      </c>
      <c r="CQ934" t="str">
        <f t="shared" si="438"/>
        <v/>
      </c>
      <c r="CR934" t="str">
        <f t="shared" si="446"/>
        <v/>
      </c>
      <c r="CS934" t="str">
        <f t="shared" si="435"/>
        <v/>
      </c>
      <c r="CT934" t="str">
        <f t="shared" si="436"/>
        <v/>
      </c>
      <c r="DE934" t="s">
        <v>205</v>
      </c>
      <c r="DF934" t="s">
        <v>205</v>
      </c>
    </row>
    <row r="935" spans="1:110" x14ac:dyDescent="0.2">
      <c r="A935" s="30"/>
      <c r="B935" s="28" t="s">
        <v>1379</v>
      </c>
      <c r="C935" s="47"/>
      <c r="D935" s="41">
        <v>6</v>
      </c>
      <c r="E935" s="42">
        <v>0</v>
      </c>
      <c r="F935" s="139">
        <f>ABS(Home!$K$20*E935)</f>
        <v>0</v>
      </c>
      <c r="G935" s="42">
        <v>0</v>
      </c>
      <c r="H935" s="139">
        <f>ABS(Home!$K$20*G935)</f>
        <v>0</v>
      </c>
      <c r="I935" s="42">
        <v>0</v>
      </c>
      <c r="J935" s="139">
        <f>ABS(Home!$K$20*I935)</f>
        <v>0</v>
      </c>
      <c r="K935" s="42">
        <v>0</v>
      </c>
      <c r="L935" s="139">
        <f>ABS(Home!$K$20*K935)</f>
        <v>0</v>
      </c>
      <c r="M935" s="45">
        <f t="shared" si="440"/>
        <v>0</v>
      </c>
      <c r="N935" s="47">
        <f t="shared" si="441"/>
        <v>869</v>
      </c>
      <c r="P935">
        <f t="shared" si="447"/>
        <v>0</v>
      </c>
      <c r="Q935">
        <f t="shared" si="448"/>
        <v>6</v>
      </c>
      <c r="R935" s="146">
        <v>932</v>
      </c>
      <c r="S935">
        <f t="shared" si="449"/>
        <v>0</v>
      </c>
      <c r="T935">
        <f t="shared" si="450"/>
        <v>0</v>
      </c>
      <c r="U935">
        <f t="shared" si="451"/>
        <v>0</v>
      </c>
      <c r="V935">
        <f t="shared" si="452"/>
        <v>0</v>
      </c>
      <c r="X935">
        <f t="shared" si="453"/>
        <v>0</v>
      </c>
      <c r="Y935">
        <f t="shared" si="454"/>
        <v>0</v>
      </c>
      <c r="Z935">
        <f t="shared" si="455"/>
        <v>0</v>
      </c>
      <c r="AA935">
        <f t="shared" si="456"/>
        <v>0</v>
      </c>
      <c r="AC935" s="15"/>
      <c r="AD935" s="15"/>
      <c r="BJ935" s="41">
        <v>6</v>
      </c>
      <c r="BN935" s="41">
        <v>5</v>
      </c>
      <c r="BS935" s="121"/>
      <c r="BV935">
        <v>7</v>
      </c>
      <c r="CA935">
        <v>7</v>
      </c>
      <c r="CB935">
        <f t="shared" si="442"/>
        <v>1</v>
      </c>
      <c r="CK935">
        <f t="shared" si="443"/>
        <v>29</v>
      </c>
      <c r="CL935">
        <f t="shared" si="444"/>
        <v>22</v>
      </c>
      <c r="CM935">
        <f t="shared" si="445"/>
        <v>869</v>
      </c>
      <c r="CP935" t="str">
        <f t="shared" si="437"/>
        <v/>
      </c>
      <c r="CQ935" t="str">
        <f t="shared" si="438"/>
        <v/>
      </c>
      <c r="CR935" t="str">
        <f t="shared" si="446"/>
        <v/>
      </c>
      <c r="CS935" t="str">
        <f t="shared" si="435"/>
        <v/>
      </c>
      <c r="CT935" t="str">
        <f t="shared" si="436"/>
        <v/>
      </c>
      <c r="DE935" t="s">
        <v>205</v>
      </c>
      <c r="DF935" t="s">
        <v>205</v>
      </c>
    </row>
    <row r="936" spans="1:110" x14ac:dyDescent="0.2">
      <c r="A936" s="30"/>
      <c r="B936" s="28" t="s">
        <v>1380</v>
      </c>
      <c r="C936" s="47"/>
      <c r="D936" s="41">
        <v>6</v>
      </c>
      <c r="E936" s="42">
        <v>0</v>
      </c>
      <c r="F936" s="139">
        <f>ABS(Home!$K$20*E936)</f>
        <v>0</v>
      </c>
      <c r="G936" s="42">
        <v>0</v>
      </c>
      <c r="H936" s="139">
        <f>ABS(Home!$K$20*G936)</f>
        <v>0</v>
      </c>
      <c r="I936" s="42">
        <v>0</v>
      </c>
      <c r="J936" s="139">
        <f>ABS(Home!$K$20*I936)</f>
        <v>0</v>
      </c>
      <c r="K936" s="42">
        <v>0</v>
      </c>
      <c r="L936" s="139">
        <f>ABS(Home!$K$20*K936)</f>
        <v>0</v>
      </c>
      <c r="M936" s="45">
        <f t="shared" si="440"/>
        <v>0</v>
      </c>
      <c r="N936" s="47">
        <f t="shared" si="441"/>
        <v>870</v>
      </c>
      <c r="P936">
        <f t="shared" si="447"/>
        <v>0</v>
      </c>
      <c r="Q936">
        <f t="shared" si="448"/>
        <v>6</v>
      </c>
      <c r="R936" s="146">
        <v>933</v>
      </c>
      <c r="S936">
        <f t="shared" si="449"/>
        <v>0</v>
      </c>
      <c r="T936">
        <f t="shared" si="450"/>
        <v>0</v>
      </c>
      <c r="U936">
        <f t="shared" si="451"/>
        <v>0</v>
      </c>
      <c r="V936">
        <f t="shared" si="452"/>
        <v>0</v>
      </c>
      <c r="X936">
        <f t="shared" si="453"/>
        <v>0</v>
      </c>
      <c r="Y936">
        <f t="shared" si="454"/>
        <v>0</v>
      </c>
      <c r="Z936">
        <f t="shared" si="455"/>
        <v>0</v>
      </c>
      <c r="AA936">
        <f t="shared" si="456"/>
        <v>0</v>
      </c>
      <c r="AC936" s="15"/>
      <c r="AD936" s="15"/>
      <c r="BJ936" s="41">
        <v>6</v>
      </c>
      <c r="BN936" s="41">
        <v>5</v>
      </c>
      <c r="BS936" s="121"/>
      <c r="BV936">
        <v>0</v>
      </c>
      <c r="CA936">
        <v>0</v>
      </c>
      <c r="CB936">
        <f t="shared" si="442"/>
        <v>0</v>
      </c>
      <c r="CK936">
        <f t="shared" si="443"/>
        <v>30</v>
      </c>
      <c r="CL936">
        <f t="shared" si="444"/>
        <v>22</v>
      </c>
      <c r="CM936">
        <f t="shared" si="445"/>
        <v>870</v>
      </c>
      <c r="CP936" t="str">
        <f t="shared" si="437"/>
        <v/>
      </c>
      <c r="CQ936" t="str">
        <f t="shared" si="438"/>
        <v/>
      </c>
      <c r="CR936" t="str">
        <f t="shared" si="446"/>
        <v/>
      </c>
      <c r="CS936" t="str">
        <f t="shared" si="435"/>
        <v/>
      </c>
      <c r="CT936" t="str">
        <f t="shared" si="436"/>
        <v/>
      </c>
      <c r="DE936" t="s">
        <v>205</v>
      </c>
      <c r="DF936" t="s">
        <v>205</v>
      </c>
    </row>
    <row r="937" spans="1:110" x14ac:dyDescent="0.2">
      <c r="A937" s="30"/>
      <c r="B937" s="28" t="s">
        <v>1381</v>
      </c>
      <c r="C937" s="47"/>
      <c r="D937" s="41">
        <v>6</v>
      </c>
      <c r="E937" s="42">
        <v>0</v>
      </c>
      <c r="F937" s="139">
        <f>ABS(Home!$K$20*E937)</f>
        <v>0</v>
      </c>
      <c r="G937" s="42">
        <v>0</v>
      </c>
      <c r="H937" s="139">
        <f>ABS(Home!$K$20*G937)</f>
        <v>0</v>
      </c>
      <c r="I937" s="42">
        <v>0</v>
      </c>
      <c r="J937" s="139">
        <f>ABS(Home!$K$20*I937)</f>
        <v>0</v>
      </c>
      <c r="K937" s="42">
        <v>0</v>
      </c>
      <c r="L937" s="139">
        <f>ABS(Home!$K$20*K937)</f>
        <v>0</v>
      </c>
      <c r="M937" s="45">
        <f t="shared" si="440"/>
        <v>0</v>
      </c>
      <c r="N937" s="47">
        <f t="shared" si="441"/>
        <v>871</v>
      </c>
      <c r="P937">
        <f t="shared" si="447"/>
        <v>0</v>
      </c>
      <c r="Q937">
        <f t="shared" si="448"/>
        <v>6</v>
      </c>
      <c r="R937" s="146">
        <v>934</v>
      </c>
      <c r="S937">
        <f t="shared" si="449"/>
        <v>0</v>
      </c>
      <c r="T937">
        <f t="shared" si="450"/>
        <v>0</v>
      </c>
      <c r="U937">
        <f t="shared" si="451"/>
        <v>0</v>
      </c>
      <c r="V937">
        <f t="shared" si="452"/>
        <v>0</v>
      </c>
      <c r="X937">
        <f t="shared" si="453"/>
        <v>0</v>
      </c>
      <c r="Y937">
        <f t="shared" si="454"/>
        <v>0</v>
      </c>
      <c r="Z937">
        <f t="shared" si="455"/>
        <v>0</v>
      </c>
      <c r="AA937">
        <f t="shared" si="456"/>
        <v>0</v>
      </c>
      <c r="AC937" s="15"/>
      <c r="AD937" s="15"/>
      <c r="BJ937" s="41">
        <v>6</v>
      </c>
      <c r="BN937" s="41">
        <v>5</v>
      </c>
      <c r="BS937" s="121"/>
      <c r="BV937">
        <v>0</v>
      </c>
      <c r="CA937">
        <v>0</v>
      </c>
      <c r="CB937">
        <f t="shared" si="442"/>
        <v>0</v>
      </c>
      <c r="CK937">
        <f t="shared" si="443"/>
        <v>31</v>
      </c>
      <c r="CL937">
        <f t="shared" si="444"/>
        <v>22</v>
      </c>
      <c r="CM937">
        <f t="shared" si="445"/>
        <v>871</v>
      </c>
      <c r="CP937" t="str">
        <f t="shared" si="437"/>
        <v/>
      </c>
      <c r="CQ937" t="str">
        <f t="shared" si="438"/>
        <v/>
      </c>
      <c r="CR937" t="str">
        <f t="shared" si="446"/>
        <v/>
      </c>
      <c r="CS937" t="str">
        <f t="shared" si="435"/>
        <v/>
      </c>
      <c r="CT937" t="str">
        <f t="shared" si="436"/>
        <v/>
      </c>
      <c r="DE937" t="s">
        <v>205</v>
      </c>
      <c r="DF937" t="s">
        <v>205</v>
      </c>
    </row>
    <row r="938" spans="1:110" x14ac:dyDescent="0.2">
      <c r="A938" s="30"/>
      <c r="B938" s="28" t="s">
        <v>179</v>
      </c>
      <c r="C938" s="47"/>
      <c r="D938" s="41">
        <v>6</v>
      </c>
      <c r="E938" s="42">
        <v>0</v>
      </c>
      <c r="F938" s="139">
        <f>ABS(Home!$K$20*E938)</f>
        <v>0</v>
      </c>
      <c r="G938" s="42">
        <v>0</v>
      </c>
      <c r="H938" s="139">
        <f>ABS(Home!$K$20*G938)</f>
        <v>0</v>
      </c>
      <c r="I938" s="42">
        <v>0</v>
      </c>
      <c r="J938" s="139">
        <f>ABS(Home!$K$20*I938)</f>
        <v>0</v>
      </c>
      <c r="K938" s="42">
        <v>0</v>
      </c>
      <c r="L938" s="139">
        <f>ABS(Home!$K$20*K938)</f>
        <v>0</v>
      </c>
      <c r="M938" s="45">
        <f t="shared" si="440"/>
        <v>0</v>
      </c>
      <c r="N938" s="47">
        <f t="shared" si="441"/>
        <v>872</v>
      </c>
      <c r="P938">
        <f t="shared" si="447"/>
        <v>0</v>
      </c>
      <c r="Q938">
        <f t="shared" si="448"/>
        <v>6</v>
      </c>
      <c r="R938" s="146">
        <v>935</v>
      </c>
      <c r="S938">
        <f t="shared" si="449"/>
        <v>0</v>
      </c>
      <c r="T938">
        <f t="shared" si="450"/>
        <v>0</v>
      </c>
      <c r="U938">
        <f t="shared" si="451"/>
        <v>0</v>
      </c>
      <c r="V938">
        <f t="shared" si="452"/>
        <v>0</v>
      </c>
      <c r="X938">
        <f t="shared" si="453"/>
        <v>0</v>
      </c>
      <c r="Y938">
        <f t="shared" si="454"/>
        <v>0</v>
      </c>
      <c r="Z938">
        <f t="shared" si="455"/>
        <v>0</v>
      </c>
      <c r="AA938">
        <f t="shared" si="456"/>
        <v>0</v>
      </c>
      <c r="AC938" s="15"/>
      <c r="AD938" s="15"/>
      <c r="BJ938" s="41">
        <v>6</v>
      </c>
      <c r="BN938" s="41">
        <v>5</v>
      </c>
      <c r="BS938" s="121"/>
      <c r="BV938">
        <v>0</v>
      </c>
      <c r="CA938">
        <v>0</v>
      </c>
      <c r="CB938">
        <f t="shared" si="442"/>
        <v>0</v>
      </c>
      <c r="CK938">
        <f t="shared" si="443"/>
        <v>32</v>
      </c>
      <c r="CL938">
        <f t="shared" si="444"/>
        <v>22</v>
      </c>
      <c r="CM938">
        <f t="shared" si="445"/>
        <v>872</v>
      </c>
      <c r="CP938" t="str">
        <f t="shared" si="437"/>
        <v/>
      </c>
      <c r="CQ938" t="str">
        <f t="shared" si="438"/>
        <v/>
      </c>
      <c r="CR938" t="str">
        <f t="shared" si="446"/>
        <v/>
      </c>
      <c r="CS938" t="str">
        <f t="shared" si="435"/>
        <v/>
      </c>
      <c r="CT938" t="str">
        <f t="shared" si="436"/>
        <v/>
      </c>
      <c r="DE938" t="s">
        <v>205</v>
      </c>
      <c r="DF938" t="s">
        <v>205</v>
      </c>
    </row>
    <row r="939" spans="1:110" x14ac:dyDescent="0.2">
      <c r="A939" s="30"/>
      <c r="B939" s="28" t="s">
        <v>180</v>
      </c>
      <c r="C939" s="47"/>
      <c r="D939" s="41">
        <v>6</v>
      </c>
      <c r="E939" s="42">
        <v>0</v>
      </c>
      <c r="F939" s="139">
        <f>ABS(Home!$K$20*E939)</f>
        <v>0</v>
      </c>
      <c r="G939" s="42">
        <v>0</v>
      </c>
      <c r="H939" s="139">
        <f>ABS(Home!$K$20*G939)</f>
        <v>0</v>
      </c>
      <c r="I939" s="42">
        <v>0</v>
      </c>
      <c r="J939" s="139">
        <f>ABS(Home!$K$20*I939)</f>
        <v>0</v>
      </c>
      <c r="K939" s="42">
        <v>0</v>
      </c>
      <c r="L939" s="139">
        <f>ABS(Home!$K$20*K939)</f>
        <v>0</v>
      </c>
      <c r="M939" s="45">
        <f t="shared" si="440"/>
        <v>0</v>
      </c>
      <c r="N939" s="47">
        <f t="shared" si="441"/>
        <v>873</v>
      </c>
      <c r="P939">
        <f t="shared" si="447"/>
        <v>0</v>
      </c>
      <c r="Q939">
        <f t="shared" si="448"/>
        <v>6</v>
      </c>
      <c r="R939" s="146">
        <v>936</v>
      </c>
      <c r="S939">
        <f t="shared" si="449"/>
        <v>0</v>
      </c>
      <c r="T939">
        <f t="shared" si="450"/>
        <v>0</v>
      </c>
      <c r="U939">
        <f t="shared" si="451"/>
        <v>0</v>
      </c>
      <c r="V939">
        <f t="shared" si="452"/>
        <v>0</v>
      </c>
      <c r="X939">
        <f t="shared" si="453"/>
        <v>0</v>
      </c>
      <c r="Y939">
        <f t="shared" si="454"/>
        <v>0</v>
      </c>
      <c r="Z939">
        <f t="shared" si="455"/>
        <v>0</v>
      </c>
      <c r="AA939">
        <f t="shared" si="456"/>
        <v>0</v>
      </c>
      <c r="AC939" s="15"/>
      <c r="AD939" s="15"/>
      <c r="BJ939" s="41">
        <v>6</v>
      </c>
      <c r="BN939" s="41">
        <v>5</v>
      </c>
      <c r="BS939" s="121"/>
      <c r="BV939">
        <v>0</v>
      </c>
      <c r="CA939">
        <v>0</v>
      </c>
      <c r="CB939">
        <f t="shared" si="442"/>
        <v>0</v>
      </c>
      <c r="CK939">
        <f t="shared" si="443"/>
        <v>33</v>
      </c>
      <c r="CL939">
        <f t="shared" si="444"/>
        <v>22</v>
      </c>
      <c r="CM939">
        <f t="shared" si="445"/>
        <v>873</v>
      </c>
      <c r="CP939" t="str">
        <f t="shared" si="437"/>
        <v/>
      </c>
      <c r="CQ939" t="str">
        <f t="shared" si="438"/>
        <v/>
      </c>
      <c r="CR939" t="str">
        <f t="shared" si="446"/>
        <v/>
      </c>
      <c r="CS939" t="str">
        <f t="shared" si="435"/>
        <v/>
      </c>
      <c r="CT939" t="str">
        <f t="shared" si="436"/>
        <v/>
      </c>
      <c r="DE939" t="s">
        <v>205</v>
      </c>
      <c r="DF939" t="s">
        <v>205</v>
      </c>
    </row>
    <row r="940" spans="1:110" x14ac:dyDescent="0.2">
      <c r="A940" s="30"/>
      <c r="B940" s="28" t="s">
        <v>181</v>
      </c>
      <c r="C940" s="47"/>
      <c r="D940" s="41">
        <v>6</v>
      </c>
      <c r="E940" s="42">
        <v>0</v>
      </c>
      <c r="F940" s="139">
        <f>ABS(Home!$K$20*E940)</f>
        <v>0</v>
      </c>
      <c r="G940" s="42">
        <v>0</v>
      </c>
      <c r="H940" s="139">
        <f>ABS(Home!$K$20*G940)</f>
        <v>0</v>
      </c>
      <c r="I940" s="42">
        <v>0</v>
      </c>
      <c r="J940" s="139">
        <f>ABS(Home!$K$20*I940)</f>
        <v>0</v>
      </c>
      <c r="K940" s="42">
        <v>0</v>
      </c>
      <c r="L940" s="139">
        <f>ABS(Home!$K$20*K940)</f>
        <v>0</v>
      </c>
      <c r="M940" s="45">
        <f t="shared" si="440"/>
        <v>0</v>
      </c>
      <c r="N940" s="47">
        <f t="shared" si="441"/>
        <v>874</v>
      </c>
      <c r="P940">
        <f t="shared" si="447"/>
        <v>0</v>
      </c>
      <c r="Q940">
        <f t="shared" si="448"/>
        <v>6</v>
      </c>
      <c r="R940" s="146">
        <v>937</v>
      </c>
      <c r="S940">
        <f t="shared" si="449"/>
        <v>0</v>
      </c>
      <c r="T940">
        <f t="shared" si="450"/>
        <v>0</v>
      </c>
      <c r="U940">
        <f t="shared" si="451"/>
        <v>0</v>
      </c>
      <c r="V940">
        <f t="shared" si="452"/>
        <v>0</v>
      </c>
      <c r="X940">
        <f t="shared" si="453"/>
        <v>0</v>
      </c>
      <c r="Y940">
        <f t="shared" si="454"/>
        <v>0</v>
      </c>
      <c r="Z940">
        <f t="shared" si="455"/>
        <v>0</v>
      </c>
      <c r="AA940">
        <f t="shared" si="456"/>
        <v>0</v>
      </c>
      <c r="AC940" s="15"/>
      <c r="AD940" s="15"/>
      <c r="BJ940" s="41">
        <v>6</v>
      </c>
      <c r="BN940" s="41">
        <v>5</v>
      </c>
      <c r="BS940" s="121"/>
      <c r="BV940">
        <v>0</v>
      </c>
      <c r="CA940">
        <v>0</v>
      </c>
      <c r="CB940">
        <f t="shared" si="442"/>
        <v>0</v>
      </c>
      <c r="CK940">
        <f t="shared" si="443"/>
        <v>34</v>
      </c>
      <c r="CL940">
        <f t="shared" si="444"/>
        <v>22</v>
      </c>
      <c r="CM940">
        <f t="shared" si="445"/>
        <v>874</v>
      </c>
      <c r="CP940" t="str">
        <f t="shared" si="437"/>
        <v/>
      </c>
      <c r="CQ940" t="str">
        <f t="shared" si="438"/>
        <v/>
      </c>
      <c r="CR940" t="str">
        <f t="shared" si="446"/>
        <v/>
      </c>
      <c r="CS940" t="str">
        <f t="shared" si="435"/>
        <v/>
      </c>
      <c r="CT940" t="str">
        <f t="shared" si="436"/>
        <v/>
      </c>
      <c r="DE940" t="s">
        <v>205</v>
      </c>
      <c r="DF940" t="s">
        <v>205</v>
      </c>
    </row>
    <row r="941" spans="1:110" x14ac:dyDescent="0.2">
      <c r="A941" s="30"/>
      <c r="B941" s="28">
        <v>35</v>
      </c>
      <c r="C941" s="47"/>
      <c r="D941" s="41">
        <v>6</v>
      </c>
      <c r="E941" s="42">
        <v>0</v>
      </c>
      <c r="F941" s="139">
        <f>ABS(Home!$K$20*E941)</f>
        <v>0</v>
      </c>
      <c r="G941" s="42">
        <v>0</v>
      </c>
      <c r="H941" s="139">
        <f>ABS(Home!$K$20*G941)</f>
        <v>0</v>
      </c>
      <c r="I941" s="42">
        <v>0</v>
      </c>
      <c r="J941" s="139">
        <f>ABS(Home!$K$20*I941)</f>
        <v>0</v>
      </c>
      <c r="K941" s="42">
        <v>0</v>
      </c>
      <c r="L941" s="139">
        <f>ABS(Home!$K$20*K941)</f>
        <v>0</v>
      </c>
      <c r="M941" s="45">
        <f t="shared" si="440"/>
        <v>0</v>
      </c>
      <c r="N941" s="47">
        <f t="shared" si="441"/>
        <v>875</v>
      </c>
      <c r="P941">
        <f t="shared" si="447"/>
        <v>0</v>
      </c>
      <c r="Q941">
        <f t="shared" si="448"/>
        <v>6</v>
      </c>
      <c r="R941" s="146">
        <v>938</v>
      </c>
      <c r="S941">
        <f t="shared" si="449"/>
        <v>0</v>
      </c>
      <c r="T941">
        <f t="shared" si="450"/>
        <v>0</v>
      </c>
      <c r="U941">
        <f t="shared" si="451"/>
        <v>0</v>
      </c>
      <c r="V941">
        <f t="shared" si="452"/>
        <v>0</v>
      </c>
      <c r="X941">
        <f t="shared" si="453"/>
        <v>0</v>
      </c>
      <c r="Y941">
        <f t="shared" si="454"/>
        <v>0</v>
      </c>
      <c r="Z941">
        <f t="shared" si="455"/>
        <v>0</v>
      </c>
      <c r="AA941">
        <f t="shared" si="456"/>
        <v>0</v>
      </c>
      <c r="AC941" s="15"/>
      <c r="AD941" s="15"/>
      <c r="BJ941" s="41">
        <v>6</v>
      </c>
      <c r="BN941" s="41">
        <v>5</v>
      </c>
      <c r="BS941" s="121"/>
      <c r="BV941">
        <v>0</v>
      </c>
      <c r="CA941">
        <v>0</v>
      </c>
      <c r="CB941">
        <f t="shared" si="442"/>
        <v>0</v>
      </c>
      <c r="CK941">
        <f t="shared" si="443"/>
        <v>35</v>
      </c>
      <c r="CL941">
        <f t="shared" si="444"/>
        <v>22</v>
      </c>
      <c r="CM941">
        <f t="shared" si="445"/>
        <v>875</v>
      </c>
      <c r="CP941" t="str">
        <f t="shared" si="437"/>
        <v/>
      </c>
      <c r="CQ941" t="str">
        <f t="shared" si="438"/>
        <v/>
      </c>
      <c r="CR941" t="str">
        <f t="shared" si="446"/>
        <v/>
      </c>
      <c r="CS941" t="str">
        <f t="shared" si="435"/>
        <v/>
      </c>
      <c r="CT941" t="str">
        <f t="shared" si="436"/>
        <v/>
      </c>
      <c r="DE941" t="s">
        <v>205</v>
      </c>
      <c r="DF941" t="s">
        <v>205</v>
      </c>
    </row>
    <row r="942" spans="1:110" x14ac:dyDescent="0.2">
      <c r="A942" s="30"/>
      <c r="B942" s="28">
        <v>36</v>
      </c>
      <c r="C942" s="47"/>
      <c r="D942" s="41">
        <v>6</v>
      </c>
      <c r="E942" s="42">
        <v>0</v>
      </c>
      <c r="F942" s="139">
        <f>ABS(Home!$K$20*E942)</f>
        <v>0</v>
      </c>
      <c r="G942" s="42">
        <v>0</v>
      </c>
      <c r="H942" s="139">
        <f>ABS(Home!$K$20*G942)</f>
        <v>0</v>
      </c>
      <c r="I942" s="42">
        <v>0</v>
      </c>
      <c r="J942" s="139">
        <f>ABS(Home!$K$20*I942)</f>
        <v>0</v>
      </c>
      <c r="K942" s="42">
        <v>0</v>
      </c>
      <c r="L942" s="139">
        <f>ABS(Home!$K$20*K942)</f>
        <v>0</v>
      </c>
      <c r="M942" s="45">
        <f t="shared" si="440"/>
        <v>0</v>
      </c>
      <c r="N942" s="47">
        <f t="shared" si="441"/>
        <v>876</v>
      </c>
      <c r="P942">
        <f t="shared" si="447"/>
        <v>0</v>
      </c>
      <c r="Q942">
        <f t="shared" si="448"/>
        <v>6</v>
      </c>
      <c r="R942" s="146">
        <v>939</v>
      </c>
      <c r="S942">
        <f t="shared" si="449"/>
        <v>0</v>
      </c>
      <c r="T942">
        <f t="shared" si="450"/>
        <v>0</v>
      </c>
      <c r="U942">
        <f t="shared" si="451"/>
        <v>0</v>
      </c>
      <c r="V942">
        <f t="shared" si="452"/>
        <v>0</v>
      </c>
      <c r="X942">
        <f t="shared" si="453"/>
        <v>0</v>
      </c>
      <c r="Y942">
        <f t="shared" si="454"/>
        <v>0</v>
      </c>
      <c r="Z942">
        <f t="shared" si="455"/>
        <v>0</v>
      </c>
      <c r="AA942">
        <f t="shared" si="456"/>
        <v>0</v>
      </c>
      <c r="AC942" s="15"/>
      <c r="AD942" s="15"/>
      <c r="BJ942" s="41">
        <v>6</v>
      </c>
      <c r="BN942" s="41">
        <v>5</v>
      </c>
      <c r="BS942" s="121"/>
      <c r="BV942">
        <v>0</v>
      </c>
      <c r="CA942">
        <v>0</v>
      </c>
      <c r="CB942">
        <f t="shared" si="442"/>
        <v>0</v>
      </c>
      <c r="CK942">
        <f t="shared" si="443"/>
        <v>36</v>
      </c>
      <c r="CL942">
        <f t="shared" si="444"/>
        <v>22</v>
      </c>
      <c r="CM942">
        <f t="shared" si="445"/>
        <v>876</v>
      </c>
      <c r="CP942" t="str">
        <f t="shared" si="437"/>
        <v/>
      </c>
      <c r="CQ942" t="str">
        <f t="shared" si="438"/>
        <v/>
      </c>
      <c r="CR942" t="str">
        <f t="shared" si="446"/>
        <v/>
      </c>
      <c r="CS942" t="str">
        <f t="shared" si="435"/>
        <v/>
      </c>
      <c r="CT942" t="str">
        <f t="shared" si="436"/>
        <v/>
      </c>
      <c r="DE942" t="s">
        <v>205</v>
      </c>
      <c r="DF942" t="s">
        <v>205</v>
      </c>
    </row>
    <row r="943" spans="1:110" x14ac:dyDescent="0.2">
      <c r="A943" s="121"/>
      <c r="B943" s="298">
        <v>37</v>
      </c>
      <c r="C943" s="47"/>
      <c r="D943" s="41">
        <v>6</v>
      </c>
      <c r="E943" s="42">
        <v>0</v>
      </c>
      <c r="F943" s="139">
        <f>ABS(Home!$K$20*E943)</f>
        <v>0</v>
      </c>
      <c r="G943" s="42">
        <v>0</v>
      </c>
      <c r="H943" s="139">
        <f>ABS(Home!$K$20*G943)</f>
        <v>0</v>
      </c>
      <c r="I943" s="42">
        <v>0</v>
      </c>
      <c r="J943" s="139">
        <f>ABS(Home!$K$20*I943)</f>
        <v>0</v>
      </c>
      <c r="K943" s="42">
        <v>0</v>
      </c>
      <c r="L943" s="139">
        <f>ABS(Home!$K$20*K943)</f>
        <v>0</v>
      </c>
      <c r="M943" s="45">
        <f t="shared" si="440"/>
        <v>0</v>
      </c>
      <c r="N943" s="47">
        <f t="shared" si="441"/>
        <v>877</v>
      </c>
      <c r="P943">
        <f t="shared" si="447"/>
        <v>0</v>
      </c>
      <c r="Q943">
        <f t="shared" si="448"/>
        <v>6</v>
      </c>
      <c r="R943" s="146">
        <v>940</v>
      </c>
      <c r="S943">
        <f t="shared" si="449"/>
        <v>0</v>
      </c>
      <c r="T943">
        <f t="shared" si="450"/>
        <v>0</v>
      </c>
      <c r="U943">
        <f t="shared" si="451"/>
        <v>0</v>
      </c>
      <c r="V943">
        <f t="shared" si="452"/>
        <v>0</v>
      </c>
      <c r="X943">
        <f t="shared" si="453"/>
        <v>0</v>
      </c>
      <c r="Y943">
        <f t="shared" si="454"/>
        <v>0</v>
      </c>
      <c r="Z943">
        <f t="shared" si="455"/>
        <v>0</v>
      </c>
      <c r="AA943">
        <f t="shared" si="456"/>
        <v>0</v>
      </c>
      <c r="AC943" s="15"/>
      <c r="AD943" s="15"/>
      <c r="BJ943" s="41">
        <v>6</v>
      </c>
      <c r="BN943" s="41">
        <v>5</v>
      </c>
      <c r="BS943" s="121"/>
      <c r="BV943">
        <v>0</v>
      </c>
      <c r="CA943">
        <v>0</v>
      </c>
      <c r="CB943">
        <f t="shared" si="442"/>
        <v>0</v>
      </c>
      <c r="CK943">
        <f>CK900</f>
        <v>37</v>
      </c>
      <c r="CL943">
        <f>CL900+1</f>
        <v>22</v>
      </c>
      <c r="CM943">
        <f t="shared" si="445"/>
        <v>877</v>
      </c>
      <c r="CP943" t="str">
        <f t="shared" si="437"/>
        <v/>
      </c>
      <c r="CQ943" t="str">
        <f t="shared" si="438"/>
        <v/>
      </c>
      <c r="CR943" t="str">
        <f t="shared" si="446"/>
        <v/>
      </c>
      <c r="CS943" t="str">
        <f t="shared" si="435"/>
        <v/>
      </c>
      <c r="CT943" t="str">
        <f t="shared" si="436"/>
        <v/>
      </c>
      <c r="DE943" t="s">
        <v>205</v>
      </c>
      <c r="DF943" t="s">
        <v>205</v>
      </c>
    </row>
    <row r="944" spans="1:110" x14ac:dyDescent="0.2">
      <c r="A944" s="30"/>
      <c r="B944" s="28">
        <v>38</v>
      </c>
      <c r="C944" s="47"/>
      <c r="D944" s="41">
        <v>6</v>
      </c>
      <c r="E944" s="42">
        <v>0</v>
      </c>
      <c r="F944" s="139">
        <f>ABS(Home!$K$20*E944)</f>
        <v>0</v>
      </c>
      <c r="G944" s="42">
        <v>0</v>
      </c>
      <c r="H944" s="139">
        <f>ABS(Home!$K$20*G944)</f>
        <v>0</v>
      </c>
      <c r="I944" s="42">
        <v>0</v>
      </c>
      <c r="J944" s="139">
        <f>ABS(Home!$K$20*I944)</f>
        <v>0</v>
      </c>
      <c r="K944" s="42">
        <v>0</v>
      </c>
      <c r="L944" s="139">
        <f>ABS(Home!$K$20*K944)</f>
        <v>0</v>
      </c>
      <c r="M944" s="45">
        <f t="shared" si="440"/>
        <v>0</v>
      </c>
      <c r="N944" s="47">
        <f t="shared" si="441"/>
        <v>878</v>
      </c>
      <c r="P944">
        <f t="shared" si="447"/>
        <v>0</v>
      </c>
      <c r="Q944">
        <f t="shared" si="448"/>
        <v>6</v>
      </c>
      <c r="R944" s="146">
        <v>941</v>
      </c>
      <c r="S944">
        <f t="shared" si="449"/>
        <v>0</v>
      </c>
      <c r="T944">
        <f t="shared" si="450"/>
        <v>0</v>
      </c>
      <c r="U944">
        <f t="shared" si="451"/>
        <v>0</v>
      </c>
      <c r="V944">
        <f t="shared" si="452"/>
        <v>0</v>
      </c>
      <c r="X944">
        <f t="shared" si="453"/>
        <v>0</v>
      </c>
      <c r="Y944">
        <f t="shared" si="454"/>
        <v>0</v>
      </c>
      <c r="Z944">
        <f t="shared" si="455"/>
        <v>0</v>
      </c>
      <c r="AA944">
        <f t="shared" si="456"/>
        <v>0</v>
      </c>
      <c r="AC944" s="15"/>
      <c r="AD944" s="15"/>
      <c r="BJ944" s="41">
        <v>6</v>
      </c>
      <c r="BN944" s="41">
        <v>5</v>
      </c>
      <c r="BS944" s="121"/>
      <c r="BV944">
        <v>0</v>
      </c>
      <c r="CA944">
        <v>2</v>
      </c>
      <c r="CB944">
        <f t="shared" si="442"/>
        <v>1</v>
      </c>
      <c r="CK944">
        <f t="shared" si="443"/>
        <v>38</v>
      </c>
      <c r="CL944">
        <f t="shared" si="444"/>
        <v>22</v>
      </c>
      <c r="CM944">
        <f t="shared" si="445"/>
        <v>878</v>
      </c>
      <c r="CP944" t="str">
        <f t="shared" si="437"/>
        <v/>
      </c>
      <c r="CQ944" t="str">
        <f t="shared" si="438"/>
        <v/>
      </c>
      <c r="CR944" t="str">
        <f t="shared" si="446"/>
        <v/>
      </c>
      <c r="CS944" t="str">
        <f t="shared" si="435"/>
        <v/>
      </c>
      <c r="CT944" t="str">
        <f t="shared" si="436"/>
        <v/>
      </c>
      <c r="DE944" t="s">
        <v>205</v>
      </c>
      <c r="DF944" t="s">
        <v>205</v>
      </c>
    </row>
    <row r="945" spans="1:110" x14ac:dyDescent="0.2">
      <c r="A945" s="30"/>
      <c r="B945" s="28">
        <v>39</v>
      </c>
      <c r="C945" s="47"/>
      <c r="D945" s="41">
        <v>6</v>
      </c>
      <c r="E945" s="42">
        <v>0</v>
      </c>
      <c r="F945" s="139">
        <f>ABS(Home!$K$20*E945)</f>
        <v>0</v>
      </c>
      <c r="G945" s="42">
        <v>0</v>
      </c>
      <c r="H945" s="139">
        <f>ABS(Home!$K$20*G945)</f>
        <v>0</v>
      </c>
      <c r="I945" s="42">
        <v>0</v>
      </c>
      <c r="J945" s="139">
        <f>ABS(Home!$K$20*I945)</f>
        <v>0</v>
      </c>
      <c r="K945" s="42">
        <v>0</v>
      </c>
      <c r="L945" s="139">
        <f>ABS(Home!$K$20*K945)</f>
        <v>0</v>
      </c>
      <c r="M945" s="45">
        <f t="shared" si="440"/>
        <v>0</v>
      </c>
      <c r="N945" s="47">
        <f t="shared" si="441"/>
        <v>879</v>
      </c>
      <c r="P945">
        <f t="shared" si="447"/>
        <v>0</v>
      </c>
      <c r="Q945">
        <f t="shared" si="448"/>
        <v>6</v>
      </c>
      <c r="R945" s="146">
        <v>942</v>
      </c>
      <c r="S945">
        <f t="shared" si="449"/>
        <v>0</v>
      </c>
      <c r="T945">
        <f t="shared" si="450"/>
        <v>0</v>
      </c>
      <c r="U945">
        <f t="shared" si="451"/>
        <v>0</v>
      </c>
      <c r="V945">
        <f t="shared" si="452"/>
        <v>0</v>
      </c>
      <c r="X945">
        <f t="shared" si="453"/>
        <v>0</v>
      </c>
      <c r="Y945">
        <f t="shared" si="454"/>
        <v>0</v>
      </c>
      <c r="Z945">
        <f t="shared" si="455"/>
        <v>0</v>
      </c>
      <c r="AA945">
        <f t="shared" si="456"/>
        <v>0</v>
      </c>
      <c r="AC945" s="15"/>
      <c r="AD945" s="15"/>
      <c r="BJ945" s="41">
        <v>6</v>
      </c>
      <c r="BN945" s="41">
        <v>5</v>
      </c>
      <c r="BS945" s="121"/>
      <c r="BV945">
        <v>0</v>
      </c>
      <c r="CA945">
        <v>0</v>
      </c>
      <c r="CB945">
        <f t="shared" si="442"/>
        <v>0</v>
      </c>
      <c r="CK945">
        <f t="shared" si="443"/>
        <v>39</v>
      </c>
      <c r="CL945">
        <f t="shared" si="444"/>
        <v>22</v>
      </c>
      <c r="CM945">
        <f t="shared" si="445"/>
        <v>879</v>
      </c>
      <c r="CP945" t="str">
        <f t="shared" si="437"/>
        <v/>
      </c>
      <c r="CQ945" t="str">
        <f t="shared" si="438"/>
        <v/>
      </c>
      <c r="CR945" t="str">
        <f t="shared" si="446"/>
        <v/>
      </c>
      <c r="CS945" t="str">
        <f t="shared" si="435"/>
        <v/>
      </c>
      <c r="CT945" t="str">
        <f t="shared" si="436"/>
        <v/>
      </c>
      <c r="DE945" t="s">
        <v>205</v>
      </c>
      <c r="DF945" t="s">
        <v>205</v>
      </c>
    </row>
    <row r="946" spans="1:110" x14ac:dyDescent="0.2">
      <c r="A946" s="30"/>
      <c r="B946" s="28">
        <v>40</v>
      </c>
      <c r="C946" s="47"/>
      <c r="D946" s="41">
        <v>6</v>
      </c>
      <c r="E946" s="42">
        <v>0</v>
      </c>
      <c r="F946" s="139">
        <f>ABS(Home!$K$20*E946)</f>
        <v>0</v>
      </c>
      <c r="G946" s="42">
        <v>0</v>
      </c>
      <c r="H946" s="139">
        <f>ABS(Home!$K$20*G946)</f>
        <v>0</v>
      </c>
      <c r="I946" s="42">
        <v>0</v>
      </c>
      <c r="J946" s="139">
        <f>ABS(Home!$K$20*I946)</f>
        <v>0</v>
      </c>
      <c r="K946" s="42">
        <v>0</v>
      </c>
      <c r="L946" s="139">
        <f>ABS(Home!$K$20*K946)</f>
        <v>0</v>
      </c>
      <c r="M946" s="45">
        <f t="shared" si="440"/>
        <v>0</v>
      </c>
      <c r="N946" s="47">
        <f t="shared" si="441"/>
        <v>880</v>
      </c>
      <c r="P946">
        <f t="shared" si="447"/>
        <v>0</v>
      </c>
      <c r="Q946">
        <f t="shared" si="448"/>
        <v>6</v>
      </c>
      <c r="R946" s="146">
        <v>943</v>
      </c>
      <c r="S946">
        <f t="shared" si="449"/>
        <v>0</v>
      </c>
      <c r="T946">
        <f t="shared" si="450"/>
        <v>0</v>
      </c>
      <c r="U946">
        <f t="shared" si="451"/>
        <v>0</v>
      </c>
      <c r="V946">
        <f t="shared" si="452"/>
        <v>0</v>
      </c>
      <c r="X946">
        <f t="shared" si="453"/>
        <v>0</v>
      </c>
      <c r="Y946">
        <f t="shared" si="454"/>
        <v>0</v>
      </c>
      <c r="Z946">
        <f t="shared" si="455"/>
        <v>0</v>
      </c>
      <c r="AA946">
        <f t="shared" si="456"/>
        <v>0</v>
      </c>
      <c r="AC946" s="15"/>
      <c r="AD946" s="15"/>
      <c r="BJ946" s="41">
        <v>6</v>
      </c>
      <c r="BN946" s="41">
        <v>5</v>
      </c>
      <c r="BS946" s="121"/>
      <c r="BV946">
        <v>0</v>
      </c>
      <c r="CA946">
        <v>0</v>
      </c>
      <c r="CB946">
        <f t="shared" si="442"/>
        <v>0</v>
      </c>
      <c r="CK946">
        <f t="shared" si="443"/>
        <v>40</v>
      </c>
      <c r="CL946">
        <f t="shared" si="444"/>
        <v>22</v>
      </c>
      <c r="CM946">
        <f t="shared" si="445"/>
        <v>880</v>
      </c>
      <c r="CP946" t="str">
        <f t="shared" si="437"/>
        <v/>
      </c>
      <c r="CQ946" t="str">
        <f t="shared" si="438"/>
        <v/>
      </c>
      <c r="CR946" t="str">
        <f t="shared" si="446"/>
        <v/>
      </c>
      <c r="CS946" t="str">
        <f t="shared" si="435"/>
        <v/>
      </c>
      <c r="CT946" t="str">
        <f t="shared" si="436"/>
        <v/>
      </c>
      <c r="DE946" t="s">
        <v>205</v>
      </c>
      <c r="DF946" t="s">
        <v>205</v>
      </c>
    </row>
    <row r="947" spans="1:110" x14ac:dyDescent="0.2">
      <c r="A947" s="30"/>
      <c r="B947" s="146"/>
      <c r="C947" s="47"/>
      <c r="D947" s="41"/>
      <c r="E947" s="42"/>
      <c r="F947" s="42"/>
      <c r="G947" s="42"/>
      <c r="H947" s="42"/>
      <c r="I947" s="42"/>
      <c r="J947" s="42"/>
      <c r="K947" s="42"/>
      <c r="L947" s="42"/>
      <c r="M947" s="45"/>
      <c r="N947" s="47"/>
      <c r="P947">
        <f t="shared" si="447"/>
        <v>0</v>
      </c>
      <c r="Q947">
        <f t="shared" si="448"/>
        <v>6</v>
      </c>
      <c r="R947" s="146">
        <v>944</v>
      </c>
      <c r="S947">
        <f t="shared" si="449"/>
        <v>0</v>
      </c>
      <c r="T947">
        <f t="shared" si="450"/>
        <v>0</v>
      </c>
      <c r="U947">
        <f t="shared" si="451"/>
        <v>0</v>
      </c>
      <c r="V947">
        <f t="shared" si="452"/>
        <v>0</v>
      </c>
      <c r="X947">
        <f t="shared" si="453"/>
        <v>0</v>
      </c>
      <c r="Y947">
        <f t="shared" si="454"/>
        <v>0</v>
      </c>
      <c r="Z947">
        <f t="shared" si="455"/>
        <v>0</v>
      </c>
      <c r="AA947">
        <f t="shared" si="456"/>
        <v>0</v>
      </c>
      <c r="AC947" s="15"/>
      <c r="AD947" s="15"/>
      <c r="BJ947" s="41"/>
      <c r="BN947" s="41"/>
      <c r="BS947" s="121"/>
      <c r="CP947" t="str">
        <f t="shared" si="437"/>
        <v/>
      </c>
      <c r="CQ947" t="str">
        <f t="shared" si="438"/>
        <v/>
      </c>
      <c r="CS947" t="str">
        <f t="shared" si="435"/>
        <v/>
      </c>
      <c r="CT947" t="str">
        <f t="shared" si="436"/>
        <v/>
      </c>
      <c r="DE947" t="s">
        <v>205</v>
      </c>
      <c r="DF947" t="s">
        <v>205</v>
      </c>
    </row>
    <row r="948" spans="1:110" x14ac:dyDescent="0.2">
      <c r="A948" s="30"/>
      <c r="B948" s="146"/>
      <c r="C948" s="47"/>
      <c r="D948" s="41"/>
      <c r="E948" s="42"/>
      <c r="F948" s="42"/>
      <c r="G948" s="42"/>
      <c r="H948" s="42"/>
      <c r="I948" s="42"/>
      <c r="J948" s="42"/>
      <c r="K948" s="42"/>
      <c r="L948" s="42"/>
      <c r="M948" s="45"/>
      <c r="N948" s="47"/>
      <c r="P948">
        <f t="shared" si="447"/>
        <v>0</v>
      </c>
      <c r="Q948">
        <f t="shared" si="448"/>
        <v>6</v>
      </c>
      <c r="R948" s="146">
        <v>945</v>
      </c>
      <c r="S948">
        <f t="shared" si="449"/>
        <v>0</v>
      </c>
      <c r="T948">
        <f t="shared" si="450"/>
        <v>0</v>
      </c>
      <c r="U948">
        <f t="shared" si="451"/>
        <v>0</v>
      </c>
      <c r="V948">
        <f t="shared" si="452"/>
        <v>0</v>
      </c>
      <c r="X948">
        <f t="shared" si="453"/>
        <v>0</v>
      </c>
      <c r="Y948">
        <f t="shared" si="454"/>
        <v>0</v>
      </c>
      <c r="Z948">
        <f t="shared" si="455"/>
        <v>0</v>
      </c>
      <c r="AA948">
        <f t="shared" si="456"/>
        <v>0</v>
      </c>
      <c r="AC948" s="15"/>
      <c r="AD948" s="15"/>
      <c r="BJ948" s="41"/>
      <c r="BN948" s="41"/>
      <c r="BS948" s="121"/>
      <c r="CP948" t="str">
        <f t="shared" si="437"/>
        <v/>
      </c>
      <c r="CQ948" t="str">
        <f t="shared" si="438"/>
        <v/>
      </c>
      <c r="CS948" t="str">
        <f t="shared" si="435"/>
        <v/>
      </c>
      <c r="CT948" t="str">
        <f t="shared" si="436"/>
        <v/>
      </c>
    </row>
    <row r="949" spans="1:110" x14ac:dyDescent="0.2">
      <c r="A949" s="13" t="s">
        <v>12</v>
      </c>
      <c r="B949" s="13" t="s">
        <v>40</v>
      </c>
      <c r="C949" s="44"/>
      <c r="D949" s="36" t="s">
        <v>27</v>
      </c>
      <c r="E949" s="37" t="s">
        <v>15</v>
      </c>
      <c r="F949" s="118" t="s">
        <v>36</v>
      </c>
      <c r="G949" s="37" t="s">
        <v>16</v>
      </c>
      <c r="H949" s="118" t="s">
        <v>36</v>
      </c>
      <c r="I949" s="37" t="s">
        <v>17</v>
      </c>
      <c r="J949" s="118" t="s">
        <v>36</v>
      </c>
      <c r="K949" s="37" t="s">
        <v>18</v>
      </c>
      <c r="L949" s="118" t="s">
        <v>36</v>
      </c>
      <c r="M949" s="13" t="s">
        <v>42</v>
      </c>
      <c r="N949" s="47"/>
      <c r="P949">
        <f t="shared" si="447"/>
        <v>0</v>
      </c>
      <c r="Q949">
        <f t="shared" si="448"/>
        <v>6</v>
      </c>
      <c r="R949" s="146">
        <v>946</v>
      </c>
      <c r="S949">
        <f t="shared" si="449"/>
        <v>0</v>
      </c>
      <c r="T949">
        <f t="shared" si="450"/>
        <v>0</v>
      </c>
      <c r="U949">
        <f t="shared" si="451"/>
        <v>0</v>
      </c>
      <c r="V949">
        <f t="shared" si="452"/>
        <v>0</v>
      </c>
      <c r="X949">
        <f t="shared" si="453"/>
        <v>0</v>
      </c>
      <c r="Y949">
        <f t="shared" si="454"/>
        <v>0</v>
      </c>
      <c r="Z949">
        <f t="shared" si="455"/>
        <v>0</v>
      </c>
      <c r="AA949">
        <f t="shared" si="456"/>
        <v>0</v>
      </c>
      <c r="AC949" s="15"/>
      <c r="AD949" s="15"/>
      <c r="BJ949" s="36" t="s">
        <v>27</v>
      </c>
      <c r="BN949" s="36" t="s">
        <v>27</v>
      </c>
      <c r="BS949" s="14"/>
      <c r="BV949" t="s">
        <v>15</v>
      </c>
      <c r="CA949" t="s">
        <v>15</v>
      </c>
      <c r="CP949" t="str">
        <f t="shared" si="437"/>
        <v/>
      </c>
      <c r="CQ949" t="str">
        <f t="shared" si="438"/>
        <v/>
      </c>
      <c r="CS949" t="str">
        <f t="shared" si="435"/>
        <v/>
      </c>
      <c r="CT949" t="str">
        <f t="shared" si="436"/>
        <v/>
      </c>
    </row>
    <row r="950" spans="1:110" x14ac:dyDescent="0.2">
      <c r="A950" s="13">
        <f>A907+1</f>
        <v>23</v>
      </c>
      <c r="B950" s="28" t="s">
        <v>1385</v>
      </c>
      <c r="C950" s="47"/>
      <c r="D950" s="41">
        <v>6</v>
      </c>
      <c r="E950" s="42">
        <v>0</v>
      </c>
      <c r="F950" s="139">
        <f>ABS(Home!$K$20*E950)</f>
        <v>0</v>
      </c>
      <c r="G950" s="42">
        <v>0</v>
      </c>
      <c r="H950" s="139">
        <f>ABS(Home!$K$20*G950)</f>
        <v>0</v>
      </c>
      <c r="I950" s="42">
        <v>0</v>
      </c>
      <c r="J950" s="139">
        <f>ABS(Home!$K$20*I950)</f>
        <v>0</v>
      </c>
      <c r="K950" s="42">
        <v>0</v>
      </c>
      <c r="L950" s="139">
        <f>ABS(Home!$K$20*K950)</f>
        <v>0</v>
      </c>
      <c r="M950" s="45">
        <f>IF(C950=1,COUNTIF(F950,"&gt;0")+COUNTIF(H950,"&gt;0")+COUNTIF(J950,"&gt;0")+COUNTIF(L950,"&gt;0"),0)</f>
        <v>0</v>
      </c>
      <c r="N950" s="47">
        <f>N907+40</f>
        <v>881</v>
      </c>
      <c r="P950">
        <f t="shared" si="447"/>
        <v>0</v>
      </c>
      <c r="Q950">
        <f t="shared" si="448"/>
        <v>6</v>
      </c>
      <c r="R950" s="146">
        <v>947</v>
      </c>
      <c r="S950">
        <f t="shared" si="449"/>
        <v>0</v>
      </c>
      <c r="T950">
        <f t="shared" si="450"/>
        <v>0</v>
      </c>
      <c r="U950">
        <f t="shared" si="451"/>
        <v>0</v>
      </c>
      <c r="V950">
        <f t="shared" si="452"/>
        <v>0</v>
      </c>
      <c r="X950">
        <f t="shared" si="453"/>
        <v>0</v>
      </c>
      <c r="Y950">
        <f t="shared" si="454"/>
        <v>0</v>
      </c>
      <c r="Z950">
        <f t="shared" si="455"/>
        <v>0</v>
      </c>
      <c r="AA950">
        <f t="shared" si="456"/>
        <v>0</v>
      </c>
      <c r="AC950" s="15"/>
      <c r="AD950" s="15"/>
      <c r="BJ950" s="41">
        <v>6</v>
      </c>
      <c r="BN950" s="41">
        <v>5</v>
      </c>
      <c r="BS950" s="121"/>
      <c r="BV950">
        <v>0</v>
      </c>
      <c r="CA950">
        <v>0</v>
      </c>
      <c r="CB950">
        <f>IF(CA950&gt;1,1,IF(CA950&lt;-1,-1,CA950))</f>
        <v>0</v>
      </c>
      <c r="CK950">
        <f>CK907</f>
        <v>1</v>
      </c>
      <c r="CL950">
        <f>CL907+1</f>
        <v>23</v>
      </c>
      <c r="CM950">
        <f>CM907+40</f>
        <v>881</v>
      </c>
      <c r="CP950" t="str">
        <f t="shared" si="437"/>
        <v/>
      </c>
      <c r="CQ950" t="str">
        <f t="shared" si="438"/>
        <v/>
      </c>
      <c r="CR950" t="str">
        <f>IF(C950=1,CONCATENATE("v",CM950),"")</f>
        <v/>
      </c>
      <c r="CS950" t="str">
        <f t="shared" si="435"/>
        <v/>
      </c>
      <c r="CT950" t="str">
        <f t="shared" si="436"/>
        <v/>
      </c>
    </row>
    <row r="951" spans="1:110" x14ac:dyDescent="0.2">
      <c r="A951" s="123" t="s">
        <v>150</v>
      </c>
      <c r="B951" s="28" t="s">
        <v>1386</v>
      </c>
      <c r="C951" s="47"/>
      <c r="D951" s="41">
        <v>6</v>
      </c>
      <c r="E951" s="42">
        <v>0</v>
      </c>
      <c r="F951" s="139">
        <f>ABS(Home!$K$20*E951)</f>
        <v>0</v>
      </c>
      <c r="G951" s="42">
        <v>0</v>
      </c>
      <c r="H951" s="139">
        <f>ABS(Home!$K$20*G951)</f>
        <v>0</v>
      </c>
      <c r="I951" s="42">
        <v>0</v>
      </c>
      <c r="J951" s="139">
        <f>ABS(Home!$K$20*I951)</f>
        <v>0</v>
      </c>
      <c r="K951" s="42">
        <v>0</v>
      </c>
      <c r="L951" s="139">
        <f>ABS(Home!$K$20*K951)</f>
        <v>0</v>
      </c>
      <c r="M951" s="45">
        <f t="shared" ref="M951:M989" si="457">IF(C951=1,COUNTIF(F951,"&gt;0")+COUNTIF(H951,"&gt;0")+COUNTIF(J951,"&gt;0")+COUNTIF(L951,"&gt;0"),0)</f>
        <v>0</v>
      </c>
      <c r="N951" s="47">
        <f t="shared" ref="N951:N989" si="458">N908+40</f>
        <v>882</v>
      </c>
      <c r="P951">
        <f t="shared" si="447"/>
        <v>0</v>
      </c>
      <c r="Q951">
        <f t="shared" si="448"/>
        <v>6</v>
      </c>
      <c r="R951" s="146">
        <v>948</v>
      </c>
      <c r="S951">
        <f t="shared" si="449"/>
        <v>0</v>
      </c>
      <c r="T951">
        <f t="shared" si="450"/>
        <v>0</v>
      </c>
      <c r="U951">
        <f t="shared" si="451"/>
        <v>0</v>
      </c>
      <c r="V951">
        <f t="shared" si="452"/>
        <v>0</v>
      </c>
      <c r="X951">
        <f t="shared" si="453"/>
        <v>0</v>
      </c>
      <c r="Y951">
        <f t="shared" si="454"/>
        <v>0</v>
      </c>
      <c r="Z951">
        <f t="shared" si="455"/>
        <v>0</v>
      </c>
      <c r="AA951">
        <f t="shared" si="456"/>
        <v>0</v>
      </c>
      <c r="AC951" s="15"/>
      <c r="AD951" s="15"/>
      <c r="BJ951" s="41">
        <v>6</v>
      </c>
      <c r="BN951" s="41">
        <v>5</v>
      </c>
      <c r="BS951" s="121"/>
      <c r="BV951">
        <v>0</v>
      </c>
      <c r="CA951">
        <v>0</v>
      </c>
      <c r="CB951">
        <f t="shared" ref="CB951:CB989" si="459">IF(CA951&gt;1,1,IF(CA951&lt;-1,-1,CA951))</f>
        <v>0</v>
      </c>
      <c r="CK951">
        <f t="shared" ref="CK951:CK989" si="460">CK908</f>
        <v>2</v>
      </c>
      <c r="CL951">
        <f t="shared" ref="CL951:CL989" si="461">CL908+1</f>
        <v>23</v>
      </c>
      <c r="CM951">
        <f t="shared" ref="CM951:CM989" si="462">CM908+40</f>
        <v>882</v>
      </c>
      <c r="CP951" t="str">
        <f t="shared" si="437"/>
        <v/>
      </c>
      <c r="CQ951" t="str">
        <f t="shared" si="438"/>
        <v/>
      </c>
      <c r="CR951" t="str">
        <f>IF(C951=1,CONCATENATE("v",CM951),"")</f>
        <v/>
      </c>
      <c r="CS951" t="str">
        <f t="shared" si="435"/>
        <v/>
      </c>
      <c r="CT951" t="str">
        <f t="shared" si="436"/>
        <v/>
      </c>
      <c r="DE951" t="s">
        <v>205</v>
      </c>
      <c r="DF951" t="s">
        <v>205</v>
      </c>
    </row>
    <row r="952" spans="1:110" x14ac:dyDescent="0.2">
      <c r="A952" s="123">
        <f>-SUM(E950:E989)</f>
        <v>0</v>
      </c>
      <c r="B952" s="28" t="s">
        <v>1387</v>
      </c>
      <c r="C952" s="47"/>
      <c r="D952" s="41">
        <v>6</v>
      </c>
      <c r="E952" s="42">
        <v>0</v>
      </c>
      <c r="F952" s="139">
        <f>ABS(Home!$K$20*E952)</f>
        <v>0</v>
      </c>
      <c r="G952" s="42">
        <v>0</v>
      </c>
      <c r="H952" s="139">
        <f>ABS(Home!$K$20*G952)</f>
        <v>0</v>
      </c>
      <c r="I952" s="42">
        <v>0</v>
      </c>
      <c r="J952" s="139">
        <f>ABS(Home!$K$20*I952)</f>
        <v>0</v>
      </c>
      <c r="K952" s="42">
        <v>0</v>
      </c>
      <c r="L952" s="139">
        <f>ABS(Home!$K$20*K952)</f>
        <v>0</v>
      </c>
      <c r="M952" s="45">
        <f t="shared" si="457"/>
        <v>0</v>
      </c>
      <c r="N952" s="47">
        <f t="shared" si="458"/>
        <v>883</v>
      </c>
      <c r="P952">
        <f t="shared" si="447"/>
        <v>0</v>
      </c>
      <c r="Q952">
        <f t="shared" si="448"/>
        <v>6</v>
      </c>
      <c r="R952" s="146">
        <v>949</v>
      </c>
      <c r="S952">
        <f t="shared" si="449"/>
        <v>0</v>
      </c>
      <c r="T952">
        <f t="shared" si="450"/>
        <v>0</v>
      </c>
      <c r="U952">
        <f t="shared" si="451"/>
        <v>0</v>
      </c>
      <c r="V952">
        <f t="shared" si="452"/>
        <v>0</v>
      </c>
      <c r="X952">
        <f t="shared" si="453"/>
        <v>0</v>
      </c>
      <c r="Y952">
        <f t="shared" si="454"/>
        <v>0</v>
      </c>
      <c r="Z952">
        <f t="shared" si="455"/>
        <v>0</v>
      </c>
      <c r="AA952">
        <f t="shared" si="456"/>
        <v>0</v>
      </c>
      <c r="AC952" s="15"/>
      <c r="AD952" s="15"/>
      <c r="BJ952" s="41">
        <v>6</v>
      </c>
      <c r="BN952" s="41">
        <v>5</v>
      </c>
      <c r="BS952" s="121"/>
      <c r="BV952">
        <v>0</v>
      </c>
      <c r="CA952">
        <v>0</v>
      </c>
      <c r="CB952">
        <f t="shared" si="459"/>
        <v>0</v>
      </c>
      <c r="CK952">
        <f t="shared" si="460"/>
        <v>3</v>
      </c>
      <c r="CL952">
        <f t="shared" si="461"/>
        <v>23</v>
      </c>
      <c r="CM952">
        <f t="shared" si="462"/>
        <v>883</v>
      </c>
      <c r="CP952" t="str">
        <f t="shared" si="437"/>
        <v/>
      </c>
      <c r="CQ952" t="str">
        <f t="shared" si="438"/>
        <v/>
      </c>
      <c r="CR952" t="str">
        <f t="shared" ref="CR952:CR989" si="463">IF(C952=1,CONCATENATE("v",CM952),"")</f>
        <v/>
      </c>
      <c r="CS952" t="str">
        <f t="shared" si="435"/>
        <v/>
      </c>
      <c r="CT952" t="str">
        <f t="shared" si="436"/>
        <v/>
      </c>
      <c r="DE952" t="s">
        <v>205</v>
      </c>
      <c r="DF952" t="s">
        <v>205</v>
      </c>
    </row>
    <row r="953" spans="1:110" x14ac:dyDescent="0.2">
      <c r="B953" s="28" t="s">
        <v>1388</v>
      </c>
      <c r="C953" s="47"/>
      <c r="D953" s="41">
        <v>6</v>
      </c>
      <c r="E953" s="42">
        <v>0</v>
      </c>
      <c r="F953" s="139">
        <f>ABS(Home!$K$20*E953)</f>
        <v>0</v>
      </c>
      <c r="G953" s="42">
        <v>0</v>
      </c>
      <c r="H953" s="139">
        <f>ABS(Home!$K$20*G953)</f>
        <v>0</v>
      </c>
      <c r="I953" s="42">
        <v>0</v>
      </c>
      <c r="J953" s="139">
        <f>ABS(Home!$K$20*I953)</f>
        <v>0</v>
      </c>
      <c r="K953" s="42">
        <v>0</v>
      </c>
      <c r="L953" s="139">
        <f>ABS(Home!$K$20*K953)</f>
        <v>0</v>
      </c>
      <c r="M953" s="45">
        <f t="shared" si="457"/>
        <v>0</v>
      </c>
      <c r="N953" s="47">
        <f t="shared" si="458"/>
        <v>884</v>
      </c>
      <c r="P953">
        <f t="shared" si="447"/>
        <v>0</v>
      </c>
      <c r="Q953">
        <f t="shared" si="448"/>
        <v>6</v>
      </c>
      <c r="R953" s="146">
        <v>950</v>
      </c>
      <c r="S953">
        <f t="shared" si="449"/>
        <v>0</v>
      </c>
      <c r="T953">
        <f t="shared" si="450"/>
        <v>0</v>
      </c>
      <c r="U953">
        <f t="shared" si="451"/>
        <v>0</v>
      </c>
      <c r="V953">
        <f t="shared" si="452"/>
        <v>0</v>
      </c>
      <c r="X953">
        <f t="shared" si="453"/>
        <v>0</v>
      </c>
      <c r="Y953">
        <f t="shared" si="454"/>
        <v>0</v>
      </c>
      <c r="Z953">
        <f t="shared" si="455"/>
        <v>0</v>
      </c>
      <c r="AA953">
        <f t="shared" si="456"/>
        <v>0</v>
      </c>
      <c r="AC953" s="15"/>
      <c r="AD953" s="15"/>
      <c r="BJ953" s="41">
        <v>6</v>
      </c>
      <c r="BN953" s="41">
        <v>5</v>
      </c>
      <c r="BS953" s="121"/>
      <c r="BV953">
        <v>0</v>
      </c>
      <c r="CA953">
        <v>0</v>
      </c>
      <c r="CB953">
        <f t="shared" si="459"/>
        <v>0</v>
      </c>
      <c r="CK953">
        <f t="shared" si="460"/>
        <v>4</v>
      </c>
      <c r="CL953">
        <f t="shared" si="461"/>
        <v>23</v>
      </c>
      <c r="CM953">
        <f t="shared" si="462"/>
        <v>884</v>
      </c>
      <c r="CP953" t="str">
        <f t="shared" si="437"/>
        <v/>
      </c>
      <c r="CQ953" t="str">
        <f t="shared" si="438"/>
        <v/>
      </c>
      <c r="CR953" t="str">
        <f t="shared" si="463"/>
        <v/>
      </c>
      <c r="CS953" t="str">
        <f t="shared" si="435"/>
        <v/>
      </c>
      <c r="CT953" t="str">
        <f t="shared" si="436"/>
        <v/>
      </c>
      <c r="DE953" t="s">
        <v>205</v>
      </c>
      <c r="DF953" t="s">
        <v>205</v>
      </c>
    </row>
    <row r="954" spans="1:110" x14ac:dyDescent="0.2">
      <c r="A954" s="1"/>
      <c r="B954" s="28" t="s">
        <v>1389</v>
      </c>
      <c r="C954" s="47"/>
      <c r="D954" s="41">
        <v>6</v>
      </c>
      <c r="E954" s="42">
        <v>0</v>
      </c>
      <c r="F954" s="139">
        <f>ABS(Home!$K$20*E954)</f>
        <v>0</v>
      </c>
      <c r="G954" s="42">
        <v>0</v>
      </c>
      <c r="H954" s="139">
        <f>ABS(Home!$K$20*G954)</f>
        <v>0</v>
      </c>
      <c r="I954" s="42">
        <v>0</v>
      </c>
      <c r="J954" s="139">
        <f>ABS(Home!$K$20*I954)</f>
        <v>0</v>
      </c>
      <c r="K954" s="42">
        <v>0</v>
      </c>
      <c r="L954" s="139">
        <f>ABS(Home!$K$20*K954)</f>
        <v>0</v>
      </c>
      <c r="M954" s="45">
        <f t="shared" si="457"/>
        <v>0</v>
      </c>
      <c r="N954" s="47">
        <f t="shared" si="458"/>
        <v>885</v>
      </c>
      <c r="P954">
        <f t="shared" si="447"/>
        <v>0</v>
      </c>
      <c r="Q954">
        <f t="shared" si="448"/>
        <v>6</v>
      </c>
      <c r="R954" s="146">
        <v>951</v>
      </c>
      <c r="S954">
        <f t="shared" si="449"/>
        <v>0</v>
      </c>
      <c r="T954">
        <f t="shared" si="450"/>
        <v>0</v>
      </c>
      <c r="U954">
        <f t="shared" si="451"/>
        <v>0</v>
      </c>
      <c r="V954">
        <f t="shared" si="452"/>
        <v>0</v>
      </c>
      <c r="X954">
        <f t="shared" si="453"/>
        <v>0</v>
      </c>
      <c r="Y954">
        <f t="shared" si="454"/>
        <v>0</v>
      </c>
      <c r="Z954">
        <f t="shared" si="455"/>
        <v>0</v>
      </c>
      <c r="AA954">
        <f t="shared" si="456"/>
        <v>0</v>
      </c>
      <c r="AC954" s="15"/>
      <c r="AD954" s="15"/>
      <c r="BJ954" s="41">
        <v>6</v>
      </c>
      <c r="BN954" s="41">
        <v>5</v>
      </c>
      <c r="BS954" s="121"/>
      <c r="BV954">
        <v>0</v>
      </c>
      <c r="CA954">
        <v>0</v>
      </c>
      <c r="CB954">
        <f t="shared" si="459"/>
        <v>0</v>
      </c>
      <c r="CK954">
        <f t="shared" si="460"/>
        <v>5</v>
      </c>
      <c r="CL954">
        <f t="shared" si="461"/>
        <v>23</v>
      </c>
      <c r="CM954">
        <f t="shared" si="462"/>
        <v>885</v>
      </c>
      <c r="CP954" t="str">
        <f t="shared" si="437"/>
        <v/>
      </c>
      <c r="CQ954" t="str">
        <f t="shared" si="438"/>
        <v/>
      </c>
      <c r="CR954" t="str">
        <f t="shared" si="463"/>
        <v/>
      </c>
      <c r="CS954" t="str">
        <f t="shared" si="435"/>
        <v/>
      </c>
      <c r="CT954" t="str">
        <f t="shared" si="436"/>
        <v/>
      </c>
      <c r="DE954" t="s">
        <v>205</v>
      </c>
      <c r="DF954" t="s">
        <v>205</v>
      </c>
    </row>
    <row r="955" spans="1:110" x14ac:dyDescent="0.2">
      <c r="A955" s="30"/>
      <c r="B955" s="28" t="s">
        <v>1390</v>
      </c>
      <c r="C955" s="47"/>
      <c r="D955" s="41">
        <v>6</v>
      </c>
      <c r="E955" s="42">
        <v>0</v>
      </c>
      <c r="F955" s="139">
        <f>ABS(Home!$K$20*E955)</f>
        <v>0</v>
      </c>
      <c r="G955" s="42">
        <v>0</v>
      </c>
      <c r="H955" s="139">
        <f>ABS(Home!$K$20*G955)</f>
        <v>0</v>
      </c>
      <c r="I955" s="42">
        <v>0</v>
      </c>
      <c r="J955" s="139">
        <f>ABS(Home!$K$20*I955)</f>
        <v>0</v>
      </c>
      <c r="K955" s="42">
        <v>0</v>
      </c>
      <c r="L955" s="139">
        <f>ABS(Home!$K$20*K955)</f>
        <v>0</v>
      </c>
      <c r="M955" s="45">
        <f t="shared" si="457"/>
        <v>0</v>
      </c>
      <c r="N955" s="47">
        <f t="shared" si="458"/>
        <v>886</v>
      </c>
      <c r="P955">
        <f t="shared" si="447"/>
        <v>0</v>
      </c>
      <c r="Q955">
        <f t="shared" si="448"/>
        <v>6</v>
      </c>
      <c r="R955" s="146">
        <v>952</v>
      </c>
      <c r="S955">
        <f t="shared" si="449"/>
        <v>0</v>
      </c>
      <c r="T955">
        <f t="shared" si="450"/>
        <v>0</v>
      </c>
      <c r="U955">
        <f t="shared" si="451"/>
        <v>0</v>
      </c>
      <c r="V955">
        <f t="shared" si="452"/>
        <v>0</v>
      </c>
      <c r="X955">
        <f t="shared" si="453"/>
        <v>0</v>
      </c>
      <c r="Y955">
        <f t="shared" si="454"/>
        <v>0</v>
      </c>
      <c r="Z955">
        <f t="shared" si="455"/>
        <v>0</v>
      </c>
      <c r="AA955">
        <f t="shared" si="456"/>
        <v>0</v>
      </c>
      <c r="AC955" s="15"/>
      <c r="AD955" s="15"/>
      <c r="BJ955" s="41">
        <v>6</v>
      </c>
      <c r="BN955" s="41">
        <v>5</v>
      </c>
      <c r="BS955" s="121"/>
      <c r="BV955">
        <v>-0.72693905047642848</v>
      </c>
      <c r="CA955">
        <v>-0.72693905047642848</v>
      </c>
      <c r="CB955">
        <f t="shared" si="459"/>
        <v>-0.72693905047642848</v>
      </c>
      <c r="CK955">
        <f t="shared" si="460"/>
        <v>6</v>
      </c>
      <c r="CL955">
        <f t="shared" si="461"/>
        <v>23</v>
      </c>
      <c r="CM955">
        <f t="shared" si="462"/>
        <v>886</v>
      </c>
      <c r="CP955" t="str">
        <f t="shared" si="437"/>
        <v/>
      </c>
      <c r="CQ955" t="str">
        <f t="shared" si="438"/>
        <v/>
      </c>
      <c r="CR955" t="str">
        <f t="shared" si="463"/>
        <v/>
      </c>
      <c r="CS955" t="str">
        <f t="shared" si="435"/>
        <v/>
      </c>
      <c r="CT955" t="str">
        <f t="shared" si="436"/>
        <v/>
      </c>
      <c r="DE955" t="s">
        <v>205</v>
      </c>
      <c r="DF955" t="s">
        <v>205</v>
      </c>
    </row>
    <row r="956" spans="1:110" x14ac:dyDescent="0.2">
      <c r="A956" s="30"/>
      <c r="B956" s="28" t="s">
        <v>1391</v>
      </c>
      <c r="C956" s="47"/>
      <c r="D956" s="41">
        <v>6</v>
      </c>
      <c r="E956" s="42">
        <v>0</v>
      </c>
      <c r="F956" s="139">
        <f>ABS(Home!$K$20*E956)</f>
        <v>0</v>
      </c>
      <c r="G956" s="42">
        <v>0</v>
      </c>
      <c r="H956" s="139">
        <f>ABS(Home!$K$20*G956)</f>
        <v>0</v>
      </c>
      <c r="I956" s="42">
        <v>0</v>
      </c>
      <c r="J956" s="139">
        <f>ABS(Home!$K$20*I956)</f>
        <v>0</v>
      </c>
      <c r="K956" s="42">
        <v>0</v>
      </c>
      <c r="L956" s="139">
        <f>ABS(Home!$K$20*K956)</f>
        <v>0</v>
      </c>
      <c r="M956" s="45">
        <f t="shared" si="457"/>
        <v>0</v>
      </c>
      <c r="N956" s="47">
        <f t="shared" si="458"/>
        <v>887</v>
      </c>
      <c r="P956">
        <f t="shared" si="447"/>
        <v>0</v>
      </c>
      <c r="Q956">
        <f t="shared" si="448"/>
        <v>6</v>
      </c>
      <c r="R956" s="146">
        <v>953</v>
      </c>
      <c r="S956">
        <f t="shared" si="449"/>
        <v>0</v>
      </c>
      <c r="T956">
        <f t="shared" si="450"/>
        <v>0</v>
      </c>
      <c r="U956">
        <f t="shared" si="451"/>
        <v>0</v>
      </c>
      <c r="V956">
        <f t="shared" si="452"/>
        <v>0</v>
      </c>
      <c r="X956">
        <f t="shared" si="453"/>
        <v>0</v>
      </c>
      <c r="Y956">
        <f t="shared" si="454"/>
        <v>0</v>
      </c>
      <c r="Z956">
        <f t="shared" si="455"/>
        <v>0</v>
      </c>
      <c r="AA956">
        <f t="shared" si="456"/>
        <v>0</v>
      </c>
      <c r="AC956" s="15"/>
      <c r="AD956" s="15"/>
      <c r="BJ956" s="41">
        <v>6</v>
      </c>
      <c r="BN956" s="41">
        <v>5</v>
      </c>
      <c r="BS956" s="121"/>
      <c r="BV956">
        <v>0</v>
      </c>
      <c r="CA956">
        <v>0</v>
      </c>
      <c r="CB956">
        <f t="shared" si="459"/>
        <v>0</v>
      </c>
      <c r="CK956">
        <f t="shared" si="460"/>
        <v>7</v>
      </c>
      <c r="CL956">
        <f t="shared" si="461"/>
        <v>23</v>
      </c>
      <c r="CM956">
        <f t="shared" si="462"/>
        <v>887</v>
      </c>
      <c r="CP956" t="str">
        <f t="shared" si="437"/>
        <v/>
      </c>
      <c r="CQ956" t="str">
        <f t="shared" si="438"/>
        <v/>
      </c>
      <c r="CR956" t="str">
        <f t="shared" si="463"/>
        <v/>
      </c>
      <c r="CS956" t="str">
        <f t="shared" si="435"/>
        <v/>
      </c>
      <c r="CT956" t="str">
        <f t="shared" si="436"/>
        <v/>
      </c>
      <c r="DE956" t="s">
        <v>205</v>
      </c>
      <c r="DF956" t="s">
        <v>205</v>
      </c>
    </row>
    <row r="957" spans="1:110" x14ac:dyDescent="0.2">
      <c r="A957" s="30"/>
      <c r="B957" s="28" t="s">
        <v>1392</v>
      </c>
      <c r="C957" s="47"/>
      <c r="D957" s="41">
        <v>6</v>
      </c>
      <c r="E957" s="42">
        <v>0</v>
      </c>
      <c r="F957" s="139">
        <f>ABS(Home!$K$20*E957)</f>
        <v>0</v>
      </c>
      <c r="G957" s="42">
        <v>0</v>
      </c>
      <c r="H957" s="139">
        <f>ABS(Home!$K$20*G957)</f>
        <v>0</v>
      </c>
      <c r="I957" s="42">
        <v>0</v>
      </c>
      <c r="J957" s="139">
        <f>ABS(Home!$K$20*I957)</f>
        <v>0</v>
      </c>
      <c r="K957" s="42">
        <v>0</v>
      </c>
      <c r="L957" s="139">
        <f>ABS(Home!$K$20*K957)</f>
        <v>0</v>
      </c>
      <c r="M957" s="45">
        <f t="shared" si="457"/>
        <v>0</v>
      </c>
      <c r="N957" s="47">
        <f t="shared" si="458"/>
        <v>888</v>
      </c>
      <c r="P957">
        <f t="shared" si="447"/>
        <v>0</v>
      </c>
      <c r="Q957">
        <f t="shared" si="448"/>
        <v>6</v>
      </c>
      <c r="R957" s="146">
        <v>954</v>
      </c>
      <c r="S957">
        <f t="shared" si="449"/>
        <v>0</v>
      </c>
      <c r="T957">
        <f t="shared" si="450"/>
        <v>0</v>
      </c>
      <c r="U957">
        <f t="shared" si="451"/>
        <v>0</v>
      </c>
      <c r="V957">
        <f t="shared" si="452"/>
        <v>0</v>
      </c>
      <c r="X957">
        <f t="shared" si="453"/>
        <v>0</v>
      </c>
      <c r="Y957">
        <f t="shared" si="454"/>
        <v>0</v>
      </c>
      <c r="Z957">
        <f t="shared" si="455"/>
        <v>0</v>
      </c>
      <c r="AA957">
        <f t="shared" si="456"/>
        <v>0</v>
      </c>
      <c r="AC957" s="15"/>
      <c r="AD957" s="15"/>
      <c r="BJ957" s="41">
        <v>6</v>
      </c>
      <c r="BN957" s="41">
        <v>5</v>
      </c>
      <c r="BS957" s="121"/>
      <c r="BV957">
        <v>0</v>
      </c>
      <c r="CA957">
        <v>0</v>
      </c>
      <c r="CB957">
        <f t="shared" si="459"/>
        <v>0</v>
      </c>
      <c r="CK957">
        <f t="shared" si="460"/>
        <v>8</v>
      </c>
      <c r="CL957">
        <f t="shared" si="461"/>
        <v>23</v>
      </c>
      <c r="CM957">
        <f t="shared" si="462"/>
        <v>888</v>
      </c>
      <c r="CP957" t="str">
        <f t="shared" si="437"/>
        <v/>
      </c>
      <c r="CQ957" t="str">
        <f t="shared" si="438"/>
        <v/>
      </c>
      <c r="CR957" t="str">
        <f t="shared" si="463"/>
        <v/>
      </c>
      <c r="CS957" t="str">
        <f t="shared" si="435"/>
        <v/>
      </c>
      <c r="CT957" t="str">
        <f t="shared" si="436"/>
        <v/>
      </c>
      <c r="DE957" t="s">
        <v>205</v>
      </c>
      <c r="DF957" t="s">
        <v>205</v>
      </c>
    </row>
    <row r="958" spans="1:110" x14ac:dyDescent="0.2">
      <c r="A958" s="30"/>
      <c r="B958" s="28" t="s">
        <v>1393</v>
      </c>
      <c r="C958" s="47"/>
      <c r="D958" s="41">
        <v>6</v>
      </c>
      <c r="E958" s="42">
        <v>0</v>
      </c>
      <c r="F958" s="139">
        <f>ABS(Home!$K$20*E958)</f>
        <v>0</v>
      </c>
      <c r="G958" s="42">
        <v>0</v>
      </c>
      <c r="H958" s="139">
        <f>ABS(Home!$K$20*G958)</f>
        <v>0</v>
      </c>
      <c r="I958" s="42">
        <v>0</v>
      </c>
      <c r="J958" s="139">
        <f>ABS(Home!$K$20*I958)</f>
        <v>0</v>
      </c>
      <c r="K958" s="42">
        <v>0</v>
      </c>
      <c r="L958" s="139">
        <f>ABS(Home!$K$20*K958)</f>
        <v>0</v>
      </c>
      <c r="M958" s="45">
        <f t="shared" si="457"/>
        <v>0</v>
      </c>
      <c r="N958" s="47">
        <f t="shared" si="458"/>
        <v>889</v>
      </c>
      <c r="P958">
        <f t="shared" si="447"/>
        <v>0</v>
      </c>
      <c r="Q958">
        <f t="shared" si="448"/>
        <v>6</v>
      </c>
      <c r="R958" s="146">
        <v>955</v>
      </c>
      <c r="S958">
        <f t="shared" si="449"/>
        <v>0</v>
      </c>
      <c r="T958">
        <f t="shared" si="450"/>
        <v>0</v>
      </c>
      <c r="U958">
        <f t="shared" si="451"/>
        <v>0</v>
      </c>
      <c r="V958">
        <f t="shared" si="452"/>
        <v>0</v>
      </c>
      <c r="X958">
        <f t="shared" si="453"/>
        <v>0</v>
      </c>
      <c r="Y958">
        <f t="shared" si="454"/>
        <v>0</v>
      </c>
      <c r="Z958">
        <f t="shared" si="455"/>
        <v>0</v>
      </c>
      <c r="AA958">
        <f t="shared" si="456"/>
        <v>0</v>
      </c>
      <c r="AC958" s="15"/>
      <c r="AD958" s="15"/>
      <c r="BJ958" s="41">
        <v>6</v>
      </c>
      <c r="BN958" s="41">
        <v>5</v>
      </c>
      <c r="BS958" s="121"/>
      <c r="BV958">
        <v>0</v>
      </c>
      <c r="CA958">
        <v>0</v>
      </c>
      <c r="CB958">
        <f t="shared" si="459"/>
        <v>0</v>
      </c>
      <c r="CK958">
        <f t="shared" si="460"/>
        <v>9</v>
      </c>
      <c r="CL958">
        <f t="shared" si="461"/>
        <v>23</v>
      </c>
      <c r="CM958">
        <f t="shared" si="462"/>
        <v>889</v>
      </c>
      <c r="CP958" t="str">
        <f t="shared" si="437"/>
        <v/>
      </c>
      <c r="CQ958" t="str">
        <f t="shared" si="438"/>
        <v/>
      </c>
      <c r="CR958" t="str">
        <f t="shared" si="463"/>
        <v/>
      </c>
      <c r="CS958" t="str">
        <f t="shared" si="435"/>
        <v/>
      </c>
      <c r="CT958" t="str">
        <f t="shared" si="436"/>
        <v/>
      </c>
      <c r="DE958" t="s">
        <v>205</v>
      </c>
      <c r="DF958" t="s">
        <v>205</v>
      </c>
    </row>
    <row r="959" spans="1:110" x14ac:dyDescent="0.2">
      <c r="A959" s="30"/>
      <c r="B959" s="28" t="s">
        <v>1363</v>
      </c>
      <c r="C959" s="47"/>
      <c r="D959" s="41">
        <v>6</v>
      </c>
      <c r="E959" s="42">
        <v>0</v>
      </c>
      <c r="F959" s="139">
        <f>ABS(Home!$K$20*E959)</f>
        <v>0</v>
      </c>
      <c r="G959" s="42">
        <v>0</v>
      </c>
      <c r="H959" s="139">
        <f>ABS(Home!$K$20*G959)</f>
        <v>0</v>
      </c>
      <c r="I959" s="42">
        <v>0</v>
      </c>
      <c r="J959" s="139">
        <f>ABS(Home!$K$20*I959)</f>
        <v>0</v>
      </c>
      <c r="K959" s="42">
        <v>0</v>
      </c>
      <c r="L959" s="139">
        <f>ABS(Home!$K$20*K959)</f>
        <v>0</v>
      </c>
      <c r="M959" s="45">
        <f t="shared" si="457"/>
        <v>0</v>
      </c>
      <c r="N959" s="47">
        <f t="shared" si="458"/>
        <v>890</v>
      </c>
      <c r="P959">
        <f t="shared" si="447"/>
        <v>0</v>
      </c>
      <c r="Q959">
        <f t="shared" si="448"/>
        <v>6</v>
      </c>
      <c r="R959" s="146">
        <v>956</v>
      </c>
      <c r="S959">
        <f t="shared" si="449"/>
        <v>0</v>
      </c>
      <c r="T959">
        <f t="shared" si="450"/>
        <v>0</v>
      </c>
      <c r="U959">
        <f t="shared" si="451"/>
        <v>0</v>
      </c>
      <c r="V959">
        <f t="shared" si="452"/>
        <v>0</v>
      </c>
      <c r="X959">
        <f t="shared" si="453"/>
        <v>0</v>
      </c>
      <c r="Y959">
        <f t="shared" si="454"/>
        <v>0</v>
      </c>
      <c r="Z959">
        <f t="shared" si="455"/>
        <v>0</v>
      </c>
      <c r="AA959">
        <f t="shared" si="456"/>
        <v>0</v>
      </c>
      <c r="AC959" s="15"/>
      <c r="AD959" s="15"/>
      <c r="BJ959" s="41">
        <v>6</v>
      </c>
      <c r="BN959" s="41">
        <v>5</v>
      </c>
      <c r="BS959" s="121"/>
      <c r="BV959">
        <v>0</v>
      </c>
      <c r="CA959">
        <v>0</v>
      </c>
      <c r="CB959">
        <f t="shared" si="459"/>
        <v>0</v>
      </c>
      <c r="CK959">
        <f t="shared" si="460"/>
        <v>10</v>
      </c>
      <c r="CL959">
        <f t="shared" si="461"/>
        <v>23</v>
      </c>
      <c r="CM959">
        <f t="shared" si="462"/>
        <v>890</v>
      </c>
      <c r="CP959" t="str">
        <f t="shared" si="437"/>
        <v/>
      </c>
      <c r="CQ959" t="str">
        <f t="shared" si="438"/>
        <v/>
      </c>
      <c r="CR959" t="str">
        <f t="shared" si="463"/>
        <v/>
      </c>
      <c r="CS959" t="str">
        <f t="shared" si="435"/>
        <v/>
      </c>
      <c r="CT959" t="str">
        <f t="shared" si="436"/>
        <v/>
      </c>
      <c r="DE959" t="s">
        <v>205</v>
      </c>
      <c r="DF959" t="s">
        <v>205</v>
      </c>
    </row>
    <row r="960" spans="1:110" x14ac:dyDescent="0.2">
      <c r="A960" s="30"/>
      <c r="B960" s="28" t="s">
        <v>1364</v>
      </c>
      <c r="C960" s="47"/>
      <c r="D960" s="41">
        <v>6</v>
      </c>
      <c r="E960" s="42">
        <v>0</v>
      </c>
      <c r="F960" s="139">
        <f>ABS(Home!$K$20*E960)</f>
        <v>0</v>
      </c>
      <c r="G960" s="42">
        <v>0</v>
      </c>
      <c r="H960" s="139">
        <f>ABS(Home!$K$20*G960)</f>
        <v>0</v>
      </c>
      <c r="I960" s="42">
        <v>0</v>
      </c>
      <c r="J960" s="139">
        <f>ABS(Home!$K$20*I960)</f>
        <v>0</v>
      </c>
      <c r="K960" s="42">
        <v>0</v>
      </c>
      <c r="L960" s="139">
        <f>ABS(Home!$K$20*K960)</f>
        <v>0</v>
      </c>
      <c r="M960" s="45">
        <f t="shared" si="457"/>
        <v>0</v>
      </c>
      <c r="N960" s="47">
        <f t="shared" si="458"/>
        <v>891</v>
      </c>
      <c r="P960">
        <f t="shared" si="447"/>
        <v>0</v>
      </c>
      <c r="Q960">
        <f t="shared" si="448"/>
        <v>6</v>
      </c>
      <c r="R960" s="146">
        <v>957</v>
      </c>
      <c r="S960">
        <f t="shared" si="449"/>
        <v>0</v>
      </c>
      <c r="T960">
        <f t="shared" si="450"/>
        <v>0</v>
      </c>
      <c r="U960">
        <f t="shared" si="451"/>
        <v>0</v>
      </c>
      <c r="V960">
        <f t="shared" si="452"/>
        <v>0</v>
      </c>
      <c r="X960">
        <f t="shared" si="453"/>
        <v>0</v>
      </c>
      <c r="Y960">
        <f t="shared" si="454"/>
        <v>0</v>
      </c>
      <c r="Z960">
        <f t="shared" si="455"/>
        <v>0</v>
      </c>
      <c r="AA960">
        <f t="shared" si="456"/>
        <v>0</v>
      </c>
      <c r="AC960" s="15"/>
      <c r="AD960" s="15"/>
      <c r="BJ960" s="41">
        <v>6</v>
      </c>
      <c r="BN960" s="41">
        <v>5</v>
      </c>
      <c r="BS960" s="121"/>
      <c r="BV960">
        <v>0</v>
      </c>
      <c r="CA960">
        <v>0</v>
      </c>
      <c r="CB960">
        <f t="shared" si="459"/>
        <v>0</v>
      </c>
      <c r="CK960">
        <f t="shared" si="460"/>
        <v>11</v>
      </c>
      <c r="CL960">
        <f t="shared" si="461"/>
        <v>23</v>
      </c>
      <c r="CM960">
        <f t="shared" si="462"/>
        <v>891</v>
      </c>
      <c r="CP960" t="str">
        <f t="shared" si="437"/>
        <v/>
      </c>
      <c r="CQ960" t="str">
        <f t="shared" si="438"/>
        <v/>
      </c>
      <c r="CR960" t="str">
        <f t="shared" si="463"/>
        <v/>
      </c>
      <c r="CS960" t="str">
        <f t="shared" si="435"/>
        <v/>
      </c>
      <c r="CT960" t="str">
        <f t="shared" si="436"/>
        <v/>
      </c>
      <c r="DE960" t="s">
        <v>205</v>
      </c>
      <c r="DF960" t="s">
        <v>205</v>
      </c>
    </row>
    <row r="961" spans="1:110" x14ac:dyDescent="0.2">
      <c r="A961" s="30"/>
      <c r="B961" s="28" t="s">
        <v>1365</v>
      </c>
      <c r="C961" s="47"/>
      <c r="D961" s="41">
        <v>6</v>
      </c>
      <c r="E961" s="42">
        <v>0</v>
      </c>
      <c r="F961" s="139">
        <f>ABS(Home!$K$20*E961)</f>
        <v>0</v>
      </c>
      <c r="G961" s="42">
        <v>0</v>
      </c>
      <c r="H961" s="139">
        <f>ABS(Home!$K$20*G961)</f>
        <v>0</v>
      </c>
      <c r="I961" s="42">
        <v>0</v>
      </c>
      <c r="J961" s="139">
        <f>ABS(Home!$K$20*I961)</f>
        <v>0</v>
      </c>
      <c r="K961" s="42">
        <v>0</v>
      </c>
      <c r="L961" s="139">
        <f>ABS(Home!$K$20*K961)</f>
        <v>0</v>
      </c>
      <c r="M961" s="45">
        <f t="shared" si="457"/>
        <v>0</v>
      </c>
      <c r="N961" s="47">
        <f t="shared" si="458"/>
        <v>892</v>
      </c>
      <c r="P961">
        <f t="shared" si="447"/>
        <v>0</v>
      </c>
      <c r="Q961">
        <f t="shared" si="448"/>
        <v>6</v>
      </c>
      <c r="R961" s="146">
        <v>958</v>
      </c>
      <c r="S961">
        <f t="shared" si="449"/>
        <v>0</v>
      </c>
      <c r="T961">
        <f t="shared" si="450"/>
        <v>0</v>
      </c>
      <c r="U961">
        <f t="shared" si="451"/>
        <v>0</v>
      </c>
      <c r="V961">
        <f t="shared" si="452"/>
        <v>0</v>
      </c>
      <c r="X961">
        <f t="shared" si="453"/>
        <v>0</v>
      </c>
      <c r="Y961">
        <f t="shared" si="454"/>
        <v>0</v>
      </c>
      <c r="Z961">
        <f t="shared" si="455"/>
        <v>0</v>
      </c>
      <c r="AA961">
        <f t="shared" si="456"/>
        <v>0</v>
      </c>
      <c r="AC961" s="15"/>
      <c r="AD961" s="15"/>
      <c r="BJ961" s="41">
        <v>6</v>
      </c>
      <c r="BN961" s="41">
        <v>5</v>
      </c>
      <c r="BS961" s="121"/>
      <c r="BV961">
        <v>0</v>
      </c>
      <c r="CA961">
        <v>0</v>
      </c>
      <c r="CB961">
        <f t="shared" si="459"/>
        <v>0</v>
      </c>
      <c r="CK961">
        <f t="shared" si="460"/>
        <v>12</v>
      </c>
      <c r="CL961">
        <f t="shared" si="461"/>
        <v>23</v>
      </c>
      <c r="CM961">
        <f t="shared" si="462"/>
        <v>892</v>
      </c>
      <c r="CP961" t="str">
        <f t="shared" si="437"/>
        <v/>
      </c>
      <c r="CQ961" t="str">
        <f t="shared" si="438"/>
        <v/>
      </c>
      <c r="CR961" t="str">
        <f t="shared" si="463"/>
        <v/>
      </c>
      <c r="CS961" t="str">
        <f t="shared" si="435"/>
        <v/>
      </c>
      <c r="CT961" t="str">
        <f t="shared" si="436"/>
        <v/>
      </c>
      <c r="DE961" t="s">
        <v>205</v>
      </c>
      <c r="DF961" t="s">
        <v>205</v>
      </c>
    </row>
    <row r="962" spans="1:110" x14ac:dyDescent="0.2">
      <c r="A962" s="30"/>
      <c r="B962" s="28" t="s">
        <v>1366</v>
      </c>
      <c r="C962" s="47"/>
      <c r="D962" s="41">
        <v>6</v>
      </c>
      <c r="E962" s="42">
        <v>0</v>
      </c>
      <c r="F962" s="139">
        <f>ABS(Home!$K$20*E962)</f>
        <v>0</v>
      </c>
      <c r="G962" s="42">
        <v>0</v>
      </c>
      <c r="H962" s="139">
        <f>ABS(Home!$K$20*G962)</f>
        <v>0</v>
      </c>
      <c r="I962" s="42">
        <v>0</v>
      </c>
      <c r="J962" s="139">
        <f>ABS(Home!$K$20*I962)</f>
        <v>0</v>
      </c>
      <c r="K962" s="42">
        <v>0</v>
      </c>
      <c r="L962" s="139">
        <f>ABS(Home!$K$20*K962)</f>
        <v>0</v>
      </c>
      <c r="M962" s="45">
        <f t="shared" si="457"/>
        <v>0</v>
      </c>
      <c r="N962" s="47">
        <f t="shared" si="458"/>
        <v>893</v>
      </c>
      <c r="P962">
        <f t="shared" si="447"/>
        <v>0</v>
      </c>
      <c r="Q962">
        <f t="shared" si="448"/>
        <v>6</v>
      </c>
      <c r="R962" s="146">
        <v>959</v>
      </c>
      <c r="S962">
        <f t="shared" si="449"/>
        <v>0</v>
      </c>
      <c r="T962">
        <f t="shared" si="450"/>
        <v>0</v>
      </c>
      <c r="U962">
        <f t="shared" si="451"/>
        <v>0</v>
      </c>
      <c r="V962">
        <f t="shared" si="452"/>
        <v>0</v>
      </c>
      <c r="X962">
        <f t="shared" si="453"/>
        <v>0</v>
      </c>
      <c r="Y962">
        <f t="shared" si="454"/>
        <v>0</v>
      </c>
      <c r="Z962">
        <f t="shared" si="455"/>
        <v>0</v>
      </c>
      <c r="AA962">
        <f t="shared" si="456"/>
        <v>0</v>
      </c>
      <c r="AC962" s="15"/>
      <c r="AD962" s="15"/>
      <c r="BJ962" s="41">
        <v>6</v>
      </c>
      <c r="BN962" s="41">
        <v>5</v>
      </c>
      <c r="BS962" s="121"/>
      <c r="BV962">
        <v>-0.20914901112173517</v>
      </c>
      <c r="CA962">
        <v>-0.20914901112173517</v>
      </c>
      <c r="CB962">
        <f t="shared" si="459"/>
        <v>-0.20914901112173517</v>
      </c>
      <c r="CK962">
        <f t="shared" si="460"/>
        <v>13</v>
      </c>
      <c r="CL962">
        <f t="shared" si="461"/>
        <v>23</v>
      </c>
      <c r="CM962">
        <f t="shared" si="462"/>
        <v>893</v>
      </c>
      <c r="CP962" t="str">
        <f t="shared" si="437"/>
        <v/>
      </c>
      <c r="CQ962" t="str">
        <f t="shared" si="438"/>
        <v/>
      </c>
      <c r="CR962" t="str">
        <f t="shared" si="463"/>
        <v/>
      </c>
      <c r="CS962" t="str">
        <f t="shared" si="435"/>
        <v/>
      </c>
      <c r="CT962" t="str">
        <f t="shared" si="436"/>
        <v/>
      </c>
      <c r="DE962" t="s">
        <v>205</v>
      </c>
      <c r="DF962" t="s">
        <v>205</v>
      </c>
    </row>
    <row r="963" spans="1:110" x14ac:dyDescent="0.2">
      <c r="A963" s="30"/>
      <c r="B963" s="28" t="s">
        <v>1367</v>
      </c>
      <c r="C963" s="47"/>
      <c r="D963" s="41">
        <v>6</v>
      </c>
      <c r="E963" s="42">
        <v>0</v>
      </c>
      <c r="F963" s="139">
        <f>ABS(Home!$K$20*E963)</f>
        <v>0</v>
      </c>
      <c r="G963" s="42">
        <v>0</v>
      </c>
      <c r="H963" s="139">
        <f>ABS(Home!$K$20*G963)</f>
        <v>0</v>
      </c>
      <c r="I963" s="42">
        <v>0</v>
      </c>
      <c r="J963" s="139">
        <f>ABS(Home!$K$20*I963)</f>
        <v>0</v>
      </c>
      <c r="K963" s="42">
        <v>0</v>
      </c>
      <c r="L963" s="139">
        <f>ABS(Home!$K$20*K963)</f>
        <v>0</v>
      </c>
      <c r="M963" s="45">
        <f t="shared" si="457"/>
        <v>0</v>
      </c>
      <c r="N963" s="47">
        <f t="shared" si="458"/>
        <v>894</v>
      </c>
      <c r="P963">
        <f t="shared" si="447"/>
        <v>0</v>
      </c>
      <c r="Q963">
        <f t="shared" si="448"/>
        <v>6</v>
      </c>
      <c r="R963" s="146">
        <v>960</v>
      </c>
      <c r="S963">
        <f t="shared" si="449"/>
        <v>0</v>
      </c>
      <c r="T963">
        <f t="shared" si="450"/>
        <v>0</v>
      </c>
      <c r="U963">
        <f t="shared" si="451"/>
        <v>0</v>
      </c>
      <c r="V963">
        <f t="shared" si="452"/>
        <v>0</v>
      </c>
      <c r="X963">
        <f t="shared" si="453"/>
        <v>0</v>
      </c>
      <c r="Y963">
        <f t="shared" si="454"/>
        <v>0</v>
      </c>
      <c r="Z963">
        <f t="shared" si="455"/>
        <v>0</v>
      </c>
      <c r="AA963">
        <f t="shared" si="456"/>
        <v>0</v>
      </c>
      <c r="AC963" s="15"/>
      <c r="AD963" s="15"/>
      <c r="BJ963" s="41">
        <v>6</v>
      </c>
      <c r="BN963" s="41">
        <v>5</v>
      </c>
      <c r="BS963" s="121"/>
      <c r="BV963">
        <v>-1</v>
      </c>
      <c r="CA963">
        <v>-1</v>
      </c>
      <c r="CB963">
        <f t="shared" si="459"/>
        <v>-1</v>
      </c>
      <c r="CK963">
        <f t="shared" si="460"/>
        <v>14</v>
      </c>
      <c r="CL963">
        <f t="shared" si="461"/>
        <v>23</v>
      </c>
      <c r="CM963">
        <f t="shared" si="462"/>
        <v>894</v>
      </c>
      <c r="CP963" t="str">
        <f t="shared" si="437"/>
        <v/>
      </c>
      <c r="CQ963" t="str">
        <f t="shared" si="438"/>
        <v/>
      </c>
      <c r="CR963" t="str">
        <f t="shared" si="463"/>
        <v/>
      </c>
      <c r="CS963" t="str">
        <f t="shared" si="435"/>
        <v/>
      </c>
      <c r="CT963" t="str">
        <f t="shared" si="436"/>
        <v/>
      </c>
      <c r="DE963" t="s">
        <v>205</v>
      </c>
      <c r="DF963" t="s">
        <v>205</v>
      </c>
    </row>
    <row r="964" spans="1:110" x14ac:dyDescent="0.2">
      <c r="A964" s="30"/>
      <c r="B964" s="28" t="s">
        <v>1382</v>
      </c>
      <c r="C964" s="47"/>
      <c r="D964" s="41">
        <v>6</v>
      </c>
      <c r="E964" s="42">
        <v>0</v>
      </c>
      <c r="F964" s="139">
        <f>ABS(Home!$K$20*E964)</f>
        <v>0</v>
      </c>
      <c r="G964" s="42">
        <v>0</v>
      </c>
      <c r="H964" s="139">
        <f>ABS(Home!$K$20*G964)</f>
        <v>0</v>
      </c>
      <c r="I964" s="42">
        <v>0</v>
      </c>
      <c r="J964" s="139">
        <f>ABS(Home!$K$20*I964)</f>
        <v>0</v>
      </c>
      <c r="K964" s="42">
        <v>0</v>
      </c>
      <c r="L964" s="139">
        <f>ABS(Home!$K$20*K964)</f>
        <v>0</v>
      </c>
      <c r="M964" s="45">
        <f t="shared" si="457"/>
        <v>0</v>
      </c>
      <c r="N964" s="47">
        <f t="shared" si="458"/>
        <v>895</v>
      </c>
      <c r="P964">
        <f t="shared" ref="P964:Q1003" si="464">C1036</f>
        <v>0</v>
      </c>
      <c r="Q964">
        <f t="shared" si="464"/>
        <v>6</v>
      </c>
      <c r="R964" s="146">
        <v>961</v>
      </c>
      <c r="S964">
        <f t="shared" ref="S964:S1003" si="465">IF($C1036=1,E1036,0)</f>
        <v>0</v>
      </c>
      <c r="T964">
        <f t="shared" ref="T964:T1003" si="466">IF($C1036=1,G1036,0)</f>
        <v>0</v>
      </c>
      <c r="U964">
        <f t="shared" ref="U964:U1003" si="467">IF($C1036=1,I1036,0)</f>
        <v>0</v>
      </c>
      <c r="V964">
        <f t="shared" ref="V964:V1003" si="468">IF($C1036=1,K1036,0)</f>
        <v>0</v>
      </c>
      <c r="X964">
        <f t="shared" ref="X964:X1003" si="469">IF($C1036=1,F1036,0)</f>
        <v>0</v>
      </c>
      <c r="Y964">
        <f t="shared" ref="Y964:Y1003" si="470">IF($C1036=1,H1036,0)</f>
        <v>0</v>
      </c>
      <c r="Z964">
        <f t="shared" ref="Z964:Z1003" si="471">IF($C1036=1,J1036,0)</f>
        <v>0</v>
      </c>
      <c r="AA964">
        <f t="shared" ref="AA964:AA1003" si="472">IF($C1036=1,L1036,0)</f>
        <v>0</v>
      </c>
      <c r="AC964" s="15"/>
      <c r="AD964" s="15"/>
      <c r="BJ964" s="41">
        <v>6</v>
      </c>
      <c r="BN964" s="41">
        <v>5</v>
      </c>
      <c r="BS964" s="121"/>
      <c r="BV964">
        <v>-1</v>
      </c>
      <c r="CA964">
        <v>-1</v>
      </c>
      <c r="CB964">
        <f t="shared" si="459"/>
        <v>-1</v>
      </c>
      <c r="CK964">
        <f t="shared" si="460"/>
        <v>15</v>
      </c>
      <c r="CL964">
        <f t="shared" si="461"/>
        <v>23</v>
      </c>
      <c r="CM964">
        <f t="shared" si="462"/>
        <v>895</v>
      </c>
      <c r="CP964" t="str">
        <f t="shared" si="437"/>
        <v/>
      </c>
      <c r="CQ964" t="str">
        <f t="shared" si="438"/>
        <v/>
      </c>
      <c r="CR964" t="str">
        <f t="shared" si="463"/>
        <v/>
      </c>
      <c r="CS964" t="str">
        <f t="shared" si="435"/>
        <v/>
      </c>
      <c r="CT964" t="str">
        <f t="shared" si="436"/>
        <v/>
      </c>
      <c r="DE964" t="s">
        <v>205</v>
      </c>
      <c r="DF964" t="s">
        <v>205</v>
      </c>
    </row>
    <row r="965" spans="1:110" x14ac:dyDescent="0.2">
      <c r="A965" s="235"/>
      <c r="B965" s="28" t="s">
        <v>1383</v>
      </c>
      <c r="C965" s="47"/>
      <c r="D965" s="41">
        <v>6</v>
      </c>
      <c r="E965" s="42">
        <v>0</v>
      </c>
      <c r="F965" s="139">
        <f>ABS(Home!$K$20*E965)</f>
        <v>0</v>
      </c>
      <c r="G965" s="42">
        <v>0</v>
      </c>
      <c r="H965" s="139">
        <f>ABS(Home!$K$20*G965)</f>
        <v>0</v>
      </c>
      <c r="I965" s="42">
        <v>0</v>
      </c>
      <c r="J965" s="139">
        <f>ABS(Home!$K$20*I965)</f>
        <v>0</v>
      </c>
      <c r="K965" s="42">
        <v>0</v>
      </c>
      <c r="L965" s="139">
        <f>ABS(Home!$K$20*K965)</f>
        <v>0</v>
      </c>
      <c r="M965" s="45">
        <f t="shared" si="457"/>
        <v>0</v>
      </c>
      <c r="N965" s="47">
        <f t="shared" si="458"/>
        <v>896</v>
      </c>
      <c r="P965">
        <f t="shared" si="464"/>
        <v>0</v>
      </c>
      <c r="Q965">
        <f t="shared" si="464"/>
        <v>6</v>
      </c>
      <c r="R965" s="146">
        <v>962</v>
      </c>
      <c r="S965">
        <f t="shared" si="465"/>
        <v>0</v>
      </c>
      <c r="T965">
        <f t="shared" si="466"/>
        <v>0</v>
      </c>
      <c r="U965">
        <f t="shared" si="467"/>
        <v>0</v>
      </c>
      <c r="V965">
        <f t="shared" si="468"/>
        <v>0</v>
      </c>
      <c r="X965">
        <f t="shared" si="469"/>
        <v>0</v>
      </c>
      <c r="Y965">
        <f t="shared" si="470"/>
        <v>0</v>
      </c>
      <c r="Z965">
        <f t="shared" si="471"/>
        <v>0</v>
      </c>
      <c r="AA965">
        <f t="shared" si="472"/>
        <v>0</v>
      </c>
      <c r="AC965" s="15"/>
      <c r="AD965" s="15"/>
      <c r="BJ965" s="41">
        <v>6</v>
      </c>
      <c r="BN965" s="41">
        <v>5</v>
      </c>
      <c r="BS965" s="121"/>
      <c r="BV965">
        <v>-1</v>
      </c>
      <c r="CA965">
        <v>-1</v>
      </c>
      <c r="CB965">
        <f t="shared" si="459"/>
        <v>-1</v>
      </c>
      <c r="CK965">
        <f t="shared" si="460"/>
        <v>16</v>
      </c>
      <c r="CL965">
        <f t="shared" si="461"/>
        <v>23</v>
      </c>
      <c r="CM965">
        <f t="shared" si="462"/>
        <v>896</v>
      </c>
      <c r="CP965" t="str">
        <f t="shared" si="437"/>
        <v/>
      </c>
      <c r="CQ965" t="str">
        <f t="shared" si="438"/>
        <v/>
      </c>
      <c r="CR965" t="str">
        <f t="shared" si="463"/>
        <v/>
      </c>
      <c r="CS965" t="str">
        <f t="shared" ref="CS965:CS1028" si="473">IF(C965=1,CONCATENATE("y_int(",CM965,",",1,")"),"")</f>
        <v/>
      </c>
      <c r="CT965" t="str">
        <f t="shared" ref="CT965:CT1028" si="474">IF(C965=1,CONCATENATE("y_int(",CM965,",",1,") = results.XAtMinObjective{1,",),"")</f>
        <v/>
      </c>
      <c r="DE965" t="s">
        <v>205</v>
      </c>
      <c r="DF965" t="s">
        <v>205</v>
      </c>
    </row>
    <row r="966" spans="1:110" x14ac:dyDescent="0.2">
      <c r="A966" s="30"/>
      <c r="B966" s="28" t="s">
        <v>1384</v>
      </c>
      <c r="C966" s="47"/>
      <c r="D966" s="41">
        <v>6</v>
      </c>
      <c r="E966" s="42">
        <v>0</v>
      </c>
      <c r="F966" s="139">
        <f>ABS(Home!$K$20*E966)</f>
        <v>0</v>
      </c>
      <c r="G966" s="42">
        <v>0</v>
      </c>
      <c r="H966" s="139">
        <f>ABS(Home!$K$20*G966)</f>
        <v>0</v>
      </c>
      <c r="I966" s="42">
        <v>0</v>
      </c>
      <c r="J966" s="139">
        <f>ABS(Home!$K$20*I966)</f>
        <v>0</v>
      </c>
      <c r="K966" s="42">
        <v>0</v>
      </c>
      <c r="L966" s="139">
        <f>ABS(Home!$K$20*K966)</f>
        <v>0</v>
      </c>
      <c r="M966" s="45">
        <f t="shared" si="457"/>
        <v>0</v>
      </c>
      <c r="N966" s="47">
        <f t="shared" si="458"/>
        <v>897</v>
      </c>
      <c r="P966">
        <f t="shared" si="464"/>
        <v>0</v>
      </c>
      <c r="Q966">
        <f t="shared" si="464"/>
        <v>6</v>
      </c>
      <c r="R966" s="146">
        <v>963</v>
      </c>
      <c r="S966">
        <f t="shared" si="465"/>
        <v>0</v>
      </c>
      <c r="T966">
        <f t="shared" si="466"/>
        <v>0</v>
      </c>
      <c r="U966">
        <f t="shared" si="467"/>
        <v>0</v>
      </c>
      <c r="V966">
        <f t="shared" si="468"/>
        <v>0</v>
      </c>
      <c r="X966">
        <f t="shared" si="469"/>
        <v>0</v>
      </c>
      <c r="Y966">
        <f t="shared" si="470"/>
        <v>0</v>
      </c>
      <c r="Z966">
        <f t="shared" si="471"/>
        <v>0</v>
      </c>
      <c r="AA966">
        <f t="shared" si="472"/>
        <v>0</v>
      </c>
      <c r="AC966" s="15"/>
      <c r="AD966" s="15"/>
      <c r="BJ966" s="41">
        <v>6</v>
      </c>
      <c r="BN966" s="41">
        <v>5</v>
      </c>
      <c r="BS966" s="121"/>
      <c r="BV966">
        <v>0</v>
      </c>
      <c r="CA966">
        <v>0</v>
      </c>
      <c r="CB966">
        <f t="shared" si="459"/>
        <v>0</v>
      </c>
      <c r="CK966">
        <f t="shared" si="460"/>
        <v>17</v>
      </c>
      <c r="CL966">
        <f t="shared" si="461"/>
        <v>23</v>
      </c>
      <c r="CM966">
        <f t="shared" si="462"/>
        <v>897</v>
      </c>
      <c r="CP966" t="str">
        <f t="shared" ref="CP966:CP1029" si="475">IF(C966=1,CONCATENATE("v",CM966," = optimizableVariable('var",CM966,"', [",E966-$CO$1," ",E966+$CO$1,"], 'Type', 'real'); %y_int(",CK966,",",CL966,")"),"")</f>
        <v/>
      </c>
      <c r="CQ966" t="str">
        <f t="shared" ref="CQ966:CQ1029" si="476">IF(C966=1,CONCATENATE("y_int(",CM966,",",1,") = variables.var",CM966,";"),"")</f>
        <v/>
      </c>
      <c r="CR966" t="str">
        <f t="shared" si="463"/>
        <v/>
      </c>
      <c r="CS966" t="str">
        <f t="shared" si="473"/>
        <v/>
      </c>
      <c r="CT966" t="str">
        <f t="shared" si="474"/>
        <v/>
      </c>
      <c r="DE966" t="s">
        <v>205</v>
      </c>
      <c r="DF966" t="s">
        <v>205</v>
      </c>
    </row>
    <row r="967" spans="1:110" x14ac:dyDescent="0.2">
      <c r="A967" s="30"/>
      <c r="B967" s="28" t="s">
        <v>1368</v>
      </c>
      <c r="C967" s="47"/>
      <c r="D967" s="41">
        <v>6</v>
      </c>
      <c r="E967" s="42">
        <v>0</v>
      </c>
      <c r="F967" s="139">
        <f>ABS(Home!$K$20*E967)</f>
        <v>0</v>
      </c>
      <c r="G967" s="42">
        <v>0</v>
      </c>
      <c r="H967" s="139">
        <f>ABS(Home!$K$20*G967)</f>
        <v>0</v>
      </c>
      <c r="I967" s="42">
        <v>0</v>
      </c>
      <c r="J967" s="139">
        <f>ABS(Home!$K$20*I967)</f>
        <v>0</v>
      </c>
      <c r="K967" s="42">
        <v>0</v>
      </c>
      <c r="L967" s="139">
        <f>ABS(Home!$K$20*K967)</f>
        <v>0</v>
      </c>
      <c r="M967" s="45">
        <f t="shared" si="457"/>
        <v>0</v>
      </c>
      <c r="N967" s="47">
        <f t="shared" si="458"/>
        <v>898</v>
      </c>
      <c r="P967">
        <f t="shared" si="464"/>
        <v>0</v>
      </c>
      <c r="Q967">
        <f t="shared" si="464"/>
        <v>6</v>
      </c>
      <c r="R967" s="146">
        <v>964</v>
      </c>
      <c r="S967">
        <f t="shared" si="465"/>
        <v>0</v>
      </c>
      <c r="T967">
        <f t="shared" si="466"/>
        <v>0</v>
      </c>
      <c r="U967">
        <f t="shared" si="467"/>
        <v>0</v>
      </c>
      <c r="V967">
        <f t="shared" si="468"/>
        <v>0</v>
      </c>
      <c r="X967">
        <f t="shared" si="469"/>
        <v>0</v>
      </c>
      <c r="Y967">
        <f t="shared" si="470"/>
        <v>0</v>
      </c>
      <c r="Z967">
        <f t="shared" si="471"/>
        <v>0</v>
      </c>
      <c r="AA967">
        <f t="shared" si="472"/>
        <v>0</v>
      </c>
      <c r="AC967" s="15"/>
      <c r="AD967" s="15"/>
      <c r="BJ967" s="41">
        <v>6</v>
      </c>
      <c r="BN967" s="41">
        <v>5</v>
      </c>
      <c r="BS967" s="121"/>
      <c r="BV967">
        <v>0</v>
      </c>
      <c r="CA967">
        <v>0</v>
      </c>
      <c r="CB967">
        <f t="shared" si="459"/>
        <v>0</v>
      </c>
      <c r="CK967">
        <f t="shared" si="460"/>
        <v>18</v>
      </c>
      <c r="CL967">
        <f t="shared" si="461"/>
        <v>23</v>
      </c>
      <c r="CM967">
        <f t="shared" si="462"/>
        <v>898</v>
      </c>
      <c r="CP967" t="str">
        <f t="shared" si="475"/>
        <v/>
      </c>
      <c r="CQ967" t="str">
        <f t="shared" si="476"/>
        <v/>
      </c>
      <c r="CR967" t="str">
        <f t="shared" si="463"/>
        <v/>
      </c>
      <c r="CS967" t="str">
        <f t="shared" si="473"/>
        <v/>
      </c>
      <c r="CT967" t="str">
        <f t="shared" si="474"/>
        <v/>
      </c>
      <c r="DE967" t="s">
        <v>205</v>
      </c>
      <c r="DF967" t="s">
        <v>205</v>
      </c>
    </row>
    <row r="968" spans="1:110" x14ac:dyDescent="0.2">
      <c r="A968" s="30"/>
      <c r="B968" s="28" t="s">
        <v>1369</v>
      </c>
      <c r="C968" s="47"/>
      <c r="D968" s="41">
        <v>6</v>
      </c>
      <c r="E968" s="42">
        <v>0</v>
      </c>
      <c r="F968" s="139">
        <f>ABS(Home!$K$20*E968)</f>
        <v>0</v>
      </c>
      <c r="G968" s="42">
        <v>0</v>
      </c>
      <c r="H968" s="139">
        <f>ABS(Home!$K$20*G968)</f>
        <v>0</v>
      </c>
      <c r="I968" s="42">
        <v>0</v>
      </c>
      <c r="J968" s="139">
        <f>ABS(Home!$K$20*I968)</f>
        <v>0</v>
      </c>
      <c r="K968" s="42">
        <v>0</v>
      </c>
      <c r="L968" s="139">
        <f>ABS(Home!$K$20*K968)</f>
        <v>0</v>
      </c>
      <c r="M968" s="45">
        <f t="shared" si="457"/>
        <v>0</v>
      </c>
      <c r="N968" s="47">
        <f t="shared" si="458"/>
        <v>899</v>
      </c>
      <c r="P968">
        <f t="shared" si="464"/>
        <v>0</v>
      </c>
      <c r="Q968">
        <f t="shared" si="464"/>
        <v>6</v>
      </c>
      <c r="R968" s="146">
        <v>965</v>
      </c>
      <c r="S968">
        <f t="shared" si="465"/>
        <v>0</v>
      </c>
      <c r="T968">
        <f t="shared" si="466"/>
        <v>0</v>
      </c>
      <c r="U968">
        <f t="shared" si="467"/>
        <v>0</v>
      </c>
      <c r="V968">
        <f t="shared" si="468"/>
        <v>0</v>
      </c>
      <c r="X968">
        <f t="shared" si="469"/>
        <v>0</v>
      </c>
      <c r="Y968">
        <f t="shared" si="470"/>
        <v>0</v>
      </c>
      <c r="Z968">
        <f t="shared" si="471"/>
        <v>0</v>
      </c>
      <c r="AA968">
        <f t="shared" si="472"/>
        <v>0</v>
      </c>
      <c r="AC968" s="15"/>
      <c r="AD968" s="15"/>
      <c r="BJ968" s="41">
        <v>6</v>
      </c>
      <c r="BN968" s="41">
        <v>5</v>
      </c>
      <c r="BS968" s="121"/>
      <c r="BV968">
        <v>0</v>
      </c>
      <c r="CA968">
        <v>0</v>
      </c>
      <c r="CB968">
        <f t="shared" si="459"/>
        <v>0</v>
      </c>
      <c r="CK968">
        <f t="shared" si="460"/>
        <v>19</v>
      </c>
      <c r="CL968">
        <f t="shared" si="461"/>
        <v>23</v>
      </c>
      <c r="CM968">
        <f t="shared" si="462"/>
        <v>899</v>
      </c>
      <c r="CP968" t="str">
        <f t="shared" si="475"/>
        <v/>
      </c>
      <c r="CQ968" t="str">
        <f t="shared" si="476"/>
        <v/>
      </c>
      <c r="CR968" t="str">
        <f t="shared" si="463"/>
        <v/>
      </c>
      <c r="CS968" t="str">
        <f t="shared" si="473"/>
        <v/>
      </c>
      <c r="CT968" t="str">
        <f t="shared" si="474"/>
        <v/>
      </c>
      <c r="DE968" t="s">
        <v>205</v>
      </c>
      <c r="DF968" t="s">
        <v>205</v>
      </c>
    </row>
    <row r="969" spans="1:110" x14ac:dyDescent="0.2">
      <c r="A969" s="30"/>
      <c r="B969" s="28" t="s">
        <v>1370</v>
      </c>
      <c r="C969" s="47"/>
      <c r="D969" s="41">
        <v>6</v>
      </c>
      <c r="E969" s="42">
        <v>0</v>
      </c>
      <c r="F969" s="139">
        <f>ABS(Home!$K$20*E969)</f>
        <v>0</v>
      </c>
      <c r="G969" s="42">
        <v>0</v>
      </c>
      <c r="H969" s="139">
        <f>ABS(Home!$K$20*G969)</f>
        <v>0</v>
      </c>
      <c r="I969" s="42">
        <v>0</v>
      </c>
      <c r="J969" s="139">
        <f>ABS(Home!$K$20*I969)</f>
        <v>0</v>
      </c>
      <c r="K969" s="42">
        <v>0</v>
      </c>
      <c r="L969" s="139">
        <f>ABS(Home!$K$20*K969)</f>
        <v>0</v>
      </c>
      <c r="M969" s="45">
        <f t="shared" si="457"/>
        <v>0</v>
      </c>
      <c r="N969" s="47">
        <f t="shared" si="458"/>
        <v>900</v>
      </c>
      <c r="P969">
        <f t="shared" si="464"/>
        <v>0</v>
      </c>
      <c r="Q969">
        <f t="shared" si="464"/>
        <v>6</v>
      </c>
      <c r="R969" s="146">
        <v>966</v>
      </c>
      <c r="S969">
        <f t="shared" si="465"/>
        <v>0</v>
      </c>
      <c r="T969">
        <f t="shared" si="466"/>
        <v>0</v>
      </c>
      <c r="U969">
        <f t="shared" si="467"/>
        <v>0</v>
      </c>
      <c r="V969">
        <f t="shared" si="468"/>
        <v>0</v>
      </c>
      <c r="X969">
        <f t="shared" si="469"/>
        <v>0</v>
      </c>
      <c r="Y969">
        <f t="shared" si="470"/>
        <v>0</v>
      </c>
      <c r="Z969">
        <f t="shared" si="471"/>
        <v>0</v>
      </c>
      <c r="AA969">
        <f t="shared" si="472"/>
        <v>0</v>
      </c>
      <c r="AC969" s="15"/>
      <c r="AD969" s="15"/>
      <c r="BJ969" s="41">
        <v>6</v>
      </c>
      <c r="BN969" s="41">
        <v>5</v>
      </c>
      <c r="BS969" s="121"/>
      <c r="BV969">
        <v>0</v>
      </c>
      <c r="CA969">
        <v>0</v>
      </c>
      <c r="CB969">
        <f t="shared" si="459"/>
        <v>0</v>
      </c>
      <c r="CK969">
        <f t="shared" si="460"/>
        <v>20</v>
      </c>
      <c r="CL969">
        <f t="shared" si="461"/>
        <v>23</v>
      </c>
      <c r="CM969">
        <f t="shared" si="462"/>
        <v>900</v>
      </c>
      <c r="CP969" t="str">
        <f t="shared" si="475"/>
        <v/>
      </c>
      <c r="CQ969" t="str">
        <f t="shared" si="476"/>
        <v/>
      </c>
      <c r="CR969" t="str">
        <f t="shared" si="463"/>
        <v/>
      </c>
      <c r="CS969" t="str">
        <f t="shared" si="473"/>
        <v/>
      </c>
      <c r="CT969" t="str">
        <f t="shared" si="474"/>
        <v/>
      </c>
      <c r="DE969" t="s">
        <v>205</v>
      </c>
      <c r="DF969" t="s">
        <v>205</v>
      </c>
    </row>
    <row r="970" spans="1:110" x14ac:dyDescent="0.2">
      <c r="A970" s="30"/>
      <c r="B970" s="28" t="s">
        <v>1371</v>
      </c>
      <c r="C970" s="47"/>
      <c r="D970" s="41">
        <v>6</v>
      </c>
      <c r="E970" s="42">
        <v>0</v>
      </c>
      <c r="F970" s="139">
        <f>ABS(Home!$K$20*E970)</f>
        <v>0</v>
      </c>
      <c r="G970" s="42">
        <v>0</v>
      </c>
      <c r="H970" s="139">
        <f>ABS(Home!$K$20*G970)</f>
        <v>0</v>
      </c>
      <c r="I970" s="42">
        <v>0</v>
      </c>
      <c r="J970" s="139">
        <f>ABS(Home!$K$20*I970)</f>
        <v>0</v>
      </c>
      <c r="K970" s="42">
        <v>0</v>
      </c>
      <c r="L970" s="139">
        <f>ABS(Home!$K$20*K970)</f>
        <v>0</v>
      </c>
      <c r="M970" s="45">
        <f t="shared" si="457"/>
        <v>0</v>
      </c>
      <c r="N970" s="47">
        <f t="shared" si="458"/>
        <v>901</v>
      </c>
      <c r="P970">
        <f t="shared" si="464"/>
        <v>0</v>
      </c>
      <c r="Q970">
        <f t="shared" si="464"/>
        <v>6</v>
      </c>
      <c r="R970" s="146">
        <v>967</v>
      </c>
      <c r="S970">
        <f t="shared" si="465"/>
        <v>0</v>
      </c>
      <c r="T970">
        <f t="shared" si="466"/>
        <v>0</v>
      </c>
      <c r="U970">
        <f t="shared" si="467"/>
        <v>0</v>
      </c>
      <c r="V970">
        <f t="shared" si="468"/>
        <v>0</v>
      </c>
      <c r="X970">
        <f t="shared" si="469"/>
        <v>0</v>
      </c>
      <c r="Y970">
        <f t="shared" si="470"/>
        <v>0</v>
      </c>
      <c r="Z970">
        <f t="shared" si="471"/>
        <v>0</v>
      </c>
      <c r="AA970">
        <f t="shared" si="472"/>
        <v>0</v>
      </c>
      <c r="AC970" s="15"/>
      <c r="AD970" s="15"/>
      <c r="BJ970" s="41">
        <v>6</v>
      </c>
      <c r="BN970" s="41">
        <v>5</v>
      </c>
      <c r="BS970" s="121"/>
      <c r="BV970">
        <v>0</v>
      </c>
      <c r="CA970">
        <v>0</v>
      </c>
      <c r="CB970">
        <f t="shared" si="459"/>
        <v>0</v>
      </c>
      <c r="CK970">
        <f t="shared" si="460"/>
        <v>21</v>
      </c>
      <c r="CL970">
        <f t="shared" si="461"/>
        <v>23</v>
      </c>
      <c r="CM970">
        <f t="shared" si="462"/>
        <v>901</v>
      </c>
      <c r="CP970" t="str">
        <f t="shared" si="475"/>
        <v/>
      </c>
      <c r="CQ970" t="str">
        <f t="shared" si="476"/>
        <v/>
      </c>
      <c r="CR970" t="str">
        <f t="shared" si="463"/>
        <v/>
      </c>
      <c r="CS970" t="str">
        <f t="shared" si="473"/>
        <v/>
      </c>
      <c r="CT970" t="str">
        <f t="shared" si="474"/>
        <v/>
      </c>
      <c r="DE970" t="s">
        <v>205</v>
      </c>
      <c r="DF970" t="s">
        <v>205</v>
      </c>
    </row>
    <row r="971" spans="1:110" x14ac:dyDescent="0.2">
      <c r="A971" s="30"/>
      <c r="B971" s="28" t="s">
        <v>1372</v>
      </c>
      <c r="C971" s="47"/>
      <c r="D971" s="41">
        <v>6</v>
      </c>
      <c r="E971" s="42">
        <v>0</v>
      </c>
      <c r="F971" s="139">
        <f>ABS(Home!$K$20*E971)</f>
        <v>0</v>
      </c>
      <c r="G971" s="42">
        <v>0</v>
      </c>
      <c r="H971" s="139">
        <f>ABS(Home!$K$20*G971)</f>
        <v>0</v>
      </c>
      <c r="I971" s="42">
        <v>0</v>
      </c>
      <c r="J971" s="139">
        <f>ABS(Home!$K$20*I971)</f>
        <v>0</v>
      </c>
      <c r="K971" s="42">
        <v>0</v>
      </c>
      <c r="L971" s="139">
        <f>ABS(Home!$K$20*K971)</f>
        <v>0</v>
      </c>
      <c r="M971" s="45">
        <f t="shared" si="457"/>
        <v>0</v>
      </c>
      <c r="N971" s="47">
        <f t="shared" si="458"/>
        <v>902</v>
      </c>
      <c r="P971">
        <f t="shared" si="464"/>
        <v>0</v>
      </c>
      <c r="Q971">
        <f t="shared" si="464"/>
        <v>6</v>
      </c>
      <c r="R971" s="146">
        <v>968</v>
      </c>
      <c r="S971">
        <f t="shared" si="465"/>
        <v>0</v>
      </c>
      <c r="T971">
        <f t="shared" si="466"/>
        <v>0</v>
      </c>
      <c r="U971">
        <f t="shared" si="467"/>
        <v>0</v>
      </c>
      <c r="V971">
        <f t="shared" si="468"/>
        <v>0</v>
      </c>
      <c r="X971">
        <f t="shared" si="469"/>
        <v>0</v>
      </c>
      <c r="Y971">
        <f t="shared" si="470"/>
        <v>0</v>
      </c>
      <c r="Z971">
        <f t="shared" si="471"/>
        <v>0</v>
      </c>
      <c r="AA971">
        <f t="shared" si="472"/>
        <v>0</v>
      </c>
      <c r="AC971" s="15"/>
      <c r="AD971" s="15"/>
      <c r="BJ971" s="41">
        <v>6</v>
      </c>
      <c r="BN971" s="41">
        <v>5</v>
      </c>
      <c r="BS971" s="121"/>
      <c r="BV971">
        <v>0</v>
      </c>
      <c r="CA971">
        <v>0</v>
      </c>
      <c r="CB971">
        <f t="shared" si="459"/>
        <v>0</v>
      </c>
      <c r="CK971">
        <f t="shared" si="460"/>
        <v>22</v>
      </c>
      <c r="CL971">
        <f t="shared" si="461"/>
        <v>23</v>
      </c>
      <c r="CM971">
        <f t="shared" si="462"/>
        <v>902</v>
      </c>
      <c r="CP971" t="str">
        <f t="shared" si="475"/>
        <v/>
      </c>
      <c r="CQ971" t="str">
        <f t="shared" si="476"/>
        <v/>
      </c>
      <c r="CR971" t="str">
        <f t="shared" si="463"/>
        <v/>
      </c>
      <c r="CS971" t="str">
        <f t="shared" si="473"/>
        <v/>
      </c>
      <c r="CT971" t="str">
        <f t="shared" si="474"/>
        <v/>
      </c>
      <c r="DE971" t="s">
        <v>205</v>
      </c>
      <c r="DF971" t="s">
        <v>205</v>
      </c>
    </row>
    <row r="972" spans="1:110" x14ac:dyDescent="0.2">
      <c r="A972" s="30"/>
      <c r="B972" s="28" t="s">
        <v>1373</v>
      </c>
      <c r="C972" s="47"/>
      <c r="D972" s="41">
        <v>6</v>
      </c>
      <c r="E972" s="42">
        <v>0</v>
      </c>
      <c r="F972" s="139">
        <f>ABS(Home!$K$20*E972)</f>
        <v>0</v>
      </c>
      <c r="G972" s="42">
        <v>0</v>
      </c>
      <c r="H972" s="139">
        <f>ABS(Home!$K$20*G972)</f>
        <v>0</v>
      </c>
      <c r="I972" s="42">
        <v>0</v>
      </c>
      <c r="J972" s="139">
        <f>ABS(Home!$K$20*I972)</f>
        <v>0</v>
      </c>
      <c r="K972" s="42">
        <v>0</v>
      </c>
      <c r="L972" s="139">
        <f>ABS(Home!$K$20*K972)</f>
        <v>0</v>
      </c>
      <c r="M972" s="45">
        <f t="shared" si="457"/>
        <v>0</v>
      </c>
      <c r="N972" s="47">
        <f t="shared" si="458"/>
        <v>903</v>
      </c>
      <c r="P972">
        <f t="shared" si="464"/>
        <v>0</v>
      </c>
      <c r="Q972">
        <f t="shared" si="464"/>
        <v>6</v>
      </c>
      <c r="R972" s="146">
        <v>969</v>
      </c>
      <c r="S972">
        <f t="shared" si="465"/>
        <v>0</v>
      </c>
      <c r="T972">
        <f t="shared" si="466"/>
        <v>0</v>
      </c>
      <c r="U972">
        <f t="shared" si="467"/>
        <v>0</v>
      </c>
      <c r="V972">
        <f t="shared" si="468"/>
        <v>0</v>
      </c>
      <c r="X972">
        <f t="shared" si="469"/>
        <v>0</v>
      </c>
      <c r="Y972">
        <f t="shared" si="470"/>
        <v>0</v>
      </c>
      <c r="Z972">
        <f t="shared" si="471"/>
        <v>0</v>
      </c>
      <c r="AA972">
        <f t="shared" si="472"/>
        <v>0</v>
      </c>
      <c r="AC972" s="15"/>
      <c r="AD972" s="15"/>
      <c r="BJ972" s="41">
        <v>6</v>
      </c>
      <c r="BN972" s="41">
        <v>5</v>
      </c>
      <c r="BS972" s="121"/>
      <c r="BV972">
        <v>0</v>
      </c>
      <c r="CA972">
        <v>0</v>
      </c>
      <c r="CB972">
        <f t="shared" si="459"/>
        <v>0</v>
      </c>
      <c r="CK972">
        <f t="shared" si="460"/>
        <v>23</v>
      </c>
      <c r="CL972">
        <f t="shared" si="461"/>
        <v>23</v>
      </c>
      <c r="CM972">
        <f t="shared" si="462"/>
        <v>903</v>
      </c>
      <c r="CP972" t="str">
        <f t="shared" si="475"/>
        <v/>
      </c>
      <c r="CQ972" t="str">
        <f t="shared" si="476"/>
        <v/>
      </c>
      <c r="CR972" t="str">
        <f t="shared" si="463"/>
        <v/>
      </c>
      <c r="CS972" t="str">
        <f t="shared" si="473"/>
        <v/>
      </c>
      <c r="CT972" t="str">
        <f t="shared" si="474"/>
        <v/>
      </c>
      <c r="DE972" t="s">
        <v>205</v>
      </c>
      <c r="DF972" t="s">
        <v>205</v>
      </c>
    </row>
    <row r="973" spans="1:110" x14ac:dyDescent="0.2">
      <c r="A973" s="30"/>
      <c r="B973" s="28" t="s">
        <v>1374</v>
      </c>
      <c r="C973" s="47"/>
      <c r="D973" s="41">
        <v>6</v>
      </c>
      <c r="E973" s="42">
        <v>0</v>
      </c>
      <c r="F973" s="139">
        <f>ABS(Home!$K$20*E973)</f>
        <v>0</v>
      </c>
      <c r="G973" s="42">
        <v>0</v>
      </c>
      <c r="H973" s="139">
        <f>ABS(Home!$K$20*G973)</f>
        <v>0</v>
      </c>
      <c r="I973" s="42">
        <v>0</v>
      </c>
      <c r="J973" s="139">
        <f>ABS(Home!$K$20*I973)</f>
        <v>0</v>
      </c>
      <c r="K973" s="42">
        <v>0</v>
      </c>
      <c r="L973" s="139">
        <f>ABS(Home!$K$20*K973)</f>
        <v>0</v>
      </c>
      <c r="M973" s="45">
        <f>IF(C973=1,COUNTIF(F973,"&gt;0")+COUNTIF(H973,"&gt;0")+COUNTIF(J973,"&gt;0")+COUNTIF(L973,"&gt;0"),0)</f>
        <v>0</v>
      </c>
      <c r="N973" s="47">
        <f t="shared" si="458"/>
        <v>904</v>
      </c>
      <c r="P973">
        <f t="shared" si="464"/>
        <v>0</v>
      </c>
      <c r="Q973">
        <f t="shared" si="464"/>
        <v>6</v>
      </c>
      <c r="R973" s="146">
        <v>970</v>
      </c>
      <c r="S973">
        <f t="shared" si="465"/>
        <v>0</v>
      </c>
      <c r="T973">
        <f t="shared" si="466"/>
        <v>0</v>
      </c>
      <c r="U973">
        <f t="shared" si="467"/>
        <v>0</v>
      </c>
      <c r="V973">
        <f t="shared" si="468"/>
        <v>0</v>
      </c>
      <c r="X973">
        <f t="shared" si="469"/>
        <v>0</v>
      </c>
      <c r="Y973">
        <f t="shared" si="470"/>
        <v>0</v>
      </c>
      <c r="Z973">
        <f t="shared" si="471"/>
        <v>0</v>
      </c>
      <c r="AA973">
        <f t="shared" si="472"/>
        <v>0</v>
      </c>
      <c r="AC973" s="15"/>
      <c r="AD973" s="15"/>
      <c r="BJ973" s="41">
        <v>6</v>
      </c>
      <c r="BN973" s="41">
        <v>5</v>
      </c>
      <c r="BS973" s="121"/>
      <c r="BV973">
        <v>0</v>
      </c>
      <c r="CA973">
        <v>0</v>
      </c>
      <c r="CB973">
        <f t="shared" si="459"/>
        <v>0</v>
      </c>
      <c r="CK973">
        <f t="shared" si="460"/>
        <v>24</v>
      </c>
      <c r="CL973">
        <f t="shared" si="461"/>
        <v>23</v>
      </c>
      <c r="CM973">
        <f t="shared" si="462"/>
        <v>904</v>
      </c>
      <c r="CP973" t="str">
        <f t="shared" si="475"/>
        <v/>
      </c>
      <c r="CQ973" t="str">
        <f t="shared" si="476"/>
        <v/>
      </c>
      <c r="CR973" t="str">
        <f t="shared" si="463"/>
        <v/>
      </c>
      <c r="CS973" t="str">
        <f t="shared" si="473"/>
        <v/>
      </c>
      <c r="CT973" t="str">
        <f t="shared" si="474"/>
        <v/>
      </c>
      <c r="DE973" t="s">
        <v>205</v>
      </c>
      <c r="DF973" t="s">
        <v>205</v>
      </c>
    </row>
    <row r="974" spans="1:110" x14ac:dyDescent="0.2">
      <c r="A974" s="30"/>
      <c r="B974" s="28" t="s">
        <v>1375</v>
      </c>
      <c r="C974" s="47"/>
      <c r="D974" s="41">
        <v>6</v>
      </c>
      <c r="E974" s="42">
        <v>0</v>
      </c>
      <c r="F974" s="139">
        <f>ABS(Home!$K$20*E974)</f>
        <v>0</v>
      </c>
      <c r="G974" s="42">
        <v>0</v>
      </c>
      <c r="H974" s="139">
        <f>ABS(Home!$K$20*G974)</f>
        <v>0</v>
      </c>
      <c r="I974" s="42">
        <v>0</v>
      </c>
      <c r="J974" s="139">
        <f>ABS(Home!$K$20*I974)</f>
        <v>0</v>
      </c>
      <c r="K974" s="42">
        <v>0</v>
      </c>
      <c r="L974" s="139">
        <f>ABS(Home!$K$20*K974)</f>
        <v>0</v>
      </c>
      <c r="M974" s="45">
        <f t="shared" si="457"/>
        <v>0</v>
      </c>
      <c r="N974" s="47">
        <f t="shared" si="458"/>
        <v>905</v>
      </c>
      <c r="P974">
        <f t="shared" si="464"/>
        <v>0</v>
      </c>
      <c r="Q974">
        <f t="shared" si="464"/>
        <v>6</v>
      </c>
      <c r="R974" s="146">
        <v>971</v>
      </c>
      <c r="S974">
        <f t="shared" si="465"/>
        <v>0</v>
      </c>
      <c r="T974">
        <f t="shared" si="466"/>
        <v>0</v>
      </c>
      <c r="U974">
        <f t="shared" si="467"/>
        <v>0</v>
      </c>
      <c r="V974">
        <f t="shared" si="468"/>
        <v>0</v>
      </c>
      <c r="X974">
        <f t="shared" si="469"/>
        <v>0</v>
      </c>
      <c r="Y974">
        <f t="shared" si="470"/>
        <v>0</v>
      </c>
      <c r="Z974">
        <f t="shared" si="471"/>
        <v>0</v>
      </c>
      <c r="AA974">
        <f t="shared" si="472"/>
        <v>0</v>
      </c>
      <c r="AC974" s="15"/>
      <c r="AD974" s="15"/>
      <c r="BJ974" s="41">
        <v>6</v>
      </c>
      <c r="BN974" s="41">
        <v>5</v>
      </c>
      <c r="BS974" s="121"/>
      <c r="BV974">
        <v>0</v>
      </c>
      <c r="CA974">
        <v>0</v>
      </c>
      <c r="CB974">
        <f t="shared" si="459"/>
        <v>0</v>
      </c>
      <c r="CK974">
        <f t="shared" si="460"/>
        <v>25</v>
      </c>
      <c r="CL974">
        <f t="shared" si="461"/>
        <v>23</v>
      </c>
      <c r="CM974">
        <f t="shared" si="462"/>
        <v>905</v>
      </c>
      <c r="CP974" t="str">
        <f t="shared" si="475"/>
        <v/>
      </c>
      <c r="CQ974" t="str">
        <f t="shared" si="476"/>
        <v/>
      </c>
      <c r="CR974" t="str">
        <f t="shared" si="463"/>
        <v/>
      </c>
      <c r="CS974" t="str">
        <f t="shared" si="473"/>
        <v/>
      </c>
      <c r="CT974" t="str">
        <f t="shared" si="474"/>
        <v/>
      </c>
      <c r="DE974" t="s">
        <v>205</v>
      </c>
      <c r="DF974" t="s">
        <v>205</v>
      </c>
    </row>
    <row r="975" spans="1:110" x14ac:dyDescent="0.2">
      <c r="A975" s="30"/>
      <c r="B975" s="28" t="s">
        <v>1376</v>
      </c>
      <c r="C975" s="47"/>
      <c r="D975" s="41">
        <v>6</v>
      </c>
      <c r="E975" s="42">
        <v>0</v>
      </c>
      <c r="F975" s="139">
        <f>ABS(Home!$K$20*E975)</f>
        <v>0</v>
      </c>
      <c r="G975" s="42">
        <v>0</v>
      </c>
      <c r="H975" s="139">
        <f>ABS(Home!$K$20*G975)</f>
        <v>0</v>
      </c>
      <c r="I975" s="42">
        <v>0</v>
      </c>
      <c r="J975" s="139">
        <f>ABS(Home!$K$20*I975)</f>
        <v>0</v>
      </c>
      <c r="K975" s="42">
        <v>0</v>
      </c>
      <c r="L975" s="139">
        <f>ABS(Home!$K$20*K975)</f>
        <v>0</v>
      </c>
      <c r="M975" s="45">
        <f t="shared" si="457"/>
        <v>0</v>
      </c>
      <c r="N975" s="47">
        <f t="shared" si="458"/>
        <v>906</v>
      </c>
      <c r="P975">
        <f t="shared" si="464"/>
        <v>0</v>
      </c>
      <c r="Q975">
        <f t="shared" si="464"/>
        <v>6</v>
      </c>
      <c r="R975" s="146">
        <v>972</v>
      </c>
      <c r="S975">
        <f t="shared" si="465"/>
        <v>0</v>
      </c>
      <c r="T975">
        <f t="shared" si="466"/>
        <v>0</v>
      </c>
      <c r="U975">
        <f t="shared" si="467"/>
        <v>0</v>
      </c>
      <c r="V975">
        <f t="shared" si="468"/>
        <v>0</v>
      </c>
      <c r="X975">
        <f t="shared" si="469"/>
        <v>0</v>
      </c>
      <c r="Y975">
        <f t="shared" si="470"/>
        <v>0</v>
      </c>
      <c r="Z975">
        <f t="shared" si="471"/>
        <v>0</v>
      </c>
      <c r="AA975">
        <f t="shared" si="472"/>
        <v>0</v>
      </c>
      <c r="AC975" s="15"/>
      <c r="AD975" s="15"/>
      <c r="BJ975" s="41">
        <v>6</v>
      </c>
      <c r="BN975" s="41">
        <v>5</v>
      </c>
      <c r="BS975" s="121"/>
      <c r="BV975">
        <v>0</v>
      </c>
      <c r="CA975">
        <v>0</v>
      </c>
      <c r="CB975">
        <f t="shared" si="459"/>
        <v>0</v>
      </c>
      <c r="CK975">
        <f t="shared" si="460"/>
        <v>26</v>
      </c>
      <c r="CL975">
        <f t="shared" si="461"/>
        <v>23</v>
      </c>
      <c r="CM975">
        <f t="shared" si="462"/>
        <v>906</v>
      </c>
      <c r="CP975" t="str">
        <f t="shared" si="475"/>
        <v/>
      </c>
      <c r="CQ975" t="str">
        <f t="shared" si="476"/>
        <v/>
      </c>
      <c r="CR975" t="str">
        <f t="shared" si="463"/>
        <v/>
      </c>
      <c r="CS975" t="str">
        <f t="shared" si="473"/>
        <v/>
      </c>
      <c r="CT975" t="str">
        <f t="shared" si="474"/>
        <v/>
      </c>
      <c r="DE975" t="s">
        <v>205</v>
      </c>
      <c r="DF975" t="s">
        <v>205</v>
      </c>
    </row>
    <row r="976" spans="1:110" x14ac:dyDescent="0.2">
      <c r="A976" s="30"/>
      <c r="B976" s="28" t="s">
        <v>1377</v>
      </c>
      <c r="C976" s="47"/>
      <c r="D976" s="41">
        <v>6</v>
      </c>
      <c r="E976" s="42">
        <v>0</v>
      </c>
      <c r="F976" s="139">
        <f>ABS(Home!$K$20*E976)</f>
        <v>0</v>
      </c>
      <c r="G976" s="42">
        <v>0</v>
      </c>
      <c r="H976" s="139">
        <f>ABS(Home!$K$20*G976)</f>
        <v>0</v>
      </c>
      <c r="I976" s="42">
        <v>0</v>
      </c>
      <c r="J976" s="139">
        <f>ABS(Home!$K$20*I976)</f>
        <v>0</v>
      </c>
      <c r="K976" s="42">
        <v>0</v>
      </c>
      <c r="L976" s="139">
        <f>ABS(Home!$K$20*K976)</f>
        <v>0</v>
      </c>
      <c r="M976" s="45">
        <f t="shared" si="457"/>
        <v>0</v>
      </c>
      <c r="N976" s="47">
        <f t="shared" si="458"/>
        <v>907</v>
      </c>
      <c r="P976">
        <f t="shared" si="464"/>
        <v>0</v>
      </c>
      <c r="Q976">
        <f t="shared" si="464"/>
        <v>6</v>
      </c>
      <c r="R976" s="146">
        <v>973</v>
      </c>
      <c r="S976">
        <f t="shared" si="465"/>
        <v>0</v>
      </c>
      <c r="T976">
        <f t="shared" si="466"/>
        <v>0</v>
      </c>
      <c r="U976">
        <f t="shared" si="467"/>
        <v>0</v>
      </c>
      <c r="V976">
        <f t="shared" si="468"/>
        <v>0</v>
      </c>
      <c r="X976">
        <f t="shared" si="469"/>
        <v>0</v>
      </c>
      <c r="Y976">
        <f t="shared" si="470"/>
        <v>0</v>
      </c>
      <c r="Z976">
        <f t="shared" si="471"/>
        <v>0</v>
      </c>
      <c r="AA976">
        <f t="shared" si="472"/>
        <v>0</v>
      </c>
      <c r="AC976" s="15"/>
      <c r="AD976" s="15"/>
      <c r="BJ976" s="41">
        <v>6</v>
      </c>
      <c r="BN976" s="41">
        <v>5</v>
      </c>
      <c r="BS976" s="121"/>
      <c r="BV976">
        <v>0</v>
      </c>
      <c r="CA976">
        <v>0</v>
      </c>
      <c r="CB976">
        <f t="shared" si="459"/>
        <v>0</v>
      </c>
      <c r="CK976">
        <f t="shared" si="460"/>
        <v>27</v>
      </c>
      <c r="CL976">
        <f t="shared" si="461"/>
        <v>23</v>
      </c>
      <c r="CM976">
        <f t="shared" si="462"/>
        <v>907</v>
      </c>
      <c r="CP976" t="str">
        <f t="shared" si="475"/>
        <v/>
      </c>
      <c r="CQ976" t="str">
        <f t="shared" si="476"/>
        <v/>
      </c>
      <c r="CR976" t="str">
        <f t="shared" si="463"/>
        <v/>
      </c>
      <c r="CS976" t="str">
        <f t="shared" si="473"/>
        <v/>
      </c>
      <c r="CT976" t="str">
        <f t="shared" si="474"/>
        <v/>
      </c>
      <c r="DE976" t="s">
        <v>205</v>
      </c>
      <c r="DF976" t="s">
        <v>205</v>
      </c>
    </row>
    <row r="977" spans="1:110" x14ac:dyDescent="0.2">
      <c r="A977" s="30"/>
      <c r="B977" s="28" t="s">
        <v>1378</v>
      </c>
      <c r="C977" s="47"/>
      <c r="D977" s="41">
        <v>6</v>
      </c>
      <c r="E977" s="42">
        <v>0</v>
      </c>
      <c r="F977" s="139">
        <f>ABS(Home!$K$20*E977)</f>
        <v>0</v>
      </c>
      <c r="G977" s="42">
        <v>0</v>
      </c>
      <c r="H977" s="139">
        <f>ABS(Home!$K$20*G977)</f>
        <v>0</v>
      </c>
      <c r="I977" s="42">
        <v>0</v>
      </c>
      <c r="J977" s="139">
        <f>ABS(Home!$K$20*I977)</f>
        <v>0</v>
      </c>
      <c r="K977" s="42">
        <v>0</v>
      </c>
      <c r="L977" s="139">
        <f>ABS(Home!$K$20*K977)</f>
        <v>0</v>
      </c>
      <c r="M977" s="45">
        <f t="shared" si="457"/>
        <v>0</v>
      </c>
      <c r="N977" s="47">
        <f t="shared" si="458"/>
        <v>908</v>
      </c>
      <c r="P977">
        <f t="shared" si="464"/>
        <v>0</v>
      </c>
      <c r="Q977">
        <f t="shared" si="464"/>
        <v>6</v>
      </c>
      <c r="R977" s="146">
        <v>974</v>
      </c>
      <c r="S977">
        <f t="shared" si="465"/>
        <v>0</v>
      </c>
      <c r="T977">
        <f t="shared" si="466"/>
        <v>0</v>
      </c>
      <c r="U977">
        <f t="shared" si="467"/>
        <v>0</v>
      </c>
      <c r="V977">
        <f t="shared" si="468"/>
        <v>0</v>
      </c>
      <c r="X977">
        <f t="shared" si="469"/>
        <v>0</v>
      </c>
      <c r="Y977">
        <f t="shared" si="470"/>
        <v>0</v>
      </c>
      <c r="Z977">
        <f t="shared" si="471"/>
        <v>0</v>
      </c>
      <c r="AA977">
        <f t="shared" si="472"/>
        <v>0</v>
      </c>
      <c r="AC977" s="15"/>
      <c r="AD977" s="15"/>
      <c r="BJ977" s="41">
        <v>6</v>
      </c>
      <c r="BN977" s="41">
        <v>5</v>
      </c>
      <c r="BS977" s="121"/>
      <c r="BV977">
        <v>0</v>
      </c>
      <c r="CA977">
        <v>0</v>
      </c>
      <c r="CB977">
        <f t="shared" si="459"/>
        <v>0</v>
      </c>
      <c r="CK977">
        <f t="shared" si="460"/>
        <v>28</v>
      </c>
      <c r="CL977">
        <f t="shared" si="461"/>
        <v>23</v>
      </c>
      <c r="CM977">
        <f t="shared" si="462"/>
        <v>908</v>
      </c>
      <c r="CP977" t="str">
        <f t="shared" si="475"/>
        <v/>
      </c>
      <c r="CQ977" t="str">
        <f t="shared" si="476"/>
        <v/>
      </c>
      <c r="CR977" t="str">
        <f t="shared" si="463"/>
        <v/>
      </c>
      <c r="CS977" t="str">
        <f t="shared" si="473"/>
        <v/>
      </c>
      <c r="CT977" t="str">
        <f t="shared" si="474"/>
        <v/>
      </c>
      <c r="DE977" t="s">
        <v>205</v>
      </c>
      <c r="DF977" t="s">
        <v>205</v>
      </c>
    </row>
    <row r="978" spans="1:110" x14ac:dyDescent="0.2">
      <c r="A978" s="1"/>
      <c r="B978" s="28" t="s">
        <v>1379</v>
      </c>
      <c r="C978" s="47"/>
      <c r="D978" s="41">
        <v>6</v>
      </c>
      <c r="E978" s="42">
        <v>0</v>
      </c>
      <c r="F978" s="139">
        <f>ABS(Home!$K$20*E978)</f>
        <v>0</v>
      </c>
      <c r="G978" s="42">
        <v>0</v>
      </c>
      <c r="H978" s="139">
        <f>ABS(Home!$K$20*G978)</f>
        <v>0</v>
      </c>
      <c r="I978" s="42">
        <v>0</v>
      </c>
      <c r="J978" s="139">
        <f>ABS(Home!$K$20*I978)</f>
        <v>0</v>
      </c>
      <c r="K978" s="42">
        <v>0</v>
      </c>
      <c r="L978" s="139">
        <f>ABS(Home!$K$20*K978)</f>
        <v>0</v>
      </c>
      <c r="M978" s="45">
        <f t="shared" si="457"/>
        <v>0</v>
      </c>
      <c r="N978" s="47">
        <f t="shared" si="458"/>
        <v>909</v>
      </c>
      <c r="P978">
        <f t="shared" si="464"/>
        <v>0</v>
      </c>
      <c r="Q978">
        <f t="shared" si="464"/>
        <v>6</v>
      </c>
      <c r="R978" s="146">
        <v>975</v>
      </c>
      <c r="S978">
        <f t="shared" si="465"/>
        <v>0</v>
      </c>
      <c r="T978">
        <f t="shared" si="466"/>
        <v>0</v>
      </c>
      <c r="U978">
        <f t="shared" si="467"/>
        <v>0</v>
      </c>
      <c r="V978">
        <f t="shared" si="468"/>
        <v>0</v>
      </c>
      <c r="X978">
        <f t="shared" si="469"/>
        <v>0</v>
      </c>
      <c r="Y978">
        <f t="shared" si="470"/>
        <v>0</v>
      </c>
      <c r="Z978">
        <f t="shared" si="471"/>
        <v>0</v>
      </c>
      <c r="AA978">
        <f t="shared" si="472"/>
        <v>0</v>
      </c>
      <c r="AC978" s="15"/>
      <c r="AD978" s="15"/>
      <c r="BJ978" s="41">
        <v>6</v>
      </c>
      <c r="BN978" s="41">
        <v>5</v>
      </c>
      <c r="BS978" s="121"/>
      <c r="BV978">
        <v>4.5</v>
      </c>
      <c r="CA978">
        <v>4.5</v>
      </c>
      <c r="CB978">
        <f t="shared" si="459"/>
        <v>1</v>
      </c>
      <c r="CK978">
        <f t="shared" si="460"/>
        <v>29</v>
      </c>
      <c r="CL978">
        <f t="shared" si="461"/>
        <v>23</v>
      </c>
      <c r="CM978">
        <f t="shared" si="462"/>
        <v>909</v>
      </c>
      <c r="CP978" t="str">
        <f t="shared" si="475"/>
        <v/>
      </c>
      <c r="CQ978" t="str">
        <f t="shared" si="476"/>
        <v/>
      </c>
      <c r="CR978" t="str">
        <f t="shared" si="463"/>
        <v/>
      </c>
      <c r="CS978" t="str">
        <f t="shared" si="473"/>
        <v/>
      </c>
      <c r="CT978" t="str">
        <f t="shared" si="474"/>
        <v/>
      </c>
      <c r="DE978" t="s">
        <v>205</v>
      </c>
      <c r="DF978" t="s">
        <v>205</v>
      </c>
    </row>
    <row r="979" spans="1:110" x14ac:dyDescent="0.2">
      <c r="A979" s="148"/>
      <c r="B979" s="28" t="s">
        <v>1380</v>
      </c>
      <c r="C979" s="47"/>
      <c r="D979" s="41">
        <v>6</v>
      </c>
      <c r="E979" s="42">
        <v>0</v>
      </c>
      <c r="F979" s="139">
        <f>ABS(Home!$K$20*E979)</f>
        <v>0</v>
      </c>
      <c r="G979" s="42">
        <v>0</v>
      </c>
      <c r="H979" s="139">
        <f>ABS(Home!$K$20*G979)</f>
        <v>0</v>
      </c>
      <c r="I979" s="42">
        <v>0</v>
      </c>
      <c r="J979" s="139">
        <f>ABS(Home!$K$20*I979)</f>
        <v>0</v>
      </c>
      <c r="K979" s="42">
        <v>0</v>
      </c>
      <c r="L979" s="139">
        <f>ABS(Home!$K$20*K979)</f>
        <v>0</v>
      </c>
      <c r="M979" s="45">
        <f t="shared" si="457"/>
        <v>0</v>
      </c>
      <c r="N979" s="47">
        <f t="shared" si="458"/>
        <v>910</v>
      </c>
      <c r="P979">
        <f t="shared" si="464"/>
        <v>0</v>
      </c>
      <c r="Q979">
        <f t="shared" si="464"/>
        <v>6</v>
      </c>
      <c r="R979" s="146">
        <v>976</v>
      </c>
      <c r="S979">
        <f t="shared" si="465"/>
        <v>0</v>
      </c>
      <c r="T979">
        <f t="shared" si="466"/>
        <v>0</v>
      </c>
      <c r="U979">
        <f t="shared" si="467"/>
        <v>0</v>
      </c>
      <c r="V979">
        <f t="shared" si="468"/>
        <v>0</v>
      </c>
      <c r="X979">
        <f t="shared" si="469"/>
        <v>0</v>
      </c>
      <c r="Y979">
        <f t="shared" si="470"/>
        <v>0</v>
      </c>
      <c r="Z979">
        <f t="shared" si="471"/>
        <v>0</v>
      </c>
      <c r="AA979">
        <f t="shared" si="472"/>
        <v>0</v>
      </c>
      <c r="AC979" s="15"/>
      <c r="AD979" s="15"/>
      <c r="BJ979" s="41">
        <v>6</v>
      </c>
      <c r="BN979" s="41">
        <v>5</v>
      </c>
      <c r="BS979" s="121"/>
      <c r="BV979">
        <v>4.5</v>
      </c>
      <c r="CA979">
        <v>4.5</v>
      </c>
      <c r="CB979">
        <f t="shared" si="459"/>
        <v>1</v>
      </c>
      <c r="CK979">
        <f t="shared" si="460"/>
        <v>30</v>
      </c>
      <c r="CL979">
        <f t="shared" si="461"/>
        <v>23</v>
      </c>
      <c r="CM979">
        <f t="shared" si="462"/>
        <v>910</v>
      </c>
      <c r="CP979" t="str">
        <f t="shared" si="475"/>
        <v/>
      </c>
      <c r="CQ979" t="str">
        <f t="shared" si="476"/>
        <v/>
      </c>
      <c r="CR979" t="str">
        <f t="shared" si="463"/>
        <v/>
      </c>
      <c r="CS979" t="str">
        <f t="shared" si="473"/>
        <v/>
      </c>
      <c r="CT979" t="str">
        <f t="shared" si="474"/>
        <v/>
      </c>
      <c r="DE979" t="s">
        <v>205</v>
      </c>
      <c r="DF979" t="s">
        <v>205</v>
      </c>
    </row>
    <row r="980" spans="1:110" x14ac:dyDescent="0.2">
      <c r="A980" s="148"/>
      <c r="B980" s="28" t="s">
        <v>1381</v>
      </c>
      <c r="C980" s="47"/>
      <c r="D980" s="41">
        <v>6</v>
      </c>
      <c r="E980" s="42">
        <v>0</v>
      </c>
      <c r="F980" s="139">
        <f>ABS(Home!$K$20*E980)</f>
        <v>0</v>
      </c>
      <c r="G980" s="42">
        <v>0</v>
      </c>
      <c r="H980" s="139">
        <f>ABS(Home!$K$20*G980)</f>
        <v>0</v>
      </c>
      <c r="I980" s="42">
        <v>0</v>
      </c>
      <c r="J980" s="139">
        <f>ABS(Home!$K$20*I980)</f>
        <v>0</v>
      </c>
      <c r="K980" s="42">
        <v>0</v>
      </c>
      <c r="L980" s="139">
        <f>ABS(Home!$K$20*K980)</f>
        <v>0</v>
      </c>
      <c r="M980" s="45">
        <f t="shared" si="457"/>
        <v>0</v>
      </c>
      <c r="N980" s="47">
        <f t="shared" si="458"/>
        <v>911</v>
      </c>
      <c r="P980">
        <f t="shared" si="464"/>
        <v>0</v>
      </c>
      <c r="Q980">
        <f t="shared" si="464"/>
        <v>6</v>
      </c>
      <c r="R980" s="146">
        <v>977</v>
      </c>
      <c r="S980">
        <f t="shared" si="465"/>
        <v>0</v>
      </c>
      <c r="T980">
        <f t="shared" si="466"/>
        <v>0</v>
      </c>
      <c r="U980">
        <f t="shared" si="467"/>
        <v>0</v>
      </c>
      <c r="V980">
        <f t="shared" si="468"/>
        <v>0</v>
      </c>
      <c r="X980">
        <f t="shared" si="469"/>
        <v>0</v>
      </c>
      <c r="Y980">
        <f t="shared" si="470"/>
        <v>0</v>
      </c>
      <c r="Z980">
        <f t="shared" si="471"/>
        <v>0</v>
      </c>
      <c r="AA980">
        <f t="shared" si="472"/>
        <v>0</v>
      </c>
      <c r="AC980" s="15"/>
      <c r="AD980" s="15"/>
      <c r="BJ980" s="41">
        <v>6</v>
      </c>
      <c r="BN980" s="41">
        <v>5</v>
      </c>
      <c r="BS980" s="121"/>
      <c r="BV980">
        <v>0</v>
      </c>
      <c r="CA980">
        <v>0</v>
      </c>
      <c r="CB980">
        <f t="shared" si="459"/>
        <v>0</v>
      </c>
      <c r="CK980">
        <f t="shared" si="460"/>
        <v>31</v>
      </c>
      <c r="CL980">
        <f t="shared" si="461"/>
        <v>23</v>
      </c>
      <c r="CM980">
        <f t="shared" si="462"/>
        <v>911</v>
      </c>
      <c r="CP980" t="str">
        <f t="shared" si="475"/>
        <v/>
      </c>
      <c r="CQ980" t="str">
        <f t="shared" si="476"/>
        <v/>
      </c>
      <c r="CR980" t="str">
        <f t="shared" si="463"/>
        <v/>
      </c>
      <c r="CS980" t="str">
        <f t="shared" si="473"/>
        <v/>
      </c>
      <c r="CT980" t="str">
        <f t="shared" si="474"/>
        <v/>
      </c>
      <c r="DE980" t="s">
        <v>205</v>
      </c>
      <c r="DF980" t="s">
        <v>205</v>
      </c>
    </row>
    <row r="981" spans="1:110" x14ac:dyDescent="0.2">
      <c r="A981" s="148"/>
      <c r="B981" s="28" t="s">
        <v>179</v>
      </c>
      <c r="C981" s="47"/>
      <c r="D981" s="41">
        <v>6</v>
      </c>
      <c r="E981" s="42">
        <v>0</v>
      </c>
      <c r="F981" s="139">
        <f>ABS(Home!$K$20*E981)</f>
        <v>0</v>
      </c>
      <c r="G981" s="42">
        <v>0</v>
      </c>
      <c r="H981" s="139">
        <f>ABS(Home!$K$20*G981)</f>
        <v>0</v>
      </c>
      <c r="I981" s="42">
        <v>0</v>
      </c>
      <c r="J981" s="139">
        <f>ABS(Home!$K$20*I981)</f>
        <v>0</v>
      </c>
      <c r="K981" s="42">
        <v>0</v>
      </c>
      <c r="L981" s="139">
        <f>ABS(Home!$K$20*K981)</f>
        <v>0</v>
      </c>
      <c r="M981" s="45">
        <f t="shared" si="457"/>
        <v>0</v>
      </c>
      <c r="N981" s="47">
        <f t="shared" si="458"/>
        <v>912</v>
      </c>
      <c r="P981">
        <f t="shared" si="464"/>
        <v>0</v>
      </c>
      <c r="Q981">
        <f t="shared" si="464"/>
        <v>6</v>
      </c>
      <c r="R981" s="146">
        <v>978</v>
      </c>
      <c r="S981">
        <f t="shared" si="465"/>
        <v>0</v>
      </c>
      <c r="T981">
        <f t="shared" si="466"/>
        <v>0</v>
      </c>
      <c r="U981">
        <f t="shared" si="467"/>
        <v>0</v>
      </c>
      <c r="V981">
        <f t="shared" si="468"/>
        <v>0</v>
      </c>
      <c r="X981">
        <f t="shared" si="469"/>
        <v>0</v>
      </c>
      <c r="Y981">
        <f t="shared" si="470"/>
        <v>0</v>
      </c>
      <c r="Z981">
        <f t="shared" si="471"/>
        <v>0</v>
      </c>
      <c r="AA981">
        <f t="shared" si="472"/>
        <v>0</v>
      </c>
      <c r="AC981" s="15"/>
      <c r="AD981" s="15"/>
      <c r="BJ981" s="41">
        <v>6</v>
      </c>
      <c r="BN981" s="41">
        <v>5</v>
      </c>
      <c r="BS981" s="121"/>
      <c r="BV981">
        <v>0</v>
      </c>
      <c r="CA981">
        <v>0</v>
      </c>
      <c r="CB981">
        <f t="shared" si="459"/>
        <v>0</v>
      </c>
      <c r="CK981">
        <f t="shared" si="460"/>
        <v>32</v>
      </c>
      <c r="CL981">
        <f t="shared" si="461"/>
        <v>23</v>
      </c>
      <c r="CM981">
        <f t="shared" si="462"/>
        <v>912</v>
      </c>
      <c r="CP981" t="str">
        <f t="shared" si="475"/>
        <v/>
      </c>
      <c r="CQ981" t="str">
        <f t="shared" si="476"/>
        <v/>
      </c>
      <c r="CR981" t="str">
        <f t="shared" si="463"/>
        <v/>
      </c>
      <c r="CS981" t="str">
        <f t="shared" si="473"/>
        <v/>
      </c>
      <c r="CT981" t="str">
        <f t="shared" si="474"/>
        <v/>
      </c>
      <c r="DE981" t="s">
        <v>205</v>
      </c>
      <c r="DF981" t="s">
        <v>205</v>
      </c>
    </row>
    <row r="982" spans="1:110" x14ac:dyDescent="0.2">
      <c r="A982" s="148"/>
      <c r="B982" s="28" t="s">
        <v>180</v>
      </c>
      <c r="C982" s="47"/>
      <c r="D982" s="41">
        <v>6</v>
      </c>
      <c r="E982" s="42">
        <v>0</v>
      </c>
      <c r="F982" s="139">
        <f>ABS(Home!$K$20*E982)</f>
        <v>0</v>
      </c>
      <c r="G982" s="42">
        <v>0</v>
      </c>
      <c r="H982" s="139">
        <f>ABS(Home!$K$20*G982)</f>
        <v>0</v>
      </c>
      <c r="I982" s="42">
        <v>0</v>
      </c>
      <c r="J982" s="139">
        <f>ABS(Home!$K$20*I982)</f>
        <v>0</v>
      </c>
      <c r="K982" s="42">
        <v>0</v>
      </c>
      <c r="L982" s="139">
        <f>ABS(Home!$K$20*K982)</f>
        <v>0</v>
      </c>
      <c r="M982" s="45">
        <f t="shared" si="457"/>
        <v>0</v>
      </c>
      <c r="N982" s="47">
        <f t="shared" si="458"/>
        <v>913</v>
      </c>
      <c r="P982">
        <f t="shared" si="464"/>
        <v>0</v>
      </c>
      <c r="Q982">
        <f t="shared" si="464"/>
        <v>6</v>
      </c>
      <c r="R982" s="146">
        <v>979</v>
      </c>
      <c r="S982">
        <f t="shared" si="465"/>
        <v>0</v>
      </c>
      <c r="T982">
        <f t="shared" si="466"/>
        <v>0</v>
      </c>
      <c r="U982">
        <f t="shared" si="467"/>
        <v>0</v>
      </c>
      <c r="V982">
        <f t="shared" si="468"/>
        <v>0</v>
      </c>
      <c r="X982">
        <f t="shared" si="469"/>
        <v>0</v>
      </c>
      <c r="Y982">
        <f t="shared" si="470"/>
        <v>0</v>
      </c>
      <c r="Z982">
        <f t="shared" si="471"/>
        <v>0</v>
      </c>
      <c r="AA982">
        <f t="shared" si="472"/>
        <v>0</v>
      </c>
      <c r="AC982" s="15"/>
      <c r="AD982" s="15"/>
      <c r="BJ982" s="41">
        <v>6</v>
      </c>
      <c r="BN982" s="41">
        <v>5</v>
      </c>
      <c r="BS982" s="121"/>
      <c r="BV982">
        <v>0</v>
      </c>
      <c r="CA982">
        <v>0</v>
      </c>
      <c r="CB982">
        <f t="shared" si="459"/>
        <v>0</v>
      </c>
      <c r="CK982">
        <f t="shared" si="460"/>
        <v>33</v>
      </c>
      <c r="CL982">
        <f t="shared" si="461"/>
        <v>23</v>
      </c>
      <c r="CM982">
        <f t="shared" si="462"/>
        <v>913</v>
      </c>
      <c r="CP982" t="str">
        <f t="shared" si="475"/>
        <v/>
      </c>
      <c r="CQ982" t="str">
        <f t="shared" si="476"/>
        <v/>
      </c>
      <c r="CR982" t="str">
        <f t="shared" si="463"/>
        <v/>
      </c>
      <c r="CS982" t="str">
        <f t="shared" si="473"/>
        <v/>
      </c>
      <c r="CT982" t="str">
        <f t="shared" si="474"/>
        <v/>
      </c>
      <c r="DE982" t="s">
        <v>205</v>
      </c>
      <c r="DF982" t="s">
        <v>205</v>
      </c>
    </row>
    <row r="983" spans="1:110" x14ac:dyDescent="0.2">
      <c r="A983" s="148"/>
      <c r="B983" s="28" t="s">
        <v>181</v>
      </c>
      <c r="C983" s="47"/>
      <c r="D983" s="41">
        <v>6</v>
      </c>
      <c r="E983" s="42">
        <v>0</v>
      </c>
      <c r="F983" s="139">
        <f>ABS(Home!$K$20*E983)</f>
        <v>0</v>
      </c>
      <c r="G983" s="42">
        <v>0</v>
      </c>
      <c r="H983" s="139">
        <f>ABS(Home!$K$20*G983)</f>
        <v>0</v>
      </c>
      <c r="I983" s="42">
        <v>0</v>
      </c>
      <c r="J983" s="139">
        <f>ABS(Home!$K$20*I983)</f>
        <v>0</v>
      </c>
      <c r="K983" s="42">
        <v>0</v>
      </c>
      <c r="L983" s="139">
        <f>ABS(Home!$K$20*K983)</f>
        <v>0</v>
      </c>
      <c r="M983" s="45">
        <f t="shared" si="457"/>
        <v>0</v>
      </c>
      <c r="N983" s="47">
        <f t="shared" si="458"/>
        <v>914</v>
      </c>
      <c r="P983">
        <f t="shared" si="464"/>
        <v>0</v>
      </c>
      <c r="Q983">
        <f t="shared" si="464"/>
        <v>6</v>
      </c>
      <c r="R983" s="146">
        <v>980</v>
      </c>
      <c r="S983">
        <f t="shared" si="465"/>
        <v>0</v>
      </c>
      <c r="T983">
        <f t="shared" si="466"/>
        <v>0</v>
      </c>
      <c r="U983">
        <f t="shared" si="467"/>
        <v>0</v>
      </c>
      <c r="V983">
        <f t="shared" si="468"/>
        <v>0</v>
      </c>
      <c r="X983">
        <f t="shared" si="469"/>
        <v>0</v>
      </c>
      <c r="Y983">
        <f t="shared" si="470"/>
        <v>0</v>
      </c>
      <c r="Z983">
        <f t="shared" si="471"/>
        <v>0</v>
      </c>
      <c r="AA983">
        <f t="shared" si="472"/>
        <v>0</v>
      </c>
      <c r="AC983" s="15"/>
      <c r="AD983" s="15"/>
      <c r="BJ983" s="41">
        <v>6</v>
      </c>
      <c r="BN983" s="41">
        <v>5</v>
      </c>
      <c r="BS983" s="121"/>
      <c r="BV983">
        <v>0</v>
      </c>
      <c r="CA983">
        <v>0</v>
      </c>
      <c r="CB983">
        <f t="shared" si="459"/>
        <v>0</v>
      </c>
      <c r="CK983">
        <f t="shared" si="460"/>
        <v>34</v>
      </c>
      <c r="CL983">
        <f t="shared" si="461"/>
        <v>23</v>
      </c>
      <c r="CM983">
        <f t="shared" si="462"/>
        <v>914</v>
      </c>
      <c r="CP983" t="str">
        <f t="shared" si="475"/>
        <v/>
      </c>
      <c r="CQ983" t="str">
        <f t="shared" si="476"/>
        <v/>
      </c>
      <c r="CR983" t="str">
        <f t="shared" si="463"/>
        <v/>
      </c>
      <c r="CS983" t="str">
        <f t="shared" si="473"/>
        <v/>
      </c>
      <c r="CT983" t="str">
        <f t="shared" si="474"/>
        <v/>
      </c>
      <c r="DE983" t="s">
        <v>205</v>
      </c>
      <c r="DF983" t="s">
        <v>205</v>
      </c>
    </row>
    <row r="984" spans="1:110" x14ac:dyDescent="0.2">
      <c r="A984" s="148"/>
      <c r="B984" s="28">
        <v>35</v>
      </c>
      <c r="C984" s="47"/>
      <c r="D984" s="41">
        <v>6</v>
      </c>
      <c r="E984" s="42">
        <v>0</v>
      </c>
      <c r="F984" s="139">
        <f>ABS(Home!$K$20*E984)</f>
        <v>0</v>
      </c>
      <c r="G984" s="42">
        <v>0</v>
      </c>
      <c r="H984" s="139">
        <f>ABS(Home!$K$20*G984)</f>
        <v>0</v>
      </c>
      <c r="I984" s="42">
        <v>0</v>
      </c>
      <c r="J984" s="139">
        <f>ABS(Home!$K$20*I984)</f>
        <v>0</v>
      </c>
      <c r="K984" s="42">
        <v>0</v>
      </c>
      <c r="L984" s="139">
        <f>ABS(Home!$K$20*K984)</f>
        <v>0</v>
      </c>
      <c r="M984" s="45">
        <f t="shared" si="457"/>
        <v>0</v>
      </c>
      <c r="N984" s="47">
        <f t="shared" si="458"/>
        <v>915</v>
      </c>
      <c r="P984">
        <f t="shared" si="464"/>
        <v>0</v>
      </c>
      <c r="Q984">
        <f t="shared" si="464"/>
        <v>6</v>
      </c>
      <c r="R984" s="146">
        <v>981</v>
      </c>
      <c r="S984">
        <f t="shared" si="465"/>
        <v>0</v>
      </c>
      <c r="T984">
        <f t="shared" si="466"/>
        <v>0</v>
      </c>
      <c r="U984">
        <f t="shared" si="467"/>
        <v>0</v>
      </c>
      <c r="V984">
        <f t="shared" si="468"/>
        <v>0</v>
      </c>
      <c r="X984">
        <f t="shared" si="469"/>
        <v>0</v>
      </c>
      <c r="Y984">
        <f t="shared" si="470"/>
        <v>0</v>
      </c>
      <c r="Z984">
        <f t="shared" si="471"/>
        <v>0</v>
      </c>
      <c r="AA984">
        <f t="shared" si="472"/>
        <v>0</v>
      </c>
      <c r="AC984" s="15"/>
      <c r="AD984" s="15"/>
      <c r="BJ984" s="41">
        <v>6</v>
      </c>
      <c r="BN984" s="41">
        <v>5</v>
      </c>
      <c r="BS984" s="121"/>
      <c r="BV984">
        <v>0</v>
      </c>
      <c r="CA984">
        <v>0</v>
      </c>
      <c r="CB984">
        <f t="shared" si="459"/>
        <v>0</v>
      </c>
      <c r="CK984">
        <f t="shared" si="460"/>
        <v>35</v>
      </c>
      <c r="CL984">
        <f t="shared" si="461"/>
        <v>23</v>
      </c>
      <c r="CM984">
        <f t="shared" si="462"/>
        <v>915</v>
      </c>
      <c r="CP984" t="str">
        <f t="shared" si="475"/>
        <v/>
      </c>
      <c r="CQ984" t="str">
        <f t="shared" si="476"/>
        <v/>
      </c>
      <c r="CR984" t="str">
        <f t="shared" si="463"/>
        <v/>
      </c>
      <c r="CS984" t="str">
        <f t="shared" si="473"/>
        <v/>
      </c>
      <c r="CT984" t="str">
        <f t="shared" si="474"/>
        <v/>
      </c>
      <c r="DE984" t="s">
        <v>205</v>
      </c>
      <c r="DF984" t="s">
        <v>205</v>
      </c>
    </row>
    <row r="985" spans="1:110" x14ac:dyDescent="0.2">
      <c r="A985" s="148"/>
      <c r="B985" s="28">
        <v>36</v>
      </c>
      <c r="C985" s="47"/>
      <c r="D985" s="41">
        <v>6</v>
      </c>
      <c r="E985" s="42">
        <v>0</v>
      </c>
      <c r="F985" s="139">
        <f>ABS(Home!$K$20*E985)</f>
        <v>0</v>
      </c>
      <c r="G985" s="42">
        <v>0</v>
      </c>
      <c r="H985" s="139">
        <f>ABS(Home!$K$20*G985)</f>
        <v>0</v>
      </c>
      <c r="I985" s="42">
        <v>0</v>
      </c>
      <c r="J985" s="139">
        <f>ABS(Home!$K$20*I985)</f>
        <v>0</v>
      </c>
      <c r="K985" s="42">
        <v>0</v>
      </c>
      <c r="L985" s="139">
        <f>ABS(Home!$K$20*K985)</f>
        <v>0</v>
      </c>
      <c r="M985" s="45">
        <f t="shared" si="457"/>
        <v>0</v>
      </c>
      <c r="N985" s="47">
        <f t="shared" si="458"/>
        <v>916</v>
      </c>
      <c r="P985">
        <f t="shared" si="464"/>
        <v>0</v>
      </c>
      <c r="Q985">
        <f t="shared" si="464"/>
        <v>6</v>
      </c>
      <c r="R985" s="146">
        <v>982</v>
      </c>
      <c r="S985">
        <f t="shared" si="465"/>
        <v>0</v>
      </c>
      <c r="T985">
        <f t="shared" si="466"/>
        <v>0</v>
      </c>
      <c r="U985">
        <f t="shared" si="467"/>
        <v>0</v>
      </c>
      <c r="V985">
        <f t="shared" si="468"/>
        <v>0</v>
      </c>
      <c r="X985">
        <f t="shared" si="469"/>
        <v>0</v>
      </c>
      <c r="Y985">
        <f t="shared" si="470"/>
        <v>0</v>
      </c>
      <c r="Z985">
        <f t="shared" si="471"/>
        <v>0</v>
      </c>
      <c r="AA985">
        <f t="shared" si="472"/>
        <v>0</v>
      </c>
      <c r="AC985" s="15"/>
      <c r="AD985" s="15"/>
      <c r="BJ985" s="41">
        <v>6</v>
      </c>
      <c r="BN985" s="41">
        <v>5</v>
      </c>
      <c r="BS985" s="121"/>
      <c r="BV985">
        <v>0</v>
      </c>
      <c r="CA985">
        <v>0</v>
      </c>
      <c r="CB985">
        <f t="shared" si="459"/>
        <v>0</v>
      </c>
      <c r="CK985">
        <f t="shared" si="460"/>
        <v>36</v>
      </c>
      <c r="CL985">
        <f t="shared" si="461"/>
        <v>23</v>
      </c>
      <c r="CM985">
        <f t="shared" si="462"/>
        <v>916</v>
      </c>
      <c r="CP985" t="str">
        <f t="shared" si="475"/>
        <v/>
      </c>
      <c r="CQ985" t="str">
        <f t="shared" si="476"/>
        <v/>
      </c>
      <c r="CR985" t="str">
        <f t="shared" si="463"/>
        <v/>
      </c>
      <c r="CS985" t="str">
        <f t="shared" si="473"/>
        <v/>
      </c>
      <c r="CT985" t="str">
        <f t="shared" si="474"/>
        <v/>
      </c>
      <c r="DE985" t="s">
        <v>205</v>
      </c>
      <c r="DF985" t="s">
        <v>205</v>
      </c>
    </row>
    <row r="986" spans="1:110" x14ac:dyDescent="0.2">
      <c r="A986" s="148"/>
      <c r="B986" s="28">
        <v>37</v>
      </c>
      <c r="C986" s="47"/>
      <c r="D986" s="41">
        <v>6</v>
      </c>
      <c r="E986" s="42">
        <v>0</v>
      </c>
      <c r="F986" s="139">
        <f>ABS(Home!$K$20*E986)</f>
        <v>0</v>
      </c>
      <c r="G986" s="42">
        <v>0</v>
      </c>
      <c r="H986" s="139">
        <f>ABS(Home!$K$20*G986)</f>
        <v>0</v>
      </c>
      <c r="I986" s="42">
        <v>0</v>
      </c>
      <c r="J986" s="139">
        <f>ABS(Home!$K$20*I986)</f>
        <v>0</v>
      </c>
      <c r="K986" s="42">
        <v>0</v>
      </c>
      <c r="L986" s="139">
        <f>ABS(Home!$K$20*K986)</f>
        <v>0</v>
      </c>
      <c r="M986" s="45">
        <f t="shared" si="457"/>
        <v>0</v>
      </c>
      <c r="N986" s="47">
        <f t="shared" si="458"/>
        <v>917</v>
      </c>
      <c r="P986">
        <f t="shared" si="464"/>
        <v>0</v>
      </c>
      <c r="Q986">
        <f t="shared" si="464"/>
        <v>6</v>
      </c>
      <c r="R986" s="146">
        <v>983</v>
      </c>
      <c r="S986">
        <f t="shared" si="465"/>
        <v>0</v>
      </c>
      <c r="T986">
        <f t="shared" si="466"/>
        <v>0</v>
      </c>
      <c r="U986">
        <f t="shared" si="467"/>
        <v>0</v>
      </c>
      <c r="V986">
        <f t="shared" si="468"/>
        <v>0</v>
      </c>
      <c r="X986">
        <f t="shared" si="469"/>
        <v>0</v>
      </c>
      <c r="Y986">
        <f t="shared" si="470"/>
        <v>0</v>
      </c>
      <c r="Z986">
        <f t="shared" si="471"/>
        <v>0</v>
      </c>
      <c r="AA986">
        <f t="shared" si="472"/>
        <v>0</v>
      </c>
      <c r="AC986" s="15"/>
      <c r="AD986" s="15"/>
      <c r="BJ986" s="41">
        <v>6</v>
      </c>
      <c r="BN986" s="41">
        <v>5</v>
      </c>
      <c r="BS986" s="121"/>
      <c r="BV986">
        <v>0</v>
      </c>
      <c r="CA986">
        <v>0</v>
      </c>
      <c r="CB986">
        <f t="shared" si="459"/>
        <v>0</v>
      </c>
      <c r="CK986">
        <f>CK943</f>
        <v>37</v>
      </c>
      <c r="CL986">
        <f>CL943+1</f>
        <v>23</v>
      </c>
      <c r="CM986">
        <f t="shared" si="462"/>
        <v>917</v>
      </c>
      <c r="CP986" t="str">
        <f t="shared" si="475"/>
        <v/>
      </c>
      <c r="CQ986" t="str">
        <f t="shared" si="476"/>
        <v/>
      </c>
      <c r="CR986" t="str">
        <f t="shared" si="463"/>
        <v/>
      </c>
      <c r="CS986" t="str">
        <f t="shared" si="473"/>
        <v/>
      </c>
      <c r="CT986" t="str">
        <f t="shared" si="474"/>
        <v/>
      </c>
      <c r="DE986" t="s">
        <v>205</v>
      </c>
      <c r="DF986" t="s">
        <v>205</v>
      </c>
    </row>
    <row r="987" spans="1:110" x14ac:dyDescent="0.2">
      <c r="A987" s="30"/>
      <c r="B987" s="28">
        <v>38</v>
      </c>
      <c r="C987" s="47"/>
      <c r="D987" s="41">
        <v>6</v>
      </c>
      <c r="E987" s="42">
        <v>0</v>
      </c>
      <c r="F987" s="139">
        <f>ABS(Home!$K$20*E987)</f>
        <v>0</v>
      </c>
      <c r="G987" s="42">
        <v>0</v>
      </c>
      <c r="H987" s="139">
        <f>ABS(Home!$K$20*G987)</f>
        <v>0</v>
      </c>
      <c r="I987" s="42">
        <v>0</v>
      </c>
      <c r="J987" s="139">
        <f>ABS(Home!$K$20*I987)</f>
        <v>0</v>
      </c>
      <c r="K987" s="42">
        <v>0</v>
      </c>
      <c r="L987" s="139">
        <f>ABS(Home!$K$20*K987)</f>
        <v>0</v>
      </c>
      <c r="M987" s="45">
        <f t="shared" si="457"/>
        <v>0</v>
      </c>
      <c r="N987" s="47">
        <f t="shared" si="458"/>
        <v>918</v>
      </c>
      <c r="P987">
        <f t="shared" si="464"/>
        <v>0</v>
      </c>
      <c r="Q987">
        <f t="shared" si="464"/>
        <v>6</v>
      </c>
      <c r="R987" s="146">
        <v>984</v>
      </c>
      <c r="S987">
        <f t="shared" si="465"/>
        <v>0</v>
      </c>
      <c r="T987">
        <f t="shared" si="466"/>
        <v>0</v>
      </c>
      <c r="U987">
        <f t="shared" si="467"/>
        <v>0</v>
      </c>
      <c r="V987">
        <f t="shared" si="468"/>
        <v>0</v>
      </c>
      <c r="X987">
        <f t="shared" si="469"/>
        <v>0</v>
      </c>
      <c r="Y987">
        <f t="shared" si="470"/>
        <v>0</v>
      </c>
      <c r="Z987">
        <f t="shared" si="471"/>
        <v>0</v>
      </c>
      <c r="AA987">
        <f t="shared" si="472"/>
        <v>0</v>
      </c>
      <c r="AC987" s="15"/>
      <c r="AD987" s="15"/>
      <c r="BJ987" s="41">
        <v>6</v>
      </c>
      <c r="BN987" s="41">
        <v>5</v>
      </c>
      <c r="BS987" s="121"/>
      <c r="BV987">
        <v>0</v>
      </c>
      <c r="CA987">
        <v>2</v>
      </c>
      <c r="CB987">
        <f t="shared" si="459"/>
        <v>1</v>
      </c>
      <c r="CK987">
        <f t="shared" si="460"/>
        <v>38</v>
      </c>
      <c r="CL987">
        <f t="shared" si="461"/>
        <v>23</v>
      </c>
      <c r="CM987">
        <f t="shared" si="462"/>
        <v>918</v>
      </c>
      <c r="CP987" t="str">
        <f t="shared" si="475"/>
        <v/>
      </c>
      <c r="CQ987" t="str">
        <f t="shared" si="476"/>
        <v/>
      </c>
      <c r="CR987" t="str">
        <f t="shared" si="463"/>
        <v/>
      </c>
      <c r="CS987" t="str">
        <f t="shared" si="473"/>
        <v/>
      </c>
      <c r="CT987" t="str">
        <f t="shared" si="474"/>
        <v/>
      </c>
      <c r="DE987" t="s">
        <v>205</v>
      </c>
      <c r="DF987" t="s">
        <v>205</v>
      </c>
    </row>
    <row r="988" spans="1:110" x14ac:dyDescent="0.2">
      <c r="A988" s="30"/>
      <c r="B988" s="28">
        <v>39</v>
      </c>
      <c r="C988" s="47"/>
      <c r="D988" s="41">
        <v>6</v>
      </c>
      <c r="E988" s="42">
        <v>0</v>
      </c>
      <c r="F988" s="139">
        <f>ABS(Home!$K$20*E988)</f>
        <v>0</v>
      </c>
      <c r="G988" s="42">
        <v>0</v>
      </c>
      <c r="H988" s="139">
        <f>ABS(Home!$K$20*G988)</f>
        <v>0</v>
      </c>
      <c r="I988" s="42">
        <v>0</v>
      </c>
      <c r="J988" s="139">
        <f>ABS(Home!$K$20*I988)</f>
        <v>0</v>
      </c>
      <c r="K988" s="42">
        <v>0</v>
      </c>
      <c r="L988" s="139">
        <f>ABS(Home!$K$20*K988)</f>
        <v>0</v>
      </c>
      <c r="M988" s="45">
        <f t="shared" si="457"/>
        <v>0</v>
      </c>
      <c r="N988" s="47">
        <f t="shared" si="458"/>
        <v>919</v>
      </c>
      <c r="P988">
        <f t="shared" si="464"/>
        <v>0</v>
      </c>
      <c r="Q988">
        <f t="shared" si="464"/>
        <v>6</v>
      </c>
      <c r="R988" s="146">
        <v>985</v>
      </c>
      <c r="S988">
        <f t="shared" si="465"/>
        <v>0</v>
      </c>
      <c r="T988">
        <f t="shared" si="466"/>
        <v>0</v>
      </c>
      <c r="U988">
        <f t="shared" si="467"/>
        <v>0</v>
      </c>
      <c r="V988">
        <f t="shared" si="468"/>
        <v>0</v>
      </c>
      <c r="X988">
        <f t="shared" si="469"/>
        <v>0</v>
      </c>
      <c r="Y988">
        <f t="shared" si="470"/>
        <v>0</v>
      </c>
      <c r="Z988">
        <f t="shared" si="471"/>
        <v>0</v>
      </c>
      <c r="AA988">
        <f t="shared" si="472"/>
        <v>0</v>
      </c>
      <c r="AC988" s="15"/>
      <c r="AD988" s="15"/>
      <c r="BJ988" s="41">
        <v>6</v>
      </c>
      <c r="BN988" s="41">
        <v>5</v>
      </c>
      <c r="BS988" s="121"/>
      <c r="BV988">
        <v>0</v>
      </c>
      <c r="CA988">
        <v>0</v>
      </c>
      <c r="CB988">
        <f t="shared" si="459"/>
        <v>0</v>
      </c>
      <c r="CK988">
        <f t="shared" si="460"/>
        <v>39</v>
      </c>
      <c r="CL988">
        <f t="shared" si="461"/>
        <v>23</v>
      </c>
      <c r="CM988">
        <f t="shared" si="462"/>
        <v>919</v>
      </c>
      <c r="CP988" t="str">
        <f t="shared" si="475"/>
        <v/>
      </c>
      <c r="CQ988" t="str">
        <f t="shared" si="476"/>
        <v/>
      </c>
      <c r="CR988" t="str">
        <f t="shared" si="463"/>
        <v/>
      </c>
      <c r="CS988" t="str">
        <f t="shared" si="473"/>
        <v/>
      </c>
      <c r="CT988" t="str">
        <f t="shared" si="474"/>
        <v/>
      </c>
      <c r="DE988" t="s">
        <v>205</v>
      </c>
      <c r="DF988" t="s">
        <v>205</v>
      </c>
    </row>
    <row r="989" spans="1:110" x14ac:dyDescent="0.2">
      <c r="A989" s="30"/>
      <c r="B989" s="28">
        <v>40</v>
      </c>
      <c r="C989" s="47"/>
      <c r="D989" s="41">
        <v>6</v>
      </c>
      <c r="E989" s="42">
        <v>0</v>
      </c>
      <c r="F989" s="139">
        <f>ABS(Home!$K$20*E989)</f>
        <v>0</v>
      </c>
      <c r="G989" s="42">
        <v>0</v>
      </c>
      <c r="H989" s="139">
        <f>ABS(Home!$K$20*G989)</f>
        <v>0</v>
      </c>
      <c r="I989" s="42">
        <v>0</v>
      </c>
      <c r="J989" s="139">
        <f>ABS(Home!$K$20*I989)</f>
        <v>0</v>
      </c>
      <c r="K989" s="42">
        <v>0</v>
      </c>
      <c r="L989" s="139">
        <f>ABS(Home!$K$20*K989)</f>
        <v>0</v>
      </c>
      <c r="M989" s="45">
        <f t="shared" si="457"/>
        <v>0</v>
      </c>
      <c r="N989" s="47">
        <f t="shared" si="458"/>
        <v>920</v>
      </c>
      <c r="P989">
        <f t="shared" si="464"/>
        <v>0</v>
      </c>
      <c r="Q989">
        <f t="shared" si="464"/>
        <v>6</v>
      </c>
      <c r="R989" s="146">
        <v>986</v>
      </c>
      <c r="S989">
        <f t="shared" si="465"/>
        <v>0</v>
      </c>
      <c r="T989">
        <f t="shared" si="466"/>
        <v>0</v>
      </c>
      <c r="U989">
        <f t="shared" si="467"/>
        <v>0</v>
      </c>
      <c r="V989">
        <f t="shared" si="468"/>
        <v>0</v>
      </c>
      <c r="X989">
        <f t="shared" si="469"/>
        <v>0</v>
      </c>
      <c r="Y989">
        <f t="shared" si="470"/>
        <v>0</v>
      </c>
      <c r="Z989">
        <f t="shared" si="471"/>
        <v>0</v>
      </c>
      <c r="AA989">
        <f t="shared" si="472"/>
        <v>0</v>
      </c>
      <c r="AC989" s="15"/>
      <c r="AD989" s="15"/>
      <c r="BJ989" s="41">
        <v>6</v>
      </c>
      <c r="BN989" s="41">
        <v>5</v>
      </c>
      <c r="BS989" s="121"/>
      <c r="BV989">
        <v>0</v>
      </c>
      <c r="CA989">
        <v>0</v>
      </c>
      <c r="CB989">
        <f t="shared" si="459"/>
        <v>0</v>
      </c>
      <c r="CK989">
        <f t="shared" si="460"/>
        <v>40</v>
      </c>
      <c r="CL989">
        <f t="shared" si="461"/>
        <v>23</v>
      </c>
      <c r="CM989">
        <f t="shared" si="462"/>
        <v>920</v>
      </c>
      <c r="CP989" t="str">
        <f t="shared" si="475"/>
        <v/>
      </c>
      <c r="CQ989" t="str">
        <f t="shared" si="476"/>
        <v/>
      </c>
      <c r="CR989" t="str">
        <f t="shared" si="463"/>
        <v/>
      </c>
      <c r="CS989" t="str">
        <f t="shared" si="473"/>
        <v/>
      </c>
      <c r="CT989" t="str">
        <f t="shared" si="474"/>
        <v/>
      </c>
      <c r="DE989" t="s">
        <v>205</v>
      </c>
      <c r="DF989" t="s">
        <v>205</v>
      </c>
    </row>
    <row r="990" spans="1:110" x14ac:dyDescent="0.2">
      <c r="A990" s="30"/>
      <c r="B990" s="146"/>
      <c r="C990" s="47"/>
      <c r="D990" s="41"/>
      <c r="E990" s="42"/>
      <c r="F990" s="42"/>
      <c r="G990" s="42"/>
      <c r="H990" s="42"/>
      <c r="I990" s="42"/>
      <c r="J990" s="42"/>
      <c r="K990" s="42"/>
      <c r="L990" s="42"/>
      <c r="M990" s="45"/>
      <c r="N990" s="47"/>
      <c r="P990">
        <f t="shared" si="464"/>
        <v>0</v>
      </c>
      <c r="Q990">
        <f t="shared" si="464"/>
        <v>6</v>
      </c>
      <c r="R990" s="146">
        <v>987</v>
      </c>
      <c r="S990">
        <f t="shared" si="465"/>
        <v>0</v>
      </c>
      <c r="T990">
        <f t="shared" si="466"/>
        <v>0</v>
      </c>
      <c r="U990">
        <f t="shared" si="467"/>
        <v>0</v>
      </c>
      <c r="V990">
        <f t="shared" si="468"/>
        <v>0</v>
      </c>
      <c r="X990">
        <f t="shared" si="469"/>
        <v>0</v>
      </c>
      <c r="Y990">
        <f t="shared" si="470"/>
        <v>0</v>
      </c>
      <c r="Z990">
        <f t="shared" si="471"/>
        <v>0</v>
      </c>
      <c r="AA990">
        <f t="shared" si="472"/>
        <v>0</v>
      </c>
      <c r="AC990" s="15"/>
      <c r="AD990" s="15"/>
      <c r="BJ990" s="41"/>
      <c r="BN990" s="41"/>
      <c r="BS990" s="121"/>
      <c r="CP990" t="str">
        <f t="shared" si="475"/>
        <v/>
      </c>
      <c r="CQ990" t="str">
        <f t="shared" si="476"/>
        <v/>
      </c>
      <c r="CS990" t="str">
        <f t="shared" si="473"/>
        <v/>
      </c>
      <c r="CT990" t="str">
        <f t="shared" si="474"/>
        <v/>
      </c>
      <c r="DE990" t="s">
        <v>205</v>
      </c>
      <c r="DF990" t="s">
        <v>205</v>
      </c>
    </row>
    <row r="991" spans="1:110" x14ac:dyDescent="0.2">
      <c r="A991" s="30"/>
      <c r="B991" s="146"/>
      <c r="C991" s="47"/>
      <c r="D991" s="41"/>
      <c r="E991" s="42"/>
      <c r="F991" s="42"/>
      <c r="G991" s="42"/>
      <c r="H991" s="42"/>
      <c r="I991" s="42"/>
      <c r="J991" s="42"/>
      <c r="K991" s="42"/>
      <c r="L991" s="42"/>
      <c r="M991" s="45"/>
      <c r="N991" s="47"/>
      <c r="P991">
        <f t="shared" si="464"/>
        <v>0</v>
      </c>
      <c r="Q991">
        <f t="shared" si="464"/>
        <v>6</v>
      </c>
      <c r="R991" s="146">
        <v>988</v>
      </c>
      <c r="S991">
        <f t="shared" si="465"/>
        <v>0</v>
      </c>
      <c r="T991">
        <f t="shared" si="466"/>
        <v>0</v>
      </c>
      <c r="U991">
        <f t="shared" si="467"/>
        <v>0</v>
      </c>
      <c r="V991">
        <f t="shared" si="468"/>
        <v>0</v>
      </c>
      <c r="X991">
        <f t="shared" si="469"/>
        <v>0</v>
      </c>
      <c r="Y991">
        <f t="shared" si="470"/>
        <v>0</v>
      </c>
      <c r="Z991">
        <f t="shared" si="471"/>
        <v>0</v>
      </c>
      <c r="AA991">
        <f t="shared" si="472"/>
        <v>0</v>
      </c>
      <c r="AC991" s="15"/>
      <c r="AD991" s="15"/>
      <c r="BJ991" s="41"/>
      <c r="BN991" s="41"/>
      <c r="BS991" s="121"/>
      <c r="CP991" t="str">
        <f t="shared" si="475"/>
        <v/>
      </c>
      <c r="CQ991" t="str">
        <f t="shared" si="476"/>
        <v/>
      </c>
      <c r="CS991" t="str">
        <f t="shared" si="473"/>
        <v/>
      </c>
      <c r="CT991" t="str">
        <f t="shared" si="474"/>
        <v/>
      </c>
    </row>
    <row r="992" spans="1:110" x14ac:dyDescent="0.2">
      <c r="A992" s="13" t="s">
        <v>12</v>
      </c>
      <c r="B992" s="13" t="s">
        <v>40</v>
      </c>
      <c r="C992" s="44"/>
      <c r="D992" s="36" t="s">
        <v>27</v>
      </c>
      <c r="E992" s="42" t="s">
        <v>15</v>
      </c>
      <c r="F992" s="118" t="s">
        <v>36</v>
      </c>
      <c r="G992" s="37" t="s">
        <v>16</v>
      </c>
      <c r="H992" s="118" t="s">
        <v>36</v>
      </c>
      <c r="I992" s="37" t="s">
        <v>17</v>
      </c>
      <c r="J992" s="118" t="s">
        <v>36</v>
      </c>
      <c r="K992" s="37" t="s">
        <v>18</v>
      </c>
      <c r="L992" s="118" t="s">
        <v>36</v>
      </c>
      <c r="M992" s="13" t="s">
        <v>42</v>
      </c>
      <c r="N992" s="47"/>
      <c r="P992">
        <f t="shared" si="464"/>
        <v>0</v>
      </c>
      <c r="Q992">
        <f t="shared" si="464"/>
        <v>6</v>
      </c>
      <c r="R992" s="146">
        <v>989</v>
      </c>
      <c r="S992">
        <f t="shared" si="465"/>
        <v>0</v>
      </c>
      <c r="T992">
        <f t="shared" si="466"/>
        <v>0</v>
      </c>
      <c r="U992">
        <f t="shared" si="467"/>
        <v>0</v>
      </c>
      <c r="V992">
        <f t="shared" si="468"/>
        <v>0</v>
      </c>
      <c r="X992">
        <f t="shared" si="469"/>
        <v>0</v>
      </c>
      <c r="Y992">
        <f t="shared" si="470"/>
        <v>0</v>
      </c>
      <c r="Z992">
        <f t="shared" si="471"/>
        <v>0</v>
      </c>
      <c r="AA992">
        <f t="shared" si="472"/>
        <v>0</v>
      </c>
      <c r="AC992" s="15"/>
      <c r="AD992" s="15"/>
      <c r="BJ992" s="36" t="s">
        <v>27</v>
      </c>
      <c r="BN992" s="36" t="s">
        <v>27</v>
      </c>
      <c r="BS992" s="14"/>
      <c r="BV992" t="s">
        <v>15</v>
      </c>
      <c r="CA992" t="s">
        <v>15</v>
      </c>
      <c r="CP992" t="str">
        <f t="shared" si="475"/>
        <v/>
      </c>
      <c r="CQ992" t="str">
        <f t="shared" si="476"/>
        <v/>
      </c>
      <c r="CS992" t="str">
        <f t="shared" si="473"/>
        <v/>
      </c>
      <c r="CT992" t="str">
        <f t="shared" si="474"/>
        <v/>
      </c>
    </row>
    <row r="993" spans="1:110" x14ac:dyDescent="0.2">
      <c r="A993" s="13">
        <f>A950+1</f>
        <v>24</v>
      </c>
      <c r="B993" s="28" t="s">
        <v>1385</v>
      </c>
      <c r="C993" s="47"/>
      <c r="D993" s="41">
        <v>6</v>
      </c>
      <c r="E993" s="42">
        <v>0</v>
      </c>
      <c r="F993" s="139">
        <f>ABS(Home!$K$20*E993)</f>
        <v>0</v>
      </c>
      <c r="G993" s="42">
        <v>0</v>
      </c>
      <c r="H993" s="139">
        <f>ABS(Home!$K$20*G993)</f>
        <v>0</v>
      </c>
      <c r="I993" s="42">
        <v>0</v>
      </c>
      <c r="J993" s="139">
        <f>ABS(Home!$K$20*I993)</f>
        <v>0</v>
      </c>
      <c r="K993" s="42">
        <v>0</v>
      </c>
      <c r="L993" s="139">
        <f>ABS(Home!$K$20*K993)</f>
        <v>0</v>
      </c>
      <c r="M993" s="45">
        <f>IF(C993=1,COUNTIF(F993,"&gt;0")+COUNTIF(H993,"&gt;0")+COUNTIF(J993,"&gt;0")+COUNTIF(L993,"&gt;0"),0)</f>
        <v>0</v>
      </c>
      <c r="N993" s="47">
        <f>N950+40</f>
        <v>921</v>
      </c>
      <c r="P993">
        <f t="shared" si="464"/>
        <v>0</v>
      </c>
      <c r="Q993">
        <f t="shared" si="464"/>
        <v>6</v>
      </c>
      <c r="R993" s="146">
        <v>990</v>
      </c>
      <c r="S993">
        <f t="shared" si="465"/>
        <v>0</v>
      </c>
      <c r="T993">
        <f t="shared" si="466"/>
        <v>0</v>
      </c>
      <c r="U993">
        <f t="shared" si="467"/>
        <v>0</v>
      </c>
      <c r="V993">
        <f t="shared" si="468"/>
        <v>0</v>
      </c>
      <c r="X993">
        <f t="shared" si="469"/>
        <v>0</v>
      </c>
      <c r="Y993">
        <f t="shared" si="470"/>
        <v>0</v>
      </c>
      <c r="Z993">
        <f t="shared" si="471"/>
        <v>0</v>
      </c>
      <c r="AA993">
        <f t="shared" si="472"/>
        <v>0</v>
      </c>
      <c r="AC993" s="15"/>
      <c r="AD993" s="15"/>
      <c r="BJ993" s="41">
        <v>6</v>
      </c>
      <c r="BN993" s="41">
        <v>5</v>
      </c>
      <c r="BS993" s="121"/>
      <c r="BV993">
        <v>0</v>
      </c>
      <c r="CA993">
        <v>0</v>
      </c>
      <c r="CB993">
        <f>IF(CA993&gt;1,1,IF(CA993&lt;-1,-1,CA993))</f>
        <v>0</v>
      </c>
      <c r="CK993">
        <f>CK950</f>
        <v>1</v>
      </c>
      <c r="CL993">
        <f>CL950+1</f>
        <v>24</v>
      </c>
      <c r="CM993">
        <f>CM950+40</f>
        <v>921</v>
      </c>
      <c r="CP993" t="str">
        <f t="shared" si="475"/>
        <v/>
      </c>
      <c r="CQ993" t="str">
        <f t="shared" si="476"/>
        <v/>
      </c>
      <c r="CR993" t="str">
        <f>IF(C993=1,CONCATENATE("v",CM993),"")</f>
        <v/>
      </c>
      <c r="CS993" t="str">
        <f t="shared" si="473"/>
        <v/>
      </c>
      <c r="CT993" t="str">
        <f t="shared" si="474"/>
        <v/>
      </c>
    </row>
    <row r="994" spans="1:110" x14ac:dyDescent="0.2">
      <c r="A994" s="123" t="s">
        <v>150</v>
      </c>
      <c r="B994" s="28" t="s">
        <v>1386</v>
      </c>
      <c r="C994" s="47"/>
      <c r="D994" s="41">
        <v>6</v>
      </c>
      <c r="E994" s="42">
        <v>0</v>
      </c>
      <c r="F994" s="139">
        <f>ABS(Home!$K$20*E994)</f>
        <v>0</v>
      </c>
      <c r="G994" s="42">
        <v>0</v>
      </c>
      <c r="H994" s="139">
        <f>ABS(Home!$K$20*G994)</f>
        <v>0</v>
      </c>
      <c r="I994" s="42">
        <v>0</v>
      </c>
      <c r="J994" s="139">
        <f>ABS(Home!$K$20*I994)</f>
        <v>0</v>
      </c>
      <c r="K994" s="42">
        <v>0</v>
      </c>
      <c r="L994" s="139">
        <f>ABS(Home!$K$20*K994)</f>
        <v>0</v>
      </c>
      <c r="M994" s="45">
        <f t="shared" ref="M994:M1032" si="477">IF(C994=1,COUNTIF(F994,"&gt;0")+COUNTIF(H994,"&gt;0")+COUNTIF(J994,"&gt;0")+COUNTIF(L994,"&gt;0"),0)</f>
        <v>0</v>
      </c>
      <c r="N994" s="47">
        <f t="shared" ref="N994:N1032" si="478">N951+40</f>
        <v>922</v>
      </c>
      <c r="P994">
        <f t="shared" si="464"/>
        <v>0</v>
      </c>
      <c r="Q994">
        <f t="shared" si="464"/>
        <v>6</v>
      </c>
      <c r="R994" s="146">
        <v>991</v>
      </c>
      <c r="S994">
        <f t="shared" si="465"/>
        <v>0</v>
      </c>
      <c r="T994">
        <f t="shared" si="466"/>
        <v>0</v>
      </c>
      <c r="U994">
        <f t="shared" si="467"/>
        <v>0</v>
      </c>
      <c r="V994">
        <f t="shared" si="468"/>
        <v>0</v>
      </c>
      <c r="X994">
        <f t="shared" si="469"/>
        <v>0</v>
      </c>
      <c r="Y994">
        <f t="shared" si="470"/>
        <v>0</v>
      </c>
      <c r="Z994">
        <f t="shared" si="471"/>
        <v>0</v>
      </c>
      <c r="AA994">
        <f t="shared" si="472"/>
        <v>0</v>
      </c>
      <c r="AC994" s="15"/>
      <c r="AD994" s="15"/>
      <c r="BJ994" s="41">
        <v>6</v>
      </c>
      <c r="BN994" s="41">
        <v>5</v>
      </c>
      <c r="BS994" s="121"/>
      <c r="BV994">
        <v>0</v>
      </c>
      <c r="CA994">
        <v>0</v>
      </c>
      <c r="CB994">
        <f t="shared" ref="CB994:CB1032" si="479">IF(CA994&gt;1,1,IF(CA994&lt;-1,-1,CA994))</f>
        <v>0</v>
      </c>
      <c r="CK994">
        <f t="shared" ref="CK994:CK1032" si="480">CK951</f>
        <v>2</v>
      </c>
      <c r="CL994">
        <f t="shared" ref="CL994:CL1032" si="481">CL951+1</f>
        <v>24</v>
      </c>
      <c r="CM994">
        <f t="shared" ref="CM994:CM1032" si="482">CM951+40</f>
        <v>922</v>
      </c>
      <c r="CP994" t="str">
        <f t="shared" si="475"/>
        <v/>
      </c>
      <c r="CQ994" t="str">
        <f t="shared" si="476"/>
        <v/>
      </c>
      <c r="CR994" t="str">
        <f>IF(C994=1,CONCATENATE("v",CM994),"")</f>
        <v/>
      </c>
      <c r="CS994" t="str">
        <f t="shared" si="473"/>
        <v/>
      </c>
      <c r="CT994" t="str">
        <f t="shared" si="474"/>
        <v/>
      </c>
      <c r="DE994" t="s">
        <v>205</v>
      </c>
      <c r="DF994" t="s">
        <v>205</v>
      </c>
    </row>
    <row r="995" spans="1:110" x14ac:dyDescent="0.2">
      <c r="A995" s="123">
        <f>-SUM(E993:E1032)</f>
        <v>0</v>
      </c>
      <c r="B995" s="28" t="s">
        <v>1387</v>
      </c>
      <c r="C995" s="47"/>
      <c r="D995" s="41">
        <v>6</v>
      </c>
      <c r="E995" s="42">
        <v>0</v>
      </c>
      <c r="F995" s="139">
        <f>ABS(Home!$K$20*E995)</f>
        <v>0</v>
      </c>
      <c r="G995" s="42">
        <v>0</v>
      </c>
      <c r="H995" s="139">
        <f>ABS(Home!$K$20*G995)</f>
        <v>0</v>
      </c>
      <c r="I995" s="42">
        <v>0</v>
      </c>
      <c r="J995" s="139">
        <f>ABS(Home!$K$20*I995)</f>
        <v>0</v>
      </c>
      <c r="K995" s="42">
        <v>0</v>
      </c>
      <c r="L995" s="139">
        <f>ABS(Home!$K$20*K995)</f>
        <v>0</v>
      </c>
      <c r="M995" s="45">
        <f t="shared" si="477"/>
        <v>0</v>
      </c>
      <c r="N995" s="47">
        <f t="shared" si="478"/>
        <v>923</v>
      </c>
      <c r="P995">
        <f t="shared" si="464"/>
        <v>0</v>
      </c>
      <c r="Q995">
        <f t="shared" si="464"/>
        <v>6</v>
      </c>
      <c r="R995" s="146">
        <v>992</v>
      </c>
      <c r="S995">
        <f t="shared" si="465"/>
        <v>0</v>
      </c>
      <c r="T995">
        <f t="shared" si="466"/>
        <v>0</v>
      </c>
      <c r="U995">
        <f t="shared" si="467"/>
        <v>0</v>
      </c>
      <c r="V995">
        <f t="shared" si="468"/>
        <v>0</v>
      </c>
      <c r="X995">
        <f t="shared" si="469"/>
        <v>0</v>
      </c>
      <c r="Y995">
        <f t="shared" si="470"/>
        <v>0</v>
      </c>
      <c r="Z995">
        <f t="shared" si="471"/>
        <v>0</v>
      </c>
      <c r="AA995">
        <f t="shared" si="472"/>
        <v>0</v>
      </c>
      <c r="AC995" s="15"/>
      <c r="AD995" s="15"/>
      <c r="BJ995" s="41">
        <v>6</v>
      </c>
      <c r="BN995" s="41">
        <v>5</v>
      </c>
      <c r="BS995" s="121"/>
      <c r="BV995">
        <v>0</v>
      </c>
      <c r="CA995">
        <v>0</v>
      </c>
      <c r="CB995">
        <f t="shared" si="479"/>
        <v>0</v>
      </c>
      <c r="CK995">
        <f t="shared" si="480"/>
        <v>3</v>
      </c>
      <c r="CL995">
        <f t="shared" si="481"/>
        <v>24</v>
      </c>
      <c r="CM995">
        <f t="shared" si="482"/>
        <v>923</v>
      </c>
      <c r="CP995" t="str">
        <f t="shared" si="475"/>
        <v/>
      </c>
      <c r="CQ995" t="str">
        <f t="shared" si="476"/>
        <v/>
      </c>
      <c r="CR995" t="str">
        <f t="shared" ref="CR995:CR1032" si="483">IF(C995=1,CONCATENATE("v",CM995),"")</f>
        <v/>
      </c>
      <c r="CS995" t="str">
        <f t="shared" si="473"/>
        <v/>
      </c>
      <c r="CT995" t="str">
        <f t="shared" si="474"/>
        <v/>
      </c>
      <c r="DE995" t="s">
        <v>205</v>
      </c>
      <c r="DF995" t="s">
        <v>205</v>
      </c>
    </row>
    <row r="996" spans="1:110" x14ac:dyDescent="0.2">
      <c r="B996" s="28" t="s">
        <v>1388</v>
      </c>
      <c r="C996" s="47"/>
      <c r="D996" s="41">
        <v>6</v>
      </c>
      <c r="E996" s="42">
        <v>0</v>
      </c>
      <c r="F996" s="139">
        <f>ABS(Home!$K$20*E996)</f>
        <v>0</v>
      </c>
      <c r="G996" s="42">
        <v>0</v>
      </c>
      <c r="H996" s="139">
        <f>ABS(Home!$K$20*G996)</f>
        <v>0</v>
      </c>
      <c r="I996" s="42">
        <v>0</v>
      </c>
      <c r="J996" s="139">
        <f>ABS(Home!$K$20*I996)</f>
        <v>0</v>
      </c>
      <c r="K996" s="42">
        <v>0</v>
      </c>
      <c r="L996" s="139">
        <f>ABS(Home!$K$20*K996)</f>
        <v>0</v>
      </c>
      <c r="M996" s="45">
        <f t="shared" si="477"/>
        <v>0</v>
      </c>
      <c r="N996" s="47">
        <f t="shared" si="478"/>
        <v>924</v>
      </c>
      <c r="P996">
        <f t="shared" si="464"/>
        <v>0</v>
      </c>
      <c r="Q996">
        <f t="shared" si="464"/>
        <v>6</v>
      </c>
      <c r="R996" s="146">
        <v>993</v>
      </c>
      <c r="S996">
        <f t="shared" si="465"/>
        <v>0</v>
      </c>
      <c r="T996">
        <f t="shared" si="466"/>
        <v>0</v>
      </c>
      <c r="U996">
        <f t="shared" si="467"/>
        <v>0</v>
      </c>
      <c r="V996">
        <f t="shared" si="468"/>
        <v>0</v>
      </c>
      <c r="X996">
        <f t="shared" si="469"/>
        <v>0</v>
      </c>
      <c r="Y996">
        <f t="shared" si="470"/>
        <v>0</v>
      </c>
      <c r="Z996">
        <f t="shared" si="471"/>
        <v>0</v>
      </c>
      <c r="AA996">
        <f t="shared" si="472"/>
        <v>0</v>
      </c>
      <c r="AC996" s="15"/>
      <c r="AD996" s="15"/>
      <c r="BJ996" s="41">
        <v>6</v>
      </c>
      <c r="BN996" s="41">
        <v>5</v>
      </c>
      <c r="BS996" s="121"/>
      <c r="BV996">
        <v>0</v>
      </c>
      <c r="CA996">
        <v>0</v>
      </c>
      <c r="CB996">
        <f t="shared" si="479"/>
        <v>0</v>
      </c>
      <c r="CK996">
        <f t="shared" si="480"/>
        <v>4</v>
      </c>
      <c r="CL996">
        <f t="shared" si="481"/>
        <v>24</v>
      </c>
      <c r="CM996">
        <f t="shared" si="482"/>
        <v>924</v>
      </c>
      <c r="CP996" t="str">
        <f t="shared" si="475"/>
        <v/>
      </c>
      <c r="CQ996" t="str">
        <f t="shared" si="476"/>
        <v/>
      </c>
      <c r="CR996" t="str">
        <f t="shared" si="483"/>
        <v/>
      </c>
      <c r="CS996" t="str">
        <f t="shared" si="473"/>
        <v/>
      </c>
      <c r="CT996" t="str">
        <f t="shared" si="474"/>
        <v/>
      </c>
      <c r="DE996" t="s">
        <v>205</v>
      </c>
      <c r="DF996" t="s">
        <v>205</v>
      </c>
    </row>
    <row r="997" spans="1:110" x14ac:dyDescent="0.2">
      <c r="A997" s="1"/>
      <c r="B997" s="28" t="s">
        <v>1389</v>
      </c>
      <c r="C997" s="47"/>
      <c r="D997" s="41">
        <v>6</v>
      </c>
      <c r="E997" s="42">
        <v>0</v>
      </c>
      <c r="F997" s="139">
        <f>ABS(Home!$K$20*E997)</f>
        <v>0</v>
      </c>
      <c r="G997" s="42">
        <v>0</v>
      </c>
      <c r="H997" s="139">
        <f>ABS(Home!$K$20*G997)</f>
        <v>0</v>
      </c>
      <c r="I997" s="42">
        <v>0</v>
      </c>
      <c r="J997" s="139">
        <f>ABS(Home!$K$20*I997)</f>
        <v>0</v>
      </c>
      <c r="K997" s="42">
        <v>0</v>
      </c>
      <c r="L997" s="139">
        <f>ABS(Home!$K$20*K997)</f>
        <v>0</v>
      </c>
      <c r="M997" s="45">
        <f t="shared" si="477"/>
        <v>0</v>
      </c>
      <c r="N997" s="47">
        <f t="shared" si="478"/>
        <v>925</v>
      </c>
      <c r="P997">
        <f t="shared" si="464"/>
        <v>0</v>
      </c>
      <c r="Q997">
        <f t="shared" si="464"/>
        <v>6</v>
      </c>
      <c r="R997" s="146">
        <v>994</v>
      </c>
      <c r="S997">
        <f t="shared" si="465"/>
        <v>0</v>
      </c>
      <c r="T997">
        <f t="shared" si="466"/>
        <v>0</v>
      </c>
      <c r="U997">
        <f t="shared" si="467"/>
        <v>0</v>
      </c>
      <c r="V997">
        <f t="shared" si="468"/>
        <v>0</v>
      </c>
      <c r="X997">
        <f t="shared" si="469"/>
        <v>0</v>
      </c>
      <c r="Y997">
        <f t="shared" si="470"/>
        <v>0</v>
      </c>
      <c r="Z997">
        <f t="shared" si="471"/>
        <v>0</v>
      </c>
      <c r="AA997">
        <f t="shared" si="472"/>
        <v>0</v>
      </c>
      <c r="AC997" s="15"/>
      <c r="AD997" s="15"/>
      <c r="BJ997" s="41">
        <v>6</v>
      </c>
      <c r="BN997" s="41">
        <v>5</v>
      </c>
      <c r="BS997" s="121"/>
      <c r="BV997">
        <v>0</v>
      </c>
      <c r="CA997">
        <v>0</v>
      </c>
      <c r="CB997">
        <f t="shared" si="479"/>
        <v>0</v>
      </c>
      <c r="CK997">
        <f t="shared" si="480"/>
        <v>5</v>
      </c>
      <c r="CL997">
        <f t="shared" si="481"/>
        <v>24</v>
      </c>
      <c r="CM997">
        <f t="shared" si="482"/>
        <v>925</v>
      </c>
      <c r="CP997" t="str">
        <f t="shared" si="475"/>
        <v/>
      </c>
      <c r="CQ997" t="str">
        <f t="shared" si="476"/>
        <v/>
      </c>
      <c r="CR997" t="str">
        <f t="shared" si="483"/>
        <v/>
      </c>
      <c r="CS997" t="str">
        <f t="shared" si="473"/>
        <v/>
      </c>
      <c r="CT997" t="str">
        <f t="shared" si="474"/>
        <v/>
      </c>
      <c r="DE997" t="s">
        <v>205</v>
      </c>
      <c r="DF997" t="s">
        <v>205</v>
      </c>
    </row>
    <row r="998" spans="1:110" x14ac:dyDescent="0.2">
      <c r="A998" s="30"/>
      <c r="B998" s="28" t="s">
        <v>1390</v>
      </c>
      <c r="C998" s="47"/>
      <c r="D998" s="41">
        <v>6</v>
      </c>
      <c r="E998" s="42">
        <v>0</v>
      </c>
      <c r="F998" s="139">
        <f>ABS(Home!$K$20*E998)</f>
        <v>0</v>
      </c>
      <c r="G998" s="42">
        <v>0</v>
      </c>
      <c r="H998" s="139">
        <f>ABS(Home!$K$20*G998)</f>
        <v>0</v>
      </c>
      <c r="I998" s="42">
        <v>0</v>
      </c>
      <c r="J998" s="139">
        <f>ABS(Home!$K$20*I998)</f>
        <v>0</v>
      </c>
      <c r="K998" s="42">
        <v>0</v>
      </c>
      <c r="L998" s="139">
        <f>ABS(Home!$K$20*K998)</f>
        <v>0</v>
      </c>
      <c r="M998" s="45">
        <f t="shared" si="477"/>
        <v>0</v>
      </c>
      <c r="N998" s="47">
        <f t="shared" si="478"/>
        <v>926</v>
      </c>
      <c r="P998">
        <f t="shared" si="464"/>
        <v>0</v>
      </c>
      <c r="Q998">
        <f t="shared" si="464"/>
        <v>6</v>
      </c>
      <c r="R998" s="146">
        <v>995</v>
      </c>
      <c r="S998">
        <f t="shared" si="465"/>
        <v>0</v>
      </c>
      <c r="T998">
        <f t="shared" si="466"/>
        <v>0</v>
      </c>
      <c r="U998">
        <f t="shared" si="467"/>
        <v>0</v>
      </c>
      <c r="V998">
        <f t="shared" si="468"/>
        <v>0</v>
      </c>
      <c r="X998">
        <f t="shared" si="469"/>
        <v>0</v>
      </c>
      <c r="Y998">
        <f t="shared" si="470"/>
        <v>0</v>
      </c>
      <c r="Z998">
        <f t="shared" si="471"/>
        <v>0</v>
      </c>
      <c r="AA998">
        <f t="shared" si="472"/>
        <v>0</v>
      </c>
      <c r="AC998" s="15"/>
      <c r="AD998" s="15"/>
      <c r="BJ998" s="41">
        <v>6</v>
      </c>
      <c r="BN998" s="41">
        <v>5</v>
      </c>
      <c r="BS998" s="121"/>
      <c r="BV998">
        <v>0</v>
      </c>
      <c r="CA998">
        <v>0</v>
      </c>
      <c r="CB998">
        <f t="shared" si="479"/>
        <v>0</v>
      </c>
      <c r="CK998">
        <f t="shared" si="480"/>
        <v>6</v>
      </c>
      <c r="CL998">
        <f t="shared" si="481"/>
        <v>24</v>
      </c>
      <c r="CM998">
        <f t="shared" si="482"/>
        <v>926</v>
      </c>
      <c r="CP998" t="str">
        <f t="shared" si="475"/>
        <v/>
      </c>
      <c r="CQ998" t="str">
        <f t="shared" si="476"/>
        <v/>
      </c>
      <c r="CR998" t="str">
        <f t="shared" si="483"/>
        <v/>
      </c>
      <c r="CS998" t="str">
        <f t="shared" si="473"/>
        <v/>
      </c>
      <c r="CT998" t="str">
        <f t="shared" si="474"/>
        <v/>
      </c>
      <c r="DE998" t="s">
        <v>205</v>
      </c>
      <c r="DF998" t="s">
        <v>205</v>
      </c>
    </row>
    <row r="999" spans="1:110" x14ac:dyDescent="0.2">
      <c r="A999" s="30"/>
      <c r="B999" s="28" t="s">
        <v>1391</v>
      </c>
      <c r="C999" s="47"/>
      <c r="D999" s="41">
        <v>6</v>
      </c>
      <c r="E999" s="42">
        <v>0</v>
      </c>
      <c r="F999" s="139">
        <f>ABS(Home!$K$20*E999)</f>
        <v>0</v>
      </c>
      <c r="G999" s="42">
        <v>0</v>
      </c>
      <c r="H999" s="139">
        <f>ABS(Home!$K$20*G999)</f>
        <v>0</v>
      </c>
      <c r="I999" s="42">
        <v>0</v>
      </c>
      <c r="J999" s="139">
        <f>ABS(Home!$K$20*I999)</f>
        <v>0</v>
      </c>
      <c r="K999" s="42">
        <v>0</v>
      </c>
      <c r="L999" s="139">
        <f>ABS(Home!$K$20*K999)</f>
        <v>0</v>
      </c>
      <c r="M999" s="45">
        <f t="shared" si="477"/>
        <v>0</v>
      </c>
      <c r="N999" s="47">
        <f t="shared" si="478"/>
        <v>927</v>
      </c>
      <c r="P999">
        <f t="shared" si="464"/>
        <v>0</v>
      </c>
      <c r="Q999">
        <f t="shared" si="464"/>
        <v>6</v>
      </c>
      <c r="R999" s="146">
        <v>996</v>
      </c>
      <c r="S999">
        <f t="shared" si="465"/>
        <v>0</v>
      </c>
      <c r="T999">
        <f t="shared" si="466"/>
        <v>0</v>
      </c>
      <c r="U999">
        <f t="shared" si="467"/>
        <v>0</v>
      </c>
      <c r="V999">
        <f t="shared" si="468"/>
        <v>0</v>
      </c>
      <c r="X999">
        <f t="shared" si="469"/>
        <v>0</v>
      </c>
      <c r="Y999">
        <f t="shared" si="470"/>
        <v>0</v>
      </c>
      <c r="Z999">
        <f t="shared" si="471"/>
        <v>0</v>
      </c>
      <c r="AA999">
        <f t="shared" si="472"/>
        <v>0</v>
      </c>
      <c r="AC999" s="15"/>
      <c r="AD999" s="15"/>
      <c r="BJ999" s="41">
        <v>6</v>
      </c>
      <c r="BN999" s="41">
        <v>5</v>
      </c>
      <c r="BS999" s="121"/>
      <c r="BV999">
        <v>0</v>
      </c>
      <c r="CA999">
        <v>0</v>
      </c>
      <c r="CB999">
        <f t="shared" si="479"/>
        <v>0</v>
      </c>
      <c r="CK999">
        <f t="shared" si="480"/>
        <v>7</v>
      </c>
      <c r="CL999">
        <f t="shared" si="481"/>
        <v>24</v>
      </c>
      <c r="CM999">
        <f t="shared" si="482"/>
        <v>927</v>
      </c>
      <c r="CP999" t="str">
        <f t="shared" si="475"/>
        <v/>
      </c>
      <c r="CQ999" t="str">
        <f t="shared" si="476"/>
        <v/>
      </c>
      <c r="CR999" t="str">
        <f t="shared" si="483"/>
        <v/>
      </c>
      <c r="CS999" t="str">
        <f t="shared" si="473"/>
        <v/>
      </c>
      <c r="CT999" t="str">
        <f t="shared" si="474"/>
        <v/>
      </c>
      <c r="DE999" t="s">
        <v>205</v>
      </c>
      <c r="DF999" t="s">
        <v>205</v>
      </c>
    </row>
    <row r="1000" spans="1:110" x14ac:dyDescent="0.2">
      <c r="A1000" s="30"/>
      <c r="B1000" s="28" t="s">
        <v>1392</v>
      </c>
      <c r="C1000" s="47"/>
      <c r="D1000" s="41">
        <v>6</v>
      </c>
      <c r="E1000" s="42">
        <v>0</v>
      </c>
      <c r="F1000" s="139">
        <f>ABS(Home!$K$20*E1000)</f>
        <v>0</v>
      </c>
      <c r="G1000" s="42">
        <v>0</v>
      </c>
      <c r="H1000" s="139">
        <f>ABS(Home!$K$20*G1000)</f>
        <v>0</v>
      </c>
      <c r="I1000" s="42">
        <v>0</v>
      </c>
      <c r="J1000" s="139">
        <f>ABS(Home!$K$20*I1000)</f>
        <v>0</v>
      </c>
      <c r="K1000" s="42">
        <v>0</v>
      </c>
      <c r="L1000" s="139">
        <f>ABS(Home!$K$20*K1000)</f>
        <v>0</v>
      </c>
      <c r="M1000" s="45">
        <f t="shared" si="477"/>
        <v>0</v>
      </c>
      <c r="N1000" s="47">
        <f t="shared" si="478"/>
        <v>928</v>
      </c>
      <c r="P1000">
        <f t="shared" si="464"/>
        <v>0</v>
      </c>
      <c r="Q1000">
        <f t="shared" si="464"/>
        <v>6</v>
      </c>
      <c r="R1000" s="146">
        <v>997</v>
      </c>
      <c r="S1000">
        <f t="shared" si="465"/>
        <v>0</v>
      </c>
      <c r="T1000">
        <f t="shared" si="466"/>
        <v>0</v>
      </c>
      <c r="U1000">
        <f t="shared" si="467"/>
        <v>0</v>
      </c>
      <c r="V1000">
        <f t="shared" si="468"/>
        <v>0</v>
      </c>
      <c r="X1000">
        <f t="shared" si="469"/>
        <v>0</v>
      </c>
      <c r="Y1000">
        <f t="shared" si="470"/>
        <v>0</v>
      </c>
      <c r="Z1000">
        <f t="shared" si="471"/>
        <v>0</v>
      </c>
      <c r="AA1000">
        <f t="shared" si="472"/>
        <v>0</v>
      </c>
      <c r="AC1000" s="15"/>
      <c r="AD1000" s="15"/>
      <c r="BJ1000" s="41">
        <v>6</v>
      </c>
      <c r="BN1000" s="41">
        <v>5</v>
      </c>
      <c r="BS1000" s="121"/>
      <c r="BV1000">
        <v>0</v>
      </c>
      <c r="CA1000">
        <v>0</v>
      </c>
      <c r="CB1000">
        <f t="shared" si="479"/>
        <v>0</v>
      </c>
      <c r="CK1000">
        <f t="shared" si="480"/>
        <v>8</v>
      </c>
      <c r="CL1000">
        <f t="shared" si="481"/>
        <v>24</v>
      </c>
      <c r="CM1000">
        <f t="shared" si="482"/>
        <v>928</v>
      </c>
      <c r="CP1000" t="str">
        <f t="shared" si="475"/>
        <v/>
      </c>
      <c r="CQ1000" t="str">
        <f t="shared" si="476"/>
        <v/>
      </c>
      <c r="CR1000" t="str">
        <f t="shared" si="483"/>
        <v/>
      </c>
      <c r="CS1000" t="str">
        <f t="shared" si="473"/>
        <v/>
      </c>
      <c r="CT1000" t="str">
        <f t="shared" si="474"/>
        <v/>
      </c>
      <c r="DE1000" t="s">
        <v>205</v>
      </c>
      <c r="DF1000" t="s">
        <v>205</v>
      </c>
    </row>
    <row r="1001" spans="1:110" x14ac:dyDescent="0.2">
      <c r="A1001" s="30"/>
      <c r="B1001" s="28" t="s">
        <v>1393</v>
      </c>
      <c r="C1001" s="47"/>
      <c r="D1001" s="41">
        <v>6</v>
      </c>
      <c r="E1001" s="42">
        <v>0</v>
      </c>
      <c r="F1001" s="139">
        <f>ABS(Home!$K$20*E1001)</f>
        <v>0</v>
      </c>
      <c r="G1001" s="42">
        <v>0</v>
      </c>
      <c r="H1001" s="139">
        <f>ABS(Home!$K$20*G1001)</f>
        <v>0</v>
      </c>
      <c r="I1001" s="42">
        <v>0</v>
      </c>
      <c r="J1001" s="139">
        <f>ABS(Home!$K$20*I1001)</f>
        <v>0</v>
      </c>
      <c r="K1001" s="42">
        <v>0</v>
      </c>
      <c r="L1001" s="139">
        <f>ABS(Home!$K$20*K1001)</f>
        <v>0</v>
      </c>
      <c r="M1001" s="45">
        <f t="shared" si="477"/>
        <v>0</v>
      </c>
      <c r="N1001" s="47">
        <f t="shared" si="478"/>
        <v>929</v>
      </c>
      <c r="P1001">
        <f t="shared" si="464"/>
        <v>0</v>
      </c>
      <c r="Q1001">
        <f t="shared" si="464"/>
        <v>6</v>
      </c>
      <c r="R1001" s="146">
        <v>998</v>
      </c>
      <c r="S1001">
        <f t="shared" si="465"/>
        <v>0</v>
      </c>
      <c r="T1001">
        <f t="shared" si="466"/>
        <v>0</v>
      </c>
      <c r="U1001">
        <f t="shared" si="467"/>
        <v>0</v>
      </c>
      <c r="V1001">
        <f t="shared" si="468"/>
        <v>0</v>
      </c>
      <c r="X1001">
        <f t="shared" si="469"/>
        <v>0</v>
      </c>
      <c r="Y1001">
        <f t="shared" si="470"/>
        <v>0</v>
      </c>
      <c r="Z1001">
        <f t="shared" si="471"/>
        <v>0</v>
      </c>
      <c r="AA1001">
        <f t="shared" si="472"/>
        <v>0</v>
      </c>
      <c r="AC1001" s="15"/>
      <c r="AD1001" s="15"/>
      <c r="BJ1001" s="41">
        <v>6</v>
      </c>
      <c r="BN1001" s="41">
        <v>5</v>
      </c>
      <c r="BS1001" s="121"/>
      <c r="BV1001">
        <v>0</v>
      </c>
      <c r="CA1001">
        <v>0</v>
      </c>
      <c r="CB1001">
        <f t="shared" si="479"/>
        <v>0</v>
      </c>
      <c r="CK1001">
        <f t="shared" si="480"/>
        <v>9</v>
      </c>
      <c r="CL1001">
        <f t="shared" si="481"/>
        <v>24</v>
      </c>
      <c r="CM1001">
        <f t="shared" si="482"/>
        <v>929</v>
      </c>
      <c r="CP1001" t="str">
        <f t="shared" si="475"/>
        <v/>
      </c>
      <c r="CQ1001" t="str">
        <f t="shared" si="476"/>
        <v/>
      </c>
      <c r="CR1001" t="str">
        <f t="shared" si="483"/>
        <v/>
      </c>
      <c r="CS1001" t="str">
        <f t="shared" si="473"/>
        <v/>
      </c>
      <c r="CT1001" t="str">
        <f t="shared" si="474"/>
        <v/>
      </c>
      <c r="DE1001" t="s">
        <v>205</v>
      </c>
      <c r="DF1001" t="s">
        <v>205</v>
      </c>
    </row>
    <row r="1002" spans="1:110" x14ac:dyDescent="0.2">
      <c r="A1002" s="30"/>
      <c r="B1002" s="28" t="s">
        <v>1363</v>
      </c>
      <c r="C1002" s="47"/>
      <c r="D1002" s="41">
        <v>6</v>
      </c>
      <c r="E1002" s="42">
        <v>0</v>
      </c>
      <c r="F1002" s="139">
        <f>ABS(Home!$K$20*E1002)</f>
        <v>0</v>
      </c>
      <c r="G1002" s="42">
        <v>0</v>
      </c>
      <c r="H1002" s="139">
        <f>ABS(Home!$K$20*G1002)</f>
        <v>0</v>
      </c>
      <c r="I1002" s="42">
        <v>0</v>
      </c>
      <c r="J1002" s="139">
        <f>ABS(Home!$K$20*I1002)</f>
        <v>0</v>
      </c>
      <c r="K1002" s="42">
        <v>0</v>
      </c>
      <c r="L1002" s="139">
        <f>ABS(Home!$K$20*K1002)</f>
        <v>0</v>
      </c>
      <c r="M1002" s="45">
        <f t="shared" si="477"/>
        <v>0</v>
      </c>
      <c r="N1002" s="47">
        <f t="shared" si="478"/>
        <v>930</v>
      </c>
      <c r="P1002">
        <f t="shared" si="464"/>
        <v>0</v>
      </c>
      <c r="Q1002">
        <f t="shared" si="464"/>
        <v>6</v>
      </c>
      <c r="R1002" s="146">
        <v>999</v>
      </c>
      <c r="S1002">
        <f t="shared" si="465"/>
        <v>0</v>
      </c>
      <c r="T1002">
        <f t="shared" si="466"/>
        <v>0</v>
      </c>
      <c r="U1002">
        <f t="shared" si="467"/>
        <v>0</v>
      </c>
      <c r="V1002">
        <f t="shared" si="468"/>
        <v>0</v>
      </c>
      <c r="X1002">
        <f t="shared" si="469"/>
        <v>0</v>
      </c>
      <c r="Y1002">
        <f t="shared" si="470"/>
        <v>0</v>
      </c>
      <c r="Z1002">
        <f t="shared" si="471"/>
        <v>0</v>
      </c>
      <c r="AA1002">
        <f t="shared" si="472"/>
        <v>0</v>
      </c>
      <c r="AC1002" s="15"/>
      <c r="AD1002" s="15"/>
      <c r="BJ1002" s="41">
        <v>6</v>
      </c>
      <c r="BN1002" s="41">
        <v>5</v>
      </c>
      <c r="BS1002" s="121"/>
      <c r="BV1002">
        <v>0</v>
      </c>
      <c r="CA1002">
        <v>0</v>
      </c>
      <c r="CB1002">
        <f t="shared" si="479"/>
        <v>0</v>
      </c>
      <c r="CK1002">
        <f t="shared" si="480"/>
        <v>10</v>
      </c>
      <c r="CL1002">
        <f t="shared" si="481"/>
        <v>24</v>
      </c>
      <c r="CM1002">
        <f t="shared" si="482"/>
        <v>930</v>
      </c>
      <c r="CP1002" t="str">
        <f t="shared" si="475"/>
        <v/>
      </c>
      <c r="CQ1002" t="str">
        <f t="shared" si="476"/>
        <v/>
      </c>
      <c r="CR1002" t="str">
        <f t="shared" si="483"/>
        <v/>
      </c>
      <c r="CS1002" t="str">
        <f t="shared" si="473"/>
        <v/>
      </c>
      <c r="CT1002" t="str">
        <f t="shared" si="474"/>
        <v/>
      </c>
      <c r="DE1002" t="s">
        <v>205</v>
      </c>
      <c r="DF1002" t="s">
        <v>205</v>
      </c>
    </row>
    <row r="1003" spans="1:110" x14ac:dyDescent="0.2">
      <c r="A1003" s="30"/>
      <c r="B1003" s="28" t="s">
        <v>1364</v>
      </c>
      <c r="C1003" s="47"/>
      <c r="D1003" s="41">
        <v>6</v>
      </c>
      <c r="E1003" s="42">
        <v>0</v>
      </c>
      <c r="F1003" s="139">
        <f>ABS(Home!$K$20*E1003)</f>
        <v>0</v>
      </c>
      <c r="G1003" s="42">
        <v>0</v>
      </c>
      <c r="H1003" s="139">
        <f>ABS(Home!$K$20*G1003)</f>
        <v>0</v>
      </c>
      <c r="I1003" s="42">
        <v>0</v>
      </c>
      <c r="J1003" s="139">
        <f>ABS(Home!$K$20*I1003)</f>
        <v>0</v>
      </c>
      <c r="K1003" s="42">
        <v>0</v>
      </c>
      <c r="L1003" s="139">
        <f>ABS(Home!$K$20*K1003)</f>
        <v>0</v>
      </c>
      <c r="M1003" s="45">
        <f t="shared" si="477"/>
        <v>0</v>
      </c>
      <c r="N1003" s="47">
        <f t="shared" si="478"/>
        <v>931</v>
      </c>
      <c r="P1003">
        <f t="shared" si="464"/>
        <v>0</v>
      </c>
      <c r="Q1003">
        <f t="shared" si="464"/>
        <v>6</v>
      </c>
      <c r="R1003" s="146">
        <v>1000</v>
      </c>
      <c r="S1003">
        <f t="shared" si="465"/>
        <v>0</v>
      </c>
      <c r="T1003">
        <f t="shared" si="466"/>
        <v>0</v>
      </c>
      <c r="U1003">
        <f t="shared" si="467"/>
        <v>0</v>
      </c>
      <c r="V1003">
        <f t="shared" si="468"/>
        <v>0</v>
      </c>
      <c r="X1003">
        <f t="shared" si="469"/>
        <v>0</v>
      </c>
      <c r="Y1003">
        <f t="shared" si="470"/>
        <v>0</v>
      </c>
      <c r="Z1003">
        <f t="shared" si="471"/>
        <v>0</v>
      </c>
      <c r="AA1003">
        <f t="shared" si="472"/>
        <v>0</v>
      </c>
      <c r="BJ1003" s="41">
        <v>6</v>
      </c>
      <c r="BN1003" s="41">
        <v>5</v>
      </c>
      <c r="BS1003" s="121"/>
      <c r="BV1003">
        <v>0</v>
      </c>
      <c r="CA1003">
        <v>0</v>
      </c>
      <c r="CB1003">
        <f t="shared" si="479"/>
        <v>0</v>
      </c>
      <c r="CK1003">
        <f t="shared" si="480"/>
        <v>11</v>
      </c>
      <c r="CL1003">
        <f t="shared" si="481"/>
        <v>24</v>
      </c>
      <c r="CM1003">
        <f t="shared" si="482"/>
        <v>931</v>
      </c>
      <c r="CP1003" t="str">
        <f t="shared" si="475"/>
        <v/>
      </c>
      <c r="CQ1003" t="str">
        <f t="shared" si="476"/>
        <v/>
      </c>
      <c r="CR1003" t="str">
        <f t="shared" si="483"/>
        <v/>
      </c>
      <c r="CS1003" t="str">
        <f t="shared" si="473"/>
        <v/>
      </c>
      <c r="CT1003" t="str">
        <f t="shared" si="474"/>
        <v/>
      </c>
      <c r="DE1003" t="s">
        <v>205</v>
      </c>
      <c r="DF1003" t="s">
        <v>205</v>
      </c>
    </row>
    <row r="1004" spans="1:110" x14ac:dyDescent="0.2">
      <c r="A1004" s="30"/>
      <c r="B1004" s="28" t="s">
        <v>1365</v>
      </c>
      <c r="C1004" s="47"/>
      <c r="D1004" s="41">
        <v>6</v>
      </c>
      <c r="E1004" s="42">
        <v>0</v>
      </c>
      <c r="F1004" s="139">
        <f>ABS(Home!$K$20*E1004)</f>
        <v>0</v>
      </c>
      <c r="G1004" s="42">
        <v>0</v>
      </c>
      <c r="H1004" s="139">
        <f>ABS(Home!$K$20*G1004)</f>
        <v>0</v>
      </c>
      <c r="I1004" s="42">
        <v>0</v>
      </c>
      <c r="J1004" s="139">
        <f>ABS(Home!$K$20*I1004)</f>
        <v>0</v>
      </c>
      <c r="K1004" s="42">
        <v>0</v>
      </c>
      <c r="L1004" s="139">
        <f>ABS(Home!$K$20*K1004)</f>
        <v>0</v>
      </c>
      <c r="M1004" s="45">
        <f t="shared" si="477"/>
        <v>0</v>
      </c>
      <c r="N1004" s="47">
        <f t="shared" si="478"/>
        <v>932</v>
      </c>
      <c r="P1004">
        <f t="shared" ref="P1004:P1024" si="484">C1079</f>
        <v>0</v>
      </c>
      <c r="Q1004">
        <f t="shared" ref="Q1004:Q1024" si="485">D1079</f>
        <v>6</v>
      </c>
      <c r="R1004" s="146">
        <v>1001</v>
      </c>
      <c r="S1004">
        <f t="shared" ref="S1004:S1043" si="486">IF($C1079=1,E1079,0)</f>
        <v>0</v>
      </c>
      <c r="T1004">
        <f t="shared" ref="T1004:T1043" si="487">IF($C1079=1,G1079,0)</f>
        <v>0</v>
      </c>
      <c r="U1004">
        <f t="shared" ref="U1004:U1043" si="488">IF($C1079=1,I1079,0)</f>
        <v>0</v>
      </c>
      <c r="V1004">
        <f t="shared" ref="V1004:V1043" si="489">IF($C1079=1,K1079,0)</f>
        <v>0</v>
      </c>
      <c r="X1004">
        <f t="shared" ref="X1004:X1043" si="490">IF($C1079=1,F1079,0)</f>
        <v>0</v>
      </c>
      <c r="Y1004">
        <f t="shared" ref="Y1004:Y1043" si="491">IF($C1079=1,H1079,0)</f>
        <v>0</v>
      </c>
      <c r="Z1004">
        <f t="shared" ref="Z1004:Z1043" si="492">IF($C1079=1,J1079,0)</f>
        <v>0</v>
      </c>
      <c r="AA1004">
        <f t="shared" ref="AA1004:AA1043" si="493">IF($C1079=1,L1079,0)</f>
        <v>0</v>
      </c>
      <c r="BJ1004" s="41">
        <v>6</v>
      </c>
      <c r="BN1004" s="41">
        <v>5</v>
      </c>
      <c r="BS1004" s="121"/>
      <c r="BV1004">
        <v>0</v>
      </c>
      <c r="CA1004">
        <v>0</v>
      </c>
      <c r="CB1004">
        <f t="shared" si="479"/>
        <v>0</v>
      </c>
      <c r="CK1004">
        <f t="shared" si="480"/>
        <v>12</v>
      </c>
      <c r="CL1004">
        <f t="shared" si="481"/>
        <v>24</v>
      </c>
      <c r="CM1004">
        <f t="shared" si="482"/>
        <v>932</v>
      </c>
      <c r="CP1004" t="str">
        <f t="shared" si="475"/>
        <v/>
      </c>
      <c r="CQ1004" t="str">
        <f t="shared" si="476"/>
        <v/>
      </c>
      <c r="CR1004" t="str">
        <f t="shared" si="483"/>
        <v/>
      </c>
      <c r="CS1004" t="str">
        <f t="shared" si="473"/>
        <v/>
      </c>
      <c r="CT1004" t="str">
        <f t="shared" si="474"/>
        <v/>
      </c>
      <c r="DE1004" t="s">
        <v>205</v>
      </c>
      <c r="DF1004" t="s">
        <v>205</v>
      </c>
    </row>
    <row r="1005" spans="1:110" x14ac:dyDescent="0.2">
      <c r="A1005" s="30"/>
      <c r="B1005" s="28" t="s">
        <v>1366</v>
      </c>
      <c r="C1005" s="47"/>
      <c r="D1005" s="41">
        <v>6</v>
      </c>
      <c r="E1005" s="42">
        <v>0</v>
      </c>
      <c r="F1005" s="139">
        <f>ABS(Home!$K$20*E1005)</f>
        <v>0</v>
      </c>
      <c r="G1005" s="42">
        <v>0</v>
      </c>
      <c r="H1005" s="139">
        <f>ABS(Home!$K$20*G1005)</f>
        <v>0</v>
      </c>
      <c r="I1005" s="42">
        <v>0</v>
      </c>
      <c r="J1005" s="139">
        <f>ABS(Home!$K$20*I1005)</f>
        <v>0</v>
      </c>
      <c r="K1005" s="42">
        <v>0</v>
      </c>
      <c r="L1005" s="139">
        <f>ABS(Home!$K$20*K1005)</f>
        <v>0</v>
      </c>
      <c r="M1005" s="45">
        <f t="shared" si="477"/>
        <v>0</v>
      </c>
      <c r="N1005" s="47">
        <f t="shared" si="478"/>
        <v>933</v>
      </c>
      <c r="P1005">
        <f t="shared" si="484"/>
        <v>0</v>
      </c>
      <c r="Q1005">
        <f t="shared" si="485"/>
        <v>6</v>
      </c>
      <c r="R1005" s="146">
        <v>1002</v>
      </c>
      <c r="S1005">
        <f t="shared" si="486"/>
        <v>0</v>
      </c>
      <c r="T1005">
        <f t="shared" si="487"/>
        <v>0</v>
      </c>
      <c r="U1005">
        <f t="shared" si="488"/>
        <v>0</v>
      </c>
      <c r="V1005">
        <f t="shared" si="489"/>
        <v>0</v>
      </c>
      <c r="X1005">
        <f t="shared" si="490"/>
        <v>0</v>
      </c>
      <c r="Y1005">
        <f t="shared" si="491"/>
        <v>0</v>
      </c>
      <c r="Z1005">
        <f t="shared" si="492"/>
        <v>0</v>
      </c>
      <c r="AA1005">
        <f t="shared" si="493"/>
        <v>0</v>
      </c>
      <c r="BJ1005" s="41">
        <v>6</v>
      </c>
      <c r="BN1005" s="41">
        <v>5</v>
      </c>
      <c r="BS1005" s="121"/>
      <c r="BV1005">
        <v>-0.20914901112173517</v>
      </c>
      <c r="CA1005">
        <v>-0.20914901112173517</v>
      </c>
      <c r="CB1005">
        <f t="shared" si="479"/>
        <v>-0.20914901112173517</v>
      </c>
      <c r="CK1005">
        <f t="shared" si="480"/>
        <v>13</v>
      </c>
      <c r="CL1005">
        <f t="shared" si="481"/>
        <v>24</v>
      </c>
      <c r="CM1005">
        <f t="shared" si="482"/>
        <v>933</v>
      </c>
      <c r="CP1005" t="str">
        <f t="shared" si="475"/>
        <v/>
      </c>
      <c r="CQ1005" t="str">
        <f t="shared" si="476"/>
        <v/>
      </c>
      <c r="CR1005" t="str">
        <f t="shared" si="483"/>
        <v/>
      </c>
      <c r="CS1005" t="str">
        <f t="shared" si="473"/>
        <v/>
      </c>
      <c r="CT1005" t="str">
        <f t="shared" si="474"/>
        <v/>
      </c>
      <c r="DE1005" t="s">
        <v>205</v>
      </c>
      <c r="DF1005" t="s">
        <v>205</v>
      </c>
    </row>
    <row r="1006" spans="1:110" x14ac:dyDescent="0.2">
      <c r="A1006" s="30"/>
      <c r="B1006" s="28" t="s">
        <v>1367</v>
      </c>
      <c r="C1006" s="47"/>
      <c r="D1006" s="41">
        <v>6</v>
      </c>
      <c r="E1006" s="42">
        <v>0</v>
      </c>
      <c r="F1006" s="139">
        <f>ABS(Home!$K$20*E1006)</f>
        <v>0</v>
      </c>
      <c r="G1006" s="42">
        <v>0</v>
      </c>
      <c r="H1006" s="139">
        <f>ABS(Home!$K$20*G1006)</f>
        <v>0</v>
      </c>
      <c r="I1006" s="42">
        <v>0</v>
      </c>
      <c r="J1006" s="139">
        <f>ABS(Home!$K$20*I1006)</f>
        <v>0</v>
      </c>
      <c r="K1006" s="42">
        <v>0</v>
      </c>
      <c r="L1006" s="139">
        <f>ABS(Home!$K$20*K1006)</f>
        <v>0</v>
      </c>
      <c r="M1006" s="45">
        <f t="shared" si="477"/>
        <v>0</v>
      </c>
      <c r="N1006" s="47">
        <f t="shared" si="478"/>
        <v>934</v>
      </c>
      <c r="P1006">
        <f t="shared" si="484"/>
        <v>0</v>
      </c>
      <c r="Q1006">
        <f t="shared" si="485"/>
        <v>6</v>
      </c>
      <c r="R1006" s="146">
        <v>1003</v>
      </c>
      <c r="S1006">
        <f t="shared" si="486"/>
        <v>0</v>
      </c>
      <c r="T1006">
        <f t="shared" si="487"/>
        <v>0</v>
      </c>
      <c r="U1006">
        <f t="shared" si="488"/>
        <v>0</v>
      </c>
      <c r="V1006">
        <f t="shared" si="489"/>
        <v>0</v>
      </c>
      <c r="X1006">
        <f t="shared" si="490"/>
        <v>0</v>
      </c>
      <c r="Y1006">
        <f t="shared" si="491"/>
        <v>0</v>
      </c>
      <c r="Z1006">
        <f t="shared" si="492"/>
        <v>0</v>
      </c>
      <c r="AA1006">
        <f t="shared" si="493"/>
        <v>0</v>
      </c>
      <c r="BJ1006" s="41">
        <v>6</v>
      </c>
      <c r="BN1006" s="41">
        <v>5</v>
      </c>
      <c r="BS1006" s="121"/>
      <c r="BV1006">
        <v>-0.5</v>
      </c>
      <c r="CA1006">
        <v>-0.5</v>
      </c>
      <c r="CB1006">
        <f t="shared" si="479"/>
        <v>-0.5</v>
      </c>
      <c r="CK1006">
        <f t="shared" si="480"/>
        <v>14</v>
      </c>
      <c r="CL1006">
        <f t="shared" si="481"/>
        <v>24</v>
      </c>
      <c r="CM1006">
        <f t="shared" si="482"/>
        <v>934</v>
      </c>
      <c r="CP1006" t="str">
        <f t="shared" si="475"/>
        <v/>
      </c>
      <c r="CQ1006" t="str">
        <f t="shared" si="476"/>
        <v/>
      </c>
      <c r="CR1006" t="str">
        <f t="shared" si="483"/>
        <v/>
      </c>
      <c r="CS1006" t="str">
        <f t="shared" si="473"/>
        <v/>
      </c>
      <c r="CT1006" t="str">
        <f t="shared" si="474"/>
        <v/>
      </c>
      <c r="DE1006" t="s">
        <v>205</v>
      </c>
      <c r="DF1006" t="s">
        <v>205</v>
      </c>
    </row>
    <row r="1007" spans="1:110" x14ac:dyDescent="0.2">
      <c r="A1007" s="30"/>
      <c r="B1007" s="28" t="s">
        <v>1382</v>
      </c>
      <c r="C1007" s="47"/>
      <c r="D1007" s="41">
        <v>6</v>
      </c>
      <c r="E1007" s="42">
        <v>0</v>
      </c>
      <c r="F1007" s="139">
        <f>ABS(Home!$K$20*E1007)</f>
        <v>0</v>
      </c>
      <c r="G1007" s="42">
        <v>0</v>
      </c>
      <c r="H1007" s="139">
        <f>ABS(Home!$K$20*G1007)</f>
        <v>0</v>
      </c>
      <c r="I1007" s="42">
        <v>0</v>
      </c>
      <c r="J1007" s="139">
        <f>ABS(Home!$K$20*I1007)</f>
        <v>0</v>
      </c>
      <c r="K1007" s="42">
        <v>0</v>
      </c>
      <c r="L1007" s="139">
        <f>ABS(Home!$K$20*K1007)</f>
        <v>0</v>
      </c>
      <c r="M1007" s="45">
        <f t="shared" si="477"/>
        <v>0</v>
      </c>
      <c r="N1007" s="47">
        <f t="shared" si="478"/>
        <v>935</v>
      </c>
      <c r="P1007">
        <f t="shared" si="484"/>
        <v>0</v>
      </c>
      <c r="Q1007">
        <f t="shared" si="485"/>
        <v>6</v>
      </c>
      <c r="R1007" s="146">
        <v>1004</v>
      </c>
      <c r="S1007">
        <f t="shared" si="486"/>
        <v>0</v>
      </c>
      <c r="T1007">
        <f t="shared" si="487"/>
        <v>0</v>
      </c>
      <c r="U1007">
        <f t="shared" si="488"/>
        <v>0</v>
      </c>
      <c r="V1007">
        <f t="shared" si="489"/>
        <v>0</v>
      </c>
      <c r="X1007">
        <f t="shared" si="490"/>
        <v>0</v>
      </c>
      <c r="Y1007">
        <f t="shared" si="491"/>
        <v>0</v>
      </c>
      <c r="Z1007">
        <f t="shared" si="492"/>
        <v>0</v>
      </c>
      <c r="AA1007">
        <f t="shared" si="493"/>
        <v>0</v>
      </c>
      <c r="BJ1007" s="41">
        <v>6</v>
      </c>
      <c r="BN1007" s="41">
        <v>5</v>
      </c>
      <c r="BS1007" s="121"/>
      <c r="BV1007">
        <v>-0.5</v>
      </c>
      <c r="CA1007">
        <v>-0.5</v>
      </c>
      <c r="CB1007">
        <f t="shared" si="479"/>
        <v>-0.5</v>
      </c>
      <c r="CK1007">
        <f t="shared" si="480"/>
        <v>15</v>
      </c>
      <c r="CL1007">
        <f t="shared" si="481"/>
        <v>24</v>
      </c>
      <c r="CM1007">
        <f t="shared" si="482"/>
        <v>935</v>
      </c>
      <c r="CP1007" t="str">
        <f t="shared" si="475"/>
        <v/>
      </c>
      <c r="CQ1007" t="str">
        <f t="shared" si="476"/>
        <v/>
      </c>
      <c r="CR1007" t="str">
        <f t="shared" si="483"/>
        <v/>
      </c>
      <c r="CS1007" t="str">
        <f t="shared" si="473"/>
        <v/>
      </c>
      <c r="CT1007" t="str">
        <f t="shared" si="474"/>
        <v/>
      </c>
      <c r="DE1007" t="s">
        <v>205</v>
      </c>
      <c r="DF1007" t="s">
        <v>205</v>
      </c>
    </row>
    <row r="1008" spans="1:110" x14ac:dyDescent="0.2">
      <c r="A1008" s="30"/>
      <c r="B1008" s="28" t="s">
        <v>1383</v>
      </c>
      <c r="C1008" s="47"/>
      <c r="D1008" s="41">
        <v>6</v>
      </c>
      <c r="E1008" s="42">
        <v>0</v>
      </c>
      <c r="F1008" s="139">
        <f>ABS(Home!$K$20*E1008)</f>
        <v>0</v>
      </c>
      <c r="G1008" s="42">
        <v>0</v>
      </c>
      <c r="H1008" s="139">
        <f>ABS(Home!$K$20*G1008)</f>
        <v>0</v>
      </c>
      <c r="I1008" s="42">
        <v>0</v>
      </c>
      <c r="J1008" s="139">
        <f>ABS(Home!$K$20*I1008)</f>
        <v>0</v>
      </c>
      <c r="K1008" s="42">
        <v>0</v>
      </c>
      <c r="L1008" s="139">
        <f>ABS(Home!$K$20*K1008)</f>
        <v>0</v>
      </c>
      <c r="M1008" s="45">
        <f t="shared" si="477"/>
        <v>0</v>
      </c>
      <c r="N1008" s="47">
        <f t="shared" si="478"/>
        <v>936</v>
      </c>
      <c r="P1008">
        <f t="shared" si="484"/>
        <v>0</v>
      </c>
      <c r="Q1008">
        <f t="shared" si="485"/>
        <v>6</v>
      </c>
      <c r="R1008" s="146">
        <v>1005</v>
      </c>
      <c r="S1008">
        <f t="shared" si="486"/>
        <v>0</v>
      </c>
      <c r="T1008">
        <f t="shared" si="487"/>
        <v>0</v>
      </c>
      <c r="U1008">
        <f t="shared" si="488"/>
        <v>0</v>
      </c>
      <c r="V1008">
        <f t="shared" si="489"/>
        <v>0</v>
      </c>
      <c r="X1008">
        <f t="shared" si="490"/>
        <v>0</v>
      </c>
      <c r="Y1008">
        <f t="shared" si="491"/>
        <v>0</v>
      </c>
      <c r="Z1008">
        <f t="shared" si="492"/>
        <v>0</v>
      </c>
      <c r="AA1008">
        <f t="shared" si="493"/>
        <v>0</v>
      </c>
      <c r="BJ1008" s="41">
        <v>6</v>
      </c>
      <c r="BN1008" s="41">
        <v>5</v>
      </c>
      <c r="BS1008" s="121"/>
      <c r="BV1008">
        <v>-0.5</v>
      </c>
      <c r="CA1008">
        <v>-0.5</v>
      </c>
      <c r="CB1008">
        <f t="shared" si="479"/>
        <v>-0.5</v>
      </c>
      <c r="CK1008">
        <f t="shared" si="480"/>
        <v>16</v>
      </c>
      <c r="CL1008">
        <f t="shared" si="481"/>
        <v>24</v>
      </c>
      <c r="CM1008">
        <f t="shared" si="482"/>
        <v>936</v>
      </c>
      <c r="CP1008" t="str">
        <f t="shared" si="475"/>
        <v/>
      </c>
      <c r="CQ1008" t="str">
        <f t="shared" si="476"/>
        <v/>
      </c>
      <c r="CR1008" t="str">
        <f t="shared" si="483"/>
        <v/>
      </c>
      <c r="CS1008" t="str">
        <f t="shared" si="473"/>
        <v/>
      </c>
      <c r="CT1008" t="str">
        <f t="shared" si="474"/>
        <v/>
      </c>
      <c r="DE1008" t="s">
        <v>205</v>
      </c>
      <c r="DF1008" t="s">
        <v>205</v>
      </c>
    </row>
    <row r="1009" spans="1:110" x14ac:dyDescent="0.2">
      <c r="A1009" s="30"/>
      <c r="B1009" s="28" t="s">
        <v>1384</v>
      </c>
      <c r="C1009" s="47"/>
      <c r="D1009" s="41">
        <v>6</v>
      </c>
      <c r="E1009" s="42">
        <v>0</v>
      </c>
      <c r="F1009" s="139">
        <f>ABS(Home!$K$20*E1009)</f>
        <v>0</v>
      </c>
      <c r="G1009" s="42">
        <v>0</v>
      </c>
      <c r="H1009" s="139">
        <f>ABS(Home!$K$20*G1009)</f>
        <v>0</v>
      </c>
      <c r="I1009" s="42">
        <v>0</v>
      </c>
      <c r="J1009" s="139">
        <f>ABS(Home!$K$20*I1009)</f>
        <v>0</v>
      </c>
      <c r="K1009" s="42">
        <v>0</v>
      </c>
      <c r="L1009" s="139">
        <f>ABS(Home!$K$20*K1009)</f>
        <v>0</v>
      </c>
      <c r="M1009" s="45">
        <f t="shared" si="477"/>
        <v>0</v>
      </c>
      <c r="N1009" s="47">
        <f t="shared" si="478"/>
        <v>937</v>
      </c>
      <c r="P1009">
        <f t="shared" si="484"/>
        <v>0</v>
      </c>
      <c r="Q1009">
        <f t="shared" si="485"/>
        <v>6</v>
      </c>
      <c r="R1009" s="146">
        <v>1006</v>
      </c>
      <c r="S1009">
        <f t="shared" si="486"/>
        <v>0</v>
      </c>
      <c r="T1009">
        <f t="shared" si="487"/>
        <v>0</v>
      </c>
      <c r="U1009">
        <f t="shared" si="488"/>
        <v>0</v>
      </c>
      <c r="V1009">
        <f t="shared" si="489"/>
        <v>0</v>
      </c>
      <c r="X1009">
        <f t="shared" si="490"/>
        <v>0</v>
      </c>
      <c r="Y1009">
        <f t="shared" si="491"/>
        <v>0</v>
      </c>
      <c r="Z1009">
        <f t="shared" si="492"/>
        <v>0</v>
      </c>
      <c r="AA1009">
        <f t="shared" si="493"/>
        <v>0</v>
      </c>
      <c r="BJ1009" s="41">
        <v>6</v>
      </c>
      <c r="BN1009" s="41">
        <v>5</v>
      </c>
      <c r="BS1009" s="121"/>
      <c r="BV1009">
        <v>0</v>
      </c>
      <c r="CA1009">
        <v>0</v>
      </c>
      <c r="CB1009">
        <f t="shared" si="479"/>
        <v>0</v>
      </c>
      <c r="CK1009">
        <f t="shared" si="480"/>
        <v>17</v>
      </c>
      <c r="CL1009">
        <f t="shared" si="481"/>
        <v>24</v>
      </c>
      <c r="CM1009">
        <f t="shared" si="482"/>
        <v>937</v>
      </c>
      <c r="CP1009" t="str">
        <f t="shared" si="475"/>
        <v/>
      </c>
      <c r="CQ1009" t="str">
        <f t="shared" si="476"/>
        <v/>
      </c>
      <c r="CR1009" t="str">
        <f t="shared" si="483"/>
        <v/>
      </c>
      <c r="CS1009" t="str">
        <f t="shared" si="473"/>
        <v/>
      </c>
      <c r="CT1009" t="str">
        <f t="shared" si="474"/>
        <v/>
      </c>
      <c r="DE1009" t="s">
        <v>205</v>
      </c>
      <c r="DF1009" t="s">
        <v>205</v>
      </c>
    </row>
    <row r="1010" spans="1:110" x14ac:dyDescent="0.2">
      <c r="A1010" s="30"/>
      <c r="B1010" s="28" t="s">
        <v>1368</v>
      </c>
      <c r="C1010" s="47"/>
      <c r="D1010" s="41">
        <v>6</v>
      </c>
      <c r="E1010" s="42">
        <v>0</v>
      </c>
      <c r="F1010" s="139">
        <f>ABS(Home!$K$20*E1010)</f>
        <v>0</v>
      </c>
      <c r="G1010" s="42">
        <v>0</v>
      </c>
      <c r="H1010" s="139">
        <f>ABS(Home!$K$20*G1010)</f>
        <v>0</v>
      </c>
      <c r="I1010" s="42">
        <v>0</v>
      </c>
      <c r="J1010" s="139">
        <f>ABS(Home!$K$20*I1010)</f>
        <v>0</v>
      </c>
      <c r="K1010" s="42">
        <v>0</v>
      </c>
      <c r="L1010" s="139">
        <f>ABS(Home!$K$20*K1010)</f>
        <v>0</v>
      </c>
      <c r="M1010" s="45">
        <f t="shared" si="477"/>
        <v>0</v>
      </c>
      <c r="N1010" s="47">
        <f t="shared" si="478"/>
        <v>938</v>
      </c>
      <c r="P1010">
        <f t="shared" si="484"/>
        <v>0</v>
      </c>
      <c r="Q1010">
        <f t="shared" si="485"/>
        <v>6</v>
      </c>
      <c r="R1010" s="146">
        <v>1007</v>
      </c>
      <c r="S1010">
        <f t="shared" si="486"/>
        <v>0</v>
      </c>
      <c r="T1010">
        <f t="shared" si="487"/>
        <v>0</v>
      </c>
      <c r="U1010">
        <f t="shared" si="488"/>
        <v>0</v>
      </c>
      <c r="V1010">
        <f t="shared" si="489"/>
        <v>0</v>
      </c>
      <c r="X1010">
        <f t="shared" si="490"/>
        <v>0</v>
      </c>
      <c r="Y1010">
        <f t="shared" si="491"/>
        <v>0</v>
      </c>
      <c r="Z1010">
        <f t="shared" si="492"/>
        <v>0</v>
      </c>
      <c r="AA1010">
        <f t="shared" si="493"/>
        <v>0</v>
      </c>
      <c r="BJ1010" s="41">
        <v>6</v>
      </c>
      <c r="BN1010" s="41">
        <v>5</v>
      </c>
      <c r="BS1010" s="121"/>
      <c r="BV1010">
        <v>0</v>
      </c>
      <c r="CA1010">
        <v>0</v>
      </c>
      <c r="CB1010">
        <f t="shared" si="479"/>
        <v>0</v>
      </c>
      <c r="CK1010">
        <f t="shared" si="480"/>
        <v>18</v>
      </c>
      <c r="CL1010">
        <f t="shared" si="481"/>
        <v>24</v>
      </c>
      <c r="CM1010">
        <f t="shared" si="482"/>
        <v>938</v>
      </c>
      <c r="CP1010" t="str">
        <f t="shared" si="475"/>
        <v/>
      </c>
      <c r="CQ1010" t="str">
        <f t="shared" si="476"/>
        <v/>
      </c>
      <c r="CR1010" t="str">
        <f t="shared" si="483"/>
        <v/>
      </c>
      <c r="CS1010" t="str">
        <f t="shared" si="473"/>
        <v/>
      </c>
      <c r="CT1010" t="str">
        <f t="shared" si="474"/>
        <v/>
      </c>
      <c r="DE1010" t="s">
        <v>205</v>
      </c>
      <c r="DF1010" t="s">
        <v>205</v>
      </c>
    </row>
    <row r="1011" spans="1:110" x14ac:dyDescent="0.2">
      <c r="A1011" s="30"/>
      <c r="B1011" s="28" t="s">
        <v>1369</v>
      </c>
      <c r="C1011" s="47"/>
      <c r="D1011" s="41">
        <v>6</v>
      </c>
      <c r="E1011" s="42">
        <v>0</v>
      </c>
      <c r="F1011" s="139">
        <f>ABS(Home!$K$20*E1011)</f>
        <v>0</v>
      </c>
      <c r="G1011" s="42">
        <v>0</v>
      </c>
      <c r="H1011" s="139">
        <f>ABS(Home!$K$20*G1011)</f>
        <v>0</v>
      </c>
      <c r="I1011" s="42">
        <v>0</v>
      </c>
      <c r="J1011" s="139">
        <f>ABS(Home!$K$20*I1011)</f>
        <v>0</v>
      </c>
      <c r="K1011" s="42">
        <v>0</v>
      </c>
      <c r="L1011" s="139">
        <f>ABS(Home!$K$20*K1011)</f>
        <v>0</v>
      </c>
      <c r="M1011" s="45">
        <f t="shared" si="477"/>
        <v>0</v>
      </c>
      <c r="N1011" s="47">
        <f t="shared" si="478"/>
        <v>939</v>
      </c>
      <c r="P1011">
        <f t="shared" si="484"/>
        <v>0</v>
      </c>
      <c r="Q1011">
        <f t="shared" si="485"/>
        <v>6</v>
      </c>
      <c r="R1011" s="146">
        <v>1008</v>
      </c>
      <c r="S1011">
        <f t="shared" si="486"/>
        <v>0</v>
      </c>
      <c r="T1011">
        <f t="shared" si="487"/>
        <v>0</v>
      </c>
      <c r="U1011">
        <f t="shared" si="488"/>
        <v>0</v>
      </c>
      <c r="V1011">
        <f t="shared" si="489"/>
        <v>0</v>
      </c>
      <c r="X1011">
        <f t="shared" si="490"/>
        <v>0</v>
      </c>
      <c r="Y1011">
        <f t="shared" si="491"/>
        <v>0</v>
      </c>
      <c r="Z1011">
        <f t="shared" si="492"/>
        <v>0</v>
      </c>
      <c r="AA1011">
        <f t="shared" si="493"/>
        <v>0</v>
      </c>
      <c r="BJ1011" s="41">
        <v>6</v>
      </c>
      <c r="BN1011" s="41">
        <v>5</v>
      </c>
      <c r="BS1011" s="121"/>
      <c r="BV1011">
        <v>0</v>
      </c>
      <c r="CA1011">
        <v>0</v>
      </c>
      <c r="CB1011">
        <f t="shared" si="479"/>
        <v>0</v>
      </c>
      <c r="CK1011">
        <f t="shared" si="480"/>
        <v>19</v>
      </c>
      <c r="CL1011">
        <f t="shared" si="481"/>
        <v>24</v>
      </c>
      <c r="CM1011">
        <f t="shared" si="482"/>
        <v>939</v>
      </c>
      <c r="CP1011" t="str">
        <f t="shared" si="475"/>
        <v/>
      </c>
      <c r="CQ1011" t="str">
        <f t="shared" si="476"/>
        <v/>
      </c>
      <c r="CR1011" t="str">
        <f t="shared" si="483"/>
        <v/>
      </c>
      <c r="CS1011" t="str">
        <f t="shared" si="473"/>
        <v/>
      </c>
      <c r="CT1011" t="str">
        <f t="shared" si="474"/>
        <v/>
      </c>
      <c r="DE1011" t="s">
        <v>205</v>
      </c>
      <c r="DF1011" t="s">
        <v>205</v>
      </c>
    </row>
    <row r="1012" spans="1:110" x14ac:dyDescent="0.2">
      <c r="A1012" s="30"/>
      <c r="B1012" s="28" t="s">
        <v>1370</v>
      </c>
      <c r="C1012" s="47"/>
      <c r="D1012" s="41">
        <v>6</v>
      </c>
      <c r="E1012" s="42">
        <v>0</v>
      </c>
      <c r="F1012" s="139">
        <f>ABS(Home!$K$20*E1012)</f>
        <v>0</v>
      </c>
      <c r="G1012" s="42">
        <v>0</v>
      </c>
      <c r="H1012" s="139">
        <f>ABS(Home!$K$20*G1012)</f>
        <v>0</v>
      </c>
      <c r="I1012" s="42">
        <v>0</v>
      </c>
      <c r="J1012" s="139">
        <f>ABS(Home!$K$20*I1012)</f>
        <v>0</v>
      </c>
      <c r="K1012" s="42">
        <v>0</v>
      </c>
      <c r="L1012" s="139">
        <f>ABS(Home!$K$20*K1012)</f>
        <v>0</v>
      </c>
      <c r="M1012" s="45">
        <f t="shared" si="477"/>
        <v>0</v>
      </c>
      <c r="N1012" s="47">
        <f t="shared" si="478"/>
        <v>940</v>
      </c>
      <c r="P1012">
        <f t="shared" si="484"/>
        <v>0</v>
      </c>
      <c r="Q1012">
        <f t="shared" si="485"/>
        <v>6</v>
      </c>
      <c r="R1012" s="146">
        <v>1009</v>
      </c>
      <c r="S1012">
        <f t="shared" si="486"/>
        <v>0</v>
      </c>
      <c r="T1012">
        <f t="shared" si="487"/>
        <v>0</v>
      </c>
      <c r="U1012">
        <f t="shared" si="488"/>
        <v>0</v>
      </c>
      <c r="V1012">
        <f t="shared" si="489"/>
        <v>0</v>
      </c>
      <c r="X1012">
        <f t="shared" si="490"/>
        <v>0</v>
      </c>
      <c r="Y1012">
        <f t="shared" si="491"/>
        <v>0</v>
      </c>
      <c r="Z1012">
        <f t="shared" si="492"/>
        <v>0</v>
      </c>
      <c r="AA1012">
        <f t="shared" si="493"/>
        <v>0</v>
      </c>
      <c r="BJ1012" s="41">
        <v>6</v>
      </c>
      <c r="BN1012" s="41">
        <v>5</v>
      </c>
      <c r="BS1012" s="121"/>
      <c r="BV1012">
        <v>0</v>
      </c>
      <c r="CA1012">
        <v>0</v>
      </c>
      <c r="CB1012">
        <f t="shared" si="479"/>
        <v>0</v>
      </c>
      <c r="CK1012">
        <f t="shared" si="480"/>
        <v>20</v>
      </c>
      <c r="CL1012">
        <f t="shared" si="481"/>
        <v>24</v>
      </c>
      <c r="CM1012">
        <f t="shared" si="482"/>
        <v>940</v>
      </c>
      <c r="CP1012" t="str">
        <f t="shared" si="475"/>
        <v/>
      </c>
      <c r="CQ1012" t="str">
        <f t="shared" si="476"/>
        <v/>
      </c>
      <c r="CR1012" t="str">
        <f t="shared" si="483"/>
        <v/>
      </c>
      <c r="CS1012" t="str">
        <f t="shared" si="473"/>
        <v/>
      </c>
      <c r="CT1012" t="str">
        <f t="shared" si="474"/>
        <v/>
      </c>
      <c r="DE1012" t="s">
        <v>205</v>
      </c>
      <c r="DF1012" t="s">
        <v>205</v>
      </c>
    </row>
    <row r="1013" spans="1:110" x14ac:dyDescent="0.2">
      <c r="A1013" s="30"/>
      <c r="B1013" s="28" t="s">
        <v>1371</v>
      </c>
      <c r="C1013" s="47"/>
      <c r="D1013" s="41">
        <v>6</v>
      </c>
      <c r="E1013" s="42">
        <v>0</v>
      </c>
      <c r="F1013" s="139">
        <f>ABS(Home!$K$20*E1013)</f>
        <v>0</v>
      </c>
      <c r="G1013" s="42">
        <v>0</v>
      </c>
      <c r="H1013" s="139">
        <f>ABS(Home!$K$20*G1013)</f>
        <v>0</v>
      </c>
      <c r="I1013" s="42">
        <v>0</v>
      </c>
      <c r="J1013" s="139">
        <f>ABS(Home!$K$20*I1013)</f>
        <v>0</v>
      </c>
      <c r="K1013" s="42">
        <v>0</v>
      </c>
      <c r="L1013" s="139">
        <f>ABS(Home!$K$20*K1013)</f>
        <v>0</v>
      </c>
      <c r="M1013" s="45">
        <f t="shared" si="477"/>
        <v>0</v>
      </c>
      <c r="N1013" s="47">
        <f t="shared" si="478"/>
        <v>941</v>
      </c>
      <c r="P1013">
        <f t="shared" si="484"/>
        <v>0</v>
      </c>
      <c r="Q1013">
        <f t="shared" si="485"/>
        <v>6</v>
      </c>
      <c r="R1013" s="146">
        <v>1010</v>
      </c>
      <c r="S1013">
        <f t="shared" si="486"/>
        <v>0</v>
      </c>
      <c r="T1013">
        <f t="shared" si="487"/>
        <v>0</v>
      </c>
      <c r="U1013">
        <f t="shared" si="488"/>
        <v>0</v>
      </c>
      <c r="V1013">
        <f t="shared" si="489"/>
        <v>0</v>
      </c>
      <c r="X1013">
        <f t="shared" si="490"/>
        <v>0</v>
      </c>
      <c r="Y1013">
        <f t="shared" si="491"/>
        <v>0</v>
      </c>
      <c r="Z1013">
        <f t="shared" si="492"/>
        <v>0</v>
      </c>
      <c r="AA1013">
        <f t="shared" si="493"/>
        <v>0</v>
      </c>
      <c r="BJ1013" s="41">
        <v>6</v>
      </c>
      <c r="BN1013" s="41">
        <v>5</v>
      </c>
      <c r="BS1013" s="121"/>
      <c r="BV1013">
        <v>0</v>
      </c>
      <c r="CA1013">
        <v>0</v>
      </c>
      <c r="CB1013">
        <f t="shared" si="479"/>
        <v>0</v>
      </c>
      <c r="CK1013">
        <f t="shared" si="480"/>
        <v>21</v>
      </c>
      <c r="CL1013">
        <f t="shared" si="481"/>
        <v>24</v>
      </c>
      <c r="CM1013">
        <f t="shared" si="482"/>
        <v>941</v>
      </c>
      <c r="CP1013" t="str">
        <f t="shared" si="475"/>
        <v/>
      </c>
      <c r="CQ1013" t="str">
        <f t="shared" si="476"/>
        <v/>
      </c>
      <c r="CR1013" t="str">
        <f t="shared" si="483"/>
        <v/>
      </c>
      <c r="CS1013" t="str">
        <f t="shared" si="473"/>
        <v/>
      </c>
      <c r="CT1013" t="str">
        <f t="shared" si="474"/>
        <v/>
      </c>
      <c r="DE1013" t="s">
        <v>205</v>
      </c>
      <c r="DF1013" t="s">
        <v>205</v>
      </c>
    </row>
    <row r="1014" spans="1:110" x14ac:dyDescent="0.2">
      <c r="A1014" s="30"/>
      <c r="B1014" s="28" t="s">
        <v>1372</v>
      </c>
      <c r="C1014" s="47"/>
      <c r="D1014" s="41">
        <v>6</v>
      </c>
      <c r="E1014" s="42">
        <v>0</v>
      </c>
      <c r="F1014" s="139">
        <f>ABS(Home!$K$20*E1014)</f>
        <v>0</v>
      </c>
      <c r="G1014" s="42">
        <v>0</v>
      </c>
      <c r="H1014" s="139">
        <f>ABS(Home!$K$20*G1014)</f>
        <v>0</v>
      </c>
      <c r="I1014" s="42">
        <v>0</v>
      </c>
      <c r="J1014" s="139">
        <f>ABS(Home!$K$20*I1014)</f>
        <v>0</v>
      </c>
      <c r="K1014" s="42">
        <v>0</v>
      </c>
      <c r="L1014" s="139">
        <f>ABS(Home!$K$20*K1014)</f>
        <v>0</v>
      </c>
      <c r="M1014" s="45">
        <f t="shared" si="477"/>
        <v>0</v>
      </c>
      <c r="N1014" s="47">
        <f t="shared" si="478"/>
        <v>942</v>
      </c>
      <c r="P1014">
        <f t="shared" si="484"/>
        <v>0</v>
      </c>
      <c r="Q1014">
        <f t="shared" si="485"/>
        <v>6</v>
      </c>
      <c r="R1014" s="146">
        <v>1011</v>
      </c>
      <c r="S1014">
        <f t="shared" si="486"/>
        <v>0</v>
      </c>
      <c r="T1014">
        <f t="shared" si="487"/>
        <v>0</v>
      </c>
      <c r="U1014">
        <f t="shared" si="488"/>
        <v>0</v>
      </c>
      <c r="V1014">
        <f t="shared" si="489"/>
        <v>0</v>
      </c>
      <c r="X1014">
        <f t="shared" si="490"/>
        <v>0</v>
      </c>
      <c r="Y1014">
        <f t="shared" si="491"/>
        <v>0</v>
      </c>
      <c r="Z1014">
        <f t="shared" si="492"/>
        <v>0</v>
      </c>
      <c r="AA1014">
        <f t="shared" si="493"/>
        <v>0</v>
      </c>
      <c r="BJ1014" s="41">
        <v>6</v>
      </c>
      <c r="BN1014" s="41">
        <v>5</v>
      </c>
      <c r="BS1014" s="121"/>
      <c r="BV1014">
        <v>0</v>
      </c>
      <c r="CA1014">
        <v>0</v>
      </c>
      <c r="CB1014">
        <f t="shared" si="479"/>
        <v>0</v>
      </c>
      <c r="CK1014">
        <f t="shared" si="480"/>
        <v>22</v>
      </c>
      <c r="CL1014">
        <f t="shared" si="481"/>
        <v>24</v>
      </c>
      <c r="CM1014">
        <f t="shared" si="482"/>
        <v>942</v>
      </c>
      <c r="CP1014" t="str">
        <f t="shared" si="475"/>
        <v/>
      </c>
      <c r="CQ1014" t="str">
        <f t="shared" si="476"/>
        <v/>
      </c>
      <c r="CR1014" t="str">
        <f t="shared" si="483"/>
        <v/>
      </c>
      <c r="CS1014" t="str">
        <f t="shared" si="473"/>
        <v/>
      </c>
      <c r="CT1014" t="str">
        <f t="shared" si="474"/>
        <v/>
      </c>
      <c r="DE1014" t="s">
        <v>205</v>
      </c>
      <c r="DF1014" t="s">
        <v>205</v>
      </c>
    </row>
    <row r="1015" spans="1:110" x14ac:dyDescent="0.2">
      <c r="A1015" s="30"/>
      <c r="B1015" s="28" t="s">
        <v>1373</v>
      </c>
      <c r="C1015" s="47"/>
      <c r="D1015" s="41">
        <v>6</v>
      </c>
      <c r="E1015" s="42">
        <v>0</v>
      </c>
      <c r="F1015" s="139">
        <f>ABS(Home!$K$20*E1015)</f>
        <v>0</v>
      </c>
      <c r="G1015" s="42">
        <v>0</v>
      </c>
      <c r="H1015" s="139">
        <f>ABS(Home!$K$20*G1015)</f>
        <v>0</v>
      </c>
      <c r="I1015" s="42">
        <v>0</v>
      </c>
      <c r="J1015" s="139">
        <f>ABS(Home!$K$20*I1015)</f>
        <v>0</v>
      </c>
      <c r="K1015" s="42">
        <v>0</v>
      </c>
      <c r="L1015" s="139">
        <f>ABS(Home!$K$20*K1015)</f>
        <v>0</v>
      </c>
      <c r="M1015" s="45">
        <f t="shared" si="477"/>
        <v>0</v>
      </c>
      <c r="N1015" s="47">
        <f t="shared" si="478"/>
        <v>943</v>
      </c>
      <c r="P1015">
        <f t="shared" si="484"/>
        <v>0</v>
      </c>
      <c r="Q1015">
        <f t="shared" si="485"/>
        <v>6</v>
      </c>
      <c r="R1015" s="146">
        <v>1012</v>
      </c>
      <c r="S1015">
        <f t="shared" si="486"/>
        <v>0</v>
      </c>
      <c r="T1015">
        <f t="shared" si="487"/>
        <v>0</v>
      </c>
      <c r="U1015">
        <f t="shared" si="488"/>
        <v>0</v>
      </c>
      <c r="V1015">
        <f t="shared" si="489"/>
        <v>0</v>
      </c>
      <c r="X1015">
        <f t="shared" si="490"/>
        <v>0</v>
      </c>
      <c r="Y1015">
        <f t="shared" si="491"/>
        <v>0</v>
      </c>
      <c r="Z1015">
        <f t="shared" si="492"/>
        <v>0</v>
      </c>
      <c r="AA1015">
        <f t="shared" si="493"/>
        <v>0</v>
      </c>
      <c r="BJ1015" s="41">
        <v>6</v>
      </c>
      <c r="BN1015" s="41">
        <v>5</v>
      </c>
      <c r="BS1015" s="121"/>
      <c r="BV1015">
        <v>0</v>
      </c>
      <c r="CA1015">
        <v>0</v>
      </c>
      <c r="CB1015">
        <f t="shared" si="479"/>
        <v>0</v>
      </c>
      <c r="CK1015">
        <f t="shared" si="480"/>
        <v>23</v>
      </c>
      <c r="CL1015">
        <f t="shared" si="481"/>
        <v>24</v>
      </c>
      <c r="CM1015">
        <f t="shared" si="482"/>
        <v>943</v>
      </c>
      <c r="CP1015" t="str">
        <f t="shared" si="475"/>
        <v/>
      </c>
      <c r="CQ1015" t="str">
        <f t="shared" si="476"/>
        <v/>
      </c>
      <c r="CR1015" t="str">
        <f t="shared" si="483"/>
        <v/>
      </c>
      <c r="CS1015" t="str">
        <f t="shared" si="473"/>
        <v/>
      </c>
      <c r="CT1015" t="str">
        <f t="shared" si="474"/>
        <v/>
      </c>
      <c r="DE1015" t="s">
        <v>205</v>
      </c>
      <c r="DF1015" t="s">
        <v>205</v>
      </c>
    </row>
    <row r="1016" spans="1:110" x14ac:dyDescent="0.2">
      <c r="A1016" s="30"/>
      <c r="B1016" s="28" t="s">
        <v>1374</v>
      </c>
      <c r="C1016" s="47"/>
      <c r="D1016" s="41">
        <v>6</v>
      </c>
      <c r="E1016" s="42">
        <v>0</v>
      </c>
      <c r="F1016" s="139">
        <f>ABS(Home!$K$20*E1016)</f>
        <v>0</v>
      </c>
      <c r="G1016" s="42">
        <v>0</v>
      </c>
      <c r="H1016" s="139">
        <f>ABS(Home!$K$20*G1016)</f>
        <v>0</v>
      </c>
      <c r="I1016" s="42">
        <v>0</v>
      </c>
      <c r="J1016" s="139">
        <f>ABS(Home!$K$20*I1016)</f>
        <v>0</v>
      </c>
      <c r="K1016" s="42">
        <v>0</v>
      </c>
      <c r="L1016" s="139">
        <f>ABS(Home!$K$20*K1016)</f>
        <v>0</v>
      </c>
      <c r="M1016" s="45">
        <f>IF(C1016=1,COUNTIF(F1016,"&gt;0")+COUNTIF(H1016,"&gt;0")+COUNTIF(J1016,"&gt;0")+COUNTIF(L1016,"&gt;0"),0)</f>
        <v>0</v>
      </c>
      <c r="N1016" s="47">
        <f t="shared" si="478"/>
        <v>944</v>
      </c>
      <c r="P1016">
        <f t="shared" si="484"/>
        <v>0</v>
      </c>
      <c r="Q1016">
        <f t="shared" si="485"/>
        <v>6</v>
      </c>
      <c r="R1016" s="146">
        <v>1013</v>
      </c>
      <c r="S1016">
        <f t="shared" si="486"/>
        <v>0</v>
      </c>
      <c r="T1016">
        <f t="shared" si="487"/>
        <v>0</v>
      </c>
      <c r="U1016">
        <f t="shared" si="488"/>
        <v>0</v>
      </c>
      <c r="V1016">
        <f t="shared" si="489"/>
        <v>0</v>
      </c>
      <c r="X1016">
        <f t="shared" si="490"/>
        <v>0</v>
      </c>
      <c r="Y1016">
        <f t="shared" si="491"/>
        <v>0</v>
      </c>
      <c r="Z1016">
        <f t="shared" si="492"/>
        <v>0</v>
      </c>
      <c r="AA1016">
        <f t="shared" si="493"/>
        <v>0</v>
      </c>
      <c r="BJ1016" s="41">
        <v>6</v>
      </c>
      <c r="BN1016" s="41">
        <v>5</v>
      </c>
      <c r="BS1016" s="121"/>
      <c r="BV1016">
        <v>0</v>
      </c>
      <c r="CA1016">
        <v>0</v>
      </c>
      <c r="CB1016">
        <f t="shared" si="479"/>
        <v>0</v>
      </c>
      <c r="CK1016">
        <f t="shared" si="480"/>
        <v>24</v>
      </c>
      <c r="CL1016">
        <f t="shared" si="481"/>
        <v>24</v>
      </c>
      <c r="CM1016">
        <f t="shared" si="482"/>
        <v>944</v>
      </c>
      <c r="CP1016" t="str">
        <f t="shared" si="475"/>
        <v/>
      </c>
      <c r="CQ1016" t="str">
        <f t="shared" si="476"/>
        <v/>
      </c>
      <c r="CR1016" t="str">
        <f t="shared" si="483"/>
        <v/>
      </c>
      <c r="CS1016" t="str">
        <f t="shared" si="473"/>
        <v/>
      </c>
      <c r="CT1016" t="str">
        <f t="shared" si="474"/>
        <v/>
      </c>
      <c r="DE1016" t="s">
        <v>205</v>
      </c>
      <c r="DF1016" t="s">
        <v>205</v>
      </c>
    </row>
    <row r="1017" spans="1:110" x14ac:dyDescent="0.2">
      <c r="A1017" s="30"/>
      <c r="B1017" s="28" t="s">
        <v>1375</v>
      </c>
      <c r="C1017" s="47"/>
      <c r="D1017" s="41">
        <v>6</v>
      </c>
      <c r="E1017" s="42">
        <v>0</v>
      </c>
      <c r="F1017" s="139">
        <f>ABS(Home!$K$20*E1017)</f>
        <v>0</v>
      </c>
      <c r="G1017" s="42">
        <v>0</v>
      </c>
      <c r="H1017" s="139">
        <f>ABS(Home!$K$20*G1017)</f>
        <v>0</v>
      </c>
      <c r="I1017" s="42">
        <v>0</v>
      </c>
      <c r="J1017" s="139">
        <f>ABS(Home!$K$20*I1017)</f>
        <v>0</v>
      </c>
      <c r="K1017" s="42">
        <v>0</v>
      </c>
      <c r="L1017" s="139">
        <f>ABS(Home!$K$20*K1017)</f>
        <v>0</v>
      </c>
      <c r="M1017" s="45">
        <f t="shared" si="477"/>
        <v>0</v>
      </c>
      <c r="N1017" s="47">
        <f t="shared" si="478"/>
        <v>945</v>
      </c>
      <c r="P1017">
        <f t="shared" si="484"/>
        <v>0</v>
      </c>
      <c r="Q1017">
        <f t="shared" si="485"/>
        <v>6</v>
      </c>
      <c r="R1017" s="146">
        <v>1014</v>
      </c>
      <c r="S1017">
        <f t="shared" si="486"/>
        <v>0</v>
      </c>
      <c r="T1017">
        <f t="shared" si="487"/>
        <v>0</v>
      </c>
      <c r="U1017">
        <f t="shared" si="488"/>
        <v>0</v>
      </c>
      <c r="V1017">
        <f t="shared" si="489"/>
        <v>0</v>
      </c>
      <c r="X1017">
        <f t="shared" si="490"/>
        <v>0</v>
      </c>
      <c r="Y1017">
        <f t="shared" si="491"/>
        <v>0</v>
      </c>
      <c r="Z1017">
        <f t="shared" si="492"/>
        <v>0</v>
      </c>
      <c r="AA1017">
        <f t="shared" si="493"/>
        <v>0</v>
      </c>
      <c r="BJ1017" s="41">
        <v>6</v>
      </c>
      <c r="BN1017" s="41">
        <v>5</v>
      </c>
      <c r="BS1017" s="121"/>
      <c r="BV1017">
        <v>0</v>
      </c>
      <c r="CA1017">
        <v>0</v>
      </c>
      <c r="CB1017">
        <f t="shared" si="479"/>
        <v>0</v>
      </c>
      <c r="CK1017">
        <f t="shared" si="480"/>
        <v>25</v>
      </c>
      <c r="CL1017">
        <f t="shared" si="481"/>
        <v>24</v>
      </c>
      <c r="CM1017">
        <f t="shared" si="482"/>
        <v>945</v>
      </c>
      <c r="CP1017" t="str">
        <f t="shared" si="475"/>
        <v/>
      </c>
      <c r="CQ1017" t="str">
        <f t="shared" si="476"/>
        <v/>
      </c>
      <c r="CR1017" t="str">
        <f t="shared" si="483"/>
        <v/>
      </c>
      <c r="CS1017" t="str">
        <f t="shared" si="473"/>
        <v/>
      </c>
      <c r="CT1017" t="str">
        <f t="shared" si="474"/>
        <v/>
      </c>
      <c r="DE1017" t="s">
        <v>205</v>
      </c>
      <c r="DF1017" t="s">
        <v>205</v>
      </c>
    </row>
    <row r="1018" spans="1:110" x14ac:dyDescent="0.2">
      <c r="A1018" s="30"/>
      <c r="B1018" s="28" t="s">
        <v>1376</v>
      </c>
      <c r="C1018" s="47"/>
      <c r="D1018" s="41">
        <v>6</v>
      </c>
      <c r="E1018" s="42">
        <v>0</v>
      </c>
      <c r="F1018" s="139">
        <f>ABS(Home!$K$20*E1018)</f>
        <v>0</v>
      </c>
      <c r="G1018" s="42">
        <v>0</v>
      </c>
      <c r="H1018" s="139">
        <f>ABS(Home!$K$20*G1018)</f>
        <v>0</v>
      </c>
      <c r="I1018" s="42">
        <v>0</v>
      </c>
      <c r="J1018" s="139">
        <f>ABS(Home!$K$20*I1018)</f>
        <v>0</v>
      </c>
      <c r="K1018" s="42">
        <v>0</v>
      </c>
      <c r="L1018" s="139">
        <f>ABS(Home!$K$20*K1018)</f>
        <v>0</v>
      </c>
      <c r="M1018" s="45">
        <f t="shared" si="477"/>
        <v>0</v>
      </c>
      <c r="N1018" s="47">
        <f t="shared" si="478"/>
        <v>946</v>
      </c>
      <c r="P1018">
        <f t="shared" si="484"/>
        <v>0</v>
      </c>
      <c r="Q1018">
        <f t="shared" si="485"/>
        <v>6</v>
      </c>
      <c r="R1018" s="146">
        <v>1015</v>
      </c>
      <c r="S1018">
        <f t="shared" si="486"/>
        <v>0</v>
      </c>
      <c r="T1018">
        <f t="shared" si="487"/>
        <v>0</v>
      </c>
      <c r="U1018">
        <f t="shared" si="488"/>
        <v>0</v>
      </c>
      <c r="V1018">
        <f t="shared" si="489"/>
        <v>0</v>
      </c>
      <c r="X1018">
        <f t="shared" si="490"/>
        <v>0</v>
      </c>
      <c r="Y1018">
        <f t="shared" si="491"/>
        <v>0</v>
      </c>
      <c r="Z1018">
        <f t="shared" si="492"/>
        <v>0</v>
      </c>
      <c r="AA1018">
        <f t="shared" si="493"/>
        <v>0</v>
      </c>
      <c r="BJ1018" s="41">
        <v>6</v>
      </c>
      <c r="BN1018" s="41">
        <v>5</v>
      </c>
      <c r="BS1018" s="121"/>
      <c r="BV1018">
        <v>0</v>
      </c>
      <c r="CA1018">
        <v>0</v>
      </c>
      <c r="CB1018">
        <f t="shared" si="479"/>
        <v>0</v>
      </c>
      <c r="CK1018">
        <f t="shared" si="480"/>
        <v>26</v>
      </c>
      <c r="CL1018">
        <f t="shared" si="481"/>
        <v>24</v>
      </c>
      <c r="CM1018">
        <f t="shared" si="482"/>
        <v>946</v>
      </c>
      <c r="CP1018" t="str">
        <f t="shared" si="475"/>
        <v/>
      </c>
      <c r="CQ1018" t="str">
        <f t="shared" si="476"/>
        <v/>
      </c>
      <c r="CR1018" t="str">
        <f t="shared" si="483"/>
        <v/>
      </c>
      <c r="CS1018" t="str">
        <f t="shared" si="473"/>
        <v/>
      </c>
      <c r="CT1018" t="str">
        <f t="shared" si="474"/>
        <v/>
      </c>
      <c r="DE1018" t="s">
        <v>205</v>
      </c>
      <c r="DF1018" t="s">
        <v>205</v>
      </c>
    </row>
    <row r="1019" spans="1:110" x14ac:dyDescent="0.2">
      <c r="A1019" s="30"/>
      <c r="B1019" s="28" t="s">
        <v>1377</v>
      </c>
      <c r="C1019" s="47"/>
      <c r="D1019" s="41">
        <v>6</v>
      </c>
      <c r="E1019" s="42">
        <v>0</v>
      </c>
      <c r="F1019" s="139">
        <f>ABS(Home!$K$20*E1019)</f>
        <v>0</v>
      </c>
      <c r="G1019" s="42">
        <v>0</v>
      </c>
      <c r="H1019" s="139">
        <f>ABS(Home!$K$20*G1019)</f>
        <v>0</v>
      </c>
      <c r="I1019" s="42">
        <v>0</v>
      </c>
      <c r="J1019" s="139">
        <f>ABS(Home!$K$20*I1019)</f>
        <v>0</v>
      </c>
      <c r="K1019" s="42">
        <v>0</v>
      </c>
      <c r="L1019" s="139">
        <f>ABS(Home!$K$20*K1019)</f>
        <v>0</v>
      </c>
      <c r="M1019" s="45">
        <f t="shared" si="477"/>
        <v>0</v>
      </c>
      <c r="N1019" s="47">
        <f t="shared" si="478"/>
        <v>947</v>
      </c>
      <c r="P1019">
        <f t="shared" si="484"/>
        <v>0</v>
      </c>
      <c r="Q1019">
        <f t="shared" si="485"/>
        <v>6</v>
      </c>
      <c r="R1019" s="146">
        <v>1016</v>
      </c>
      <c r="S1019">
        <f t="shared" si="486"/>
        <v>0</v>
      </c>
      <c r="T1019">
        <f t="shared" si="487"/>
        <v>0</v>
      </c>
      <c r="U1019">
        <f t="shared" si="488"/>
        <v>0</v>
      </c>
      <c r="V1019">
        <f t="shared" si="489"/>
        <v>0</v>
      </c>
      <c r="X1019">
        <f t="shared" si="490"/>
        <v>0</v>
      </c>
      <c r="Y1019">
        <f t="shared" si="491"/>
        <v>0</v>
      </c>
      <c r="Z1019">
        <f t="shared" si="492"/>
        <v>0</v>
      </c>
      <c r="AA1019">
        <f t="shared" si="493"/>
        <v>0</v>
      </c>
      <c r="BJ1019" s="41">
        <v>6</v>
      </c>
      <c r="BN1019" s="41">
        <v>5</v>
      </c>
      <c r="BS1019" s="121"/>
      <c r="BV1019">
        <v>0</v>
      </c>
      <c r="CA1019">
        <v>0</v>
      </c>
      <c r="CB1019">
        <f t="shared" si="479"/>
        <v>0</v>
      </c>
      <c r="CK1019">
        <f t="shared" si="480"/>
        <v>27</v>
      </c>
      <c r="CL1019">
        <f t="shared" si="481"/>
        <v>24</v>
      </c>
      <c r="CM1019">
        <f t="shared" si="482"/>
        <v>947</v>
      </c>
      <c r="CP1019" t="str">
        <f t="shared" si="475"/>
        <v/>
      </c>
      <c r="CQ1019" t="str">
        <f t="shared" si="476"/>
        <v/>
      </c>
      <c r="CR1019" t="str">
        <f t="shared" si="483"/>
        <v/>
      </c>
      <c r="CS1019" t="str">
        <f t="shared" si="473"/>
        <v/>
      </c>
      <c r="CT1019" t="str">
        <f t="shared" si="474"/>
        <v/>
      </c>
      <c r="DE1019" t="s">
        <v>205</v>
      </c>
      <c r="DF1019" t="s">
        <v>205</v>
      </c>
    </row>
    <row r="1020" spans="1:110" x14ac:dyDescent="0.2">
      <c r="A1020" s="30"/>
      <c r="B1020" s="28" t="s">
        <v>1378</v>
      </c>
      <c r="C1020" s="47"/>
      <c r="D1020" s="41">
        <v>6</v>
      </c>
      <c r="E1020" s="42">
        <v>0</v>
      </c>
      <c r="F1020" s="139">
        <f>ABS(Home!$K$20*E1020)</f>
        <v>0</v>
      </c>
      <c r="G1020" s="42">
        <v>0</v>
      </c>
      <c r="H1020" s="139">
        <f>ABS(Home!$K$20*G1020)</f>
        <v>0</v>
      </c>
      <c r="I1020" s="42">
        <v>0</v>
      </c>
      <c r="J1020" s="139">
        <f>ABS(Home!$K$20*I1020)</f>
        <v>0</v>
      </c>
      <c r="K1020" s="42">
        <v>0</v>
      </c>
      <c r="L1020" s="139">
        <f>ABS(Home!$K$20*K1020)</f>
        <v>0</v>
      </c>
      <c r="M1020" s="45">
        <f t="shared" si="477"/>
        <v>0</v>
      </c>
      <c r="N1020" s="47">
        <f t="shared" si="478"/>
        <v>948</v>
      </c>
      <c r="P1020">
        <f t="shared" si="484"/>
        <v>0</v>
      </c>
      <c r="Q1020">
        <f t="shared" si="485"/>
        <v>6</v>
      </c>
      <c r="R1020" s="146">
        <v>1017</v>
      </c>
      <c r="S1020">
        <f t="shared" si="486"/>
        <v>0</v>
      </c>
      <c r="T1020">
        <f t="shared" si="487"/>
        <v>0</v>
      </c>
      <c r="U1020">
        <f t="shared" si="488"/>
        <v>0</v>
      </c>
      <c r="V1020">
        <f t="shared" si="489"/>
        <v>0</v>
      </c>
      <c r="X1020">
        <f t="shared" si="490"/>
        <v>0</v>
      </c>
      <c r="Y1020">
        <f t="shared" si="491"/>
        <v>0</v>
      </c>
      <c r="Z1020">
        <f t="shared" si="492"/>
        <v>0</v>
      </c>
      <c r="AA1020">
        <f t="shared" si="493"/>
        <v>0</v>
      </c>
      <c r="BJ1020" s="41">
        <v>6</v>
      </c>
      <c r="BN1020" s="41">
        <v>5</v>
      </c>
      <c r="BS1020" s="121"/>
      <c r="BV1020">
        <v>0</v>
      </c>
      <c r="CA1020">
        <v>0</v>
      </c>
      <c r="CB1020">
        <f t="shared" si="479"/>
        <v>0</v>
      </c>
      <c r="CK1020">
        <f t="shared" si="480"/>
        <v>28</v>
      </c>
      <c r="CL1020">
        <f t="shared" si="481"/>
        <v>24</v>
      </c>
      <c r="CM1020">
        <f t="shared" si="482"/>
        <v>948</v>
      </c>
      <c r="CP1020" t="str">
        <f t="shared" si="475"/>
        <v/>
      </c>
      <c r="CQ1020" t="str">
        <f t="shared" si="476"/>
        <v/>
      </c>
      <c r="CR1020" t="str">
        <f t="shared" si="483"/>
        <v/>
      </c>
      <c r="CS1020" t="str">
        <f t="shared" si="473"/>
        <v/>
      </c>
      <c r="CT1020" t="str">
        <f t="shared" si="474"/>
        <v/>
      </c>
      <c r="DE1020" t="s">
        <v>205</v>
      </c>
      <c r="DF1020" t="s">
        <v>205</v>
      </c>
    </row>
    <row r="1021" spans="1:110" x14ac:dyDescent="0.2">
      <c r="A1021" s="30"/>
      <c r="B1021" s="28" t="s">
        <v>1379</v>
      </c>
      <c r="C1021" s="47"/>
      <c r="D1021" s="41">
        <v>6</v>
      </c>
      <c r="E1021" s="42">
        <v>0</v>
      </c>
      <c r="F1021" s="139">
        <f>ABS(Home!$K$20*E1021)</f>
        <v>0</v>
      </c>
      <c r="G1021" s="42">
        <v>0</v>
      </c>
      <c r="H1021" s="139">
        <f>ABS(Home!$K$20*G1021)</f>
        <v>0</v>
      </c>
      <c r="I1021" s="42">
        <v>0</v>
      </c>
      <c r="J1021" s="139">
        <f>ABS(Home!$K$20*I1021)</f>
        <v>0</v>
      </c>
      <c r="K1021" s="42">
        <v>0</v>
      </c>
      <c r="L1021" s="139">
        <f>ABS(Home!$K$20*K1021)</f>
        <v>0</v>
      </c>
      <c r="M1021" s="45">
        <f t="shared" si="477"/>
        <v>0</v>
      </c>
      <c r="N1021" s="47">
        <f t="shared" si="478"/>
        <v>949</v>
      </c>
      <c r="P1021">
        <f t="shared" si="484"/>
        <v>0</v>
      </c>
      <c r="Q1021">
        <f t="shared" si="485"/>
        <v>6</v>
      </c>
      <c r="R1021" s="146">
        <v>1018</v>
      </c>
      <c r="S1021">
        <f t="shared" si="486"/>
        <v>0</v>
      </c>
      <c r="T1021">
        <f t="shared" si="487"/>
        <v>0</v>
      </c>
      <c r="U1021">
        <f t="shared" si="488"/>
        <v>0</v>
      </c>
      <c r="V1021">
        <f t="shared" si="489"/>
        <v>0</v>
      </c>
      <c r="X1021">
        <f t="shared" si="490"/>
        <v>0</v>
      </c>
      <c r="Y1021">
        <f t="shared" si="491"/>
        <v>0</v>
      </c>
      <c r="Z1021">
        <f t="shared" si="492"/>
        <v>0</v>
      </c>
      <c r="AA1021">
        <f t="shared" si="493"/>
        <v>0</v>
      </c>
      <c r="BJ1021" s="41">
        <v>6</v>
      </c>
      <c r="BN1021" s="41">
        <v>5</v>
      </c>
      <c r="BS1021" s="121"/>
      <c r="BV1021">
        <v>0</v>
      </c>
      <c r="CA1021">
        <v>0</v>
      </c>
      <c r="CB1021">
        <f t="shared" si="479"/>
        <v>0</v>
      </c>
      <c r="CK1021">
        <f t="shared" si="480"/>
        <v>29</v>
      </c>
      <c r="CL1021">
        <f t="shared" si="481"/>
        <v>24</v>
      </c>
      <c r="CM1021">
        <f t="shared" si="482"/>
        <v>949</v>
      </c>
      <c r="CP1021" t="str">
        <f t="shared" si="475"/>
        <v/>
      </c>
      <c r="CQ1021" t="str">
        <f t="shared" si="476"/>
        <v/>
      </c>
      <c r="CR1021" t="str">
        <f t="shared" si="483"/>
        <v/>
      </c>
      <c r="CS1021" t="str">
        <f t="shared" si="473"/>
        <v/>
      </c>
      <c r="CT1021" t="str">
        <f t="shared" si="474"/>
        <v/>
      </c>
      <c r="DE1021" t="s">
        <v>205</v>
      </c>
      <c r="DF1021" t="s">
        <v>205</v>
      </c>
    </row>
    <row r="1022" spans="1:110" x14ac:dyDescent="0.2">
      <c r="A1022" s="30"/>
      <c r="B1022" s="28" t="s">
        <v>1380</v>
      </c>
      <c r="C1022" s="47"/>
      <c r="D1022" s="41">
        <v>6</v>
      </c>
      <c r="E1022" s="42">
        <v>0</v>
      </c>
      <c r="F1022" s="139">
        <f>ABS(Home!$K$20*E1022)</f>
        <v>0</v>
      </c>
      <c r="G1022" s="42">
        <v>0</v>
      </c>
      <c r="H1022" s="139">
        <f>ABS(Home!$K$20*G1022)</f>
        <v>0</v>
      </c>
      <c r="I1022" s="42">
        <v>0</v>
      </c>
      <c r="J1022" s="139">
        <f>ABS(Home!$K$20*I1022)</f>
        <v>0</v>
      </c>
      <c r="K1022" s="42">
        <v>0</v>
      </c>
      <c r="L1022" s="139">
        <f>ABS(Home!$K$20*K1022)</f>
        <v>0</v>
      </c>
      <c r="M1022" s="45">
        <f t="shared" si="477"/>
        <v>0</v>
      </c>
      <c r="N1022" s="47">
        <f t="shared" si="478"/>
        <v>950</v>
      </c>
      <c r="P1022">
        <f t="shared" si="484"/>
        <v>0</v>
      </c>
      <c r="Q1022">
        <f t="shared" si="485"/>
        <v>6</v>
      </c>
      <c r="R1022" s="146">
        <v>1019</v>
      </c>
      <c r="S1022">
        <f t="shared" si="486"/>
        <v>0</v>
      </c>
      <c r="T1022">
        <f t="shared" si="487"/>
        <v>0</v>
      </c>
      <c r="U1022">
        <f t="shared" si="488"/>
        <v>0</v>
      </c>
      <c r="V1022">
        <f t="shared" si="489"/>
        <v>0</v>
      </c>
      <c r="X1022">
        <f t="shared" si="490"/>
        <v>0</v>
      </c>
      <c r="Y1022">
        <f t="shared" si="491"/>
        <v>0</v>
      </c>
      <c r="Z1022">
        <f t="shared" si="492"/>
        <v>0</v>
      </c>
      <c r="AA1022">
        <f t="shared" si="493"/>
        <v>0</v>
      </c>
      <c r="BJ1022" s="41">
        <v>6</v>
      </c>
      <c r="BN1022" s="41">
        <v>5</v>
      </c>
      <c r="BS1022" s="121"/>
      <c r="BV1022">
        <v>0</v>
      </c>
      <c r="CA1022">
        <v>0</v>
      </c>
      <c r="CB1022">
        <f t="shared" si="479"/>
        <v>0</v>
      </c>
      <c r="CK1022">
        <f t="shared" si="480"/>
        <v>30</v>
      </c>
      <c r="CL1022">
        <f t="shared" si="481"/>
        <v>24</v>
      </c>
      <c r="CM1022">
        <f t="shared" si="482"/>
        <v>950</v>
      </c>
      <c r="CP1022" t="str">
        <f t="shared" si="475"/>
        <v/>
      </c>
      <c r="CQ1022" t="str">
        <f t="shared" si="476"/>
        <v/>
      </c>
      <c r="CR1022" t="str">
        <f t="shared" si="483"/>
        <v/>
      </c>
      <c r="CS1022" t="str">
        <f t="shared" si="473"/>
        <v/>
      </c>
      <c r="CT1022" t="str">
        <f t="shared" si="474"/>
        <v/>
      </c>
      <c r="DE1022" t="s">
        <v>205</v>
      </c>
      <c r="DF1022" t="s">
        <v>205</v>
      </c>
    </row>
    <row r="1023" spans="1:110" x14ac:dyDescent="0.2">
      <c r="A1023" s="30"/>
      <c r="B1023" s="28" t="s">
        <v>1381</v>
      </c>
      <c r="C1023" s="47"/>
      <c r="D1023" s="41">
        <v>6</v>
      </c>
      <c r="E1023" s="42">
        <v>0</v>
      </c>
      <c r="F1023" s="139">
        <f>ABS(Home!$K$20*E1023)</f>
        <v>0</v>
      </c>
      <c r="G1023" s="42">
        <v>0</v>
      </c>
      <c r="H1023" s="139">
        <f>ABS(Home!$K$20*G1023)</f>
        <v>0</v>
      </c>
      <c r="I1023" s="42">
        <v>0</v>
      </c>
      <c r="J1023" s="139">
        <f>ABS(Home!$K$20*I1023)</f>
        <v>0</v>
      </c>
      <c r="K1023" s="42">
        <v>0</v>
      </c>
      <c r="L1023" s="139">
        <f>ABS(Home!$K$20*K1023)</f>
        <v>0</v>
      </c>
      <c r="M1023" s="45">
        <f t="shared" si="477"/>
        <v>0</v>
      </c>
      <c r="N1023" s="47">
        <f t="shared" si="478"/>
        <v>951</v>
      </c>
      <c r="P1023">
        <f t="shared" si="484"/>
        <v>0</v>
      </c>
      <c r="Q1023">
        <f t="shared" si="485"/>
        <v>6</v>
      </c>
      <c r="R1023" s="146">
        <v>1020</v>
      </c>
      <c r="S1023">
        <f t="shared" si="486"/>
        <v>0</v>
      </c>
      <c r="T1023">
        <f t="shared" si="487"/>
        <v>0</v>
      </c>
      <c r="U1023">
        <f t="shared" si="488"/>
        <v>0</v>
      </c>
      <c r="V1023">
        <f t="shared" si="489"/>
        <v>0</v>
      </c>
      <c r="X1023">
        <f t="shared" si="490"/>
        <v>0</v>
      </c>
      <c r="Y1023">
        <f t="shared" si="491"/>
        <v>0</v>
      </c>
      <c r="Z1023">
        <f t="shared" si="492"/>
        <v>0</v>
      </c>
      <c r="AA1023">
        <f t="shared" si="493"/>
        <v>0</v>
      </c>
      <c r="BJ1023" s="41">
        <v>6</v>
      </c>
      <c r="BN1023" s="41">
        <v>5</v>
      </c>
      <c r="BS1023" s="121"/>
      <c r="BV1023">
        <v>8</v>
      </c>
      <c r="CA1023">
        <v>8</v>
      </c>
      <c r="CB1023">
        <f t="shared" si="479"/>
        <v>1</v>
      </c>
      <c r="CK1023">
        <f t="shared" si="480"/>
        <v>31</v>
      </c>
      <c r="CL1023">
        <f t="shared" si="481"/>
        <v>24</v>
      </c>
      <c r="CM1023">
        <f t="shared" si="482"/>
        <v>951</v>
      </c>
      <c r="CP1023" t="str">
        <f t="shared" si="475"/>
        <v/>
      </c>
      <c r="CQ1023" t="str">
        <f t="shared" si="476"/>
        <v/>
      </c>
      <c r="CR1023" t="str">
        <f t="shared" si="483"/>
        <v/>
      </c>
      <c r="CS1023" t="str">
        <f t="shared" si="473"/>
        <v/>
      </c>
      <c r="CT1023" t="str">
        <f t="shared" si="474"/>
        <v/>
      </c>
      <c r="DE1023" t="s">
        <v>205</v>
      </c>
      <c r="DF1023" t="s">
        <v>205</v>
      </c>
    </row>
    <row r="1024" spans="1:110" x14ac:dyDescent="0.2">
      <c r="A1024" s="30"/>
      <c r="B1024" s="28" t="s">
        <v>179</v>
      </c>
      <c r="C1024" s="47"/>
      <c r="D1024" s="41">
        <v>6</v>
      </c>
      <c r="E1024" s="42">
        <v>0</v>
      </c>
      <c r="F1024" s="139">
        <f>ABS(Home!$K$20*E1024)</f>
        <v>0</v>
      </c>
      <c r="G1024" s="42">
        <v>0</v>
      </c>
      <c r="H1024" s="139">
        <f>ABS(Home!$K$20*G1024)</f>
        <v>0</v>
      </c>
      <c r="I1024" s="42">
        <v>0</v>
      </c>
      <c r="J1024" s="139">
        <f>ABS(Home!$K$20*I1024)</f>
        <v>0</v>
      </c>
      <c r="K1024" s="42">
        <v>0</v>
      </c>
      <c r="L1024" s="139">
        <f>ABS(Home!$K$20*K1024)</f>
        <v>0</v>
      </c>
      <c r="M1024" s="45">
        <f t="shared" si="477"/>
        <v>0</v>
      </c>
      <c r="N1024" s="47">
        <f t="shared" si="478"/>
        <v>952</v>
      </c>
      <c r="P1024">
        <f t="shared" si="484"/>
        <v>0</v>
      </c>
      <c r="Q1024">
        <f t="shared" si="485"/>
        <v>6</v>
      </c>
      <c r="R1024" s="146">
        <v>1021</v>
      </c>
      <c r="S1024">
        <f t="shared" si="486"/>
        <v>0</v>
      </c>
      <c r="T1024">
        <f t="shared" si="487"/>
        <v>0</v>
      </c>
      <c r="U1024">
        <f t="shared" si="488"/>
        <v>0</v>
      </c>
      <c r="V1024">
        <f t="shared" si="489"/>
        <v>0</v>
      </c>
      <c r="X1024">
        <f t="shared" si="490"/>
        <v>0</v>
      </c>
      <c r="Y1024">
        <f t="shared" si="491"/>
        <v>0</v>
      </c>
      <c r="Z1024">
        <f t="shared" si="492"/>
        <v>0</v>
      </c>
      <c r="AA1024">
        <f t="shared" si="493"/>
        <v>0</v>
      </c>
      <c r="BJ1024" s="41">
        <v>6</v>
      </c>
      <c r="BN1024" s="41">
        <v>5</v>
      </c>
      <c r="BS1024" s="121"/>
      <c r="BV1024">
        <v>0</v>
      </c>
      <c r="CA1024">
        <v>0</v>
      </c>
      <c r="CB1024">
        <f t="shared" si="479"/>
        <v>0</v>
      </c>
      <c r="CK1024">
        <f t="shared" si="480"/>
        <v>32</v>
      </c>
      <c r="CL1024">
        <f t="shared" si="481"/>
        <v>24</v>
      </c>
      <c r="CM1024">
        <f t="shared" si="482"/>
        <v>952</v>
      </c>
      <c r="CP1024" t="str">
        <f t="shared" si="475"/>
        <v/>
      </c>
      <c r="CQ1024" t="str">
        <f t="shared" si="476"/>
        <v/>
      </c>
      <c r="CR1024" t="str">
        <f t="shared" si="483"/>
        <v/>
      </c>
      <c r="CS1024" t="str">
        <f t="shared" si="473"/>
        <v/>
      </c>
      <c r="CT1024" t="str">
        <f t="shared" si="474"/>
        <v/>
      </c>
      <c r="DE1024" t="s">
        <v>205</v>
      </c>
      <c r="DF1024" t="s">
        <v>205</v>
      </c>
    </row>
    <row r="1025" spans="1:110" x14ac:dyDescent="0.2">
      <c r="A1025" s="30"/>
      <c r="B1025" s="28" t="s">
        <v>180</v>
      </c>
      <c r="C1025" s="47"/>
      <c r="D1025" s="41">
        <v>6</v>
      </c>
      <c r="E1025" s="42">
        <v>0</v>
      </c>
      <c r="F1025" s="139">
        <f>ABS(Home!$K$20*E1025)</f>
        <v>0</v>
      </c>
      <c r="G1025" s="42">
        <v>0</v>
      </c>
      <c r="H1025" s="139">
        <f>ABS(Home!$K$20*G1025)</f>
        <v>0</v>
      </c>
      <c r="I1025" s="42">
        <v>0</v>
      </c>
      <c r="J1025" s="139">
        <f>ABS(Home!$K$20*I1025)</f>
        <v>0</v>
      </c>
      <c r="K1025" s="42">
        <v>0</v>
      </c>
      <c r="L1025" s="139">
        <f>ABS(Home!$K$20*K1025)</f>
        <v>0</v>
      </c>
      <c r="M1025" s="45">
        <f t="shared" si="477"/>
        <v>0</v>
      </c>
      <c r="N1025" s="47">
        <f t="shared" si="478"/>
        <v>953</v>
      </c>
      <c r="P1025">
        <f t="shared" ref="P1025:Q1043" si="494">C1100</f>
        <v>0</v>
      </c>
      <c r="Q1025">
        <f t="shared" si="494"/>
        <v>6</v>
      </c>
      <c r="R1025" s="146">
        <v>1022</v>
      </c>
      <c r="S1025">
        <f t="shared" si="486"/>
        <v>0</v>
      </c>
      <c r="T1025">
        <f t="shared" si="487"/>
        <v>0</v>
      </c>
      <c r="U1025">
        <f t="shared" si="488"/>
        <v>0</v>
      </c>
      <c r="V1025">
        <f t="shared" si="489"/>
        <v>0</v>
      </c>
      <c r="X1025">
        <f t="shared" si="490"/>
        <v>0</v>
      </c>
      <c r="Y1025">
        <f t="shared" si="491"/>
        <v>0</v>
      </c>
      <c r="Z1025">
        <f t="shared" si="492"/>
        <v>0</v>
      </c>
      <c r="AA1025">
        <f t="shared" si="493"/>
        <v>0</v>
      </c>
      <c r="BJ1025" s="41">
        <v>6</v>
      </c>
      <c r="BN1025" s="41">
        <v>5</v>
      </c>
      <c r="BS1025" s="121"/>
      <c r="BV1025">
        <v>0</v>
      </c>
      <c r="CA1025">
        <v>0</v>
      </c>
      <c r="CB1025">
        <f t="shared" si="479"/>
        <v>0</v>
      </c>
      <c r="CK1025">
        <f t="shared" si="480"/>
        <v>33</v>
      </c>
      <c r="CL1025">
        <f t="shared" si="481"/>
        <v>24</v>
      </c>
      <c r="CM1025">
        <f t="shared" si="482"/>
        <v>953</v>
      </c>
      <c r="CP1025" t="str">
        <f t="shared" si="475"/>
        <v/>
      </c>
      <c r="CQ1025" t="str">
        <f t="shared" si="476"/>
        <v/>
      </c>
      <c r="CR1025" t="str">
        <f t="shared" si="483"/>
        <v/>
      </c>
      <c r="CS1025" t="str">
        <f t="shared" si="473"/>
        <v/>
      </c>
      <c r="CT1025" t="str">
        <f t="shared" si="474"/>
        <v/>
      </c>
      <c r="DE1025" t="s">
        <v>205</v>
      </c>
      <c r="DF1025" t="s">
        <v>205</v>
      </c>
    </row>
    <row r="1026" spans="1:110" x14ac:dyDescent="0.2">
      <c r="A1026" s="30"/>
      <c r="B1026" s="28" t="s">
        <v>181</v>
      </c>
      <c r="C1026" s="47"/>
      <c r="D1026" s="41">
        <v>6</v>
      </c>
      <c r="E1026" s="42">
        <v>0</v>
      </c>
      <c r="F1026" s="139">
        <f>ABS(Home!$K$20*E1026)</f>
        <v>0</v>
      </c>
      <c r="G1026" s="42">
        <v>0</v>
      </c>
      <c r="H1026" s="139">
        <f>ABS(Home!$K$20*G1026)</f>
        <v>0</v>
      </c>
      <c r="I1026" s="42">
        <v>0</v>
      </c>
      <c r="J1026" s="139">
        <f>ABS(Home!$K$20*I1026)</f>
        <v>0</v>
      </c>
      <c r="K1026" s="42">
        <v>0</v>
      </c>
      <c r="L1026" s="139">
        <f>ABS(Home!$K$20*K1026)</f>
        <v>0</v>
      </c>
      <c r="M1026" s="45">
        <f t="shared" si="477"/>
        <v>0</v>
      </c>
      <c r="N1026" s="47">
        <f t="shared" si="478"/>
        <v>954</v>
      </c>
      <c r="P1026">
        <f t="shared" si="494"/>
        <v>0</v>
      </c>
      <c r="Q1026">
        <f t="shared" si="494"/>
        <v>6</v>
      </c>
      <c r="R1026" s="146">
        <v>1023</v>
      </c>
      <c r="S1026">
        <f t="shared" si="486"/>
        <v>0</v>
      </c>
      <c r="T1026">
        <f t="shared" si="487"/>
        <v>0</v>
      </c>
      <c r="U1026">
        <f t="shared" si="488"/>
        <v>0</v>
      </c>
      <c r="V1026">
        <f t="shared" si="489"/>
        <v>0</v>
      </c>
      <c r="X1026">
        <f t="shared" si="490"/>
        <v>0</v>
      </c>
      <c r="Y1026">
        <f t="shared" si="491"/>
        <v>0</v>
      </c>
      <c r="Z1026">
        <f t="shared" si="492"/>
        <v>0</v>
      </c>
      <c r="AA1026">
        <f t="shared" si="493"/>
        <v>0</v>
      </c>
      <c r="BJ1026" s="41">
        <v>6</v>
      </c>
      <c r="BN1026" s="41">
        <v>5</v>
      </c>
      <c r="BS1026" s="121"/>
      <c r="BV1026">
        <v>0</v>
      </c>
      <c r="CA1026">
        <v>0</v>
      </c>
      <c r="CB1026">
        <f t="shared" si="479"/>
        <v>0</v>
      </c>
      <c r="CK1026">
        <f t="shared" si="480"/>
        <v>34</v>
      </c>
      <c r="CL1026">
        <f t="shared" si="481"/>
        <v>24</v>
      </c>
      <c r="CM1026">
        <f t="shared" si="482"/>
        <v>954</v>
      </c>
      <c r="CP1026" t="str">
        <f t="shared" si="475"/>
        <v/>
      </c>
      <c r="CQ1026" t="str">
        <f t="shared" si="476"/>
        <v/>
      </c>
      <c r="CR1026" t="str">
        <f t="shared" si="483"/>
        <v/>
      </c>
      <c r="CS1026" t="str">
        <f t="shared" si="473"/>
        <v/>
      </c>
      <c r="CT1026" t="str">
        <f t="shared" si="474"/>
        <v/>
      </c>
      <c r="DE1026" t="s">
        <v>205</v>
      </c>
      <c r="DF1026" t="s">
        <v>205</v>
      </c>
    </row>
    <row r="1027" spans="1:110" x14ac:dyDescent="0.2">
      <c r="A1027" s="30"/>
      <c r="B1027" s="28">
        <v>35</v>
      </c>
      <c r="C1027" s="47"/>
      <c r="D1027" s="41">
        <v>6</v>
      </c>
      <c r="E1027" s="42">
        <v>0</v>
      </c>
      <c r="F1027" s="139">
        <f>ABS(Home!$K$20*E1027)</f>
        <v>0</v>
      </c>
      <c r="G1027" s="42">
        <v>0</v>
      </c>
      <c r="H1027" s="139">
        <f>ABS(Home!$K$20*G1027)</f>
        <v>0</v>
      </c>
      <c r="I1027" s="42">
        <v>0</v>
      </c>
      <c r="J1027" s="139">
        <f>ABS(Home!$K$20*I1027)</f>
        <v>0</v>
      </c>
      <c r="K1027" s="42">
        <v>0</v>
      </c>
      <c r="L1027" s="139">
        <f>ABS(Home!$K$20*K1027)</f>
        <v>0</v>
      </c>
      <c r="M1027" s="45">
        <f t="shared" si="477"/>
        <v>0</v>
      </c>
      <c r="N1027" s="47">
        <f t="shared" si="478"/>
        <v>955</v>
      </c>
      <c r="P1027">
        <f t="shared" si="494"/>
        <v>0</v>
      </c>
      <c r="Q1027">
        <f t="shared" si="494"/>
        <v>6</v>
      </c>
      <c r="R1027" s="146">
        <v>1024</v>
      </c>
      <c r="S1027">
        <f t="shared" si="486"/>
        <v>0</v>
      </c>
      <c r="T1027">
        <f t="shared" si="487"/>
        <v>0</v>
      </c>
      <c r="U1027">
        <f t="shared" si="488"/>
        <v>0</v>
      </c>
      <c r="V1027">
        <f t="shared" si="489"/>
        <v>0</v>
      </c>
      <c r="X1027">
        <f t="shared" si="490"/>
        <v>0</v>
      </c>
      <c r="Y1027">
        <f t="shared" si="491"/>
        <v>0</v>
      </c>
      <c r="Z1027">
        <f t="shared" si="492"/>
        <v>0</v>
      </c>
      <c r="AA1027">
        <f t="shared" si="493"/>
        <v>0</v>
      </c>
      <c r="BJ1027" s="41">
        <v>6</v>
      </c>
      <c r="BN1027" s="41">
        <v>5</v>
      </c>
      <c r="BS1027" s="121"/>
      <c r="BV1027">
        <v>0</v>
      </c>
      <c r="CA1027">
        <v>0</v>
      </c>
      <c r="CB1027">
        <f t="shared" si="479"/>
        <v>0</v>
      </c>
      <c r="CK1027">
        <f t="shared" si="480"/>
        <v>35</v>
      </c>
      <c r="CL1027">
        <f t="shared" si="481"/>
        <v>24</v>
      </c>
      <c r="CM1027">
        <f t="shared" si="482"/>
        <v>955</v>
      </c>
      <c r="CP1027" t="str">
        <f t="shared" si="475"/>
        <v/>
      </c>
      <c r="CQ1027" t="str">
        <f t="shared" si="476"/>
        <v/>
      </c>
      <c r="CR1027" t="str">
        <f t="shared" si="483"/>
        <v/>
      </c>
      <c r="CS1027" t="str">
        <f t="shared" si="473"/>
        <v/>
      </c>
      <c r="CT1027" t="str">
        <f t="shared" si="474"/>
        <v/>
      </c>
      <c r="DE1027" t="s">
        <v>205</v>
      </c>
      <c r="DF1027" t="s">
        <v>205</v>
      </c>
    </row>
    <row r="1028" spans="1:110" x14ac:dyDescent="0.2">
      <c r="A1028" s="30"/>
      <c r="B1028" s="28">
        <v>36</v>
      </c>
      <c r="C1028" s="47"/>
      <c r="D1028" s="41">
        <v>6</v>
      </c>
      <c r="E1028" s="42">
        <v>0</v>
      </c>
      <c r="F1028" s="139">
        <f>ABS(Home!$K$20*E1028)</f>
        <v>0</v>
      </c>
      <c r="G1028" s="42">
        <v>0</v>
      </c>
      <c r="H1028" s="139">
        <f>ABS(Home!$K$20*G1028)</f>
        <v>0</v>
      </c>
      <c r="I1028" s="42">
        <v>0</v>
      </c>
      <c r="J1028" s="139">
        <f>ABS(Home!$K$20*I1028)</f>
        <v>0</v>
      </c>
      <c r="K1028" s="42">
        <v>0</v>
      </c>
      <c r="L1028" s="139">
        <f>ABS(Home!$K$20*K1028)</f>
        <v>0</v>
      </c>
      <c r="M1028" s="45">
        <f t="shared" si="477"/>
        <v>0</v>
      </c>
      <c r="N1028" s="47">
        <f t="shared" si="478"/>
        <v>956</v>
      </c>
      <c r="P1028">
        <f t="shared" si="494"/>
        <v>0</v>
      </c>
      <c r="Q1028">
        <f t="shared" si="494"/>
        <v>6</v>
      </c>
      <c r="R1028" s="146">
        <v>1025</v>
      </c>
      <c r="S1028">
        <f t="shared" si="486"/>
        <v>0</v>
      </c>
      <c r="T1028">
        <f t="shared" si="487"/>
        <v>0</v>
      </c>
      <c r="U1028">
        <f t="shared" si="488"/>
        <v>0</v>
      </c>
      <c r="V1028">
        <f t="shared" si="489"/>
        <v>0</v>
      </c>
      <c r="X1028">
        <f t="shared" si="490"/>
        <v>0</v>
      </c>
      <c r="Y1028">
        <f t="shared" si="491"/>
        <v>0</v>
      </c>
      <c r="Z1028">
        <f t="shared" si="492"/>
        <v>0</v>
      </c>
      <c r="AA1028">
        <f t="shared" si="493"/>
        <v>0</v>
      </c>
      <c r="BJ1028" s="41">
        <v>6</v>
      </c>
      <c r="BN1028" s="41">
        <v>5</v>
      </c>
      <c r="BS1028" s="121"/>
      <c r="BV1028">
        <v>0</v>
      </c>
      <c r="CA1028">
        <v>0</v>
      </c>
      <c r="CB1028">
        <f t="shared" si="479"/>
        <v>0</v>
      </c>
      <c r="CK1028">
        <f t="shared" si="480"/>
        <v>36</v>
      </c>
      <c r="CL1028">
        <f t="shared" si="481"/>
        <v>24</v>
      </c>
      <c r="CM1028">
        <f t="shared" si="482"/>
        <v>956</v>
      </c>
      <c r="CP1028" t="str">
        <f t="shared" si="475"/>
        <v/>
      </c>
      <c r="CQ1028" t="str">
        <f t="shared" si="476"/>
        <v/>
      </c>
      <c r="CR1028" t="str">
        <f t="shared" si="483"/>
        <v/>
      </c>
      <c r="CS1028" t="str">
        <f t="shared" si="473"/>
        <v/>
      </c>
      <c r="CT1028" t="str">
        <f t="shared" si="474"/>
        <v/>
      </c>
      <c r="DE1028" t="s">
        <v>205</v>
      </c>
      <c r="DF1028" t="s">
        <v>205</v>
      </c>
    </row>
    <row r="1029" spans="1:110" x14ac:dyDescent="0.2">
      <c r="A1029" s="30"/>
      <c r="B1029" s="28">
        <v>37</v>
      </c>
      <c r="C1029" s="47"/>
      <c r="D1029" s="41">
        <v>6</v>
      </c>
      <c r="E1029" s="42">
        <v>0</v>
      </c>
      <c r="F1029" s="139">
        <f>ABS(Home!$K$20*E1029)</f>
        <v>0</v>
      </c>
      <c r="G1029" s="42">
        <v>0</v>
      </c>
      <c r="H1029" s="139">
        <f>ABS(Home!$K$20*G1029)</f>
        <v>0</v>
      </c>
      <c r="I1029" s="42">
        <v>0</v>
      </c>
      <c r="J1029" s="139">
        <f>ABS(Home!$K$20*I1029)</f>
        <v>0</v>
      </c>
      <c r="K1029" s="42">
        <v>0</v>
      </c>
      <c r="L1029" s="139">
        <f>ABS(Home!$K$20*K1029)</f>
        <v>0</v>
      </c>
      <c r="M1029" s="45">
        <f t="shared" si="477"/>
        <v>0</v>
      </c>
      <c r="N1029" s="47">
        <f t="shared" si="478"/>
        <v>957</v>
      </c>
      <c r="P1029">
        <f t="shared" si="494"/>
        <v>0</v>
      </c>
      <c r="Q1029">
        <f t="shared" si="494"/>
        <v>6</v>
      </c>
      <c r="R1029" s="146">
        <v>1026</v>
      </c>
      <c r="S1029">
        <f t="shared" si="486"/>
        <v>0</v>
      </c>
      <c r="T1029">
        <f t="shared" si="487"/>
        <v>0</v>
      </c>
      <c r="U1029">
        <f t="shared" si="488"/>
        <v>0</v>
      </c>
      <c r="V1029">
        <f t="shared" si="489"/>
        <v>0</v>
      </c>
      <c r="X1029">
        <f t="shared" si="490"/>
        <v>0</v>
      </c>
      <c r="Y1029">
        <f t="shared" si="491"/>
        <v>0</v>
      </c>
      <c r="Z1029">
        <f t="shared" si="492"/>
        <v>0</v>
      </c>
      <c r="AA1029">
        <f t="shared" si="493"/>
        <v>0</v>
      </c>
      <c r="BJ1029" s="41">
        <v>6</v>
      </c>
      <c r="BN1029" s="41">
        <v>5</v>
      </c>
      <c r="BS1029" s="121"/>
      <c r="BV1029">
        <v>0</v>
      </c>
      <c r="CA1029">
        <v>0</v>
      </c>
      <c r="CB1029">
        <f t="shared" si="479"/>
        <v>0</v>
      </c>
      <c r="CK1029">
        <f>CK986</f>
        <v>37</v>
      </c>
      <c r="CL1029">
        <f>CL986+1</f>
        <v>24</v>
      </c>
      <c r="CM1029">
        <f t="shared" si="482"/>
        <v>957</v>
      </c>
      <c r="CP1029" t="str">
        <f t="shared" si="475"/>
        <v/>
      </c>
      <c r="CQ1029" t="str">
        <f t="shared" si="476"/>
        <v/>
      </c>
      <c r="CR1029" t="str">
        <f t="shared" si="483"/>
        <v/>
      </c>
      <c r="CS1029" t="str">
        <f t="shared" ref="CS1029:CS1092" si="495">IF(C1029=1,CONCATENATE("y_int(",CM1029,",",1,")"),"")</f>
        <v/>
      </c>
      <c r="CT1029" t="str">
        <f t="shared" ref="CT1029:CT1092" si="496">IF(C1029=1,CONCATENATE("y_int(",CM1029,",",1,") = results.XAtMinObjective{1,",),"")</f>
        <v/>
      </c>
      <c r="DE1029" t="s">
        <v>205</v>
      </c>
      <c r="DF1029" t="s">
        <v>205</v>
      </c>
    </row>
    <row r="1030" spans="1:110" x14ac:dyDescent="0.2">
      <c r="A1030" s="30"/>
      <c r="B1030" s="28">
        <v>38</v>
      </c>
      <c r="C1030" s="47"/>
      <c r="D1030" s="41">
        <v>6</v>
      </c>
      <c r="E1030" s="42">
        <v>0</v>
      </c>
      <c r="F1030" s="139">
        <f>ABS(Home!$K$20*E1030)</f>
        <v>0</v>
      </c>
      <c r="G1030" s="42">
        <v>0</v>
      </c>
      <c r="H1030" s="139">
        <f>ABS(Home!$K$20*G1030)</f>
        <v>0</v>
      </c>
      <c r="I1030" s="42">
        <v>0</v>
      </c>
      <c r="J1030" s="139">
        <f>ABS(Home!$K$20*I1030)</f>
        <v>0</v>
      </c>
      <c r="K1030" s="42">
        <v>0</v>
      </c>
      <c r="L1030" s="139">
        <f>ABS(Home!$K$20*K1030)</f>
        <v>0</v>
      </c>
      <c r="M1030" s="45">
        <f t="shared" si="477"/>
        <v>0</v>
      </c>
      <c r="N1030" s="47">
        <f t="shared" si="478"/>
        <v>958</v>
      </c>
      <c r="P1030">
        <f t="shared" si="494"/>
        <v>0</v>
      </c>
      <c r="Q1030">
        <f t="shared" si="494"/>
        <v>6</v>
      </c>
      <c r="R1030" s="146">
        <v>1027</v>
      </c>
      <c r="S1030">
        <f t="shared" si="486"/>
        <v>0</v>
      </c>
      <c r="T1030">
        <f t="shared" si="487"/>
        <v>0</v>
      </c>
      <c r="U1030">
        <f t="shared" si="488"/>
        <v>0</v>
      </c>
      <c r="V1030">
        <f t="shared" si="489"/>
        <v>0</v>
      </c>
      <c r="X1030">
        <f t="shared" si="490"/>
        <v>0</v>
      </c>
      <c r="Y1030">
        <f t="shared" si="491"/>
        <v>0</v>
      </c>
      <c r="Z1030">
        <f t="shared" si="492"/>
        <v>0</v>
      </c>
      <c r="AA1030">
        <f t="shared" si="493"/>
        <v>0</v>
      </c>
      <c r="BJ1030" s="41">
        <v>6</v>
      </c>
      <c r="BN1030" s="41">
        <v>5</v>
      </c>
      <c r="BS1030" s="121"/>
      <c r="BV1030">
        <v>0</v>
      </c>
      <c r="CA1030">
        <v>2</v>
      </c>
      <c r="CB1030">
        <f t="shared" si="479"/>
        <v>1</v>
      </c>
      <c r="CK1030">
        <f t="shared" si="480"/>
        <v>38</v>
      </c>
      <c r="CL1030">
        <f t="shared" si="481"/>
        <v>24</v>
      </c>
      <c r="CM1030">
        <f t="shared" si="482"/>
        <v>958</v>
      </c>
      <c r="CP1030" t="str">
        <f t="shared" ref="CP1030:CP1093" si="497">IF(C1030=1,CONCATENATE("v",CM1030," = optimizableVariable('var",CM1030,"', [",E1030-$CO$1," ",E1030+$CO$1,"], 'Type', 'real'); %y_int(",CK1030,",",CL1030,")"),"")</f>
        <v/>
      </c>
      <c r="CQ1030" t="str">
        <f t="shared" ref="CQ1030:CQ1093" si="498">IF(C1030=1,CONCATENATE("y_int(",CM1030,",",1,") = variables.var",CM1030,";"),"")</f>
        <v/>
      </c>
      <c r="CR1030" t="str">
        <f t="shared" si="483"/>
        <v/>
      </c>
      <c r="CS1030" t="str">
        <f t="shared" si="495"/>
        <v/>
      </c>
      <c r="CT1030" t="str">
        <f t="shared" si="496"/>
        <v/>
      </c>
      <c r="DE1030" t="s">
        <v>205</v>
      </c>
      <c r="DF1030" t="s">
        <v>205</v>
      </c>
    </row>
    <row r="1031" spans="1:110" x14ac:dyDescent="0.2">
      <c r="A1031" s="30"/>
      <c r="B1031" s="28">
        <v>39</v>
      </c>
      <c r="C1031" s="47"/>
      <c r="D1031" s="41">
        <v>6</v>
      </c>
      <c r="E1031" s="42">
        <v>0</v>
      </c>
      <c r="F1031" s="139">
        <f>ABS(Home!$K$20*E1031)</f>
        <v>0</v>
      </c>
      <c r="G1031" s="42">
        <v>0</v>
      </c>
      <c r="H1031" s="139">
        <f>ABS(Home!$K$20*G1031)</f>
        <v>0</v>
      </c>
      <c r="I1031" s="42">
        <v>0</v>
      </c>
      <c r="J1031" s="139">
        <f>ABS(Home!$K$20*I1031)</f>
        <v>0</v>
      </c>
      <c r="K1031" s="42">
        <v>0</v>
      </c>
      <c r="L1031" s="139">
        <f>ABS(Home!$K$20*K1031)</f>
        <v>0</v>
      </c>
      <c r="M1031" s="45">
        <f t="shared" si="477"/>
        <v>0</v>
      </c>
      <c r="N1031" s="47">
        <f t="shared" si="478"/>
        <v>959</v>
      </c>
      <c r="P1031">
        <f t="shared" si="494"/>
        <v>0</v>
      </c>
      <c r="Q1031">
        <f t="shared" si="494"/>
        <v>6</v>
      </c>
      <c r="R1031" s="146">
        <v>1028</v>
      </c>
      <c r="S1031">
        <f t="shared" si="486"/>
        <v>0</v>
      </c>
      <c r="T1031">
        <f t="shared" si="487"/>
        <v>0</v>
      </c>
      <c r="U1031">
        <f t="shared" si="488"/>
        <v>0</v>
      </c>
      <c r="V1031">
        <f t="shared" si="489"/>
        <v>0</v>
      </c>
      <c r="X1031">
        <f t="shared" si="490"/>
        <v>0</v>
      </c>
      <c r="Y1031">
        <f t="shared" si="491"/>
        <v>0</v>
      </c>
      <c r="Z1031">
        <f t="shared" si="492"/>
        <v>0</v>
      </c>
      <c r="AA1031">
        <f t="shared" si="493"/>
        <v>0</v>
      </c>
      <c r="BJ1031" s="41">
        <v>6</v>
      </c>
      <c r="BN1031" s="41">
        <v>5</v>
      </c>
      <c r="BS1031" s="121"/>
      <c r="BV1031">
        <v>0</v>
      </c>
      <c r="CA1031">
        <v>0</v>
      </c>
      <c r="CB1031">
        <f t="shared" si="479"/>
        <v>0</v>
      </c>
      <c r="CK1031">
        <f t="shared" si="480"/>
        <v>39</v>
      </c>
      <c r="CL1031">
        <f t="shared" si="481"/>
        <v>24</v>
      </c>
      <c r="CM1031">
        <f t="shared" si="482"/>
        <v>959</v>
      </c>
      <c r="CP1031" t="str">
        <f t="shared" si="497"/>
        <v/>
      </c>
      <c r="CQ1031" t="str">
        <f t="shared" si="498"/>
        <v/>
      </c>
      <c r="CR1031" t="str">
        <f t="shared" si="483"/>
        <v/>
      </c>
      <c r="CS1031" t="str">
        <f t="shared" si="495"/>
        <v/>
      </c>
      <c r="CT1031" t="str">
        <f t="shared" si="496"/>
        <v/>
      </c>
      <c r="DE1031" t="s">
        <v>205</v>
      </c>
      <c r="DF1031" t="s">
        <v>205</v>
      </c>
    </row>
    <row r="1032" spans="1:110" x14ac:dyDescent="0.2">
      <c r="A1032" s="30"/>
      <c r="B1032" s="28">
        <v>40</v>
      </c>
      <c r="C1032" s="47"/>
      <c r="D1032" s="41">
        <v>6</v>
      </c>
      <c r="E1032" s="42">
        <v>0</v>
      </c>
      <c r="F1032" s="139">
        <f>ABS(Home!$K$20*E1032)</f>
        <v>0</v>
      </c>
      <c r="G1032" s="42">
        <v>0</v>
      </c>
      <c r="H1032" s="139">
        <f>ABS(Home!$K$20*G1032)</f>
        <v>0</v>
      </c>
      <c r="I1032" s="42">
        <v>0</v>
      </c>
      <c r="J1032" s="139">
        <f>ABS(Home!$K$20*I1032)</f>
        <v>0</v>
      </c>
      <c r="K1032" s="42">
        <v>0</v>
      </c>
      <c r="L1032" s="139">
        <f>ABS(Home!$K$20*K1032)</f>
        <v>0</v>
      </c>
      <c r="M1032" s="45">
        <f t="shared" si="477"/>
        <v>0</v>
      </c>
      <c r="N1032" s="47">
        <f t="shared" si="478"/>
        <v>960</v>
      </c>
      <c r="P1032">
        <f t="shared" si="494"/>
        <v>0</v>
      </c>
      <c r="Q1032">
        <f t="shared" si="494"/>
        <v>6</v>
      </c>
      <c r="R1032" s="146">
        <v>1029</v>
      </c>
      <c r="S1032">
        <f t="shared" si="486"/>
        <v>0</v>
      </c>
      <c r="T1032">
        <f t="shared" si="487"/>
        <v>0</v>
      </c>
      <c r="U1032">
        <f t="shared" si="488"/>
        <v>0</v>
      </c>
      <c r="V1032">
        <f t="shared" si="489"/>
        <v>0</v>
      </c>
      <c r="X1032">
        <f t="shared" si="490"/>
        <v>0</v>
      </c>
      <c r="Y1032">
        <f t="shared" si="491"/>
        <v>0</v>
      </c>
      <c r="Z1032">
        <f t="shared" si="492"/>
        <v>0</v>
      </c>
      <c r="AA1032">
        <f t="shared" si="493"/>
        <v>0</v>
      </c>
      <c r="BJ1032" s="41">
        <v>6</v>
      </c>
      <c r="BN1032" s="41">
        <v>5</v>
      </c>
      <c r="BS1032" s="121"/>
      <c r="BV1032">
        <v>0</v>
      </c>
      <c r="CA1032">
        <v>0</v>
      </c>
      <c r="CB1032">
        <f t="shared" si="479"/>
        <v>0</v>
      </c>
      <c r="CK1032">
        <f t="shared" si="480"/>
        <v>40</v>
      </c>
      <c r="CL1032">
        <f t="shared" si="481"/>
        <v>24</v>
      </c>
      <c r="CM1032">
        <f t="shared" si="482"/>
        <v>960</v>
      </c>
      <c r="CP1032" t="str">
        <f t="shared" si="497"/>
        <v/>
      </c>
      <c r="CQ1032" t="str">
        <f t="shared" si="498"/>
        <v/>
      </c>
      <c r="CR1032" t="str">
        <f t="shared" si="483"/>
        <v/>
      </c>
      <c r="CS1032" t="str">
        <f t="shared" si="495"/>
        <v/>
      </c>
      <c r="CT1032" t="str">
        <f t="shared" si="496"/>
        <v/>
      </c>
      <c r="DE1032" t="s">
        <v>205</v>
      </c>
      <c r="DF1032" t="s">
        <v>205</v>
      </c>
    </row>
    <row r="1033" spans="1:110" x14ac:dyDescent="0.2">
      <c r="A1033" s="30"/>
      <c r="B1033" s="146"/>
      <c r="C1033" s="47"/>
      <c r="D1033" s="41"/>
      <c r="E1033" s="42"/>
      <c r="F1033" s="42"/>
      <c r="G1033" s="42"/>
      <c r="H1033" s="42"/>
      <c r="I1033" s="42"/>
      <c r="J1033" s="42"/>
      <c r="K1033" s="42"/>
      <c r="L1033" s="42"/>
      <c r="M1033" s="45"/>
      <c r="N1033" s="47"/>
      <c r="P1033">
        <f t="shared" si="494"/>
        <v>0</v>
      </c>
      <c r="Q1033">
        <f t="shared" si="494"/>
        <v>6</v>
      </c>
      <c r="R1033" s="146">
        <v>1030</v>
      </c>
      <c r="S1033">
        <f t="shared" si="486"/>
        <v>0</v>
      </c>
      <c r="T1033">
        <f t="shared" si="487"/>
        <v>0</v>
      </c>
      <c r="U1033">
        <f t="shared" si="488"/>
        <v>0</v>
      </c>
      <c r="V1033">
        <f t="shared" si="489"/>
        <v>0</v>
      </c>
      <c r="X1033">
        <f t="shared" si="490"/>
        <v>0</v>
      </c>
      <c r="Y1033">
        <f t="shared" si="491"/>
        <v>0</v>
      </c>
      <c r="Z1033">
        <f t="shared" si="492"/>
        <v>0</v>
      </c>
      <c r="AA1033">
        <f t="shared" si="493"/>
        <v>0</v>
      </c>
      <c r="BJ1033" s="41"/>
      <c r="BN1033" s="41"/>
      <c r="BS1033" s="121"/>
      <c r="CP1033" t="str">
        <f t="shared" si="497"/>
        <v/>
      </c>
      <c r="CQ1033" t="str">
        <f t="shared" si="498"/>
        <v/>
      </c>
      <c r="CS1033" t="str">
        <f t="shared" si="495"/>
        <v/>
      </c>
      <c r="CT1033" t="str">
        <f t="shared" si="496"/>
        <v/>
      </c>
      <c r="DE1033" t="s">
        <v>205</v>
      </c>
      <c r="DF1033" t="s">
        <v>205</v>
      </c>
    </row>
    <row r="1034" spans="1:110" x14ac:dyDescent="0.2">
      <c r="A1034" s="30"/>
      <c r="B1034" s="146"/>
      <c r="C1034" s="47"/>
      <c r="D1034" s="41"/>
      <c r="E1034" s="42"/>
      <c r="F1034" s="42"/>
      <c r="G1034" s="42"/>
      <c r="H1034" s="42"/>
      <c r="I1034" s="42"/>
      <c r="J1034" s="42"/>
      <c r="K1034" s="42"/>
      <c r="L1034" s="42"/>
      <c r="M1034" s="45"/>
      <c r="N1034" s="47"/>
      <c r="P1034">
        <f t="shared" si="494"/>
        <v>0</v>
      </c>
      <c r="Q1034">
        <f t="shared" si="494"/>
        <v>6</v>
      </c>
      <c r="R1034" s="146">
        <v>1031</v>
      </c>
      <c r="S1034">
        <f t="shared" si="486"/>
        <v>0</v>
      </c>
      <c r="T1034">
        <f t="shared" si="487"/>
        <v>0</v>
      </c>
      <c r="U1034">
        <f t="shared" si="488"/>
        <v>0</v>
      </c>
      <c r="V1034">
        <f t="shared" si="489"/>
        <v>0</v>
      </c>
      <c r="X1034">
        <f t="shared" si="490"/>
        <v>0</v>
      </c>
      <c r="Y1034">
        <f t="shared" si="491"/>
        <v>0</v>
      </c>
      <c r="Z1034">
        <f t="shared" si="492"/>
        <v>0</v>
      </c>
      <c r="AA1034">
        <f t="shared" si="493"/>
        <v>0</v>
      </c>
      <c r="BJ1034" s="41"/>
      <c r="BN1034" s="41"/>
      <c r="BS1034" s="121"/>
      <c r="CP1034" t="str">
        <f t="shared" si="497"/>
        <v/>
      </c>
      <c r="CQ1034" t="str">
        <f t="shared" si="498"/>
        <v/>
      </c>
      <c r="CS1034" t="str">
        <f t="shared" si="495"/>
        <v/>
      </c>
      <c r="CT1034" t="str">
        <f t="shared" si="496"/>
        <v/>
      </c>
    </row>
    <row r="1035" spans="1:110" x14ac:dyDescent="0.2">
      <c r="A1035" s="13" t="s">
        <v>12</v>
      </c>
      <c r="B1035" s="13" t="s">
        <v>40</v>
      </c>
      <c r="C1035" s="44"/>
      <c r="D1035" s="36" t="s">
        <v>27</v>
      </c>
      <c r="E1035" s="37" t="s">
        <v>15</v>
      </c>
      <c r="F1035" s="118" t="s">
        <v>36</v>
      </c>
      <c r="G1035" s="37" t="s">
        <v>16</v>
      </c>
      <c r="H1035" s="118" t="s">
        <v>36</v>
      </c>
      <c r="I1035" s="37" t="s">
        <v>17</v>
      </c>
      <c r="J1035" s="118" t="s">
        <v>36</v>
      </c>
      <c r="K1035" s="37" t="s">
        <v>18</v>
      </c>
      <c r="L1035" s="118" t="s">
        <v>36</v>
      </c>
      <c r="M1035" s="13" t="s">
        <v>42</v>
      </c>
      <c r="N1035" s="47"/>
      <c r="P1035">
        <f t="shared" si="494"/>
        <v>0</v>
      </c>
      <c r="Q1035">
        <f t="shared" si="494"/>
        <v>6</v>
      </c>
      <c r="R1035" s="146">
        <v>1032</v>
      </c>
      <c r="S1035">
        <f t="shared" si="486"/>
        <v>0</v>
      </c>
      <c r="T1035">
        <f t="shared" si="487"/>
        <v>0</v>
      </c>
      <c r="U1035">
        <f t="shared" si="488"/>
        <v>0</v>
      </c>
      <c r="V1035">
        <f t="shared" si="489"/>
        <v>0</v>
      </c>
      <c r="X1035">
        <f t="shared" si="490"/>
        <v>0</v>
      </c>
      <c r="Y1035">
        <f t="shared" si="491"/>
        <v>0</v>
      </c>
      <c r="Z1035">
        <f t="shared" si="492"/>
        <v>0</v>
      </c>
      <c r="AA1035">
        <f t="shared" si="493"/>
        <v>0</v>
      </c>
      <c r="BJ1035" s="36" t="s">
        <v>27</v>
      </c>
      <c r="BN1035" s="36" t="s">
        <v>27</v>
      </c>
      <c r="BS1035" s="14"/>
      <c r="BV1035" t="s">
        <v>15</v>
      </c>
      <c r="CA1035" t="s">
        <v>15</v>
      </c>
      <c r="CP1035" t="str">
        <f t="shared" si="497"/>
        <v/>
      </c>
      <c r="CQ1035" t="str">
        <f t="shared" si="498"/>
        <v/>
      </c>
      <c r="CS1035" t="str">
        <f t="shared" si="495"/>
        <v/>
      </c>
      <c r="CT1035" t="str">
        <f t="shared" si="496"/>
        <v/>
      </c>
    </row>
    <row r="1036" spans="1:110" x14ac:dyDescent="0.2">
      <c r="A1036" s="13">
        <f>A993+1</f>
        <v>25</v>
      </c>
      <c r="B1036" s="28" t="s">
        <v>1385</v>
      </c>
      <c r="C1036" s="47"/>
      <c r="D1036" s="41">
        <v>6</v>
      </c>
      <c r="E1036" s="42">
        <v>0</v>
      </c>
      <c r="F1036" s="139">
        <f>ABS(Home!$K$20*E1036)</f>
        <v>0</v>
      </c>
      <c r="G1036" s="42">
        <v>0</v>
      </c>
      <c r="H1036" s="139">
        <f>ABS(Home!$K$20*G1036)</f>
        <v>0</v>
      </c>
      <c r="I1036" s="42">
        <v>0</v>
      </c>
      <c r="J1036" s="139">
        <f>ABS(Home!$K$20*I1036)</f>
        <v>0</v>
      </c>
      <c r="K1036" s="42">
        <v>0</v>
      </c>
      <c r="L1036" s="139">
        <f>ABS(Home!$K$20*K1036)</f>
        <v>0</v>
      </c>
      <c r="M1036" s="45">
        <f>IF(C1036=1,COUNTIF(F1036,"&gt;0")+COUNTIF(H1036,"&gt;0")+COUNTIF(J1036,"&gt;0")+COUNTIF(L1036,"&gt;0"),0)</f>
        <v>0</v>
      </c>
      <c r="N1036" s="47">
        <f>N993+40</f>
        <v>961</v>
      </c>
      <c r="P1036">
        <f t="shared" si="494"/>
        <v>0</v>
      </c>
      <c r="Q1036">
        <f t="shared" si="494"/>
        <v>6</v>
      </c>
      <c r="R1036" s="146">
        <v>1033</v>
      </c>
      <c r="S1036">
        <f t="shared" si="486"/>
        <v>0</v>
      </c>
      <c r="T1036">
        <f t="shared" si="487"/>
        <v>0</v>
      </c>
      <c r="U1036">
        <f t="shared" si="488"/>
        <v>0</v>
      </c>
      <c r="V1036">
        <f t="shared" si="489"/>
        <v>0</v>
      </c>
      <c r="X1036">
        <f t="shared" si="490"/>
        <v>0</v>
      </c>
      <c r="Y1036">
        <f t="shared" si="491"/>
        <v>0</v>
      </c>
      <c r="Z1036">
        <f t="shared" si="492"/>
        <v>0</v>
      </c>
      <c r="AA1036">
        <f t="shared" si="493"/>
        <v>0</v>
      </c>
      <c r="BJ1036" s="41">
        <v>6</v>
      </c>
      <c r="BN1036" s="41">
        <v>5</v>
      </c>
      <c r="BS1036" s="121"/>
      <c r="BV1036">
        <v>0</v>
      </c>
      <c r="CA1036">
        <v>0</v>
      </c>
      <c r="CB1036">
        <f>IF(CA1036&gt;1,1,IF(CA1036&lt;-1,-1,CA1036))</f>
        <v>0</v>
      </c>
      <c r="CK1036">
        <f>CK993</f>
        <v>1</v>
      </c>
      <c r="CL1036">
        <f>CL993+1</f>
        <v>25</v>
      </c>
      <c r="CM1036">
        <f>CM993+40</f>
        <v>961</v>
      </c>
      <c r="CP1036" t="str">
        <f t="shared" si="497"/>
        <v/>
      </c>
      <c r="CQ1036" t="str">
        <f t="shared" si="498"/>
        <v/>
      </c>
      <c r="CR1036" t="str">
        <f>IF(C1036=1,CONCATENATE("v",CM1036),"")</f>
        <v/>
      </c>
      <c r="CS1036" t="str">
        <f t="shared" si="495"/>
        <v/>
      </c>
      <c r="CT1036" t="str">
        <f t="shared" si="496"/>
        <v/>
      </c>
    </row>
    <row r="1037" spans="1:110" x14ac:dyDescent="0.2">
      <c r="A1037" s="123" t="s">
        <v>150</v>
      </c>
      <c r="B1037" s="28" t="s">
        <v>1386</v>
      </c>
      <c r="C1037" s="47"/>
      <c r="D1037" s="41">
        <v>6</v>
      </c>
      <c r="E1037" s="42">
        <v>0</v>
      </c>
      <c r="F1037" s="139">
        <f>ABS(Home!$K$20*E1037)</f>
        <v>0</v>
      </c>
      <c r="G1037" s="42">
        <v>0</v>
      </c>
      <c r="H1037" s="139">
        <f>ABS(Home!$K$20*G1037)</f>
        <v>0</v>
      </c>
      <c r="I1037" s="42">
        <v>0</v>
      </c>
      <c r="J1037" s="139">
        <f>ABS(Home!$K$20*I1037)</f>
        <v>0</v>
      </c>
      <c r="K1037" s="42">
        <v>0</v>
      </c>
      <c r="L1037" s="139">
        <f>ABS(Home!$K$20*K1037)</f>
        <v>0</v>
      </c>
      <c r="M1037" s="45">
        <f t="shared" ref="M1037:M1075" si="499">IF(C1037=1,COUNTIF(F1037,"&gt;0")+COUNTIF(H1037,"&gt;0")+COUNTIF(J1037,"&gt;0")+COUNTIF(L1037,"&gt;0"),0)</f>
        <v>0</v>
      </c>
      <c r="N1037" s="47">
        <f t="shared" ref="N1037:N1075" si="500">N994+40</f>
        <v>962</v>
      </c>
      <c r="P1037">
        <f t="shared" si="494"/>
        <v>0</v>
      </c>
      <c r="Q1037">
        <f t="shared" si="494"/>
        <v>6</v>
      </c>
      <c r="R1037" s="146">
        <v>1034</v>
      </c>
      <c r="S1037">
        <f t="shared" si="486"/>
        <v>0</v>
      </c>
      <c r="T1037">
        <f t="shared" si="487"/>
        <v>0</v>
      </c>
      <c r="U1037">
        <f t="shared" si="488"/>
        <v>0</v>
      </c>
      <c r="V1037">
        <f t="shared" si="489"/>
        <v>0</v>
      </c>
      <c r="X1037">
        <f t="shared" si="490"/>
        <v>0</v>
      </c>
      <c r="Y1037">
        <f t="shared" si="491"/>
        <v>0</v>
      </c>
      <c r="Z1037">
        <f t="shared" si="492"/>
        <v>0</v>
      </c>
      <c r="AA1037">
        <f t="shared" si="493"/>
        <v>0</v>
      </c>
      <c r="BJ1037" s="41">
        <v>6</v>
      </c>
      <c r="BN1037" s="41">
        <v>5</v>
      </c>
      <c r="BS1037" s="121"/>
      <c r="BV1037">
        <v>0</v>
      </c>
      <c r="CA1037">
        <v>0</v>
      </c>
      <c r="CB1037">
        <f t="shared" ref="CB1037:CB1075" si="501">IF(CA1037&gt;1,1,IF(CA1037&lt;-1,-1,CA1037))</f>
        <v>0</v>
      </c>
      <c r="CK1037">
        <f t="shared" ref="CK1037:CK1075" si="502">CK994</f>
        <v>2</v>
      </c>
      <c r="CL1037">
        <f t="shared" ref="CL1037:CL1075" si="503">CL994+1</f>
        <v>25</v>
      </c>
      <c r="CM1037">
        <f t="shared" ref="CM1037:CM1075" si="504">CM994+40</f>
        <v>962</v>
      </c>
      <c r="CP1037" t="str">
        <f t="shared" si="497"/>
        <v/>
      </c>
      <c r="CQ1037" t="str">
        <f t="shared" si="498"/>
        <v/>
      </c>
      <c r="CR1037" t="str">
        <f>IF(C1037=1,CONCATENATE("v",CM1037),"")</f>
        <v/>
      </c>
      <c r="CS1037" t="str">
        <f t="shared" si="495"/>
        <v/>
      </c>
      <c r="CT1037" t="str">
        <f t="shared" si="496"/>
        <v/>
      </c>
    </row>
    <row r="1038" spans="1:110" x14ac:dyDescent="0.2">
      <c r="A1038" s="123">
        <f>-SUM(E1036:E1075)</f>
        <v>0</v>
      </c>
      <c r="B1038" s="28" t="s">
        <v>1387</v>
      </c>
      <c r="C1038" s="47"/>
      <c r="D1038" s="41">
        <v>6</v>
      </c>
      <c r="E1038" s="42">
        <v>0</v>
      </c>
      <c r="F1038" s="139">
        <f>ABS(Home!$K$20*E1038)</f>
        <v>0</v>
      </c>
      <c r="G1038" s="42">
        <v>0</v>
      </c>
      <c r="H1038" s="139">
        <f>ABS(Home!$K$20*G1038)</f>
        <v>0</v>
      </c>
      <c r="I1038" s="42">
        <v>0</v>
      </c>
      <c r="J1038" s="139">
        <f>ABS(Home!$K$20*I1038)</f>
        <v>0</v>
      </c>
      <c r="K1038" s="42">
        <v>0</v>
      </c>
      <c r="L1038" s="139">
        <f>ABS(Home!$K$20*K1038)</f>
        <v>0</v>
      </c>
      <c r="M1038" s="45">
        <f t="shared" si="499"/>
        <v>0</v>
      </c>
      <c r="N1038" s="47">
        <f t="shared" si="500"/>
        <v>963</v>
      </c>
      <c r="P1038">
        <f t="shared" si="494"/>
        <v>0</v>
      </c>
      <c r="Q1038">
        <f t="shared" si="494"/>
        <v>6</v>
      </c>
      <c r="R1038" s="146">
        <v>1035</v>
      </c>
      <c r="S1038">
        <f t="shared" si="486"/>
        <v>0</v>
      </c>
      <c r="T1038">
        <f t="shared" si="487"/>
        <v>0</v>
      </c>
      <c r="U1038">
        <f t="shared" si="488"/>
        <v>0</v>
      </c>
      <c r="V1038">
        <f t="shared" si="489"/>
        <v>0</v>
      </c>
      <c r="X1038">
        <f t="shared" si="490"/>
        <v>0</v>
      </c>
      <c r="Y1038">
        <f t="shared" si="491"/>
        <v>0</v>
      </c>
      <c r="Z1038">
        <f t="shared" si="492"/>
        <v>0</v>
      </c>
      <c r="AA1038">
        <f t="shared" si="493"/>
        <v>0</v>
      </c>
      <c r="BJ1038" s="41">
        <v>6</v>
      </c>
      <c r="BN1038" s="41">
        <v>5</v>
      </c>
      <c r="BS1038" s="121"/>
      <c r="BV1038">
        <v>0</v>
      </c>
      <c r="CA1038">
        <v>0</v>
      </c>
      <c r="CB1038">
        <f t="shared" si="501"/>
        <v>0</v>
      </c>
      <c r="CK1038">
        <f t="shared" si="502"/>
        <v>3</v>
      </c>
      <c r="CL1038">
        <f t="shared" si="503"/>
        <v>25</v>
      </c>
      <c r="CM1038">
        <f t="shared" si="504"/>
        <v>963</v>
      </c>
      <c r="CP1038" t="str">
        <f t="shared" si="497"/>
        <v/>
      </c>
      <c r="CQ1038" t="str">
        <f t="shared" si="498"/>
        <v/>
      </c>
      <c r="CR1038" t="str">
        <f t="shared" ref="CR1038:CR1075" si="505">IF(C1038=1,CONCATENATE("v",CM1038),"")</f>
        <v/>
      </c>
      <c r="CS1038" t="str">
        <f t="shared" si="495"/>
        <v/>
      </c>
      <c r="CT1038" t="str">
        <f t="shared" si="496"/>
        <v/>
      </c>
    </row>
    <row r="1039" spans="1:110" x14ac:dyDescent="0.2">
      <c r="B1039" s="28" t="s">
        <v>1388</v>
      </c>
      <c r="C1039" s="47"/>
      <c r="D1039" s="41">
        <v>6</v>
      </c>
      <c r="E1039" s="42">
        <v>0</v>
      </c>
      <c r="F1039" s="139">
        <f>ABS(Home!$K$20*E1039)</f>
        <v>0</v>
      </c>
      <c r="G1039" s="42">
        <v>0</v>
      </c>
      <c r="H1039" s="139">
        <f>ABS(Home!$K$20*G1039)</f>
        <v>0</v>
      </c>
      <c r="I1039" s="42">
        <v>0</v>
      </c>
      <c r="J1039" s="139">
        <f>ABS(Home!$K$20*I1039)</f>
        <v>0</v>
      </c>
      <c r="K1039" s="42">
        <v>0</v>
      </c>
      <c r="L1039" s="139">
        <f>ABS(Home!$K$20*K1039)</f>
        <v>0</v>
      </c>
      <c r="M1039" s="45">
        <f t="shared" si="499"/>
        <v>0</v>
      </c>
      <c r="N1039" s="47">
        <f t="shared" si="500"/>
        <v>964</v>
      </c>
      <c r="P1039">
        <f t="shared" si="494"/>
        <v>0</v>
      </c>
      <c r="Q1039">
        <f t="shared" si="494"/>
        <v>6</v>
      </c>
      <c r="R1039" s="146">
        <v>1036</v>
      </c>
      <c r="S1039">
        <f t="shared" si="486"/>
        <v>0</v>
      </c>
      <c r="T1039">
        <f t="shared" si="487"/>
        <v>0</v>
      </c>
      <c r="U1039">
        <f t="shared" si="488"/>
        <v>0</v>
      </c>
      <c r="V1039">
        <f t="shared" si="489"/>
        <v>0</v>
      </c>
      <c r="X1039">
        <f t="shared" si="490"/>
        <v>0</v>
      </c>
      <c r="Y1039">
        <f t="shared" si="491"/>
        <v>0</v>
      </c>
      <c r="Z1039">
        <f t="shared" si="492"/>
        <v>0</v>
      </c>
      <c r="AA1039">
        <f t="shared" si="493"/>
        <v>0</v>
      </c>
      <c r="BJ1039" s="41">
        <v>6</v>
      </c>
      <c r="BN1039" s="41">
        <v>5</v>
      </c>
      <c r="BS1039" s="121"/>
      <c r="BV1039">
        <v>0</v>
      </c>
      <c r="CA1039">
        <v>0</v>
      </c>
      <c r="CB1039">
        <f t="shared" si="501"/>
        <v>0</v>
      </c>
      <c r="CK1039">
        <f t="shared" si="502"/>
        <v>4</v>
      </c>
      <c r="CL1039">
        <f t="shared" si="503"/>
        <v>25</v>
      </c>
      <c r="CM1039">
        <f t="shared" si="504"/>
        <v>964</v>
      </c>
      <c r="CP1039" t="str">
        <f t="shared" si="497"/>
        <v/>
      </c>
      <c r="CQ1039" t="str">
        <f t="shared" si="498"/>
        <v/>
      </c>
      <c r="CR1039" t="str">
        <f t="shared" si="505"/>
        <v/>
      </c>
      <c r="CS1039" t="str">
        <f t="shared" si="495"/>
        <v/>
      </c>
      <c r="CT1039" t="str">
        <f t="shared" si="496"/>
        <v/>
      </c>
    </row>
    <row r="1040" spans="1:110" x14ac:dyDescent="0.2">
      <c r="A1040" s="1"/>
      <c r="B1040" s="28" t="s">
        <v>1389</v>
      </c>
      <c r="C1040" s="47"/>
      <c r="D1040" s="41">
        <v>6</v>
      </c>
      <c r="E1040" s="42">
        <v>0</v>
      </c>
      <c r="F1040" s="139">
        <f>ABS(Home!$K$20*E1040)</f>
        <v>0</v>
      </c>
      <c r="G1040" s="42">
        <v>0</v>
      </c>
      <c r="H1040" s="139">
        <f>ABS(Home!$K$20*G1040)</f>
        <v>0</v>
      </c>
      <c r="I1040" s="42">
        <v>0</v>
      </c>
      <c r="J1040" s="139">
        <f>ABS(Home!$K$20*I1040)</f>
        <v>0</v>
      </c>
      <c r="K1040" s="42">
        <v>0</v>
      </c>
      <c r="L1040" s="139">
        <f>ABS(Home!$K$20*K1040)</f>
        <v>0</v>
      </c>
      <c r="M1040" s="45">
        <f t="shared" si="499"/>
        <v>0</v>
      </c>
      <c r="N1040" s="47">
        <f t="shared" si="500"/>
        <v>965</v>
      </c>
      <c r="P1040">
        <f t="shared" si="494"/>
        <v>0</v>
      </c>
      <c r="Q1040">
        <f t="shared" si="494"/>
        <v>6</v>
      </c>
      <c r="R1040" s="146">
        <v>1037</v>
      </c>
      <c r="S1040">
        <f t="shared" si="486"/>
        <v>0</v>
      </c>
      <c r="T1040">
        <f t="shared" si="487"/>
        <v>0</v>
      </c>
      <c r="U1040">
        <f t="shared" si="488"/>
        <v>0</v>
      </c>
      <c r="V1040">
        <f t="shared" si="489"/>
        <v>0</v>
      </c>
      <c r="X1040">
        <f t="shared" si="490"/>
        <v>0</v>
      </c>
      <c r="Y1040">
        <f t="shared" si="491"/>
        <v>0</v>
      </c>
      <c r="Z1040">
        <f t="shared" si="492"/>
        <v>0</v>
      </c>
      <c r="AA1040">
        <f t="shared" si="493"/>
        <v>0</v>
      </c>
      <c r="BJ1040" s="41">
        <v>6</v>
      </c>
      <c r="BN1040" s="41">
        <v>5</v>
      </c>
      <c r="BS1040" s="121"/>
      <c r="BV1040">
        <v>0</v>
      </c>
      <c r="CA1040">
        <v>0</v>
      </c>
      <c r="CB1040">
        <f t="shared" si="501"/>
        <v>0</v>
      </c>
      <c r="CK1040">
        <f t="shared" si="502"/>
        <v>5</v>
      </c>
      <c r="CL1040">
        <f t="shared" si="503"/>
        <v>25</v>
      </c>
      <c r="CM1040">
        <f t="shared" si="504"/>
        <v>965</v>
      </c>
      <c r="CP1040" t="str">
        <f t="shared" si="497"/>
        <v/>
      </c>
      <c r="CQ1040" t="str">
        <f t="shared" si="498"/>
        <v/>
      </c>
      <c r="CR1040" t="str">
        <f t="shared" si="505"/>
        <v/>
      </c>
      <c r="CS1040" t="str">
        <f t="shared" si="495"/>
        <v/>
      </c>
      <c r="CT1040" t="str">
        <f t="shared" si="496"/>
        <v/>
      </c>
    </row>
    <row r="1041" spans="1:98" x14ac:dyDescent="0.2">
      <c r="A1041" s="30"/>
      <c r="B1041" s="28" t="s">
        <v>1390</v>
      </c>
      <c r="C1041" s="47"/>
      <c r="D1041" s="41">
        <v>6</v>
      </c>
      <c r="E1041" s="42">
        <v>0</v>
      </c>
      <c r="F1041" s="139">
        <f>ABS(Home!$K$20*E1041)</f>
        <v>0</v>
      </c>
      <c r="G1041" s="42">
        <v>0</v>
      </c>
      <c r="H1041" s="139">
        <f>ABS(Home!$K$20*G1041)</f>
        <v>0</v>
      </c>
      <c r="I1041" s="42">
        <v>0</v>
      </c>
      <c r="J1041" s="139">
        <f>ABS(Home!$K$20*I1041)</f>
        <v>0</v>
      </c>
      <c r="K1041" s="42">
        <v>0</v>
      </c>
      <c r="L1041" s="139">
        <f>ABS(Home!$K$20*K1041)</f>
        <v>0</v>
      </c>
      <c r="M1041" s="45">
        <f t="shared" si="499"/>
        <v>0</v>
      </c>
      <c r="N1041" s="47">
        <f t="shared" si="500"/>
        <v>966</v>
      </c>
      <c r="P1041">
        <f t="shared" si="494"/>
        <v>0</v>
      </c>
      <c r="Q1041">
        <f t="shared" si="494"/>
        <v>6</v>
      </c>
      <c r="R1041" s="146">
        <v>1038</v>
      </c>
      <c r="S1041">
        <f t="shared" si="486"/>
        <v>0</v>
      </c>
      <c r="T1041">
        <f t="shared" si="487"/>
        <v>0</v>
      </c>
      <c r="U1041">
        <f t="shared" si="488"/>
        <v>0</v>
      </c>
      <c r="V1041">
        <f t="shared" si="489"/>
        <v>0</v>
      </c>
      <c r="X1041">
        <f t="shared" si="490"/>
        <v>0</v>
      </c>
      <c r="Y1041">
        <f t="shared" si="491"/>
        <v>0</v>
      </c>
      <c r="Z1041">
        <f t="shared" si="492"/>
        <v>0</v>
      </c>
      <c r="AA1041">
        <f t="shared" si="493"/>
        <v>0</v>
      </c>
      <c r="BJ1041" s="41">
        <v>6</v>
      </c>
      <c r="BN1041" s="41">
        <v>5</v>
      </c>
      <c r="BS1041" s="121"/>
      <c r="BV1041">
        <v>0</v>
      </c>
      <c r="CA1041">
        <v>0</v>
      </c>
      <c r="CB1041">
        <f t="shared" si="501"/>
        <v>0</v>
      </c>
      <c r="CK1041">
        <f t="shared" si="502"/>
        <v>6</v>
      </c>
      <c r="CL1041">
        <f t="shared" si="503"/>
        <v>25</v>
      </c>
      <c r="CM1041">
        <f t="shared" si="504"/>
        <v>966</v>
      </c>
      <c r="CP1041" t="str">
        <f t="shared" si="497"/>
        <v/>
      </c>
      <c r="CQ1041" t="str">
        <f t="shared" si="498"/>
        <v/>
      </c>
      <c r="CR1041" t="str">
        <f t="shared" si="505"/>
        <v/>
      </c>
      <c r="CS1041" t="str">
        <f t="shared" si="495"/>
        <v/>
      </c>
      <c r="CT1041" t="str">
        <f t="shared" si="496"/>
        <v/>
      </c>
    </row>
    <row r="1042" spans="1:98" x14ac:dyDescent="0.2">
      <c r="A1042" s="30"/>
      <c r="B1042" s="28" t="s">
        <v>1391</v>
      </c>
      <c r="C1042" s="47"/>
      <c r="D1042" s="41">
        <v>6</v>
      </c>
      <c r="E1042" s="42">
        <v>0</v>
      </c>
      <c r="F1042" s="139">
        <f>ABS(Home!$K$20*E1042)</f>
        <v>0</v>
      </c>
      <c r="G1042" s="42">
        <v>0</v>
      </c>
      <c r="H1042" s="139">
        <f>ABS(Home!$K$20*G1042)</f>
        <v>0</v>
      </c>
      <c r="I1042" s="42">
        <v>0</v>
      </c>
      <c r="J1042" s="139">
        <f>ABS(Home!$K$20*I1042)</f>
        <v>0</v>
      </c>
      <c r="K1042" s="42">
        <v>0</v>
      </c>
      <c r="L1042" s="139">
        <f>ABS(Home!$K$20*K1042)</f>
        <v>0</v>
      </c>
      <c r="M1042" s="45">
        <f t="shared" si="499"/>
        <v>0</v>
      </c>
      <c r="N1042" s="47">
        <f t="shared" si="500"/>
        <v>967</v>
      </c>
      <c r="P1042">
        <f t="shared" si="494"/>
        <v>0</v>
      </c>
      <c r="Q1042">
        <f t="shared" si="494"/>
        <v>6</v>
      </c>
      <c r="R1042" s="146">
        <v>1039</v>
      </c>
      <c r="S1042">
        <f t="shared" si="486"/>
        <v>0</v>
      </c>
      <c r="T1042">
        <f t="shared" si="487"/>
        <v>0</v>
      </c>
      <c r="U1042">
        <f t="shared" si="488"/>
        <v>0</v>
      </c>
      <c r="V1042">
        <f t="shared" si="489"/>
        <v>0</v>
      </c>
      <c r="X1042">
        <f t="shared" si="490"/>
        <v>0</v>
      </c>
      <c r="Y1042">
        <f t="shared" si="491"/>
        <v>0</v>
      </c>
      <c r="Z1042">
        <f t="shared" si="492"/>
        <v>0</v>
      </c>
      <c r="AA1042">
        <f t="shared" si="493"/>
        <v>0</v>
      </c>
      <c r="BJ1042" s="41">
        <v>6</v>
      </c>
      <c r="BN1042" s="41">
        <v>5</v>
      </c>
      <c r="BS1042" s="121"/>
      <c r="BV1042">
        <v>0</v>
      </c>
      <c r="CA1042">
        <v>0</v>
      </c>
      <c r="CB1042">
        <f t="shared" si="501"/>
        <v>0</v>
      </c>
      <c r="CK1042">
        <f t="shared" si="502"/>
        <v>7</v>
      </c>
      <c r="CL1042">
        <f t="shared" si="503"/>
        <v>25</v>
      </c>
      <c r="CM1042">
        <f t="shared" si="504"/>
        <v>967</v>
      </c>
      <c r="CP1042" t="str">
        <f t="shared" si="497"/>
        <v/>
      </c>
      <c r="CQ1042" t="str">
        <f t="shared" si="498"/>
        <v/>
      </c>
      <c r="CR1042" t="str">
        <f t="shared" si="505"/>
        <v/>
      </c>
      <c r="CS1042" t="str">
        <f t="shared" si="495"/>
        <v/>
      </c>
      <c r="CT1042" t="str">
        <f t="shared" si="496"/>
        <v/>
      </c>
    </row>
    <row r="1043" spans="1:98" x14ac:dyDescent="0.2">
      <c r="A1043" s="30"/>
      <c r="B1043" s="28" t="s">
        <v>1392</v>
      </c>
      <c r="C1043" s="47"/>
      <c r="D1043" s="41">
        <v>6</v>
      </c>
      <c r="E1043" s="42">
        <v>0</v>
      </c>
      <c r="F1043" s="139">
        <f>ABS(Home!$K$20*E1043)</f>
        <v>0</v>
      </c>
      <c r="G1043" s="42">
        <v>0</v>
      </c>
      <c r="H1043" s="139">
        <f>ABS(Home!$K$20*G1043)</f>
        <v>0</v>
      </c>
      <c r="I1043" s="42">
        <v>0</v>
      </c>
      <c r="J1043" s="139">
        <f>ABS(Home!$K$20*I1043)</f>
        <v>0</v>
      </c>
      <c r="K1043" s="42">
        <v>0</v>
      </c>
      <c r="L1043" s="139">
        <f>ABS(Home!$K$20*K1043)</f>
        <v>0</v>
      </c>
      <c r="M1043" s="45">
        <f t="shared" si="499"/>
        <v>0</v>
      </c>
      <c r="N1043" s="47">
        <f t="shared" si="500"/>
        <v>968</v>
      </c>
      <c r="P1043">
        <f t="shared" si="494"/>
        <v>0</v>
      </c>
      <c r="Q1043">
        <f t="shared" si="494"/>
        <v>6</v>
      </c>
      <c r="R1043" s="146">
        <v>1040</v>
      </c>
      <c r="S1043">
        <f t="shared" si="486"/>
        <v>0</v>
      </c>
      <c r="T1043">
        <f t="shared" si="487"/>
        <v>0</v>
      </c>
      <c r="U1043">
        <f t="shared" si="488"/>
        <v>0</v>
      </c>
      <c r="V1043">
        <f t="shared" si="489"/>
        <v>0</v>
      </c>
      <c r="X1043">
        <f t="shared" si="490"/>
        <v>0</v>
      </c>
      <c r="Y1043">
        <f t="shared" si="491"/>
        <v>0</v>
      </c>
      <c r="Z1043">
        <f t="shared" si="492"/>
        <v>0</v>
      </c>
      <c r="AA1043">
        <f t="shared" si="493"/>
        <v>0</v>
      </c>
      <c r="BJ1043" s="41">
        <v>6</v>
      </c>
      <c r="BN1043" s="41">
        <v>5</v>
      </c>
      <c r="BS1043" s="121"/>
      <c r="BV1043">
        <v>0</v>
      </c>
      <c r="CA1043">
        <v>0</v>
      </c>
      <c r="CB1043">
        <f t="shared" si="501"/>
        <v>0</v>
      </c>
      <c r="CK1043">
        <f t="shared" si="502"/>
        <v>8</v>
      </c>
      <c r="CL1043">
        <f t="shared" si="503"/>
        <v>25</v>
      </c>
      <c r="CM1043">
        <f t="shared" si="504"/>
        <v>968</v>
      </c>
      <c r="CP1043" t="str">
        <f t="shared" si="497"/>
        <v/>
      </c>
      <c r="CQ1043" t="str">
        <f t="shared" si="498"/>
        <v/>
      </c>
      <c r="CR1043" t="str">
        <f t="shared" si="505"/>
        <v/>
      </c>
      <c r="CS1043" t="str">
        <f t="shared" si="495"/>
        <v/>
      </c>
      <c r="CT1043" t="str">
        <f t="shared" si="496"/>
        <v/>
      </c>
    </row>
    <row r="1044" spans="1:98" x14ac:dyDescent="0.2">
      <c r="A1044" s="30"/>
      <c r="B1044" s="28" t="s">
        <v>1393</v>
      </c>
      <c r="C1044" s="47"/>
      <c r="D1044" s="41">
        <v>6</v>
      </c>
      <c r="E1044" s="42">
        <v>0</v>
      </c>
      <c r="F1044" s="139">
        <f>ABS(Home!$K$20*E1044)</f>
        <v>0</v>
      </c>
      <c r="G1044" s="42">
        <v>0</v>
      </c>
      <c r="H1044" s="139">
        <f>ABS(Home!$K$20*G1044)</f>
        <v>0</v>
      </c>
      <c r="I1044" s="42">
        <v>0</v>
      </c>
      <c r="J1044" s="139">
        <f>ABS(Home!$K$20*I1044)</f>
        <v>0</v>
      </c>
      <c r="K1044" s="42">
        <v>0</v>
      </c>
      <c r="L1044" s="139">
        <f>ABS(Home!$K$20*K1044)</f>
        <v>0</v>
      </c>
      <c r="M1044" s="45">
        <f t="shared" si="499"/>
        <v>0</v>
      </c>
      <c r="N1044" s="47">
        <f t="shared" si="500"/>
        <v>969</v>
      </c>
      <c r="P1044">
        <f t="shared" ref="P1044:P1083" si="506">C1122</f>
        <v>0</v>
      </c>
      <c r="Q1044">
        <f t="shared" ref="Q1044:Q1083" si="507">D1122</f>
        <v>6</v>
      </c>
      <c r="R1044" s="146">
        <v>1041</v>
      </c>
      <c r="S1044">
        <f t="shared" ref="S1044:S1083" si="508">IF($C1122=1,E1122,0)</f>
        <v>0</v>
      </c>
      <c r="T1044">
        <f t="shared" ref="T1044:T1083" si="509">IF($C1122=1,G1122,0)</f>
        <v>0</v>
      </c>
      <c r="U1044">
        <f t="shared" ref="U1044:U1083" si="510">IF($C1122=1,I1122,0)</f>
        <v>0</v>
      </c>
      <c r="V1044">
        <f t="shared" ref="V1044:V1083" si="511">IF($C1122=1,K1122,0)</f>
        <v>0</v>
      </c>
      <c r="X1044">
        <f t="shared" ref="X1044:X1083" si="512">IF($C1122=1,F1122,0)</f>
        <v>0</v>
      </c>
      <c r="Y1044">
        <f t="shared" ref="Y1044:Y1083" si="513">IF($C1122=1,H1122,0)</f>
        <v>0</v>
      </c>
      <c r="Z1044">
        <f t="shared" ref="Z1044:Z1083" si="514">IF($C1122=1,J1122,0)</f>
        <v>0</v>
      </c>
      <c r="AA1044">
        <f t="shared" ref="AA1044:AA1083" si="515">IF($C1122=1,L1122,0)</f>
        <v>0</v>
      </c>
      <c r="BJ1044" s="41">
        <v>6</v>
      </c>
      <c r="BN1044" s="41">
        <v>5</v>
      </c>
      <c r="BS1044" s="121"/>
      <c r="BV1044">
        <v>0</v>
      </c>
      <c r="CA1044">
        <v>0</v>
      </c>
      <c r="CB1044">
        <f t="shared" si="501"/>
        <v>0</v>
      </c>
      <c r="CK1044">
        <f t="shared" si="502"/>
        <v>9</v>
      </c>
      <c r="CL1044">
        <f t="shared" si="503"/>
        <v>25</v>
      </c>
      <c r="CM1044">
        <f t="shared" si="504"/>
        <v>969</v>
      </c>
      <c r="CP1044" t="str">
        <f t="shared" si="497"/>
        <v/>
      </c>
      <c r="CQ1044" t="str">
        <f t="shared" si="498"/>
        <v/>
      </c>
      <c r="CR1044" t="str">
        <f t="shared" si="505"/>
        <v/>
      </c>
      <c r="CS1044" t="str">
        <f t="shared" si="495"/>
        <v/>
      </c>
      <c r="CT1044" t="str">
        <f t="shared" si="496"/>
        <v/>
      </c>
    </row>
    <row r="1045" spans="1:98" x14ac:dyDescent="0.2">
      <c r="A1045" s="30"/>
      <c r="B1045" s="28" t="s">
        <v>1363</v>
      </c>
      <c r="C1045" s="47"/>
      <c r="D1045" s="41">
        <v>6</v>
      </c>
      <c r="E1045" s="42">
        <v>0</v>
      </c>
      <c r="F1045" s="139">
        <f>ABS(Home!$K$20*E1045)</f>
        <v>0</v>
      </c>
      <c r="G1045" s="42">
        <v>0</v>
      </c>
      <c r="H1045" s="139">
        <f>ABS(Home!$K$20*G1045)</f>
        <v>0</v>
      </c>
      <c r="I1045" s="42">
        <v>0</v>
      </c>
      <c r="J1045" s="139">
        <f>ABS(Home!$K$20*I1045)</f>
        <v>0</v>
      </c>
      <c r="K1045" s="42">
        <v>0</v>
      </c>
      <c r="L1045" s="139">
        <f>ABS(Home!$K$20*K1045)</f>
        <v>0</v>
      </c>
      <c r="M1045" s="45">
        <f t="shared" si="499"/>
        <v>0</v>
      </c>
      <c r="N1045" s="47">
        <f t="shared" si="500"/>
        <v>970</v>
      </c>
      <c r="P1045">
        <f t="shared" si="506"/>
        <v>0</v>
      </c>
      <c r="Q1045">
        <f t="shared" si="507"/>
        <v>6</v>
      </c>
      <c r="R1045" s="146">
        <v>1042</v>
      </c>
      <c r="S1045">
        <f t="shared" si="508"/>
        <v>0</v>
      </c>
      <c r="T1045">
        <f t="shared" si="509"/>
        <v>0</v>
      </c>
      <c r="U1045">
        <f t="shared" si="510"/>
        <v>0</v>
      </c>
      <c r="V1045">
        <f t="shared" si="511"/>
        <v>0</v>
      </c>
      <c r="X1045">
        <f t="shared" si="512"/>
        <v>0</v>
      </c>
      <c r="Y1045">
        <f t="shared" si="513"/>
        <v>0</v>
      </c>
      <c r="Z1045">
        <f t="shared" si="514"/>
        <v>0</v>
      </c>
      <c r="AA1045">
        <f t="shared" si="515"/>
        <v>0</v>
      </c>
      <c r="BJ1045" s="41">
        <v>6</v>
      </c>
      <c r="BN1045" s="41">
        <v>5</v>
      </c>
      <c r="BS1045" s="121"/>
      <c r="BV1045">
        <v>0</v>
      </c>
      <c r="CA1045">
        <v>0</v>
      </c>
      <c r="CB1045">
        <f t="shared" si="501"/>
        <v>0</v>
      </c>
      <c r="CK1045">
        <f t="shared" si="502"/>
        <v>10</v>
      </c>
      <c r="CL1045">
        <f t="shared" si="503"/>
        <v>25</v>
      </c>
      <c r="CM1045">
        <f t="shared" si="504"/>
        <v>970</v>
      </c>
      <c r="CP1045" t="str">
        <f t="shared" si="497"/>
        <v/>
      </c>
      <c r="CQ1045" t="str">
        <f t="shared" si="498"/>
        <v/>
      </c>
      <c r="CR1045" t="str">
        <f t="shared" si="505"/>
        <v/>
      </c>
      <c r="CS1045" t="str">
        <f t="shared" si="495"/>
        <v/>
      </c>
      <c r="CT1045" t="str">
        <f t="shared" si="496"/>
        <v/>
      </c>
    </row>
    <row r="1046" spans="1:98" x14ac:dyDescent="0.2">
      <c r="A1046" s="30"/>
      <c r="B1046" s="28" t="s">
        <v>1364</v>
      </c>
      <c r="C1046" s="47"/>
      <c r="D1046" s="41">
        <v>6</v>
      </c>
      <c r="E1046" s="42">
        <v>0</v>
      </c>
      <c r="F1046" s="139">
        <f>ABS(Home!$K$20*E1046)</f>
        <v>0</v>
      </c>
      <c r="G1046" s="42">
        <v>0</v>
      </c>
      <c r="H1046" s="139">
        <f>ABS(Home!$K$20*G1046)</f>
        <v>0</v>
      </c>
      <c r="I1046" s="42">
        <v>0</v>
      </c>
      <c r="J1046" s="139">
        <f>ABS(Home!$K$20*I1046)</f>
        <v>0</v>
      </c>
      <c r="K1046" s="42">
        <v>0</v>
      </c>
      <c r="L1046" s="139">
        <f>ABS(Home!$K$20*K1046)</f>
        <v>0</v>
      </c>
      <c r="M1046" s="45">
        <f t="shared" si="499"/>
        <v>0</v>
      </c>
      <c r="N1046" s="47">
        <f t="shared" si="500"/>
        <v>971</v>
      </c>
      <c r="P1046">
        <f t="shared" si="506"/>
        <v>0</v>
      </c>
      <c r="Q1046">
        <f t="shared" si="507"/>
        <v>6</v>
      </c>
      <c r="R1046" s="146">
        <v>1043</v>
      </c>
      <c r="S1046">
        <f t="shared" si="508"/>
        <v>0</v>
      </c>
      <c r="T1046">
        <f t="shared" si="509"/>
        <v>0</v>
      </c>
      <c r="U1046">
        <f t="shared" si="510"/>
        <v>0</v>
      </c>
      <c r="V1046">
        <f t="shared" si="511"/>
        <v>0</v>
      </c>
      <c r="X1046">
        <f t="shared" si="512"/>
        <v>0</v>
      </c>
      <c r="Y1046">
        <f t="shared" si="513"/>
        <v>0</v>
      </c>
      <c r="Z1046">
        <f t="shared" si="514"/>
        <v>0</v>
      </c>
      <c r="AA1046">
        <f t="shared" si="515"/>
        <v>0</v>
      </c>
      <c r="BJ1046" s="41">
        <v>6</v>
      </c>
      <c r="BN1046" s="41">
        <v>5</v>
      </c>
      <c r="BS1046" s="121"/>
      <c r="BV1046">
        <v>0</v>
      </c>
      <c r="CA1046">
        <v>0</v>
      </c>
      <c r="CB1046">
        <f t="shared" si="501"/>
        <v>0</v>
      </c>
      <c r="CK1046">
        <f t="shared" si="502"/>
        <v>11</v>
      </c>
      <c r="CL1046">
        <f t="shared" si="503"/>
        <v>25</v>
      </c>
      <c r="CM1046">
        <f t="shared" si="504"/>
        <v>971</v>
      </c>
      <c r="CP1046" t="str">
        <f t="shared" si="497"/>
        <v/>
      </c>
      <c r="CQ1046" t="str">
        <f t="shared" si="498"/>
        <v/>
      </c>
      <c r="CR1046" t="str">
        <f t="shared" si="505"/>
        <v/>
      </c>
      <c r="CS1046" t="str">
        <f t="shared" si="495"/>
        <v/>
      </c>
      <c r="CT1046" t="str">
        <f t="shared" si="496"/>
        <v/>
      </c>
    </row>
    <row r="1047" spans="1:98" x14ac:dyDescent="0.2">
      <c r="A1047" s="30"/>
      <c r="B1047" s="28" t="s">
        <v>1365</v>
      </c>
      <c r="C1047" s="47"/>
      <c r="D1047" s="41">
        <v>6</v>
      </c>
      <c r="E1047" s="42">
        <v>0</v>
      </c>
      <c r="F1047" s="139">
        <f>ABS(Home!$K$20*E1047)</f>
        <v>0</v>
      </c>
      <c r="G1047" s="42">
        <v>0</v>
      </c>
      <c r="H1047" s="139">
        <f>ABS(Home!$K$20*G1047)</f>
        <v>0</v>
      </c>
      <c r="I1047" s="42">
        <v>0</v>
      </c>
      <c r="J1047" s="139">
        <f>ABS(Home!$K$20*I1047)</f>
        <v>0</v>
      </c>
      <c r="K1047" s="42">
        <v>0</v>
      </c>
      <c r="L1047" s="139">
        <f>ABS(Home!$K$20*K1047)</f>
        <v>0</v>
      </c>
      <c r="M1047" s="45">
        <f t="shared" si="499"/>
        <v>0</v>
      </c>
      <c r="N1047" s="47">
        <f t="shared" si="500"/>
        <v>972</v>
      </c>
      <c r="P1047">
        <f t="shared" si="506"/>
        <v>0</v>
      </c>
      <c r="Q1047">
        <f t="shared" si="507"/>
        <v>6</v>
      </c>
      <c r="R1047" s="146">
        <v>1044</v>
      </c>
      <c r="S1047">
        <f t="shared" si="508"/>
        <v>0</v>
      </c>
      <c r="T1047">
        <f t="shared" si="509"/>
        <v>0</v>
      </c>
      <c r="U1047">
        <f t="shared" si="510"/>
        <v>0</v>
      </c>
      <c r="V1047">
        <f t="shared" si="511"/>
        <v>0</v>
      </c>
      <c r="X1047">
        <f t="shared" si="512"/>
        <v>0</v>
      </c>
      <c r="Y1047">
        <f t="shared" si="513"/>
        <v>0</v>
      </c>
      <c r="Z1047">
        <f t="shared" si="514"/>
        <v>0</v>
      </c>
      <c r="AA1047">
        <f t="shared" si="515"/>
        <v>0</v>
      </c>
      <c r="BJ1047" s="41">
        <v>6</v>
      </c>
      <c r="BN1047" s="41">
        <v>5</v>
      </c>
      <c r="BS1047" s="121"/>
      <c r="BV1047">
        <v>0</v>
      </c>
      <c r="CA1047">
        <v>0</v>
      </c>
      <c r="CB1047">
        <f t="shared" si="501"/>
        <v>0</v>
      </c>
      <c r="CK1047">
        <f t="shared" si="502"/>
        <v>12</v>
      </c>
      <c r="CL1047">
        <f t="shared" si="503"/>
        <v>25</v>
      </c>
      <c r="CM1047">
        <f t="shared" si="504"/>
        <v>972</v>
      </c>
      <c r="CP1047" t="str">
        <f t="shared" si="497"/>
        <v/>
      </c>
      <c r="CQ1047" t="str">
        <f t="shared" si="498"/>
        <v/>
      </c>
      <c r="CR1047" t="str">
        <f t="shared" si="505"/>
        <v/>
      </c>
      <c r="CS1047" t="str">
        <f t="shared" si="495"/>
        <v/>
      </c>
      <c r="CT1047" t="str">
        <f t="shared" si="496"/>
        <v/>
      </c>
    </row>
    <row r="1048" spans="1:98" x14ac:dyDescent="0.2">
      <c r="A1048" s="30"/>
      <c r="B1048" s="28" t="s">
        <v>1366</v>
      </c>
      <c r="C1048" s="47"/>
      <c r="D1048" s="41">
        <v>6</v>
      </c>
      <c r="E1048" s="42">
        <v>0</v>
      </c>
      <c r="F1048" s="139">
        <f>ABS(Home!$K$20*E1048)</f>
        <v>0</v>
      </c>
      <c r="G1048" s="42">
        <v>0</v>
      </c>
      <c r="H1048" s="139">
        <f>ABS(Home!$K$20*G1048)</f>
        <v>0</v>
      </c>
      <c r="I1048" s="42">
        <v>0</v>
      </c>
      <c r="J1048" s="139">
        <f>ABS(Home!$K$20*I1048)</f>
        <v>0</v>
      </c>
      <c r="K1048" s="42">
        <v>0</v>
      </c>
      <c r="L1048" s="139">
        <f>ABS(Home!$K$20*K1048)</f>
        <v>0</v>
      </c>
      <c r="M1048" s="45">
        <f t="shared" si="499"/>
        <v>0</v>
      </c>
      <c r="N1048" s="47">
        <f t="shared" si="500"/>
        <v>973</v>
      </c>
      <c r="P1048">
        <f t="shared" si="506"/>
        <v>0</v>
      </c>
      <c r="Q1048">
        <f t="shared" si="507"/>
        <v>6</v>
      </c>
      <c r="R1048" s="146">
        <v>1045</v>
      </c>
      <c r="S1048">
        <f t="shared" si="508"/>
        <v>0</v>
      </c>
      <c r="T1048">
        <f t="shared" si="509"/>
        <v>0</v>
      </c>
      <c r="U1048">
        <f t="shared" si="510"/>
        <v>0</v>
      </c>
      <c r="V1048">
        <f t="shared" si="511"/>
        <v>0</v>
      </c>
      <c r="X1048">
        <f t="shared" si="512"/>
        <v>0</v>
      </c>
      <c r="Y1048">
        <f t="shared" si="513"/>
        <v>0</v>
      </c>
      <c r="Z1048">
        <f t="shared" si="514"/>
        <v>0</v>
      </c>
      <c r="AA1048">
        <f t="shared" si="515"/>
        <v>0</v>
      </c>
      <c r="BJ1048" s="41">
        <v>6</v>
      </c>
      <c r="BN1048" s="41">
        <v>5</v>
      </c>
      <c r="BS1048" s="121"/>
      <c r="BV1048">
        <v>-0.20914901112173517</v>
      </c>
      <c r="CA1048">
        <v>-0.20914901112173517</v>
      </c>
      <c r="CB1048">
        <f t="shared" si="501"/>
        <v>-0.20914901112173517</v>
      </c>
      <c r="CK1048">
        <f t="shared" si="502"/>
        <v>13</v>
      </c>
      <c r="CL1048">
        <f t="shared" si="503"/>
        <v>25</v>
      </c>
      <c r="CM1048">
        <f t="shared" si="504"/>
        <v>973</v>
      </c>
      <c r="CP1048" t="str">
        <f t="shared" si="497"/>
        <v/>
      </c>
      <c r="CQ1048" t="str">
        <f t="shared" si="498"/>
        <v/>
      </c>
      <c r="CR1048" t="str">
        <f t="shared" si="505"/>
        <v/>
      </c>
      <c r="CS1048" t="str">
        <f t="shared" si="495"/>
        <v/>
      </c>
      <c r="CT1048" t="str">
        <f t="shared" si="496"/>
        <v/>
      </c>
    </row>
    <row r="1049" spans="1:98" x14ac:dyDescent="0.2">
      <c r="A1049" s="30"/>
      <c r="B1049" s="28" t="s">
        <v>1367</v>
      </c>
      <c r="C1049" s="47"/>
      <c r="D1049" s="41">
        <v>6</v>
      </c>
      <c r="E1049" s="42">
        <v>0</v>
      </c>
      <c r="F1049" s="139">
        <f>ABS(Home!$K$20*E1049)</f>
        <v>0</v>
      </c>
      <c r="G1049" s="42">
        <v>0</v>
      </c>
      <c r="H1049" s="139">
        <f>ABS(Home!$K$20*G1049)</f>
        <v>0</v>
      </c>
      <c r="I1049" s="42">
        <v>0</v>
      </c>
      <c r="J1049" s="139">
        <f>ABS(Home!$K$20*I1049)</f>
        <v>0</v>
      </c>
      <c r="K1049" s="42">
        <v>0</v>
      </c>
      <c r="L1049" s="139">
        <f>ABS(Home!$K$20*K1049)</f>
        <v>0</v>
      </c>
      <c r="M1049" s="45">
        <f t="shared" si="499"/>
        <v>0</v>
      </c>
      <c r="N1049" s="47">
        <f t="shared" si="500"/>
        <v>974</v>
      </c>
      <c r="P1049">
        <f t="shared" si="506"/>
        <v>0</v>
      </c>
      <c r="Q1049">
        <f t="shared" si="507"/>
        <v>6</v>
      </c>
      <c r="R1049" s="146">
        <v>1046</v>
      </c>
      <c r="S1049">
        <f t="shared" si="508"/>
        <v>0</v>
      </c>
      <c r="T1049">
        <f t="shared" si="509"/>
        <v>0</v>
      </c>
      <c r="U1049">
        <f t="shared" si="510"/>
        <v>0</v>
      </c>
      <c r="V1049">
        <f t="shared" si="511"/>
        <v>0</v>
      </c>
      <c r="X1049">
        <f t="shared" si="512"/>
        <v>0</v>
      </c>
      <c r="Y1049">
        <f t="shared" si="513"/>
        <v>0</v>
      </c>
      <c r="Z1049">
        <f t="shared" si="514"/>
        <v>0</v>
      </c>
      <c r="AA1049">
        <f t="shared" si="515"/>
        <v>0</v>
      </c>
      <c r="BJ1049" s="41">
        <v>6</v>
      </c>
      <c r="BN1049" s="41">
        <v>5</v>
      </c>
      <c r="BS1049" s="121"/>
      <c r="BV1049">
        <v>-0.5</v>
      </c>
      <c r="CA1049">
        <v>-0.5</v>
      </c>
      <c r="CB1049">
        <f t="shared" si="501"/>
        <v>-0.5</v>
      </c>
      <c r="CK1049">
        <f t="shared" si="502"/>
        <v>14</v>
      </c>
      <c r="CL1049">
        <f t="shared" si="503"/>
        <v>25</v>
      </c>
      <c r="CM1049">
        <f t="shared" si="504"/>
        <v>974</v>
      </c>
      <c r="CP1049" t="str">
        <f t="shared" si="497"/>
        <v/>
      </c>
      <c r="CQ1049" t="str">
        <f t="shared" si="498"/>
        <v/>
      </c>
      <c r="CR1049" t="str">
        <f t="shared" si="505"/>
        <v/>
      </c>
      <c r="CS1049" t="str">
        <f t="shared" si="495"/>
        <v/>
      </c>
      <c r="CT1049" t="str">
        <f t="shared" si="496"/>
        <v/>
      </c>
    </row>
    <row r="1050" spans="1:98" x14ac:dyDescent="0.2">
      <c r="A1050" s="30"/>
      <c r="B1050" s="28" t="s">
        <v>1382</v>
      </c>
      <c r="C1050" s="47"/>
      <c r="D1050" s="41">
        <v>6</v>
      </c>
      <c r="E1050" s="42">
        <v>0</v>
      </c>
      <c r="F1050" s="139">
        <f>ABS(Home!$K$20*E1050)</f>
        <v>0</v>
      </c>
      <c r="G1050" s="42">
        <v>0</v>
      </c>
      <c r="H1050" s="139">
        <f>ABS(Home!$K$20*G1050)</f>
        <v>0</v>
      </c>
      <c r="I1050" s="42">
        <v>0</v>
      </c>
      <c r="J1050" s="139">
        <f>ABS(Home!$K$20*I1050)</f>
        <v>0</v>
      </c>
      <c r="K1050" s="42">
        <v>0</v>
      </c>
      <c r="L1050" s="139">
        <f>ABS(Home!$K$20*K1050)</f>
        <v>0</v>
      </c>
      <c r="M1050" s="45">
        <f t="shared" si="499"/>
        <v>0</v>
      </c>
      <c r="N1050" s="47">
        <f t="shared" si="500"/>
        <v>975</v>
      </c>
      <c r="P1050">
        <f t="shared" si="506"/>
        <v>0</v>
      </c>
      <c r="Q1050">
        <f t="shared" si="507"/>
        <v>6</v>
      </c>
      <c r="R1050" s="146">
        <v>1047</v>
      </c>
      <c r="S1050">
        <f t="shared" si="508"/>
        <v>0</v>
      </c>
      <c r="T1050">
        <f t="shared" si="509"/>
        <v>0</v>
      </c>
      <c r="U1050">
        <f t="shared" si="510"/>
        <v>0</v>
      </c>
      <c r="V1050">
        <f t="shared" si="511"/>
        <v>0</v>
      </c>
      <c r="X1050">
        <f t="shared" si="512"/>
        <v>0</v>
      </c>
      <c r="Y1050">
        <f t="shared" si="513"/>
        <v>0</v>
      </c>
      <c r="Z1050">
        <f t="shared" si="514"/>
        <v>0</v>
      </c>
      <c r="AA1050">
        <f t="shared" si="515"/>
        <v>0</v>
      </c>
      <c r="BJ1050" s="41">
        <v>6</v>
      </c>
      <c r="BN1050" s="41">
        <v>5</v>
      </c>
      <c r="BS1050" s="121"/>
      <c r="BV1050">
        <v>-0.5</v>
      </c>
      <c r="CA1050">
        <v>-0.5</v>
      </c>
      <c r="CB1050">
        <f t="shared" si="501"/>
        <v>-0.5</v>
      </c>
      <c r="CK1050">
        <f t="shared" si="502"/>
        <v>15</v>
      </c>
      <c r="CL1050">
        <f t="shared" si="503"/>
        <v>25</v>
      </c>
      <c r="CM1050">
        <f t="shared" si="504"/>
        <v>975</v>
      </c>
      <c r="CP1050" t="str">
        <f t="shared" si="497"/>
        <v/>
      </c>
      <c r="CQ1050" t="str">
        <f t="shared" si="498"/>
        <v/>
      </c>
      <c r="CR1050" t="str">
        <f t="shared" si="505"/>
        <v/>
      </c>
      <c r="CS1050" t="str">
        <f t="shared" si="495"/>
        <v/>
      </c>
      <c r="CT1050" t="str">
        <f t="shared" si="496"/>
        <v/>
      </c>
    </row>
    <row r="1051" spans="1:98" x14ac:dyDescent="0.2">
      <c r="A1051" s="30"/>
      <c r="B1051" s="28" t="s">
        <v>1383</v>
      </c>
      <c r="C1051" s="47"/>
      <c r="D1051" s="41">
        <v>6</v>
      </c>
      <c r="E1051" s="42">
        <v>0</v>
      </c>
      <c r="F1051" s="139">
        <f>ABS(Home!$K$20*E1051)</f>
        <v>0</v>
      </c>
      <c r="G1051" s="42">
        <v>0</v>
      </c>
      <c r="H1051" s="139">
        <f>ABS(Home!$K$20*G1051)</f>
        <v>0</v>
      </c>
      <c r="I1051" s="42">
        <v>0</v>
      </c>
      <c r="J1051" s="139">
        <f>ABS(Home!$K$20*I1051)</f>
        <v>0</v>
      </c>
      <c r="K1051" s="42">
        <v>0</v>
      </c>
      <c r="L1051" s="139">
        <f>ABS(Home!$K$20*K1051)</f>
        <v>0</v>
      </c>
      <c r="M1051" s="45">
        <f t="shared" si="499"/>
        <v>0</v>
      </c>
      <c r="N1051" s="47">
        <f t="shared" si="500"/>
        <v>976</v>
      </c>
      <c r="P1051">
        <f t="shared" si="506"/>
        <v>0</v>
      </c>
      <c r="Q1051">
        <f t="shared" si="507"/>
        <v>6</v>
      </c>
      <c r="R1051" s="146">
        <v>1048</v>
      </c>
      <c r="S1051">
        <f t="shared" si="508"/>
        <v>0</v>
      </c>
      <c r="T1051">
        <f t="shared" si="509"/>
        <v>0</v>
      </c>
      <c r="U1051">
        <f t="shared" si="510"/>
        <v>0</v>
      </c>
      <c r="V1051">
        <f t="shared" si="511"/>
        <v>0</v>
      </c>
      <c r="X1051">
        <f t="shared" si="512"/>
        <v>0</v>
      </c>
      <c r="Y1051">
        <f t="shared" si="513"/>
        <v>0</v>
      </c>
      <c r="Z1051">
        <f t="shared" si="514"/>
        <v>0</v>
      </c>
      <c r="AA1051">
        <f t="shared" si="515"/>
        <v>0</v>
      </c>
      <c r="BJ1051" s="41">
        <v>6</v>
      </c>
      <c r="BN1051" s="41">
        <v>5</v>
      </c>
      <c r="BS1051" s="121"/>
      <c r="BV1051">
        <v>-0.5</v>
      </c>
      <c r="CA1051">
        <v>-0.5</v>
      </c>
      <c r="CB1051">
        <f t="shared" si="501"/>
        <v>-0.5</v>
      </c>
      <c r="CK1051">
        <f t="shared" si="502"/>
        <v>16</v>
      </c>
      <c r="CL1051">
        <f t="shared" si="503"/>
        <v>25</v>
      </c>
      <c r="CM1051">
        <f t="shared" si="504"/>
        <v>976</v>
      </c>
      <c r="CP1051" t="str">
        <f t="shared" si="497"/>
        <v/>
      </c>
      <c r="CQ1051" t="str">
        <f t="shared" si="498"/>
        <v/>
      </c>
      <c r="CR1051" t="str">
        <f t="shared" si="505"/>
        <v/>
      </c>
      <c r="CS1051" t="str">
        <f t="shared" si="495"/>
        <v/>
      </c>
      <c r="CT1051" t="str">
        <f t="shared" si="496"/>
        <v/>
      </c>
    </row>
    <row r="1052" spans="1:98" x14ac:dyDescent="0.2">
      <c r="A1052" s="30"/>
      <c r="B1052" s="28" t="s">
        <v>1384</v>
      </c>
      <c r="C1052" s="47"/>
      <c r="D1052" s="41">
        <v>6</v>
      </c>
      <c r="E1052" s="42">
        <v>0</v>
      </c>
      <c r="F1052" s="139">
        <f>ABS(Home!$K$20*E1052)</f>
        <v>0</v>
      </c>
      <c r="G1052" s="42">
        <v>0</v>
      </c>
      <c r="H1052" s="139">
        <f>ABS(Home!$K$20*G1052)</f>
        <v>0</v>
      </c>
      <c r="I1052" s="42">
        <v>0</v>
      </c>
      <c r="J1052" s="139">
        <f>ABS(Home!$K$20*I1052)</f>
        <v>0</v>
      </c>
      <c r="K1052" s="42">
        <v>0</v>
      </c>
      <c r="L1052" s="139">
        <f>ABS(Home!$K$20*K1052)</f>
        <v>0</v>
      </c>
      <c r="M1052" s="45">
        <f t="shared" si="499"/>
        <v>0</v>
      </c>
      <c r="N1052" s="47">
        <f t="shared" si="500"/>
        <v>977</v>
      </c>
      <c r="P1052">
        <f t="shared" si="506"/>
        <v>0</v>
      </c>
      <c r="Q1052">
        <f t="shared" si="507"/>
        <v>6</v>
      </c>
      <c r="R1052" s="146">
        <v>1049</v>
      </c>
      <c r="S1052">
        <f t="shared" si="508"/>
        <v>0</v>
      </c>
      <c r="T1052">
        <f t="shared" si="509"/>
        <v>0</v>
      </c>
      <c r="U1052">
        <f t="shared" si="510"/>
        <v>0</v>
      </c>
      <c r="V1052">
        <f t="shared" si="511"/>
        <v>0</v>
      </c>
      <c r="X1052">
        <f t="shared" si="512"/>
        <v>0</v>
      </c>
      <c r="Y1052">
        <f t="shared" si="513"/>
        <v>0</v>
      </c>
      <c r="Z1052">
        <f t="shared" si="514"/>
        <v>0</v>
      </c>
      <c r="AA1052">
        <f t="shared" si="515"/>
        <v>0</v>
      </c>
      <c r="BJ1052" s="41">
        <v>6</v>
      </c>
      <c r="BN1052" s="41">
        <v>5</v>
      </c>
      <c r="BS1052" s="121"/>
      <c r="BV1052">
        <v>0</v>
      </c>
      <c r="CA1052">
        <v>0</v>
      </c>
      <c r="CB1052">
        <f t="shared" si="501"/>
        <v>0</v>
      </c>
      <c r="CK1052">
        <f t="shared" si="502"/>
        <v>17</v>
      </c>
      <c r="CL1052">
        <f t="shared" si="503"/>
        <v>25</v>
      </c>
      <c r="CM1052">
        <f t="shared" si="504"/>
        <v>977</v>
      </c>
      <c r="CP1052" t="str">
        <f t="shared" si="497"/>
        <v/>
      </c>
      <c r="CQ1052" t="str">
        <f t="shared" si="498"/>
        <v/>
      </c>
      <c r="CR1052" t="str">
        <f t="shared" si="505"/>
        <v/>
      </c>
      <c r="CS1052" t="str">
        <f t="shared" si="495"/>
        <v/>
      </c>
      <c r="CT1052" t="str">
        <f t="shared" si="496"/>
        <v/>
      </c>
    </row>
    <row r="1053" spans="1:98" x14ac:dyDescent="0.2">
      <c r="A1053" s="30"/>
      <c r="B1053" s="28" t="s">
        <v>1368</v>
      </c>
      <c r="C1053" s="47"/>
      <c r="D1053" s="41">
        <v>6</v>
      </c>
      <c r="E1053" s="42">
        <v>0</v>
      </c>
      <c r="F1053" s="139">
        <f>ABS(Home!$K$20*E1053)</f>
        <v>0</v>
      </c>
      <c r="G1053" s="42">
        <v>0</v>
      </c>
      <c r="H1053" s="139">
        <f>ABS(Home!$K$20*G1053)</f>
        <v>0</v>
      </c>
      <c r="I1053" s="42">
        <v>0</v>
      </c>
      <c r="J1053" s="139">
        <f>ABS(Home!$K$20*I1053)</f>
        <v>0</v>
      </c>
      <c r="K1053" s="42">
        <v>0</v>
      </c>
      <c r="L1053" s="139">
        <f>ABS(Home!$K$20*K1053)</f>
        <v>0</v>
      </c>
      <c r="M1053" s="45">
        <f t="shared" si="499"/>
        <v>0</v>
      </c>
      <c r="N1053" s="47">
        <f t="shared" si="500"/>
        <v>978</v>
      </c>
      <c r="P1053">
        <f t="shared" si="506"/>
        <v>0</v>
      </c>
      <c r="Q1053">
        <f t="shared" si="507"/>
        <v>6</v>
      </c>
      <c r="R1053" s="146">
        <v>1050</v>
      </c>
      <c r="S1053">
        <f t="shared" si="508"/>
        <v>0</v>
      </c>
      <c r="T1053">
        <f t="shared" si="509"/>
        <v>0</v>
      </c>
      <c r="U1053">
        <f t="shared" si="510"/>
        <v>0</v>
      </c>
      <c r="V1053">
        <f t="shared" si="511"/>
        <v>0</v>
      </c>
      <c r="X1053">
        <f t="shared" si="512"/>
        <v>0</v>
      </c>
      <c r="Y1053">
        <f t="shared" si="513"/>
        <v>0</v>
      </c>
      <c r="Z1053">
        <f t="shared" si="514"/>
        <v>0</v>
      </c>
      <c r="AA1053">
        <f t="shared" si="515"/>
        <v>0</v>
      </c>
      <c r="BJ1053" s="41">
        <v>6</v>
      </c>
      <c r="BN1053" s="41">
        <v>5</v>
      </c>
      <c r="BS1053" s="121"/>
      <c r="BV1053">
        <v>0</v>
      </c>
      <c r="CA1053">
        <v>0</v>
      </c>
      <c r="CB1053">
        <f t="shared" si="501"/>
        <v>0</v>
      </c>
      <c r="CK1053">
        <f t="shared" si="502"/>
        <v>18</v>
      </c>
      <c r="CL1053">
        <f t="shared" si="503"/>
        <v>25</v>
      </c>
      <c r="CM1053">
        <f t="shared" si="504"/>
        <v>978</v>
      </c>
      <c r="CP1053" t="str">
        <f t="shared" si="497"/>
        <v/>
      </c>
      <c r="CQ1053" t="str">
        <f t="shared" si="498"/>
        <v/>
      </c>
      <c r="CR1053" t="str">
        <f t="shared" si="505"/>
        <v/>
      </c>
      <c r="CS1053" t="str">
        <f t="shared" si="495"/>
        <v/>
      </c>
      <c r="CT1053" t="str">
        <f t="shared" si="496"/>
        <v/>
      </c>
    </row>
    <row r="1054" spans="1:98" x14ac:dyDescent="0.2">
      <c r="A1054" s="30"/>
      <c r="B1054" s="28" t="s">
        <v>1369</v>
      </c>
      <c r="C1054" s="47"/>
      <c r="D1054" s="41">
        <v>6</v>
      </c>
      <c r="E1054" s="42">
        <v>0</v>
      </c>
      <c r="F1054" s="139">
        <f>ABS(Home!$K$20*E1054)</f>
        <v>0</v>
      </c>
      <c r="G1054" s="42">
        <v>0</v>
      </c>
      <c r="H1054" s="139">
        <f>ABS(Home!$K$20*G1054)</f>
        <v>0</v>
      </c>
      <c r="I1054" s="42">
        <v>0</v>
      </c>
      <c r="J1054" s="139">
        <f>ABS(Home!$K$20*I1054)</f>
        <v>0</v>
      </c>
      <c r="K1054" s="42">
        <v>0</v>
      </c>
      <c r="L1054" s="139">
        <f>ABS(Home!$K$20*K1054)</f>
        <v>0</v>
      </c>
      <c r="M1054" s="45">
        <f t="shared" si="499"/>
        <v>0</v>
      </c>
      <c r="N1054" s="47">
        <f t="shared" si="500"/>
        <v>979</v>
      </c>
      <c r="P1054">
        <f t="shared" si="506"/>
        <v>0</v>
      </c>
      <c r="Q1054">
        <f t="shared" si="507"/>
        <v>6</v>
      </c>
      <c r="R1054" s="146">
        <v>1051</v>
      </c>
      <c r="S1054">
        <f t="shared" si="508"/>
        <v>0</v>
      </c>
      <c r="T1054">
        <f t="shared" si="509"/>
        <v>0</v>
      </c>
      <c r="U1054">
        <f t="shared" si="510"/>
        <v>0</v>
      </c>
      <c r="V1054">
        <f t="shared" si="511"/>
        <v>0</v>
      </c>
      <c r="X1054">
        <f t="shared" si="512"/>
        <v>0</v>
      </c>
      <c r="Y1054">
        <f t="shared" si="513"/>
        <v>0</v>
      </c>
      <c r="Z1054">
        <f t="shared" si="514"/>
        <v>0</v>
      </c>
      <c r="AA1054">
        <f t="shared" si="515"/>
        <v>0</v>
      </c>
      <c r="BJ1054" s="41">
        <v>6</v>
      </c>
      <c r="BN1054" s="41">
        <v>5</v>
      </c>
      <c r="BS1054" s="121"/>
      <c r="BV1054">
        <v>0</v>
      </c>
      <c r="CA1054">
        <v>0</v>
      </c>
      <c r="CB1054">
        <f t="shared" si="501"/>
        <v>0</v>
      </c>
      <c r="CK1054">
        <f t="shared" si="502"/>
        <v>19</v>
      </c>
      <c r="CL1054">
        <f t="shared" si="503"/>
        <v>25</v>
      </c>
      <c r="CM1054">
        <f t="shared" si="504"/>
        <v>979</v>
      </c>
      <c r="CP1054" t="str">
        <f t="shared" si="497"/>
        <v/>
      </c>
      <c r="CQ1054" t="str">
        <f t="shared" si="498"/>
        <v/>
      </c>
      <c r="CR1054" t="str">
        <f t="shared" si="505"/>
        <v/>
      </c>
      <c r="CS1054" t="str">
        <f t="shared" si="495"/>
        <v/>
      </c>
      <c r="CT1054" t="str">
        <f t="shared" si="496"/>
        <v/>
      </c>
    </row>
    <row r="1055" spans="1:98" x14ac:dyDescent="0.2">
      <c r="A1055" s="30"/>
      <c r="B1055" s="28" t="s">
        <v>1370</v>
      </c>
      <c r="C1055" s="47"/>
      <c r="D1055" s="41">
        <v>6</v>
      </c>
      <c r="E1055" s="42">
        <v>0</v>
      </c>
      <c r="F1055" s="139">
        <f>ABS(Home!$K$20*E1055)</f>
        <v>0</v>
      </c>
      <c r="G1055" s="42">
        <v>0</v>
      </c>
      <c r="H1055" s="139">
        <f>ABS(Home!$K$20*G1055)</f>
        <v>0</v>
      </c>
      <c r="I1055" s="42">
        <v>0</v>
      </c>
      <c r="J1055" s="139">
        <f>ABS(Home!$K$20*I1055)</f>
        <v>0</v>
      </c>
      <c r="K1055" s="42">
        <v>0</v>
      </c>
      <c r="L1055" s="139">
        <f>ABS(Home!$K$20*K1055)</f>
        <v>0</v>
      </c>
      <c r="M1055" s="45">
        <f t="shared" si="499"/>
        <v>0</v>
      </c>
      <c r="N1055" s="47">
        <f t="shared" si="500"/>
        <v>980</v>
      </c>
      <c r="P1055">
        <f t="shared" si="506"/>
        <v>0</v>
      </c>
      <c r="Q1055">
        <f t="shared" si="507"/>
        <v>6</v>
      </c>
      <c r="R1055" s="146">
        <v>1052</v>
      </c>
      <c r="S1055">
        <f t="shared" si="508"/>
        <v>0</v>
      </c>
      <c r="T1055">
        <f t="shared" si="509"/>
        <v>0</v>
      </c>
      <c r="U1055">
        <f t="shared" si="510"/>
        <v>0</v>
      </c>
      <c r="V1055">
        <f t="shared" si="511"/>
        <v>0</v>
      </c>
      <c r="X1055">
        <f t="shared" si="512"/>
        <v>0</v>
      </c>
      <c r="Y1055">
        <f t="shared" si="513"/>
        <v>0</v>
      </c>
      <c r="Z1055">
        <f t="shared" si="514"/>
        <v>0</v>
      </c>
      <c r="AA1055">
        <f t="shared" si="515"/>
        <v>0</v>
      </c>
      <c r="BJ1055" s="41">
        <v>6</v>
      </c>
      <c r="BN1055" s="41">
        <v>5</v>
      </c>
      <c r="BS1055" s="121"/>
      <c r="BV1055">
        <v>0</v>
      </c>
      <c r="CA1055">
        <v>0</v>
      </c>
      <c r="CB1055">
        <f t="shared" si="501"/>
        <v>0</v>
      </c>
      <c r="CK1055">
        <f t="shared" si="502"/>
        <v>20</v>
      </c>
      <c r="CL1055">
        <f t="shared" si="503"/>
        <v>25</v>
      </c>
      <c r="CM1055">
        <f t="shared" si="504"/>
        <v>980</v>
      </c>
      <c r="CP1055" t="str">
        <f t="shared" si="497"/>
        <v/>
      </c>
      <c r="CQ1055" t="str">
        <f t="shared" si="498"/>
        <v/>
      </c>
      <c r="CR1055" t="str">
        <f t="shared" si="505"/>
        <v/>
      </c>
      <c r="CS1055" t="str">
        <f t="shared" si="495"/>
        <v/>
      </c>
      <c r="CT1055" t="str">
        <f t="shared" si="496"/>
        <v/>
      </c>
    </row>
    <row r="1056" spans="1:98" x14ac:dyDescent="0.2">
      <c r="A1056" s="30"/>
      <c r="B1056" s="28" t="s">
        <v>1371</v>
      </c>
      <c r="C1056" s="47"/>
      <c r="D1056" s="41">
        <v>6</v>
      </c>
      <c r="E1056" s="42">
        <v>0</v>
      </c>
      <c r="F1056" s="139">
        <f>ABS(Home!$K$20*E1056)</f>
        <v>0</v>
      </c>
      <c r="G1056" s="42">
        <v>0</v>
      </c>
      <c r="H1056" s="139">
        <f>ABS(Home!$K$20*G1056)</f>
        <v>0</v>
      </c>
      <c r="I1056" s="42">
        <v>0</v>
      </c>
      <c r="J1056" s="139">
        <f>ABS(Home!$K$20*I1056)</f>
        <v>0</v>
      </c>
      <c r="K1056" s="42">
        <v>0</v>
      </c>
      <c r="L1056" s="139">
        <f>ABS(Home!$K$20*K1056)</f>
        <v>0</v>
      </c>
      <c r="M1056" s="45">
        <f t="shared" si="499"/>
        <v>0</v>
      </c>
      <c r="N1056" s="47">
        <f t="shared" si="500"/>
        <v>981</v>
      </c>
      <c r="P1056">
        <f t="shared" si="506"/>
        <v>0</v>
      </c>
      <c r="Q1056">
        <f t="shared" si="507"/>
        <v>6</v>
      </c>
      <c r="R1056" s="146">
        <v>1053</v>
      </c>
      <c r="S1056">
        <f t="shared" si="508"/>
        <v>0</v>
      </c>
      <c r="T1056">
        <f t="shared" si="509"/>
        <v>0</v>
      </c>
      <c r="U1056">
        <f t="shared" si="510"/>
        <v>0</v>
      </c>
      <c r="V1056">
        <f t="shared" si="511"/>
        <v>0</v>
      </c>
      <c r="X1056">
        <f t="shared" si="512"/>
        <v>0</v>
      </c>
      <c r="Y1056">
        <f t="shared" si="513"/>
        <v>0</v>
      </c>
      <c r="Z1056">
        <f t="shared" si="514"/>
        <v>0</v>
      </c>
      <c r="AA1056">
        <f t="shared" si="515"/>
        <v>0</v>
      </c>
      <c r="BJ1056" s="41">
        <v>6</v>
      </c>
      <c r="BN1056" s="41">
        <v>5</v>
      </c>
      <c r="BS1056" s="121"/>
      <c r="BV1056">
        <v>0</v>
      </c>
      <c r="CA1056">
        <v>0</v>
      </c>
      <c r="CB1056">
        <f t="shared" si="501"/>
        <v>0</v>
      </c>
      <c r="CK1056">
        <f t="shared" si="502"/>
        <v>21</v>
      </c>
      <c r="CL1056">
        <f t="shared" si="503"/>
        <v>25</v>
      </c>
      <c r="CM1056">
        <f t="shared" si="504"/>
        <v>981</v>
      </c>
      <c r="CP1056" t="str">
        <f t="shared" si="497"/>
        <v/>
      </c>
      <c r="CQ1056" t="str">
        <f t="shared" si="498"/>
        <v/>
      </c>
      <c r="CR1056" t="str">
        <f t="shared" si="505"/>
        <v/>
      </c>
      <c r="CS1056" t="str">
        <f t="shared" si="495"/>
        <v/>
      </c>
      <c r="CT1056" t="str">
        <f t="shared" si="496"/>
        <v/>
      </c>
    </row>
    <row r="1057" spans="1:98" x14ac:dyDescent="0.2">
      <c r="A1057" s="30"/>
      <c r="B1057" s="28" t="s">
        <v>1372</v>
      </c>
      <c r="C1057" s="47"/>
      <c r="D1057" s="41">
        <v>6</v>
      </c>
      <c r="E1057" s="42">
        <v>0</v>
      </c>
      <c r="F1057" s="139">
        <f>ABS(Home!$K$20*E1057)</f>
        <v>0</v>
      </c>
      <c r="G1057" s="42">
        <v>0</v>
      </c>
      <c r="H1057" s="139">
        <f>ABS(Home!$K$20*G1057)</f>
        <v>0</v>
      </c>
      <c r="I1057" s="42">
        <v>0</v>
      </c>
      <c r="J1057" s="139">
        <f>ABS(Home!$K$20*I1057)</f>
        <v>0</v>
      </c>
      <c r="K1057" s="42">
        <v>0</v>
      </c>
      <c r="L1057" s="139">
        <f>ABS(Home!$K$20*K1057)</f>
        <v>0</v>
      </c>
      <c r="M1057" s="45">
        <f t="shared" si="499"/>
        <v>0</v>
      </c>
      <c r="N1057" s="47">
        <f t="shared" si="500"/>
        <v>982</v>
      </c>
      <c r="P1057">
        <f t="shared" si="506"/>
        <v>0</v>
      </c>
      <c r="Q1057">
        <f t="shared" si="507"/>
        <v>6</v>
      </c>
      <c r="R1057" s="146">
        <v>1054</v>
      </c>
      <c r="S1057">
        <f t="shared" si="508"/>
        <v>0</v>
      </c>
      <c r="T1057">
        <f t="shared" si="509"/>
        <v>0</v>
      </c>
      <c r="U1057">
        <f t="shared" si="510"/>
        <v>0</v>
      </c>
      <c r="V1057">
        <f t="shared" si="511"/>
        <v>0</v>
      </c>
      <c r="X1057">
        <f t="shared" si="512"/>
        <v>0</v>
      </c>
      <c r="Y1057">
        <f t="shared" si="513"/>
        <v>0</v>
      </c>
      <c r="Z1057">
        <f t="shared" si="514"/>
        <v>0</v>
      </c>
      <c r="AA1057">
        <f t="shared" si="515"/>
        <v>0</v>
      </c>
      <c r="BJ1057" s="41">
        <v>6</v>
      </c>
      <c r="BN1057" s="41">
        <v>5</v>
      </c>
      <c r="BS1057" s="121"/>
      <c r="BV1057">
        <v>0</v>
      </c>
      <c r="CA1057">
        <v>0</v>
      </c>
      <c r="CB1057">
        <f t="shared" si="501"/>
        <v>0</v>
      </c>
      <c r="CK1057">
        <f t="shared" si="502"/>
        <v>22</v>
      </c>
      <c r="CL1057">
        <f t="shared" si="503"/>
        <v>25</v>
      </c>
      <c r="CM1057">
        <f t="shared" si="504"/>
        <v>982</v>
      </c>
      <c r="CP1057" t="str">
        <f t="shared" si="497"/>
        <v/>
      </c>
      <c r="CQ1057" t="str">
        <f t="shared" si="498"/>
        <v/>
      </c>
      <c r="CR1057" t="str">
        <f t="shared" si="505"/>
        <v/>
      </c>
      <c r="CS1057" t="str">
        <f t="shared" si="495"/>
        <v/>
      </c>
      <c r="CT1057" t="str">
        <f t="shared" si="496"/>
        <v/>
      </c>
    </row>
    <row r="1058" spans="1:98" x14ac:dyDescent="0.2">
      <c r="A1058" s="30"/>
      <c r="B1058" s="28" t="s">
        <v>1373</v>
      </c>
      <c r="C1058" s="47"/>
      <c r="D1058" s="41">
        <v>6</v>
      </c>
      <c r="E1058" s="42">
        <v>0</v>
      </c>
      <c r="F1058" s="139">
        <f>ABS(Home!$K$20*E1058)</f>
        <v>0</v>
      </c>
      <c r="G1058" s="42">
        <v>0</v>
      </c>
      <c r="H1058" s="139">
        <f>ABS(Home!$K$20*G1058)</f>
        <v>0</v>
      </c>
      <c r="I1058" s="42">
        <v>0</v>
      </c>
      <c r="J1058" s="139">
        <f>ABS(Home!$K$20*I1058)</f>
        <v>0</v>
      </c>
      <c r="K1058" s="42">
        <v>0</v>
      </c>
      <c r="L1058" s="139">
        <f>ABS(Home!$K$20*K1058)</f>
        <v>0</v>
      </c>
      <c r="M1058" s="45">
        <f t="shared" si="499"/>
        <v>0</v>
      </c>
      <c r="N1058" s="47">
        <f t="shared" si="500"/>
        <v>983</v>
      </c>
      <c r="P1058">
        <f t="shared" si="506"/>
        <v>0</v>
      </c>
      <c r="Q1058">
        <f t="shared" si="507"/>
        <v>6</v>
      </c>
      <c r="R1058" s="146">
        <v>1055</v>
      </c>
      <c r="S1058">
        <f t="shared" si="508"/>
        <v>0</v>
      </c>
      <c r="T1058">
        <f t="shared" si="509"/>
        <v>0</v>
      </c>
      <c r="U1058">
        <f t="shared" si="510"/>
        <v>0</v>
      </c>
      <c r="V1058">
        <f t="shared" si="511"/>
        <v>0</v>
      </c>
      <c r="X1058">
        <f t="shared" si="512"/>
        <v>0</v>
      </c>
      <c r="Y1058">
        <f t="shared" si="513"/>
        <v>0</v>
      </c>
      <c r="Z1058">
        <f t="shared" si="514"/>
        <v>0</v>
      </c>
      <c r="AA1058">
        <f t="shared" si="515"/>
        <v>0</v>
      </c>
      <c r="BJ1058" s="41">
        <v>6</v>
      </c>
      <c r="BN1058" s="41">
        <v>5</v>
      </c>
      <c r="BS1058" s="121"/>
      <c r="BV1058">
        <v>0</v>
      </c>
      <c r="CA1058">
        <v>0</v>
      </c>
      <c r="CB1058">
        <f t="shared" si="501"/>
        <v>0</v>
      </c>
      <c r="CK1058">
        <f t="shared" si="502"/>
        <v>23</v>
      </c>
      <c r="CL1058">
        <f t="shared" si="503"/>
        <v>25</v>
      </c>
      <c r="CM1058">
        <f t="shared" si="504"/>
        <v>983</v>
      </c>
      <c r="CP1058" t="str">
        <f t="shared" si="497"/>
        <v/>
      </c>
      <c r="CQ1058" t="str">
        <f t="shared" si="498"/>
        <v/>
      </c>
      <c r="CR1058" t="str">
        <f t="shared" si="505"/>
        <v/>
      </c>
      <c r="CS1058" t="str">
        <f t="shared" si="495"/>
        <v/>
      </c>
      <c r="CT1058" t="str">
        <f t="shared" si="496"/>
        <v/>
      </c>
    </row>
    <row r="1059" spans="1:98" x14ac:dyDescent="0.2">
      <c r="A1059" s="30"/>
      <c r="B1059" s="28" t="s">
        <v>1374</v>
      </c>
      <c r="C1059" s="47"/>
      <c r="D1059" s="41">
        <v>6</v>
      </c>
      <c r="E1059" s="42">
        <v>0</v>
      </c>
      <c r="F1059" s="139">
        <f>ABS(Home!$K$20*E1059)</f>
        <v>0</v>
      </c>
      <c r="G1059" s="42">
        <v>0</v>
      </c>
      <c r="H1059" s="139">
        <f>ABS(Home!$K$20*G1059)</f>
        <v>0</v>
      </c>
      <c r="I1059" s="42">
        <v>0</v>
      </c>
      <c r="J1059" s="139">
        <f>ABS(Home!$K$20*I1059)</f>
        <v>0</v>
      </c>
      <c r="K1059" s="42">
        <v>0</v>
      </c>
      <c r="L1059" s="139">
        <f>ABS(Home!$K$20*K1059)</f>
        <v>0</v>
      </c>
      <c r="M1059" s="45">
        <f>IF(C1059=1,COUNTIF(F1059,"&gt;0")+COUNTIF(H1059,"&gt;0")+COUNTIF(J1059,"&gt;0")+COUNTIF(L1059,"&gt;0"),0)</f>
        <v>0</v>
      </c>
      <c r="N1059" s="47">
        <f t="shared" si="500"/>
        <v>984</v>
      </c>
      <c r="P1059">
        <f t="shared" si="506"/>
        <v>0</v>
      </c>
      <c r="Q1059">
        <f t="shared" si="507"/>
        <v>6</v>
      </c>
      <c r="R1059" s="146">
        <v>1056</v>
      </c>
      <c r="S1059">
        <f t="shared" si="508"/>
        <v>0</v>
      </c>
      <c r="T1059">
        <f t="shared" si="509"/>
        <v>0</v>
      </c>
      <c r="U1059">
        <f t="shared" si="510"/>
        <v>0</v>
      </c>
      <c r="V1059">
        <f t="shared" si="511"/>
        <v>0</v>
      </c>
      <c r="X1059">
        <f t="shared" si="512"/>
        <v>0</v>
      </c>
      <c r="Y1059">
        <f t="shared" si="513"/>
        <v>0</v>
      </c>
      <c r="Z1059">
        <f t="shared" si="514"/>
        <v>0</v>
      </c>
      <c r="AA1059">
        <f t="shared" si="515"/>
        <v>0</v>
      </c>
      <c r="BJ1059" s="41">
        <v>6</v>
      </c>
      <c r="BN1059" s="41">
        <v>5</v>
      </c>
      <c r="BS1059" s="121"/>
      <c r="BV1059">
        <v>0</v>
      </c>
      <c r="CA1059">
        <v>0</v>
      </c>
      <c r="CB1059">
        <f t="shared" si="501"/>
        <v>0</v>
      </c>
      <c r="CK1059">
        <f t="shared" si="502"/>
        <v>24</v>
      </c>
      <c r="CL1059">
        <f t="shared" si="503"/>
        <v>25</v>
      </c>
      <c r="CM1059">
        <f t="shared" si="504"/>
        <v>984</v>
      </c>
      <c r="CP1059" t="str">
        <f t="shared" si="497"/>
        <v/>
      </c>
      <c r="CQ1059" t="str">
        <f t="shared" si="498"/>
        <v/>
      </c>
      <c r="CR1059" t="str">
        <f t="shared" si="505"/>
        <v/>
      </c>
      <c r="CS1059" t="str">
        <f t="shared" si="495"/>
        <v/>
      </c>
      <c r="CT1059" t="str">
        <f t="shared" si="496"/>
        <v/>
      </c>
    </row>
    <row r="1060" spans="1:98" x14ac:dyDescent="0.2">
      <c r="A1060" s="30"/>
      <c r="B1060" s="28" t="s">
        <v>1375</v>
      </c>
      <c r="C1060" s="47"/>
      <c r="D1060" s="41">
        <v>6</v>
      </c>
      <c r="E1060" s="42">
        <v>0</v>
      </c>
      <c r="F1060" s="139">
        <f>ABS(Home!$K$20*E1060)</f>
        <v>0</v>
      </c>
      <c r="G1060" s="42">
        <v>0</v>
      </c>
      <c r="H1060" s="139">
        <f>ABS(Home!$K$20*G1060)</f>
        <v>0</v>
      </c>
      <c r="I1060" s="42">
        <v>0</v>
      </c>
      <c r="J1060" s="139">
        <f>ABS(Home!$K$20*I1060)</f>
        <v>0</v>
      </c>
      <c r="K1060" s="42">
        <v>0</v>
      </c>
      <c r="L1060" s="139">
        <f>ABS(Home!$K$20*K1060)</f>
        <v>0</v>
      </c>
      <c r="M1060" s="45">
        <f t="shared" si="499"/>
        <v>0</v>
      </c>
      <c r="N1060" s="47">
        <f t="shared" si="500"/>
        <v>985</v>
      </c>
      <c r="P1060">
        <f t="shared" si="506"/>
        <v>0</v>
      </c>
      <c r="Q1060">
        <f t="shared" si="507"/>
        <v>6</v>
      </c>
      <c r="R1060" s="146">
        <v>1057</v>
      </c>
      <c r="S1060">
        <f t="shared" si="508"/>
        <v>0</v>
      </c>
      <c r="T1060">
        <f t="shared" si="509"/>
        <v>0</v>
      </c>
      <c r="U1060">
        <f t="shared" si="510"/>
        <v>0</v>
      </c>
      <c r="V1060">
        <f t="shared" si="511"/>
        <v>0</v>
      </c>
      <c r="X1060">
        <f t="shared" si="512"/>
        <v>0</v>
      </c>
      <c r="Y1060">
        <f t="shared" si="513"/>
        <v>0</v>
      </c>
      <c r="Z1060">
        <f t="shared" si="514"/>
        <v>0</v>
      </c>
      <c r="AA1060">
        <f t="shared" si="515"/>
        <v>0</v>
      </c>
      <c r="BJ1060" s="41">
        <v>6</v>
      </c>
      <c r="BN1060" s="41">
        <v>5</v>
      </c>
      <c r="BS1060" s="121"/>
      <c r="BV1060">
        <v>0</v>
      </c>
      <c r="CA1060">
        <v>0</v>
      </c>
      <c r="CB1060">
        <f t="shared" si="501"/>
        <v>0</v>
      </c>
      <c r="CK1060">
        <f t="shared" si="502"/>
        <v>25</v>
      </c>
      <c r="CL1060">
        <f t="shared" si="503"/>
        <v>25</v>
      </c>
      <c r="CM1060">
        <f t="shared" si="504"/>
        <v>985</v>
      </c>
      <c r="CP1060" t="str">
        <f t="shared" si="497"/>
        <v/>
      </c>
      <c r="CQ1060" t="str">
        <f t="shared" si="498"/>
        <v/>
      </c>
      <c r="CR1060" t="str">
        <f t="shared" si="505"/>
        <v/>
      </c>
      <c r="CS1060" t="str">
        <f t="shared" si="495"/>
        <v/>
      </c>
      <c r="CT1060" t="str">
        <f t="shared" si="496"/>
        <v/>
      </c>
    </row>
    <row r="1061" spans="1:98" x14ac:dyDescent="0.2">
      <c r="A1061" s="30"/>
      <c r="B1061" s="28" t="s">
        <v>1376</v>
      </c>
      <c r="C1061" s="47"/>
      <c r="D1061" s="41">
        <v>6</v>
      </c>
      <c r="E1061" s="42">
        <v>0</v>
      </c>
      <c r="F1061" s="139">
        <f>ABS(Home!$K$20*E1061)</f>
        <v>0</v>
      </c>
      <c r="G1061" s="42">
        <v>0</v>
      </c>
      <c r="H1061" s="139">
        <f>ABS(Home!$K$20*G1061)</f>
        <v>0</v>
      </c>
      <c r="I1061" s="42">
        <v>0</v>
      </c>
      <c r="J1061" s="139">
        <f>ABS(Home!$K$20*I1061)</f>
        <v>0</v>
      </c>
      <c r="K1061" s="42">
        <v>0</v>
      </c>
      <c r="L1061" s="139">
        <f>ABS(Home!$K$20*K1061)</f>
        <v>0</v>
      </c>
      <c r="M1061" s="45">
        <f t="shared" si="499"/>
        <v>0</v>
      </c>
      <c r="N1061" s="47">
        <f t="shared" si="500"/>
        <v>986</v>
      </c>
      <c r="P1061">
        <f t="shared" si="506"/>
        <v>0</v>
      </c>
      <c r="Q1061">
        <f t="shared" si="507"/>
        <v>6</v>
      </c>
      <c r="R1061" s="146">
        <v>1058</v>
      </c>
      <c r="S1061">
        <f t="shared" si="508"/>
        <v>0</v>
      </c>
      <c r="T1061">
        <f t="shared" si="509"/>
        <v>0</v>
      </c>
      <c r="U1061">
        <f t="shared" si="510"/>
        <v>0</v>
      </c>
      <c r="V1061">
        <f t="shared" si="511"/>
        <v>0</v>
      </c>
      <c r="X1061">
        <f t="shared" si="512"/>
        <v>0</v>
      </c>
      <c r="Y1061">
        <f t="shared" si="513"/>
        <v>0</v>
      </c>
      <c r="Z1061">
        <f t="shared" si="514"/>
        <v>0</v>
      </c>
      <c r="AA1061">
        <f t="shared" si="515"/>
        <v>0</v>
      </c>
      <c r="BJ1061" s="41">
        <v>6</v>
      </c>
      <c r="BN1061" s="41">
        <v>5</v>
      </c>
      <c r="BS1061" s="121"/>
      <c r="BV1061">
        <v>0</v>
      </c>
      <c r="CA1061">
        <v>0</v>
      </c>
      <c r="CB1061">
        <f t="shared" si="501"/>
        <v>0</v>
      </c>
      <c r="CK1061">
        <f t="shared" si="502"/>
        <v>26</v>
      </c>
      <c r="CL1061">
        <f t="shared" si="503"/>
        <v>25</v>
      </c>
      <c r="CM1061">
        <f t="shared" si="504"/>
        <v>986</v>
      </c>
      <c r="CP1061" t="str">
        <f t="shared" si="497"/>
        <v/>
      </c>
      <c r="CQ1061" t="str">
        <f t="shared" si="498"/>
        <v/>
      </c>
      <c r="CR1061" t="str">
        <f t="shared" si="505"/>
        <v/>
      </c>
      <c r="CS1061" t="str">
        <f t="shared" si="495"/>
        <v/>
      </c>
      <c r="CT1061" t="str">
        <f t="shared" si="496"/>
        <v/>
      </c>
    </row>
    <row r="1062" spans="1:98" x14ac:dyDescent="0.2">
      <c r="A1062" s="30"/>
      <c r="B1062" s="28" t="s">
        <v>1377</v>
      </c>
      <c r="C1062" s="47"/>
      <c r="D1062" s="41">
        <v>6</v>
      </c>
      <c r="E1062" s="42">
        <v>0</v>
      </c>
      <c r="F1062" s="139">
        <f>ABS(Home!$K$20*E1062)</f>
        <v>0</v>
      </c>
      <c r="G1062" s="42">
        <v>0</v>
      </c>
      <c r="H1062" s="139">
        <f>ABS(Home!$K$20*G1062)</f>
        <v>0</v>
      </c>
      <c r="I1062" s="42">
        <v>0</v>
      </c>
      <c r="J1062" s="139">
        <f>ABS(Home!$K$20*I1062)</f>
        <v>0</v>
      </c>
      <c r="K1062" s="42">
        <v>0</v>
      </c>
      <c r="L1062" s="139">
        <f>ABS(Home!$K$20*K1062)</f>
        <v>0</v>
      </c>
      <c r="M1062" s="45">
        <f t="shared" si="499"/>
        <v>0</v>
      </c>
      <c r="N1062" s="47">
        <f t="shared" si="500"/>
        <v>987</v>
      </c>
      <c r="P1062">
        <f t="shared" si="506"/>
        <v>0</v>
      </c>
      <c r="Q1062">
        <f t="shared" si="507"/>
        <v>6</v>
      </c>
      <c r="R1062" s="146">
        <v>1059</v>
      </c>
      <c r="S1062">
        <f t="shared" si="508"/>
        <v>0</v>
      </c>
      <c r="T1062">
        <f t="shared" si="509"/>
        <v>0</v>
      </c>
      <c r="U1062">
        <f t="shared" si="510"/>
        <v>0</v>
      </c>
      <c r="V1062">
        <f t="shared" si="511"/>
        <v>0</v>
      </c>
      <c r="X1062">
        <f t="shared" si="512"/>
        <v>0</v>
      </c>
      <c r="Y1062">
        <f t="shared" si="513"/>
        <v>0</v>
      </c>
      <c r="Z1062">
        <f t="shared" si="514"/>
        <v>0</v>
      </c>
      <c r="AA1062">
        <f t="shared" si="515"/>
        <v>0</v>
      </c>
      <c r="BJ1062" s="41">
        <v>6</v>
      </c>
      <c r="BN1062" s="41">
        <v>5</v>
      </c>
      <c r="BS1062" s="121"/>
      <c r="BV1062">
        <v>0</v>
      </c>
      <c r="CA1062">
        <v>0</v>
      </c>
      <c r="CB1062">
        <f t="shared" si="501"/>
        <v>0</v>
      </c>
      <c r="CK1062">
        <f t="shared" si="502"/>
        <v>27</v>
      </c>
      <c r="CL1062">
        <f t="shared" si="503"/>
        <v>25</v>
      </c>
      <c r="CM1062">
        <f t="shared" si="504"/>
        <v>987</v>
      </c>
      <c r="CP1062" t="str">
        <f t="shared" si="497"/>
        <v/>
      </c>
      <c r="CQ1062" t="str">
        <f t="shared" si="498"/>
        <v/>
      </c>
      <c r="CR1062" t="str">
        <f t="shared" si="505"/>
        <v/>
      </c>
      <c r="CS1062" t="str">
        <f t="shared" si="495"/>
        <v/>
      </c>
      <c r="CT1062" t="str">
        <f t="shared" si="496"/>
        <v/>
      </c>
    </row>
    <row r="1063" spans="1:98" x14ac:dyDescent="0.2">
      <c r="A1063" s="30"/>
      <c r="B1063" s="28" t="s">
        <v>1378</v>
      </c>
      <c r="C1063" s="47"/>
      <c r="D1063" s="41">
        <v>6</v>
      </c>
      <c r="E1063" s="42">
        <v>0</v>
      </c>
      <c r="F1063" s="139">
        <f>ABS(Home!$K$20*E1063)</f>
        <v>0</v>
      </c>
      <c r="G1063" s="42">
        <v>0</v>
      </c>
      <c r="H1063" s="139">
        <f>ABS(Home!$K$20*G1063)</f>
        <v>0</v>
      </c>
      <c r="I1063" s="42">
        <v>0</v>
      </c>
      <c r="J1063" s="139">
        <f>ABS(Home!$K$20*I1063)</f>
        <v>0</v>
      </c>
      <c r="K1063" s="42">
        <v>0</v>
      </c>
      <c r="L1063" s="139">
        <f>ABS(Home!$K$20*K1063)</f>
        <v>0</v>
      </c>
      <c r="M1063" s="45">
        <f t="shared" si="499"/>
        <v>0</v>
      </c>
      <c r="N1063" s="47">
        <f t="shared" si="500"/>
        <v>988</v>
      </c>
      <c r="P1063">
        <f t="shared" si="506"/>
        <v>0</v>
      </c>
      <c r="Q1063">
        <f t="shared" si="507"/>
        <v>6</v>
      </c>
      <c r="R1063" s="146">
        <v>1060</v>
      </c>
      <c r="S1063">
        <f t="shared" si="508"/>
        <v>0</v>
      </c>
      <c r="T1063">
        <f t="shared" si="509"/>
        <v>0</v>
      </c>
      <c r="U1063">
        <f t="shared" si="510"/>
        <v>0</v>
      </c>
      <c r="V1063">
        <f t="shared" si="511"/>
        <v>0</v>
      </c>
      <c r="X1063">
        <f t="shared" si="512"/>
        <v>0</v>
      </c>
      <c r="Y1063">
        <f t="shared" si="513"/>
        <v>0</v>
      </c>
      <c r="Z1063">
        <f t="shared" si="514"/>
        <v>0</v>
      </c>
      <c r="AA1063">
        <f t="shared" si="515"/>
        <v>0</v>
      </c>
      <c r="BJ1063" s="41">
        <v>6</v>
      </c>
      <c r="BN1063" s="41">
        <v>5</v>
      </c>
      <c r="BS1063" s="121"/>
      <c r="BV1063">
        <v>0</v>
      </c>
      <c r="CA1063">
        <v>0</v>
      </c>
      <c r="CB1063">
        <f t="shared" si="501"/>
        <v>0</v>
      </c>
      <c r="CK1063">
        <f t="shared" si="502"/>
        <v>28</v>
      </c>
      <c r="CL1063">
        <f t="shared" si="503"/>
        <v>25</v>
      </c>
      <c r="CM1063">
        <f t="shared" si="504"/>
        <v>988</v>
      </c>
      <c r="CP1063" t="str">
        <f t="shared" si="497"/>
        <v/>
      </c>
      <c r="CQ1063" t="str">
        <f t="shared" si="498"/>
        <v/>
      </c>
      <c r="CR1063" t="str">
        <f t="shared" si="505"/>
        <v/>
      </c>
      <c r="CS1063" t="str">
        <f t="shared" si="495"/>
        <v/>
      </c>
      <c r="CT1063" t="str">
        <f t="shared" si="496"/>
        <v/>
      </c>
    </row>
    <row r="1064" spans="1:98" x14ac:dyDescent="0.2">
      <c r="A1064" s="30"/>
      <c r="B1064" s="28" t="s">
        <v>1379</v>
      </c>
      <c r="C1064" s="47"/>
      <c r="D1064" s="41">
        <v>6</v>
      </c>
      <c r="E1064" s="42">
        <v>0</v>
      </c>
      <c r="F1064" s="139">
        <f>ABS(Home!$K$20*E1064)</f>
        <v>0</v>
      </c>
      <c r="G1064" s="42">
        <v>0</v>
      </c>
      <c r="H1064" s="139">
        <f>ABS(Home!$K$20*G1064)</f>
        <v>0</v>
      </c>
      <c r="I1064" s="42">
        <v>0</v>
      </c>
      <c r="J1064" s="139">
        <f>ABS(Home!$K$20*I1064)</f>
        <v>0</v>
      </c>
      <c r="K1064" s="42">
        <v>0</v>
      </c>
      <c r="L1064" s="139">
        <f>ABS(Home!$K$20*K1064)</f>
        <v>0</v>
      </c>
      <c r="M1064" s="45">
        <f t="shared" si="499"/>
        <v>0</v>
      </c>
      <c r="N1064" s="47">
        <f t="shared" si="500"/>
        <v>989</v>
      </c>
      <c r="P1064">
        <f t="shared" si="506"/>
        <v>0</v>
      </c>
      <c r="Q1064">
        <f t="shared" si="507"/>
        <v>6</v>
      </c>
      <c r="R1064" s="146">
        <v>1061</v>
      </c>
      <c r="S1064">
        <f t="shared" si="508"/>
        <v>0</v>
      </c>
      <c r="T1064">
        <f t="shared" si="509"/>
        <v>0</v>
      </c>
      <c r="U1064">
        <f t="shared" si="510"/>
        <v>0</v>
      </c>
      <c r="V1064">
        <f t="shared" si="511"/>
        <v>0</v>
      </c>
      <c r="X1064">
        <f t="shared" si="512"/>
        <v>0</v>
      </c>
      <c r="Y1064">
        <f t="shared" si="513"/>
        <v>0</v>
      </c>
      <c r="Z1064">
        <f t="shared" si="514"/>
        <v>0</v>
      </c>
      <c r="AA1064">
        <f t="shared" si="515"/>
        <v>0</v>
      </c>
      <c r="BJ1064" s="41">
        <v>6</v>
      </c>
      <c r="BN1064" s="41">
        <v>5</v>
      </c>
      <c r="BS1064" s="121"/>
      <c r="BV1064">
        <v>0</v>
      </c>
      <c r="CA1064">
        <v>0</v>
      </c>
      <c r="CB1064">
        <f t="shared" si="501"/>
        <v>0</v>
      </c>
      <c r="CK1064">
        <f t="shared" si="502"/>
        <v>29</v>
      </c>
      <c r="CL1064">
        <f t="shared" si="503"/>
        <v>25</v>
      </c>
      <c r="CM1064">
        <f t="shared" si="504"/>
        <v>989</v>
      </c>
      <c r="CP1064" t="str">
        <f t="shared" si="497"/>
        <v/>
      </c>
      <c r="CQ1064" t="str">
        <f t="shared" si="498"/>
        <v/>
      </c>
      <c r="CR1064" t="str">
        <f t="shared" si="505"/>
        <v/>
      </c>
      <c r="CS1064" t="str">
        <f t="shared" si="495"/>
        <v/>
      </c>
      <c r="CT1064" t="str">
        <f t="shared" si="496"/>
        <v/>
      </c>
    </row>
    <row r="1065" spans="1:98" x14ac:dyDescent="0.2">
      <c r="A1065" s="30"/>
      <c r="B1065" s="28" t="s">
        <v>1380</v>
      </c>
      <c r="C1065" s="47"/>
      <c r="D1065" s="41">
        <v>6</v>
      </c>
      <c r="E1065" s="42">
        <v>0</v>
      </c>
      <c r="F1065" s="139">
        <f>ABS(Home!$K$20*E1065)</f>
        <v>0</v>
      </c>
      <c r="G1065" s="42">
        <v>0</v>
      </c>
      <c r="H1065" s="139">
        <f>ABS(Home!$K$20*G1065)</f>
        <v>0</v>
      </c>
      <c r="I1065" s="42">
        <v>0</v>
      </c>
      <c r="J1065" s="139">
        <f>ABS(Home!$K$20*I1065)</f>
        <v>0</v>
      </c>
      <c r="K1065" s="42">
        <v>0</v>
      </c>
      <c r="L1065" s="139">
        <f>ABS(Home!$K$20*K1065)</f>
        <v>0</v>
      </c>
      <c r="M1065" s="45">
        <f t="shared" si="499"/>
        <v>0</v>
      </c>
      <c r="N1065" s="47">
        <f t="shared" si="500"/>
        <v>990</v>
      </c>
      <c r="P1065">
        <f t="shared" si="506"/>
        <v>0</v>
      </c>
      <c r="Q1065">
        <f t="shared" si="507"/>
        <v>6</v>
      </c>
      <c r="R1065" s="146">
        <v>1062</v>
      </c>
      <c r="S1065">
        <f t="shared" si="508"/>
        <v>0</v>
      </c>
      <c r="T1065">
        <f t="shared" si="509"/>
        <v>0</v>
      </c>
      <c r="U1065">
        <f t="shared" si="510"/>
        <v>0</v>
      </c>
      <c r="V1065">
        <f t="shared" si="511"/>
        <v>0</v>
      </c>
      <c r="X1065">
        <f t="shared" si="512"/>
        <v>0</v>
      </c>
      <c r="Y1065">
        <f t="shared" si="513"/>
        <v>0</v>
      </c>
      <c r="Z1065">
        <f t="shared" si="514"/>
        <v>0</v>
      </c>
      <c r="AA1065">
        <f t="shared" si="515"/>
        <v>0</v>
      </c>
      <c r="BJ1065" s="41">
        <v>6</v>
      </c>
      <c r="BN1065" s="41">
        <v>5</v>
      </c>
      <c r="BS1065" s="121"/>
      <c r="BV1065">
        <v>0</v>
      </c>
      <c r="CA1065">
        <v>0</v>
      </c>
      <c r="CB1065">
        <f t="shared" si="501"/>
        <v>0</v>
      </c>
      <c r="CK1065">
        <f t="shared" si="502"/>
        <v>30</v>
      </c>
      <c r="CL1065">
        <f t="shared" si="503"/>
        <v>25</v>
      </c>
      <c r="CM1065">
        <f t="shared" si="504"/>
        <v>990</v>
      </c>
      <c r="CP1065" t="str">
        <f t="shared" si="497"/>
        <v/>
      </c>
      <c r="CQ1065" t="str">
        <f t="shared" si="498"/>
        <v/>
      </c>
      <c r="CR1065" t="str">
        <f t="shared" si="505"/>
        <v/>
      </c>
      <c r="CS1065" t="str">
        <f t="shared" si="495"/>
        <v/>
      </c>
      <c r="CT1065" t="str">
        <f t="shared" si="496"/>
        <v/>
      </c>
    </row>
    <row r="1066" spans="1:98" x14ac:dyDescent="0.2">
      <c r="A1066" s="30"/>
      <c r="B1066" s="28" t="s">
        <v>1381</v>
      </c>
      <c r="C1066" s="47"/>
      <c r="D1066" s="41">
        <v>6</v>
      </c>
      <c r="E1066" s="42">
        <v>0</v>
      </c>
      <c r="F1066" s="139">
        <f>ABS(Home!$K$20*E1066)</f>
        <v>0</v>
      </c>
      <c r="G1066" s="42">
        <v>0</v>
      </c>
      <c r="H1066" s="139">
        <f>ABS(Home!$K$20*G1066)</f>
        <v>0</v>
      </c>
      <c r="I1066" s="42">
        <v>0</v>
      </c>
      <c r="J1066" s="139">
        <f>ABS(Home!$K$20*I1066)</f>
        <v>0</v>
      </c>
      <c r="K1066" s="42">
        <v>0</v>
      </c>
      <c r="L1066" s="139">
        <f>ABS(Home!$K$20*K1066)</f>
        <v>0</v>
      </c>
      <c r="M1066" s="45">
        <f t="shared" si="499"/>
        <v>0</v>
      </c>
      <c r="N1066" s="47">
        <f t="shared" si="500"/>
        <v>991</v>
      </c>
      <c r="P1066">
        <f t="shared" si="506"/>
        <v>0</v>
      </c>
      <c r="Q1066">
        <f t="shared" si="507"/>
        <v>6</v>
      </c>
      <c r="R1066" s="146">
        <v>1063</v>
      </c>
      <c r="S1066">
        <f t="shared" si="508"/>
        <v>0</v>
      </c>
      <c r="T1066">
        <f t="shared" si="509"/>
        <v>0</v>
      </c>
      <c r="U1066">
        <f t="shared" si="510"/>
        <v>0</v>
      </c>
      <c r="V1066">
        <f t="shared" si="511"/>
        <v>0</v>
      </c>
      <c r="X1066">
        <f t="shared" si="512"/>
        <v>0</v>
      </c>
      <c r="Y1066">
        <f t="shared" si="513"/>
        <v>0</v>
      </c>
      <c r="Z1066">
        <f t="shared" si="514"/>
        <v>0</v>
      </c>
      <c r="AA1066">
        <f t="shared" si="515"/>
        <v>0</v>
      </c>
      <c r="BJ1066" s="41">
        <v>6</v>
      </c>
      <c r="BN1066" s="41">
        <v>5</v>
      </c>
      <c r="BS1066" s="121"/>
      <c r="BV1066">
        <v>7</v>
      </c>
      <c r="CA1066">
        <v>7</v>
      </c>
      <c r="CB1066">
        <f t="shared" si="501"/>
        <v>1</v>
      </c>
      <c r="CK1066">
        <f t="shared" si="502"/>
        <v>31</v>
      </c>
      <c r="CL1066">
        <f t="shared" si="503"/>
        <v>25</v>
      </c>
      <c r="CM1066">
        <f t="shared" si="504"/>
        <v>991</v>
      </c>
      <c r="CP1066" t="str">
        <f t="shared" si="497"/>
        <v/>
      </c>
      <c r="CQ1066" t="str">
        <f t="shared" si="498"/>
        <v/>
      </c>
      <c r="CR1066" t="str">
        <f t="shared" si="505"/>
        <v/>
      </c>
      <c r="CS1066" t="str">
        <f t="shared" si="495"/>
        <v/>
      </c>
      <c r="CT1066" t="str">
        <f t="shared" si="496"/>
        <v/>
      </c>
    </row>
    <row r="1067" spans="1:98" x14ac:dyDescent="0.2">
      <c r="A1067" s="30"/>
      <c r="B1067" s="28" t="s">
        <v>179</v>
      </c>
      <c r="C1067" s="47"/>
      <c r="D1067" s="41">
        <v>6</v>
      </c>
      <c r="E1067" s="42">
        <v>0</v>
      </c>
      <c r="F1067" s="139">
        <f>ABS(Home!$K$20*E1067)</f>
        <v>0</v>
      </c>
      <c r="G1067" s="42">
        <v>0</v>
      </c>
      <c r="H1067" s="139">
        <f>ABS(Home!$K$20*G1067)</f>
        <v>0</v>
      </c>
      <c r="I1067" s="42">
        <v>0</v>
      </c>
      <c r="J1067" s="139">
        <f>ABS(Home!$K$20*I1067)</f>
        <v>0</v>
      </c>
      <c r="K1067" s="42">
        <v>0</v>
      </c>
      <c r="L1067" s="139">
        <f>ABS(Home!$K$20*K1067)</f>
        <v>0</v>
      </c>
      <c r="M1067" s="45">
        <f t="shared" si="499"/>
        <v>0</v>
      </c>
      <c r="N1067" s="47">
        <f t="shared" si="500"/>
        <v>992</v>
      </c>
      <c r="P1067">
        <f t="shared" si="506"/>
        <v>0</v>
      </c>
      <c r="Q1067">
        <f t="shared" si="507"/>
        <v>6</v>
      </c>
      <c r="R1067" s="146">
        <v>1064</v>
      </c>
      <c r="S1067">
        <f t="shared" si="508"/>
        <v>0</v>
      </c>
      <c r="T1067">
        <f t="shared" si="509"/>
        <v>0</v>
      </c>
      <c r="U1067">
        <f t="shared" si="510"/>
        <v>0</v>
      </c>
      <c r="V1067">
        <f t="shared" si="511"/>
        <v>0</v>
      </c>
      <c r="X1067">
        <f t="shared" si="512"/>
        <v>0</v>
      </c>
      <c r="Y1067">
        <f t="shared" si="513"/>
        <v>0</v>
      </c>
      <c r="Z1067">
        <f t="shared" si="514"/>
        <v>0</v>
      </c>
      <c r="AA1067">
        <f t="shared" si="515"/>
        <v>0</v>
      </c>
      <c r="BJ1067" s="41">
        <v>6</v>
      </c>
      <c r="BN1067" s="41">
        <v>5</v>
      </c>
      <c r="BS1067" s="121"/>
      <c r="BV1067">
        <v>0</v>
      </c>
      <c r="CA1067">
        <v>0</v>
      </c>
      <c r="CB1067">
        <f t="shared" si="501"/>
        <v>0</v>
      </c>
      <c r="CK1067">
        <f t="shared" si="502"/>
        <v>32</v>
      </c>
      <c r="CL1067">
        <f t="shared" si="503"/>
        <v>25</v>
      </c>
      <c r="CM1067">
        <f t="shared" si="504"/>
        <v>992</v>
      </c>
      <c r="CP1067" t="str">
        <f t="shared" si="497"/>
        <v/>
      </c>
      <c r="CQ1067" t="str">
        <f t="shared" si="498"/>
        <v/>
      </c>
      <c r="CR1067" t="str">
        <f t="shared" si="505"/>
        <v/>
      </c>
      <c r="CS1067" t="str">
        <f t="shared" si="495"/>
        <v/>
      </c>
      <c r="CT1067" t="str">
        <f t="shared" si="496"/>
        <v/>
      </c>
    </row>
    <row r="1068" spans="1:98" x14ac:dyDescent="0.2">
      <c r="A1068" s="30"/>
      <c r="B1068" s="28" t="s">
        <v>180</v>
      </c>
      <c r="C1068" s="47"/>
      <c r="D1068" s="41">
        <v>6</v>
      </c>
      <c r="E1068" s="42">
        <v>0</v>
      </c>
      <c r="F1068" s="139">
        <f>ABS(Home!$K$20*E1068)</f>
        <v>0</v>
      </c>
      <c r="G1068" s="42">
        <v>0</v>
      </c>
      <c r="H1068" s="139">
        <f>ABS(Home!$K$20*G1068)</f>
        <v>0</v>
      </c>
      <c r="I1068" s="42">
        <v>0</v>
      </c>
      <c r="J1068" s="139">
        <f>ABS(Home!$K$20*I1068)</f>
        <v>0</v>
      </c>
      <c r="K1068" s="42">
        <v>0</v>
      </c>
      <c r="L1068" s="139">
        <f>ABS(Home!$K$20*K1068)</f>
        <v>0</v>
      </c>
      <c r="M1068" s="45">
        <f t="shared" si="499"/>
        <v>0</v>
      </c>
      <c r="N1068" s="47">
        <f t="shared" si="500"/>
        <v>993</v>
      </c>
      <c r="P1068">
        <f t="shared" si="506"/>
        <v>0</v>
      </c>
      <c r="Q1068">
        <f t="shared" si="507"/>
        <v>6</v>
      </c>
      <c r="R1068" s="146">
        <v>1065</v>
      </c>
      <c r="S1068">
        <f t="shared" si="508"/>
        <v>0</v>
      </c>
      <c r="T1068">
        <f t="shared" si="509"/>
        <v>0</v>
      </c>
      <c r="U1068">
        <f t="shared" si="510"/>
        <v>0</v>
      </c>
      <c r="V1068">
        <f t="shared" si="511"/>
        <v>0</v>
      </c>
      <c r="X1068">
        <f t="shared" si="512"/>
        <v>0</v>
      </c>
      <c r="Y1068">
        <f t="shared" si="513"/>
        <v>0</v>
      </c>
      <c r="Z1068">
        <f t="shared" si="514"/>
        <v>0</v>
      </c>
      <c r="AA1068">
        <f t="shared" si="515"/>
        <v>0</v>
      </c>
      <c r="BJ1068" s="41">
        <v>6</v>
      </c>
      <c r="BN1068" s="41">
        <v>5</v>
      </c>
      <c r="BS1068" s="121"/>
      <c r="BV1068">
        <v>0</v>
      </c>
      <c r="CA1068">
        <v>0</v>
      </c>
      <c r="CB1068">
        <f t="shared" si="501"/>
        <v>0</v>
      </c>
      <c r="CK1068">
        <f t="shared" si="502"/>
        <v>33</v>
      </c>
      <c r="CL1068">
        <f t="shared" si="503"/>
        <v>25</v>
      </c>
      <c r="CM1068">
        <f t="shared" si="504"/>
        <v>993</v>
      </c>
      <c r="CP1068" t="str">
        <f t="shared" si="497"/>
        <v/>
      </c>
      <c r="CQ1068" t="str">
        <f t="shared" si="498"/>
        <v/>
      </c>
      <c r="CR1068" t="str">
        <f t="shared" si="505"/>
        <v/>
      </c>
      <c r="CS1068" t="str">
        <f t="shared" si="495"/>
        <v/>
      </c>
      <c r="CT1068" t="str">
        <f t="shared" si="496"/>
        <v/>
      </c>
    </row>
    <row r="1069" spans="1:98" x14ac:dyDescent="0.2">
      <c r="A1069" s="30"/>
      <c r="B1069" s="28" t="s">
        <v>181</v>
      </c>
      <c r="C1069" s="47"/>
      <c r="D1069" s="41">
        <v>6</v>
      </c>
      <c r="E1069" s="42">
        <v>0</v>
      </c>
      <c r="F1069" s="139">
        <f>ABS(Home!$K$20*E1069)</f>
        <v>0</v>
      </c>
      <c r="G1069" s="42">
        <v>0</v>
      </c>
      <c r="H1069" s="139">
        <f>ABS(Home!$K$20*G1069)</f>
        <v>0</v>
      </c>
      <c r="I1069" s="42">
        <v>0</v>
      </c>
      <c r="J1069" s="139">
        <f>ABS(Home!$K$20*I1069)</f>
        <v>0</v>
      </c>
      <c r="K1069" s="42">
        <v>0</v>
      </c>
      <c r="L1069" s="139">
        <f>ABS(Home!$K$20*K1069)</f>
        <v>0</v>
      </c>
      <c r="M1069" s="45">
        <f t="shared" si="499"/>
        <v>0</v>
      </c>
      <c r="N1069" s="47">
        <f t="shared" si="500"/>
        <v>994</v>
      </c>
      <c r="P1069">
        <f t="shared" si="506"/>
        <v>0</v>
      </c>
      <c r="Q1069">
        <f t="shared" si="507"/>
        <v>6</v>
      </c>
      <c r="R1069" s="146">
        <v>1066</v>
      </c>
      <c r="S1069">
        <f t="shared" si="508"/>
        <v>0</v>
      </c>
      <c r="T1069">
        <f t="shared" si="509"/>
        <v>0</v>
      </c>
      <c r="U1069">
        <f t="shared" si="510"/>
        <v>0</v>
      </c>
      <c r="V1069">
        <f t="shared" si="511"/>
        <v>0</v>
      </c>
      <c r="X1069">
        <f t="shared" si="512"/>
        <v>0</v>
      </c>
      <c r="Y1069">
        <f t="shared" si="513"/>
        <v>0</v>
      </c>
      <c r="Z1069">
        <f t="shared" si="514"/>
        <v>0</v>
      </c>
      <c r="AA1069">
        <f t="shared" si="515"/>
        <v>0</v>
      </c>
      <c r="BJ1069" s="41">
        <v>6</v>
      </c>
      <c r="BN1069" s="41">
        <v>5</v>
      </c>
      <c r="BS1069" s="121"/>
      <c r="BV1069">
        <v>0</v>
      </c>
      <c r="CA1069">
        <v>0</v>
      </c>
      <c r="CB1069">
        <f t="shared" si="501"/>
        <v>0</v>
      </c>
      <c r="CK1069">
        <f t="shared" si="502"/>
        <v>34</v>
      </c>
      <c r="CL1069">
        <f t="shared" si="503"/>
        <v>25</v>
      </c>
      <c r="CM1069">
        <f t="shared" si="504"/>
        <v>994</v>
      </c>
      <c r="CP1069" t="str">
        <f t="shared" si="497"/>
        <v/>
      </c>
      <c r="CQ1069" t="str">
        <f t="shared" si="498"/>
        <v/>
      </c>
      <c r="CR1069" t="str">
        <f t="shared" si="505"/>
        <v/>
      </c>
      <c r="CS1069" t="str">
        <f t="shared" si="495"/>
        <v/>
      </c>
      <c r="CT1069" t="str">
        <f t="shared" si="496"/>
        <v/>
      </c>
    </row>
    <row r="1070" spans="1:98" x14ac:dyDescent="0.2">
      <c r="A1070" s="30"/>
      <c r="B1070" s="28">
        <v>35</v>
      </c>
      <c r="C1070" s="47"/>
      <c r="D1070" s="41">
        <v>6</v>
      </c>
      <c r="E1070" s="42">
        <v>0</v>
      </c>
      <c r="F1070" s="139">
        <f>ABS(Home!$K$20*E1070)</f>
        <v>0</v>
      </c>
      <c r="G1070" s="42">
        <v>0</v>
      </c>
      <c r="H1070" s="139">
        <f>ABS(Home!$K$20*G1070)</f>
        <v>0</v>
      </c>
      <c r="I1070" s="42">
        <v>0</v>
      </c>
      <c r="J1070" s="139">
        <f>ABS(Home!$K$20*I1070)</f>
        <v>0</v>
      </c>
      <c r="K1070" s="42">
        <v>0</v>
      </c>
      <c r="L1070" s="139">
        <f>ABS(Home!$K$20*K1070)</f>
        <v>0</v>
      </c>
      <c r="M1070" s="45">
        <f t="shared" si="499"/>
        <v>0</v>
      </c>
      <c r="N1070" s="47">
        <f t="shared" si="500"/>
        <v>995</v>
      </c>
      <c r="P1070">
        <f t="shared" si="506"/>
        <v>0</v>
      </c>
      <c r="Q1070">
        <f t="shared" si="507"/>
        <v>6</v>
      </c>
      <c r="R1070" s="146">
        <v>1067</v>
      </c>
      <c r="S1070">
        <f t="shared" si="508"/>
        <v>0</v>
      </c>
      <c r="T1070">
        <f t="shared" si="509"/>
        <v>0</v>
      </c>
      <c r="U1070">
        <f t="shared" si="510"/>
        <v>0</v>
      </c>
      <c r="V1070">
        <f t="shared" si="511"/>
        <v>0</v>
      </c>
      <c r="X1070">
        <f t="shared" si="512"/>
        <v>0</v>
      </c>
      <c r="Y1070">
        <f t="shared" si="513"/>
        <v>0</v>
      </c>
      <c r="Z1070">
        <f t="shared" si="514"/>
        <v>0</v>
      </c>
      <c r="AA1070">
        <f t="shared" si="515"/>
        <v>0</v>
      </c>
      <c r="BJ1070" s="41">
        <v>6</v>
      </c>
      <c r="BN1070" s="41">
        <v>5</v>
      </c>
      <c r="BS1070" s="121"/>
      <c r="BV1070">
        <v>0</v>
      </c>
      <c r="CA1070">
        <v>0</v>
      </c>
      <c r="CB1070">
        <f t="shared" si="501"/>
        <v>0</v>
      </c>
      <c r="CK1070">
        <f t="shared" si="502"/>
        <v>35</v>
      </c>
      <c r="CL1070">
        <f t="shared" si="503"/>
        <v>25</v>
      </c>
      <c r="CM1070">
        <f t="shared" si="504"/>
        <v>995</v>
      </c>
      <c r="CP1070" t="str">
        <f t="shared" si="497"/>
        <v/>
      </c>
      <c r="CQ1070" t="str">
        <f t="shared" si="498"/>
        <v/>
      </c>
      <c r="CR1070" t="str">
        <f t="shared" si="505"/>
        <v/>
      </c>
      <c r="CS1070" t="str">
        <f t="shared" si="495"/>
        <v/>
      </c>
      <c r="CT1070" t="str">
        <f t="shared" si="496"/>
        <v/>
      </c>
    </row>
    <row r="1071" spans="1:98" x14ac:dyDescent="0.2">
      <c r="A1071" s="30"/>
      <c r="B1071" s="28">
        <v>36</v>
      </c>
      <c r="C1071" s="47"/>
      <c r="D1071" s="41">
        <v>6</v>
      </c>
      <c r="E1071" s="42">
        <v>0</v>
      </c>
      <c r="F1071" s="139">
        <f>ABS(Home!$K$20*E1071)</f>
        <v>0</v>
      </c>
      <c r="G1071" s="42">
        <v>0</v>
      </c>
      <c r="H1071" s="139">
        <f>ABS(Home!$K$20*G1071)</f>
        <v>0</v>
      </c>
      <c r="I1071" s="42">
        <v>0</v>
      </c>
      <c r="J1071" s="139">
        <f>ABS(Home!$K$20*I1071)</f>
        <v>0</v>
      </c>
      <c r="K1071" s="42">
        <v>0</v>
      </c>
      <c r="L1071" s="139">
        <f>ABS(Home!$K$20*K1071)</f>
        <v>0</v>
      </c>
      <c r="M1071" s="45">
        <f t="shared" si="499"/>
        <v>0</v>
      </c>
      <c r="N1071" s="47">
        <f t="shared" si="500"/>
        <v>996</v>
      </c>
      <c r="P1071">
        <f t="shared" si="506"/>
        <v>0</v>
      </c>
      <c r="Q1071">
        <f t="shared" si="507"/>
        <v>6</v>
      </c>
      <c r="R1071" s="146">
        <v>1068</v>
      </c>
      <c r="S1071">
        <f t="shared" si="508"/>
        <v>0</v>
      </c>
      <c r="T1071">
        <f t="shared" si="509"/>
        <v>0</v>
      </c>
      <c r="U1071">
        <f t="shared" si="510"/>
        <v>0</v>
      </c>
      <c r="V1071">
        <f t="shared" si="511"/>
        <v>0</v>
      </c>
      <c r="X1071">
        <f t="shared" si="512"/>
        <v>0</v>
      </c>
      <c r="Y1071">
        <f t="shared" si="513"/>
        <v>0</v>
      </c>
      <c r="Z1071">
        <f t="shared" si="514"/>
        <v>0</v>
      </c>
      <c r="AA1071">
        <f t="shared" si="515"/>
        <v>0</v>
      </c>
      <c r="BJ1071" s="41">
        <v>6</v>
      </c>
      <c r="BN1071" s="41">
        <v>5</v>
      </c>
      <c r="BS1071" s="121"/>
      <c r="BV1071">
        <v>0</v>
      </c>
      <c r="CA1071">
        <v>0</v>
      </c>
      <c r="CB1071">
        <f t="shared" si="501"/>
        <v>0</v>
      </c>
      <c r="CK1071">
        <f t="shared" si="502"/>
        <v>36</v>
      </c>
      <c r="CL1071">
        <f t="shared" si="503"/>
        <v>25</v>
      </c>
      <c r="CM1071">
        <f t="shared" si="504"/>
        <v>996</v>
      </c>
      <c r="CP1071" t="str">
        <f t="shared" si="497"/>
        <v/>
      </c>
      <c r="CQ1071" t="str">
        <f t="shared" si="498"/>
        <v/>
      </c>
      <c r="CR1071" t="str">
        <f t="shared" si="505"/>
        <v/>
      </c>
      <c r="CS1071" t="str">
        <f t="shared" si="495"/>
        <v/>
      </c>
      <c r="CT1071" t="str">
        <f t="shared" si="496"/>
        <v/>
      </c>
    </row>
    <row r="1072" spans="1:98" x14ac:dyDescent="0.2">
      <c r="A1072" s="30"/>
      <c r="B1072" s="28">
        <v>37</v>
      </c>
      <c r="C1072" s="47"/>
      <c r="D1072" s="41">
        <v>6</v>
      </c>
      <c r="E1072" s="42">
        <v>0</v>
      </c>
      <c r="F1072" s="139">
        <f>ABS(Home!$K$20*E1072)</f>
        <v>0</v>
      </c>
      <c r="G1072" s="42">
        <v>0</v>
      </c>
      <c r="H1072" s="139">
        <f>ABS(Home!$K$20*G1072)</f>
        <v>0</v>
      </c>
      <c r="I1072" s="42">
        <v>0</v>
      </c>
      <c r="J1072" s="139">
        <f>ABS(Home!$K$20*I1072)</f>
        <v>0</v>
      </c>
      <c r="K1072" s="42">
        <v>0</v>
      </c>
      <c r="L1072" s="139">
        <f>ABS(Home!$K$20*K1072)</f>
        <v>0</v>
      </c>
      <c r="M1072" s="45">
        <f t="shared" si="499"/>
        <v>0</v>
      </c>
      <c r="N1072" s="47">
        <f t="shared" si="500"/>
        <v>997</v>
      </c>
      <c r="P1072">
        <f t="shared" si="506"/>
        <v>0</v>
      </c>
      <c r="Q1072">
        <f t="shared" si="507"/>
        <v>6</v>
      </c>
      <c r="R1072" s="146">
        <v>1069</v>
      </c>
      <c r="S1072">
        <f t="shared" si="508"/>
        <v>0</v>
      </c>
      <c r="T1072">
        <f t="shared" si="509"/>
        <v>0</v>
      </c>
      <c r="U1072">
        <f t="shared" si="510"/>
        <v>0</v>
      </c>
      <c r="V1072">
        <f t="shared" si="511"/>
        <v>0</v>
      </c>
      <c r="X1072">
        <f t="shared" si="512"/>
        <v>0</v>
      </c>
      <c r="Y1072">
        <f t="shared" si="513"/>
        <v>0</v>
      </c>
      <c r="Z1072">
        <f t="shared" si="514"/>
        <v>0</v>
      </c>
      <c r="AA1072">
        <f t="shared" si="515"/>
        <v>0</v>
      </c>
      <c r="BJ1072" s="41">
        <v>6</v>
      </c>
      <c r="BN1072" s="41">
        <v>5</v>
      </c>
      <c r="BS1072" s="121"/>
      <c r="BV1072">
        <v>0</v>
      </c>
      <c r="CA1072">
        <v>0</v>
      </c>
      <c r="CB1072">
        <f t="shared" si="501"/>
        <v>0</v>
      </c>
      <c r="CK1072">
        <f>CK1029</f>
        <v>37</v>
      </c>
      <c r="CL1072">
        <f>CL1029+1</f>
        <v>25</v>
      </c>
      <c r="CM1072">
        <f t="shared" si="504"/>
        <v>997</v>
      </c>
      <c r="CP1072" t="str">
        <f t="shared" si="497"/>
        <v/>
      </c>
      <c r="CQ1072" t="str">
        <f t="shared" si="498"/>
        <v/>
      </c>
      <c r="CR1072" t="str">
        <f t="shared" si="505"/>
        <v/>
      </c>
      <c r="CS1072" t="str">
        <f t="shared" si="495"/>
        <v/>
      </c>
      <c r="CT1072" t="str">
        <f t="shared" si="496"/>
        <v/>
      </c>
    </row>
    <row r="1073" spans="1:98" x14ac:dyDescent="0.2">
      <c r="A1073" s="30"/>
      <c r="B1073" s="28">
        <v>38</v>
      </c>
      <c r="C1073" s="47"/>
      <c r="D1073" s="41">
        <v>6</v>
      </c>
      <c r="E1073" s="42">
        <v>0</v>
      </c>
      <c r="F1073" s="139">
        <f>ABS(Home!$K$20*E1073)</f>
        <v>0</v>
      </c>
      <c r="G1073" s="42">
        <v>0</v>
      </c>
      <c r="H1073" s="139">
        <f>ABS(Home!$K$20*G1073)</f>
        <v>0</v>
      </c>
      <c r="I1073" s="42">
        <v>0</v>
      </c>
      <c r="J1073" s="139">
        <f>ABS(Home!$K$20*I1073)</f>
        <v>0</v>
      </c>
      <c r="K1073" s="42">
        <v>0</v>
      </c>
      <c r="L1073" s="139">
        <f>ABS(Home!$K$20*K1073)</f>
        <v>0</v>
      </c>
      <c r="M1073" s="45">
        <f t="shared" si="499"/>
        <v>0</v>
      </c>
      <c r="N1073" s="47">
        <f t="shared" si="500"/>
        <v>998</v>
      </c>
      <c r="P1073">
        <f t="shared" si="506"/>
        <v>0</v>
      </c>
      <c r="Q1073">
        <f t="shared" si="507"/>
        <v>6</v>
      </c>
      <c r="R1073" s="146">
        <v>1070</v>
      </c>
      <c r="S1073">
        <f t="shared" si="508"/>
        <v>0</v>
      </c>
      <c r="T1073">
        <f t="shared" si="509"/>
        <v>0</v>
      </c>
      <c r="U1073">
        <f t="shared" si="510"/>
        <v>0</v>
      </c>
      <c r="V1073">
        <f t="shared" si="511"/>
        <v>0</v>
      </c>
      <c r="X1073">
        <f t="shared" si="512"/>
        <v>0</v>
      </c>
      <c r="Y1073">
        <f t="shared" si="513"/>
        <v>0</v>
      </c>
      <c r="Z1073">
        <f t="shared" si="514"/>
        <v>0</v>
      </c>
      <c r="AA1073">
        <f t="shared" si="515"/>
        <v>0</v>
      </c>
      <c r="BJ1073" s="41">
        <v>6</v>
      </c>
      <c r="BN1073" s="41">
        <v>5</v>
      </c>
      <c r="BS1073" s="121"/>
      <c r="BV1073">
        <v>0</v>
      </c>
      <c r="CA1073">
        <v>2</v>
      </c>
      <c r="CB1073">
        <f t="shared" si="501"/>
        <v>1</v>
      </c>
      <c r="CK1073">
        <f t="shared" si="502"/>
        <v>38</v>
      </c>
      <c r="CL1073">
        <f t="shared" si="503"/>
        <v>25</v>
      </c>
      <c r="CM1073">
        <f t="shared" si="504"/>
        <v>998</v>
      </c>
      <c r="CP1073" t="str">
        <f t="shared" si="497"/>
        <v/>
      </c>
      <c r="CQ1073" t="str">
        <f t="shared" si="498"/>
        <v/>
      </c>
      <c r="CR1073" t="str">
        <f t="shared" si="505"/>
        <v/>
      </c>
      <c r="CS1073" t="str">
        <f t="shared" si="495"/>
        <v/>
      </c>
      <c r="CT1073" t="str">
        <f t="shared" si="496"/>
        <v/>
      </c>
    </row>
    <row r="1074" spans="1:98" x14ac:dyDescent="0.2">
      <c r="A1074" s="30"/>
      <c r="B1074" s="28">
        <v>39</v>
      </c>
      <c r="C1074" s="47"/>
      <c r="D1074" s="41">
        <v>6</v>
      </c>
      <c r="E1074" s="42">
        <v>0</v>
      </c>
      <c r="F1074" s="139">
        <f>ABS(Home!$K$20*E1074)</f>
        <v>0</v>
      </c>
      <c r="G1074" s="42">
        <v>0</v>
      </c>
      <c r="H1074" s="139">
        <f>ABS(Home!$K$20*G1074)</f>
        <v>0</v>
      </c>
      <c r="I1074" s="42">
        <v>0</v>
      </c>
      <c r="J1074" s="139">
        <f>ABS(Home!$K$20*I1074)</f>
        <v>0</v>
      </c>
      <c r="K1074" s="42">
        <v>0</v>
      </c>
      <c r="L1074" s="139">
        <f>ABS(Home!$K$20*K1074)</f>
        <v>0</v>
      </c>
      <c r="M1074" s="45">
        <f t="shared" si="499"/>
        <v>0</v>
      </c>
      <c r="N1074" s="47">
        <f t="shared" si="500"/>
        <v>999</v>
      </c>
      <c r="P1074">
        <f t="shared" si="506"/>
        <v>0</v>
      </c>
      <c r="Q1074">
        <f t="shared" si="507"/>
        <v>6</v>
      </c>
      <c r="R1074" s="146">
        <v>1071</v>
      </c>
      <c r="S1074">
        <f t="shared" si="508"/>
        <v>0</v>
      </c>
      <c r="T1074">
        <f t="shared" si="509"/>
        <v>0</v>
      </c>
      <c r="U1074">
        <f t="shared" si="510"/>
        <v>0</v>
      </c>
      <c r="V1074">
        <f t="shared" si="511"/>
        <v>0</v>
      </c>
      <c r="X1074">
        <f t="shared" si="512"/>
        <v>0</v>
      </c>
      <c r="Y1074">
        <f t="shared" si="513"/>
        <v>0</v>
      </c>
      <c r="Z1074">
        <f t="shared" si="514"/>
        <v>0</v>
      </c>
      <c r="AA1074">
        <f t="shared" si="515"/>
        <v>0</v>
      </c>
      <c r="BJ1074" s="41">
        <v>6</v>
      </c>
      <c r="BN1074" s="41">
        <v>5</v>
      </c>
      <c r="BS1074" s="121"/>
      <c r="BV1074">
        <v>0</v>
      </c>
      <c r="CA1074">
        <v>0</v>
      </c>
      <c r="CB1074">
        <f t="shared" si="501"/>
        <v>0</v>
      </c>
      <c r="CK1074">
        <f t="shared" si="502"/>
        <v>39</v>
      </c>
      <c r="CL1074">
        <f t="shared" si="503"/>
        <v>25</v>
      </c>
      <c r="CM1074">
        <f t="shared" si="504"/>
        <v>999</v>
      </c>
      <c r="CP1074" t="str">
        <f t="shared" si="497"/>
        <v/>
      </c>
      <c r="CQ1074" t="str">
        <f t="shared" si="498"/>
        <v/>
      </c>
      <c r="CR1074" t="str">
        <f t="shared" si="505"/>
        <v/>
      </c>
      <c r="CS1074" t="str">
        <f t="shared" si="495"/>
        <v/>
      </c>
      <c r="CT1074" t="str">
        <f t="shared" si="496"/>
        <v/>
      </c>
    </row>
    <row r="1075" spans="1:98" x14ac:dyDescent="0.2">
      <c r="A1075" s="30"/>
      <c r="B1075" s="28">
        <v>40</v>
      </c>
      <c r="C1075" s="47"/>
      <c r="D1075" s="41">
        <v>6</v>
      </c>
      <c r="E1075" s="42">
        <v>0</v>
      </c>
      <c r="F1075" s="139">
        <f>ABS(Home!$K$20*E1075)</f>
        <v>0</v>
      </c>
      <c r="G1075" s="42">
        <v>0</v>
      </c>
      <c r="H1075" s="139">
        <f>ABS(Home!$K$20*G1075)</f>
        <v>0</v>
      </c>
      <c r="I1075" s="42">
        <v>0</v>
      </c>
      <c r="J1075" s="139">
        <f>ABS(Home!$K$20*I1075)</f>
        <v>0</v>
      </c>
      <c r="K1075" s="42">
        <v>0</v>
      </c>
      <c r="L1075" s="139">
        <f>ABS(Home!$K$20*K1075)</f>
        <v>0</v>
      </c>
      <c r="M1075" s="45">
        <f t="shared" si="499"/>
        <v>0</v>
      </c>
      <c r="N1075" s="47">
        <f t="shared" si="500"/>
        <v>1000</v>
      </c>
      <c r="P1075">
        <f t="shared" si="506"/>
        <v>0</v>
      </c>
      <c r="Q1075">
        <f t="shared" si="507"/>
        <v>6</v>
      </c>
      <c r="R1075" s="146">
        <v>1072</v>
      </c>
      <c r="S1075">
        <f t="shared" si="508"/>
        <v>0</v>
      </c>
      <c r="T1075">
        <f t="shared" si="509"/>
        <v>0</v>
      </c>
      <c r="U1075">
        <f t="shared" si="510"/>
        <v>0</v>
      </c>
      <c r="V1075">
        <f t="shared" si="511"/>
        <v>0</v>
      </c>
      <c r="X1075">
        <f t="shared" si="512"/>
        <v>0</v>
      </c>
      <c r="Y1075">
        <f t="shared" si="513"/>
        <v>0</v>
      </c>
      <c r="Z1075">
        <f t="shared" si="514"/>
        <v>0</v>
      </c>
      <c r="AA1075">
        <f t="shared" si="515"/>
        <v>0</v>
      </c>
      <c r="BJ1075" s="41">
        <v>6</v>
      </c>
      <c r="BN1075" s="41">
        <v>5</v>
      </c>
      <c r="BS1075" s="121"/>
      <c r="BV1075">
        <v>0</v>
      </c>
      <c r="CA1075">
        <v>0</v>
      </c>
      <c r="CB1075">
        <f t="shared" si="501"/>
        <v>0</v>
      </c>
      <c r="CK1075">
        <f t="shared" si="502"/>
        <v>40</v>
      </c>
      <c r="CL1075">
        <f t="shared" si="503"/>
        <v>25</v>
      </c>
      <c r="CM1075">
        <f t="shared" si="504"/>
        <v>1000</v>
      </c>
      <c r="CP1075" t="str">
        <f t="shared" si="497"/>
        <v/>
      </c>
      <c r="CQ1075" t="str">
        <f t="shared" si="498"/>
        <v/>
      </c>
      <c r="CR1075" t="str">
        <f t="shared" si="505"/>
        <v/>
      </c>
      <c r="CS1075" t="str">
        <f t="shared" si="495"/>
        <v/>
      </c>
      <c r="CT1075" t="str">
        <f t="shared" si="496"/>
        <v/>
      </c>
    </row>
    <row r="1076" spans="1:98" x14ac:dyDescent="0.2">
      <c r="A1076" s="30"/>
      <c r="B1076" s="146"/>
      <c r="C1076" s="47"/>
      <c r="D1076" s="41"/>
      <c r="E1076" s="42"/>
      <c r="F1076" s="42"/>
      <c r="G1076" s="42"/>
      <c r="H1076" s="42"/>
      <c r="I1076" s="42"/>
      <c r="J1076" s="42"/>
      <c r="K1076" s="42"/>
      <c r="L1076" s="42"/>
      <c r="M1076" s="45"/>
      <c r="N1076" s="47"/>
      <c r="P1076">
        <f t="shared" si="506"/>
        <v>0</v>
      </c>
      <c r="Q1076">
        <f t="shared" si="507"/>
        <v>6</v>
      </c>
      <c r="R1076" s="146">
        <v>1073</v>
      </c>
      <c r="S1076">
        <f t="shared" si="508"/>
        <v>0</v>
      </c>
      <c r="T1076">
        <f t="shared" si="509"/>
        <v>0</v>
      </c>
      <c r="U1076">
        <f t="shared" si="510"/>
        <v>0</v>
      </c>
      <c r="V1076">
        <f t="shared" si="511"/>
        <v>0</v>
      </c>
      <c r="X1076">
        <f t="shared" si="512"/>
        <v>0</v>
      </c>
      <c r="Y1076">
        <f t="shared" si="513"/>
        <v>0</v>
      </c>
      <c r="Z1076">
        <f t="shared" si="514"/>
        <v>0</v>
      </c>
      <c r="AA1076">
        <f t="shared" si="515"/>
        <v>0</v>
      </c>
      <c r="BJ1076" s="41"/>
      <c r="BN1076" s="41"/>
      <c r="BS1076" s="121"/>
      <c r="CP1076" t="str">
        <f t="shared" si="497"/>
        <v/>
      </c>
      <c r="CQ1076" t="str">
        <f t="shared" si="498"/>
        <v/>
      </c>
      <c r="CS1076" t="str">
        <f t="shared" si="495"/>
        <v/>
      </c>
      <c r="CT1076" t="str">
        <f t="shared" si="496"/>
        <v/>
      </c>
    </row>
    <row r="1077" spans="1:98" x14ac:dyDescent="0.2">
      <c r="A1077" s="30"/>
      <c r="B1077" s="146"/>
      <c r="C1077" s="47"/>
      <c r="D1077" s="41"/>
      <c r="E1077" s="42"/>
      <c r="F1077" s="42"/>
      <c r="G1077" s="42"/>
      <c r="H1077" s="42"/>
      <c r="I1077" s="42"/>
      <c r="J1077" s="42"/>
      <c r="K1077" s="42"/>
      <c r="L1077" s="42"/>
      <c r="M1077" s="45"/>
      <c r="N1077" s="47"/>
      <c r="P1077">
        <f t="shared" si="506"/>
        <v>0</v>
      </c>
      <c r="Q1077">
        <f t="shared" si="507"/>
        <v>6</v>
      </c>
      <c r="R1077" s="146">
        <v>1074</v>
      </c>
      <c r="S1077">
        <f t="shared" si="508"/>
        <v>0</v>
      </c>
      <c r="T1077">
        <f t="shared" si="509"/>
        <v>0</v>
      </c>
      <c r="U1077">
        <f t="shared" si="510"/>
        <v>0</v>
      </c>
      <c r="V1077">
        <f t="shared" si="511"/>
        <v>0</v>
      </c>
      <c r="X1077">
        <f t="shared" si="512"/>
        <v>0</v>
      </c>
      <c r="Y1077">
        <f t="shared" si="513"/>
        <v>0</v>
      </c>
      <c r="Z1077">
        <f t="shared" si="514"/>
        <v>0</v>
      </c>
      <c r="AA1077">
        <f t="shared" si="515"/>
        <v>0</v>
      </c>
      <c r="BJ1077" s="41"/>
      <c r="BN1077" s="41"/>
      <c r="BS1077" s="121"/>
      <c r="CP1077" t="str">
        <f t="shared" si="497"/>
        <v/>
      </c>
      <c r="CQ1077" t="str">
        <f t="shared" si="498"/>
        <v/>
      </c>
      <c r="CS1077" t="str">
        <f t="shared" si="495"/>
        <v/>
      </c>
      <c r="CT1077" t="str">
        <f t="shared" si="496"/>
        <v/>
      </c>
    </row>
    <row r="1078" spans="1:98" x14ac:dyDescent="0.2">
      <c r="A1078" s="13" t="s">
        <v>12</v>
      </c>
      <c r="B1078" s="13" t="s">
        <v>40</v>
      </c>
      <c r="C1078" s="44"/>
      <c r="D1078" s="36" t="s">
        <v>27</v>
      </c>
      <c r="E1078" s="42" t="s">
        <v>15</v>
      </c>
      <c r="F1078" s="118" t="s">
        <v>36</v>
      </c>
      <c r="G1078" s="37" t="s">
        <v>16</v>
      </c>
      <c r="H1078" s="118" t="s">
        <v>36</v>
      </c>
      <c r="I1078" s="37" t="s">
        <v>17</v>
      </c>
      <c r="J1078" s="118" t="s">
        <v>36</v>
      </c>
      <c r="K1078" s="37" t="s">
        <v>18</v>
      </c>
      <c r="L1078" s="118" t="s">
        <v>36</v>
      </c>
      <c r="M1078" s="13" t="s">
        <v>42</v>
      </c>
      <c r="N1078" s="47"/>
      <c r="P1078">
        <f t="shared" si="506"/>
        <v>0</v>
      </c>
      <c r="Q1078">
        <f t="shared" si="507"/>
        <v>6</v>
      </c>
      <c r="R1078" s="146">
        <v>1075</v>
      </c>
      <c r="S1078">
        <f t="shared" si="508"/>
        <v>0</v>
      </c>
      <c r="T1078">
        <f t="shared" si="509"/>
        <v>0</v>
      </c>
      <c r="U1078">
        <f t="shared" si="510"/>
        <v>0</v>
      </c>
      <c r="V1078">
        <f t="shared" si="511"/>
        <v>0</v>
      </c>
      <c r="X1078">
        <f t="shared" si="512"/>
        <v>0</v>
      </c>
      <c r="Y1078">
        <f t="shared" si="513"/>
        <v>0</v>
      </c>
      <c r="Z1078">
        <f t="shared" si="514"/>
        <v>0</v>
      </c>
      <c r="AA1078">
        <f t="shared" si="515"/>
        <v>0</v>
      </c>
      <c r="BJ1078" s="36" t="s">
        <v>27</v>
      </c>
      <c r="BN1078" s="36" t="s">
        <v>27</v>
      </c>
      <c r="BS1078" s="14"/>
      <c r="BV1078" t="s">
        <v>15</v>
      </c>
      <c r="CA1078" t="s">
        <v>15</v>
      </c>
      <c r="CP1078" t="str">
        <f t="shared" si="497"/>
        <v/>
      </c>
      <c r="CQ1078" t="str">
        <f t="shared" si="498"/>
        <v/>
      </c>
      <c r="CS1078" t="str">
        <f t="shared" si="495"/>
        <v/>
      </c>
      <c r="CT1078" t="str">
        <f t="shared" si="496"/>
        <v/>
      </c>
    </row>
    <row r="1079" spans="1:98" x14ac:dyDescent="0.2">
      <c r="A1079" s="13">
        <f>A1036+1</f>
        <v>26</v>
      </c>
      <c r="B1079" s="28" t="s">
        <v>1385</v>
      </c>
      <c r="C1079" s="47"/>
      <c r="D1079" s="41">
        <v>6</v>
      </c>
      <c r="E1079" s="42">
        <v>0</v>
      </c>
      <c r="F1079" s="139">
        <f>ABS(Home!$K$20*E1079)</f>
        <v>0</v>
      </c>
      <c r="G1079" s="42">
        <v>0</v>
      </c>
      <c r="H1079" s="139">
        <f>ABS(Home!$K$20*G1079)</f>
        <v>0</v>
      </c>
      <c r="I1079" s="42">
        <v>0</v>
      </c>
      <c r="J1079" s="139">
        <f>ABS(Home!$K$20*I1079)</f>
        <v>0</v>
      </c>
      <c r="K1079" s="42">
        <v>0</v>
      </c>
      <c r="L1079" s="139">
        <f>ABS(Home!$K$20*K1079)</f>
        <v>0</v>
      </c>
      <c r="M1079" s="45">
        <f>IF(C1079=1,COUNTIF(F1079,"&gt;0")+COUNTIF(H1079,"&gt;0")+COUNTIF(J1079,"&gt;0")+COUNTIF(L1079,"&gt;0"),0)</f>
        <v>0</v>
      </c>
      <c r="N1079" s="47">
        <f>N1036+40</f>
        <v>1001</v>
      </c>
      <c r="P1079">
        <f t="shared" si="506"/>
        <v>0</v>
      </c>
      <c r="Q1079">
        <f t="shared" si="507"/>
        <v>6</v>
      </c>
      <c r="R1079" s="146">
        <v>1076</v>
      </c>
      <c r="S1079">
        <f t="shared" si="508"/>
        <v>0</v>
      </c>
      <c r="T1079">
        <f t="shared" si="509"/>
        <v>0</v>
      </c>
      <c r="U1079">
        <f t="shared" si="510"/>
        <v>0</v>
      </c>
      <c r="V1079">
        <f t="shared" si="511"/>
        <v>0</v>
      </c>
      <c r="X1079">
        <f t="shared" si="512"/>
        <v>0</v>
      </c>
      <c r="Y1079">
        <f t="shared" si="513"/>
        <v>0</v>
      </c>
      <c r="Z1079">
        <f t="shared" si="514"/>
        <v>0</v>
      </c>
      <c r="AA1079">
        <f t="shared" si="515"/>
        <v>0</v>
      </c>
      <c r="BJ1079" s="41">
        <v>6</v>
      </c>
      <c r="BN1079" s="41">
        <v>5</v>
      </c>
      <c r="BS1079" s="121"/>
      <c r="BV1079">
        <v>0</v>
      </c>
      <c r="CA1079">
        <v>0</v>
      </c>
      <c r="CB1079">
        <f>IF(CA1079&gt;1,1,IF(CA1079&lt;-1,-1,CA1079))</f>
        <v>0</v>
      </c>
      <c r="CK1079">
        <f>CK1036</f>
        <v>1</v>
      </c>
      <c r="CL1079">
        <f>CL1036+1</f>
        <v>26</v>
      </c>
      <c r="CM1079">
        <f>CM1036+40</f>
        <v>1001</v>
      </c>
      <c r="CP1079" t="str">
        <f t="shared" si="497"/>
        <v/>
      </c>
      <c r="CQ1079" t="str">
        <f t="shared" si="498"/>
        <v/>
      </c>
      <c r="CR1079" t="str">
        <f>IF(C1079=1,CONCATENATE("v",CM1079),"")</f>
        <v/>
      </c>
      <c r="CS1079" t="str">
        <f t="shared" si="495"/>
        <v/>
      </c>
      <c r="CT1079" t="str">
        <f t="shared" si="496"/>
        <v/>
      </c>
    </row>
    <row r="1080" spans="1:98" x14ac:dyDescent="0.2">
      <c r="A1080" s="123" t="s">
        <v>150</v>
      </c>
      <c r="B1080" s="28" t="s">
        <v>1386</v>
      </c>
      <c r="C1080" s="47"/>
      <c r="D1080" s="41">
        <v>6</v>
      </c>
      <c r="E1080" s="42">
        <v>0</v>
      </c>
      <c r="F1080" s="139">
        <f>ABS(Home!$K$20*E1080)</f>
        <v>0</v>
      </c>
      <c r="G1080" s="42">
        <v>0</v>
      </c>
      <c r="H1080" s="139">
        <f>ABS(Home!$K$20*G1080)</f>
        <v>0</v>
      </c>
      <c r="I1080" s="42">
        <v>0</v>
      </c>
      <c r="J1080" s="139">
        <f>ABS(Home!$K$20*I1080)</f>
        <v>0</v>
      </c>
      <c r="K1080" s="42">
        <v>0</v>
      </c>
      <c r="L1080" s="139">
        <f>ABS(Home!$K$20*K1080)</f>
        <v>0</v>
      </c>
      <c r="M1080" s="45">
        <f t="shared" ref="M1080:M1118" si="516">IF(C1080=1,COUNTIF(F1080,"&gt;0")+COUNTIF(H1080,"&gt;0")+COUNTIF(J1080,"&gt;0")+COUNTIF(L1080,"&gt;0"),0)</f>
        <v>0</v>
      </c>
      <c r="N1080" s="47">
        <f t="shared" ref="N1080:N1118" si="517">N1037+40</f>
        <v>1002</v>
      </c>
      <c r="P1080">
        <f t="shared" si="506"/>
        <v>0</v>
      </c>
      <c r="Q1080">
        <f t="shared" si="507"/>
        <v>6</v>
      </c>
      <c r="R1080" s="146">
        <v>1077</v>
      </c>
      <c r="S1080">
        <f t="shared" si="508"/>
        <v>0</v>
      </c>
      <c r="T1080">
        <f t="shared" si="509"/>
        <v>0</v>
      </c>
      <c r="U1080">
        <f t="shared" si="510"/>
        <v>0</v>
      </c>
      <c r="V1080">
        <f t="shared" si="511"/>
        <v>0</v>
      </c>
      <c r="X1080">
        <f t="shared" si="512"/>
        <v>0</v>
      </c>
      <c r="Y1080">
        <f t="shared" si="513"/>
        <v>0</v>
      </c>
      <c r="Z1080">
        <f t="shared" si="514"/>
        <v>0</v>
      </c>
      <c r="AA1080">
        <f t="shared" si="515"/>
        <v>0</v>
      </c>
      <c r="BJ1080" s="41">
        <v>6</v>
      </c>
      <c r="BN1080" s="41">
        <v>5</v>
      </c>
      <c r="BS1080" s="121"/>
      <c r="BV1080">
        <v>0</v>
      </c>
      <c r="CA1080">
        <v>0</v>
      </c>
      <c r="CB1080">
        <f t="shared" ref="CB1080:CB1118" si="518">IF(CA1080&gt;1,1,IF(CA1080&lt;-1,-1,CA1080))</f>
        <v>0</v>
      </c>
      <c r="CK1080">
        <f t="shared" ref="CK1080:CK1118" si="519">CK1037</f>
        <v>2</v>
      </c>
      <c r="CL1080">
        <f t="shared" ref="CL1080:CL1118" si="520">CL1037+1</f>
        <v>26</v>
      </c>
      <c r="CM1080">
        <f t="shared" ref="CM1080:CM1118" si="521">CM1037+40</f>
        <v>1002</v>
      </c>
      <c r="CP1080" t="str">
        <f t="shared" si="497"/>
        <v/>
      </c>
      <c r="CQ1080" t="str">
        <f t="shared" si="498"/>
        <v/>
      </c>
      <c r="CR1080" t="str">
        <f>IF(C1080=1,CONCATENATE("v",CM1080),"")</f>
        <v/>
      </c>
      <c r="CS1080" t="str">
        <f t="shared" si="495"/>
        <v/>
      </c>
      <c r="CT1080" t="str">
        <f t="shared" si="496"/>
        <v/>
      </c>
    </row>
    <row r="1081" spans="1:98" x14ac:dyDescent="0.2">
      <c r="A1081" s="123">
        <f>-SUM(E1079:E1118)</f>
        <v>0</v>
      </c>
      <c r="B1081" s="28" t="s">
        <v>1387</v>
      </c>
      <c r="C1081" s="47"/>
      <c r="D1081" s="41">
        <v>6</v>
      </c>
      <c r="E1081" s="42">
        <v>0</v>
      </c>
      <c r="F1081" s="139">
        <f>ABS(Home!$K$20*E1081)</f>
        <v>0</v>
      </c>
      <c r="G1081" s="42">
        <v>0</v>
      </c>
      <c r="H1081" s="139">
        <f>ABS(Home!$K$20*G1081)</f>
        <v>0</v>
      </c>
      <c r="I1081" s="42">
        <v>0</v>
      </c>
      <c r="J1081" s="139">
        <f>ABS(Home!$K$20*I1081)</f>
        <v>0</v>
      </c>
      <c r="K1081" s="42">
        <v>0</v>
      </c>
      <c r="L1081" s="139">
        <f>ABS(Home!$K$20*K1081)</f>
        <v>0</v>
      </c>
      <c r="M1081" s="45">
        <f t="shared" si="516"/>
        <v>0</v>
      </c>
      <c r="N1081" s="47">
        <f t="shared" si="517"/>
        <v>1003</v>
      </c>
      <c r="P1081">
        <f t="shared" si="506"/>
        <v>0</v>
      </c>
      <c r="Q1081">
        <f t="shared" si="507"/>
        <v>6</v>
      </c>
      <c r="R1081" s="146">
        <v>1078</v>
      </c>
      <c r="S1081">
        <f t="shared" si="508"/>
        <v>0</v>
      </c>
      <c r="T1081">
        <f t="shared" si="509"/>
        <v>0</v>
      </c>
      <c r="U1081">
        <f t="shared" si="510"/>
        <v>0</v>
      </c>
      <c r="V1081">
        <f t="shared" si="511"/>
        <v>0</v>
      </c>
      <c r="X1081">
        <f t="shared" si="512"/>
        <v>0</v>
      </c>
      <c r="Y1081">
        <f t="shared" si="513"/>
        <v>0</v>
      </c>
      <c r="Z1081">
        <f t="shared" si="514"/>
        <v>0</v>
      </c>
      <c r="AA1081">
        <f t="shared" si="515"/>
        <v>0</v>
      </c>
      <c r="BJ1081" s="41">
        <v>6</v>
      </c>
      <c r="BN1081" s="41">
        <v>5</v>
      </c>
      <c r="BS1081" s="121"/>
      <c r="BV1081">
        <v>0</v>
      </c>
      <c r="CA1081">
        <v>0</v>
      </c>
      <c r="CB1081">
        <f t="shared" si="518"/>
        <v>0</v>
      </c>
      <c r="CK1081">
        <f t="shared" si="519"/>
        <v>3</v>
      </c>
      <c r="CL1081">
        <f t="shared" si="520"/>
        <v>26</v>
      </c>
      <c r="CM1081">
        <f t="shared" si="521"/>
        <v>1003</v>
      </c>
      <c r="CP1081" t="str">
        <f t="shared" si="497"/>
        <v/>
      </c>
      <c r="CQ1081" t="str">
        <f t="shared" si="498"/>
        <v/>
      </c>
      <c r="CR1081" t="str">
        <f t="shared" ref="CR1081:CR1118" si="522">IF(C1081=1,CONCATENATE("v",CM1081),"")</f>
        <v/>
      </c>
      <c r="CS1081" t="str">
        <f t="shared" si="495"/>
        <v/>
      </c>
      <c r="CT1081" t="str">
        <f t="shared" si="496"/>
        <v/>
      </c>
    </row>
    <row r="1082" spans="1:98" x14ac:dyDescent="0.2">
      <c r="B1082" s="28" t="s">
        <v>1388</v>
      </c>
      <c r="C1082" s="47"/>
      <c r="D1082" s="41">
        <v>6</v>
      </c>
      <c r="E1082" s="42">
        <v>0</v>
      </c>
      <c r="F1082" s="139">
        <f>ABS(Home!$K$20*E1082)</f>
        <v>0</v>
      </c>
      <c r="G1082" s="42">
        <v>0</v>
      </c>
      <c r="H1082" s="139">
        <f>ABS(Home!$K$20*G1082)</f>
        <v>0</v>
      </c>
      <c r="I1082" s="42">
        <v>0</v>
      </c>
      <c r="J1082" s="139">
        <f>ABS(Home!$K$20*I1082)</f>
        <v>0</v>
      </c>
      <c r="K1082" s="42">
        <v>0</v>
      </c>
      <c r="L1082" s="139">
        <f>ABS(Home!$K$20*K1082)</f>
        <v>0</v>
      </c>
      <c r="M1082" s="45">
        <f t="shared" si="516"/>
        <v>0</v>
      </c>
      <c r="N1082" s="47">
        <f t="shared" si="517"/>
        <v>1004</v>
      </c>
      <c r="P1082">
        <f t="shared" si="506"/>
        <v>0</v>
      </c>
      <c r="Q1082">
        <f t="shared" si="507"/>
        <v>6</v>
      </c>
      <c r="R1082" s="146">
        <v>1079</v>
      </c>
      <c r="S1082">
        <f t="shared" si="508"/>
        <v>0</v>
      </c>
      <c r="T1082">
        <f t="shared" si="509"/>
        <v>0</v>
      </c>
      <c r="U1082">
        <f t="shared" si="510"/>
        <v>0</v>
      </c>
      <c r="V1082">
        <f t="shared" si="511"/>
        <v>0</v>
      </c>
      <c r="X1082">
        <f t="shared" si="512"/>
        <v>0</v>
      </c>
      <c r="Y1082">
        <f t="shared" si="513"/>
        <v>0</v>
      </c>
      <c r="Z1082">
        <f t="shared" si="514"/>
        <v>0</v>
      </c>
      <c r="AA1082">
        <f t="shared" si="515"/>
        <v>0</v>
      </c>
      <c r="BJ1082" s="41">
        <v>6</v>
      </c>
      <c r="BN1082" s="41">
        <v>5</v>
      </c>
      <c r="BS1082" s="121"/>
      <c r="BV1082">
        <v>0</v>
      </c>
      <c r="CA1082">
        <v>0</v>
      </c>
      <c r="CB1082">
        <f t="shared" si="518"/>
        <v>0</v>
      </c>
      <c r="CK1082">
        <f t="shared" si="519"/>
        <v>4</v>
      </c>
      <c r="CL1082">
        <f t="shared" si="520"/>
        <v>26</v>
      </c>
      <c r="CM1082">
        <f t="shared" si="521"/>
        <v>1004</v>
      </c>
      <c r="CP1082" t="str">
        <f t="shared" si="497"/>
        <v/>
      </c>
      <c r="CQ1082" t="str">
        <f t="shared" si="498"/>
        <v/>
      </c>
      <c r="CR1082" t="str">
        <f t="shared" si="522"/>
        <v/>
      </c>
      <c r="CS1082" t="str">
        <f t="shared" si="495"/>
        <v/>
      </c>
      <c r="CT1082" t="str">
        <f t="shared" si="496"/>
        <v/>
      </c>
    </row>
    <row r="1083" spans="1:98" x14ac:dyDescent="0.2">
      <c r="A1083" s="1"/>
      <c r="B1083" s="28" t="s">
        <v>1389</v>
      </c>
      <c r="C1083" s="47"/>
      <c r="D1083" s="41">
        <v>6</v>
      </c>
      <c r="E1083" s="42">
        <v>0</v>
      </c>
      <c r="F1083" s="139">
        <f>ABS(Home!$K$20*E1083)</f>
        <v>0</v>
      </c>
      <c r="G1083" s="42">
        <v>0</v>
      </c>
      <c r="H1083" s="139">
        <f>ABS(Home!$K$20*G1083)</f>
        <v>0</v>
      </c>
      <c r="I1083" s="42">
        <v>0</v>
      </c>
      <c r="J1083" s="139">
        <f>ABS(Home!$K$20*I1083)</f>
        <v>0</v>
      </c>
      <c r="K1083" s="42">
        <v>0</v>
      </c>
      <c r="L1083" s="139">
        <f>ABS(Home!$K$20*K1083)</f>
        <v>0</v>
      </c>
      <c r="M1083" s="45">
        <f t="shared" si="516"/>
        <v>0</v>
      </c>
      <c r="N1083" s="47">
        <f t="shared" si="517"/>
        <v>1005</v>
      </c>
      <c r="P1083">
        <f t="shared" si="506"/>
        <v>0</v>
      </c>
      <c r="Q1083">
        <f t="shared" si="507"/>
        <v>6</v>
      </c>
      <c r="R1083" s="146">
        <v>1080</v>
      </c>
      <c r="S1083">
        <f t="shared" si="508"/>
        <v>0</v>
      </c>
      <c r="T1083">
        <f t="shared" si="509"/>
        <v>0</v>
      </c>
      <c r="U1083">
        <f t="shared" si="510"/>
        <v>0</v>
      </c>
      <c r="V1083">
        <f t="shared" si="511"/>
        <v>0</v>
      </c>
      <c r="X1083">
        <f t="shared" si="512"/>
        <v>0</v>
      </c>
      <c r="Y1083">
        <f t="shared" si="513"/>
        <v>0</v>
      </c>
      <c r="Z1083">
        <f t="shared" si="514"/>
        <v>0</v>
      </c>
      <c r="AA1083">
        <f t="shared" si="515"/>
        <v>0</v>
      </c>
      <c r="BJ1083" s="41">
        <v>6</v>
      </c>
      <c r="BN1083" s="41">
        <v>5</v>
      </c>
      <c r="BS1083" s="121"/>
      <c r="BV1083">
        <v>0</v>
      </c>
      <c r="CA1083">
        <v>0</v>
      </c>
      <c r="CB1083">
        <f t="shared" si="518"/>
        <v>0</v>
      </c>
      <c r="CK1083">
        <f t="shared" si="519"/>
        <v>5</v>
      </c>
      <c r="CL1083">
        <f t="shared" si="520"/>
        <v>26</v>
      </c>
      <c r="CM1083">
        <f t="shared" si="521"/>
        <v>1005</v>
      </c>
      <c r="CP1083" t="str">
        <f t="shared" si="497"/>
        <v/>
      </c>
      <c r="CQ1083" t="str">
        <f t="shared" si="498"/>
        <v/>
      </c>
      <c r="CR1083" t="str">
        <f t="shared" si="522"/>
        <v/>
      </c>
      <c r="CS1083" t="str">
        <f t="shared" si="495"/>
        <v/>
      </c>
      <c r="CT1083" t="str">
        <f t="shared" si="496"/>
        <v/>
      </c>
    </row>
    <row r="1084" spans="1:98" x14ac:dyDescent="0.2">
      <c r="A1084" s="30"/>
      <c r="B1084" s="28" t="s">
        <v>1390</v>
      </c>
      <c r="C1084" s="47"/>
      <c r="D1084" s="41">
        <v>6</v>
      </c>
      <c r="E1084" s="42">
        <v>0</v>
      </c>
      <c r="F1084" s="139">
        <f>ABS(Home!$K$20*E1084)</f>
        <v>0</v>
      </c>
      <c r="G1084" s="42">
        <v>0</v>
      </c>
      <c r="H1084" s="139">
        <f>ABS(Home!$K$20*G1084)</f>
        <v>0</v>
      </c>
      <c r="I1084" s="42">
        <v>0</v>
      </c>
      <c r="J1084" s="139">
        <f>ABS(Home!$K$20*I1084)</f>
        <v>0</v>
      </c>
      <c r="K1084" s="42">
        <v>0</v>
      </c>
      <c r="L1084" s="139">
        <f>ABS(Home!$K$20*K1084)</f>
        <v>0</v>
      </c>
      <c r="M1084" s="45">
        <f t="shared" si="516"/>
        <v>0</v>
      </c>
      <c r="N1084" s="47">
        <f t="shared" si="517"/>
        <v>1006</v>
      </c>
      <c r="P1084">
        <f>C1165</f>
        <v>0</v>
      </c>
      <c r="Q1084">
        <f>D1165</f>
        <v>6</v>
      </c>
      <c r="R1084" s="146">
        <v>1081</v>
      </c>
      <c r="S1084">
        <f t="shared" ref="S1084:S1123" si="523">IF($C1165=1,E1165,0)</f>
        <v>0</v>
      </c>
      <c r="T1084">
        <f t="shared" ref="T1084:T1123" si="524">IF($C1165=1,G1165,0)</f>
        <v>0</v>
      </c>
      <c r="U1084">
        <f t="shared" ref="U1084:U1123" si="525">IF($C1165=1,I1165,0)</f>
        <v>0</v>
      </c>
      <c r="V1084">
        <f t="shared" ref="V1084:V1123" si="526">IF($C1165=1,K1165,0)</f>
        <v>0</v>
      </c>
      <c r="X1084">
        <f t="shared" ref="X1084:X1123" si="527">IF($C1165=1,F1165,0)</f>
        <v>0</v>
      </c>
      <c r="Y1084">
        <f t="shared" ref="Y1084:Y1123" si="528">IF($C1165=1,H1165,0)</f>
        <v>0</v>
      </c>
      <c r="Z1084">
        <f t="shared" ref="Z1084:Z1123" si="529">IF($C1165=1,J1165,0)</f>
        <v>0</v>
      </c>
      <c r="AA1084">
        <f t="shared" ref="AA1084:AA1123" si="530">IF($C1165=1,L1165,0)</f>
        <v>0</v>
      </c>
      <c r="BJ1084" s="41">
        <v>6</v>
      </c>
      <c r="BN1084" s="41">
        <v>5</v>
      </c>
      <c r="BS1084" s="121"/>
      <c r="BV1084">
        <v>0</v>
      </c>
      <c r="CA1084">
        <v>0</v>
      </c>
      <c r="CB1084">
        <f t="shared" si="518"/>
        <v>0</v>
      </c>
      <c r="CK1084">
        <f t="shared" si="519"/>
        <v>6</v>
      </c>
      <c r="CL1084">
        <f t="shared" si="520"/>
        <v>26</v>
      </c>
      <c r="CM1084">
        <f t="shared" si="521"/>
        <v>1006</v>
      </c>
      <c r="CP1084" t="str">
        <f t="shared" si="497"/>
        <v/>
      </c>
      <c r="CQ1084" t="str">
        <f t="shared" si="498"/>
        <v/>
      </c>
      <c r="CR1084" t="str">
        <f t="shared" si="522"/>
        <v/>
      </c>
      <c r="CS1084" t="str">
        <f t="shared" si="495"/>
        <v/>
      </c>
      <c r="CT1084" t="str">
        <f t="shared" si="496"/>
        <v/>
      </c>
    </row>
    <row r="1085" spans="1:98" x14ac:dyDescent="0.2">
      <c r="A1085" s="30"/>
      <c r="B1085" s="28" t="s">
        <v>1391</v>
      </c>
      <c r="C1085" s="47"/>
      <c r="D1085" s="41">
        <v>6</v>
      </c>
      <c r="E1085" s="42">
        <v>0</v>
      </c>
      <c r="F1085" s="139">
        <f>ABS(Home!$K$20*E1085)</f>
        <v>0</v>
      </c>
      <c r="G1085" s="42">
        <v>0</v>
      </c>
      <c r="H1085" s="139">
        <f>ABS(Home!$K$20*G1085)</f>
        <v>0</v>
      </c>
      <c r="I1085" s="42">
        <v>0</v>
      </c>
      <c r="J1085" s="139">
        <f>ABS(Home!$K$20*I1085)</f>
        <v>0</v>
      </c>
      <c r="K1085" s="42">
        <v>0</v>
      </c>
      <c r="L1085" s="139">
        <f>ABS(Home!$K$20*K1085)</f>
        <v>0</v>
      </c>
      <c r="M1085" s="45">
        <f t="shared" si="516"/>
        <v>0</v>
      </c>
      <c r="N1085" s="47">
        <f t="shared" si="517"/>
        <v>1007</v>
      </c>
      <c r="P1085">
        <f t="shared" ref="P1085:Q1123" si="531">C1166</f>
        <v>0</v>
      </c>
      <c r="Q1085">
        <f t="shared" si="531"/>
        <v>6</v>
      </c>
      <c r="R1085" s="146">
        <v>1082</v>
      </c>
      <c r="S1085">
        <f t="shared" si="523"/>
        <v>0</v>
      </c>
      <c r="T1085">
        <f t="shared" si="524"/>
        <v>0</v>
      </c>
      <c r="U1085">
        <f t="shared" si="525"/>
        <v>0</v>
      </c>
      <c r="V1085">
        <f t="shared" si="526"/>
        <v>0</v>
      </c>
      <c r="X1085">
        <f t="shared" si="527"/>
        <v>0</v>
      </c>
      <c r="Y1085">
        <f t="shared" si="528"/>
        <v>0</v>
      </c>
      <c r="Z1085">
        <f t="shared" si="529"/>
        <v>0</v>
      </c>
      <c r="AA1085">
        <f t="shared" si="530"/>
        <v>0</v>
      </c>
      <c r="BJ1085" s="41">
        <v>6</v>
      </c>
      <c r="BN1085" s="41">
        <v>5</v>
      </c>
      <c r="BS1085" s="121"/>
      <c r="BV1085">
        <v>0</v>
      </c>
      <c r="CA1085">
        <v>0</v>
      </c>
      <c r="CB1085">
        <f t="shared" si="518"/>
        <v>0</v>
      </c>
      <c r="CK1085">
        <f t="shared" si="519"/>
        <v>7</v>
      </c>
      <c r="CL1085">
        <f t="shared" si="520"/>
        <v>26</v>
      </c>
      <c r="CM1085">
        <f t="shared" si="521"/>
        <v>1007</v>
      </c>
      <c r="CP1085" t="str">
        <f t="shared" si="497"/>
        <v/>
      </c>
      <c r="CQ1085" t="str">
        <f t="shared" si="498"/>
        <v/>
      </c>
      <c r="CR1085" t="str">
        <f t="shared" si="522"/>
        <v/>
      </c>
      <c r="CS1085" t="str">
        <f t="shared" si="495"/>
        <v/>
      </c>
      <c r="CT1085" t="str">
        <f t="shared" si="496"/>
        <v/>
      </c>
    </row>
    <row r="1086" spans="1:98" x14ac:dyDescent="0.2">
      <c r="A1086" s="30"/>
      <c r="B1086" s="28" t="s">
        <v>1392</v>
      </c>
      <c r="C1086" s="47"/>
      <c r="D1086" s="41">
        <v>6</v>
      </c>
      <c r="E1086" s="42">
        <v>0</v>
      </c>
      <c r="F1086" s="139">
        <f>ABS(Home!$K$20*E1086)</f>
        <v>0</v>
      </c>
      <c r="G1086" s="42">
        <v>0</v>
      </c>
      <c r="H1086" s="139">
        <f>ABS(Home!$K$20*G1086)</f>
        <v>0</v>
      </c>
      <c r="I1086" s="42">
        <v>0</v>
      </c>
      <c r="J1086" s="139">
        <f>ABS(Home!$K$20*I1086)</f>
        <v>0</v>
      </c>
      <c r="K1086" s="42">
        <v>0</v>
      </c>
      <c r="L1086" s="139">
        <f>ABS(Home!$K$20*K1086)</f>
        <v>0</v>
      </c>
      <c r="M1086" s="45">
        <f t="shared" si="516"/>
        <v>0</v>
      </c>
      <c r="N1086" s="47">
        <f t="shared" si="517"/>
        <v>1008</v>
      </c>
      <c r="P1086">
        <f t="shared" si="531"/>
        <v>0</v>
      </c>
      <c r="Q1086">
        <f t="shared" si="531"/>
        <v>6</v>
      </c>
      <c r="R1086" s="146">
        <v>1083</v>
      </c>
      <c r="S1086">
        <f t="shared" si="523"/>
        <v>0</v>
      </c>
      <c r="T1086">
        <f t="shared" si="524"/>
        <v>0</v>
      </c>
      <c r="U1086">
        <f t="shared" si="525"/>
        <v>0</v>
      </c>
      <c r="V1086">
        <f t="shared" si="526"/>
        <v>0</v>
      </c>
      <c r="X1086">
        <f t="shared" si="527"/>
        <v>0</v>
      </c>
      <c r="Y1086">
        <f t="shared" si="528"/>
        <v>0</v>
      </c>
      <c r="Z1086">
        <f t="shared" si="529"/>
        <v>0</v>
      </c>
      <c r="AA1086">
        <f t="shared" si="530"/>
        <v>0</v>
      </c>
      <c r="BJ1086" s="41">
        <v>6</v>
      </c>
      <c r="BN1086" s="41">
        <v>5</v>
      </c>
      <c r="BS1086" s="121"/>
      <c r="BV1086">
        <v>0</v>
      </c>
      <c r="CA1086">
        <v>0</v>
      </c>
      <c r="CB1086">
        <f t="shared" si="518"/>
        <v>0</v>
      </c>
      <c r="CK1086">
        <f t="shared" si="519"/>
        <v>8</v>
      </c>
      <c r="CL1086">
        <f t="shared" si="520"/>
        <v>26</v>
      </c>
      <c r="CM1086">
        <f t="shared" si="521"/>
        <v>1008</v>
      </c>
      <c r="CP1086" t="str">
        <f t="shared" si="497"/>
        <v/>
      </c>
      <c r="CQ1086" t="str">
        <f t="shared" si="498"/>
        <v/>
      </c>
      <c r="CR1086" t="str">
        <f t="shared" si="522"/>
        <v/>
      </c>
      <c r="CS1086" t="str">
        <f t="shared" si="495"/>
        <v/>
      </c>
      <c r="CT1086" t="str">
        <f t="shared" si="496"/>
        <v/>
      </c>
    </row>
    <row r="1087" spans="1:98" x14ac:dyDescent="0.2">
      <c r="A1087" s="30"/>
      <c r="B1087" s="28" t="s">
        <v>1393</v>
      </c>
      <c r="C1087" s="47"/>
      <c r="D1087" s="41">
        <v>6</v>
      </c>
      <c r="E1087" s="42">
        <v>0</v>
      </c>
      <c r="F1087" s="139">
        <f>ABS(Home!$K$20*E1087)</f>
        <v>0</v>
      </c>
      <c r="G1087" s="42">
        <v>0</v>
      </c>
      <c r="H1087" s="139">
        <f>ABS(Home!$K$20*G1087)</f>
        <v>0</v>
      </c>
      <c r="I1087" s="42">
        <v>0</v>
      </c>
      <c r="J1087" s="139">
        <f>ABS(Home!$K$20*I1087)</f>
        <v>0</v>
      </c>
      <c r="K1087" s="42">
        <v>0</v>
      </c>
      <c r="L1087" s="139">
        <f>ABS(Home!$K$20*K1087)</f>
        <v>0</v>
      </c>
      <c r="M1087" s="45">
        <f t="shared" si="516"/>
        <v>0</v>
      </c>
      <c r="N1087" s="47">
        <f t="shared" si="517"/>
        <v>1009</v>
      </c>
      <c r="P1087">
        <f t="shared" si="531"/>
        <v>0</v>
      </c>
      <c r="Q1087">
        <f t="shared" si="531"/>
        <v>6</v>
      </c>
      <c r="R1087" s="146">
        <v>1084</v>
      </c>
      <c r="S1087">
        <f t="shared" si="523"/>
        <v>0</v>
      </c>
      <c r="T1087">
        <f t="shared" si="524"/>
        <v>0</v>
      </c>
      <c r="U1087">
        <f t="shared" si="525"/>
        <v>0</v>
      </c>
      <c r="V1087">
        <f t="shared" si="526"/>
        <v>0</v>
      </c>
      <c r="X1087">
        <f t="shared" si="527"/>
        <v>0</v>
      </c>
      <c r="Y1087">
        <f t="shared" si="528"/>
        <v>0</v>
      </c>
      <c r="Z1087">
        <f t="shared" si="529"/>
        <v>0</v>
      </c>
      <c r="AA1087">
        <f t="shared" si="530"/>
        <v>0</v>
      </c>
      <c r="BJ1087" s="41">
        <v>6</v>
      </c>
      <c r="BN1087" s="41">
        <v>5</v>
      </c>
      <c r="BS1087" s="121"/>
      <c r="BV1087">
        <v>0</v>
      </c>
      <c r="CA1087">
        <v>0</v>
      </c>
      <c r="CB1087">
        <f t="shared" si="518"/>
        <v>0</v>
      </c>
      <c r="CK1087">
        <f t="shared" si="519"/>
        <v>9</v>
      </c>
      <c r="CL1087">
        <f t="shared" si="520"/>
        <v>26</v>
      </c>
      <c r="CM1087">
        <f t="shared" si="521"/>
        <v>1009</v>
      </c>
      <c r="CP1087" t="str">
        <f t="shared" si="497"/>
        <v/>
      </c>
      <c r="CQ1087" t="str">
        <f t="shared" si="498"/>
        <v/>
      </c>
      <c r="CR1087" t="str">
        <f t="shared" si="522"/>
        <v/>
      </c>
      <c r="CS1087" t="str">
        <f t="shared" si="495"/>
        <v/>
      </c>
      <c r="CT1087" t="str">
        <f t="shared" si="496"/>
        <v/>
      </c>
    </row>
    <row r="1088" spans="1:98" x14ac:dyDescent="0.2">
      <c r="A1088" s="30"/>
      <c r="B1088" s="28" t="s">
        <v>1363</v>
      </c>
      <c r="C1088" s="47"/>
      <c r="D1088" s="41">
        <v>6</v>
      </c>
      <c r="E1088" s="42">
        <v>0</v>
      </c>
      <c r="F1088" s="139">
        <f>ABS(Home!$K$20*E1088)</f>
        <v>0</v>
      </c>
      <c r="G1088" s="42">
        <v>0</v>
      </c>
      <c r="H1088" s="139">
        <f>ABS(Home!$K$20*G1088)</f>
        <v>0</v>
      </c>
      <c r="I1088" s="42">
        <v>0</v>
      </c>
      <c r="J1088" s="139">
        <f>ABS(Home!$K$20*I1088)</f>
        <v>0</v>
      </c>
      <c r="K1088" s="42">
        <v>0</v>
      </c>
      <c r="L1088" s="139">
        <f>ABS(Home!$K$20*K1088)</f>
        <v>0</v>
      </c>
      <c r="M1088" s="45">
        <f t="shared" si="516"/>
        <v>0</v>
      </c>
      <c r="N1088" s="47">
        <f t="shared" si="517"/>
        <v>1010</v>
      </c>
      <c r="P1088">
        <f t="shared" si="531"/>
        <v>0</v>
      </c>
      <c r="Q1088">
        <f t="shared" si="531"/>
        <v>6</v>
      </c>
      <c r="R1088" s="146">
        <v>1085</v>
      </c>
      <c r="S1088">
        <f t="shared" si="523"/>
        <v>0</v>
      </c>
      <c r="T1088">
        <f t="shared" si="524"/>
        <v>0</v>
      </c>
      <c r="U1088">
        <f t="shared" si="525"/>
        <v>0</v>
      </c>
      <c r="V1088">
        <f t="shared" si="526"/>
        <v>0</v>
      </c>
      <c r="X1088">
        <f t="shared" si="527"/>
        <v>0</v>
      </c>
      <c r="Y1088">
        <f t="shared" si="528"/>
        <v>0</v>
      </c>
      <c r="Z1088">
        <f t="shared" si="529"/>
        <v>0</v>
      </c>
      <c r="AA1088">
        <f t="shared" si="530"/>
        <v>0</v>
      </c>
      <c r="BJ1088" s="41">
        <v>6</v>
      </c>
      <c r="BN1088" s="41">
        <v>5</v>
      </c>
      <c r="BS1088" s="121"/>
      <c r="BV1088">
        <v>0</v>
      </c>
      <c r="CA1088">
        <v>0</v>
      </c>
      <c r="CB1088">
        <f t="shared" si="518"/>
        <v>0</v>
      </c>
      <c r="CK1088">
        <f t="shared" si="519"/>
        <v>10</v>
      </c>
      <c r="CL1088">
        <f t="shared" si="520"/>
        <v>26</v>
      </c>
      <c r="CM1088">
        <f t="shared" si="521"/>
        <v>1010</v>
      </c>
      <c r="CP1088" t="str">
        <f t="shared" si="497"/>
        <v/>
      </c>
      <c r="CQ1088" t="str">
        <f t="shared" si="498"/>
        <v/>
      </c>
      <c r="CR1088" t="str">
        <f t="shared" si="522"/>
        <v/>
      </c>
      <c r="CS1088" t="str">
        <f t="shared" si="495"/>
        <v/>
      </c>
      <c r="CT1088" t="str">
        <f t="shared" si="496"/>
        <v/>
      </c>
    </row>
    <row r="1089" spans="1:98" x14ac:dyDescent="0.2">
      <c r="A1089" s="30"/>
      <c r="B1089" s="28" t="s">
        <v>1364</v>
      </c>
      <c r="C1089" s="47"/>
      <c r="D1089" s="41">
        <v>6</v>
      </c>
      <c r="E1089" s="42">
        <v>0</v>
      </c>
      <c r="F1089" s="139">
        <f>ABS(Home!$K$20*E1089)</f>
        <v>0</v>
      </c>
      <c r="G1089" s="42">
        <v>0</v>
      </c>
      <c r="H1089" s="139">
        <f>ABS(Home!$K$20*G1089)</f>
        <v>0</v>
      </c>
      <c r="I1089" s="42">
        <v>0</v>
      </c>
      <c r="J1089" s="139">
        <f>ABS(Home!$K$20*I1089)</f>
        <v>0</v>
      </c>
      <c r="K1089" s="42">
        <v>0</v>
      </c>
      <c r="L1089" s="139">
        <f>ABS(Home!$K$20*K1089)</f>
        <v>0</v>
      </c>
      <c r="M1089" s="45">
        <f t="shared" si="516"/>
        <v>0</v>
      </c>
      <c r="N1089" s="47">
        <f t="shared" si="517"/>
        <v>1011</v>
      </c>
      <c r="P1089">
        <f t="shared" si="531"/>
        <v>0</v>
      </c>
      <c r="Q1089">
        <f t="shared" si="531"/>
        <v>6</v>
      </c>
      <c r="R1089" s="146">
        <v>1086</v>
      </c>
      <c r="S1089">
        <f t="shared" si="523"/>
        <v>0</v>
      </c>
      <c r="T1089">
        <f t="shared" si="524"/>
        <v>0</v>
      </c>
      <c r="U1089">
        <f t="shared" si="525"/>
        <v>0</v>
      </c>
      <c r="V1089">
        <f t="shared" si="526"/>
        <v>0</v>
      </c>
      <c r="X1089">
        <f t="shared" si="527"/>
        <v>0</v>
      </c>
      <c r="Y1089">
        <f t="shared" si="528"/>
        <v>0</v>
      </c>
      <c r="Z1089">
        <f t="shared" si="529"/>
        <v>0</v>
      </c>
      <c r="AA1089">
        <f t="shared" si="530"/>
        <v>0</v>
      </c>
      <c r="BJ1089" s="41">
        <v>6</v>
      </c>
      <c r="BN1089" s="41">
        <v>5</v>
      </c>
      <c r="BS1089" s="121"/>
      <c r="BV1089">
        <v>0</v>
      </c>
      <c r="CA1089">
        <v>0</v>
      </c>
      <c r="CB1089">
        <f t="shared" si="518"/>
        <v>0</v>
      </c>
      <c r="CK1089">
        <f t="shared" si="519"/>
        <v>11</v>
      </c>
      <c r="CL1089">
        <f t="shared" si="520"/>
        <v>26</v>
      </c>
      <c r="CM1089">
        <f t="shared" si="521"/>
        <v>1011</v>
      </c>
      <c r="CP1089" t="str">
        <f t="shared" si="497"/>
        <v/>
      </c>
      <c r="CQ1089" t="str">
        <f t="shared" si="498"/>
        <v/>
      </c>
      <c r="CR1089" t="str">
        <f t="shared" si="522"/>
        <v/>
      </c>
      <c r="CS1089" t="str">
        <f t="shared" si="495"/>
        <v/>
      </c>
      <c r="CT1089" t="str">
        <f t="shared" si="496"/>
        <v/>
      </c>
    </row>
    <row r="1090" spans="1:98" x14ac:dyDescent="0.2">
      <c r="A1090" s="30"/>
      <c r="B1090" s="28" t="s">
        <v>1365</v>
      </c>
      <c r="C1090" s="47"/>
      <c r="D1090" s="41">
        <v>6</v>
      </c>
      <c r="E1090" s="42">
        <v>0</v>
      </c>
      <c r="F1090" s="139">
        <f>ABS(Home!$K$20*E1090)</f>
        <v>0</v>
      </c>
      <c r="G1090" s="42">
        <v>0</v>
      </c>
      <c r="H1090" s="139">
        <f>ABS(Home!$K$20*G1090)</f>
        <v>0</v>
      </c>
      <c r="I1090" s="42">
        <v>0</v>
      </c>
      <c r="J1090" s="139">
        <f>ABS(Home!$K$20*I1090)</f>
        <v>0</v>
      </c>
      <c r="K1090" s="42">
        <v>0</v>
      </c>
      <c r="L1090" s="139">
        <f>ABS(Home!$K$20*K1090)</f>
        <v>0</v>
      </c>
      <c r="M1090" s="45">
        <f t="shared" si="516"/>
        <v>0</v>
      </c>
      <c r="N1090" s="47">
        <f t="shared" si="517"/>
        <v>1012</v>
      </c>
      <c r="P1090">
        <f t="shared" si="531"/>
        <v>0</v>
      </c>
      <c r="Q1090">
        <f t="shared" si="531"/>
        <v>6</v>
      </c>
      <c r="R1090" s="146">
        <v>1087</v>
      </c>
      <c r="S1090">
        <f t="shared" si="523"/>
        <v>0</v>
      </c>
      <c r="T1090">
        <f t="shared" si="524"/>
        <v>0</v>
      </c>
      <c r="U1090">
        <f t="shared" si="525"/>
        <v>0</v>
      </c>
      <c r="V1090">
        <f t="shared" si="526"/>
        <v>0</v>
      </c>
      <c r="X1090">
        <f t="shared" si="527"/>
        <v>0</v>
      </c>
      <c r="Y1090">
        <f t="shared" si="528"/>
        <v>0</v>
      </c>
      <c r="Z1090">
        <f t="shared" si="529"/>
        <v>0</v>
      </c>
      <c r="AA1090">
        <f t="shared" si="530"/>
        <v>0</v>
      </c>
      <c r="BJ1090" s="41">
        <v>6</v>
      </c>
      <c r="BN1090" s="41">
        <v>5</v>
      </c>
      <c r="BS1090" s="121"/>
      <c r="BV1090">
        <v>0</v>
      </c>
      <c r="CA1090">
        <v>0</v>
      </c>
      <c r="CB1090">
        <f t="shared" si="518"/>
        <v>0</v>
      </c>
      <c r="CK1090">
        <f t="shared" si="519"/>
        <v>12</v>
      </c>
      <c r="CL1090">
        <f t="shared" si="520"/>
        <v>26</v>
      </c>
      <c r="CM1090">
        <f t="shared" si="521"/>
        <v>1012</v>
      </c>
      <c r="CP1090" t="str">
        <f t="shared" si="497"/>
        <v/>
      </c>
      <c r="CQ1090" t="str">
        <f t="shared" si="498"/>
        <v/>
      </c>
      <c r="CR1090" t="str">
        <f t="shared" si="522"/>
        <v/>
      </c>
      <c r="CS1090" t="str">
        <f t="shared" si="495"/>
        <v/>
      </c>
      <c r="CT1090" t="str">
        <f t="shared" si="496"/>
        <v/>
      </c>
    </row>
    <row r="1091" spans="1:98" x14ac:dyDescent="0.2">
      <c r="A1091" s="30"/>
      <c r="B1091" s="28" t="s">
        <v>1366</v>
      </c>
      <c r="C1091" s="47"/>
      <c r="D1091" s="41">
        <v>6</v>
      </c>
      <c r="E1091" s="42">
        <v>0</v>
      </c>
      <c r="F1091" s="139">
        <f>ABS(Home!$K$20*E1091)</f>
        <v>0</v>
      </c>
      <c r="G1091" s="42">
        <v>0</v>
      </c>
      <c r="H1091" s="139">
        <f>ABS(Home!$K$20*G1091)</f>
        <v>0</v>
      </c>
      <c r="I1091" s="42">
        <v>0</v>
      </c>
      <c r="J1091" s="139">
        <f>ABS(Home!$K$20*I1091)</f>
        <v>0</v>
      </c>
      <c r="K1091" s="42">
        <v>0</v>
      </c>
      <c r="L1091" s="139">
        <f>ABS(Home!$K$20*K1091)</f>
        <v>0</v>
      </c>
      <c r="M1091" s="45">
        <f t="shared" si="516"/>
        <v>0</v>
      </c>
      <c r="N1091" s="47">
        <f t="shared" si="517"/>
        <v>1013</v>
      </c>
      <c r="P1091">
        <f t="shared" si="531"/>
        <v>0</v>
      </c>
      <c r="Q1091">
        <f t="shared" si="531"/>
        <v>6</v>
      </c>
      <c r="R1091" s="146">
        <v>1088</v>
      </c>
      <c r="S1091">
        <f t="shared" si="523"/>
        <v>0</v>
      </c>
      <c r="T1091">
        <f t="shared" si="524"/>
        <v>0</v>
      </c>
      <c r="U1091">
        <f t="shared" si="525"/>
        <v>0</v>
      </c>
      <c r="V1091">
        <f t="shared" si="526"/>
        <v>0</v>
      </c>
      <c r="X1091">
        <f t="shared" si="527"/>
        <v>0</v>
      </c>
      <c r="Y1091">
        <f t="shared" si="528"/>
        <v>0</v>
      </c>
      <c r="Z1091">
        <f t="shared" si="529"/>
        <v>0</v>
      </c>
      <c r="AA1091">
        <f t="shared" si="530"/>
        <v>0</v>
      </c>
      <c r="BJ1091" s="41">
        <v>6</v>
      </c>
      <c r="BN1091" s="41">
        <v>5</v>
      </c>
      <c r="BS1091" s="121"/>
      <c r="BV1091">
        <v>0</v>
      </c>
      <c r="CA1091">
        <v>0</v>
      </c>
      <c r="CB1091">
        <f t="shared" si="518"/>
        <v>0</v>
      </c>
      <c r="CK1091">
        <f t="shared" si="519"/>
        <v>13</v>
      </c>
      <c r="CL1091">
        <f t="shared" si="520"/>
        <v>26</v>
      </c>
      <c r="CM1091">
        <f t="shared" si="521"/>
        <v>1013</v>
      </c>
      <c r="CP1091" t="str">
        <f t="shared" si="497"/>
        <v/>
      </c>
      <c r="CQ1091" t="str">
        <f t="shared" si="498"/>
        <v/>
      </c>
      <c r="CR1091" t="str">
        <f t="shared" si="522"/>
        <v/>
      </c>
      <c r="CS1091" t="str">
        <f t="shared" si="495"/>
        <v/>
      </c>
      <c r="CT1091" t="str">
        <f t="shared" si="496"/>
        <v/>
      </c>
    </row>
    <row r="1092" spans="1:98" x14ac:dyDescent="0.2">
      <c r="A1092" s="30"/>
      <c r="B1092" s="28" t="s">
        <v>1367</v>
      </c>
      <c r="C1092" s="47"/>
      <c r="D1092" s="41">
        <v>6</v>
      </c>
      <c r="E1092" s="42">
        <v>0</v>
      </c>
      <c r="F1092" s="139">
        <f>ABS(Home!$K$20*E1092)</f>
        <v>0</v>
      </c>
      <c r="G1092" s="42">
        <v>0</v>
      </c>
      <c r="H1092" s="139">
        <f>ABS(Home!$K$20*G1092)</f>
        <v>0</v>
      </c>
      <c r="I1092" s="42">
        <v>0</v>
      </c>
      <c r="J1092" s="139">
        <f>ABS(Home!$K$20*I1092)</f>
        <v>0</v>
      </c>
      <c r="K1092" s="42">
        <v>0</v>
      </c>
      <c r="L1092" s="139">
        <f>ABS(Home!$K$20*K1092)</f>
        <v>0</v>
      </c>
      <c r="M1092" s="45">
        <f t="shared" si="516"/>
        <v>0</v>
      </c>
      <c r="N1092" s="47">
        <f t="shared" si="517"/>
        <v>1014</v>
      </c>
      <c r="P1092">
        <f t="shared" si="531"/>
        <v>0</v>
      </c>
      <c r="Q1092">
        <f t="shared" si="531"/>
        <v>6</v>
      </c>
      <c r="R1092" s="146">
        <v>1089</v>
      </c>
      <c r="S1092">
        <f t="shared" si="523"/>
        <v>0</v>
      </c>
      <c r="T1092">
        <f t="shared" si="524"/>
        <v>0</v>
      </c>
      <c r="U1092">
        <f t="shared" si="525"/>
        <v>0</v>
      </c>
      <c r="V1092">
        <f t="shared" si="526"/>
        <v>0</v>
      </c>
      <c r="X1092">
        <f t="shared" si="527"/>
        <v>0</v>
      </c>
      <c r="Y1092">
        <f t="shared" si="528"/>
        <v>0</v>
      </c>
      <c r="Z1092">
        <f t="shared" si="529"/>
        <v>0</v>
      </c>
      <c r="AA1092">
        <f t="shared" si="530"/>
        <v>0</v>
      </c>
      <c r="BJ1092" s="41">
        <v>6</v>
      </c>
      <c r="BN1092" s="41">
        <v>5</v>
      </c>
      <c r="BS1092" s="121"/>
      <c r="BV1092">
        <v>0</v>
      </c>
      <c r="CA1092">
        <v>0</v>
      </c>
      <c r="CB1092">
        <f t="shared" si="518"/>
        <v>0</v>
      </c>
      <c r="CK1092">
        <f t="shared" si="519"/>
        <v>14</v>
      </c>
      <c r="CL1092">
        <f t="shared" si="520"/>
        <v>26</v>
      </c>
      <c r="CM1092">
        <f t="shared" si="521"/>
        <v>1014</v>
      </c>
      <c r="CP1092" t="str">
        <f t="shared" si="497"/>
        <v/>
      </c>
      <c r="CQ1092" t="str">
        <f t="shared" si="498"/>
        <v/>
      </c>
      <c r="CR1092" t="str">
        <f t="shared" si="522"/>
        <v/>
      </c>
      <c r="CS1092" t="str">
        <f t="shared" si="495"/>
        <v/>
      </c>
      <c r="CT1092" t="str">
        <f t="shared" si="496"/>
        <v/>
      </c>
    </row>
    <row r="1093" spans="1:98" x14ac:dyDescent="0.2">
      <c r="A1093" s="30"/>
      <c r="B1093" s="28" t="s">
        <v>1382</v>
      </c>
      <c r="C1093" s="47"/>
      <c r="D1093" s="41">
        <v>6</v>
      </c>
      <c r="E1093" s="42">
        <v>0</v>
      </c>
      <c r="F1093" s="139">
        <f>ABS(Home!$K$20*E1093)</f>
        <v>0</v>
      </c>
      <c r="G1093" s="42">
        <v>0</v>
      </c>
      <c r="H1093" s="139">
        <f>ABS(Home!$K$20*G1093)</f>
        <v>0</v>
      </c>
      <c r="I1093" s="42">
        <v>0</v>
      </c>
      <c r="J1093" s="139">
        <f>ABS(Home!$K$20*I1093)</f>
        <v>0</v>
      </c>
      <c r="K1093" s="42">
        <v>0</v>
      </c>
      <c r="L1093" s="139">
        <f>ABS(Home!$K$20*K1093)</f>
        <v>0</v>
      </c>
      <c r="M1093" s="45">
        <f t="shared" si="516"/>
        <v>0</v>
      </c>
      <c r="N1093" s="47">
        <f t="shared" si="517"/>
        <v>1015</v>
      </c>
      <c r="P1093">
        <f t="shared" si="531"/>
        <v>0</v>
      </c>
      <c r="Q1093">
        <f t="shared" si="531"/>
        <v>6</v>
      </c>
      <c r="R1093" s="146">
        <v>1090</v>
      </c>
      <c r="S1093">
        <f t="shared" si="523"/>
        <v>0</v>
      </c>
      <c r="T1093">
        <f t="shared" si="524"/>
        <v>0</v>
      </c>
      <c r="U1093">
        <f t="shared" si="525"/>
        <v>0</v>
      </c>
      <c r="V1093">
        <f t="shared" si="526"/>
        <v>0</v>
      </c>
      <c r="X1093">
        <f t="shared" si="527"/>
        <v>0</v>
      </c>
      <c r="Y1093">
        <f t="shared" si="528"/>
        <v>0</v>
      </c>
      <c r="Z1093">
        <f t="shared" si="529"/>
        <v>0</v>
      </c>
      <c r="AA1093">
        <f t="shared" si="530"/>
        <v>0</v>
      </c>
      <c r="BJ1093" s="41">
        <v>6</v>
      </c>
      <c r="BN1093" s="41">
        <v>5</v>
      </c>
      <c r="BS1093" s="121"/>
      <c r="BV1093">
        <v>0</v>
      </c>
      <c r="CA1093">
        <v>0</v>
      </c>
      <c r="CB1093">
        <f t="shared" si="518"/>
        <v>0</v>
      </c>
      <c r="CK1093">
        <f t="shared" si="519"/>
        <v>15</v>
      </c>
      <c r="CL1093">
        <f t="shared" si="520"/>
        <v>26</v>
      </c>
      <c r="CM1093">
        <f t="shared" si="521"/>
        <v>1015</v>
      </c>
      <c r="CP1093" t="str">
        <f t="shared" si="497"/>
        <v/>
      </c>
      <c r="CQ1093" t="str">
        <f t="shared" si="498"/>
        <v/>
      </c>
      <c r="CR1093" t="str">
        <f t="shared" si="522"/>
        <v/>
      </c>
      <c r="CS1093" t="str">
        <f t="shared" ref="CS1093:CS1156" si="532">IF(C1093=1,CONCATENATE("y_int(",CM1093,",",1,")"),"")</f>
        <v/>
      </c>
      <c r="CT1093" t="str">
        <f t="shared" ref="CT1093:CT1156" si="533">IF(C1093=1,CONCATENATE("y_int(",CM1093,",",1,") = results.XAtMinObjective{1,",),"")</f>
        <v/>
      </c>
    </row>
    <row r="1094" spans="1:98" x14ac:dyDescent="0.2">
      <c r="A1094" s="30"/>
      <c r="B1094" s="28" t="s">
        <v>1383</v>
      </c>
      <c r="C1094" s="47"/>
      <c r="D1094" s="41">
        <v>6</v>
      </c>
      <c r="E1094" s="42">
        <v>0</v>
      </c>
      <c r="F1094" s="139">
        <f>ABS(Home!$K$20*E1094)</f>
        <v>0</v>
      </c>
      <c r="G1094" s="42">
        <v>0</v>
      </c>
      <c r="H1094" s="139">
        <f>ABS(Home!$K$20*G1094)</f>
        <v>0</v>
      </c>
      <c r="I1094" s="42">
        <v>0</v>
      </c>
      <c r="J1094" s="139">
        <f>ABS(Home!$K$20*I1094)</f>
        <v>0</v>
      </c>
      <c r="K1094" s="42">
        <v>0</v>
      </c>
      <c r="L1094" s="139">
        <f>ABS(Home!$K$20*K1094)</f>
        <v>0</v>
      </c>
      <c r="M1094" s="45">
        <f t="shared" si="516"/>
        <v>0</v>
      </c>
      <c r="N1094" s="47">
        <f t="shared" si="517"/>
        <v>1016</v>
      </c>
      <c r="P1094">
        <f t="shared" si="531"/>
        <v>0</v>
      </c>
      <c r="Q1094">
        <f t="shared" si="531"/>
        <v>6</v>
      </c>
      <c r="R1094" s="146">
        <v>1091</v>
      </c>
      <c r="S1094">
        <f t="shared" si="523"/>
        <v>0</v>
      </c>
      <c r="T1094">
        <f t="shared" si="524"/>
        <v>0</v>
      </c>
      <c r="U1094">
        <f t="shared" si="525"/>
        <v>0</v>
      </c>
      <c r="V1094">
        <f t="shared" si="526"/>
        <v>0</v>
      </c>
      <c r="X1094">
        <f t="shared" si="527"/>
        <v>0</v>
      </c>
      <c r="Y1094">
        <f t="shared" si="528"/>
        <v>0</v>
      </c>
      <c r="Z1094">
        <f t="shared" si="529"/>
        <v>0</v>
      </c>
      <c r="AA1094">
        <f t="shared" si="530"/>
        <v>0</v>
      </c>
      <c r="BJ1094" s="41">
        <v>6</v>
      </c>
      <c r="BN1094" s="41">
        <v>5</v>
      </c>
      <c r="BS1094" s="121"/>
      <c r="BV1094">
        <v>0</v>
      </c>
      <c r="CA1094">
        <v>0</v>
      </c>
      <c r="CB1094">
        <f t="shared" si="518"/>
        <v>0</v>
      </c>
      <c r="CK1094">
        <f t="shared" si="519"/>
        <v>16</v>
      </c>
      <c r="CL1094">
        <f t="shared" si="520"/>
        <v>26</v>
      </c>
      <c r="CM1094">
        <f t="shared" si="521"/>
        <v>1016</v>
      </c>
      <c r="CP1094" t="str">
        <f t="shared" ref="CP1094:CP1157" si="534">IF(C1094=1,CONCATENATE("v",CM1094," = optimizableVariable('var",CM1094,"', [",E1094-$CO$1," ",E1094+$CO$1,"], 'Type', 'real'); %y_int(",CK1094,",",CL1094,")"),"")</f>
        <v/>
      </c>
      <c r="CQ1094" t="str">
        <f t="shared" ref="CQ1094:CQ1157" si="535">IF(C1094=1,CONCATENATE("y_int(",CM1094,",",1,") = variables.var",CM1094,";"),"")</f>
        <v/>
      </c>
      <c r="CR1094" t="str">
        <f t="shared" si="522"/>
        <v/>
      </c>
      <c r="CS1094" t="str">
        <f t="shared" si="532"/>
        <v/>
      </c>
      <c r="CT1094" t="str">
        <f t="shared" si="533"/>
        <v/>
      </c>
    </row>
    <row r="1095" spans="1:98" x14ac:dyDescent="0.2">
      <c r="A1095" t="s">
        <v>1362</v>
      </c>
      <c r="B1095" s="28" t="s">
        <v>1384</v>
      </c>
      <c r="C1095" s="47"/>
      <c r="D1095" s="41">
        <v>6</v>
      </c>
      <c r="E1095" s="42">
        <v>0</v>
      </c>
      <c r="F1095" s="139">
        <f>ABS(Home!$K$20*E1095)</f>
        <v>0</v>
      </c>
      <c r="G1095" s="42">
        <v>0</v>
      </c>
      <c r="H1095" s="139">
        <f>ABS(Home!$K$20*G1095)</f>
        <v>0</v>
      </c>
      <c r="I1095" s="42">
        <v>0</v>
      </c>
      <c r="J1095" s="139">
        <f>ABS(Home!$K$20*I1095)</f>
        <v>0</v>
      </c>
      <c r="K1095" s="42">
        <v>0</v>
      </c>
      <c r="L1095" s="139">
        <f>ABS(Home!$K$20*K1095)</f>
        <v>0</v>
      </c>
      <c r="M1095" s="45">
        <f t="shared" si="516"/>
        <v>0</v>
      </c>
      <c r="N1095" s="47">
        <f t="shared" si="517"/>
        <v>1017</v>
      </c>
      <c r="P1095">
        <f t="shared" si="531"/>
        <v>0</v>
      </c>
      <c r="Q1095">
        <f t="shared" si="531"/>
        <v>6</v>
      </c>
      <c r="R1095" s="146">
        <v>1092</v>
      </c>
      <c r="S1095">
        <f t="shared" si="523"/>
        <v>0</v>
      </c>
      <c r="T1095">
        <f t="shared" si="524"/>
        <v>0</v>
      </c>
      <c r="U1095">
        <f t="shared" si="525"/>
        <v>0</v>
      </c>
      <c r="V1095">
        <f t="shared" si="526"/>
        <v>0</v>
      </c>
      <c r="X1095">
        <f t="shared" si="527"/>
        <v>0</v>
      </c>
      <c r="Y1095">
        <f t="shared" si="528"/>
        <v>0</v>
      </c>
      <c r="Z1095">
        <f t="shared" si="529"/>
        <v>0</v>
      </c>
      <c r="AA1095">
        <f t="shared" si="530"/>
        <v>0</v>
      </c>
      <c r="BJ1095" s="41">
        <v>6</v>
      </c>
      <c r="BN1095" s="41">
        <v>5</v>
      </c>
      <c r="BS1095" s="121"/>
      <c r="BV1095">
        <v>-2</v>
      </c>
      <c r="CA1095">
        <v>-2</v>
      </c>
      <c r="CB1095">
        <f t="shared" si="518"/>
        <v>-1</v>
      </c>
      <c r="CK1095">
        <f t="shared" si="519"/>
        <v>17</v>
      </c>
      <c r="CL1095">
        <f t="shared" si="520"/>
        <v>26</v>
      </c>
      <c r="CM1095">
        <f t="shared" si="521"/>
        <v>1017</v>
      </c>
      <c r="CP1095" t="str">
        <f t="shared" si="534"/>
        <v/>
      </c>
      <c r="CQ1095" t="str">
        <f t="shared" si="535"/>
        <v/>
      </c>
      <c r="CR1095" t="str">
        <f t="shared" si="522"/>
        <v/>
      </c>
      <c r="CS1095" t="str">
        <f t="shared" si="532"/>
        <v/>
      </c>
      <c r="CT1095" t="str">
        <f t="shared" si="533"/>
        <v/>
      </c>
    </row>
    <row r="1096" spans="1:98" x14ac:dyDescent="0.2">
      <c r="A1096" t="s">
        <v>1362</v>
      </c>
      <c r="B1096" s="28" t="s">
        <v>1368</v>
      </c>
      <c r="C1096" s="47"/>
      <c r="D1096" s="41">
        <v>6</v>
      </c>
      <c r="E1096" s="42">
        <v>0</v>
      </c>
      <c r="F1096" s="139">
        <f>ABS(Home!$K$20*E1096)</f>
        <v>0</v>
      </c>
      <c r="G1096" s="42">
        <v>0</v>
      </c>
      <c r="H1096" s="139">
        <f>ABS(Home!$K$20*G1096)</f>
        <v>0</v>
      </c>
      <c r="I1096" s="42">
        <v>0</v>
      </c>
      <c r="J1096" s="139">
        <f>ABS(Home!$K$20*I1096)</f>
        <v>0</v>
      </c>
      <c r="K1096" s="42">
        <v>0</v>
      </c>
      <c r="L1096" s="139">
        <f>ABS(Home!$K$20*K1096)</f>
        <v>0</v>
      </c>
      <c r="M1096" s="45">
        <f t="shared" si="516"/>
        <v>0</v>
      </c>
      <c r="N1096" s="47">
        <f t="shared" si="517"/>
        <v>1018</v>
      </c>
      <c r="P1096">
        <f t="shared" si="531"/>
        <v>0</v>
      </c>
      <c r="Q1096">
        <f t="shared" si="531"/>
        <v>6</v>
      </c>
      <c r="R1096" s="146">
        <v>1093</v>
      </c>
      <c r="S1096">
        <f t="shared" si="523"/>
        <v>0</v>
      </c>
      <c r="T1096">
        <f t="shared" si="524"/>
        <v>0</v>
      </c>
      <c r="U1096">
        <f t="shared" si="525"/>
        <v>0</v>
      </c>
      <c r="V1096">
        <f t="shared" si="526"/>
        <v>0</v>
      </c>
      <c r="X1096">
        <f t="shared" si="527"/>
        <v>0</v>
      </c>
      <c r="Y1096">
        <f t="shared" si="528"/>
        <v>0</v>
      </c>
      <c r="Z1096">
        <f t="shared" si="529"/>
        <v>0</v>
      </c>
      <c r="AA1096">
        <f t="shared" si="530"/>
        <v>0</v>
      </c>
      <c r="BJ1096" s="41">
        <v>6</v>
      </c>
      <c r="BN1096" s="41">
        <v>5</v>
      </c>
      <c r="BS1096" s="121"/>
      <c r="BV1096">
        <v>-2</v>
      </c>
      <c r="CA1096">
        <v>-2</v>
      </c>
      <c r="CB1096">
        <f t="shared" si="518"/>
        <v>-1</v>
      </c>
      <c r="CK1096">
        <f t="shared" si="519"/>
        <v>18</v>
      </c>
      <c r="CL1096">
        <f t="shared" si="520"/>
        <v>26</v>
      </c>
      <c r="CM1096">
        <f t="shared" si="521"/>
        <v>1018</v>
      </c>
      <c r="CP1096" t="str">
        <f t="shared" si="534"/>
        <v/>
      </c>
      <c r="CQ1096" t="str">
        <f t="shared" si="535"/>
        <v/>
      </c>
      <c r="CR1096" t="str">
        <f t="shared" si="522"/>
        <v/>
      </c>
      <c r="CS1096" t="str">
        <f t="shared" si="532"/>
        <v/>
      </c>
      <c r="CT1096" t="str">
        <f t="shared" si="533"/>
        <v/>
      </c>
    </row>
    <row r="1097" spans="1:98" x14ac:dyDescent="0.2">
      <c r="A1097" s="30"/>
      <c r="B1097" s="28" t="s">
        <v>1369</v>
      </c>
      <c r="C1097" s="47"/>
      <c r="D1097" s="41">
        <v>6</v>
      </c>
      <c r="E1097" s="42">
        <v>0</v>
      </c>
      <c r="F1097" s="139">
        <f>ABS(Home!$K$20*E1097)</f>
        <v>0</v>
      </c>
      <c r="G1097" s="42">
        <v>0</v>
      </c>
      <c r="H1097" s="139">
        <f>ABS(Home!$K$20*G1097)</f>
        <v>0</v>
      </c>
      <c r="I1097" s="42">
        <v>0</v>
      </c>
      <c r="J1097" s="139">
        <f>ABS(Home!$K$20*I1097)</f>
        <v>0</v>
      </c>
      <c r="K1097" s="42">
        <v>0</v>
      </c>
      <c r="L1097" s="139">
        <f>ABS(Home!$K$20*K1097)</f>
        <v>0</v>
      </c>
      <c r="M1097" s="45">
        <f t="shared" si="516"/>
        <v>0</v>
      </c>
      <c r="N1097" s="47">
        <f t="shared" si="517"/>
        <v>1019</v>
      </c>
      <c r="P1097">
        <f t="shared" si="531"/>
        <v>0</v>
      </c>
      <c r="Q1097">
        <f t="shared" si="531"/>
        <v>6</v>
      </c>
      <c r="R1097" s="146">
        <v>1094</v>
      </c>
      <c r="S1097">
        <f t="shared" si="523"/>
        <v>0</v>
      </c>
      <c r="T1097">
        <f t="shared" si="524"/>
        <v>0</v>
      </c>
      <c r="U1097">
        <f t="shared" si="525"/>
        <v>0</v>
      </c>
      <c r="V1097">
        <f t="shared" si="526"/>
        <v>0</v>
      </c>
      <c r="X1097">
        <f t="shared" si="527"/>
        <v>0</v>
      </c>
      <c r="Y1097">
        <f t="shared" si="528"/>
        <v>0</v>
      </c>
      <c r="Z1097">
        <f t="shared" si="529"/>
        <v>0</v>
      </c>
      <c r="AA1097">
        <f t="shared" si="530"/>
        <v>0</v>
      </c>
      <c r="BJ1097" s="41">
        <v>6</v>
      </c>
      <c r="BN1097" s="41">
        <v>5</v>
      </c>
      <c r="BS1097" s="121"/>
      <c r="BV1097">
        <v>0</v>
      </c>
      <c r="CA1097">
        <v>0</v>
      </c>
      <c r="CB1097">
        <f t="shared" si="518"/>
        <v>0</v>
      </c>
      <c r="CK1097">
        <f t="shared" si="519"/>
        <v>19</v>
      </c>
      <c r="CL1097">
        <f t="shared" si="520"/>
        <v>26</v>
      </c>
      <c r="CM1097">
        <f t="shared" si="521"/>
        <v>1019</v>
      </c>
      <c r="CP1097" t="str">
        <f t="shared" si="534"/>
        <v/>
      </c>
      <c r="CQ1097" t="str">
        <f t="shared" si="535"/>
        <v/>
      </c>
      <c r="CR1097" t="str">
        <f t="shared" si="522"/>
        <v/>
      </c>
      <c r="CS1097" t="str">
        <f t="shared" si="532"/>
        <v/>
      </c>
      <c r="CT1097" t="str">
        <f t="shared" si="533"/>
        <v/>
      </c>
    </row>
    <row r="1098" spans="1:98" x14ac:dyDescent="0.2">
      <c r="A1098" t="s">
        <v>1362</v>
      </c>
      <c r="B1098" s="28" t="s">
        <v>1370</v>
      </c>
      <c r="C1098" s="47"/>
      <c r="D1098" s="41">
        <v>6</v>
      </c>
      <c r="E1098" s="42">
        <v>0</v>
      </c>
      <c r="F1098" s="139">
        <f>ABS(Home!$K$20*E1098)</f>
        <v>0</v>
      </c>
      <c r="G1098" s="42">
        <v>0</v>
      </c>
      <c r="H1098" s="139">
        <f>ABS(Home!$K$20*G1098)</f>
        <v>0</v>
      </c>
      <c r="I1098" s="42">
        <v>0</v>
      </c>
      <c r="J1098" s="139">
        <f>ABS(Home!$K$20*I1098)</f>
        <v>0</v>
      </c>
      <c r="K1098" s="42">
        <v>0</v>
      </c>
      <c r="L1098" s="139">
        <f>ABS(Home!$K$20*K1098)</f>
        <v>0</v>
      </c>
      <c r="M1098" s="45">
        <f t="shared" si="516"/>
        <v>0</v>
      </c>
      <c r="N1098" s="47">
        <f t="shared" si="517"/>
        <v>1020</v>
      </c>
      <c r="P1098">
        <f t="shared" si="531"/>
        <v>0</v>
      </c>
      <c r="Q1098">
        <f t="shared" si="531"/>
        <v>6</v>
      </c>
      <c r="R1098" s="146">
        <v>1095</v>
      </c>
      <c r="S1098">
        <f t="shared" si="523"/>
        <v>0</v>
      </c>
      <c r="T1098">
        <f t="shared" si="524"/>
        <v>0</v>
      </c>
      <c r="U1098">
        <f t="shared" si="525"/>
        <v>0</v>
      </c>
      <c r="V1098">
        <f t="shared" si="526"/>
        <v>0</v>
      </c>
      <c r="X1098">
        <f t="shared" si="527"/>
        <v>0</v>
      </c>
      <c r="Y1098">
        <f t="shared" si="528"/>
        <v>0</v>
      </c>
      <c r="Z1098">
        <f t="shared" si="529"/>
        <v>0</v>
      </c>
      <c r="AA1098">
        <f t="shared" si="530"/>
        <v>0</v>
      </c>
      <c r="BJ1098" s="41">
        <v>6</v>
      </c>
      <c r="BN1098" s="41">
        <v>5</v>
      </c>
      <c r="BS1098" s="121"/>
      <c r="BV1098">
        <v>-2</v>
      </c>
      <c r="CA1098">
        <v>-2</v>
      </c>
      <c r="CB1098">
        <f t="shared" si="518"/>
        <v>-1</v>
      </c>
      <c r="CK1098">
        <f t="shared" si="519"/>
        <v>20</v>
      </c>
      <c r="CL1098">
        <f t="shared" si="520"/>
        <v>26</v>
      </c>
      <c r="CM1098">
        <f t="shared" si="521"/>
        <v>1020</v>
      </c>
      <c r="CP1098" t="str">
        <f t="shared" si="534"/>
        <v/>
      </c>
      <c r="CQ1098" t="str">
        <f t="shared" si="535"/>
        <v/>
      </c>
      <c r="CR1098" t="str">
        <f t="shared" si="522"/>
        <v/>
      </c>
      <c r="CS1098" t="str">
        <f t="shared" si="532"/>
        <v/>
      </c>
      <c r="CT1098" t="str">
        <f t="shared" si="533"/>
        <v/>
      </c>
    </row>
    <row r="1099" spans="1:98" x14ac:dyDescent="0.2">
      <c r="A1099" s="30"/>
      <c r="B1099" s="28" t="s">
        <v>1371</v>
      </c>
      <c r="C1099" s="47"/>
      <c r="D1099" s="41">
        <v>6</v>
      </c>
      <c r="E1099" s="42">
        <v>0</v>
      </c>
      <c r="F1099" s="139">
        <f>ABS(Home!$K$20*E1099)</f>
        <v>0</v>
      </c>
      <c r="G1099" s="42">
        <v>0</v>
      </c>
      <c r="H1099" s="139">
        <f>ABS(Home!$K$20*G1099)</f>
        <v>0</v>
      </c>
      <c r="I1099" s="42">
        <v>0</v>
      </c>
      <c r="J1099" s="139">
        <f>ABS(Home!$K$20*I1099)</f>
        <v>0</v>
      </c>
      <c r="K1099" s="42">
        <v>0</v>
      </c>
      <c r="L1099" s="139">
        <f>ABS(Home!$K$20*K1099)</f>
        <v>0</v>
      </c>
      <c r="M1099" s="45">
        <f t="shared" si="516"/>
        <v>0</v>
      </c>
      <c r="N1099" s="47">
        <f t="shared" si="517"/>
        <v>1021</v>
      </c>
      <c r="P1099">
        <f t="shared" si="531"/>
        <v>0</v>
      </c>
      <c r="Q1099">
        <f t="shared" si="531"/>
        <v>6</v>
      </c>
      <c r="R1099" s="146">
        <v>1096</v>
      </c>
      <c r="S1099">
        <f t="shared" si="523"/>
        <v>0</v>
      </c>
      <c r="T1099">
        <f t="shared" si="524"/>
        <v>0</v>
      </c>
      <c r="U1099">
        <f t="shared" si="525"/>
        <v>0</v>
      </c>
      <c r="V1099">
        <f t="shared" si="526"/>
        <v>0</v>
      </c>
      <c r="X1099">
        <f t="shared" si="527"/>
        <v>0</v>
      </c>
      <c r="Y1099">
        <f t="shared" si="528"/>
        <v>0</v>
      </c>
      <c r="Z1099">
        <f t="shared" si="529"/>
        <v>0</v>
      </c>
      <c r="AA1099">
        <f t="shared" si="530"/>
        <v>0</v>
      </c>
      <c r="BJ1099" s="41">
        <v>6</v>
      </c>
      <c r="BN1099" s="41">
        <v>5</v>
      </c>
      <c r="BS1099" s="121"/>
      <c r="BV1099">
        <v>0</v>
      </c>
      <c r="CA1099">
        <v>0</v>
      </c>
      <c r="CB1099">
        <f t="shared" si="518"/>
        <v>0</v>
      </c>
      <c r="CK1099">
        <f t="shared" si="519"/>
        <v>21</v>
      </c>
      <c r="CL1099">
        <f t="shared" si="520"/>
        <v>26</v>
      </c>
      <c r="CM1099">
        <f t="shared" si="521"/>
        <v>1021</v>
      </c>
      <c r="CP1099" t="str">
        <f t="shared" si="534"/>
        <v/>
      </c>
      <c r="CQ1099" t="str">
        <f t="shared" si="535"/>
        <v/>
      </c>
      <c r="CR1099" t="str">
        <f t="shared" si="522"/>
        <v/>
      </c>
      <c r="CS1099" t="str">
        <f t="shared" si="532"/>
        <v/>
      </c>
      <c r="CT1099" t="str">
        <f t="shared" si="533"/>
        <v/>
      </c>
    </row>
    <row r="1100" spans="1:98" x14ac:dyDescent="0.2">
      <c r="A1100" s="30"/>
      <c r="B1100" s="28" t="s">
        <v>1372</v>
      </c>
      <c r="C1100" s="47"/>
      <c r="D1100" s="41">
        <v>6</v>
      </c>
      <c r="E1100" s="42">
        <v>0</v>
      </c>
      <c r="F1100" s="139">
        <f>ABS(Home!$K$20*E1100)</f>
        <v>0</v>
      </c>
      <c r="G1100" s="42">
        <v>0</v>
      </c>
      <c r="H1100" s="139">
        <f>ABS(Home!$K$20*G1100)</f>
        <v>0</v>
      </c>
      <c r="I1100" s="42">
        <v>0</v>
      </c>
      <c r="J1100" s="139">
        <f>ABS(Home!$K$20*I1100)</f>
        <v>0</v>
      </c>
      <c r="K1100" s="42">
        <v>0</v>
      </c>
      <c r="L1100" s="139">
        <f>ABS(Home!$K$20*K1100)</f>
        <v>0</v>
      </c>
      <c r="M1100" s="45">
        <f t="shared" si="516"/>
        <v>0</v>
      </c>
      <c r="N1100" s="47">
        <f t="shared" si="517"/>
        <v>1022</v>
      </c>
      <c r="P1100">
        <f t="shared" si="531"/>
        <v>0</v>
      </c>
      <c r="Q1100">
        <f t="shared" si="531"/>
        <v>6</v>
      </c>
      <c r="R1100" s="146">
        <v>1097</v>
      </c>
      <c r="S1100">
        <f t="shared" si="523"/>
        <v>0</v>
      </c>
      <c r="T1100">
        <f t="shared" si="524"/>
        <v>0</v>
      </c>
      <c r="U1100">
        <f t="shared" si="525"/>
        <v>0</v>
      </c>
      <c r="V1100">
        <f t="shared" si="526"/>
        <v>0</v>
      </c>
      <c r="X1100">
        <f t="shared" si="527"/>
        <v>0</v>
      </c>
      <c r="Y1100">
        <f t="shared" si="528"/>
        <v>0</v>
      </c>
      <c r="Z1100">
        <f t="shared" si="529"/>
        <v>0</v>
      </c>
      <c r="AA1100">
        <f t="shared" si="530"/>
        <v>0</v>
      </c>
      <c r="BJ1100" s="41">
        <v>6</v>
      </c>
      <c r="BN1100" s="41">
        <v>5</v>
      </c>
      <c r="BS1100" s="121"/>
      <c r="BV1100">
        <v>0</v>
      </c>
      <c r="CA1100">
        <v>0</v>
      </c>
      <c r="CB1100">
        <f t="shared" si="518"/>
        <v>0</v>
      </c>
      <c r="CK1100">
        <f t="shared" si="519"/>
        <v>22</v>
      </c>
      <c r="CL1100">
        <f t="shared" si="520"/>
        <v>26</v>
      </c>
      <c r="CM1100">
        <f t="shared" si="521"/>
        <v>1022</v>
      </c>
      <c r="CP1100" t="str">
        <f t="shared" si="534"/>
        <v/>
      </c>
      <c r="CQ1100" t="str">
        <f t="shared" si="535"/>
        <v/>
      </c>
      <c r="CR1100" t="str">
        <f t="shared" si="522"/>
        <v/>
      </c>
      <c r="CS1100" t="str">
        <f t="shared" si="532"/>
        <v/>
      </c>
      <c r="CT1100" t="str">
        <f t="shared" si="533"/>
        <v/>
      </c>
    </row>
    <row r="1101" spans="1:98" x14ac:dyDescent="0.2">
      <c r="A1101" s="30"/>
      <c r="B1101" s="28" t="s">
        <v>1373</v>
      </c>
      <c r="C1101" s="47"/>
      <c r="D1101" s="41">
        <v>6</v>
      </c>
      <c r="E1101" s="42">
        <v>0</v>
      </c>
      <c r="F1101" s="139">
        <f>ABS(Home!$K$20*E1101)</f>
        <v>0</v>
      </c>
      <c r="G1101" s="42">
        <v>0</v>
      </c>
      <c r="H1101" s="139">
        <f>ABS(Home!$K$20*G1101)</f>
        <v>0</v>
      </c>
      <c r="I1101" s="42">
        <v>0</v>
      </c>
      <c r="J1101" s="139">
        <f>ABS(Home!$K$20*I1101)</f>
        <v>0</v>
      </c>
      <c r="K1101" s="42">
        <v>0</v>
      </c>
      <c r="L1101" s="139">
        <f>ABS(Home!$K$20*K1101)</f>
        <v>0</v>
      </c>
      <c r="M1101" s="45">
        <f t="shared" si="516"/>
        <v>0</v>
      </c>
      <c r="N1101" s="47">
        <f t="shared" si="517"/>
        <v>1023</v>
      </c>
      <c r="P1101">
        <f t="shared" si="531"/>
        <v>0</v>
      </c>
      <c r="Q1101">
        <f t="shared" si="531"/>
        <v>6</v>
      </c>
      <c r="R1101" s="146">
        <v>1098</v>
      </c>
      <c r="S1101">
        <f t="shared" si="523"/>
        <v>0</v>
      </c>
      <c r="T1101">
        <f t="shared" si="524"/>
        <v>0</v>
      </c>
      <c r="U1101">
        <f t="shared" si="525"/>
        <v>0</v>
      </c>
      <c r="V1101">
        <f t="shared" si="526"/>
        <v>0</v>
      </c>
      <c r="X1101">
        <f t="shared" si="527"/>
        <v>0</v>
      </c>
      <c r="Y1101">
        <f t="shared" si="528"/>
        <v>0</v>
      </c>
      <c r="Z1101">
        <f t="shared" si="529"/>
        <v>0</v>
      </c>
      <c r="AA1101">
        <f t="shared" si="530"/>
        <v>0</v>
      </c>
      <c r="BJ1101" s="41">
        <v>6</v>
      </c>
      <c r="BN1101" s="41">
        <v>5</v>
      </c>
      <c r="BS1101" s="121"/>
      <c r="BV1101">
        <v>0</v>
      </c>
      <c r="CA1101">
        <v>0</v>
      </c>
      <c r="CB1101">
        <f t="shared" si="518"/>
        <v>0</v>
      </c>
      <c r="CK1101">
        <f t="shared" si="519"/>
        <v>23</v>
      </c>
      <c r="CL1101">
        <f t="shared" si="520"/>
        <v>26</v>
      </c>
      <c r="CM1101">
        <f t="shared" si="521"/>
        <v>1023</v>
      </c>
      <c r="CP1101" t="str">
        <f t="shared" si="534"/>
        <v/>
      </c>
      <c r="CQ1101" t="str">
        <f t="shared" si="535"/>
        <v/>
      </c>
      <c r="CR1101" t="str">
        <f t="shared" si="522"/>
        <v/>
      </c>
      <c r="CS1101" t="str">
        <f t="shared" si="532"/>
        <v/>
      </c>
      <c r="CT1101" t="str">
        <f t="shared" si="533"/>
        <v/>
      </c>
    </row>
    <row r="1102" spans="1:98" x14ac:dyDescent="0.2">
      <c r="A1102" s="30"/>
      <c r="B1102" s="28" t="s">
        <v>1374</v>
      </c>
      <c r="C1102" s="47"/>
      <c r="D1102" s="41">
        <v>6</v>
      </c>
      <c r="E1102" s="42">
        <v>0</v>
      </c>
      <c r="F1102" s="139">
        <f>ABS(Home!$K$20*E1102)</f>
        <v>0</v>
      </c>
      <c r="G1102" s="42">
        <v>0</v>
      </c>
      <c r="H1102" s="139">
        <f>ABS(Home!$K$20*G1102)</f>
        <v>0</v>
      </c>
      <c r="I1102" s="42">
        <v>0</v>
      </c>
      <c r="J1102" s="139">
        <f>ABS(Home!$K$20*I1102)</f>
        <v>0</v>
      </c>
      <c r="K1102" s="42">
        <v>0</v>
      </c>
      <c r="L1102" s="139">
        <f>ABS(Home!$K$20*K1102)</f>
        <v>0</v>
      </c>
      <c r="M1102" s="45">
        <f>IF(C1102=1,COUNTIF(F1102,"&gt;0")+COUNTIF(H1102,"&gt;0")+COUNTIF(J1102,"&gt;0")+COUNTIF(L1102,"&gt;0"),0)</f>
        <v>0</v>
      </c>
      <c r="N1102" s="47">
        <f t="shared" si="517"/>
        <v>1024</v>
      </c>
      <c r="P1102">
        <f t="shared" si="531"/>
        <v>0</v>
      </c>
      <c r="Q1102">
        <f t="shared" si="531"/>
        <v>6</v>
      </c>
      <c r="R1102" s="146">
        <v>1099</v>
      </c>
      <c r="S1102">
        <f t="shared" si="523"/>
        <v>0</v>
      </c>
      <c r="T1102">
        <f t="shared" si="524"/>
        <v>0</v>
      </c>
      <c r="U1102">
        <f t="shared" si="525"/>
        <v>0</v>
      </c>
      <c r="V1102">
        <f t="shared" si="526"/>
        <v>0</v>
      </c>
      <c r="X1102">
        <f t="shared" si="527"/>
        <v>0</v>
      </c>
      <c r="Y1102">
        <f t="shared" si="528"/>
        <v>0</v>
      </c>
      <c r="Z1102">
        <f t="shared" si="529"/>
        <v>0</v>
      </c>
      <c r="AA1102">
        <f t="shared" si="530"/>
        <v>0</v>
      </c>
      <c r="BJ1102" s="41">
        <v>6</v>
      </c>
      <c r="BN1102" s="41">
        <v>5</v>
      </c>
      <c r="BS1102" s="121"/>
      <c r="BV1102">
        <v>0</v>
      </c>
      <c r="CA1102">
        <v>0</v>
      </c>
      <c r="CB1102">
        <f t="shared" si="518"/>
        <v>0</v>
      </c>
      <c r="CK1102">
        <f t="shared" si="519"/>
        <v>24</v>
      </c>
      <c r="CL1102">
        <f t="shared" si="520"/>
        <v>26</v>
      </c>
      <c r="CM1102">
        <f t="shared" si="521"/>
        <v>1024</v>
      </c>
      <c r="CP1102" t="str">
        <f t="shared" si="534"/>
        <v/>
      </c>
      <c r="CQ1102" t="str">
        <f t="shared" si="535"/>
        <v/>
      </c>
      <c r="CR1102" t="str">
        <f t="shared" si="522"/>
        <v/>
      </c>
      <c r="CS1102" t="str">
        <f t="shared" si="532"/>
        <v/>
      </c>
      <c r="CT1102" t="str">
        <f t="shared" si="533"/>
        <v/>
      </c>
    </row>
    <row r="1103" spans="1:98" x14ac:dyDescent="0.2">
      <c r="A1103" s="30"/>
      <c r="B1103" s="28" t="s">
        <v>1375</v>
      </c>
      <c r="C1103" s="47"/>
      <c r="D1103" s="41">
        <v>6</v>
      </c>
      <c r="E1103" s="42">
        <v>0</v>
      </c>
      <c r="F1103" s="139">
        <f>ABS(Home!$K$20*E1103)</f>
        <v>0</v>
      </c>
      <c r="G1103" s="42">
        <v>0</v>
      </c>
      <c r="H1103" s="139">
        <f>ABS(Home!$K$20*G1103)</f>
        <v>0</v>
      </c>
      <c r="I1103" s="42">
        <v>0</v>
      </c>
      <c r="J1103" s="139">
        <f>ABS(Home!$K$20*I1103)</f>
        <v>0</v>
      </c>
      <c r="K1103" s="42">
        <v>0</v>
      </c>
      <c r="L1103" s="139">
        <f>ABS(Home!$K$20*K1103)</f>
        <v>0</v>
      </c>
      <c r="M1103" s="45">
        <f t="shared" si="516"/>
        <v>0</v>
      </c>
      <c r="N1103" s="47">
        <f t="shared" si="517"/>
        <v>1025</v>
      </c>
      <c r="P1103">
        <f t="shared" si="531"/>
        <v>0</v>
      </c>
      <c r="Q1103">
        <f t="shared" si="531"/>
        <v>6</v>
      </c>
      <c r="R1103" s="146">
        <v>1100</v>
      </c>
      <c r="S1103">
        <f t="shared" si="523"/>
        <v>0</v>
      </c>
      <c r="T1103">
        <f t="shared" si="524"/>
        <v>0</v>
      </c>
      <c r="U1103">
        <f t="shared" si="525"/>
        <v>0</v>
      </c>
      <c r="V1103">
        <f t="shared" si="526"/>
        <v>0</v>
      </c>
      <c r="X1103">
        <f t="shared" si="527"/>
        <v>0</v>
      </c>
      <c r="Y1103">
        <f t="shared" si="528"/>
        <v>0</v>
      </c>
      <c r="Z1103">
        <f t="shared" si="529"/>
        <v>0</v>
      </c>
      <c r="AA1103">
        <f t="shared" si="530"/>
        <v>0</v>
      </c>
      <c r="BJ1103" s="41">
        <v>6</v>
      </c>
      <c r="BN1103" s="41">
        <v>5</v>
      </c>
      <c r="BS1103" s="121"/>
      <c r="BV1103">
        <v>0</v>
      </c>
      <c r="CA1103">
        <v>0</v>
      </c>
      <c r="CB1103">
        <f t="shared" si="518"/>
        <v>0</v>
      </c>
      <c r="CK1103">
        <f t="shared" si="519"/>
        <v>25</v>
      </c>
      <c r="CL1103">
        <f t="shared" si="520"/>
        <v>26</v>
      </c>
      <c r="CM1103">
        <f t="shared" si="521"/>
        <v>1025</v>
      </c>
      <c r="CP1103" t="str">
        <f t="shared" si="534"/>
        <v/>
      </c>
      <c r="CQ1103" t="str">
        <f t="shared" si="535"/>
        <v/>
      </c>
      <c r="CR1103" t="str">
        <f t="shared" si="522"/>
        <v/>
      </c>
      <c r="CS1103" t="str">
        <f t="shared" si="532"/>
        <v/>
      </c>
      <c r="CT1103" t="str">
        <f t="shared" si="533"/>
        <v/>
      </c>
    </row>
    <row r="1104" spans="1:98" x14ac:dyDescent="0.2">
      <c r="A1104" s="30"/>
      <c r="B1104" s="28" t="s">
        <v>1376</v>
      </c>
      <c r="C1104" s="47"/>
      <c r="D1104" s="41">
        <v>6</v>
      </c>
      <c r="E1104" s="42">
        <v>0</v>
      </c>
      <c r="F1104" s="139">
        <f>ABS(Home!$K$20*E1104)</f>
        <v>0</v>
      </c>
      <c r="G1104" s="42">
        <v>0</v>
      </c>
      <c r="H1104" s="139">
        <f>ABS(Home!$K$20*G1104)</f>
        <v>0</v>
      </c>
      <c r="I1104" s="42">
        <v>0</v>
      </c>
      <c r="J1104" s="139">
        <f>ABS(Home!$K$20*I1104)</f>
        <v>0</v>
      </c>
      <c r="K1104" s="42">
        <v>0</v>
      </c>
      <c r="L1104" s="139">
        <f>ABS(Home!$K$20*K1104)</f>
        <v>0</v>
      </c>
      <c r="M1104" s="45">
        <f t="shared" si="516"/>
        <v>0</v>
      </c>
      <c r="N1104" s="47">
        <f t="shared" si="517"/>
        <v>1026</v>
      </c>
      <c r="P1104">
        <f t="shared" si="531"/>
        <v>0</v>
      </c>
      <c r="Q1104">
        <f t="shared" si="531"/>
        <v>6</v>
      </c>
      <c r="R1104" s="146">
        <v>1101</v>
      </c>
      <c r="S1104">
        <f t="shared" si="523"/>
        <v>0</v>
      </c>
      <c r="T1104">
        <f t="shared" si="524"/>
        <v>0</v>
      </c>
      <c r="U1104">
        <f t="shared" si="525"/>
        <v>0</v>
      </c>
      <c r="V1104">
        <f t="shared" si="526"/>
        <v>0</v>
      </c>
      <c r="X1104">
        <f t="shared" si="527"/>
        <v>0</v>
      </c>
      <c r="Y1104">
        <f t="shared" si="528"/>
        <v>0</v>
      </c>
      <c r="Z1104">
        <f t="shared" si="529"/>
        <v>0</v>
      </c>
      <c r="AA1104">
        <f t="shared" si="530"/>
        <v>0</v>
      </c>
      <c r="BJ1104" s="41">
        <v>6</v>
      </c>
      <c r="BN1104" s="41">
        <v>5</v>
      </c>
      <c r="BS1104" s="121"/>
      <c r="BV1104">
        <v>0</v>
      </c>
      <c r="CA1104">
        <v>0</v>
      </c>
      <c r="CB1104">
        <f t="shared" si="518"/>
        <v>0</v>
      </c>
      <c r="CK1104">
        <f t="shared" si="519"/>
        <v>26</v>
      </c>
      <c r="CL1104">
        <f t="shared" si="520"/>
        <v>26</v>
      </c>
      <c r="CM1104">
        <f t="shared" si="521"/>
        <v>1026</v>
      </c>
      <c r="CP1104" t="str">
        <f t="shared" si="534"/>
        <v/>
      </c>
      <c r="CQ1104" t="str">
        <f t="shared" si="535"/>
        <v/>
      </c>
      <c r="CR1104" t="str">
        <f t="shared" si="522"/>
        <v/>
      </c>
      <c r="CS1104" t="str">
        <f t="shared" si="532"/>
        <v/>
      </c>
      <c r="CT1104" t="str">
        <f t="shared" si="533"/>
        <v/>
      </c>
    </row>
    <row r="1105" spans="1:98" x14ac:dyDescent="0.2">
      <c r="A1105" s="30"/>
      <c r="B1105" s="28" t="s">
        <v>1377</v>
      </c>
      <c r="C1105" s="47"/>
      <c r="D1105" s="41">
        <v>6</v>
      </c>
      <c r="E1105" s="42">
        <v>0</v>
      </c>
      <c r="F1105" s="139">
        <f>ABS(Home!$K$20*E1105)</f>
        <v>0</v>
      </c>
      <c r="G1105" s="42">
        <v>0</v>
      </c>
      <c r="H1105" s="139">
        <f>ABS(Home!$K$20*G1105)</f>
        <v>0</v>
      </c>
      <c r="I1105" s="42">
        <v>0</v>
      </c>
      <c r="J1105" s="139">
        <f>ABS(Home!$K$20*I1105)</f>
        <v>0</v>
      </c>
      <c r="K1105" s="42">
        <v>0</v>
      </c>
      <c r="L1105" s="139">
        <f>ABS(Home!$K$20*K1105)</f>
        <v>0</v>
      </c>
      <c r="M1105" s="45">
        <f t="shared" si="516"/>
        <v>0</v>
      </c>
      <c r="N1105" s="47">
        <f t="shared" si="517"/>
        <v>1027</v>
      </c>
      <c r="P1105">
        <f t="shared" si="531"/>
        <v>0</v>
      </c>
      <c r="Q1105">
        <f t="shared" si="531"/>
        <v>6</v>
      </c>
      <c r="R1105" s="146">
        <v>1102</v>
      </c>
      <c r="S1105">
        <f t="shared" si="523"/>
        <v>0</v>
      </c>
      <c r="T1105">
        <f t="shared" si="524"/>
        <v>0</v>
      </c>
      <c r="U1105">
        <f t="shared" si="525"/>
        <v>0</v>
      </c>
      <c r="V1105">
        <f t="shared" si="526"/>
        <v>0</v>
      </c>
      <c r="X1105">
        <f t="shared" si="527"/>
        <v>0</v>
      </c>
      <c r="Y1105">
        <f t="shared" si="528"/>
        <v>0</v>
      </c>
      <c r="Z1105">
        <f t="shared" si="529"/>
        <v>0</v>
      </c>
      <c r="AA1105">
        <f t="shared" si="530"/>
        <v>0</v>
      </c>
      <c r="BJ1105" s="41">
        <v>6</v>
      </c>
      <c r="BN1105" s="41">
        <v>5</v>
      </c>
      <c r="BS1105" s="121"/>
      <c r="BV1105">
        <v>0</v>
      </c>
      <c r="CA1105">
        <v>0</v>
      </c>
      <c r="CB1105">
        <f t="shared" si="518"/>
        <v>0</v>
      </c>
      <c r="CK1105">
        <f t="shared" si="519"/>
        <v>27</v>
      </c>
      <c r="CL1105">
        <f t="shared" si="520"/>
        <v>26</v>
      </c>
      <c r="CM1105">
        <f t="shared" si="521"/>
        <v>1027</v>
      </c>
      <c r="CP1105" t="str">
        <f t="shared" si="534"/>
        <v/>
      </c>
      <c r="CQ1105" t="str">
        <f t="shared" si="535"/>
        <v/>
      </c>
      <c r="CR1105" t="str">
        <f t="shared" si="522"/>
        <v/>
      </c>
      <c r="CS1105" t="str">
        <f t="shared" si="532"/>
        <v/>
      </c>
      <c r="CT1105" t="str">
        <f t="shared" si="533"/>
        <v/>
      </c>
    </row>
    <row r="1106" spans="1:98" x14ac:dyDescent="0.2">
      <c r="A1106" s="30"/>
      <c r="B1106" s="28" t="s">
        <v>1378</v>
      </c>
      <c r="C1106" s="47"/>
      <c r="D1106" s="41">
        <v>6</v>
      </c>
      <c r="E1106" s="42">
        <v>0</v>
      </c>
      <c r="F1106" s="139">
        <f>ABS(Home!$K$20*E1106)</f>
        <v>0</v>
      </c>
      <c r="G1106" s="42">
        <v>0</v>
      </c>
      <c r="H1106" s="139">
        <f>ABS(Home!$K$20*G1106)</f>
        <v>0</v>
      </c>
      <c r="I1106" s="42">
        <v>0</v>
      </c>
      <c r="J1106" s="139">
        <f>ABS(Home!$K$20*I1106)</f>
        <v>0</v>
      </c>
      <c r="K1106" s="42">
        <v>0</v>
      </c>
      <c r="L1106" s="139">
        <f>ABS(Home!$K$20*K1106)</f>
        <v>0</v>
      </c>
      <c r="M1106" s="45">
        <f t="shared" si="516"/>
        <v>0</v>
      </c>
      <c r="N1106" s="47">
        <f t="shared" si="517"/>
        <v>1028</v>
      </c>
      <c r="P1106">
        <f t="shared" si="531"/>
        <v>0</v>
      </c>
      <c r="Q1106">
        <f t="shared" si="531"/>
        <v>6</v>
      </c>
      <c r="R1106" s="146">
        <v>1103</v>
      </c>
      <c r="S1106">
        <f t="shared" si="523"/>
        <v>0</v>
      </c>
      <c r="T1106">
        <f t="shared" si="524"/>
        <v>0</v>
      </c>
      <c r="U1106">
        <f t="shared" si="525"/>
        <v>0</v>
      </c>
      <c r="V1106">
        <f t="shared" si="526"/>
        <v>0</v>
      </c>
      <c r="X1106">
        <f t="shared" si="527"/>
        <v>0</v>
      </c>
      <c r="Y1106">
        <f t="shared" si="528"/>
        <v>0</v>
      </c>
      <c r="Z1106">
        <f t="shared" si="529"/>
        <v>0</v>
      </c>
      <c r="AA1106">
        <f t="shared" si="530"/>
        <v>0</v>
      </c>
      <c r="BJ1106" s="41">
        <v>6</v>
      </c>
      <c r="BN1106" s="41">
        <v>5</v>
      </c>
      <c r="BS1106" s="121"/>
      <c r="BV1106">
        <v>0</v>
      </c>
      <c r="CA1106">
        <v>0</v>
      </c>
      <c r="CB1106">
        <f t="shared" si="518"/>
        <v>0</v>
      </c>
      <c r="CK1106">
        <f t="shared" si="519"/>
        <v>28</v>
      </c>
      <c r="CL1106">
        <f t="shared" si="520"/>
        <v>26</v>
      </c>
      <c r="CM1106">
        <f t="shared" si="521"/>
        <v>1028</v>
      </c>
      <c r="CP1106" t="str">
        <f t="shared" si="534"/>
        <v/>
      </c>
      <c r="CQ1106" t="str">
        <f t="shared" si="535"/>
        <v/>
      </c>
      <c r="CR1106" t="str">
        <f t="shared" si="522"/>
        <v/>
      </c>
      <c r="CS1106" t="str">
        <f t="shared" si="532"/>
        <v/>
      </c>
      <c r="CT1106" t="str">
        <f t="shared" si="533"/>
        <v/>
      </c>
    </row>
    <row r="1107" spans="1:98" x14ac:dyDescent="0.2">
      <c r="A1107" t="s">
        <v>1362</v>
      </c>
      <c r="B1107" s="28" t="s">
        <v>1379</v>
      </c>
      <c r="C1107" s="47"/>
      <c r="D1107" s="41">
        <v>6</v>
      </c>
      <c r="E1107" s="42">
        <v>0</v>
      </c>
      <c r="F1107" s="139">
        <f>ABS(Home!$K$20*E1107)</f>
        <v>0</v>
      </c>
      <c r="G1107" s="42">
        <v>0</v>
      </c>
      <c r="H1107" s="139">
        <f>ABS(Home!$K$20*G1107)</f>
        <v>0</v>
      </c>
      <c r="I1107" s="42">
        <v>0</v>
      </c>
      <c r="J1107" s="139">
        <f>ABS(Home!$K$20*I1107)</f>
        <v>0</v>
      </c>
      <c r="K1107" s="42">
        <v>0</v>
      </c>
      <c r="L1107" s="139">
        <f>ABS(Home!$K$20*K1107)</f>
        <v>0</v>
      </c>
      <c r="M1107" s="45">
        <f t="shared" si="516"/>
        <v>0</v>
      </c>
      <c r="N1107" s="47">
        <f t="shared" si="517"/>
        <v>1029</v>
      </c>
      <c r="P1107">
        <f t="shared" si="531"/>
        <v>0</v>
      </c>
      <c r="Q1107">
        <f t="shared" si="531"/>
        <v>6</v>
      </c>
      <c r="R1107" s="146">
        <v>1104</v>
      </c>
      <c r="S1107">
        <f t="shared" si="523"/>
        <v>0</v>
      </c>
      <c r="T1107">
        <f t="shared" si="524"/>
        <v>0</v>
      </c>
      <c r="U1107">
        <f t="shared" si="525"/>
        <v>0</v>
      </c>
      <c r="V1107">
        <f t="shared" si="526"/>
        <v>0</v>
      </c>
      <c r="X1107">
        <f t="shared" si="527"/>
        <v>0</v>
      </c>
      <c r="Y1107">
        <f t="shared" si="528"/>
        <v>0</v>
      </c>
      <c r="Z1107">
        <f t="shared" si="529"/>
        <v>0</v>
      </c>
      <c r="AA1107">
        <f t="shared" si="530"/>
        <v>0</v>
      </c>
      <c r="BJ1107" s="41">
        <v>6</v>
      </c>
      <c r="BN1107" s="41">
        <v>5</v>
      </c>
      <c r="BS1107" s="121"/>
      <c r="BV1107">
        <v>0</v>
      </c>
      <c r="CA1107">
        <v>0</v>
      </c>
      <c r="CB1107">
        <f t="shared" si="518"/>
        <v>0</v>
      </c>
      <c r="CK1107">
        <f t="shared" si="519"/>
        <v>29</v>
      </c>
      <c r="CL1107">
        <f t="shared" si="520"/>
        <v>26</v>
      </c>
      <c r="CM1107">
        <f t="shared" si="521"/>
        <v>1029</v>
      </c>
      <c r="CP1107" t="str">
        <f t="shared" si="534"/>
        <v/>
      </c>
      <c r="CQ1107" t="str">
        <f t="shared" si="535"/>
        <v/>
      </c>
      <c r="CR1107" t="str">
        <f t="shared" si="522"/>
        <v/>
      </c>
      <c r="CS1107" t="str">
        <f t="shared" si="532"/>
        <v/>
      </c>
      <c r="CT1107" t="str">
        <f t="shared" si="533"/>
        <v/>
      </c>
    </row>
    <row r="1108" spans="1:98" x14ac:dyDescent="0.2">
      <c r="A1108" s="30"/>
      <c r="B1108" s="28" t="s">
        <v>1380</v>
      </c>
      <c r="C1108" s="47"/>
      <c r="D1108" s="41">
        <v>6</v>
      </c>
      <c r="E1108" s="42">
        <v>0</v>
      </c>
      <c r="F1108" s="139">
        <f>ABS(Home!$K$20*E1108)</f>
        <v>0</v>
      </c>
      <c r="G1108" s="42">
        <v>0</v>
      </c>
      <c r="H1108" s="139">
        <f>ABS(Home!$K$20*G1108)</f>
        <v>0</v>
      </c>
      <c r="I1108" s="42">
        <v>0</v>
      </c>
      <c r="J1108" s="139">
        <f>ABS(Home!$K$20*I1108)</f>
        <v>0</v>
      </c>
      <c r="K1108" s="42">
        <v>0</v>
      </c>
      <c r="L1108" s="139">
        <f>ABS(Home!$K$20*K1108)</f>
        <v>0</v>
      </c>
      <c r="M1108" s="45">
        <f t="shared" si="516"/>
        <v>0</v>
      </c>
      <c r="N1108" s="47">
        <f t="shared" si="517"/>
        <v>1030</v>
      </c>
      <c r="P1108">
        <f t="shared" si="531"/>
        <v>0</v>
      </c>
      <c r="Q1108">
        <f t="shared" si="531"/>
        <v>6</v>
      </c>
      <c r="R1108" s="146">
        <v>1105</v>
      </c>
      <c r="S1108">
        <f t="shared" si="523"/>
        <v>0</v>
      </c>
      <c r="T1108">
        <f t="shared" si="524"/>
        <v>0</v>
      </c>
      <c r="U1108">
        <f t="shared" si="525"/>
        <v>0</v>
      </c>
      <c r="V1108">
        <f t="shared" si="526"/>
        <v>0</v>
      </c>
      <c r="X1108">
        <f t="shared" si="527"/>
        <v>0</v>
      </c>
      <c r="Y1108">
        <f t="shared" si="528"/>
        <v>0</v>
      </c>
      <c r="Z1108">
        <f t="shared" si="529"/>
        <v>0</v>
      </c>
      <c r="AA1108">
        <f t="shared" si="530"/>
        <v>0</v>
      </c>
      <c r="BJ1108" s="41">
        <v>6</v>
      </c>
      <c r="BN1108" s="41">
        <v>5</v>
      </c>
      <c r="BS1108" s="121"/>
      <c r="BV1108">
        <v>0</v>
      </c>
      <c r="CA1108">
        <v>0</v>
      </c>
      <c r="CB1108">
        <f t="shared" si="518"/>
        <v>0</v>
      </c>
      <c r="CK1108">
        <f t="shared" si="519"/>
        <v>30</v>
      </c>
      <c r="CL1108">
        <f t="shared" si="520"/>
        <v>26</v>
      </c>
      <c r="CM1108">
        <f t="shared" si="521"/>
        <v>1030</v>
      </c>
      <c r="CP1108" t="str">
        <f t="shared" si="534"/>
        <v/>
      </c>
      <c r="CQ1108" t="str">
        <f t="shared" si="535"/>
        <v/>
      </c>
      <c r="CR1108" t="str">
        <f t="shared" si="522"/>
        <v/>
      </c>
      <c r="CS1108" t="str">
        <f t="shared" si="532"/>
        <v/>
      </c>
      <c r="CT1108" t="str">
        <f t="shared" si="533"/>
        <v/>
      </c>
    </row>
    <row r="1109" spans="1:98" x14ac:dyDescent="0.2">
      <c r="A1109" t="s">
        <v>1362</v>
      </c>
      <c r="B1109" s="28" t="s">
        <v>1381</v>
      </c>
      <c r="C1109" s="47"/>
      <c r="D1109" s="41">
        <v>6</v>
      </c>
      <c r="E1109" s="42">
        <v>0</v>
      </c>
      <c r="F1109" s="139">
        <f>ABS(Home!$K$20*E1109)</f>
        <v>0</v>
      </c>
      <c r="G1109" s="42">
        <v>0</v>
      </c>
      <c r="H1109" s="139">
        <f>ABS(Home!$K$20*G1109)</f>
        <v>0</v>
      </c>
      <c r="I1109" s="42">
        <v>0</v>
      </c>
      <c r="J1109" s="139">
        <f>ABS(Home!$K$20*I1109)</f>
        <v>0</v>
      </c>
      <c r="K1109" s="42">
        <v>0</v>
      </c>
      <c r="L1109" s="139">
        <f>ABS(Home!$K$20*K1109)</f>
        <v>0</v>
      </c>
      <c r="M1109" s="45">
        <f t="shared" si="516"/>
        <v>0</v>
      </c>
      <c r="N1109" s="47">
        <f t="shared" si="517"/>
        <v>1031</v>
      </c>
      <c r="P1109">
        <f t="shared" si="531"/>
        <v>0</v>
      </c>
      <c r="Q1109">
        <f t="shared" si="531"/>
        <v>6</v>
      </c>
      <c r="R1109" s="146">
        <v>1106</v>
      </c>
      <c r="S1109">
        <f t="shared" si="523"/>
        <v>0</v>
      </c>
      <c r="T1109">
        <f t="shared" si="524"/>
        <v>0</v>
      </c>
      <c r="U1109">
        <f t="shared" si="525"/>
        <v>0</v>
      </c>
      <c r="V1109">
        <f t="shared" si="526"/>
        <v>0</v>
      </c>
      <c r="X1109">
        <f t="shared" si="527"/>
        <v>0</v>
      </c>
      <c r="Y1109">
        <f t="shared" si="528"/>
        <v>0</v>
      </c>
      <c r="Z1109">
        <f t="shared" si="529"/>
        <v>0</v>
      </c>
      <c r="AA1109">
        <f t="shared" si="530"/>
        <v>0</v>
      </c>
      <c r="BJ1109" s="41">
        <v>6</v>
      </c>
      <c r="BN1109" s="41">
        <v>5</v>
      </c>
      <c r="BS1109" s="121"/>
      <c r="BV1109">
        <v>3.7</v>
      </c>
      <c r="CA1109">
        <v>2</v>
      </c>
      <c r="CB1109">
        <f t="shared" si="518"/>
        <v>1</v>
      </c>
      <c r="CK1109">
        <f t="shared" si="519"/>
        <v>31</v>
      </c>
      <c r="CL1109">
        <f t="shared" si="520"/>
        <v>26</v>
      </c>
      <c r="CM1109">
        <f t="shared" si="521"/>
        <v>1031</v>
      </c>
      <c r="CP1109" t="str">
        <f t="shared" si="534"/>
        <v/>
      </c>
      <c r="CQ1109" t="str">
        <f t="shared" si="535"/>
        <v/>
      </c>
      <c r="CR1109" t="str">
        <f t="shared" si="522"/>
        <v/>
      </c>
      <c r="CS1109" t="str">
        <f t="shared" si="532"/>
        <v/>
      </c>
      <c r="CT1109" t="str">
        <f t="shared" si="533"/>
        <v/>
      </c>
    </row>
    <row r="1110" spans="1:98" x14ac:dyDescent="0.2">
      <c r="A1110" s="30"/>
      <c r="B1110" s="28" t="s">
        <v>179</v>
      </c>
      <c r="C1110" s="47"/>
      <c r="D1110" s="41">
        <v>6</v>
      </c>
      <c r="E1110" s="42">
        <v>0</v>
      </c>
      <c r="F1110" s="139">
        <f>ABS(Home!$K$20*E1110)</f>
        <v>0</v>
      </c>
      <c r="G1110" s="42">
        <v>0</v>
      </c>
      <c r="H1110" s="139">
        <f>ABS(Home!$K$20*G1110)</f>
        <v>0</v>
      </c>
      <c r="I1110" s="42">
        <v>0</v>
      </c>
      <c r="J1110" s="139">
        <f>ABS(Home!$K$20*I1110)</f>
        <v>0</v>
      </c>
      <c r="K1110" s="42">
        <v>0</v>
      </c>
      <c r="L1110" s="139">
        <f>ABS(Home!$K$20*K1110)</f>
        <v>0</v>
      </c>
      <c r="M1110" s="45">
        <f t="shared" si="516"/>
        <v>0</v>
      </c>
      <c r="N1110" s="47">
        <f t="shared" si="517"/>
        <v>1032</v>
      </c>
      <c r="P1110">
        <f t="shared" si="531"/>
        <v>0</v>
      </c>
      <c r="Q1110">
        <f t="shared" si="531"/>
        <v>6</v>
      </c>
      <c r="R1110" s="146">
        <v>1107</v>
      </c>
      <c r="S1110">
        <f t="shared" si="523"/>
        <v>0</v>
      </c>
      <c r="T1110">
        <f t="shared" si="524"/>
        <v>0</v>
      </c>
      <c r="U1110">
        <f t="shared" si="525"/>
        <v>0</v>
      </c>
      <c r="V1110">
        <f t="shared" si="526"/>
        <v>0</v>
      </c>
      <c r="X1110">
        <f t="shared" si="527"/>
        <v>0</v>
      </c>
      <c r="Y1110">
        <f t="shared" si="528"/>
        <v>0</v>
      </c>
      <c r="Z1110">
        <f t="shared" si="529"/>
        <v>0</v>
      </c>
      <c r="AA1110">
        <f t="shared" si="530"/>
        <v>0</v>
      </c>
      <c r="BJ1110" s="41">
        <v>6</v>
      </c>
      <c r="BN1110" s="41">
        <v>5</v>
      </c>
      <c r="BS1110" s="121"/>
      <c r="BV1110">
        <v>3.7</v>
      </c>
      <c r="CA1110">
        <v>3.7</v>
      </c>
      <c r="CB1110">
        <f t="shared" si="518"/>
        <v>1</v>
      </c>
      <c r="CK1110">
        <f t="shared" si="519"/>
        <v>32</v>
      </c>
      <c r="CL1110">
        <f t="shared" si="520"/>
        <v>26</v>
      </c>
      <c r="CM1110">
        <f t="shared" si="521"/>
        <v>1032</v>
      </c>
      <c r="CP1110" t="str">
        <f t="shared" si="534"/>
        <v/>
      </c>
      <c r="CQ1110" t="str">
        <f t="shared" si="535"/>
        <v/>
      </c>
      <c r="CR1110" t="str">
        <f t="shared" si="522"/>
        <v/>
      </c>
      <c r="CS1110" t="str">
        <f t="shared" si="532"/>
        <v/>
      </c>
      <c r="CT1110" t="str">
        <f t="shared" si="533"/>
        <v/>
      </c>
    </row>
    <row r="1111" spans="1:98" x14ac:dyDescent="0.2">
      <c r="A1111" s="30"/>
      <c r="B1111" s="28" t="s">
        <v>180</v>
      </c>
      <c r="C1111" s="47"/>
      <c r="D1111" s="41">
        <v>6</v>
      </c>
      <c r="E1111" s="42">
        <v>0</v>
      </c>
      <c r="F1111" s="139">
        <f>ABS(Home!$K$20*E1111)</f>
        <v>0</v>
      </c>
      <c r="G1111" s="42">
        <v>0</v>
      </c>
      <c r="H1111" s="139">
        <f>ABS(Home!$K$20*G1111)</f>
        <v>0</v>
      </c>
      <c r="I1111" s="42">
        <v>0</v>
      </c>
      <c r="J1111" s="139">
        <f>ABS(Home!$K$20*I1111)</f>
        <v>0</v>
      </c>
      <c r="K1111" s="42">
        <v>0</v>
      </c>
      <c r="L1111" s="139">
        <f>ABS(Home!$K$20*K1111)</f>
        <v>0</v>
      </c>
      <c r="M1111" s="45">
        <f t="shared" si="516"/>
        <v>0</v>
      </c>
      <c r="N1111" s="47">
        <f t="shared" si="517"/>
        <v>1033</v>
      </c>
      <c r="P1111">
        <f t="shared" si="531"/>
        <v>0</v>
      </c>
      <c r="Q1111">
        <f t="shared" si="531"/>
        <v>6</v>
      </c>
      <c r="R1111" s="146">
        <v>1108</v>
      </c>
      <c r="S1111">
        <f t="shared" si="523"/>
        <v>0</v>
      </c>
      <c r="T1111">
        <f t="shared" si="524"/>
        <v>0</v>
      </c>
      <c r="U1111">
        <f t="shared" si="525"/>
        <v>0</v>
      </c>
      <c r="V1111">
        <f t="shared" si="526"/>
        <v>0</v>
      </c>
      <c r="X1111">
        <f t="shared" si="527"/>
        <v>0</v>
      </c>
      <c r="Y1111">
        <f t="shared" si="528"/>
        <v>0</v>
      </c>
      <c r="Z1111">
        <f t="shared" si="529"/>
        <v>0</v>
      </c>
      <c r="AA1111">
        <f t="shared" si="530"/>
        <v>0</v>
      </c>
      <c r="BJ1111" s="41">
        <v>6</v>
      </c>
      <c r="BN1111" s="41">
        <v>5</v>
      </c>
      <c r="BS1111" s="121"/>
      <c r="BV1111">
        <v>3.7</v>
      </c>
      <c r="CA1111">
        <v>3.7</v>
      </c>
      <c r="CB1111">
        <f t="shared" si="518"/>
        <v>1</v>
      </c>
      <c r="CK1111">
        <f t="shared" si="519"/>
        <v>33</v>
      </c>
      <c r="CL1111">
        <f t="shared" si="520"/>
        <v>26</v>
      </c>
      <c r="CM1111">
        <f t="shared" si="521"/>
        <v>1033</v>
      </c>
      <c r="CP1111" t="str">
        <f t="shared" si="534"/>
        <v/>
      </c>
      <c r="CQ1111" t="str">
        <f t="shared" si="535"/>
        <v/>
      </c>
      <c r="CR1111" t="str">
        <f t="shared" si="522"/>
        <v/>
      </c>
      <c r="CS1111" t="str">
        <f t="shared" si="532"/>
        <v/>
      </c>
      <c r="CT1111" t="str">
        <f t="shared" si="533"/>
        <v/>
      </c>
    </row>
    <row r="1112" spans="1:98" x14ac:dyDescent="0.2">
      <c r="A1112" s="30"/>
      <c r="B1112" s="28" t="s">
        <v>181</v>
      </c>
      <c r="C1112" s="47"/>
      <c r="D1112" s="41">
        <v>6</v>
      </c>
      <c r="E1112" s="42">
        <v>0</v>
      </c>
      <c r="F1112" s="139">
        <f>ABS(Home!$K$20*E1112)</f>
        <v>0</v>
      </c>
      <c r="G1112" s="42">
        <v>0</v>
      </c>
      <c r="H1112" s="139">
        <f>ABS(Home!$K$20*G1112)</f>
        <v>0</v>
      </c>
      <c r="I1112" s="42">
        <v>0</v>
      </c>
      <c r="J1112" s="139">
        <f>ABS(Home!$K$20*I1112)</f>
        <v>0</v>
      </c>
      <c r="K1112" s="42">
        <v>0</v>
      </c>
      <c r="L1112" s="139">
        <f>ABS(Home!$K$20*K1112)</f>
        <v>0</v>
      </c>
      <c r="M1112" s="45">
        <f t="shared" si="516"/>
        <v>0</v>
      </c>
      <c r="N1112" s="47">
        <f t="shared" si="517"/>
        <v>1034</v>
      </c>
      <c r="P1112">
        <f t="shared" si="531"/>
        <v>0</v>
      </c>
      <c r="Q1112">
        <f t="shared" si="531"/>
        <v>6</v>
      </c>
      <c r="R1112" s="146">
        <v>1109</v>
      </c>
      <c r="S1112">
        <f t="shared" si="523"/>
        <v>0</v>
      </c>
      <c r="T1112">
        <f t="shared" si="524"/>
        <v>0</v>
      </c>
      <c r="U1112">
        <f t="shared" si="525"/>
        <v>0</v>
      </c>
      <c r="V1112">
        <f t="shared" si="526"/>
        <v>0</v>
      </c>
      <c r="X1112">
        <f t="shared" si="527"/>
        <v>0</v>
      </c>
      <c r="Y1112">
        <f t="shared" si="528"/>
        <v>0</v>
      </c>
      <c r="Z1112">
        <f t="shared" si="529"/>
        <v>0</v>
      </c>
      <c r="AA1112">
        <f t="shared" si="530"/>
        <v>0</v>
      </c>
      <c r="BJ1112" s="41">
        <v>6</v>
      </c>
      <c r="BN1112" s="41">
        <v>5</v>
      </c>
      <c r="BS1112" s="121"/>
      <c r="BV1112">
        <v>0</v>
      </c>
      <c r="CA1112">
        <v>0</v>
      </c>
      <c r="CB1112">
        <f t="shared" si="518"/>
        <v>0</v>
      </c>
      <c r="CK1112">
        <f t="shared" si="519"/>
        <v>34</v>
      </c>
      <c r="CL1112">
        <f t="shared" si="520"/>
        <v>26</v>
      </c>
      <c r="CM1112">
        <f t="shared" si="521"/>
        <v>1034</v>
      </c>
      <c r="CP1112" t="str">
        <f t="shared" si="534"/>
        <v/>
      </c>
      <c r="CQ1112" t="str">
        <f t="shared" si="535"/>
        <v/>
      </c>
      <c r="CR1112" t="str">
        <f t="shared" si="522"/>
        <v/>
      </c>
      <c r="CS1112" t="str">
        <f t="shared" si="532"/>
        <v/>
      </c>
      <c r="CT1112" t="str">
        <f t="shared" si="533"/>
        <v/>
      </c>
    </row>
    <row r="1113" spans="1:98" x14ac:dyDescent="0.2">
      <c r="A1113" s="30"/>
      <c r="B1113" s="28">
        <v>35</v>
      </c>
      <c r="C1113" s="47"/>
      <c r="D1113" s="41">
        <v>6</v>
      </c>
      <c r="E1113" s="42">
        <v>0</v>
      </c>
      <c r="F1113" s="139">
        <f>ABS(Home!$K$20*E1113)</f>
        <v>0</v>
      </c>
      <c r="G1113" s="42">
        <v>0</v>
      </c>
      <c r="H1113" s="139">
        <f>ABS(Home!$K$20*G1113)</f>
        <v>0</v>
      </c>
      <c r="I1113" s="42">
        <v>0</v>
      </c>
      <c r="J1113" s="139">
        <f>ABS(Home!$K$20*I1113)</f>
        <v>0</v>
      </c>
      <c r="K1113" s="42">
        <v>0</v>
      </c>
      <c r="L1113" s="139">
        <f>ABS(Home!$K$20*K1113)</f>
        <v>0</v>
      </c>
      <c r="M1113" s="45">
        <f t="shared" si="516"/>
        <v>0</v>
      </c>
      <c r="N1113" s="47">
        <f t="shared" si="517"/>
        <v>1035</v>
      </c>
      <c r="P1113">
        <f t="shared" si="531"/>
        <v>0</v>
      </c>
      <c r="Q1113">
        <f t="shared" si="531"/>
        <v>6</v>
      </c>
      <c r="R1113" s="146">
        <v>1110</v>
      </c>
      <c r="S1113">
        <f t="shared" si="523"/>
        <v>0</v>
      </c>
      <c r="T1113">
        <f t="shared" si="524"/>
        <v>0</v>
      </c>
      <c r="U1113">
        <f t="shared" si="525"/>
        <v>0</v>
      </c>
      <c r="V1113">
        <f t="shared" si="526"/>
        <v>0</v>
      </c>
      <c r="X1113">
        <f t="shared" si="527"/>
        <v>0</v>
      </c>
      <c r="Y1113">
        <f t="shared" si="528"/>
        <v>0</v>
      </c>
      <c r="Z1113">
        <f t="shared" si="529"/>
        <v>0</v>
      </c>
      <c r="AA1113">
        <f t="shared" si="530"/>
        <v>0</v>
      </c>
      <c r="BJ1113" s="41">
        <v>6</v>
      </c>
      <c r="BN1113" s="41">
        <v>5</v>
      </c>
      <c r="BS1113" s="121"/>
      <c r="BV1113">
        <v>0.05</v>
      </c>
      <c r="CA1113">
        <v>0.05</v>
      </c>
      <c r="CB1113">
        <f t="shared" si="518"/>
        <v>0.05</v>
      </c>
      <c r="CK1113">
        <f t="shared" si="519"/>
        <v>35</v>
      </c>
      <c r="CL1113">
        <f t="shared" si="520"/>
        <v>26</v>
      </c>
      <c r="CM1113">
        <f t="shared" si="521"/>
        <v>1035</v>
      </c>
      <c r="CP1113" t="str">
        <f t="shared" si="534"/>
        <v/>
      </c>
      <c r="CQ1113" t="str">
        <f t="shared" si="535"/>
        <v/>
      </c>
      <c r="CR1113" t="str">
        <f t="shared" si="522"/>
        <v/>
      </c>
      <c r="CS1113" t="str">
        <f t="shared" si="532"/>
        <v/>
      </c>
      <c r="CT1113" t="str">
        <f t="shared" si="533"/>
        <v/>
      </c>
    </row>
    <row r="1114" spans="1:98" x14ac:dyDescent="0.2">
      <c r="A1114" s="30"/>
      <c r="B1114" s="28">
        <v>36</v>
      </c>
      <c r="C1114" s="47"/>
      <c r="D1114" s="41">
        <v>6</v>
      </c>
      <c r="E1114" s="42">
        <v>0</v>
      </c>
      <c r="F1114" s="139">
        <f>ABS(Home!$K$20*E1114)</f>
        <v>0</v>
      </c>
      <c r="G1114" s="42">
        <v>0</v>
      </c>
      <c r="H1114" s="139">
        <f>ABS(Home!$K$20*G1114)</f>
        <v>0</v>
      </c>
      <c r="I1114" s="42">
        <v>0</v>
      </c>
      <c r="J1114" s="139">
        <f>ABS(Home!$K$20*I1114)</f>
        <v>0</v>
      </c>
      <c r="K1114" s="42">
        <v>0</v>
      </c>
      <c r="L1114" s="139">
        <f>ABS(Home!$K$20*K1114)</f>
        <v>0</v>
      </c>
      <c r="M1114" s="45">
        <f t="shared" si="516"/>
        <v>0</v>
      </c>
      <c r="N1114" s="47">
        <f t="shared" si="517"/>
        <v>1036</v>
      </c>
      <c r="P1114">
        <f t="shared" si="531"/>
        <v>0</v>
      </c>
      <c r="Q1114">
        <f t="shared" si="531"/>
        <v>6</v>
      </c>
      <c r="R1114" s="146">
        <v>1111</v>
      </c>
      <c r="S1114">
        <f t="shared" si="523"/>
        <v>0</v>
      </c>
      <c r="T1114">
        <f t="shared" si="524"/>
        <v>0</v>
      </c>
      <c r="U1114">
        <f t="shared" si="525"/>
        <v>0</v>
      </c>
      <c r="V1114">
        <f t="shared" si="526"/>
        <v>0</v>
      </c>
      <c r="X1114">
        <f t="shared" si="527"/>
        <v>0</v>
      </c>
      <c r="Y1114">
        <f t="shared" si="528"/>
        <v>0</v>
      </c>
      <c r="Z1114">
        <f t="shared" si="529"/>
        <v>0</v>
      </c>
      <c r="AA1114">
        <f t="shared" si="530"/>
        <v>0</v>
      </c>
      <c r="BJ1114" s="41">
        <v>6</v>
      </c>
      <c r="BN1114" s="41">
        <v>5</v>
      </c>
      <c r="BS1114" s="121"/>
      <c r="BV1114">
        <v>0</v>
      </c>
      <c r="CA1114">
        <v>0</v>
      </c>
      <c r="CB1114">
        <f t="shared" si="518"/>
        <v>0</v>
      </c>
      <c r="CK1114">
        <f t="shared" si="519"/>
        <v>36</v>
      </c>
      <c r="CL1114">
        <f t="shared" si="520"/>
        <v>26</v>
      </c>
      <c r="CM1114">
        <f t="shared" si="521"/>
        <v>1036</v>
      </c>
      <c r="CP1114" t="str">
        <f t="shared" si="534"/>
        <v/>
      </c>
      <c r="CQ1114" t="str">
        <f t="shared" si="535"/>
        <v/>
      </c>
      <c r="CR1114" t="str">
        <f t="shared" si="522"/>
        <v/>
      </c>
      <c r="CS1114" t="str">
        <f t="shared" si="532"/>
        <v/>
      </c>
      <c r="CT1114" t="str">
        <f t="shared" si="533"/>
        <v/>
      </c>
    </row>
    <row r="1115" spans="1:98" x14ac:dyDescent="0.2">
      <c r="A1115" s="30"/>
      <c r="B1115" s="28">
        <v>37</v>
      </c>
      <c r="C1115" s="47"/>
      <c r="D1115" s="41">
        <v>6</v>
      </c>
      <c r="E1115" s="42">
        <v>0</v>
      </c>
      <c r="F1115" s="139">
        <f>ABS(Home!$K$20*E1115)</f>
        <v>0</v>
      </c>
      <c r="G1115" s="42">
        <v>0</v>
      </c>
      <c r="H1115" s="139">
        <f>ABS(Home!$K$20*G1115)</f>
        <v>0</v>
      </c>
      <c r="I1115" s="42">
        <v>0</v>
      </c>
      <c r="J1115" s="139">
        <f>ABS(Home!$K$20*I1115)</f>
        <v>0</v>
      </c>
      <c r="K1115" s="42">
        <v>0</v>
      </c>
      <c r="L1115" s="139">
        <f>ABS(Home!$K$20*K1115)</f>
        <v>0</v>
      </c>
      <c r="M1115" s="45">
        <f t="shared" si="516"/>
        <v>0</v>
      </c>
      <c r="N1115" s="47">
        <f t="shared" si="517"/>
        <v>1037</v>
      </c>
      <c r="P1115">
        <f t="shared" si="531"/>
        <v>0</v>
      </c>
      <c r="Q1115">
        <f t="shared" si="531"/>
        <v>6</v>
      </c>
      <c r="R1115" s="146">
        <v>1112</v>
      </c>
      <c r="S1115">
        <f t="shared" si="523"/>
        <v>0</v>
      </c>
      <c r="T1115">
        <f t="shared" si="524"/>
        <v>0</v>
      </c>
      <c r="U1115">
        <f t="shared" si="525"/>
        <v>0</v>
      </c>
      <c r="V1115">
        <f t="shared" si="526"/>
        <v>0</v>
      </c>
      <c r="X1115">
        <f t="shared" si="527"/>
        <v>0</v>
      </c>
      <c r="Y1115">
        <f t="shared" si="528"/>
        <v>0</v>
      </c>
      <c r="Z1115">
        <f t="shared" si="529"/>
        <v>0</v>
      </c>
      <c r="AA1115">
        <f t="shared" si="530"/>
        <v>0</v>
      </c>
      <c r="BJ1115" s="41">
        <v>6</v>
      </c>
      <c r="BN1115" s="41">
        <v>5</v>
      </c>
      <c r="BS1115" s="121"/>
      <c r="BV1115">
        <v>0</v>
      </c>
      <c r="CA1115">
        <v>0</v>
      </c>
      <c r="CB1115">
        <f t="shared" si="518"/>
        <v>0</v>
      </c>
      <c r="CK1115">
        <f>CK1072</f>
        <v>37</v>
      </c>
      <c r="CL1115">
        <f>CL1072+1</f>
        <v>26</v>
      </c>
      <c r="CM1115">
        <f t="shared" si="521"/>
        <v>1037</v>
      </c>
      <c r="CP1115" t="str">
        <f t="shared" si="534"/>
        <v/>
      </c>
      <c r="CQ1115" t="str">
        <f t="shared" si="535"/>
        <v/>
      </c>
      <c r="CR1115" t="str">
        <f t="shared" si="522"/>
        <v/>
      </c>
      <c r="CS1115" t="str">
        <f t="shared" si="532"/>
        <v/>
      </c>
      <c r="CT1115" t="str">
        <f t="shared" si="533"/>
        <v/>
      </c>
    </row>
    <row r="1116" spans="1:98" x14ac:dyDescent="0.2">
      <c r="A1116" s="30"/>
      <c r="B1116" s="28">
        <v>38</v>
      </c>
      <c r="C1116" s="47"/>
      <c r="D1116" s="41">
        <v>6</v>
      </c>
      <c r="E1116" s="42">
        <v>0</v>
      </c>
      <c r="F1116" s="139">
        <f>ABS(Home!$K$20*E1116)</f>
        <v>0</v>
      </c>
      <c r="G1116" s="42">
        <v>0</v>
      </c>
      <c r="H1116" s="139">
        <f>ABS(Home!$K$20*G1116)</f>
        <v>0</v>
      </c>
      <c r="I1116" s="42">
        <v>0</v>
      </c>
      <c r="J1116" s="139">
        <f>ABS(Home!$K$20*I1116)</f>
        <v>0</v>
      </c>
      <c r="K1116" s="42">
        <v>0</v>
      </c>
      <c r="L1116" s="139">
        <f>ABS(Home!$K$20*K1116)</f>
        <v>0</v>
      </c>
      <c r="M1116" s="45">
        <f t="shared" si="516"/>
        <v>0</v>
      </c>
      <c r="N1116" s="47">
        <f t="shared" si="517"/>
        <v>1038</v>
      </c>
      <c r="P1116">
        <f t="shared" si="531"/>
        <v>0</v>
      </c>
      <c r="Q1116">
        <f t="shared" si="531"/>
        <v>6</v>
      </c>
      <c r="R1116" s="146">
        <v>1113</v>
      </c>
      <c r="S1116">
        <f t="shared" si="523"/>
        <v>0</v>
      </c>
      <c r="T1116">
        <f t="shared" si="524"/>
        <v>0</v>
      </c>
      <c r="U1116">
        <f t="shared" si="525"/>
        <v>0</v>
      </c>
      <c r="V1116">
        <f t="shared" si="526"/>
        <v>0</v>
      </c>
      <c r="X1116">
        <f t="shared" si="527"/>
        <v>0</v>
      </c>
      <c r="Y1116">
        <f t="shared" si="528"/>
        <v>0</v>
      </c>
      <c r="Z1116">
        <f t="shared" si="529"/>
        <v>0</v>
      </c>
      <c r="AA1116">
        <f t="shared" si="530"/>
        <v>0</v>
      </c>
      <c r="BJ1116" s="41">
        <v>6</v>
      </c>
      <c r="BN1116" s="41">
        <v>5</v>
      </c>
      <c r="BS1116" s="121"/>
      <c r="BV1116">
        <v>0</v>
      </c>
      <c r="CA1116">
        <v>0</v>
      </c>
      <c r="CB1116">
        <f t="shared" si="518"/>
        <v>0</v>
      </c>
      <c r="CK1116">
        <f t="shared" si="519"/>
        <v>38</v>
      </c>
      <c r="CL1116">
        <f t="shared" si="520"/>
        <v>26</v>
      </c>
      <c r="CM1116">
        <f t="shared" si="521"/>
        <v>1038</v>
      </c>
      <c r="CP1116" t="str">
        <f t="shared" si="534"/>
        <v/>
      </c>
      <c r="CQ1116" t="str">
        <f t="shared" si="535"/>
        <v/>
      </c>
      <c r="CR1116" t="str">
        <f t="shared" si="522"/>
        <v/>
      </c>
      <c r="CS1116" t="str">
        <f t="shared" si="532"/>
        <v/>
      </c>
      <c r="CT1116" t="str">
        <f t="shared" si="533"/>
        <v/>
      </c>
    </row>
    <row r="1117" spans="1:98" x14ac:dyDescent="0.2">
      <c r="A1117" s="30"/>
      <c r="B1117" s="28">
        <v>39</v>
      </c>
      <c r="C1117" s="47"/>
      <c r="D1117" s="41">
        <v>6</v>
      </c>
      <c r="E1117" s="42">
        <v>0</v>
      </c>
      <c r="F1117" s="139">
        <f>ABS(Home!$K$20*E1117)</f>
        <v>0</v>
      </c>
      <c r="G1117" s="42">
        <v>0</v>
      </c>
      <c r="H1117" s="139">
        <f>ABS(Home!$K$20*G1117)</f>
        <v>0</v>
      </c>
      <c r="I1117" s="42">
        <v>0</v>
      </c>
      <c r="J1117" s="139">
        <f>ABS(Home!$K$20*I1117)</f>
        <v>0</v>
      </c>
      <c r="K1117" s="42">
        <v>0</v>
      </c>
      <c r="L1117" s="139">
        <f>ABS(Home!$K$20*K1117)</f>
        <v>0</v>
      </c>
      <c r="M1117" s="45">
        <f t="shared" si="516"/>
        <v>0</v>
      </c>
      <c r="N1117" s="47">
        <f t="shared" si="517"/>
        <v>1039</v>
      </c>
      <c r="P1117">
        <f t="shared" si="531"/>
        <v>0</v>
      </c>
      <c r="Q1117">
        <f t="shared" si="531"/>
        <v>6</v>
      </c>
      <c r="R1117" s="146">
        <v>1114</v>
      </c>
      <c r="S1117">
        <f t="shared" si="523"/>
        <v>0</v>
      </c>
      <c r="T1117">
        <f t="shared" si="524"/>
        <v>0</v>
      </c>
      <c r="U1117">
        <f t="shared" si="525"/>
        <v>0</v>
      </c>
      <c r="V1117">
        <f t="shared" si="526"/>
        <v>0</v>
      </c>
      <c r="X1117">
        <f t="shared" si="527"/>
        <v>0</v>
      </c>
      <c r="Y1117">
        <f t="shared" si="528"/>
        <v>0</v>
      </c>
      <c r="Z1117">
        <f t="shared" si="529"/>
        <v>0</v>
      </c>
      <c r="AA1117">
        <f t="shared" si="530"/>
        <v>0</v>
      </c>
      <c r="BJ1117" s="41">
        <v>6</v>
      </c>
      <c r="BN1117" s="41">
        <v>5</v>
      </c>
      <c r="BS1117" s="121"/>
      <c r="BV1117">
        <v>0</v>
      </c>
      <c r="CA1117">
        <v>0</v>
      </c>
      <c r="CB1117">
        <f t="shared" si="518"/>
        <v>0</v>
      </c>
      <c r="CK1117">
        <f t="shared" si="519"/>
        <v>39</v>
      </c>
      <c r="CL1117">
        <f t="shared" si="520"/>
        <v>26</v>
      </c>
      <c r="CM1117">
        <f t="shared" si="521"/>
        <v>1039</v>
      </c>
      <c r="CP1117" t="str">
        <f t="shared" si="534"/>
        <v/>
      </c>
      <c r="CQ1117" t="str">
        <f t="shared" si="535"/>
        <v/>
      </c>
      <c r="CR1117" t="str">
        <f t="shared" si="522"/>
        <v/>
      </c>
      <c r="CS1117" t="str">
        <f t="shared" si="532"/>
        <v/>
      </c>
      <c r="CT1117" t="str">
        <f t="shared" si="533"/>
        <v/>
      </c>
    </row>
    <row r="1118" spans="1:98" x14ac:dyDescent="0.2">
      <c r="A1118" s="30"/>
      <c r="B1118" s="28">
        <v>40</v>
      </c>
      <c r="C1118" s="47"/>
      <c r="D1118" s="41">
        <v>6</v>
      </c>
      <c r="E1118" s="42">
        <v>0</v>
      </c>
      <c r="F1118" s="139">
        <f>ABS(Home!$K$20*E1118)</f>
        <v>0</v>
      </c>
      <c r="G1118" s="42">
        <v>0</v>
      </c>
      <c r="H1118" s="139">
        <f>ABS(Home!$K$20*G1118)</f>
        <v>0</v>
      </c>
      <c r="I1118" s="42">
        <v>0</v>
      </c>
      <c r="J1118" s="139">
        <f>ABS(Home!$K$20*I1118)</f>
        <v>0</v>
      </c>
      <c r="K1118" s="42">
        <v>0</v>
      </c>
      <c r="L1118" s="139">
        <f>ABS(Home!$K$20*K1118)</f>
        <v>0</v>
      </c>
      <c r="M1118" s="45">
        <f t="shared" si="516"/>
        <v>0</v>
      </c>
      <c r="N1118" s="47">
        <f t="shared" si="517"/>
        <v>1040</v>
      </c>
      <c r="P1118">
        <f t="shared" si="531"/>
        <v>0</v>
      </c>
      <c r="Q1118">
        <f t="shared" si="531"/>
        <v>6</v>
      </c>
      <c r="R1118" s="146">
        <v>1115</v>
      </c>
      <c r="S1118">
        <f t="shared" si="523"/>
        <v>0</v>
      </c>
      <c r="T1118">
        <f t="shared" si="524"/>
        <v>0</v>
      </c>
      <c r="U1118">
        <f t="shared" si="525"/>
        <v>0</v>
      </c>
      <c r="V1118">
        <f t="shared" si="526"/>
        <v>0</v>
      </c>
      <c r="X1118">
        <f t="shared" si="527"/>
        <v>0</v>
      </c>
      <c r="Y1118">
        <f t="shared" si="528"/>
        <v>0</v>
      </c>
      <c r="Z1118">
        <f t="shared" si="529"/>
        <v>0</v>
      </c>
      <c r="AA1118">
        <f t="shared" si="530"/>
        <v>0</v>
      </c>
      <c r="BJ1118" s="41">
        <v>6</v>
      </c>
      <c r="BN1118" s="41">
        <v>5</v>
      </c>
      <c r="BS1118" s="121"/>
      <c r="BV1118">
        <v>0</v>
      </c>
      <c r="CA1118">
        <v>0</v>
      </c>
      <c r="CB1118">
        <f t="shared" si="518"/>
        <v>0</v>
      </c>
      <c r="CK1118">
        <f t="shared" si="519"/>
        <v>40</v>
      </c>
      <c r="CL1118">
        <f t="shared" si="520"/>
        <v>26</v>
      </c>
      <c r="CM1118">
        <f t="shared" si="521"/>
        <v>1040</v>
      </c>
      <c r="CP1118" t="str">
        <f t="shared" si="534"/>
        <v/>
      </c>
      <c r="CQ1118" t="str">
        <f t="shared" si="535"/>
        <v/>
      </c>
      <c r="CR1118" t="str">
        <f t="shared" si="522"/>
        <v/>
      </c>
      <c r="CS1118" t="str">
        <f t="shared" si="532"/>
        <v/>
      </c>
      <c r="CT1118" t="str">
        <f t="shared" si="533"/>
        <v/>
      </c>
    </row>
    <row r="1119" spans="1:98" x14ac:dyDescent="0.2">
      <c r="A1119" s="30"/>
      <c r="B1119" s="146"/>
      <c r="C1119" s="47"/>
      <c r="D1119" s="41"/>
      <c r="E1119" s="42"/>
      <c r="F1119" s="42"/>
      <c r="G1119" s="42"/>
      <c r="H1119" s="42"/>
      <c r="I1119" s="42"/>
      <c r="J1119" s="42"/>
      <c r="K1119" s="42"/>
      <c r="L1119" s="42"/>
      <c r="M1119" s="45"/>
      <c r="N1119" s="47"/>
      <c r="P1119">
        <f t="shared" si="531"/>
        <v>0</v>
      </c>
      <c r="Q1119">
        <f t="shared" si="531"/>
        <v>6</v>
      </c>
      <c r="R1119" s="146">
        <v>1116</v>
      </c>
      <c r="S1119">
        <f t="shared" si="523"/>
        <v>0</v>
      </c>
      <c r="T1119">
        <f t="shared" si="524"/>
        <v>0</v>
      </c>
      <c r="U1119">
        <f t="shared" si="525"/>
        <v>0</v>
      </c>
      <c r="V1119">
        <f t="shared" si="526"/>
        <v>0</v>
      </c>
      <c r="X1119">
        <f t="shared" si="527"/>
        <v>0</v>
      </c>
      <c r="Y1119">
        <f t="shared" si="528"/>
        <v>0</v>
      </c>
      <c r="Z1119">
        <f t="shared" si="529"/>
        <v>0</v>
      </c>
      <c r="AA1119">
        <f t="shared" si="530"/>
        <v>0</v>
      </c>
      <c r="BJ1119" s="41"/>
      <c r="BN1119" s="41"/>
      <c r="BS1119" s="121"/>
      <c r="CP1119" t="str">
        <f t="shared" si="534"/>
        <v/>
      </c>
      <c r="CQ1119" t="str">
        <f t="shared" si="535"/>
        <v/>
      </c>
      <c r="CS1119" t="str">
        <f t="shared" si="532"/>
        <v/>
      </c>
      <c r="CT1119" t="str">
        <f t="shared" si="533"/>
        <v/>
      </c>
    </row>
    <row r="1120" spans="1:98" x14ac:dyDescent="0.2">
      <c r="A1120" s="30"/>
      <c r="B1120" s="146"/>
      <c r="C1120" s="47"/>
      <c r="D1120" s="41"/>
      <c r="E1120" s="42"/>
      <c r="F1120" s="42"/>
      <c r="G1120" s="42"/>
      <c r="H1120" s="42"/>
      <c r="I1120" s="42"/>
      <c r="J1120" s="42"/>
      <c r="K1120" s="42"/>
      <c r="L1120" s="42"/>
      <c r="M1120" s="45"/>
      <c r="N1120" s="47"/>
      <c r="P1120">
        <f t="shared" si="531"/>
        <v>0</v>
      </c>
      <c r="Q1120">
        <f t="shared" si="531"/>
        <v>6</v>
      </c>
      <c r="R1120" s="146">
        <v>1117</v>
      </c>
      <c r="S1120">
        <f t="shared" si="523"/>
        <v>0</v>
      </c>
      <c r="T1120">
        <f t="shared" si="524"/>
        <v>0</v>
      </c>
      <c r="U1120">
        <f t="shared" si="525"/>
        <v>0</v>
      </c>
      <c r="V1120">
        <f t="shared" si="526"/>
        <v>0</v>
      </c>
      <c r="X1120">
        <f t="shared" si="527"/>
        <v>0</v>
      </c>
      <c r="Y1120">
        <f t="shared" si="528"/>
        <v>0</v>
      </c>
      <c r="Z1120">
        <f t="shared" si="529"/>
        <v>0</v>
      </c>
      <c r="AA1120">
        <f t="shared" si="530"/>
        <v>0</v>
      </c>
      <c r="BJ1120" s="41"/>
      <c r="BN1120" s="41"/>
      <c r="BS1120" s="121"/>
      <c r="CP1120" t="str">
        <f t="shared" si="534"/>
        <v/>
      </c>
      <c r="CQ1120" t="str">
        <f t="shared" si="535"/>
        <v/>
      </c>
      <c r="CS1120" t="str">
        <f t="shared" si="532"/>
        <v/>
      </c>
      <c r="CT1120" t="str">
        <f t="shared" si="533"/>
        <v/>
      </c>
    </row>
    <row r="1121" spans="1:98" x14ac:dyDescent="0.2">
      <c r="A1121" s="13" t="s">
        <v>12</v>
      </c>
      <c r="B1121" s="13" t="s">
        <v>40</v>
      </c>
      <c r="C1121" s="44"/>
      <c r="D1121" s="36" t="s">
        <v>27</v>
      </c>
      <c r="E1121" s="37" t="s">
        <v>15</v>
      </c>
      <c r="F1121" s="118" t="s">
        <v>36</v>
      </c>
      <c r="G1121" s="37" t="s">
        <v>16</v>
      </c>
      <c r="H1121" s="118" t="s">
        <v>36</v>
      </c>
      <c r="I1121" s="37" t="s">
        <v>17</v>
      </c>
      <c r="J1121" s="118" t="s">
        <v>36</v>
      </c>
      <c r="K1121" s="37" t="s">
        <v>18</v>
      </c>
      <c r="L1121" s="118" t="s">
        <v>36</v>
      </c>
      <c r="M1121" s="13" t="s">
        <v>42</v>
      </c>
      <c r="N1121" s="47"/>
      <c r="P1121">
        <f t="shared" si="531"/>
        <v>0</v>
      </c>
      <c r="Q1121">
        <f t="shared" si="531"/>
        <v>6</v>
      </c>
      <c r="R1121" s="146">
        <v>1118</v>
      </c>
      <c r="S1121">
        <f t="shared" si="523"/>
        <v>0</v>
      </c>
      <c r="T1121">
        <f t="shared" si="524"/>
        <v>0</v>
      </c>
      <c r="U1121">
        <f t="shared" si="525"/>
        <v>0</v>
      </c>
      <c r="V1121">
        <f t="shared" si="526"/>
        <v>0</v>
      </c>
      <c r="X1121">
        <f t="shared" si="527"/>
        <v>0</v>
      </c>
      <c r="Y1121">
        <f t="shared" si="528"/>
        <v>0</v>
      </c>
      <c r="Z1121">
        <f t="shared" si="529"/>
        <v>0</v>
      </c>
      <c r="AA1121">
        <f t="shared" si="530"/>
        <v>0</v>
      </c>
      <c r="BJ1121" s="36" t="s">
        <v>27</v>
      </c>
      <c r="BN1121" s="36" t="s">
        <v>27</v>
      </c>
      <c r="BS1121" s="14"/>
      <c r="BV1121" t="s">
        <v>15</v>
      </c>
      <c r="CA1121" t="s">
        <v>15</v>
      </c>
      <c r="CP1121" t="str">
        <f t="shared" si="534"/>
        <v/>
      </c>
      <c r="CQ1121" t="str">
        <f t="shared" si="535"/>
        <v/>
      </c>
      <c r="CS1121" t="str">
        <f t="shared" si="532"/>
        <v/>
      </c>
      <c r="CT1121" t="str">
        <f t="shared" si="533"/>
        <v/>
      </c>
    </row>
    <row r="1122" spans="1:98" x14ac:dyDescent="0.2">
      <c r="A1122" s="13">
        <f>A1079+1</f>
        <v>27</v>
      </c>
      <c r="B1122" s="28" t="s">
        <v>1385</v>
      </c>
      <c r="C1122" s="47"/>
      <c r="D1122" s="41">
        <v>6</v>
      </c>
      <c r="E1122" s="42">
        <v>0</v>
      </c>
      <c r="F1122" s="139">
        <f>ABS(Home!$K$20*E1122)</f>
        <v>0</v>
      </c>
      <c r="G1122" s="42">
        <v>0</v>
      </c>
      <c r="H1122" s="139">
        <f>ABS(Home!$K$20*G1122)</f>
        <v>0</v>
      </c>
      <c r="I1122" s="42">
        <v>0</v>
      </c>
      <c r="J1122" s="139">
        <f>ABS(Home!$K$20*I1122)</f>
        <v>0</v>
      </c>
      <c r="K1122" s="42">
        <v>0</v>
      </c>
      <c r="L1122" s="139">
        <f>ABS(Home!$K$20*K1122)</f>
        <v>0</v>
      </c>
      <c r="M1122" s="45">
        <f>IF(C1122=1,COUNTIF(F1122,"&gt;0")+COUNTIF(H1122,"&gt;0")+COUNTIF(J1122,"&gt;0")+COUNTIF(L1122,"&gt;0"),0)</f>
        <v>0</v>
      </c>
      <c r="N1122" s="47">
        <f>N1079+40</f>
        <v>1041</v>
      </c>
      <c r="P1122">
        <f t="shared" si="531"/>
        <v>0</v>
      </c>
      <c r="Q1122">
        <f t="shared" si="531"/>
        <v>6</v>
      </c>
      <c r="R1122" s="146">
        <v>1119</v>
      </c>
      <c r="S1122">
        <f t="shared" si="523"/>
        <v>0</v>
      </c>
      <c r="T1122">
        <f t="shared" si="524"/>
        <v>0</v>
      </c>
      <c r="U1122">
        <f t="shared" si="525"/>
        <v>0</v>
      </c>
      <c r="V1122">
        <f t="shared" si="526"/>
        <v>0</v>
      </c>
      <c r="X1122">
        <f t="shared" si="527"/>
        <v>0</v>
      </c>
      <c r="Y1122">
        <f t="shared" si="528"/>
        <v>0</v>
      </c>
      <c r="Z1122">
        <f t="shared" si="529"/>
        <v>0</v>
      </c>
      <c r="AA1122">
        <f t="shared" si="530"/>
        <v>0</v>
      </c>
      <c r="BJ1122" s="41">
        <v>6</v>
      </c>
      <c r="BN1122" s="41">
        <v>5</v>
      </c>
      <c r="BS1122" s="121"/>
      <c r="BV1122">
        <v>0</v>
      </c>
      <c r="CA1122">
        <v>0</v>
      </c>
      <c r="CB1122">
        <f>IF(CA1122&gt;1,1,IF(CA1122&lt;-1,-1,CA1122))</f>
        <v>0</v>
      </c>
      <c r="CK1122">
        <f>CK1079</f>
        <v>1</v>
      </c>
      <c r="CL1122">
        <f>CL1079+1</f>
        <v>27</v>
      </c>
      <c r="CM1122">
        <f>CM1079+40</f>
        <v>1041</v>
      </c>
      <c r="CP1122" t="str">
        <f t="shared" si="534"/>
        <v/>
      </c>
      <c r="CQ1122" t="str">
        <f t="shared" si="535"/>
        <v/>
      </c>
      <c r="CR1122" t="str">
        <f>IF(C1122=1,CONCATENATE("v",CM1122),"")</f>
        <v/>
      </c>
      <c r="CS1122" t="str">
        <f t="shared" si="532"/>
        <v/>
      </c>
      <c r="CT1122" t="str">
        <f t="shared" si="533"/>
        <v/>
      </c>
    </row>
    <row r="1123" spans="1:98" x14ac:dyDescent="0.2">
      <c r="A1123" s="123" t="s">
        <v>150</v>
      </c>
      <c r="B1123" s="28" t="s">
        <v>1386</v>
      </c>
      <c r="C1123" s="47"/>
      <c r="D1123" s="41">
        <v>6</v>
      </c>
      <c r="E1123" s="42">
        <v>0</v>
      </c>
      <c r="F1123" s="139">
        <f>ABS(Home!$K$20*E1123)</f>
        <v>0</v>
      </c>
      <c r="G1123" s="42">
        <v>0</v>
      </c>
      <c r="H1123" s="139">
        <f>ABS(Home!$K$20*G1123)</f>
        <v>0</v>
      </c>
      <c r="I1123" s="42">
        <v>0</v>
      </c>
      <c r="J1123" s="139">
        <f>ABS(Home!$K$20*I1123)</f>
        <v>0</v>
      </c>
      <c r="K1123" s="42">
        <v>0</v>
      </c>
      <c r="L1123" s="139">
        <f>ABS(Home!$K$20*K1123)</f>
        <v>0</v>
      </c>
      <c r="M1123" s="45">
        <f t="shared" ref="M1123:M1161" si="536">IF(C1123=1,COUNTIF(F1123,"&gt;0")+COUNTIF(H1123,"&gt;0")+COUNTIF(J1123,"&gt;0")+COUNTIF(L1123,"&gt;0"),0)</f>
        <v>0</v>
      </c>
      <c r="N1123" s="47">
        <f t="shared" ref="N1123:N1161" si="537">N1080+40</f>
        <v>1042</v>
      </c>
      <c r="P1123">
        <f t="shared" si="531"/>
        <v>0</v>
      </c>
      <c r="Q1123">
        <f t="shared" si="531"/>
        <v>6</v>
      </c>
      <c r="R1123" s="146">
        <v>1120</v>
      </c>
      <c r="S1123">
        <f t="shared" si="523"/>
        <v>0</v>
      </c>
      <c r="T1123">
        <f t="shared" si="524"/>
        <v>0</v>
      </c>
      <c r="U1123">
        <f t="shared" si="525"/>
        <v>0</v>
      </c>
      <c r="V1123">
        <f t="shared" si="526"/>
        <v>0</v>
      </c>
      <c r="X1123">
        <f t="shared" si="527"/>
        <v>0</v>
      </c>
      <c r="Y1123">
        <f t="shared" si="528"/>
        <v>0</v>
      </c>
      <c r="Z1123">
        <f t="shared" si="529"/>
        <v>0</v>
      </c>
      <c r="AA1123">
        <f t="shared" si="530"/>
        <v>0</v>
      </c>
      <c r="BJ1123" s="41">
        <v>6</v>
      </c>
      <c r="BN1123" s="41">
        <v>5</v>
      </c>
      <c r="BS1123" s="121"/>
      <c r="BV1123">
        <v>0</v>
      </c>
      <c r="CA1123">
        <v>0</v>
      </c>
      <c r="CB1123">
        <f t="shared" ref="CB1123:CB1161" si="538">IF(CA1123&gt;1,1,IF(CA1123&lt;-1,-1,CA1123))</f>
        <v>0</v>
      </c>
      <c r="CK1123">
        <f t="shared" ref="CK1123:CK1161" si="539">CK1080</f>
        <v>2</v>
      </c>
      <c r="CL1123">
        <f t="shared" ref="CL1123:CL1161" si="540">CL1080+1</f>
        <v>27</v>
      </c>
      <c r="CM1123">
        <f t="shared" ref="CM1123:CM1161" si="541">CM1080+40</f>
        <v>1042</v>
      </c>
      <c r="CP1123" t="str">
        <f t="shared" si="534"/>
        <v/>
      </c>
      <c r="CQ1123" t="str">
        <f t="shared" si="535"/>
        <v/>
      </c>
      <c r="CR1123" t="str">
        <f>IF(C1123=1,CONCATENATE("v",CM1123),"")</f>
        <v/>
      </c>
      <c r="CS1123" t="str">
        <f t="shared" si="532"/>
        <v/>
      </c>
      <c r="CT1123" t="str">
        <f t="shared" si="533"/>
        <v/>
      </c>
    </row>
    <row r="1124" spans="1:98" x14ac:dyDescent="0.2">
      <c r="A1124" s="123">
        <f>-SUM(E1122:E1161)</f>
        <v>0</v>
      </c>
      <c r="B1124" s="28" t="s">
        <v>1387</v>
      </c>
      <c r="C1124" s="47"/>
      <c r="D1124" s="41">
        <v>6</v>
      </c>
      <c r="E1124" s="42">
        <v>0</v>
      </c>
      <c r="F1124" s="139">
        <f>ABS(Home!$K$20*E1124)</f>
        <v>0</v>
      </c>
      <c r="G1124" s="42">
        <v>0</v>
      </c>
      <c r="H1124" s="139">
        <f>ABS(Home!$K$20*G1124)</f>
        <v>0</v>
      </c>
      <c r="I1124" s="42">
        <v>0</v>
      </c>
      <c r="J1124" s="139">
        <f>ABS(Home!$K$20*I1124)</f>
        <v>0</v>
      </c>
      <c r="K1124" s="42">
        <v>0</v>
      </c>
      <c r="L1124" s="139">
        <f>ABS(Home!$K$20*K1124)</f>
        <v>0</v>
      </c>
      <c r="M1124" s="45">
        <f t="shared" si="536"/>
        <v>0</v>
      </c>
      <c r="N1124" s="47">
        <f t="shared" si="537"/>
        <v>1043</v>
      </c>
      <c r="P1124">
        <f t="shared" ref="P1124:P1145" si="542">C1208</f>
        <v>0</v>
      </c>
      <c r="Q1124">
        <f t="shared" ref="Q1124:Q1145" si="543">D1208</f>
        <v>6</v>
      </c>
      <c r="R1124" s="146">
        <v>1121</v>
      </c>
      <c r="S1124">
        <f t="shared" ref="S1124:S1163" si="544">IF($C1208=1,E1208,0)</f>
        <v>0</v>
      </c>
      <c r="T1124">
        <f t="shared" ref="T1124:T1163" si="545">IF($C1208=1,G1208,0)</f>
        <v>0</v>
      </c>
      <c r="U1124">
        <f t="shared" ref="U1124:U1163" si="546">IF($C1208=1,I1208,0)</f>
        <v>0</v>
      </c>
      <c r="V1124">
        <f t="shared" ref="V1124:V1163" si="547">IF($C1208=1,K1208,0)</f>
        <v>0</v>
      </c>
      <c r="X1124">
        <f t="shared" ref="X1124:X1163" si="548">IF($C1208=1,F1208,0)</f>
        <v>0</v>
      </c>
      <c r="Y1124">
        <f t="shared" ref="Y1124:Y1163" si="549">IF($C1208=1,H1208,0)</f>
        <v>0</v>
      </c>
      <c r="Z1124">
        <f t="shared" ref="Z1124:Z1163" si="550">IF($C1208=1,J1208,0)</f>
        <v>0</v>
      </c>
      <c r="AA1124">
        <f t="shared" ref="AA1124:AA1163" si="551">IF($C1208=1,L1208,0)</f>
        <v>0</v>
      </c>
      <c r="BJ1124" s="41">
        <v>6</v>
      </c>
      <c r="BN1124" s="41">
        <v>5</v>
      </c>
      <c r="BS1124" s="121"/>
      <c r="BV1124">
        <v>0</v>
      </c>
      <c r="CA1124">
        <v>0</v>
      </c>
      <c r="CB1124">
        <f t="shared" si="538"/>
        <v>0</v>
      </c>
      <c r="CK1124">
        <f t="shared" si="539"/>
        <v>3</v>
      </c>
      <c r="CL1124">
        <f t="shared" si="540"/>
        <v>27</v>
      </c>
      <c r="CM1124">
        <f t="shared" si="541"/>
        <v>1043</v>
      </c>
      <c r="CP1124" t="str">
        <f t="shared" si="534"/>
        <v/>
      </c>
      <c r="CQ1124" t="str">
        <f t="shared" si="535"/>
        <v/>
      </c>
      <c r="CR1124" t="str">
        <f t="shared" ref="CR1124:CR1161" si="552">IF(C1124=1,CONCATENATE("v",CM1124),"")</f>
        <v/>
      </c>
      <c r="CS1124" t="str">
        <f t="shared" si="532"/>
        <v/>
      </c>
      <c r="CT1124" t="str">
        <f t="shared" si="533"/>
        <v/>
      </c>
    </row>
    <row r="1125" spans="1:98" x14ac:dyDescent="0.2">
      <c r="B1125" s="28" t="s">
        <v>1388</v>
      </c>
      <c r="C1125" s="47"/>
      <c r="D1125" s="41">
        <v>6</v>
      </c>
      <c r="E1125" s="42">
        <v>0</v>
      </c>
      <c r="F1125" s="139">
        <f>ABS(Home!$K$20*E1125)</f>
        <v>0</v>
      </c>
      <c r="G1125" s="42">
        <v>0</v>
      </c>
      <c r="H1125" s="139">
        <f>ABS(Home!$K$20*G1125)</f>
        <v>0</v>
      </c>
      <c r="I1125" s="42">
        <v>0</v>
      </c>
      <c r="J1125" s="139">
        <f>ABS(Home!$K$20*I1125)</f>
        <v>0</v>
      </c>
      <c r="K1125" s="42">
        <v>0</v>
      </c>
      <c r="L1125" s="139">
        <f>ABS(Home!$K$20*K1125)</f>
        <v>0</v>
      </c>
      <c r="M1125" s="45">
        <f t="shared" si="536"/>
        <v>0</v>
      </c>
      <c r="N1125" s="47">
        <f t="shared" si="537"/>
        <v>1044</v>
      </c>
      <c r="P1125">
        <f t="shared" si="542"/>
        <v>0</v>
      </c>
      <c r="Q1125">
        <f t="shared" si="543"/>
        <v>6</v>
      </c>
      <c r="R1125" s="146">
        <v>1122</v>
      </c>
      <c r="S1125">
        <f t="shared" si="544"/>
        <v>0</v>
      </c>
      <c r="T1125">
        <f t="shared" si="545"/>
        <v>0</v>
      </c>
      <c r="U1125">
        <f t="shared" si="546"/>
        <v>0</v>
      </c>
      <c r="V1125">
        <f t="shared" si="547"/>
        <v>0</v>
      </c>
      <c r="X1125">
        <f t="shared" si="548"/>
        <v>0</v>
      </c>
      <c r="Y1125">
        <f t="shared" si="549"/>
        <v>0</v>
      </c>
      <c r="Z1125">
        <f t="shared" si="550"/>
        <v>0</v>
      </c>
      <c r="AA1125">
        <f t="shared" si="551"/>
        <v>0</v>
      </c>
      <c r="BJ1125" s="41">
        <v>6</v>
      </c>
      <c r="BN1125" s="41">
        <v>5</v>
      </c>
      <c r="BS1125" s="121"/>
      <c r="BV1125">
        <v>0</v>
      </c>
      <c r="CA1125">
        <v>0</v>
      </c>
      <c r="CB1125">
        <f t="shared" si="538"/>
        <v>0</v>
      </c>
      <c r="CK1125">
        <f t="shared" si="539"/>
        <v>4</v>
      </c>
      <c r="CL1125">
        <f t="shared" si="540"/>
        <v>27</v>
      </c>
      <c r="CM1125">
        <f t="shared" si="541"/>
        <v>1044</v>
      </c>
      <c r="CP1125" t="str">
        <f t="shared" si="534"/>
        <v/>
      </c>
      <c r="CQ1125" t="str">
        <f t="shared" si="535"/>
        <v/>
      </c>
      <c r="CR1125" t="str">
        <f t="shared" si="552"/>
        <v/>
      </c>
      <c r="CS1125" t="str">
        <f t="shared" si="532"/>
        <v/>
      </c>
      <c r="CT1125" t="str">
        <f t="shared" si="533"/>
        <v/>
      </c>
    </row>
    <row r="1126" spans="1:98" x14ac:dyDescent="0.2">
      <c r="A1126" s="1"/>
      <c r="B1126" s="28" t="s">
        <v>1389</v>
      </c>
      <c r="C1126" s="47"/>
      <c r="D1126" s="41">
        <v>6</v>
      </c>
      <c r="E1126" s="42">
        <v>0</v>
      </c>
      <c r="F1126" s="139">
        <f>ABS(Home!$K$20*E1126)</f>
        <v>0</v>
      </c>
      <c r="G1126" s="42">
        <v>0</v>
      </c>
      <c r="H1126" s="139">
        <f>ABS(Home!$K$20*G1126)</f>
        <v>0</v>
      </c>
      <c r="I1126" s="42">
        <v>0</v>
      </c>
      <c r="J1126" s="139">
        <f>ABS(Home!$K$20*I1126)</f>
        <v>0</v>
      </c>
      <c r="K1126" s="42">
        <v>0</v>
      </c>
      <c r="L1126" s="139">
        <f>ABS(Home!$K$20*K1126)</f>
        <v>0</v>
      </c>
      <c r="M1126" s="45">
        <f t="shared" si="536"/>
        <v>0</v>
      </c>
      <c r="N1126" s="47">
        <f t="shared" si="537"/>
        <v>1045</v>
      </c>
      <c r="P1126">
        <f t="shared" si="542"/>
        <v>0</v>
      </c>
      <c r="Q1126">
        <f t="shared" si="543"/>
        <v>6</v>
      </c>
      <c r="R1126" s="146">
        <v>1123</v>
      </c>
      <c r="S1126">
        <f t="shared" si="544"/>
        <v>0</v>
      </c>
      <c r="T1126">
        <f t="shared" si="545"/>
        <v>0</v>
      </c>
      <c r="U1126">
        <f t="shared" si="546"/>
        <v>0</v>
      </c>
      <c r="V1126">
        <f t="shared" si="547"/>
        <v>0</v>
      </c>
      <c r="X1126">
        <f t="shared" si="548"/>
        <v>0</v>
      </c>
      <c r="Y1126">
        <f t="shared" si="549"/>
        <v>0</v>
      </c>
      <c r="Z1126">
        <f t="shared" si="550"/>
        <v>0</v>
      </c>
      <c r="AA1126">
        <f t="shared" si="551"/>
        <v>0</v>
      </c>
      <c r="BJ1126" s="41">
        <v>6</v>
      </c>
      <c r="BN1126" s="41">
        <v>5</v>
      </c>
      <c r="BS1126" s="121"/>
      <c r="BV1126">
        <v>0</v>
      </c>
      <c r="CA1126">
        <v>0</v>
      </c>
      <c r="CB1126">
        <f t="shared" si="538"/>
        <v>0</v>
      </c>
      <c r="CK1126">
        <f t="shared" si="539"/>
        <v>5</v>
      </c>
      <c r="CL1126">
        <f t="shared" si="540"/>
        <v>27</v>
      </c>
      <c r="CM1126">
        <f t="shared" si="541"/>
        <v>1045</v>
      </c>
      <c r="CP1126" t="str">
        <f t="shared" si="534"/>
        <v/>
      </c>
      <c r="CQ1126" t="str">
        <f t="shared" si="535"/>
        <v/>
      </c>
      <c r="CR1126" t="str">
        <f t="shared" si="552"/>
        <v/>
      </c>
      <c r="CS1126" t="str">
        <f t="shared" si="532"/>
        <v/>
      </c>
      <c r="CT1126" t="str">
        <f t="shared" si="533"/>
        <v/>
      </c>
    </row>
    <row r="1127" spans="1:98" x14ac:dyDescent="0.2">
      <c r="A1127" s="30"/>
      <c r="B1127" s="28" t="s">
        <v>1390</v>
      </c>
      <c r="C1127" s="47"/>
      <c r="D1127" s="41">
        <v>6</v>
      </c>
      <c r="E1127" s="42">
        <v>0</v>
      </c>
      <c r="F1127" s="139">
        <f>ABS(Home!$K$20*E1127)</f>
        <v>0</v>
      </c>
      <c r="G1127" s="42">
        <v>0</v>
      </c>
      <c r="H1127" s="139">
        <f>ABS(Home!$K$20*G1127)</f>
        <v>0</v>
      </c>
      <c r="I1127" s="42">
        <v>0</v>
      </c>
      <c r="J1127" s="139">
        <f>ABS(Home!$K$20*I1127)</f>
        <v>0</v>
      </c>
      <c r="K1127" s="42">
        <v>0</v>
      </c>
      <c r="L1127" s="139">
        <f>ABS(Home!$K$20*K1127)</f>
        <v>0</v>
      </c>
      <c r="M1127" s="45">
        <f t="shared" si="536"/>
        <v>0</v>
      </c>
      <c r="N1127" s="47">
        <f t="shared" si="537"/>
        <v>1046</v>
      </c>
      <c r="P1127">
        <f t="shared" si="542"/>
        <v>0</v>
      </c>
      <c r="Q1127">
        <f t="shared" si="543"/>
        <v>6</v>
      </c>
      <c r="R1127" s="146">
        <v>1124</v>
      </c>
      <c r="S1127">
        <f t="shared" si="544"/>
        <v>0</v>
      </c>
      <c r="T1127">
        <f t="shared" si="545"/>
        <v>0</v>
      </c>
      <c r="U1127">
        <f t="shared" si="546"/>
        <v>0</v>
      </c>
      <c r="V1127">
        <f t="shared" si="547"/>
        <v>0</v>
      </c>
      <c r="X1127">
        <f t="shared" si="548"/>
        <v>0</v>
      </c>
      <c r="Y1127">
        <f t="shared" si="549"/>
        <v>0</v>
      </c>
      <c r="Z1127">
        <f t="shared" si="550"/>
        <v>0</v>
      </c>
      <c r="AA1127">
        <f t="shared" si="551"/>
        <v>0</v>
      </c>
      <c r="BJ1127" s="41">
        <v>6</v>
      </c>
      <c r="BN1127" s="41">
        <v>5</v>
      </c>
      <c r="BS1127" s="121"/>
      <c r="BV1127">
        <v>0</v>
      </c>
      <c r="CA1127">
        <v>0</v>
      </c>
      <c r="CB1127">
        <f t="shared" si="538"/>
        <v>0</v>
      </c>
      <c r="CK1127">
        <f t="shared" si="539"/>
        <v>6</v>
      </c>
      <c r="CL1127">
        <f t="shared" si="540"/>
        <v>27</v>
      </c>
      <c r="CM1127">
        <f t="shared" si="541"/>
        <v>1046</v>
      </c>
      <c r="CP1127" t="str">
        <f t="shared" si="534"/>
        <v/>
      </c>
      <c r="CQ1127" t="str">
        <f t="shared" si="535"/>
        <v/>
      </c>
      <c r="CR1127" t="str">
        <f t="shared" si="552"/>
        <v/>
      </c>
      <c r="CS1127" t="str">
        <f t="shared" si="532"/>
        <v/>
      </c>
      <c r="CT1127" t="str">
        <f t="shared" si="533"/>
        <v/>
      </c>
    </row>
    <row r="1128" spans="1:98" x14ac:dyDescent="0.2">
      <c r="A1128" s="30"/>
      <c r="B1128" s="28" t="s">
        <v>1391</v>
      </c>
      <c r="C1128" s="47"/>
      <c r="D1128" s="41">
        <v>6</v>
      </c>
      <c r="E1128" s="42">
        <v>0</v>
      </c>
      <c r="F1128" s="139">
        <f>ABS(Home!$K$20*E1128)</f>
        <v>0</v>
      </c>
      <c r="G1128" s="42">
        <v>0</v>
      </c>
      <c r="H1128" s="139">
        <f>ABS(Home!$K$20*G1128)</f>
        <v>0</v>
      </c>
      <c r="I1128" s="42">
        <v>0</v>
      </c>
      <c r="J1128" s="139">
        <f>ABS(Home!$K$20*I1128)</f>
        <v>0</v>
      </c>
      <c r="K1128" s="42">
        <v>0</v>
      </c>
      <c r="L1128" s="139">
        <f>ABS(Home!$K$20*K1128)</f>
        <v>0</v>
      </c>
      <c r="M1128" s="45">
        <f t="shared" si="536"/>
        <v>0</v>
      </c>
      <c r="N1128" s="47">
        <f t="shared" si="537"/>
        <v>1047</v>
      </c>
      <c r="P1128">
        <f t="shared" si="542"/>
        <v>0</v>
      </c>
      <c r="Q1128">
        <f t="shared" si="543"/>
        <v>6</v>
      </c>
      <c r="R1128" s="146">
        <v>1125</v>
      </c>
      <c r="S1128">
        <f t="shared" si="544"/>
        <v>0</v>
      </c>
      <c r="T1128">
        <f t="shared" si="545"/>
        <v>0</v>
      </c>
      <c r="U1128">
        <f t="shared" si="546"/>
        <v>0</v>
      </c>
      <c r="V1128">
        <f t="shared" si="547"/>
        <v>0</v>
      </c>
      <c r="X1128">
        <f t="shared" si="548"/>
        <v>0</v>
      </c>
      <c r="Y1128">
        <f t="shared" si="549"/>
        <v>0</v>
      </c>
      <c r="Z1128">
        <f t="shared" si="550"/>
        <v>0</v>
      </c>
      <c r="AA1128">
        <f t="shared" si="551"/>
        <v>0</v>
      </c>
      <c r="BJ1128" s="41">
        <v>6</v>
      </c>
      <c r="BN1128" s="41">
        <v>5</v>
      </c>
      <c r="BS1128" s="121"/>
      <c r="BV1128">
        <v>0</v>
      </c>
      <c r="CA1128">
        <v>0</v>
      </c>
      <c r="CB1128">
        <f t="shared" si="538"/>
        <v>0</v>
      </c>
      <c r="CK1128">
        <f t="shared" si="539"/>
        <v>7</v>
      </c>
      <c r="CL1128">
        <f t="shared" si="540"/>
        <v>27</v>
      </c>
      <c r="CM1128">
        <f t="shared" si="541"/>
        <v>1047</v>
      </c>
      <c r="CP1128" t="str">
        <f t="shared" si="534"/>
        <v/>
      </c>
      <c r="CQ1128" t="str">
        <f t="shared" si="535"/>
        <v/>
      </c>
      <c r="CR1128" t="str">
        <f t="shared" si="552"/>
        <v/>
      </c>
      <c r="CS1128" t="str">
        <f t="shared" si="532"/>
        <v/>
      </c>
      <c r="CT1128" t="str">
        <f t="shared" si="533"/>
        <v/>
      </c>
    </row>
    <row r="1129" spans="1:98" x14ac:dyDescent="0.2">
      <c r="A1129" s="30"/>
      <c r="B1129" s="28" t="s">
        <v>1392</v>
      </c>
      <c r="C1129" s="47"/>
      <c r="D1129" s="41">
        <v>6</v>
      </c>
      <c r="E1129" s="42">
        <v>0</v>
      </c>
      <c r="F1129" s="139">
        <f>ABS(Home!$K$20*E1129)</f>
        <v>0</v>
      </c>
      <c r="G1129" s="42">
        <v>0</v>
      </c>
      <c r="H1129" s="139">
        <f>ABS(Home!$K$20*G1129)</f>
        <v>0</v>
      </c>
      <c r="I1129" s="42">
        <v>0</v>
      </c>
      <c r="J1129" s="139">
        <f>ABS(Home!$K$20*I1129)</f>
        <v>0</v>
      </c>
      <c r="K1129" s="42">
        <v>0</v>
      </c>
      <c r="L1129" s="139">
        <f>ABS(Home!$K$20*K1129)</f>
        <v>0</v>
      </c>
      <c r="M1129" s="45">
        <f t="shared" si="536"/>
        <v>0</v>
      </c>
      <c r="N1129" s="47">
        <f t="shared" si="537"/>
        <v>1048</v>
      </c>
      <c r="P1129">
        <f t="shared" si="542"/>
        <v>0</v>
      </c>
      <c r="Q1129">
        <f t="shared" si="543"/>
        <v>6</v>
      </c>
      <c r="R1129" s="146">
        <v>1126</v>
      </c>
      <c r="S1129">
        <f t="shared" si="544"/>
        <v>0</v>
      </c>
      <c r="T1129">
        <f t="shared" si="545"/>
        <v>0</v>
      </c>
      <c r="U1129">
        <f t="shared" si="546"/>
        <v>0</v>
      </c>
      <c r="V1129">
        <f t="shared" si="547"/>
        <v>0</v>
      </c>
      <c r="X1129">
        <f t="shared" si="548"/>
        <v>0</v>
      </c>
      <c r="Y1129">
        <f t="shared" si="549"/>
        <v>0</v>
      </c>
      <c r="Z1129">
        <f t="shared" si="550"/>
        <v>0</v>
      </c>
      <c r="AA1129">
        <f t="shared" si="551"/>
        <v>0</v>
      </c>
      <c r="BJ1129" s="41">
        <v>6</v>
      </c>
      <c r="BN1129" s="41">
        <v>5</v>
      </c>
      <c r="BS1129" s="121"/>
      <c r="BV1129">
        <v>0</v>
      </c>
      <c r="CA1129">
        <v>0</v>
      </c>
      <c r="CB1129">
        <f t="shared" si="538"/>
        <v>0</v>
      </c>
      <c r="CK1129">
        <f t="shared" si="539"/>
        <v>8</v>
      </c>
      <c r="CL1129">
        <f t="shared" si="540"/>
        <v>27</v>
      </c>
      <c r="CM1129">
        <f t="shared" si="541"/>
        <v>1048</v>
      </c>
      <c r="CP1129" t="str">
        <f t="shared" si="534"/>
        <v/>
      </c>
      <c r="CQ1129" t="str">
        <f t="shared" si="535"/>
        <v/>
      </c>
      <c r="CR1129" t="str">
        <f t="shared" si="552"/>
        <v/>
      </c>
      <c r="CS1129" t="str">
        <f t="shared" si="532"/>
        <v/>
      </c>
      <c r="CT1129" t="str">
        <f t="shared" si="533"/>
        <v/>
      </c>
    </row>
    <row r="1130" spans="1:98" x14ac:dyDescent="0.2">
      <c r="A1130" s="30"/>
      <c r="B1130" s="28" t="s">
        <v>1393</v>
      </c>
      <c r="C1130" s="47"/>
      <c r="D1130" s="41">
        <v>6</v>
      </c>
      <c r="E1130" s="42">
        <v>0</v>
      </c>
      <c r="F1130" s="139">
        <f>ABS(Home!$K$20*E1130)</f>
        <v>0</v>
      </c>
      <c r="G1130" s="42">
        <v>0</v>
      </c>
      <c r="H1130" s="139">
        <f>ABS(Home!$K$20*G1130)</f>
        <v>0</v>
      </c>
      <c r="I1130" s="42">
        <v>0</v>
      </c>
      <c r="J1130" s="139">
        <f>ABS(Home!$K$20*I1130)</f>
        <v>0</v>
      </c>
      <c r="K1130" s="42">
        <v>0</v>
      </c>
      <c r="L1130" s="139">
        <f>ABS(Home!$K$20*K1130)</f>
        <v>0</v>
      </c>
      <c r="M1130" s="45">
        <f t="shared" si="536"/>
        <v>0</v>
      </c>
      <c r="N1130" s="47">
        <f t="shared" si="537"/>
        <v>1049</v>
      </c>
      <c r="P1130">
        <f t="shared" si="542"/>
        <v>0</v>
      </c>
      <c r="Q1130">
        <f t="shared" si="543"/>
        <v>6</v>
      </c>
      <c r="R1130" s="146">
        <v>1127</v>
      </c>
      <c r="S1130">
        <f t="shared" si="544"/>
        <v>0</v>
      </c>
      <c r="T1130">
        <f t="shared" si="545"/>
        <v>0</v>
      </c>
      <c r="U1130">
        <f t="shared" si="546"/>
        <v>0</v>
      </c>
      <c r="V1130">
        <f t="shared" si="547"/>
        <v>0</v>
      </c>
      <c r="X1130">
        <f t="shared" si="548"/>
        <v>0</v>
      </c>
      <c r="Y1130">
        <f t="shared" si="549"/>
        <v>0</v>
      </c>
      <c r="Z1130">
        <f t="shared" si="550"/>
        <v>0</v>
      </c>
      <c r="AA1130">
        <f t="shared" si="551"/>
        <v>0</v>
      </c>
      <c r="BJ1130" s="41">
        <v>6</v>
      </c>
      <c r="BN1130" s="41">
        <v>5</v>
      </c>
      <c r="BS1130" s="121"/>
      <c r="BV1130">
        <v>0</v>
      </c>
      <c r="CA1130">
        <v>0</v>
      </c>
      <c r="CB1130">
        <f t="shared" si="538"/>
        <v>0</v>
      </c>
      <c r="CK1130">
        <f t="shared" si="539"/>
        <v>9</v>
      </c>
      <c r="CL1130">
        <f t="shared" si="540"/>
        <v>27</v>
      </c>
      <c r="CM1130">
        <f t="shared" si="541"/>
        <v>1049</v>
      </c>
      <c r="CP1130" t="str">
        <f t="shared" si="534"/>
        <v/>
      </c>
      <c r="CQ1130" t="str">
        <f t="shared" si="535"/>
        <v/>
      </c>
      <c r="CR1130" t="str">
        <f t="shared" si="552"/>
        <v/>
      </c>
      <c r="CS1130" t="str">
        <f t="shared" si="532"/>
        <v/>
      </c>
      <c r="CT1130" t="str">
        <f t="shared" si="533"/>
        <v/>
      </c>
    </row>
    <row r="1131" spans="1:98" x14ac:dyDescent="0.2">
      <c r="A1131" s="30"/>
      <c r="B1131" s="28" t="s">
        <v>1363</v>
      </c>
      <c r="C1131" s="47"/>
      <c r="D1131" s="41">
        <v>6</v>
      </c>
      <c r="E1131" s="42">
        <v>0</v>
      </c>
      <c r="F1131" s="139">
        <f>ABS(Home!$K$20*E1131)</f>
        <v>0</v>
      </c>
      <c r="G1131" s="42">
        <v>0</v>
      </c>
      <c r="H1131" s="139">
        <f>ABS(Home!$K$20*G1131)</f>
        <v>0</v>
      </c>
      <c r="I1131" s="42">
        <v>0</v>
      </c>
      <c r="J1131" s="139">
        <f>ABS(Home!$K$20*I1131)</f>
        <v>0</v>
      </c>
      <c r="K1131" s="42">
        <v>0</v>
      </c>
      <c r="L1131" s="139">
        <f>ABS(Home!$K$20*K1131)</f>
        <v>0</v>
      </c>
      <c r="M1131" s="45">
        <f t="shared" si="536"/>
        <v>0</v>
      </c>
      <c r="N1131" s="47">
        <f t="shared" si="537"/>
        <v>1050</v>
      </c>
      <c r="P1131">
        <f t="shared" si="542"/>
        <v>0</v>
      </c>
      <c r="Q1131">
        <f t="shared" si="543"/>
        <v>6</v>
      </c>
      <c r="R1131" s="146">
        <v>1128</v>
      </c>
      <c r="S1131">
        <f t="shared" si="544"/>
        <v>0</v>
      </c>
      <c r="T1131">
        <f t="shared" si="545"/>
        <v>0</v>
      </c>
      <c r="U1131">
        <f t="shared" si="546"/>
        <v>0</v>
      </c>
      <c r="V1131">
        <f t="shared" si="547"/>
        <v>0</v>
      </c>
      <c r="X1131">
        <f t="shared" si="548"/>
        <v>0</v>
      </c>
      <c r="Y1131">
        <f t="shared" si="549"/>
        <v>0</v>
      </c>
      <c r="Z1131">
        <f t="shared" si="550"/>
        <v>0</v>
      </c>
      <c r="AA1131">
        <f t="shared" si="551"/>
        <v>0</v>
      </c>
      <c r="BJ1131" s="41">
        <v>6</v>
      </c>
      <c r="BN1131" s="41">
        <v>5</v>
      </c>
      <c r="BS1131" s="121"/>
      <c r="BV1131">
        <v>0</v>
      </c>
      <c r="CA1131">
        <v>0</v>
      </c>
      <c r="CB1131">
        <f t="shared" si="538"/>
        <v>0</v>
      </c>
      <c r="CK1131">
        <f t="shared" si="539"/>
        <v>10</v>
      </c>
      <c r="CL1131">
        <f t="shared" si="540"/>
        <v>27</v>
      </c>
      <c r="CM1131">
        <f t="shared" si="541"/>
        <v>1050</v>
      </c>
      <c r="CP1131" t="str">
        <f t="shared" si="534"/>
        <v/>
      </c>
      <c r="CQ1131" t="str">
        <f t="shared" si="535"/>
        <v/>
      </c>
      <c r="CR1131" t="str">
        <f t="shared" si="552"/>
        <v/>
      </c>
      <c r="CS1131" t="str">
        <f t="shared" si="532"/>
        <v/>
      </c>
      <c r="CT1131" t="str">
        <f t="shared" si="533"/>
        <v/>
      </c>
    </row>
    <row r="1132" spans="1:98" x14ac:dyDescent="0.2">
      <c r="A1132" s="30"/>
      <c r="B1132" s="28" t="s">
        <v>1364</v>
      </c>
      <c r="C1132" s="47"/>
      <c r="D1132" s="41">
        <v>6</v>
      </c>
      <c r="E1132" s="42">
        <v>0</v>
      </c>
      <c r="F1132" s="139">
        <f>ABS(Home!$K$20*E1132)</f>
        <v>0</v>
      </c>
      <c r="G1132" s="42">
        <v>0</v>
      </c>
      <c r="H1132" s="139">
        <f>ABS(Home!$K$20*G1132)</f>
        <v>0</v>
      </c>
      <c r="I1132" s="42">
        <v>0</v>
      </c>
      <c r="J1132" s="139">
        <f>ABS(Home!$K$20*I1132)</f>
        <v>0</v>
      </c>
      <c r="K1132" s="42">
        <v>0</v>
      </c>
      <c r="L1132" s="139">
        <f>ABS(Home!$K$20*K1132)</f>
        <v>0</v>
      </c>
      <c r="M1132" s="45">
        <f t="shared" si="536"/>
        <v>0</v>
      </c>
      <c r="N1132" s="47">
        <f t="shared" si="537"/>
        <v>1051</v>
      </c>
      <c r="P1132">
        <f t="shared" si="542"/>
        <v>0</v>
      </c>
      <c r="Q1132">
        <f t="shared" si="543"/>
        <v>6</v>
      </c>
      <c r="R1132" s="146">
        <v>1129</v>
      </c>
      <c r="S1132">
        <f t="shared" si="544"/>
        <v>0</v>
      </c>
      <c r="T1132">
        <f t="shared" si="545"/>
        <v>0</v>
      </c>
      <c r="U1132">
        <f t="shared" si="546"/>
        <v>0</v>
      </c>
      <c r="V1132">
        <f t="shared" si="547"/>
        <v>0</v>
      </c>
      <c r="X1132">
        <f t="shared" si="548"/>
        <v>0</v>
      </c>
      <c r="Y1132">
        <f t="shared" si="549"/>
        <v>0</v>
      </c>
      <c r="Z1132">
        <f t="shared" si="550"/>
        <v>0</v>
      </c>
      <c r="AA1132">
        <f t="shared" si="551"/>
        <v>0</v>
      </c>
      <c r="BJ1132" s="41">
        <v>6</v>
      </c>
      <c r="BN1132" s="41">
        <v>5</v>
      </c>
      <c r="BS1132" s="121"/>
      <c r="BV1132">
        <v>0</v>
      </c>
      <c r="CA1132">
        <v>0</v>
      </c>
      <c r="CB1132">
        <f t="shared" si="538"/>
        <v>0</v>
      </c>
      <c r="CK1132">
        <f t="shared" si="539"/>
        <v>11</v>
      </c>
      <c r="CL1132">
        <f t="shared" si="540"/>
        <v>27</v>
      </c>
      <c r="CM1132">
        <f t="shared" si="541"/>
        <v>1051</v>
      </c>
      <c r="CP1132" t="str">
        <f t="shared" si="534"/>
        <v/>
      </c>
      <c r="CQ1132" t="str">
        <f t="shared" si="535"/>
        <v/>
      </c>
      <c r="CR1132" t="str">
        <f t="shared" si="552"/>
        <v/>
      </c>
      <c r="CS1132" t="str">
        <f t="shared" si="532"/>
        <v/>
      </c>
      <c r="CT1132" t="str">
        <f t="shared" si="533"/>
        <v/>
      </c>
    </row>
    <row r="1133" spans="1:98" x14ac:dyDescent="0.2">
      <c r="A1133" s="30"/>
      <c r="B1133" s="28" t="s">
        <v>1365</v>
      </c>
      <c r="C1133" s="47"/>
      <c r="D1133" s="41">
        <v>6</v>
      </c>
      <c r="E1133" s="42">
        <v>0</v>
      </c>
      <c r="F1133" s="139">
        <f>ABS(Home!$K$20*E1133)</f>
        <v>0</v>
      </c>
      <c r="G1133" s="42">
        <v>0</v>
      </c>
      <c r="H1133" s="139">
        <f>ABS(Home!$K$20*G1133)</f>
        <v>0</v>
      </c>
      <c r="I1133" s="42">
        <v>0</v>
      </c>
      <c r="J1133" s="139">
        <f>ABS(Home!$K$20*I1133)</f>
        <v>0</v>
      </c>
      <c r="K1133" s="42">
        <v>0</v>
      </c>
      <c r="L1133" s="139">
        <f>ABS(Home!$K$20*K1133)</f>
        <v>0</v>
      </c>
      <c r="M1133" s="45">
        <f t="shared" si="536"/>
        <v>0</v>
      </c>
      <c r="N1133" s="47">
        <f t="shared" si="537"/>
        <v>1052</v>
      </c>
      <c r="P1133">
        <f t="shared" si="542"/>
        <v>0</v>
      </c>
      <c r="Q1133">
        <f t="shared" si="543"/>
        <v>6</v>
      </c>
      <c r="R1133" s="146">
        <v>1130</v>
      </c>
      <c r="S1133">
        <f t="shared" si="544"/>
        <v>0</v>
      </c>
      <c r="T1133">
        <f t="shared" si="545"/>
        <v>0</v>
      </c>
      <c r="U1133">
        <f t="shared" si="546"/>
        <v>0</v>
      </c>
      <c r="V1133">
        <f t="shared" si="547"/>
        <v>0</v>
      </c>
      <c r="X1133">
        <f t="shared" si="548"/>
        <v>0</v>
      </c>
      <c r="Y1133">
        <f t="shared" si="549"/>
        <v>0</v>
      </c>
      <c r="Z1133">
        <f t="shared" si="550"/>
        <v>0</v>
      </c>
      <c r="AA1133">
        <f t="shared" si="551"/>
        <v>0</v>
      </c>
      <c r="BJ1133" s="41">
        <v>6</v>
      </c>
      <c r="BN1133" s="41">
        <v>5</v>
      </c>
      <c r="BS1133" s="121"/>
      <c r="BV1133">
        <v>0</v>
      </c>
      <c r="CA1133">
        <v>0</v>
      </c>
      <c r="CB1133">
        <f t="shared" si="538"/>
        <v>0</v>
      </c>
      <c r="CK1133">
        <f t="shared" si="539"/>
        <v>12</v>
      </c>
      <c r="CL1133">
        <f t="shared" si="540"/>
        <v>27</v>
      </c>
      <c r="CM1133">
        <f t="shared" si="541"/>
        <v>1052</v>
      </c>
      <c r="CP1133" t="str">
        <f t="shared" si="534"/>
        <v/>
      </c>
      <c r="CQ1133" t="str">
        <f t="shared" si="535"/>
        <v/>
      </c>
      <c r="CR1133" t="str">
        <f t="shared" si="552"/>
        <v/>
      </c>
      <c r="CS1133" t="str">
        <f t="shared" si="532"/>
        <v/>
      </c>
      <c r="CT1133" t="str">
        <f t="shared" si="533"/>
        <v/>
      </c>
    </row>
    <row r="1134" spans="1:98" x14ac:dyDescent="0.2">
      <c r="A1134" s="30"/>
      <c r="B1134" s="28" t="s">
        <v>1366</v>
      </c>
      <c r="C1134" s="47"/>
      <c r="D1134" s="41">
        <v>6</v>
      </c>
      <c r="E1134" s="42">
        <v>0</v>
      </c>
      <c r="F1134" s="139">
        <f>ABS(Home!$K$20*E1134)</f>
        <v>0</v>
      </c>
      <c r="G1134" s="42">
        <v>0</v>
      </c>
      <c r="H1134" s="139">
        <f>ABS(Home!$K$20*G1134)</f>
        <v>0</v>
      </c>
      <c r="I1134" s="42">
        <v>0</v>
      </c>
      <c r="J1134" s="139">
        <f>ABS(Home!$K$20*I1134)</f>
        <v>0</v>
      </c>
      <c r="K1134" s="42">
        <v>0</v>
      </c>
      <c r="L1134" s="139">
        <f>ABS(Home!$K$20*K1134)</f>
        <v>0</v>
      </c>
      <c r="M1134" s="45">
        <f t="shared" si="536"/>
        <v>0</v>
      </c>
      <c r="N1134" s="47">
        <f t="shared" si="537"/>
        <v>1053</v>
      </c>
      <c r="P1134">
        <f t="shared" si="542"/>
        <v>0</v>
      </c>
      <c r="Q1134">
        <f t="shared" si="543"/>
        <v>6</v>
      </c>
      <c r="R1134" s="146">
        <v>1131</v>
      </c>
      <c r="S1134">
        <f t="shared" si="544"/>
        <v>0</v>
      </c>
      <c r="T1134">
        <f t="shared" si="545"/>
        <v>0</v>
      </c>
      <c r="U1134">
        <f t="shared" si="546"/>
        <v>0</v>
      </c>
      <c r="V1134">
        <f t="shared" si="547"/>
        <v>0</v>
      </c>
      <c r="X1134">
        <f t="shared" si="548"/>
        <v>0</v>
      </c>
      <c r="Y1134">
        <f t="shared" si="549"/>
        <v>0</v>
      </c>
      <c r="Z1134">
        <f t="shared" si="550"/>
        <v>0</v>
      </c>
      <c r="AA1134">
        <f t="shared" si="551"/>
        <v>0</v>
      </c>
      <c r="BJ1134" s="41">
        <v>6</v>
      </c>
      <c r="BN1134" s="41">
        <v>5</v>
      </c>
      <c r="BS1134" s="121"/>
      <c r="BV1134">
        <v>0</v>
      </c>
      <c r="CA1134">
        <v>0</v>
      </c>
      <c r="CB1134">
        <f t="shared" si="538"/>
        <v>0</v>
      </c>
      <c r="CK1134">
        <f t="shared" si="539"/>
        <v>13</v>
      </c>
      <c r="CL1134">
        <f t="shared" si="540"/>
        <v>27</v>
      </c>
      <c r="CM1134">
        <f t="shared" si="541"/>
        <v>1053</v>
      </c>
      <c r="CP1134" t="str">
        <f t="shared" si="534"/>
        <v/>
      </c>
      <c r="CQ1134" t="str">
        <f t="shared" si="535"/>
        <v/>
      </c>
      <c r="CR1134" t="str">
        <f t="shared" si="552"/>
        <v/>
      </c>
      <c r="CS1134" t="str">
        <f t="shared" si="532"/>
        <v/>
      </c>
      <c r="CT1134" t="str">
        <f t="shared" si="533"/>
        <v/>
      </c>
    </row>
    <row r="1135" spans="1:98" x14ac:dyDescent="0.2">
      <c r="A1135" s="30"/>
      <c r="B1135" s="28" t="s">
        <v>1367</v>
      </c>
      <c r="C1135" s="47"/>
      <c r="D1135" s="41">
        <v>6</v>
      </c>
      <c r="E1135" s="42">
        <v>0</v>
      </c>
      <c r="F1135" s="139">
        <f>ABS(Home!$K$20*E1135)</f>
        <v>0</v>
      </c>
      <c r="G1135" s="42">
        <v>0</v>
      </c>
      <c r="H1135" s="139">
        <f>ABS(Home!$K$20*G1135)</f>
        <v>0</v>
      </c>
      <c r="I1135" s="42">
        <v>0</v>
      </c>
      <c r="J1135" s="139">
        <f>ABS(Home!$K$20*I1135)</f>
        <v>0</v>
      </c>
      <c r="K1135" s="42">
        <v>0</v>
      </c>
      <c r="L1135" s="139">
        <f>ABS(Home!$K$20*K1135)</f>
        <v>0</v>
      </c>
      <c r="M1135" s="45">
        <f t="shared" si="536"/>
        <v>0</v>
      </c>
      <c r="N1135" s="47">
        <f t="shared" si="537"/>
        <v>1054</v>
      </c>
      <c r="P1135">
        <f t="shared" si="542"/>
        <v>0</v>
      </c>
      <c r="Q1135">
        <f t="shared" si="543"/>
        <v>6</v>
      </c>
      <c r="R1135" s="146">
        <v>1132</v>
      </c>
      <c r="S1135">
        <f t="shared" si="544"/>
        <v>0</v>
      </c>
      <c r="T1135">
        <f t="shared" si="545"/>
        <v>0</v>
      </c>
      <c r="U1135">
        <f t="shared" si="546"/>
        <v>0</v>
      </c>
      <c r="V1135">
        <f t="shared" si="547"/>
        <v>0</v>
      </c>
      <c r="X1135">
        <f t="shared" si="548"/>
        <v>0</v>
      </c>
      <c r="Y1135">
        <f t="shared" si="549"/>
        <v>0</v>
      </c>
      <c r="Z1135">
        <f t="shared" si="550"/>
        <v>0</v>
      </c>
      <c r="AA1135">
        <f t="shared" si="551"/>
        <v>0</v>
      </c>
      <c r="BJ1135" s="41">
        <v>6</v>
      </c>
      <c r="BN1135" s="41">
        <v>5</v>
      </c>
      <c r="BS1135" s="121"/>
      <c r="BV1135">
        <v>0</v>
      </c>
      <c r="CA1135">
        <v>0</v>
      </c>
      <c r="CB1135">
        <f t="shared" si="538"/>
        <v>0</v>
      </c>
      <c r="CK1135">
        <f t="shared" si="539"/>
        <v>14</v>
      </c>
      <c r="CL1135">
        <f t="shared" si="540"/>
        <v>27</v>
      </c>
      <c r="CM1135">
        <f t="shared" si="541"/>
        <v>1054</v>
      </c>
      <c r="CP1135" t="str">
        <f t="shared" si="534"/>
        <v/>
      </c>
      <c r="CQ1135" t="str">
        <f t="shared" si="535"/>
        <v/>
      </c>
      <c r="CR1135" t="str">
        <f t="shared" si="552"/>
        <v/>
      </c>
      <c r="CS1135" t="str">
        <f t="shared" si="532"/>
        <v/>
      </c>
      <c r="CT1135" t="str">
        <f t="shared" si="533"/>
        <v/>
      </c>
    </row>
    <row r="1136" spans="1:98" x14ac:dyDescent="0.2">
      <c r="A1136" s="30"/>
      <c r="B1136" s="28" t="s">
        <v>1382</v>
      </c>
      <c r="C1136" s="47"/>
      <c r="D1136" s="41">
        <v>6</v>
      </c>
      <c r="E1136" s="42">
        <v>0</v>
      </c>
      <c r="F1136" s="139">
        <f>ABS(Home!$K$20*E1136)</f>
        <v>0</v>
      </c>
      <c r="G1136" s="42">
        <v>0</v>
      </c>
      <c r="H1136" s="139">
        <f>ABS(Home!$K$20*G1136)</f>
        <v>0</v>
      </c>
      <c r="I1136" s="42">
        <v>0</v>
      </c>
      <c r="J1136" s="139">
        <f>ABS(Home!$K$20*I1136)</f>
        <v>0</v>
      </c>
      <c r="K1136" s="42">
        <v>0</v>
      </c>
      <c r="L1136" s="139">
        <f>ABS(Home!$K$20*K1136)</f>
        <v>0</v>
      </c>
      <c r="M1136" s="45">
        <f t="shared" si="536"/>
        <v>0</v>
      </c>
      <c r="N1136" s="47">
        <f t="shared" si="537"/>
        <v>1055</v>
      </c>
      <c r="P1136">
        <f t="shared" si="542"/>
        <v>0</v>
      </c>
      <c r="Q1136">
        <f t="shared" si="543"/>
        <v>6</v>
      </c>
      <c r="R1136" s="146">
        <v>1133</v>
      </c>
      <c r="S1136">
        <f t="shared" si="544"/>
        <v>0</v>
      </c>
      <c r="T1136">
        <f t="shared" si="545"/>
        <v>0</v>
      </c>
      <c r="U1136">
        <f t="shared" si="546"/>
        <v>0</v>
      </c>
      <c r="V1136">
        <f t="shared" si="547"/>
        <v>0</v>
      </c>
      <c r="X1136">
        <f t="shared" si="548"/>
        <v>0</v>
      </c>
      <c r="Y1136">
        <f t="shared" si="549"/>
        <v>0</v>
      </c>
      <c r="Z1136">
        <f t="shared" si="550"/>
        <v>0</v>
      </c>
      <c r="AA1136">
        <f t="shared" si="551"/>
        <v>0</v>
      </c>
      <c r="BJ1136" s="41">
        <v>6</v>
      </c>
      <c r="BN1136" s="41">
        <v>5</v>
      </c>
      <c r="BS1136" s="121"/>
      <c r="BV1136">
        <v>0</v>
      </c>
      <c r="CA1136">
        <v>0</v>
      </c>
      <c r="CB1136">
        <f t="shared" si="538"/>
        <v>0</v>
      </c>
      <c r="CK1136">
        <f t="shared" si="539"/>
        <v>15</v>
      </c>
      <c r="CL1136">
        <f t="shared" si="540"/>
        <v>27</v>
      </c>
      <c r="CM1136">
        <f t="shared" si="541"/>
        <v>1055</v>
      </c>
      <c r="CP1136" t="str">
        <f t="shared" si="534"/>
        <v/>
      </c>
      <c r="CQ1136" t="str">
        <f t="shared" si="535"/>
        <v/>
      </c>
      <c r="CR1136" t="str">
        <f t="shared" si="552"/>
        <v/>
      </c>
      <c r="CS1136" t="str">
        <f t="shared" si="532"/>
        <v/>
      </c>
      <c r="CT1136" t="str">
        <f t="shared" si="533"/>
        <v/>
      </c>
    </row>
    <row r="1137" spans="1:98" x14ac:dyDescent="0.2">
      <c r="A1137" s="30"/>
      <c r="B1137" s="28" t="s">
        <v>1383</v>
      </c>
      <c r="C1137" s="47"/>
      <c r="D1137" s="41">
        <v>6</v>
      </c>
      <c r="E1137" s="42">
        <v>0</v>
      </c>
      <c r="F1137" s="139">
        <f>ABS(Home!$K$20*E1137)</f>
        <v>0</v>
      </c>
      <c r="G1137" s="42">
        <v>0</v>
      </c>
      <c r="H1137" s="139">
        <f>ABS(Home!$K$20*G1137)</f>
        <v>0</v>
      </c>
      <c r="I1137" s="42">
        <v>0</v>
      </c>
      <c r="J1137" s="139">
        <f>ABS(Home!$K$20*I1137)</f>
        <v>0</v>
      </c>
      <c r="K1137" s="42">
        <v>0</v>
      </c>
      <c r="L1137" s="139">
        <f>ABS(Home!$K$20*K1137)</f>
        <v>0</v>
      </c>
      <c r="M1137" s="45">
        <f t="shared" si="536"/>
        <v>0</v>
      </c>
      <c r="N1137" s="47">
        <f t="shared" si="537"/>
        <v>1056</v>
      </c>
      <c r="P1137">
        <f t="shared" si="542"/>
        <v>0</v>
      </c>
      <c r="Q1137">
        <f t="shared" si="543"/>
        <v>6</v>
      </c>
      <c r="R1137" s="146">
        <v>1134</v>
      </c>
      <c r="S1137">
        <f t="shared" si="544"/>
        <v>0</v>
      </c>
      <c r="T1137">
        <f t="shared" si="545"/>
        <v>0</v>
      </c>
      <c r="U1137">
        <f t="shared" si="546"/>
        <v>0</v>
      </c>
      <c r="V1137">
        <f t="shared" si="547"/>
        <v>0</v>
      </c>
      <c r="X1137">
        <f t="shared" si="548"/>
        <v>0</v>
      </c>
      <c r="Y1137">
        <f t="shared" si="549"/>
        <v>0</v>
      </c>
      <c r="Z1137">
        <f t="shared" si="550"/>
        <v>0</v>
      </c>
      <c r="AA1137">
        <f t="shared" si="551"/>
        <v>0</v>
      </c>
      <c r="BJ1137" s="41">
        <v>6</v>
      </c>
      <c r="BN1137" s="41">
        <v>5</v>
      </c>
      <c r="BS1137" s="121"/>
      <c r="BV1137">
        <v>0</v>
      </c>
      <c r="CA1137">
        <v>0</v>
      </c>
      <c r="CB1137">
        <f t="shared" si="538"/>
        <v>0</v>
      </c>
      <c r="CK1137">
        <f t="shared" si="539"/>
        <v>16</v>
      </c>
      <c r="CL1137">
        <f t="shared" si="540"/>
        <v>27</v>
      </c>
      <c r="CM1137">
        <f t="shared" si="541"/>
        <v>1056</v>
      </c>
      <c r="CP1137" t="str">
        <f t="shared" si="534"/>
        <v/>
      </c>
      <c r="CQ1137" t="str">
        <f t="shared" si="535"/>
        <v/>
      </c>
      <c r="CR1137" t="str">
        <f t="shared" si="552"/>
        <v/>
      </c>
      <c r="CS1137" t="str">
        <f t="shared" si="532"/>
        <v/>
      </c>
      <c r="CT1137" t="str">
        <f t="shared" si="533"/>
        <v/>
      </c>
    </row>
    <row r="1138" spans="1:98" x14ac:dyDescent="0.2">
      <c r="A1138" t="s">
        <v>1362</v>
      </c>
      <c r="B1138" s="28" t="s">
        <v>1384</v>
      </c>
      <c r="C1138" s="47"/>
      <c r="D1138" s="41">
        <v>6</v>
      </c>
      <c r="E1138" s="42">
        <v>0</v>
      </c>
      <c r="F1138" s="139">
        <f>ABS(Home!$K$20*E1138)</f>
        <v>0</v>
      </c>
      <c r="G1138" s="42">
        <v>0</v>
      </c>
      <c r="H1138" s="139">
        <f>ABS(Home!$K$20*G1138)</f>
        <v>0</v>
      </c>
      <c r="I1138" s="42">
        <v>0</v>
      </c>
      <c r="J1138" s="139">
        <f>ABS(Home!$K$20*I1138)</f>
        <v>0</v>
      </c>
      <c r="K1138" s="42">
        <v>0</v>
      </c>
      <c r="L1138" s="139">
        <f>ABS(Home!$K$20*K1138)</f>
        <v>0</v>
      </c>
      <c r="M1138" s="45">
        <f t="shared" si="536"/>
        <v>0</v>
      </c>
      <c r="N1138" s="47">
        <f t="shared" si="537"/>
        <v>1057</v>
      </c>
      <c r="P1138">
        <f t="shared" si="542"/>
        <v>0</v>
      </c>
      <c r="Q1138">
        <f t="shared" si="543"/>
        <v>6</v>
      </c>
      <c r="R1138" s="146">
        <v>1135</v>
      </c>
      <c r="S1138">
        <f t="shared" si="544"/>
        <v>0</v>
      </c>
      <c r="T1138">
        <f t="shared" si="545"/>
        <v>0</v>
      </c>
      <c r="U1138">
        <f t="shared" si="546"/>
        <v>0</v>
      </c>
      <c r="V1138">
        <f t="shared" si="547"/>
        <v>0</v>
      </c>
      <c r="X1138">
        <f t="shared" si="548"/>
        <v>0</v>
      </c>
      <c r="Y1138">
        <f t="shared" si="549"/>
        <v>0</v>
      </c>
      <c r="Z1138">
        <f t="shared" si="550"/>
        <v>0</v>
      </c>
      <c r="AA1138">
        <f t="shared" si="551"/>
        <v>0</v>
      </c>
      <c r="BJ1138" s="41">
        <v>6</v>
      </c>
      <c r="BN1138" s="41">
        <v>5</v>
      </c>
      <c r="BS1138" s="121"/>
      <c r="BV1138">
        <v>-2</v>
      </c>
      <c r="CA1138">
        <v>-2</v>
      </c>
      <c r="CB1138">
        <f t="shared" si="538"/>
        <v>-1</v>
      </c>
      <c r="CK1138">
        <f t="shared" si="539"/>
        <v>17</v>
      </c>
      <c r="CL1138">
        <f t="shared" si="540"/>
        <v>27</v>
      </c>
      <c r="CM1138">
        <f t="shared" si="541"/>
        <v>1057</v>
      </c>
      <c r="CP1138" t="str">
        <f t="shared" si="534"/>
        <v/>
      </c>
      <c r="CQ1138" t="str">
        <f t="shared" si="535"/>
        <v/>
      </c>
      <c r="CR1138" t="str">
        <f t="shared" si="552"/>
        <v/>
      </c>
      <c r="CS1138" t="str">
        <f t="shared" si="532"/>
        <v/>
      </c>
      <c r="CT1138" t="str">
        <f t="shared" si="533"/>
        <v/>
      </c>
    </row>
    <row r="1139" spans="1:98" x14ac:dyDescent="0.2">
      <c r="A1139" t="s">
        <v>1362</v>
      </c>
      <c r="B1139" s="28" t="s">
        <v>1368</v>
      </c>
      <c r="C1139" s="47"/>
      <c r="D1139" s="41">
        <v>6</v>
      </c>
      <c r="E1139" s="42">
        <v>0</v>
      </c>
      <c r="F1139" s="139">
        <f>ABS(Home!$K$20*E1139)</f>
        <v>0</v>
      </c>
      <c r="G1139" s="42">
        <v>0</v>
      </c>
      <c r="H1139" s="139">
        <f>ABS(Home!$K$20*G1139)</f>
        <v>0</v>
      </c>
      <c r="I1139" s="42">
        <v>0</v>
      </c>
      <c r="J1139" s="139">
        <f>ABS(Home!$K$20*I1139)</f>
        <v>0</v>
      </c>
      <c r="K1139" s="42">
        <v>0</v>
      </c>
      <c r="L1139" s="139">
        <f>ABS(Home!$K$20*K1139)</f>
        <v>0</v>
      </c>
      <c r="M1139" s="45">
        <f t="shared" si="536"/>
        <v>0</v>
      </c>
      <c r="N1139" s="47">
        <f t="shared" si="537"/>
        <v>1058</v>
      </c>
      <c r="P1139">
        <f t="shared" si="542"/>
        <v>0</v>
      </c>
      <c r="Q1139">
        <f t="shared" si="543"/>
        <v>6</v>
      </c>
      <c r="R1139" s="146">
        <v>1136</v>
      </c>
      <c r="S1139">
        <f t="shared" si="544"/>
        <v>0</v>
      </c>
      <c r="T1139">
        <f t="shared" si="545"/>
        <v>0</v>
      </c>
      <c r="U1139">
        <f t="shared" si="546"/>
        <v>0</v>
      </c>
      <c r="V1139">
        <f t="shared" si="547"/>
        <v>0</v>
      </c>
      <c r="X1139">
        <f t="shared" si="548"/>
        <v>0</v>
      </c>
      <c r="Y1139">
        <f t="shared" si="549"/>
        <v>0</v>
      </c>
      <c r="Z1139">
        <f t="shared" si="550"/>
        <v>0</v>
      </c>
      <c r="AA1139">
        <f t="shared" si="551"/>
        <v>0</v>
      </c>
      <c r="BJ1139" s="41">
        <v>6</v>
      </c>
      <c r="BN1139" s="41">
        <v>5</v>
      </c>
      <c r="BS1139" s="121"/>
      <c r="BV1139">
        <v>-2</v>
      </c>
      <c r="CA1139">
        <v>-2</v>
      </c>
      <c r="CB1139">
        <f t="shared" si="538"/>
        <v>-1</v>
      </c>
      <c r="CK1139">
        <f t="shared" si="539"/>
        <v>18</v>
      </c>
      <c r="CL1139">
        <f t="shared" si="540"/>
        <v>27</v>
      </c>
      <c r="CM1139">
        <f t="shared" si="541"/>
        <v>1058</v>
      </c>
      <c r="CP1139" t="str">
        <f t="shared" si="534"/>
        <v/>
      </c>
      <c r="CQ1139" t="str">
        <f t="shared" si="535"/>
        <v/>
      </c>
      <c r="CR1139" t="str">
        <f t="shared" si="552"/>
        <v/>
      </c>
      <c r="CS1139" t="str">
        <f t="shared" si="532"/>
        <v/>
      </c>
      <c r="CT1139" t="str">
        <f t="shared" si="533"/>
        <v/>
      </c>
    </row>
    <row r="1140" spans="1:98" x14ac:dyDescent="0.2">
      <c r="A1140" s="30"/>
      <c r="B1140" s="28" t="s">
        <v>1369</v>
      </c>
      <c r="C1140" s="47"/>
      <c r="D1140" s="41">
        <v>6</v>
      </c>
      <c r="E1140" s="42">
        <v>0</v>
      </c>
      <c r="F1140" s="139">
        <f>ABS(Home!$K$20*E1140)</f>
        <v>0</v>
      </c>
      <c r="G1140" s="42">
        <v>0</v>
      </c>
      <c r="H1140" s="139">
        <f>ABS(Home!$K$20*G1140)</f>
        <v>0</v>
      </c>
      <c r="I1140" s="42">
        <v>0</v>
      </c>
      <c r="J1140" s="139">
        <f>ABS(Home!$K$20*I1140)</f>
        <v>0</v>
      </c>
      <c r="K1140" s="42">
        <v>0</v>
      </c>
      <c r="L1140" s="139">
        <f>ABS(Home!$K$20*K1140)</f>
        <v>0</v>
      </c>
      <c r="M1140" s="45">
        <f t="shared" si="536"/>
        <v>0</v>
      </c>
      <c r="N1140" s="47">
        <f t="shared" si="537"/>
        <v>1059</v>
      </c>
      <c r="P1140">
        <f t="shared" si="542"/>
        <v>0</v>
      </c>
      <c r="Q1140">
        <f t="shared" si="543"/>
        <v>6</v>
      </c>
      <c r="R1140" s="146">
        <v>1137</v>
      </c>
      <c r="S1140">
        <f t="shared" si="544"/>
        <v>0</v>
      </c>
      <c r="T1140">
        <f t="shared" si="545"/>
        <v>0</v>
      </c>
      <c r="U1140">
        <f t="shared" si="546"/>
        <v>0</v>
      </c>
      <c r="V1140">
        <f t="shared" si="547"/>
        <v>0</v>
      </c>
      <c r="X1140">
        <f t="shared" si="548"/>
        <v>0</v>
      </c>
      <c r="Y1140">
        <f t="shared" si="549"/>
        <v>0</v>
      </c>
      <c r="Z1140">
        <f t="shared" si="550"/>
        <v>0</v>
      </c>
      <c r="AA1140">
        <f t="shared" si="551"/>
        <v>0</v>
      </c>
      <c r="BJ1140" s="41">
        <v>6</v>
      </c>
      <c r="BN1140" s="41">
        <v>5</v>
      </c>
      <c r="BS1140" s="121"/>
      <c r="BV1140">
        <v>0</v>
      </c>
      <c r="CA1140">
        <v>0</v>
      </c>
      <c r="CB1140">
        <f t="shared" si="538"/>
        <v>0</v>
      </c>
      <c r="CK1140">
        <f t="shared" si="539"/>
        <v>19</v>
      </c>
      <c r="CL1140">
        <f t="shared" si="540"/>
        <v>27</v>
      </c>
      <c r="CM1140">
        <f t="shared" si="541"/>
        <v>1059</v>
      </c>
      <c r="CP1140" t="str">
        <f t="shared" si="534"/>
        <v/>
      </c>
      <c r="CQ1140" t="str">
        <f t="shared" si="535"/>
        <v/>
      </c>
      <c r="CR1140" t="str">
        <f t="shared" si="552"/>
        <v/>
      </c>
      <c r="CS1140" t="str">
        <f t="shared" si="532"/>
        <v/>
      </c>
      <c r="CT1140" t="str">
        <f t="shared" si="533"/>
        <v/>
      </c>
    </row>
    <row r="1141" spans="1:98" x14ac:dyDescent="0.2">
      <c r="A1141" t="s">
        <v>1362</v>
      </c>
      <c r="B1141" s="28" t="s">
        <v>1370</v>
      </c>
      <c r="C1141" s="47"/>
      <c r="D1141" s="41">
        <v>6</v>
      </c>
      <c r="E1141" s="42">
        <v>0</v>
      </c>
      <c r="F1141" s="139">
        <f>ABS(Home!$K$20*E1141)</f>
        <v>0</v>
      </c>
      <c r="G1141" s="42">
        <v>0</v>
      </c>
      <c r="H1141" s="139">
        <f>ABS(Home!$K$20*G1141)</f>
        <v>0</v>
      </c>
      <c r="I1141" s="42">
        <v>0</v>
      </c>
      <c r="J1141" s="139">
        <f>ABS(Home!$K$20*I1141)</f>
        <v>0</v>
      </c>
      <c r="K1141" s="42">
        <v>0</v>
      </c>
      <c r="L1141" s="139">
        <f>ABS(Home!$K$20*K1141)</f>
        <v>0</v>
      </c>
      <c r="M1141" s="45">
        <f t="shared" si="536"/>
        <v>0</v>
      </c>
      <c r="N1141" s="47">
        <f t="shared" si="537"/>
        <v>1060</v>
      </c>
      <c r="P1141">
        <f t="shared" si="542"/>
        <v>0</v>
      </c>
      <c r="Q1141">
        <f t="shared" si="543"/>
        <v>6</v>
      </c>
      <c r="R1141" s="146">
        <v>1138</v>
      </c>
      <c r="S1141">
        <f t="shared" si="544"/>
        <v>0</v>
      </c>
      <c r="T1141">
        <f t="shared" si="545"/>
        <v>0</v>
      </c>
      <c r="U1141">
        <f t="shared" si="546"/>
        <v>0</v>
      </c>
      <c r="V1141">
        <f t="shared" si="547"/>
        <v>0</v>
      </c>
      <c r="X1141">
        <f t="shared" si="548"/>
        <v>0</v>
      </c>
      <c r="Y1141">
        <f t="shared" si="549"/>
        <v>0</v>
      </c>
      <c r="Z1141">
        <f t="shared" si="550"/>
        <v>0</v>
      </c>
      <c r="AA1141">
        <f t="shared" si="551"/>
        <v>0</v>
      </c>
      <c r="BJ1141" s="41">
        <v>6</v>
      </c>
      <c r="BN1141" s="41">
        <v>5</v>
      </c>
      <c r="BS1141" s="121"/>
      <c r="BV1141">
        <v>-2</v>
      </c>
      <c r="CA1141">
        <v>-2</v>
      </c>
      <c r="CB1141">
        <f t="shared" si="538"/>
        <v>-1</v>
      </c>
      <c r="CK1141">
        <f t="shared" si="539"/>
        <v>20</v>
      </c>
      <c r="CL1141">
        <f t="shared" si="540"/>
        <v>27</v>
      </c>
      <c r="CM1141">
        <f t="shared" si="541"/>
        <v>1060</v>
      </c>
      <c r="CP1141" t="str">
        <f t="shared" si="534"/>
        <v/>
      </c>
      <c r="CQ1141" t="str">
        <f t="shared" si="535"/>
        <v/>
      </c>
      <c r="CR1141" t="str">
        <f t="shared" si="552"/>
        <v/>
      </c>
      <c r="CS1141" t="str">
        <f t="shared" si="532"/>
        <v/>
      </c>
      <c r="CT1141" t="str">
        <f t="shared" si="533"/>
        <v/>
      </c>
    </row>
    <row r="1142" spans="1:98" x14ac:dyDescent="0.2">
      <c r="A1142" s="30"/>
      <c r="B1142" s="28" t="s">
        <v>1371</v>
      </c>
      <c r="C1142" s="47"/>
      <c r="D1142" s="41">
        <v>6</v>
      </c>
      <c r="E1142" s="42">
        <v>0</v>
      </c>
      <c r="F1142" s="139">
        <f>ABS(Home!$K$20*E1142)</f>
        <v>0</v>
      </c>
      <c r="G1142" s="42">
        <v>0</v>
      </c>
      <c r="H1142" s="139">
        <f>ABS(Home!$K$20*G1142)</f>
        <v>0</v>
      </c>
      <c r="I1142" s="42">
        <v>0</v>
      </c>
      <c r="J1142" s="139">
        <f>ABS(Home!$K$20*I1142)</f>
        <v>0</v>
      </c>
      <c r="K1142" s="42">
        <v>0</v>
      </c>
      <c r="L1142" s="139">
        <f>ABS(Home!$K$20*K1142)</f>
        <v>0</v>
      </c>
      <c r="M1142" s="45">
        <f t="shared" si="536"/>
        <v>0</v>
      </c>
      <c r="N1142" s="47">
        <f t="shared" si="537"/>
        <v>1061</v>
      </c>
      <c r="P1142">
        <f t="shared" si="542"/>
        <v>0</v>
      </c>
      <c r="Q1142">
        <f t="shared" si="543"/>
        <v>6</v>
      </c>
      <c r="R1142" s="146">
        <v>1139</v>
      </c>
      <c r="S1142">
        <f t="shared" si="544"/>
        <v>0</v>
      </c>
      <c r="T1142">
        <f t="shared" si="545"/>
        <v>0</v>
      </c>
      <c r="U1142">
        <f t="shared" si="546"/>
        <v>0</v>
      </c>
      <c r="V1142">
        <f t="shared" si="547"/>
        <v>0</v>
      </c>
      <c r="X1142">
        <f t="shared" si="548"/>
        <v>0</v>
      </c>
      <c r="Y1142">
        <f t="shared" si="549"/>
        <v>0</v>
      </c>
      <c r="Z1142">
        <f t="shared" si="550"/>
        <v>0</v>
      </c>
      <c r="AA1142">
        <f t="shared" si="551"/>
        <v>0</v>
      </c>
      <c r="BJ1142" s="41">
        <v>6</v>
      </c>
      <c r="BN1142" s="41">
        <v>5</v>
      </c>
      <c r="BS1142" s="121"/>
      <c r="BV1142">
        <v>0</v>
      </c>
      <c r="CA1142">
        <v>0</v>
      </c>
      <c r="CB1142">
        <f t="shared" si="538"/>
        <v>0</v>
      </c>
      <c r="CK1142">
        <f t="shared" si="539"/>
        <v>21</v>
      </c>
      <c r="CL1142">
        <f t="shared" si="540"/>
        <v>27</v>
      </c>
      <c r="CM1142">
        <f t="shared" si="541"/>
        <v>1061</v>
      </c>
      <c r="CP1142" t="str">
        <f t="shared" si="534"/>
        <v/>
      </c>
      <c r="CQ1142" t="str">
        <f t="shared" si="535"/>
        <v/>
      </c>
      <c r="CR1142" t="str">
        <f t="shared" si="552"/>
        <v/>
      </c>
      <c r="CS1142" t="str">
        <f t="shared" si="532"/>
        <v/>
      </c>
      <c r="CT1142" t="str">
        <f t="shared" si="533"/>
        <v/>
      </c>
    </row>
    <row r="1143" spans="1:98" x14ac:dyDescent="0.2">
      <c r="A1143" s="30"/>
      <c r="B1143" s="28" t="s">
        <v>1372</v>
      </c>
      <c r="C1143" s="47"/>
      <c r="D1143" s="41">
        <v>6</v>
      </c>
      <c r="E1143" s="42">
        <v>0</v>
      </c>
      <c r="F1143" s="139">
        <f>ABS(Home!$K$20*E1143)</f>
        <v>0</v>
      </c>
      <c r="G1143" s="42">
        <v>0</v>
      </c>
      <c r="H1143" s="139">
        <f>ABS(Home!$K$20*G1143)</f>
        <v>0</v>
      </c>
      <c r="I1143" s="42">
        <v>0</v>
      </c>
      <c r="J1143" s="139">
        <f>ABS(Home!$K$20*I1143)</f>
        <v>0</v>
      </c>
      <c r="K1143" s="42">
        <v>0</v>
      </c>
      <c r="L1143" s="139">
        <f>ABS(Home!$K$20*K1143)</f>
        <v>0</v>
      </c>
      <c r="M1143" s="45">
        <f t="shared" si="536"/>
        <v>0</v>
      </c>
      <c r="N1143" s="47">
        <f t="shared" si="537"/>
        <v>1062</v>
      </c>
      <c r="P1143">
        <f t="shared" si="542"/>
        <v>0</v>
      </c>
      <c r="Q1143">
        <f t="shared" si="543"/>
        <v>6</v>
      </c>
      <c r="R1143" s="146">
        <v>1140</v>
      </c>
      <c r="S1143">
        <f t="shared" si="544"/>
        <v>0</v>
      </c>
      <c r="T1143">
        <f t="shared" si="545"/>
        <v>0</v>
      </c>
      <c r="U1143">
        <f t="shared" si="546"/>
        <v>0</v>
      </c>
      <c r="V1143">
        <f t="shared" si="547"/>
        <v>0</v>
      </c>
      <c r="X1143">
        <f t="shared" si="548"/>
        <v>0</v>
      </c>
      <c r="Y1143">
        <f t="shared" si="549"/>
        <v>0</v>
      </c>
      <c r="Z1143">
        <f t="shared" si="550"/>
        <v>0</v>
      </c>
      <c r="AA1143">
        <f t="shared" si="551"/>
        <v>0</v>
      </c>
      <c r="BJ1143" s="41">
        <v>6</v>
      </c>
      <c r="BN1143" s="41">
        <v>5</v>
      </c>
      <c r="BS1143" s="121"/>
      <c r="BV1143">
        <v>0</v>
      </c>
      <c r="CA1143">
        <v>0</v>
      </c>
      <c r="CB1143">
        <f t="shared" si="538"/>
        <v>0</v>
      </c>
      <c r="CK1143">
        <f t="shared" si="539"/>
        <v>22</v>
      </c>
      <c r="CL1143">
        <f t="shared" si="540"/>
        <v>27</v>
      </c>
      <c r="CM1143">
        <f t="shared" si="541"/>
        <v>1062</v>
      </c>
      <c r="CP1143" t="str">
        <f t="shared" si="534"/>
        <v/>
      </c>
      <c r="CQ1143" t="str">
        <f t="shared" si="535"/>
        <v/>
      </c>
      <c r="CR1143" t="str">
        <f t="shared" si="552"/>
        <v/>
      </c>
      <c r="CS1143" t="str">
        <f t="shared" si="532"/>
        <v/>
      </c>
      <c r="CT1143" t="str">
        <f t="shared" si="533"/>
        <v/>
      </c>
    </row>
    <row r="1144" spans="1:98" x14ac:dyDescent="0.2">
      <c r="A1144" s="30"/>
      <c r="B1144" s="28" t="s">
        <v>1373</v>
      </c>
      <c r="C1144" s="47"/>
      <c r="D1144" s="41">
        <v>6</v>
      </c>
      <c r="E1144" s="42">
        <v>0</v>
      </c>
      <c r="F1144" s="139">
        <f>ABS(Home!$K$20*E1144)</f>
        <v>0</v>
      </c>
      <c r="G1144" s="42">
        <v>0</v>
      </c>
      <c r="H1144" s="139">
        <f>ABS(Home!$K$20*G1144)</f>
        <v>0</v>
      </c>
      <c r="I1144" s="42">
        <v>0</v>
      </c>
      <c r="J1144" s="139">
        <f>ABS(Home!$K$20*I1144)</f>
        <v>0</v>
      </c>
      <c r="K1144" s="42">
        <v>0</v>
      </c>
      <c r="L1144" s="139">
        <f>ABS(Home!$K$20*K1144)</f>
        <v>0</v>
      </c>
      <c r="M1144" s="45">
        <f t="shared" si="536"/>
        <v>0</v>
      </c>
      <c r="N1144" s="47">
        <f t="shared" si="537"/>
        <v>1063</v>
      </c>
      <c r="P1144">
        <f t="shared" si="542"/>
        <v>0</v>
      </c>
      <c r="Q1144">
        <f t="shared" si="543"/>
        <v>6</v>
      </c>
      <c r="R1144" s="146">
        <v>1141</v>
      </c>
      <c r="S1144">
        <f t="shared" si="544"/>
        <v>0</v>
      </c>
      <c r="T1144">
        <f t="shared" si="545"/>
        <v>0</v>
      </c>
      <c r="U1144">
        <f t="shared" si="546"/>
        <v>0</v>
      </c>
      <c r="V1144">
        <f t="shared" si="547"/>
        <v>0</v>
      </c>
      <c r="X1144">
        <f t="shared" si="548"/>
        <v>0</v>
      </c>
      <c r="Y1144">
        <f t="shared" si="549"/>
        <v>0</v>
      </c>
      <c r="Z1144">
        <f t="shared" si="550"/>
        <v>0</v>
      </c>
      <c r="AA1144">
        <f t="shared" si="551"/>
        <v>0</v>
      </c>
      <c r="BJ1144" s="41">
        <v>6</v>
      </c>
      <c r="BN1144" s="41">
        <v>5</v>
      </c>
      <c r="BS1144" s="121"/>
      <c r="BV1144">
        <v>0</v>
      </c>
      <c r="CA1144">
        <v>0</v>
      </c>
      <c r="CB1144">
        <f t="shared" si="538"/>
        <v>0</v>
      </c>
      <c r="CK1144">
        <f t="shared" si="539"/>
        <v>23</v>
      </c>
      <c r="CL1144">
        <f t="shared" si="540"/>
        <v>27</v>
      </c>
      <c r="CM1144">
        <f t="shared" si="541"/>
        <v>1063</v>
      </c>
      <c r="CP1144" t="str">
        <f t="shared" si="534"/>
        <v/>
      </c>
      <c r="CQ1144" t="str">
        <f t="shared" si="535"/>
        <v/>
      </c>
      <c r="CR1144" t="str">
        <f t="shared" si="552"/>
        <v/>
      </c>
      <c r="CS1144" t="str">
        <f t="shared" si="532"/>
        <v/>
      </c>
      <c r="CT1144" t="str">
        <f t="shared" si="533"/>
        <v/>
      </c>
    </row>
    <row r="1145" spans="1:98" x14ac:dyDescent="0.2">
      <c r="A1145" s="30"/>
      <c r="B1145" s="28" t="s">
        <v>1374</v>
      </c>
      <c r="C1145" s="47"/>
      <c r="D1145" s="41">
        <v>6</v>
      </c>
      <c r="E1145" s="42">
        <v>0</v>
      </c>
      <c r="F1145" s="139">
        <f>ABS(Home!$K$20*E1145)</f>
        <v>0</v>
      </c>
      <c r="G1145" s="42">
        <v>0</v>
      </c>
      <c r="H1145" s="139">
        <f>ABS(Home!$K$20*G1145)</f>
        <v>0</v>
      </c>
      <c r="I1145" s="42">
        <v>0</v>
      </c>
      <c r="J1145" s="139">
        <f>ABS(Home!$K$20*I1145)</f>
        <v>0</v>
      </c>
      <c r="K1145" s="42">
        <v>0</v>
      </c>
      <c r="L1145" s="139">
        <f>ABS(Home!$K$20*K1145)</f>
        <v>0</v>
      </c>
      <c r="M1145" s="45">
        <f>IF(C1145=1,COUNTIF(F1145,"&gt;0")+COUNTIF(H1145,"&gt;0")+COUNTIF(J1145,"&gt;0")+COUNTIF(L1145,"&gt;0"),0)</f>
        <v>0</v>
      </c>
      <c r="N1145" s="47">
        <f t="shared" si="537"/>
        <v>1064</v>
      </c>
      <c r="P1145">
        <f t="shared" si="542"/>
        <v>0</v>
      </c>
      <c r="Q1145">
        <f t="shared" si="543"/>
        <v>6</v>
      </c>
      <c r="R1145" s="146">
        <v>1142</v>
      </c>
      <c r="S1145">
        <f t="shared" si="544"/>
        <v>0</v>
      </c>
      <c r="T1145">
        <f t="shared" si="545"/>
        <v>0</v>
      </c>
      <c r="U1145">
        <f t="shared" si="546"/>
        <v>0</v>
      </c>
      <c r="V1145">
        <f t="shared" si="547"/>
        <v>0</v>
      </c>
      <c r="X1145">
        <f t="shared" si="548"/>
        <v>0</v>
      </c>
      <c r="Y1145">
        <f t="shared" si="549"/>
        <v>0</v>
      </c>
      <c r="Z1145">
        <f t="shared" si="550"/>
        <v>0</v>
      </c>
      <c r="AA1145">
        <f t="shared" si="551"/>
        <v>0</v>
      </c>
      <c r="BJ1145" s="41">
        <v>6</v>
      </c>
      <c r="BN1145" s="41">
        <v>5</v>
      </c>
      <c r="BS1145" s="121"/>
      <c r="BV1145">
        <v>0</v>
      </c>
      <c r="CA1145">
        <v>0</v>
      </c>
      <c r="CB1145">
        <f t="shared" si="538"/>
        <v>0</v>
      </c>
      <c r="CK1145">
        <f t="shared" si="539"/>
        <v>24</v>
      </c>
      <c r="CL1145">
        <f t="shared" si="540"/>
        <v>27</v>
      </c>
      <c r="CM1145">
        <f t="shared" si="541"/>
        <v>1064</v>
      </c>
      <c r="CP1145" t="str">
        <f t="shared" si="534"/>
        <v/>
      </c>
      <c r="CQ1145" t="str">
        <f t="shared" si="535"/>
        <v/>
      </c>
      <c r="CR1145" t="str">
        <f t="shared" si="552"/>
        <v/>
      </c>
      <c r="CS1145" t="str">
        <f t="shared" si="532"/>
        <v/>
      </c>
      <c r="CT1145" t="str">
        <f t="shared" si="533"/>
        <v/>
      </c>
    </row>
    <row r="1146" spans="1:98" x14ac:dyDescent="0.2">
      <c r="A1146" s="30"/>
      <c r="B1146" s="28" t="s">
        <v>1375</v>
      </c>
      <c r="C1146" s="47"/>
      <c r="D1146" s="41">
        <v>6</v>
      </c>
      <c r="E1146" s="42">
        <v>0</v>
      </c>
      <c r="F1146" s="139">
        <f>ABS(Home!$K$20*E1146)</f>
        <v>0</v>
      </c>
      <c r="G1146" s="42">
        <v>0</v>
      </c>
      <c r="H1146" s="139">
        <f>ABS(Home!$K$20*G1146)</f>
        <v>0</v>
      </c>
      <c r="I1146" s="42">
        <v>0</v>
      </c>
      <c r="J1146" s="139">
        <f>ABS(Home!$K$20*I1146)</f>
        <v>0</v>
      </c>
      <c r="K1146" s="42">
        <v>0</v>
      </c>
      <c r="L1146" s="139">
        <f>ABS(Home!$K$20*K1146)</f>
        <v>0</v>
      </c>
      <c r="M1146" s="45">
        <f t="shared" si="536"/>
        <v>0</v>
      </c>
      <c r="N1146" s="47">
        <f t="shared" si="537"/>
        <v>1065</v>
      </c>
      <c r="P1146">
        <f t="shared" ref="P1146:Q1163" si="553">C1230</f>
        <v>0</v>
      </c>
      <c r="Q1146">
        <f t="shared" si="553"/>
        <v>6</v>
      </c>
      <c r="R1146" s="146">
        <v>1143</v>
      </c>
      <c r="S1146">
        <f t="shared" si="544"/>
        <v>0</v>
      </c>
      <c r="T1146">
        <f t="shared" si="545"/>
        <v>0</v>
      </c>
      <c r="U1146">
        <f t="shared" si="546"/>
        <v>0</v>
      </c>
      <c r="V1146">
        <f t="shared" si="547"/>
        <v>0</v>
      </c>
      <c r="X1146">
        <f t="shared" si="548"/>
        <v>0</v>
      </c>
      <c r="Y1146">
        <f t="shared" si="549"/>
        <v>0</v>
      </c>
      <c r="Z1146">
        <f t="shared" si="550"/>
        <v>0</v>
      </c>
      <c r="AA1146">
        <f t="shared" si="551"/>
        <v>0</v>
      </c>
      <c r="BJ1146" s="41">
        <v>6</v>
      </c>
      <c r="BN1146" s="41">
        <v>5</v>
      </c>
      <c r="BS1146" s="121"/>
      <c r="BV1146">
        <v>0</v>
      </c>
      <c r="CA1146">
        <v>0</v>
      </c>
      <c r="CB1146">
        <f t="shared" si="538"/>
        <v>0</v>
      </c>
      <c r="CK1146">
        <f t="shared" si="539"/>
        <v>25</v>
      </c>
      <c r="CL1146">
        <f t="shared" si="540"/>
        <v>27</v>
      </c>
      <c r="CM1146">
        <f t="shared" si="541"/>
        <v>1065</v>
      </c>
      <c r="CP1146" t="str">
        <f t="shared" si="534"/>
        <v/>
      </c>
      <c r="CQ1146" t="str">
        <f t="shared" si="535"/>
        <v/>
      </c>
      <c r="CR1146" t="str">
        <f t="shared" si="552"/>
        <v/>
      </c>
      <c r="CS1146" t="str">
        <f t="shared" si="532"/>
        <v/>
      </c>
      <c r="CT1146" t="str">
        <f t="shared" si="533"/>
        <v/>
      </c>
    </row>
    <row r="1147" spans="1:98" x14ac:dyDescent="0.2">
      <c r="A1147" s="30"/>
      <c r="B1147" s="28" t="s">
        <v>1376</v>
      </c>
      <c r="C1147" s="47"/>
      <c r="D1147" s="41">
        <v>6</v>
      </c>
      <c r="E1147" s="42">
        <v>0</v>
      </c>
      <c r="F1147" s="139">
        <f>ABS(Home!$K$20*E1147)</f>
        <v>0</v>
      </c>
      <c r="G1147" s="42">
        <v>0</v>
      </c>
      <c r="H1147" s="139">
        <f>ABS(Home!$K$20*G1147)</f>
        <v>0</v>
      </c>
      <c r="I1147" s="42">
        <v>0</v>
      </c>
      <c r="J1147" s="139">
        <f>ABS(Home!$K$20*I1147)</f>
        <v>0</v>
      </c>
      <c r="K1147" s="42">
        <v>0</v>
      </c>
      <c r="L1147" s="139">
        <f>ABS(Home!$K$20*K1147)</f>
        <v>0</v>
      </c>
      <c r="M1147" s="45">
        <f t="shared" si="536"/>
        <v>0</v>
      </c>
      <c r="N1147" s="47">
        <f t="shared" si="537"/>
        <v>1066</v>
      </c>
      <c r="P1147">
        <f t="shared" si="553"/>
        <v>0</v>
      </c>
      <c r="Q1147">
        <f t="shared" si="553"/>
        <v>6</v>
      </c>
      <c r="R1147" s="146">
        <v>1144</v>
      </c>
      <c r="S1147">
        <f t="shared" si="544"/>
        <v>0</v>
      </c>
      <c r="T1147">
        <f t="shared" si="545"/>
        <v>0</v>
      </c>
      <c r="U1147">
        <f t="shared" si="546"/>
        <v>0</v>
      </c>
      <c r="V1147">
        <f t="shared" si="547"/>
        <v>0</v>
      </c>
      <c r="X1147">
        <f t="shared" si="548"/>
        <v>0</v>
      </c>
      <c r="Y1147">
        <f t="shared" si="549"/>
        <v>0</v>
      </c>
      <c r="Z1147">
        <f t="shared" si="550"/>
        <v>0</v>
      </c>
      <c r="AA1147">
        <f t="shared" si="551"/>
        <v>0</v>
      </c>
      <c r="BJ1147" s="41">
        <v>6</v>
      </c>
      <c r="BN1147" s="41">
        <v>5</v>
      </c>
      <c r="BS1147" s="121"/>
      <c r="BV1147">
        <v>0</v>
      </c>
      <c r="CA1147">
        <v>0</v>
      </c>
      <c r="CB1147">
        <f t="shared" si="538"/>
        <v>0</v>
      </c>
      <c r="CK1147">
        <f t="shared" si="539"/>
        <v>26</v>
      </c>
      <c r="CL1147">
        <f t="shared" si="540"/>
        <v>27</v>
      </c>
      <c r="CM1147">
        <f t="shared" si="541"/>
        <v>1066</v>
      </c>
      <c r="CP1147" t="str">
        <f t="shared" si="534"/>
        <v/>
      </c>
      <c r="CQ1147" t="str">
        <f t="shared" si="535"/>
        <v/>
      </c>
      <c r="CR1147" t="str">
        <f t="shared" si="552"/>
        <v/>
      </c>
      <c r="CS1147" t="str">
        <f t="shared" si="532"/>
        <v/>
      </c>
      <c r="CT1147" t="str">
        <f t="shared" si="533"/>
        <v/>
      </c>
    </row>
    <row r="1148" spans="1:98" x14ac:dyDescent="0.2">
      <c r="A1148" s="30"/>
      <c r="B1148" s="28" t="s">
        <v>1377</v>
      </c>
      <c r="C1148" s="47"/>
      <c r="D1148" s="41">
        <v>6</v>
      </c>
      <c r="E1148" s="42">
        <v>0</v>
      </c>
      <c r="F1148" s="139">
        <f>ABS(Home!$K$20*E1148)</f>
        <v>0</v>
      </c>
      <c r="G1148" s="42">
        <v>0</v>
      </c>
      <c r="H1148" s="139">
        <f>ABS(Home!$K$20*G1148)</f>
        <v>0</v>
      </c>
      <c r="I1148" s="42">
        <v>0</v>
      </c>
      <c r="J1148" s="139">
        <f>ABS(Home!$K$20*I1148)</f>
        <v>0</v>
      </c>
      <c r="K1148" s="42">
        <v>0</v>
      </c>
      <c r="L1148" s="139">
        <f>ABS(Home!$K$20*K1148)</f>
        <v>0</v>
      </c>
      <c r="M1148" s="45">
        <f t="shared" si="536"/>
        <v>0</v>
      </c>
      <c r="N1148" s="47">
        <f t="shared" si="537"/>
        <v>1067</v>
      </c>
      <c r="P1148">
        <f t="shared" si="553"/>
        <v>0</v>
      </c>
      <c r="Q1148">
        <f t="shared" si="553"/>
        <v>6</v>
      </c>
      <c r="R1148" s="146">
        <v>1145</v>
      </c>
      <c r="S1148">
        <f t="shared" si="544"/>
        <v>0</v>
      </c>
      <c r="T1148">
        <f t="shared" si="545"/>
        <v>0</v>
      </c>
      <c r="U1148">
        <f t="shared" si="546"/>
        <v>0</v>
      </c>
      <c r="V1148">
        <f t="shared" si="547"/>
        <v>0</v>
      </c>
      <c r="X1148">
        <f t="shared" si="548"/>
        <v>0</v>
      </c>
      <c r="Y1148">
        <f t="shared" si="549"/>
        <v>0</v>
      </c>
      <c r="Z1148">
        <f t="shared" si="550"/>
        <v>0</v>
      </c>
      <c r="AA1148">
        <f t="shared" si="551"/>
        <v>0</v>
      </c>
      <c r="BJ1148" s="41">
        <v>6</v>
      </c>
      <c r="BN1148" s="41">
        <v>5</v>
      </c>
      <c r="BS1148" s="121"/>
      <c r="BV1148">
        <v>0</v>
      </c>
      <c r="CA1148">
        <v>0</v>
      </c>
      <c r="CB1148">
        <f t="shared" si="538"/>
        <v>0</v>
      </c>
      <c r="CK1148">
        <f t="shared" si="539"/>
        <v>27</v>
      </c>
      <c r="CL1148">
        <f t="shared" si="540"/>
        <v>27</v>
      </c>
      <c r="CM1148">
        <f t="shared" si="541"/>
        <v>1067</v>
      </c>
      <c r="CP1148" t="str">
        <f t="shared" si="534"/>
        <v/>
      </c>
      <c r="CQ1148" t="str">
        <f t="shared" si="535"/>
        <v/>
      </c>
      <c r="CR1148" t="str">
        <f t="shared" si="552"/>
        <v/>
      </c>
      <c r="CS1148" t="str">
        <f t="shared" si="532"/>
        <v/>
      </c>
      <c r="CT1148" t="str">
        <f t="shared" si="533"/>
        <v/>
      </c>
    </row>
    <row r="1149" spans="1:98" x14ac:dyDescent="0.2">
      <c r="A1149" s="30"/>
      <c r="B1149" s="28" t="s">
        <v>1378</v>
      </c>
      <c r="C1149" s="47"/>
      <c r="D1149" s="41">
        <v>6</v>
      </c>
      <c r="E1149" s="42">
        <v>0</v>
      </c>
      <c r="F1149" s="139">
        <f>ABS(Home!$K$20*E1149)</f>
        <v>0</v>
      </c>
      <c r="G1149" s="42">
        <v>0</v>
      </c>
      <c r="H1149" s="139">
        <f>ABS(Home!$K$20*G1149)</f>
        <v>0</v>
      </c>
      <c r="I1149" s="42">
        <v>0</v>
      </c>
      <c r="J1149" s="139">
        <f>ABS(Home!$K$20*I1149)</f>
        <v>0</v>
      </c>
      <c r="K1149" s="42">
        <v>0</v>
      </c>
      <c r="L1149" s="139">
        <f>ABS(Home!$K$20*K1149)</f>
        <v>0</v>
      </c>
      <c r="M1149" s="45">
        <f t="shared" si="536"/>
        <v>0</v>
      </c>
      <c r="N1149" s="47">
        <f t="shared" si="537"/>
        <v>1068</v>
      </c>
      <c r="P1149">
        <f t="shared" si="553"/>
        <v>0</v>
      </c>
      <c r="Q1149">
        <f t="shared" si="553"/>
        <v>6</v>
      </c>
      <c r="R1149" s="146">
        <v>1146</v>
      </c>
      <c r="S1149">
        <f t="shared" si="544"/>
        <v>0</v>
      </c>
      <c r="T1149">
        <f t="shared" si="545"/>
        <v>0</v>
      </c>
      <c r="U1149">
        <f t="shared" si="546"/>
        <v>0</v>
      </c>
      <c r="V1149">
        <f t="shared" si="547"/>
        <v>0</v>
      </c>
      <c r="X1149">
        <f t="shared" si="548"/>
        <v>0</v>
      </c>
      <c r="Y1149">
        <f t="shared" si="549"/>
        <v>0</v>
      </c>
      <c r="Z1149">
        <f t="shared" si="550"/>
        <v>0</v>
      </c>
      <c r="AA1149">
        <f t="shared" si="551"/>
        <v>0</v>
      </c>
      <c r="BJ1149" s="41">
        <v>6</v>
      </c>
      <c r="BN1149" s="41">
        <v>5</v>
      </c>
      <c r="BS1149" s="121"/>
      <c r="BV1149">
        <v>0</v>
      </c>
      <c r="CA1149">
        <v>0</v>
      </c>
      <c r="CB1149">
        <f t="shared" si="538"/>
        <v>0</v>
      </c>
      <c r="CK1149">
        <f t="shared" si="539"/>
        <v>28</v>
      </c>
      <c r="CL1149">
        <f t="shared" si="540"/>
        <v>27</v>
      </c>
      <c r="CM1149">
        <f t="shared" si="541"/>
        <v>1068</v>
      </c>
      <c r="CP1149" t="str">
        <f t="shared" si="534"/>
        <v/>
      </c>
      <c r="CQ1149" t="str">
        <f t="shared" si="535"/>
        <v/>
      </c>
      <c r="CR1149" t="str">
        <f t="shared" si="552"/>
        <v/>
      </c>
      <c r="CS1149" t="str">
        <f t="shared" si="532"/>
        <v/>
      </c>
      <c r="CT1149" t="str">
        <f t="shared" si="533"/>
        <v/>
      </c>
    </row>
    <row r="1150" spans="1:98" x14ac:dyDescent="0.2">
      <c r="A1150" t="s">
        <v>1362</v>
      </c>
      <c r="B1150" s="28" t="s">
        <v>1379</v>
      </c>
      <c r="C1150" s="47"/>
      <c r="D1150" s="41">
        <v>6</v>
      </c>
      <c r="E1150" s="42">
        <v>0</v>
      </c>
      <c r="F1150" s="139">
        <f>ABS(Home!$K$20*E1150)</f>
        <v>0</v>
      </c>
      <c r="G1150" s="42">
        <v>0</v>
      </c>
      <c r="H1150" s="139">
        <f>ABS(Home!$K$20*G1150)</f>
        <v>0</v>
      </c>
      <c r="I1150" s="42">
        <v>0</v>
      </c>
      <c r="J1150" s="139">
        <f>ABS(Home!$K$20*I1150)</f>
        <v>0</v>
      </c>
      <c r="K1150" s="42">
        <v>0</v>
      </c>
      <c r="L1150" s="139">
        <f>ABS(Home!$K$20*K1150)</f>
        <v>0</v>
      </c>
      <c r="M1150" s="45">
        <f t="shared" si="536"/>
        <v>0</v>
      </c>
      <c r="N1150" s="47">
        <f t="shared" si="537"/>
        <v>1069</v>
      </c>
      <c r="P1150">
        <f t="shared" si="553"/>
        <v>0</v>
      </c>
      <c r="Q1150">
        <f t="shared" si="553"/>
        <v>6</v>
      </c>
      <c r="R1150" s="146">
        <v>1147</v>
      </c>
      <c r="S1150">
        <f t="shared" si="544"/>
        <v>0</v>
      </c>
      <c r="T1150">
        <f t="shared" si="545"/>
        <v>0</v>
      </c>
      <c r="U1150">
        <f t="shared" si="546"/>
        <v>0</v>
      </c>
      <c r="V1150">
        <f t="shared" si="547"/>
        <v>0</v>
      </c>
      <c r="X1150">
        <f t="shared" si="548"/>
        <v>0</v>
      </c>
      <c r="Y1150">
        <f t="shared" si="549"/>
        <v>0</v>
      </c>
      <c r="Z1150">
        <f t="shared" si="550"/>
        <v>0</v>
      </c>
      <c r="AA1150">
        <f t="shared" si="551"/>
        <v>0</v>
      </c>
      <c r="BJ1150" s="41">
        <v>6</v>
      </c>
      <c r="BN1150" s="41">
        <v>5</v>
      </c>
      <c r="BS1150" s="121"/>
      <c r="BV1150">
        <v>0</v>
      </c>
      <c r="CA1150">
        <v>0</v>
      </c>
      <c r="CB1150">
        <f t="shared" si="538"/>
        <v>0</v>
      </c>
      <c r="CK1150">
        <f t="shared" si="539"/>
        <v>29</v>
      </c>
      <c r="CL1150">
        <f t="shared" si="540"/>
        <v>27</v>
      </c>
      <c r="CM1150">
        <f t="shared" si="541"/>
        <v>1069</v>
      </c>
      <c r="CP1150" t="str">
        <f t="shared" si="534"/>
        <v/>
      </c>
      <c r="CQ1150" t="str">
        <f t="shared" si="535"/>
        <v/>
      </c>
      <c r="CR1150" t="str">
        <f t="shared" si="552"/>
        <v/>
      </c>
      <c r="CS1150" t="str">
        <f t="shared" si="532"/>
        <v/>
      </c>
      <c r="CT1150" t="str">
        <f t="shared" si="533"/>
        <v/>
      </c>
    </row>
    <row r="1151" spans="1:98" x14ac:dyDescent="0.2">
      <c r="A1151" s="30"/>
      <c r="B1151" s="28" t="s">
        <v>1380</v>
      </c>
      <c r="C1151" s="47"/>
      <c r="D1151" s="41">
        <v>6</v>
      </c>
      <c r="E1151" s="42">
        <v>0</v>
      </c>
      <c r="F1151" s="139">
        <f>ABS(Home!$K$20*E1151)</f>
        <v>0</v>
      </c>
      <c r="G1151" s="42">
        <v>0</v>
      </c>
      <c r="H1151" s="139">
        <f>ABS(Home!$K$20*G1151)</f>
        <v>0</v>
      </c>
      <c r="I1151" s="42">
        <v>0</v>
      </c>
      <c r="J1151" s="139">
        <f>ABS(Home!$K$20*I1151)</f>
        <v>0</v>
      </c>
      <c r="K1151" s="42">
        <v>0</v>
      </c>
      <c r="L1151" s="139">
        <f>ABS(Home!$K$20*K1151)</f>
        <v>0</v>
      </c>
      <c r="M1151" s="45">
        <f t="shared" si="536"/>
        <v>0</v>
      </c>
      <c r="N1151" s="47">
        <f t="shared" si="537"/>
        <v>1070</v>
      </c>
      <c r="P1151">
        <f t="shared" si="553"/>
        <v>0</v>
      </c>
      <c r="Q1151">
        <f t="shared" si="553"/>
        <v>6</v>
      </c>
      <c r="R1151" s="146">
        <v>1148</v>
      </c>
      <c r="S1151">
        <f t="shared" si="544"/>
        <v>0</v>
      </c>
      <c r="T1151">
        <f t="shared" si="545"/>
        <v>0</v>
      </c>
      <c r="U1151">
        <f t="shared" si="546"/>
        <v>0</v>
      </c>
      <c r="V1151">
        <f t="shared" si="547"/>
        <v>0</v>
      </c>
      <c r="X1151">
        <f t="shared" si="548"/>
        <v>0</v>
      </c>
      <c r="Y1151">
        <f t="shared" si="549"/>
        <v>0</v>
      </c>
      <c r="Z1151">
        <f t="shared" si="550"/>
        <v>0</v>
      </c>
      <c r="AA1151">
        <f t="shared" si="551"/>
        <v>0</v>
      </c>
      <c r="BJ1151" s="41">
        <v>6</v>
      </c>
      <c r="BN1151" s="41">
        <v>5</v>
      </c>
      <c r="BS1151" s="121"/>
      <c r="BV1151">
        <v>0</v>
      </c>
      <c r="CA1151">
        <v>0</v>
      </c>
      <c r="CB1151">
        <f t="shared" si="538"/>
        <v>0</v>
      </c>
      <c r="CK1151">
        <f t="shared" si="539"/>
        <v>30</v>
      </c>
      <c r="CL1151">
        <f t="shared" si="540"/>
        <v>27</v>
      </c>
      <c r="CM1151">
        <f t="shared" si="541"/>
        <v>1070</v>
      </c>
      <c r="CP1151" t="str">
        <f t="shared" si="534"/>
        <v/>
      </c>
      <c r="CQ1151" t="str">
        <f t="shared" si="535"/>
        <v/>
      </c>
      <c r="CR1151" t="str">
        <f t="shared" si="552"/>
        <v/>
      </c>
      <c r="CS1151" t="str">
        <f t="shared" si="532"/>
        <v/>
      </c>
      <c r="CT1151" t="str">
        <f t="shared" si="533"/>
        <v/>
      </c>
    </row>
    <row r="1152" spans="1:98" x14ac:dyDescent="0.2">
      <c r="A1152" t="s">
        <v>1362</v>
      </c>
      <c r="B1152" s="28" t="s">
        <v>1381</v>
      </c>
      <c r="C1152" s="47"/>
      <c r="D1152" s="41">
        <v>6</v>
      </c>
      <c r="E1152" s="42">
        <v>0</v>
      </c>
      <c r="F1152" s="139">
        <f>ABS(Home!$K$20*E1152)</f>
        <v>0</v>
      </c>
      <c r="G1152" s="42">
        <v>0</v>
      </c>
      <c r="H1152" s="139">
        <f>ABS(Home!$K$20*G1152)</f>
        <v>0</v>
      </c>
      <c r="I1152" s="42">
        <v>0</v>
      </c>
      <c r="J1152" s="139">
        <f>ABS(Home!$K$20*I1152)</f>
        <v>0</v>
      </c>
      <c r="K1152" s="42">
        <v>0</v>
      </c>
      <c r="L1152" s="139">
        <f>ABS(Home!$K$20*K1152)</f>
        <v>0</v>
      </c>
      <c r="M1152" s="45">
        <f t="shared" si="536"/>
        <v>0</v>
      </c>
      <c r="N1152" s="47">
        <f t="shared" si="537"/>
        <v>1071</v>
      </c>
      <c r="P1152">
        <f t="shared" si="553"/>
        <v>0</v>
      </c>
      <c r="Q1152">
        <f t="shared" si="553"/>
        <v>6</v>
      </c>
      <c r="R1152" s="146">
        <v>1149</v>
      </c>
      <c r="S1152">
        <f t="shared" si="544"/>
        <v>0</v>
      </c>
      <c r="T1152">
        <f t="shared" si="545"/>
        <v>0</v>
      </c>
      <c r="U1152">
        <f t="shared" si="546"/>
        <v>0</v>
      </c>
      <c r="V1152">
        <f t="shared" si="547"/>
        <v>0</v>
      </c>
      <c r="X1152">
        <f t="shared" si="548"/>
        <v>0</v>
      </c>
      <c r="Y1152">
        <f t="shared" si="549"/>
        <v>0</v>
      </c>
      <c r="Z1152">
        <f t="shared" si="550"/>
        <v>0</v>
      </c>
      <c r="AA1152">
        <f t="shared" si="551"/>
        <v>0</v>
      </c>
      <c r="BJ1152" s="41">
        <v>6</v>
      </c>
      <c r="BN1152" s="41">
        <v>5</v>
      </c>
      <c r="BS1152" s="121"/>
      <c r="BV1152">
        <v>3.7</v>
      </c>
      <c r="CA1152">
        <v>2</v>
      </c>
      <c r="CB1152">
        <f t="shared" si="538"/>
        <v>1</v>
      </c>
      <c r="CK1152">
        <f t="shared" si="539"/>
        <v>31</v>
      </c>
      <c r="CL1152">
        <f t="shared" si="540"/>
        <v>27</v>
      </c>
      <c r="CM1152">
        <f t="shared" si="541"/>
        <v>1071</v>
      </c>
      <c r="CP1152" t="str">
        <f t="shared" si="534"/>
        <v/>
      </c>
      <c r="CQ1152" t="str">
        <f t="shared" si="535"/>
        <v/>
      </c>
      <c r="CR1152" t="str">
        <f t="shared" si="552"/>
        <v/>
      </c>
      <c r="CS1152" t="str">
        <f t="shared" si="532"/>
        <v/>
      </c>
      <c r="CT1152" t="str">
        <f t="shared" si="533"/>
        <v/>
      </c>
    </row>
    <row r="1153" spans="1:98" x14ac:dyDescent="0.2">
      <c r="A1153" s="30"/>
      <c r="B1153" s="28" t="s">
        <v>179</v>
      </c>
      <c r="C1153" s="47"/>
      <c r="D1153" s="41">
        <v>6</v>
      </c>
      <c r="E1153" s="42">
        <v>0</v>
      </c>
      <c r="F1153" s="139">
        <f>ABS(Home!$K$20*E1153)</f>
        <v>0</v>
      </c>
      <c r="G1153" s="42">
        <v>0</v>
      </c>
      <c r="H1153" s="139">
        <f>ABS(Home!$K$20*G1153)</f>
        <v>0</v>
      </c>
      <c r="I1153" s="42">
        <v>0</v>
      </c>
      <c r="J1153" s="139">
        <f>ABS(Home!$K$20*I1153)</f>
        <v>0</v>
      </c>
      <c r="K1153" s="42">
        <v>0</v>
      </c>
      <c r="L1153" s="139">
        <f>ABS(Home!$K$20*K1153)</f>
        <v>0</v>
      </c>
      <c r="M1153" s="45">
        <f t="shared" si="536"/>
        <v>0</v>
      </c>
      <c r="N1153" s="47">
        <f t="shared" si="537"/>
        <v>1072</v>
      </c>
      <c r="P1153">
        <f t="shared" si="553"/>
        <v>0</v>
      </c>
      <c r="Q1153">
        <f t="shared" si="553"/>
        <v>6</v>
      </c>
      <c r="R1153" s="146">
        <v>1150</v>
      </c>
      <c r="S1153">
        <f t="shared" si="544"/>
        <v>0</v>
      </c>
      <c r="T1153">
        <f t="shared" si="545"/>
        <v>0</v>
      </c>
      <c r="U1153">
        <f t="shared" si="546"/>
        <v>0</v>
      </c>
      <c r="V1153">
        <f t="shared" si="547"/>
        <v>0</v>
      </c>
      <c r="X1153">
        <f t="shared" si="548"/>
        <v>0</v>
      </c>
      <c r="Y1153">
        <f t="shared" si="549"/>
        <v>0</v>
      </c>
      <c r="Z1153">
        <f t="shared" si="550"/>
        <v>0</v>
      </c>
      <c r="AA1153">
        <f t="shared" si="551"/>
        <v>0</v>
      </c>
      <c r="BJ1153" s="41">
        <v>6</v>
      </c>
      <c r="BN1153" s="41">
        <v>5</v>
      </c>
      <c r="BS1153" s="121"/>
      <c r="BV1153">
        <v>3.7</v>
      </c>
      <c r="CA1153">
        <v>3.7</v>
      </c>
      <c r="CB1153">
        <f t="shared" si="538"/>
        <v>1</v>
      </c>
      <c r="CK1153">
        <f t="shared" si="539"/>
        <v>32</v>
      </c>
      <c r="CL1153">
        <f t="shared" si="540"/>
        <v>27</v>
      </c>
      <c r="CM1153">
        <f t="shared" si="541"/>
        <v>1072</v>
      </c>
      <c r="CP1153" t="str">
        <f t="shared" si="534"/>
        <v/>
      </c>
      <c r="CQ1153" t="str">
        <f t="shared" si="535"/>
        <v/>
      </c>
      <c r="CR1153" t="str">
        <f t="shared" si="552"/>
        <v/>
      </c>
      <c r="CS1153" t="str">
        <f t="shared" si="532"/>
        <v/>
      </c>
      <c r="CT1153" t="str">
        <f t="shared" si="533"/>
        <v/>
      </c>
    </row>
    <row r="1154" spans="1:98" x14ac:dyDescent="0.2">
      <c r="A1154" s="30"/>
      <c r="B1154" s="28" t="s">
        <v>180</v>
      </c>
      <c r="C1154" s="47"/>
      <c r="D1154" s="41">
        <v>6</v>
      </c>
      <c r="E1154" s="42">
        <v>0</v>
      </c>
      <c r="F1154" s="139">
        <f>ABS(Home!$K$20*E1154)</f>
        <v>0</v>
      </c>
      <c r="G1154" s="42">
        <v>0</v>
      </c>
      <c r="H1154" s="139">
        <f>ABS(Home!$K$20*G1154)</f>
        <v>0</v>
      </c>
      <c r="I1154" s="42">
        <v>0</v>
      </c>
      <c r="J1154" s="139">
        <f>ABS(Home!$K$20*I1154)</f>
        <v>0</v>
      </c>
      <c r="K1154" s="42">
        <v>0</v>
      </c>
      <c r="L1154" s="139">
        <f>ABS(Home!$K$20*K1154)</f>
        <v>0</v>
      </c>
      <c r="M1154" s="45">
        <f t="shared" si="536"/>
        <v>0</v>
      </c>
      <c r="N1154" s="47">
        <f t="shared" si="537"/>
        <v>1073</v>
      </c>
      <c r="P1154">
        <f t="shared" si="553"/>
        <v>0</v>
      </c>
      <c r="Q1154">
        <f t="shared" si="553"/>
        <v>6</v>
      </c>
      <c r="R1154" s="146">
        <v>1151</v>
      </c>
      <c r="S1154">
        <f t="shared" si="544"/>
        <v>0</v>
      </c>
      <c r="T1154">
        <f t="shared" si="545"/>
        <v>0</v>
      </c>
      <c r="U1154">
        <f t="shared" si="546"/>
        <v>0</v>
      </c>
      <c r="V1154">
        <f t="shared" si="547"/>
        <v>0</v>
      </c>
      <c r="X1154">
        <f t="shared" si="548"/>
        <v>0</v>
      </c>
      <c r="Y1154">
        <f t="shared" si="549"/>
        <v>0</v>
      </c>
      <c r="Z1154">
        <f t="shared" si="550"/>
        <v>0</v>
      </c>
      <c r="AA1154">
        <f t="shared" si="551"/>
        <v>0</v>
      </c>
      <c r="BJ1154" s="41">
        <v>6</v>
      </c>
      <c r="BN1154" s="41">
        <v>5</v>
      </c>
      <c r="BS1154" s="121"/>
      <c r="BV1154">
        <v>3.7</v>
      </c>
      <c r="CA1154">
        <v>3.7</v>
      </c>
      <c r="CB1154">
        <f t="shared" si="538"/>
        <v>1</v>
      </c>
      <c r="CK1154">
        <f t="shared" si="539"/>
        <v>33</v>
      </c>
      <c r="CL1154">
        <f t="shared" si="540"/>
        <v>27</v>
      </c>
      <c r="CM1154">
        <f t="shared" si="541"/>
        <v>1073</v>
      </c>
      <c r="CP1154" t="str">
        <f t="shared" si="534"/>
        <v/>
      </c>
      <c r="CQ1154" t="str">
        <f t="shared" si="535"/>
        <v/>
      </c>
      <c r="CR1154" t="str">
        <f t="shared" si="552"/>
        <v/>
      </c>
      <c r="CS1154" t="str">
        <f t="shared" si="532"/>
        <v/>
      </c>
      <c r="CT1154" t="str">
        <f t="shared" si="533"/>
        <v/>
      </c>
    </row>
    <row r="1155" spans="1:98" x14ac:dyDescent="0.2">
      <c r="A1155" s="30"/>
      <c r="B1155" s="28" t="s">
        <v>181</v>
      </c>
      <c r="C1155" s="47"/>
      <c r="D1155" s="41">
        <v>6</v>
      </c>
      <c r="E1155" s="42">
        <v>0</v>
      </c>
      <c r="F1155" s="139">
        <f>ABS(Home!$K$20*E1155)</f>
        <v>0</v>
      </c>
      <c r="G1155" s="42">
        <v>0</v>
      </c>
      <c r="H1155" s="139">
        <f>ABS(Home!$K$20*G1155)</f>
        <v>0</v>
      </c>
      <c r="I1155" s="42">
        <v>0</v>
      </c>
      <c r="J1155" s="139">
        <f>ABS(Home!$K$20*I1155)</f>
        <v>0</v>
      </c>
      <c r="K1155" s="42">
        <v>0</v>
      </c>
      <c r="L1155" s="139">
        <f>ABS(Home!$K$20*K1155)</f>
        <v>0</v>
      </c>
      <c r="M1155" s="45">
        <f t="shared" si="536"/>
        <v>0</v>
      </c>
      <c r="N1155" s="47">
        <f t="shared" si="537"/>
        <v>1074</v>
      </c>
      <c r="P1155">
        <f t="shared" si="553"/>
        <v>0</v>
      </c>
      <c r="Q1155">
        <f t="shared" si="553"/>
        <v>6</v>
      </c>
      <c r="R1155" s="146">
        <v>1152</v>
      </c>
      <c r="S1155">
        <f t="shared" si="544"/>
        <v>0</v>
      </c>
      <c r="T1155">
        <f t="shared" si="545"/>
        <v>0</v>
      </c>
      <c r="U1155">
        <f t="shared" si="546"/>
        <v>0</v>
      </c>
      <c r="V1155">
        <f t="shared" si="547"/>
        <v>0</v>
      </c>
      <c r="X1155">
        <f t="shared" si="548"/>
        <v>0</v>
      </c>
      <c r="Y1155">
        <f t="shared" si="549"/>
        <v>0</v>
      </c>
      <c r="Z1155">
        <f t="shared" si="550"/>
        <v>0</v>
      </c>
      <c r="AA1155">
        <f t="shared" si="551"/>
        <v>0</v>
      </c>
      <c r="BJ1155" s="41">
        <v>6</v>
      </c>
      <c r="BN1155" s="41">
        <v>5</v>
      </c>
      <c r="BS1155" s="121"/>
      <c r="BV1155">
        <v>0</v>
      </c>
      <c r="CA1155">
        <v>0</v>
      </c>
      <c r="CB1155">
        <f t="shared" si="538"/>
        <v>0</v>
      </c>
      <c r="CK1155">
        <f t="shared" si="539"/>
        <v>34</v>
      </c>
      <c r="CL1155">
        <f t="shared" si="540"/>
        <v>27</v>
      </c>
      <c r="CM1155">
        <f t="shared" si="541"/>
        <v>1074</v>
      </c>
      <c r="CP1155" t="str">
        <f t="shared" si="534"/>
        <v/>
      </c>
      <c r="CQ1155" t="str">
        <f t="shared" si="535"/>
        <v/>
      </c>
      <c r="CR1155" t="str">
        <f t="shared" si="552"/>
        <v/>
      </c>
      <c r="CS1155" t="str">
        <f t="shared" si="532"/>
        <v/>
      </c>
      <c r="CT1155" t="str">
        <f t="shared" si="533"/>
        <v/>
      </c>
    </row>
    <row r="1156" spans="1:98" x14ac:dyDescent="0.2">
      <c r="A1156" s="30"/>
      <c r="B1156" s="28">
        <v>35</v>
      </c>
      <c r="C1156" s="47"/>
      <c r="D1156" s="41">
        <v>6</v>
      </c>
      <c r="E1156" s="42">
        <v>0</v>
      </c>
      <c r="F1156" s="139">
        <f>ABS(Home!$K$20*E1156)</f>
        <v>0</v>
      </c>
      <c r="G1156" s="42">
        <v>0</v>
      </c>
      <c r="H1156" s="139">
        <f>ABS(Home!$K$20*G1156)</f>
        <v>0</v>
      </c>
      <c r="I1156" s="42">
        <v>0</v>
      </c>
      <c r="J1156" s="139">
        <f>ABS(Home!$K$20*I1156)</f>
        <v>0</v>
      </c>
      <c r="K1156" s="42">
        <v>0</v>
      </c>
      <c r="L1156" s="139">
        <f>ABS(Home!$K$20*K1156)</f>
        <v>0</v>
      </c>
      <c r="M1156" s="45">
        <f t="shared" si="536"/>
        <v>0</v>
      </c>
      <c r="N1156" s="47">
        <f t="shared" si="537"/>
        <v>1075</v>
      </c>
      <c r="P1156">
        <f t="shared" si="553"/>
        <v>0</v>
      </c>
      <c r="Q1156">
        <f t="shared" si="553"/>
        <v>6</v>
      </c>
      <c r="R1156" s="146">
        <v>1153</v>
      </c>
      <c r="S1156">
        <f t="shared" si="544"/>
        <v>0</v>
      </c>
      <c r="T1156">
        <f t="shared" si="545"/>
        <v>0</v>
      </c>
      <c r="U1156">
        <f t="shared" si="546"/>
        <v>0</v>
      </c>
      <c r="V1156">
        <f t="shared" si="547"/>
        <v>0</v>
      </c>
      <c r="X1156">
        <f t="shared" si="548"/>
        <v>0</v>
      </c>
      <c r="Y1156">
        <f t="shared" si="549"/>
        <v>0</v>
      </c>
      <c r="Z1156">
        <f t="shared" si="550"/>
        <v>0</v>
      </c>
      <c r="AA1156">
        <f t="shared" si="551"/>
        <v>0</v>
      </c>
      <c r="BJ1156" s="41">
        <v>6</v>
      </c>
      <c r="BN1156" s="41">
        <v>5</v>
      </c>
      <c r="BS1156" s="121"/>
      <c r="BV1156">
        <v>0.05</v>
      </c>
      <c r="CA1156">
        <v>0.05</v>
      </c>
      <c r="CB1156">
        <f t="shared" si="538"/>
        <v>0.05</v>
      </c>
      <c r="CK1156">
        <f t="shared" si="539"/>
        <v>35</v>
      </c>
      <c r="CL1156">
        <f t="shared" si="540"/>
        <v>27</v>
      </c>
      <c r="CM1156">
        <f t="shared" si="541"/>
        <v>1075</v>
      </c>
      <c r="CP1156" t="str">
        <f t="shared" si="534"/>
        <v/>
      </c>
      <c r="CQ1156" t="str">
        <f t="shared" si="535"/>
        <v/>
      </c>
      <c r="CR1156" t="str">
        <f t="shared" si="552"/>
        <v/>
      </c>
      <c r="CS1156" t="str">
        <f t="shared" si="532"/>
        <v/>
      </c>
      <c r="CT1156" t="str">
        <f t="shared" si="533"/>
        <v/>
      </c>
    </row>
    <row r="1157" spans="1:98" x14ac:dyDescent="0.2">
      <c r="A1157" s="30"/>
      <c r="B1157" s="28">
        <v>36</v>
      </c>
      <c r="C1157" s="47"/>
      <c r="D1157" s="41">
        <v>6</v>
      </c>
      <c r="E1157" s="42">
        <v>0</v>
      </c>
      <c r="F1157" s="139">
        <f>ABS(Home!$K$20*E1157)</f>
        <v>0</v>
      </c>
      <c r="G1157" s="42">
        <v>0</v>
      </c>
      <c r="H1157" s="139">
        <f>ABS(Home!$K$20*G1157)</f>
        <v>0</v>
      </c>
      <c r="I1157" s="42">
        <v>0</v>
      </c>
      <c r="J1157" s="139">
        <f>ABS(Home!$K$20*I1157)</f>
        <v>0</v>
      </c>
      <c r="K1157" s="42">
        <v>0</v>
      </c>
      <c r="L1157" s="139">
        <f>ABS(Home!$K$20*K1157)</f>
        <v>0</v>
      </c>
      <c r="M1157" s="45">
        <f t="shared" si="536"/>
        <v>0</v>
      </c>
      <c r="N1157" s="47">
        <f t="shared" si="537"/>
        <v>1076</v>
      </c>
      <c r="P1157">
        <f t="shared" si="553"/>
        <v>0</v>
      </c>
      <c r="Q1157">
        <f t="shared" si="553"/>
        <v>6</v>
      </c>
      <c r="R1157" s="146">
        <v>1154</v>
      </c>
      <c r="S1157">
        <f t="shared" si="544"/>
        <v>0</v>
      </c>
      <c r="T1157">
        <f t="shared" si="545"/>
        <v>0</v>
      </c>
      <c r="U1157">
        <f t="shared" si="546"/>
        <v>0</v>
      </c>
      <c r="V1157">
        <f t="shared" si="547"/>
        <v>0</v>
      </c>
      <c r="X1157">
        <f t="shared" si="548"/>
        <v>0</v>
      </c>
      <c r="Y1157">
        <f t="shared" si="549"/>
        <v>0</v>
      </c>
      <c r="Z1157">
        <f t="shared" si="550"/>
        <v>0</v>
      </c>
      <c r="AA1157">
        <f t="shared" si="551"/>
        <v>0</v>
      </c>
      <c r="BJ1157" s="41">
        <v>6</v>
      </c>
      <c r="BN1157" s="41">
        <v>5</v>
      </c>
      <c r="BS1157" s="121"/>
      <c r="BV1157">
        <v>0</v>
      </c>
      <c r="CA1157">
        <v>0</v>
      </c>
      <c r="CB1157">
        <f t="shared" si="538"/>
        <v>0</v>
      </c>
      <c r="CK1157">
        <f t="shared" si="539"/>
        <v>36</v>
      </c>
      <c r="CL1157">
        <f t="shared" si="540"/>
        <v>27</v>
      </c>
      <c r="CM1157">
        <f t="shared" si="541"/>
        <v>1076</v>
      </c>
      <c r="CP1157" t="str">
        <f t="shared" si="534"/>
        <v/>
      </c>
      <c r="CQ1157" t="str">
        <f t="shared" si="535"/>
        <v/>
      </c>
      <c r="CR1157" t="str">
        <f t="shared" si="552"/>
        <v/>
      </c>
      <c r="CS1157" t="str">
        <f t="shared" ref="CS1157:CS1220" si="554">IF(C1157=1,CONCATENATE("y_int(",CM1157,",",1,")"),"")</f>
        <v/>
      </c>
      <c r="CT1157" t="str">
        <f t="shared" ref="CT1157:CT1220" si="555">IF(C1157=1,CONCATENATE("y_int(",CM1157,",",1,") = results.XAtMinObjective{1,",),"")</f>
        <v/>
      </c>
    </row>
    <row r="1158" spans="1:98" x14ac:dyDescent="0.2">
      <c r="A1158" s="30"/>
      <c r="B1158" s="28">
        <v>37</v>
      </c>
      <c r="C1158" s="47"/>
      <c r="D1158" s="41">
        <v>6</v>
      </c>
      <c r="E1158" s="42">
        <v>0</v>
      </c>
      <c r="F1158" s="139">
        <f>ABS(Home!$K$20*E1158)</f>
        <v>0</v>
      </c>
      <c r="G1158" s="42">
        <v>0</v>
      </c>
      <c r="H1158" s="139">
        <f>ABS(Home!$K$20*G1158)</f>
        <v>0</v>
      </c>
      <c r="I1158" s="42">
        <v>0</v>
      </c>
      <c r="J1158" s="139">
        <f>ABS(Home!$K$20*I1158)</f>
        <v>0</v>
      </c>
      <c r="K1158" s="42">
        <v>0</v>
      </c>
      <c r="L1158" s="139">
        <f>ABS(Home!$K$20*K1158)</f>
        <v>0</v>
      </c>
      <c r="M1158" s="45">
        <f t="shared" si="536"/>
        <v>0</v>
      </c>
      <c r="N1158" s="47">
        <f t="shared" si="537"/>
        <v>1077</v>
      </c>
      <c r="P1158">
        <f t="shared" si="553"/>
        <v>0</v>
      </c>
      <c r="Q1158">
        <f t="shared" si="553"/>
        <v>6</v>
      </c>
      <c r="R1158" s="146">
        <v>1155</v>
      </c>
      <c r="S1158">
        <f t="shared" si="544"/>
        <v>0</v>
      </c>
      <c r="T1158">
        <f t="shared" si="545"/>
        <v>0</v>
      </c>
      <c r="U1158">
        <f t="shared" si="546"/>
        <v>0</v>
      </c>
      <c r="V1158">
        <f t="shared" si="547"/>
        <v>0</v>
      </c>
      <c r="X1158">
        <f t="shared" si="548"/>
        <v>0</v>
      </c>
      <c r="Y1158">
        <f t="shared" si="549"/>
        <v>0</v>
      </c>
      <c r="Z1158">
        <f t="shared" si="550"/>
        <v>0</v>
      </c>
      <c r="AA1158">
        <f t="shared" si="551"/>
        <v>0</v>
      </c>
      <c r="BJ1158" s="41">
        <v>6</v>
      </c>
      <c r="BN1158" s="41">
        <v>5</v>
      </c>
      <c r="BS1158" s="121"/>
      <c r="BV1158">
        <v>0</v>
      </c>
      <c r="CA1158">
        <v>0</v>
      </c>
      <c r="CB1158">
        <f t="shared" si="538"/>
        <v>0</v>
      </c>
      <c r="CK1158">
        <f>CK1115</f>
        <v>37</v>
      </c>
      <c r="CL1158">
        <f>CL1115+1</f>
        <v>27</v>
      </c>
      <c r="CM1158">
        <f t="shared" si="541"/>
        <v>1077</v>
      </c>
      <c r="CP1158" t="str">
        <f t="shared" ref="CP1158:CP1221" si="556">IF(C1158=1,CONCATENATE("v",CM1158," = optimizableVariable('var",CM1158,"', [",E1158-$CO$1," ",E1158+$CO$1,"], 'Type', 'real'); %y_int(",CK1158,",",CL1158,")"),"")</f>
        <v/>
      </c>
      <c r="CQ1158" t="str">
        <f t="shared" ref="CQ1158:CQ1221" si="557">IF(C1158=1,CONCATENATE("y_int(",CM1158,",",1,") = variables.var",CM1158,";"),"")</f>
        <v/>
      </c>
      <c r="CR1158" t="str">
        <f t="shared" si="552"/>
        <v/>
      </c>
      <c r="CS1158" t="str">
        <f t="shared" si="554"/>
        <v/>
      </c>
      <c r="CT1158" t="str">
        <f t="shared" si="555"/>
        <v/>
      </c>
    </row>
    <row r="1159" spans="1:98" x14ac:dyDescent="0.2">
      <c r="A1159" s="30"/>
      <c r="B1159" s="28">
        <v>38</v>
      </c>
      <c r="C1159" s="47"/>
      <c r="D1159" s="41">
        <v>6</v>
      </c>
      <c r="E1159" s="42">
        <v>0</v>
      </c>
      <c r="F1159" s="139">
        <f>ABS(Home!$K$20*E1159)</f>
        <v>0</v>
      </c>
      <c r="G1159" s="42">
        <v>0</v>
      </c>
      <c r="H1159" s="139">
        <f>ABS(Home!$K$20*G1159)</f>
        <v>0</v>
      </c>
      <c r="I1159" s="42">
        <v>0</v>
      </c>
      <c r="J1159" s="139">
        <f>ABS(Home!$K$20*I1159)</f>
        <v>0</v>
      </c>
      <c r="K1159" s="42">
        <v>0</v>
      </c>
      <c r="L1159" s="139">
        <f>ABS(Home!$K$20*K1159)</f>
        <v>0</v>
      </c>
      <c r="M1159" s="45">
        <f t="shared" si="536"/>
        <v>0</v>
      </c>
      <c r="N1159" s="47">
        <f t="shared" si="537"/>
        <v>1078</v>
      </c>
      <c r="P1159">
        <f t="shared" si="553"/>
        <v>0</v>
      </c>
      <c r="Q1159">
        <f t="shared" si="553"/>
        <v>6</v>
      </c>
      <c r="R1159" s="146">
        <v>1156</v>
      </c>
      <c r="S1159">
        <f t="shared" si="544"/>
        <v>0</v>
      </c>
      <c r="T1159">
        <f t="shared" si="545"/>
        <v>0</v>
      </c>
      <c r="U1159">
        <f t="shared" si="546"/>
        <v>0</v>
      </c>
      <c r="V1159">
        <f t="shared" si="547"/>
        <v>0</v>
      </c>
      <c r="X1159">
        <f t="shared" si="548"/>
        <v>0</v>
      </c>
      <c r="Y1159">
        <f t="shared" si="549"/>
        <v>0</v>
      </c>
      <c r="Z1159">
        <f t="shared" si="550"/>
        <v>0</v>
      </c>
      <c r="AA1159">
        <f t="shared" si="551"/>
        <v>0</v>
      </c>
      <c r="BJ1159" s="41">
        <v>6</v>
      </c>
      <c r="BN1159" s="41">
        <v>5</v>
      </c>
      <c r="BS1159" s="121"/>
      <c r="BV1159">
        <v>0</v>
      </c>
      <c r="CA1159">
        <v>0</v>
      </c>
      <c r="CB1159">
        <f t="shared" si="538"/>
        <v>0</v>
      </c>
      <c r="CK1159">
        <f t="shared" si="539"/>
        <v>38</v>
      </c>
      <c r="CL1159">
        <f t="shared" si="540"/>
        <v>27</v>
      </c>
      <c r="CM1159">
        <f t="shared" si="541"/>
        <v>1078</v>
      </c>
      <c r="CP1159" t="str">
        <f t="shared" si="556"/>
        <v/>
      </c>
      <c r="CQ1159" t="str">
        <f t="shared" si="557"/>
        <v/>
      </c>
      <c r="CR1159" t="str">
        <f t="shared" si="552"/>
        <v/>
      </c>
      <c r="CS1159" t="str">
        <f t="shared" si="554"/>
        <v/>
      </c>
      <c r="CT1159" t="str">
        <f t="shared" si="555"/>
        <v/>
      </c>
    </row>
    <row r="1160" spans="1:98" x14ac:dyDescent="0.2">
      <c r="A1160" s="30"/>
      <c r="B1160" s="28">
        <v>39</v>
      </c>
      <c r="C1160" s="47"/>
      <c r="D1160" s="41">
        <v>6</v>
      </c>
      <c r="E1160" s="42">
        <v>0</v>
      </c>
      <c r="F1160" s="139">
        <f>ABS(Home!$K$20*E1160)</f>
        <v>0</v>
      </c>
      <c r="G1160" s="42">
        <v>0</v>
      </c>
      <c r="H1160" s="139">
        <f>ABS(Home!$K$20*G1160)</f>
        <v>0</v>
      </c>
      <c r="I1160" s="42">
        <v>0</v>
      </c>
      <c r="J1160" s="139">
        <f>ABS(Home!$K$20*I1160)</f>
        <v>0</v>
      </c>
      <c r="K1160" s="42">
        <v>0</v>
      </c>
      <c r="L1160" s="139">
        <f>ABS(Home!$K$20*K1160)</f>
        <v>0</v>
      </c>
      <c r="M1160" s="45">
        <f t="shared" si="536"/>
        <v>0</v>
      </c>
      <c r="N1160" s="47">
        <f t="shared" si="537"/>
        <v>1079</v>
      </c>
      <c r="P1160">
        <f t="shared" si="553"/>
        <v>0</v>
      </c>
      <c r="Q1160">
        <f t="shared" si="553"/>
        <v>6</v>
      </c>
      <c r="R1160" s="146">
        <v>1157</v>
      </c>
      <c r="S1160">
        <f t="shared" si="544"/>
        <v>0</v>
      </c>
      <c r="T1160">
        <f t="shared" si="545"/>
        <v>0</v>
      </c>
      <c r="U1160">
        <f t="shared" si="546"/>
        <v>0</v>
      </c>
      <c r="V1160">
        <f t="shared" si="547"/>
        <v>0</v>
      </c>
      <c r="X1160">
        <f t="shared" si="548"/>
        <v>0</v>
      </c>
      <c r="Y1160">
        <f t="shared" si="549"/>
        <v>0</v>
      </c>
      <c r="Z1160">
        <f t="shared" si="550"/>
        <v>0</v>
      </c>
      <c r="AA1160">
        <f t="shared" si="551"/>
        <v>0</v>
      </c>
      <c r="BJ1160" s="41">
        <v>6</v>
      </c>
      <c r="BN1160" s="41">
        <v>5</v>
      </c>
      <c r="BS1160" s="121"/>
      <c r="BV1160">
        <v>0</v>
      </c>
      <c r="CA1160">
        <v>0</v>
      </c>
      <c r="CB1160">
        <f t="shared" si="538"/>
        <v>0</v>
      </c>
      <c r="CK1160">
        <f t="shared" si="539"/>
        <v>39</v>
      </c>
      <c r="CL1160">
        <f t="shared" si="540"/>
        <v>27</v>
      </c>
      <c r="CM1160">
        <f t="shared" si="541"/>
        <v>1079</v>
      </c>
      <c r="CP1160" t="str">
        <f t="shared" si="556"/>
        <v/>
      </c>
      <c r="CQ1160" t="str">
        <f t="shared" si="557"/>
        <v/>
      </c>
      <c r="CR1160" t="str">
        <f t="shared" si="552"/>
        <v/>
      </c>
      <c r="CS1160" t="str">
        <f t="shared" si="554"/>
        <v/>
      </c>
      <c r="CT1160" t="str">
        <f t="shared" si="555"/>
        <v/>
      </c>
    </row>
    <row r="1161" spans="1:98" x14ac:dyDescent="0.2">
      <c r="A1161" s="30"/>
      <c r="B1161" s="28">
        <v>40</v>
      </c>
      <c r="C1161" s="47"/>
      <c r="D1161" s="41">
        <v>6</v>
      </c>
      <c r="E1161" s="42">
        <v>0</v>
      </c>
      <c r="F1161" s="139">
        <f>ABS(Home!$K$20*E1161)</f>
        <v>0</v>
      </c>
      <c r="G1161" s="42">
        <v>0</v>
      </c>
      <c r="H1161" s="139">
        <f>ABS(Home!$K$20*G1161)</f>
        <v>0</v>
      </c>
      <c r="I1161" s="42">
        <v>0</v>
      </c>
      <c r="J1161" s="139">
        <f>ABS(Home!$K$20*I1161)</f>
        <v>0</v>
      </c>
      <c r="K1161" s="42">
        <v>0</v>
      </c>
      <c r="L1161" s="139">
        <f>ABS(Home!$K$20*K1161)</f>
        <v>0</v>
      </c>
      <c r="M1161" s="45">
        <f t="shared" si="536"/>
        <v>0</v>
      </c>
      <c r="N1161" s="47">
        <f t="shared" si="537"/>
        <v>1080</v>
      </c>
      <c r="P1161">
        <f t="shared" si="553"/>
        <v>0</v>
      </c>
      <c r="Q1161">
        <f t="shared" si="553"/>
        <v>6</v>
      </c>
      <c r="R1161" s="146">
        <v>1158</v>
      </c>
      <c r="S1161">
        <f t="shared" si="544"/>
        <v>0</v>
      </c>
      <c r="T1161">
        <f t="shared" si="545"/>
        <v>0</v>
      </c>
      <c r="U1161">
        <f t="shared" si="546"/>
        <v>0</v>
      </c>
      <c r="V1161">
        <f t="shared" si="547"/>
        <v>0</v>
      </c>
      <c r="X1161">
        <f t="shared" si="548"/>
        <v>0</v>
      </c>
      <c r="Y1161">
        <f t="shared" si="549"/>
        <v>0</v>
      </c>
      <c r="Z1161">
        <f t="shared" si="550"/>
        <v>0</v>
      </c>
      <c r="AA1161">
        <f t="shared" si="551"/>
        <v>0</v>
      </c>
      <c r="BJ1161" s="41">
        <v>6</v>
      </c>
      <c r="BN1161" s="41">
        <v>5</v>
      </c>
      <c r="BS1161" s="121"/>
      <c r="BV1161">
        <v>0</v>
      </c>
      <c r="CA1161">
        <v>0</v>
      </c>
      <c r="CB1161">
        <f t="shared" si="538"/>
        <v>0</v>
      </c>
      <c r="CK1161">
        <f t="shared" si="539"/>
        <v>40</v>
      </c>
      <c r="CL1161">
        <f t="shared" si="540"/>
        <v>27</v>
      </c>
      <c r="CM1161">
        <f t="shared" si="541"/>
        <v>1080</v>
      </c>
      <c r="CP1161" t="str">
        <f t="shared" si="556"/>
        <v/>
      </c>
      <c r="CQ1161" t="str">
        <f t="shared" si="557"/>
        <v/>
      </c>
      <c r="CR1161" t="str">
        <f t="shared" si="552"/>
        <v/>
      </c>
      <c r="CS1161" t="str">
        <f t="shared" si="554"/>
        <v/>
      </c>
      <c r="CT1161" t="str">
        <f t="shared" si="555"/>
        <v/>
      </c>
    </row>
    <row r="1162" spans="1:98" x14ac:dyDescent="0.2">
      <c r="A1162" s="30"/>
      <c r="B1162" s="146"/>
      <c r="C1162" s="47"/>
      <c r="D1162" s="41"/>
      <c r="E1162" s="42"/>
      <c r="F1162" s="42"/>
      <c r="G1162" s="42"/>
      <c r="H1162" s="42"/>
      <c r="I1162" s="42"/>
      <c r="J1162" s="42"/>
      <c r="K1162" s="42"/>
      <c r="L1162" s="42"/>
      <c r="M1162" s="45"/>
      <c r="N1162" s="47"/>
      <c r="P1162">
        <f t="shared" si="553"/>
        <v>0</v>
      </c>
      <c r="Q1162">
        <f t="shared" si="553"/>
        <v>6</v>
      </c>
      <c r="R1162" s="146">
        <v>1159</v>
      </c>
      <c r="S1162">
        <f t="shared" si="544"/>
        <v>0</v>
      </c>
      <c r="T1162">
        <f t="shared" si="545"/>
        <v>0</v>
      </c>
      <c r="U1162">
        <f t="shared" si="546"/>
        <v>0</v>
      </c>
      <c r="V1162">
        <f t="shared" si="547"/>
        <v>0</v>
      </c>
      <c r="X1162">
        <f t="shared" si="548"/>
        <v>0</v>
      </c>
      <c r="Y1162">
        <f t="shared" si="549"/>
        <v>0</v>
      </c>
      <c r="Z1162">
        <f t="shared" si="550"/>
        <v>0</v>
      </c>
      <c r="AA1162">
        <f t="shared" si="551"/>
        <v>0</v>
      </c>
      <c r="BJ1162" s="41"/>
      <c r="BN1162" s="41"/>
      <c r="BS1162" s="121"/>
      <c r="CP1162" t="str">
        <f t="shared" si="556"/>
        <v/>
      </c>
      <c r="CQ1162" t="str">
        <f t="shared" si="557"/>
        <v/>
      </c>
      <c r="CS1162" t="str">
        <f t="shared" si="554"/>
        <v/>
      </c>
      <c r="CT1162" t="str">
        <f t="shared" si="555"/>
        <v/>
      </c>
    </row>
    <row r="1163" spans="1:98" x14ac:dyDescent="0.2">
      <c r="A1163" s="30"/>
      <c r="B1163" s="146"/>
      <c r="C1163" s="47"/>
      <c r="D1163" s="41"/>
      <c r="E1163" s="42"/>
      <c r="F1163" s="42"/>
      <c r="G1163" s="42"/>
      <c r="H1163" s="42"/>
      <c r="I1163" s="42"/>
      <c r="J1163" s="42"/>
      <c r="K1163" s="42"/>
      <c r="L1163" s="42"/>
      <c r="M1163" s="45"/>
      <c r="N1163" s="47"/>
      <c r="P1163">
        <f t="shared" si="553"/>
        <v>0</v>
      </c>
      <c r="Q1163">
        <f t="shared" si="553"/>
        <v>6</v>
      </c>
      <c r="R1163" s="146">
        <v>1160</v>
      </c>
      <c r="S1163">
        <f t="shared" si="544"/>
        <v>0</v>
      </c>
      <c r="T1163">
        <f t="shared" si="545"/>
        <v>0</v>
      </c>
      <c r="U1163">
        <f t="shared" si="546"/>
        <v>0</v>
      </c>
      <c r="V1163">
        <f t="shared" si="547"/>
        <v>0</v>
      </c>
      <c r="X1163">
        <f t="shared" si="548"/>
        <v>0</v>
      </c>
      <c r="Y1163">
        <f t="shared" si="549"/>
        <v>0</v>
      </c>
      <c r="Z1163">
        <f t="shared" si="550"/>
        <v>0</v>
      </c>
      <c r="AA1163">
        <f t="shared" si="551"/>
        <v>0</v>
      </c>
      <c r="BJ1163" s="41"/>
      <c r="BN1163" s="41"/>
      <c r="BS1163" s="121"/>
      <c r="CP1163" t="str">
        <f t="shared" si="556"/>
        <v/>
      </c>
      <c r="CQ1163" t="str">
        <f t="shared" si="557"/>
        <v/>
      </c>
      <c r="CS1163" t="str">
        <f t="shared" si="554"/>
        <v/>
      </c>
      <c r="CT1163" t="str">
        <f t="shared" si="555"/>
        <v/>
      </c>
    </row>
    <row r="1164" spans="1:98" x14ac:dyDescent="0.2">
      <c r="A1164" s="13" t="s">
        <v>12</v>
      </c>
      <c r="B1164" s="13" t="s">
        <v>40</v>
      </c>
      <c r="C1164" s="44"/>
      <c r="D1164" s="36" t="s">
        <v>27</v>
      </c>
      <c r="E1164" s="42" t="s">
        <v>15</v>
      </c>
      <c r="F1164" s="118" t="s">
        <v>36</v>
      </c>
      <c r="G1164" s="37" t="s">
        <v>16</v>
      </c>
      <c r="H1164" s="118" t="s">
        <v>36</v>
      </c>
      <c r="I1164" s="37" t="s">
        <v>17</v>
      </c>
      <c r="J1164" s="118" t="s">
        <v>36</v>
      </c>
      <c r="K1164" s="37" t="s">
        <v>18</v>
      </c>
      <c r="L1164" s="118" t="s">
        <v>36</v>
      </c>
      <c r="M1164" s="13" t="s">
        <v>42</v>
      </c>
      <c r="N1164" s="47"/>
      <c r="P1164">
        <f t="shared" ref="P1164:P1203" si="558">C1251</f>
        <v>0</v>
      </c>
      <c r="Q1164">
        <f t="shared" ref="Q1164:Q1203" si="559">D1251</f>
        <v>6</v>
      </c>
      <c r="R1164" s="146">
        <v>1161</v>
      </c>
      <c r="S1164">
        <f t="shared" ref="S1164:S1203" si="560">IF($C1251=1,E1251,0)</f>
        <v>0</v>
      </c>
      <c r="T1164">
        <f t="shared" ref="T1164:T1203" si="561">IF($C1251=1,G1251,0)</f>
        <v>0</v>
      </c>
      <c r="U1164">
        <f t="shared" ref="U1164:U1203" si="562">IF($C1251=1,I1251,0)</f>
        <v>0</v>
      </c>
      <c r="V1164">
        <f t="shared" ref="V1164:V1203" si="563">IF($C1251=1,K1251,0)</f>
        <v>0</v>
      </c>
      <c r="X1164">
        <f t="shared" ref="X1164:X1203" si="564">IF($C1251=1,F1251,0)</f>
        <v>0</v>
      </c>
      <c r="Y1164">
        <f t="shared" ref="Y1164:Y1203" si="565">IF($C1251=1,H1251,0)</f>
        <v>0</v>
      </c>
      <c r="Z1164">
        <f t="shared" ref="Z1164:Z1203" si="566">IF($C1251=1,J1251,0)</f>
        <v>0</v>
      </c>
      <c r="AA1164">
        <f t="shared" ref="AA1164:AA1203" si="567">IF($C1251=1,L1251,0)</f>
        <v>0</v>
      </c>
      <c r="BJ1164" s="36" t="s">
        <v>27</v>
      </c>
      <c r="BN1164" s="36" t="s">
        <v>27</v>
      </c>
      <c r="BS1164" s="14"/>
      <c r="BV1164" t="s">
        <v>15</v>
      </c>
      <c r="CA1164" t="s">
        <v>15</v>
      </c>
      <c r="CP1164" t="str">
        <f t="shared" si="556"/>
        <v/>
      </c>
      <c r="CQ1164" t="str">
        <f t="shared" si="557"/>
        <v/>
      </c>
      <c r="CS1164" t="str">
        <f t="shared" si="554"/>
        <v/>
      </c>
      <c r="CT1164" t="str">
        <f t="shared" si="555"/>
        <v/>
      </c>
    </row>
    <row r="1165" spans="1:98" x14ac:dyDescent="0.2">
      <c r="A1165" s="13">
        <f>A1122+1</f>
        <v>28</v>
      </c>
      <c r="B1165" s="28" t="s">
        <v>1385</v>
      </c>
      <c r="C1165" s="47"/>
      <c r="D1165" s="41">
        <v>6</v>
      </c>
      <c r="E1165" s="42">
        <v>0</v>
      </c>
      <c r="F1165" s="139">
        <f>ABS(Home!$K$20*E1165)</f>
        <v>0</v>
      </c>
      <c r="G1165" s="42">
        <v>0</v>
      </c>
      <c r="H1165" s="139">
        <f>ABS(Home!$K$20*G1165)</f>
        <v>0</v>
      </c>
      <c r="I1165" s="42">
        <v>0</v>
      </c>
      <c r="J1165" s="139">
        <f>ABS(Home!$K$20*I1165)</f>
        <v>0</v>
      </c>
      <c r="K1165" s="42">
        <v>0</v>
      </c>
      <c r="L1165" s="139">
        <f>ABS(Home!$K$20*K1165)</f>
        <v>0</v>
      </c>
      <c r="M1165" s="45">
        <f>IF(C1165=1,COUNTIF(F1165,"&gt;0")+COUNTIF(H1165,"&gt;0")+COUNTIF(J1165,"&gt;0")+COUNTIF(L1165,"&gt;0"),0)</f>
        <v>0</v>
      </c>
      <c r="N1165" s="47">
        <f>N1122+40</f>
        <v>1081</v>
      </c>
      <c r="P1165">
        <f t="shared" si="558"/>
        <v>0</v>
      </c>
      <c r="Q1165">
        <f t="shared" si="559"/>
        <v>6</v>
      </c>
      <c r="R1165" s="146">
        <v>1162</v>
      </c>
      <c r="S1165">
        <f t="shared" si="560"/>
        <v>0</v>
      </c>
      <c r="T1165">
        <f t="shared" si="561"/>
        <v>0</v>
      </c>
      <c r="U1165">
        <f t="shared" si="562"/>
        <v>0</v>
      </c>
      <c r="V1165">
        <f t="shared" si="563"/>
        <v>0</v>
      </c>
      <c r="X1165">
        <f t="shared" si="564"/>
        <v>0</v>
      </c>
      <c r="Y1165">
        <f t="shared" si="565"/>
        <v>0</v>
      </c>
      <c r="Z1165">
        <f t="shared" si="566"/>
        <v>0</v>
      </c>
      <c r="AA1165">
        <f t="shared" si="567"/>
        <v>0</v>
      </c>
      <c r="BJ1165" s="41">
        <v>6</v>
      </c>
      <c r="BN1165" s="41">
        <v>5</v>
      </c>
      <c r="BS1165" s="121"/>
      <c r="BV1165">
        <v>0</v>
      </c>
      <c r="CA1165">
        <v>0</v>
      </c>
      <c r="CB1165">
        <f>IF(CA1165&gt;1,1,IF(CA1165&lt;-1,-1,CA1165))</f>
        <v>0</v>
      </c>
      <c r="CK1165">
        <f>CK1122</f>
        <v>1</v>
      </c>
      <c r="CL1165">
        <f>CL1122+1</f>
        <v>28</v>
      </c>
      <c r="CM1165">
        <f>CM1122+40</f>
        <v>1081</v>
      </c>
      <c r="CP1165" t="str">
        <f t="shared" si="556"/>
        <v/>
      </c>
      <c r="CQ1165" t="str">
        <f t="shared" si="557"/>
        <v/>
      </c>
      <c r="CR1165" t="str">
        <f>IF(C1165=1,CONCATENATE("v",CM1165),"")</f>
        <v/>
      </c>
      <c r="CS1165" t="str">
        <f t="shared" si="554"/>
        <v/>
      </c>
      <c r="CT1165" t="str">
        <f t="shared" si="555"/>
        <v/>
      </c>
    </row>
    <row r="1166" spans="1:98" x14ac:dyDescent="0.2">
      <c r="A1166" s="123" t="s">
        <v>150</v>
      </c>
      <c r="B1166" s="28" t="s">
        <v>1386</v>
      </c>
      <c r="C1166" s="47"/>
      <c r="D1166" s="41">
        <v>6</v>
      </c>
      <c r="E1166" s="42">
        <v>0</v>
      </c>
      <c r="F1166" s="139">
        <f>ABS(Home!$K$20*E1166)</f>
        <v>0</v>
      </c>
      <c r="G1166" s="42">
        <v>0</v>
      </c>
      <c r="H1166" s="139">
        <f>ABS(Home!$K$20*G1166)</f>
        <v>0</v>
      </c>
      <c r="I1166" s="42">
        <v>0</v>
      </c>
      <c r="J1166" s="139">
        <f>ABS(Home!$K$20*I1166)</f>
        <v>0</v>
      </c>
      <c r="K1166" s="42">
        <v>0</v>
      </c>
      <c r="L1166" s="139">
        <f>ABS(Home!$K$20*K1166)</f>
        <v>0</v>
      </c>
      <c r="M1166" s="45">
        <f t="shared" ref="M1166:M1204" si="568">IF(C1166=1,COUNTIF(F1166,"&gt;0")+COUNTIF(H1166,"&gt;0")+COUNTIF(J1166,"&gt;0")+COUNTIF(L1166,"&gt;0"),0)</f>
        <v>0</v>
      </c>
      <c r="N1166" s="47">
        <f t="shared" ref="N1166:N1204" si="569">N1123+40</f>
        <v>1082</v>
      </c>
      <c r="P1166">
        <f t="shared" si="558"/>
        <v>0</v>
      </c>
      <c r="Q1166">
        <f t="shared" si="559"/>
        <v>6</v>
      </c>
      <c r="R1166" s="146">
        <v>1163</v>
      </c>
      <c r="S1166">
        <f t="shared" si="560"/>
        <v>0</v>
      </c>
      <c r="T1166">
        <f t="shared" si="561"/>
        <v>0</v>
      </c>
      <c r="U1166">
        <f t="shared" si="562"/>
        <v>0</v>
      </c>
      <c r="V1166">
        <f t="shared" si="563"/>
        <v>0</v>
      </c>
      <c r="X1166">
        <f t="shared" si="564"/>
        <v>0</v>
      </c>
      <c r="Y1166">
        <f t="shared" si="565"/>
        <v>0</v>
      </c>
      <c r="Z1166">
        <f t="shared" si="566"/>
        <v>0</v>
      </c>
      <c r="AA1166">
        <f t="shared" si="567"/>
        <v>0</v>
      </c>
      <c r="BJ1166" s="41">
        <v>6</v>
      </c>
      <c r="BN1166" s="41">
        <v>5</v>
      </c>
      <c r="BS1166" s="121"/>
      <c r="BV1166">
        <v>0</v>
      </c>
      <c r="CA1166">
        <v>0</v>
      </c>
      <c r="CB1166">
        <f t="shared" ref="CB1166:CB1204" si="570">IF(CA1166&gt;1,1,IF(CA1166&lt;-1,-1,CA1166))</f>
        <v>0</v>
      </c>
      <c r="CK1166">
        <f t="shared" ref="CK1166:CK1204" si="571">CK1123</f>
        <v>2</v>
      </c>
      <c r="CL1166">
        <f t="shared" ref="CL1166:CL1204" si="572">CL1123+1</f>
        <v>28</v>
      </c>
      <c r="CM1166">
        <f t="shared" ref="CM1166:CM1204" si="573">CM1123+40</f>
        <v>1082</v>
      </c>
      <c r="CP1166" t="str">
        <f t="shared" si="556"/>
        <v/>
      </c>
      <c r="CQ1166" t="str">
        <f t="shared" si="557"/>
        <v/>
      </c>
      <c r="CR1166" t="str">
        <f>IF(C1166=1,CONCATENATE("v",CM1166),"")</f>
        <v/>
      </c>
      <c r="CS1166" t="str">
        <f t="shared" si="554"/>
        <v/>
      </c>
      <c r="CT1166" t="str">
        <f t="shared" si="555"/>
        <v/>
      </c>
    </row>
    <row r="1167" spans="1:98" x14ac:dyDescent="0.2">
      <c r="A1167" s="123">
        <f>-SUM(E1165:E1204)</f>
        <v>0</v>
      </c>
      <c r="B1167" s="28" t="s">
        <v>1387</v>
      </c>
      <c r="C1167" s="47"/>
      <c r="D1167" s="41">
        <v>6</v>
      </c>
      <c r="E1167" s="42">
        <v>0</v>
      </c>
      <c r="F1167" s="139">
        <f>ABS(Home!$K$20*E1167)</f>
        <v>0</v>
      </c>
      <c r="G1167" s="42">
        <v>0</v>
      </c>
      <c r="H1167" s="139">
        <f>ABS(Home!$K$20*G1167)</f>
        <v>0</v>
      </c>
      <c r="I1167" s="42">
        <v>0</v>
      </c>
      <c r="J1167" s="139">
        <f>ABS(Home!$K$20*I1167)</f>
        <v>0</v>
      </c>
      <c r="K1167" s="42">
        <v>0</v>
      </c>
      <c r="L1167" s="139">
        <f>ABS(Home!$K$20*K1167)</f>
        <v>0</v>
      </c>
      <c r="M1167" s="45">
        <f t="shared" si="568"/>
        <v>0</v>
      </c>
      <c r="N1167" s="47">
        <f t="shared" si="569"/>
        <v>1083</v>
      </c>
      <c r="P1167">
        <f t="shared" si="558"/>
        <v>0</v>
      </c>
      <c r="Q1167">
        <f t="shared" si="559"/>
        <v>6</v>
      </c>
      <c r="R1167" s="146">
        <v>1164</v>
      </c>
      <c r="S1167">
        <f t="shared" si="560"/>
        <v>0</v>
      </c>
      <c r="T1167">
        <f t="shared" si="561"/>
        <v>0</v>
      </c>
      <c r="U1167">
        <f t="shared" si="562"/>
        <v>0</v>
      </c>
      <c r="V1167">
        <f t="shared" si="563"/>
        <v>0</v>
      </c>
      <c r="X1167">
        <f t="shared" si="564"/>
        <v>0</v>
      </c>
      <c r="Y1167">
        <f t="shared" si="565"/>
        <v>0</v>
      </c>
      <c r="Z1167">
        <f t="shared" si="566"/>
        <v>0</v>
      </c>
      <c r="AA1167">
        <f t="shared" si="567"/>
        <v>0</v>
      </c>
      <c r="BJ1167" s="41">
        <v>6</v>
      </c>
      <c r="BN1167" s="41">
        <v>5</v>
      </c>
      <c r="BS1167" s="121"/>
      <c r="BV1167">
        <v>0</v>
      </c>
      <c r="CA1167">
        <v>0</v>
      </c>
      <c r="CB1167">
        <f t="shared" si="570"/>
        <v>0</v>
      </c>
      <c r="CK1167">
        <f t="shared" si="571"/>
        <v>3</v>
      </c>
      <c r="CL1167">
        <f t="shared" si="572"/>
        <v>28</v>
      </c>
      <c r="CM1167">
        <f t="shared" si="573"/>
        <v>1083</v>
      </c>
      <c r="CP1167" t="str">
        <f t="shared" si="556"/>
        <v/>
      </c>
      <c r="CQ1167" t="str">
        <f t="shared" si="557"/>
        <v/>
      </c>
      <c r="CR1167" t="str">
        <f t="shared" ref="CR1167:CR1204" si="574">IF(C1167=1,CONCATENATE("v",CM1167),"")</f>
        <v/>
      </c>
      <c r="CS1167" t="str">
        <f t="shared" si="554"/>
        <v/>
      </c>
      <c r="CT1167" t="str">
        <f t="shared" si="555"/>
        <v/>
      </c>
    </row>
    <row r="1168" spans="1:98" x14ac:dyDescent="0.2">
      <c r="B1168" s="28" t="s">
        <v>1388</v>
      </c>
      <c r="C1168" s="47"/>
      <c r="D1168" s="41">
        <v>6</v>
      </c>
      <c r="E1168" s="42">
        <v>0</v>
      </c>
      <c r="F1168" s="139">
        <f>ABS(Home!$K$20*E1168)</f>
        <v>0</v>
      </c>
      <c r="G1168" s="42">
        <v>0</v>
      </c>
      <c r="H1168" s="139">
        <f>ABS(Home!$K$20*G1168)</f>
        <v>0</v>
      </c>
      <c r="I1168" s="42">
        <v>0</v>
      </c>
      <c r="J1168" s="139">
        <f>ABS(Home!$K$20*I1168)</f>
        <v>0</v>
      </c>
      <c r="K1168" s="42">
        <v>0</v>
      </c>
      <c r="L1168" s="139">
        <f>ABS(Home!$K$20*K1168)</f>
        <v>0</v>
      </c>
      <c r="M1168" s="45">
        <f t="shared" si="568"/>
        <v>0</v>
      </c>
      <c r="N1168" s="47">
        <f t="shared" si="569"/>
        <v>1084</v>
      </c>
      <c r="P1168">
        <f t="shared" si="558"/>
        <v>0</v>
      </c>
      <c r="Q1168">
        <f t="shared" si="559"/>
        <v>6</v>
      </c>
      <c r="R1168" s="146">
        <v>1165</v>
      </c>
      <c r="S1168">
        <f t="shared" si="560"/>
        <v>0</v>
      </c>
      <c r="T1168">
        <f t="shared" si="561"/>
        <v>0</v>
      </c>
      <c r="U1168">
        <f t="shared" si="562"/>
        <v>0</v>
      </c>
      <c r="V1168">
        <f t="shared" si="563"/>
        <v>0</v>
      </c>
      <c r="X1168">
        <f t="shared" si="564"/>
        <v>0</v>
      </c>
      <c r="Y1168">
        <f t="shared" si="565"/>
        <v>0</v>
      </c>
      <c r="Z1168">
        <f t="shared" si="566"/>
        <v>0</v>
      </c>
      <c r="AA1168">
        <f t="shared" si="567"/>
        <v>0</v>
      </c>
      <c r="BJ1168" s="41">
        <v>6</v>
      </c>
      <c r="BN1168" s="41">
        <v>5</v>
      </c>
      <c r="BS1168" s="121"/>
      <c r="BV1168">
        <v>0</v>
      </c>
      <c r="CA1168">
        <v>0</v>
      </c>
      <c r="CB1168">
        <f t="shared" si="570"/>
        <v>0</v>
      </c>
      <c r="CK1168">
        <f t="shared" si="571"/>
        <v>4</v>
      </c>
      <c r="CL1168">
        <f t="shared" si="572"/>
        <v>28</v>
      </c>
      <c r="CM1168">
        <f t="shared" si="573"/>
        <v>1084</v>
      </c>
      <c r="CP1168" t="str">
        <f t="shared" si="556"/>
        <v/>
      </c>
      <c r="CQ1168" t="str">
        <f t="shared" si="557"/>
        <v/>
      </c>
      <c r="CR1168" t="str">
        <f t="shared" si="574"/>
        <v/>
      </c>
      <c r="CS1168" t="str">
        <f t="shared" si="554"/>
        <v/>
      </c>
      <c r="CT1168" t="str">
        <f t="shared" si="555"/>
        <v/>
      </c>
    </row>
    <row r="1169" spans="1:98" x14ac:dyDescent="0.2">
      <c r="A1169" s="1"/>
      <c r="B1169" s="28" t="s">
        <v>1389</v>
      </c>
      <c r="C1169" s="47"/>
      <c r="D1169" s="41">
        <v>6</v>
      </c>
      <c r="E1169" s="42">
        <v>0</v>
      </c>
      <c r="F1169" s="139">
        <f>ABS(Home!$K$20*E1169)</f>
        <v>0</v>
      </c>
      <c r="G1169" s="42">
        <v>0</v>
      </c>
      <c r="H1169" s="139">
        <f>ABS(Home!$K$20*G1169)</f>
        <v>0</v>
      </c>
      <c r="I1169" s="42">
        <v>0</v>
      </c>
      <c r="J1169" s="139">
        <f>ABS(Home!$K$20*I1169)</f>
        <v>0</v>
      </c>
      <c r="K1169" s="42">
        <v>0</v>
      </c>
      <c r="L1169" s="139">
        <f>ABS(Home!$K$20*K1169)</f>
        <v>0</v>
      </c>
      <c r="M1169" s="45">
        <f t="shared" si="568"/>
        <v>0</v>
      </c>
      <c r="N1169" s="47">
        <f t="shared" si="569"/>
        <v>1085</v>
      </c>
      <c r="P1169">
        <f t="shared" si="558"/>
        <v>0</v>
      </c>
      <c r="Q1169">
        <f t="shared" si="559"/>
        <v>6</v>
      </c>
      <c r="R1169" s="146">
        <v>1166</v>
      </c>
      <c r="S1169">
        <f t="shared" si="560"/>
        <v>0</v>
      </c>
      <c r="T1169">
        <f t="shared" si="561"/>
        <v>0</v>
      </c>
      <c r="U1169">
        <f t="shared" si="562"/>
        <v>0</v>
      </c>
      <c r="V1169">
        <f t="shared" si="563"/>
        <v>0</v>
      </c>
      <c r="X1169">
        <f t="shared" si="564"/>
        <v>0</v>
      </c>
      <c r="Y1169">
        <f t="shared" si="565"/>
        <v>0</v>
      </c>
      <c r="Z1169">
        <f t="shared" si="566"/>
        <v>0</v>
      </c>
      <c r="AA1169">
        <f t="shared" si="567"/>
        <v>0</v>
      </c>
      <c r="BJ1169" s="41">
        <v>6</v>
      </c>
      <c r="BN1169" s="41">
        <v>5</v>
      </c>
      <c r="BS1169" s="121"/>
      <c r="BV1169">
        <v>0</v>
      </c>
      <c r="CA1169">
        <v>0</v>
      </c>
      <c r="CB1169">
        <f t="shared" si="570"/>
        <v>0</v>
      </c>
      <c r="CK1169">
        <f t="shared" si="571"/>
        <v>5</v>
      </c>
      <c r="CL1169">
        <f t="shared" si="572"/>
        <v>28</v>
      </c>
      <c r="CM1169">
        <f t="shared" si="573"/>
        <v>1085</v>
      </c>
      <c r="CP1169" t="str">
        <f t="shared" si="556"/>
        <v/>
      </c>
      <c r="CQ1169" t="str">
        <f t="shared" si="557"/>
        <v/>
      </c>
      <c r="CR1169" t="str">
        <f t="shared" si="574"/>
        <v/>
      </c>
      <c r="CS1169" t="str">
        <f t="shared" si="554"/>
        <v/>
      </c>
      <c r="CT1169" t="str">
        <f t="shared" si="555"/>
        <v/>
      </c>
    </row>
    <row r="1170" spans="1:98" x14ac:dyDescent="0.2">
      <c r="A1170" s="30"/>
      <c r="B1170" s="28" t="s">
        <v>1390</v>
      </c>
      <c r="C1170" s="47"/>
      <c r="D1170" s="41">
        <v>6</v>
      </c>
      <c r="E1170" s="42">
        <v>0</v>
      </c>
      <c r="F1170" s="139">
        <f>ABS(Home!$K$20*E1170)</f>
        <v>0</v>
      </c>
      <c r="G1170" s="42">
        <v>0</v>
      </c>
      <c r="H1170" s="139">
        <f>ABS(Home!$K$20*G1170)</f>
        <v>0</v>
      </c>
      <c r="I1170" s="42">
        <v>0</v>
      </c>
      <c r="J1170" s="139">
        <f>ABS(Home!$K$20*I1170)</f>
        <v>0</v>
      </c>
      <c r="K1170" s="42">
        <v>0</v>
      </c>
      <c r="L1170" s="139">
        <f>ABS(Home!$K$20*K1170)</f>
        <v>0</v>
      </c>
      <c r="M1170" s="45">
        <f t="shared" si="568"/>
        <v>0</v>
      </c>
      <c r="N1170" s="47">
        <f t="shared" si="569"/>
        <v>1086</v>
      </c>
      <c r="P1170">
        <f t="shared" si="558"/>
        <v>0</v>
      </c>
      <c r="Q1170">
        <f t="shared" si="559"/>
        <v>6</v>
      </c>
      <c r="R1170" s="146">
        <v>1167</v>
      </c>
      <c r="S1170">
        <f t="shared" si="560"/>
        <v>0</v>
      </c>
      <c r="T1170">
        <f t="shared" si="561"/>
        <v>0</v>
      </c>
      <c r="U1170">
        <f t="shared" si="562"/>
        <v>0</v>
      </c>
      <c r="V1170">
        <f t="shared" si="563"/>
        <v>0</v>
      </c>
      <c r="X1170">
        <f t="shared" si="564"/>
        <v>0</v>
      </c>
      <c r="Y1170">
        <f t="shared" si="565"/>
        <v>0</v>
      </c>
      <c r="Z1170">
        <f t="shared" si="566"/>
        <v>0</v>
      </c>
      <c r="AA1170">
        <f t="shared" si="567"/>
        <v>0</v>
      </c>
      <c r="BJ1170" s="41">
        <v>6</v>
      </c>
      <c r="BN1170" s="41">
        <v>5</v>
      </c>
      <c r="BS1170" s="121"/>
      <c r="BV1170">
        <v>0</v>
      </c>
      <c r="CA1170">
        <v>0</v>
      </c>
      <c r="CB1170">
        <f t="shared" si="570"/>
        <v>0</v>
      </c>
      <c r="CK1170">
        <f t="shared" si="571"/>
        <v>6</v>
      </c>
      <c r="CL1170">
        <f t="shared" si="572"/>
        <v>28</v>
      </c>
      <c r="CM1170">
        <f t="shared" si="573"/>
        <v>1086</v>
      </c>
      <c r="CP1170" t="str">
        <f t="shared" si="556"/>
        <v/>
      </c>
      <c r="CQ1170" t="str">
        <f t="shared" si="557"/>
        <v/>
      </c>
      <c r="CR1170" t="str">
        <f t="shared" si="574"/>
        <v/>
      </c>
      <c r="CS1170" t="str">
        <f t="shared" si="554"/>
        <v/>
      </c>
      <c r="CT1170" t="str">
        <f t="shared" si="555"/>
        <v/>
      </c>
    </row>
    <row r="1171" spans="1:98" x14ac:dyDescent="0.2">
      <c r="A1171" s="30"/>
      <c r="B1171" s="28" t="s">
        <v>1391</v>
      </c>
      <c r="C1171" s="47"/>
      <c r="D1171" s="41">
        <v>6</v>
      </c>
      <c r="E1171" s="42">
        <v>0</v>
      </c>
      <c r="F1171" s="139">
        <f>ABS(Home!$K$20*E1171)</f>
        <v>0</v>
      </c>
      <c r="G1171" s="42">
        <v>0</v>
      </c>
      <c r="H1171" s="139">
        <f>ABS(Home!$K$20*G1171)</f>
        <v>0</v>
      </c>
      <c r="I1171" s="42">
        <v>0</v>
      </c>
      <c r="J1171" s="139">
        <f>ABS(Home!$K$20*I1171)</f>
        <v>0</v>
      </c>
      <c r="K1171" s="42">
        <v>0</v>
      </c>
      <c r="L1171" s="139">
        <f>ABS(Home!$K$20*K1171)</f>
        <v>0</v>
      </c>
      <c r="M1171" s="45">
        <f t="shared" si="568"/>
        <v>0</v>
      </c>
      <c r="N1171" s="47">
        <f t="shared" si="569"/>
        <v>1087</v>
      </c>
      <c r="P1171">
        <f t="shared" si="558"/>
        <v>0</v>
      </c>
      <c r="Q1171">
        <f t="shared" si="559"/>
        <v>6</v>
      </c>
      <c r="R1171" s="146">
        <v>1168</v>
      </c>
      <c r="S1171">
        <f t="shared" si="560"/>
        <v>0</v>
      </c>
      <c r="T1171">
        <f t="shared" si="561"/>
        <v>0</v>
      </c>
      <c r="U1171">
        <f t="shared" si="562"/>
        <v>0</v>
      </c>
      <c r="V1171">
        <f t="shared" si="563"/>
        <v>0</v>
      </c>
      <c r="X1171">
        <f t="shared" si="564"/>
        <v>0</v>
      </c>
      <c r="Y1171">
        <f t="shared" si="565"/>
        <v>0</v>
      </c>
      <c r="Z1171">
        <f t="shared" si="566"/>
        <v>0</v>
      </c>
      <c r="AA1171">
        <f t="shared" si="567"/>
        <v>0</v>
      </c>
      <c r="BJ1171" s="41">
        <v>6</v>
      </c>
      <c r="BN1171" s="41">
        <v>5</v>
      </c>
      <c r="BS1171" s="121"/>
      <c r="BV1171">
        <v>0</v>
      </c>
      <c r="CA1171">
        <v>0</v>
      </c>
      <c r="CB1171">
        <f t="shared" si="570"/>
        <v>0</v>
      </c>
      <c r="CK1171">
        <f t="shared" si="571"/>
        <v>7</v>
      </c>
      <c r="CL1171">
        <f t="shared" si="572"/>
        <v>28</v>
      </c>
      <c r="CM1171">
        <f t="shared" si="573"/>
        <v>1087</v>
      </c>
      <c r="CP1171" t="str">
        <f t="shared" si="556"/>
        <v/>
      </c>
      <c r="CQ1171" t="str">
        <f t="shared" si="557"/>
        <v/>
      </c>
      <c r="CR1171" t="str">
        <f t="shared" si="574"/>
        <v/>
      </c>
      <c r="CS1171" t="str">
        <f t="shared" si="554"/>
        <v/>
      </c>
      <c r="CT1171" t="str">
        <f t="shared" si="555"/>
        <v/>
      </c>
    </row>
    <row r="1172" spans="1:98" x14ac:dyDescent="0.2">
      <c r="A1172" s="30"/>
      <c r="B1172" s="28" t="s">
        <v>1392</v>
      </c>
      <c r="C1172" s="47"/>
      <c r="D1172" s="41">
        <v>6</v>
      </c>
      <c r="E1172" s="42">
        <v>0</v>
      </c>
      <c r="F1172" s="139">
        <f>ABS(Home!$K$20*E1172)</f>
        <v>0</v>
      </c>
      <c r="G1172" s="42">
        <v>0</v>
      </c>
      <c r="H1172" s="139">
        <f>ABS(Home!$K$20*G1172)</f>
        <v>0</v>
      </c>
      <c r="I1172" s="42">
        <v>0</v>
      </c>
      <c r="J1172" s="139">
        <f>ABS(Home!$K$20*I1172)</f>
        <v>0</v>
      </c>
      <c r="K1172" s="42">
        <v>0</v>
      </c>
      <c r="L1172" s="139">
        <f>ABS(Home!$K$20*K1172)</f>
        <v>0</v>
      </c>
      <c r="M1172" s="45">
        <f t="shared" si="568"/>
        <v>0</v>
      </c>
      <c r="N1172" s="47">
        <f t="shared" si="569"/>
        <v>1088</v>
      </c>
      <c r="P1172">
        <f t="shared" si="558"/>
        <v>0</v>
      </c>
      <c r="Q1172">
        <f t="shared" si="559"/>
        <v>6</v>
      </c>
      <c r="R1172" s="146">
        <v>1169</v>
      </c>
      <c r="S1172">
        <f t="shared" si="560"/>
        <v>0</v>
      </c>
      <c r="T1172">
        <f t="shared" si="561"/>
        <v>0</v>
      </c>
      <c r="U1172">
        <f t="shared" si="562"/>
        <v>0</v>
      </c>
      <c r="V1172">
        <f t="shared" si="563"/>
        <v>0</v>
      </c>
      <c r="X1172">
        <f t="shared" si="564"/>
        <v>0</v>
      </c>
      <c r="Y1172">
        <f t="shared" si="565"/>
        <v>0</v>
      </c>
      <c r="Z1172">
        <f t="shared" si="566"/>
        <v>0</v>
      </c>
      <c r="AA1172">
        <f t="shared" si="567"/>
        <v>0</v>
      </c>
      <c r="BJ1172" s="41">
        <v>6</v>
      </c>
      <c r="BN1172" s="41">
        <v>5</v>
      </c>
      <c r="BS1172" s="121"/>
      <c r="BV1172">
        <v>0</v>
      </c>
      <c r="CA1172">
        <v>0</v>
      </c>
      <c r="CB1172">
        <f t="shared" si="570"/>
        <v>0</v>
      </c>
      <c r="CK1172">
        <f t="shared" si="571"/>
        <v>8</v>
      </c>
      <c r="CL1172">
        <f t="shared" si="572"/>
        <v>28</v>
      </c>
      <c r="CM1172">
        <f t="shared" si="573"/>
        <v>1088</v>
      </c>
      <c r="CP1172" t="str">
        <f t="shared" si="556"/>
        <v/>
      </c>
      <c r="CQ1172" t="str">
        <f t="shared" si="557"/>
        <v/>
      </c>
      <c r="CR1172" t="str">
        <f t="shared" si="574"/>
        <v/>
      </c>
      <c r="CS1172" t="str">
        <f t="shared" si="554"/>
        <v/>
      </c>
      <c r="CT1172" t="str">
        <f t="shared" si="555"/>
        <v/>
      </c>
    </row>
    <row r="1173" spans="1:98" x14ac:dyDescent="0.2">
      <c r="A1173" s="30"/>
      <c r="B1173" s="28" t="s">
        <v>1393</v>
      </c>
      <c r="C1173" s="47"/>
      <c r="D1173" s="41">
        <v>6</v>
      </c>
      <c r="E1173" s="42">
        <v>0</v>
      </c>
      <c r="F1173" s="139">
        <f>ABS(Home!$K$20*E1173)</f>
        <v>0</v>
      </c>
      <c r="G1173" s="42">
        <v>0</v>
      </c>
      <c r="H1173" s="139">
        <f>ABS(Home!$K$20*G1173)</f>
        <v>0</v>
      </c>
      <c r="I1173" s="42">
        <v>0</v>
      </c>
      <c r="J1173" s="139">
        <f>ABS(Home!$K$20*I1173)</f>
        <v>0</v>
      </c>
      <c r="K1173" s="42">
        <v>0</v>
      </c>
      <c r="L1173" s="139">
        <f>ABS(Home!$K$20*K1173)</f>
        <v>0</v>
      </c>
      <c r="M1173" s="45">
        <f t="shared" si="568"/>
        <v>0</v>
      </c>
      <c r="N1173" s="47">
        <f t="shared" si="569"/>
        <v>1089</v>
      </c>
      <c r="P1173">
        <f t="shared" si="558"/>
        <v>0</v>
      </c>
      <c r="Q1173">
        <f t="shared" si="559"/>
        <v>6</v>
      </c>
      <c r="R1173" s="146">
        <v>1170</v>
      </c>
      <c r="S1173">
        <f t="shared" si="560"/>
        <v>0</v>
      </c>
      <c r="T1173">
        <f t="shared" si="561"/>
        <v>0</v>
      </c>
      <c r="U1173">
        <f t="shared" si="562"/>
        <v>0</v>
      </c>
      <c r="V1173">
        <f t="shared" si="563"/>
        <v>0</v>
      </c>
      <c r="X1173">
        <f t="shared" si="564"/>
        <v>0</v>
      </c>
      <c r="Y1173">
        <f t="shared" si="565"/>
        <v>0</v>
      </c>
      <c r="Z1173">
        <f t="shared" si="566"/>
        <v>0</v>
      </c>
      <c r="AA1173">
        <f t="shared" si="567"/>
        <v>0</v>
      </c>
      <c r="BJ1173" s="41">
        <v>6</v>
      </c>
      <c r="BN1173" s="41">
        <v>5</v>
      </c>
      <c r="BS1173" s="121"/>
      <c r="BV1173">
        <v>0</v>
      </c>
      <c r="CA1173">
        <v>0</v>
      </c>
      <c r="CB1173">
        <f t="shared" si="570"/>
        <v>0</v>
      </c>
      <c r="CK1173">
        <f t="shared" si="571"/>
        <v>9</v>
      </c>
      <c r="CL1173">
        <f t="shared" si="572"/>
        <v>28</v>
      </c>
      <c r="CM1173">
        <f t="shared" si="573"/>
        <v>1089</v>
      </c>
      <c r="CP1173" t="str">
        <f t="shared" si="556"/>
        <v/>
      </c>
      <c r="CQ1173" t="str">
        <f t="shared" si="557"/>
        <v/>
      </c>
      <c r="CR1173" t="str">
        <f t="shared" si="574"/>
        <v/>
      </c>
      <c r="CS1173" t="str">
        <f t="shared" si="554"/>
        <v/>
      </c>
      <c r="CT1173" t="str">
        <f t="shared" si="555"/>
        <v/>
      </c>
    </row>
    <row r="1174" spans="1:98" x14ac:dyDescent="0.2">
      <c r="A1174" s="30"/>
      <c r="B1174" s="28" t="s">
        <v>1363</v>
      </c>
      <c r="C1174" s="47"/>
      <c r="D1174" s="41">
        <v>6</v>
      </c>
      <c r="E1174" s="42">
        <v>0</v>
      </c>
      <c r="F1174" s="139">
        <f>ABS(Home!$K$20*E1174)</f>
        <v>0</v>
      </c>
      <c r="G1174" s="42">
        <v>0</v>
      </c>
      <c r="H1174" s="139">
        <f>ABS(Home!$K$20*G1174)</f>
        <v>0</v>
      </c>
      <c r="I1174" s="42">
        <v>0</v>
      </c>
      <c r="J1174" s="139">
        <f>ABS(Home!$K$20*I1174)</f>
        <v>0</v>
      </c>
      <c r="K1174" s="42">
        <v>0</v>
      </c>
      <c r="L1174" s="139">
        <f>ABS(Home!$K$20*K1174)</f>
        <v>0</v>
      </c>
      <c r="M1174" s="45">
        <f t="shared" si="568"/>
        <v>0</v>
      </c>
      <c r="N1174" s="47">
        <f t="shared" si="569"/>
        <v>1090</v>
      </c>
      <c r="P1174">
        <f t="shared" si="558"/>
        <v>0</v>
      </c>
      <c r="Q1174">
        <f t="shared" si="559"/>
        <v>6</v>
      </c>
      <c r="R1174" s="146">
        <v>1171</v>
      </c>
      <c r="S1174">
        <f t="shared" si="560"/>
        <v>0</v>
      </c>
      <c r="T1174">
        <f t="shared" si="561"/>
        <v>0</v>
      </c>
      <c r="U1174">
        <f t="shared" si="562"/>
        <v>0</v>
      </c>
      <c r="V1174">
        <f t="shared" si="563"/>
        <v>0</v>
      </c>
      <c r="X1174">
        <f t="shared" si="564"/>
        <v>0</v>
      </c>
      <c r="Y1174">
        <f t="shared" si="565"/>
        <v>0</v>
      </c>
      <c r="Z1174">
        <f t="shared" si="566"/>
        <v>0</v>
      </c>
      <c r="AA1174">
        <f t="shared" si="567"/>
        <v>0</v>
      </c>
      <c r="BJ1174" s="41">
        <v>6</v>
      </c>
      <c r="BN1174" s="41">
        <v>5</v>
      </c>
      <c r="BS1174" s="121"/>
      <c r="BV1174">
        <v>0</v>
      </c>
      <c r="CA1174">
        <v>0</v>
      </c>
      <c r="CB1174">
        <f t="shared" si="570"/>
        <v>0</v>
      </c>
      <c r="CK1174">
        <f t="shared" si="571"/>
        <v>10</v>
      </c>
      <c r="CL1174">
        <f t="shared" si="572"/>
        <v>28</v>
      </c>
      <c r="CM1174">
        <f t="shared" si="573"/>
        <v>1090</v>
      </c>
      <c r="CP1174" t="str">
        <f t="shared" si="556"/>
        <v/>
      </c>
      <c r="CQ1174" t="str">
        <f t="shared" si="557"/>
        <v/>
      </c>
      <c r="CR1174" t="str">
        <f t="shared" si="574"/>
        <v/>
      </c>
      <c r="CS1174" t="str">
        <f t="shared" si="554"/>
        <v/>
      </c>
      <c r="CT1174" t="str">
        <f t="shared" si="555"/>
        <v/>
      </c>
    </row>
    <row r="1175" spans="1:98" x14ac:dyDescent="0.2">
      <c r="A1175" s="30"/>
      <c r="B1175" s="28" t="s">
        <v>1364</v>
      </c>
      <c r="C1175" s="47"/>
      <c r="D1175" s="41">
        <v>6</v>
      </c>
      <c r="E1175" s="42">
        <v>0</v>
      </c>
      <c r="F1175" s="139">
        <f>ABS(Home!$K$20*E1175)</f>
        <v>0</v>
      </c>
      <c r="G1175" s="42">
        <v>0</v>
      </c>
      <c r="H1175" s="139">
        <f>ABS(Home!$K$20*G1175)</f>
        <v>0</v>
      </c>
      <c r="I1175" s="42">
        <v>0</v>
      </c>
      <c r="J1175" s="139">
        <f>ABS(Home!$K$20*I1175)</f>
        <v>0</v>
      </c>
      <c r="K1175" s="42">
        <v>0</v>
      </c>
      <c r="L1175" s="139">
        <f>ABS(Home!$K$20*K1175)</f>
        <v>0</v>
      </c>
      <c r="M1175" s="45">
        <f t="shared" si="568"/>
        <v>0</v>
      </c>
      <c r="N1175" s="47">
        <f t="shared" si="569"/>
        <v>1091</v>
      </c>
      <c r="P1175">
        <f t="shared" si="558"/>
        <v>0</v>
      </c>
      <c r="Q1175">
        <f t="shared" si="559"/>
        <v>6</v>
      </c>
      <c r="R1175" s="146">
        <v>1172</v>
      </c>
      <c r="S1175">
        <f t="shared" si="560"/>
        <v>0</v>
      </c>
      <c r="T1175">
        <f t="shared" si="561"/>
        <v>0</v>
      </c>
      <c r="U1175">
        <f t="shared" si="562"/>
        <v>0</v>
      </c>
      <c r="V1175">
        <f t="shared" si="563"/>
        <v>0</v>
      </c>
      <c r="X1175">
        <f t="shared" si="564"/>
        <v>0</v>
      </c>
      <c r="Y1175">
        <f t="shared" si="565"/>
        <v>0</v>
      </c>
      <c r="Z1175">
        <f t="shared" si="566"/>
        <v>0</v>
      </c>
      <c r="AA1175">
        <f t="shared" si="567"/>
        <v>0</v>
      </c>
      <c r="BJ1175" s="41">
        <v>6</v>
      </c>
      <c r="BN1175" s="41">
        <v>5</v>
      </c>
      <c r="BS1175" s="121"/>
      <c r="BV1175">
        <v>0</v>
      </c>
      <c r="CA1175">
        <v>0</v>
      </c>
      <c r="CB1175">
        <f t="shared" si="570"/>
        <v>0</v>
      </c>
      <c r="CK1175">
        <f t="shared" si="571"/>
        <v>11</v>
      </c>
      <c r="CL1175">
        <f t="shared" si="572"/>
        <v>28</v>
      </c>
      <c r="CM1175">
        <f t="shared" si="573"/>
        <v>1091</v>
      </c>
      <c r="CP1175" t="str">
        <f t="shared" si="556"/>
        <v/>
      </c>
      <c r="CQ1175" t="str">
        <f t="shared" si="557"/>
        <v/>
      </c>
      <c r="CR1175" t="str">
        <f t="shared" si="574"/>
        <v/>
      </c>
      <c r="CS1175" t="str">
        <f t="shared" si="554"/>
        <v/>
      </c>
      <c r="CT1175" t="str">
        <f t="shared" si="555"/>
        <v/>
      </c>
    </row>
    <row r="1176" spans="1:98" x14ac:dyDescent="0.2">
      <c r="A1176" s="30"/>
      <c r="B1176" s="28" t="s">
        <v>1365</v>
      </c>
      <c r="C1176" s="47"/>
      <c r="D1176" s="41">
        <v>6</v>
      </c>
      <c r="E1176" s="42">
        <v>0</v>
      </c>
      <c r="F1176" s="139">
        <f>ABS(Home!$K$20*E1176)</f>
        <v>0</v>
      </c>
      <c r="G1176" s="42">
        <v>0</v>
      </c>
      <c r="H1176" s="139">
        <f>ABS(Home!$K$20*G1176)</f>
        <v>0</v>
      </c>
      <c r="I1176" s="42">
        <v>0</v>
      </c>
      <c r="J1176" s="139">
        <f>ABS(Home!$K$20*I1176)</f>
        <v>0</v>
      </c>
      <c r="K1176" s="42">
        <v>0</v>
      </c>
      <c r="L1176" s="139">
        <f>ABS(Home!$K$20*K1176)</f>
        <v>0</v>
      </c>
      <c r="M1176" s="45">
        <f t="shared" si="568"/>
        <v>0</v>
      </c>
      <c r="N1176" s="47">
        <f t="shared" si="569"/>
        <v>1092</v>
      </c>
      <c r="P1176">
        <f t="shared" si="558"/>
        <v>0</v>
      </c>
      <c r="Q1176">
        <f t="shared" si="559"/>
        <v>6</v>
      </c>
      <c r="R1176" s="146">
        <v>1173</v>
      </c>
      <c r="S1176">
        <f t="shared" si="560"/>
        <v>0</v>
      </c>
      <c r="T1176">
        <f t="shared" si="561"/>
        <v>0</v>
      </c>
      <c r="U1176">
        <f t="shared" si="562"/>
        <v>0</v>
      </c>
      <c r="V1176">
        <f t="shared" si="563"/>
        <v>0</v>
      </c>
      <c r="X1176">
        <f t="shared" si="564"/>
        <v>0</v>
      </c>
      <c r="Y1176">
        <f t="shared" si="565"/>
        <v>0</v>
      </c>
      <c r="Z1176">
        <f t="shared" si="566"/>
        <v>0</v>
      </c>
      <c r="AA1176">
        <f t="shared" si="567"/>
        <v>0</v>
      </c>
      <c r="BJ1176" s="41">
        <v>6</v>
      </c>
      <c r="BN1176" s="41">
        <v>5</v>
      </c>
      <c r="BS1176" s="121"/>
      <c r="BV1176">
        <v>0</v>
      </c>
      <c r="CA1176">
        <v>0</v>
      </c>
      <c r="CB1176">
        <f t="shared" si="570"/>
        <v>0</v>
      </c>
      <c r="CK1176">
        <f t="shared" si="571"/>
        <v>12</v>
      </c>
      <c r="CL1176">
        <f t="shared" si="572"/>
        <v>28</v>
      </c>
      <c r="CM1176">
        <f t="shared" si="573"/>
        <v>1092</v>
      </c>
      <c r="CP1176" t="str">
        <f t="shared" si="556"/>
        <v/>
      </c>
      <c r="CQ1176" t="str">
        <f t="shared" si="557"/>
        <v/>
      </c>
      <c r="CR1176" t="str">
        <f t="shared" si="574"/>
        <v/>
      </c>
      <c r="CS1176" t="str">
        <f t="shared" si="554"/>
        <v/>
      </c>
      <c r="CT1176" t="str">
        <f t="shared" si="555"/>
        <v/>
      </c>
    </row>
    <row r="1177" spans="1:98" x14ac:dyDescent="0.2">
      <c r="A1177" s="30"/>
      <c r="B1177" s="28" t="s">
        <v>1366</v>
      </c>
      <c r="C1177" s="47"/>
      <c r="D1177" s="41">
        <v>6</v>
      </c>
      <c r="E1177" s="42">
        <v>0</v>
      </c>
      <c r="F1177" s="139">
        <f>ABS(Home!$K$20*E1177)</f>
        <v>0</v>
      </c>
      <c r="G1177" s="42">
        <v>0</v>
      </c>
      <c r="H1177" s="139">
        <f>ABS(Home!$K$20*G1177)</f>
        <v>0</v>
      </c>
      <c r="I1177" s="42">
        <v>0</v>
      </c>
      <c r="J1177" s="139">
        <f>ABS(Home!$K$20*I1177)</f>
        <v>0</v>
      </c>
      <c r="K1177" s="42">
        <v>0</v>
      </c>
      <c r="L1177" s="139">
        <f>ABS(Home!$K$20*K1177)</f>
        <v>0</v>
      </c>
      <c r="M1177" s="45">
        <f t="shared" si="568"/>
        <v>0</v>
      </c>
      <c r="N1177" s="47">
        <f t="shared" si="569"/>
        <v>1093</v>
      </c>
      <c r="P1177">
        <f t="shared" si="558"/>
        <v>0</v>
      </c>
      <c r="Q1177">
        <f t="shared" si="559"/>
        <v>6</v>
      </c>
      <c r="R1177" s="146">
        <v>1174</v>
      </c>
      <c r="S1177">
        <f t="shared" si="560"/>
        <v>0</v>
      </c>
      <c r="T1177">
        <f t="shared" si="561"/>
        <v>0</v>
      </c>
      <c r="U1177">
        <f t="shared" si="562"/>
        <v>0</v>
      </c>
      <c r="V1177">
        <f t="shared" si="563"/>
        <v>0</v>
      </c>
      <c r="X1177">
        <f t="shared" si="564"/>
        <v>0</v>
      </c>
      <c r="Y1177">
        <f t="shared" si="565"/>
        <v>0</v>
      </c>
      <c r="Z1177">
        <f t="shared" si="566"/>
        <v>0</v>
      </c>
      <c r="AA1177">
        <f t="shared" si="567"/>
        <v>0</v>
      </c>
      <c r="BJ1177" s="41">
        <v>6</v>
      </c>
      <c r="BN1177" s="41">
        <v>5</v>
      </c>
      <c r="BS1177" s="121"/>
      <c r="BV1177">
        <v>0</v>
      </c>
      <c r="CA1177">
        <v>0</v>
      </c>
      <c r="CB1177">
        <f t="shared" si="570"/>
        <v>0</v>
      </c>
      <c r="CK1177">
        <f t="shared" si="571"/>
        <v>13</v>
      </c>
      <c r="CL1177">
        <f t="shared" si="572"/>
        <v>28</v>
      </c>
      <c r="CM1177">
        <f t="shared" si="573"/>
        <v>1093</v>
      </c>
      <c r="CP1177" t="str">
        <f t="shared" si="556"/>
        <v/>
      </c>
      <c r="CQ1177" t="str">
        <f t="shared" si="557"/>
        <v/>
      </c>
      <c r="CR1177" t="str">
        <f t="shared" si="574"/>
        <v/>
      </c>
      <c r="CS1177" t="str">
        <f t="shared" si="554"/>
        <v/>
      </c>
      <c r="CT1177" t="str">
        <f t="shared" si="555"/>
        <v/>
      </c>
    </row>
    <row r="1178" spans="1:98" x14ac:dyDescent="0.2">
      <c r="A1178" s="30"/>
      <c r="B1178" s="28" t="s">
        <v>1367</v>
      </c>
      <c r="C1178" s="47"/>
      <c r="D1178" s="41">
        <v>6</v>
      </c>
      <c r="E1178" s="42">
        <v>0</v>
      </c>
      <c r="F1178" s="139">
        <f>ABS(Home!$K$20*E1178)</f>
        <v>0</v>
      </c>
      <c r="G1178" s="42">
        <v>0</v>
      </c>
      <c r="H1178" s="139">
        <f>ABS(Home!$K$20*G1178)</f>
        <v>0</v>
      </c>
      <c r="I1178" s="42">
        <v>0</v>
      </c>
      <c r="J1178" s="139">
        <f>ABS(Home!$K$20*I1178)</f>
        <v>0</v>
      </c>
      <c r="K1178" s="42">
        <v>0</v>
      </c>
      <c r="L1178" s="139">
        <f>ABS(Home!$K$20*K1178)</f>
        <v>0</v>
      </c>
      <c r="M1178" s="45">
        <f t="shared" si="568"/>
        <v>0</v>
      </c>
      <c r="N1178" s="47">
        <f t="shared" si="569"/>
        <v>1094</v>
      </c>
      <c r="P1178">
        <f t="shared" si="558"/>
        <v>0</v>
      </c>
      <c r="Q1178">
        <f t="shared" si="559"/>
        <v>6</v>
      </c>
      <c r="R1178" s="146">
        <v>1175</v>
      </c>
      <c r="S1178">
        <f t="shared" si="560"/>
        <v>0</v>
      </c>
      <c r="T1178">
        <f t="shared" si="561"/>
        <v>0</v>
      </c>
      <c r="U1178">
        <f t="shared" si="562"/>
        <v>0</v>
      </c>
      <c r="V1178">
        <f t="shared" si="563"/>
        <v>0</v>
      </c>
      <c r="X1178">
        <f t="shared" si="564"/>
        <v>0</v>
      </c>
      <c r="Y1178">
        <f t="shared" si="565"/>
        <v>0</v>
      </c>
      <c r="Z1178">
        <f t="shared" si="566"/>
        <v>0</v>
      </c>
      <c r="AA1178">
        <f t="shared" si="567"/>
        <v>0</v>
      </c>
      <c r="BJ1178" s="41">
        <v>6</v>
      </c>
      <c r="BN1178" s="41">
        <v>5</v>
      </c>
      <c r="BS1178" s="121"/>
      <c r="BV1178">
        <v>0</v>
      </c>
      <c r="CA1178">
        <v>0</v>
      </c>
      <c r="CB1178">
        <f t="shared" si="570"/>
        <v>0</v>
      </c>
      <c r="CK1178">
        <f t="shared" si="571"/>
        <v>14</v>
      </c>
      <c r="CL1178">
        <f t="shared" si="572"/>
        <v>28</v>
      </c>
      <c r="CM1178">
        <f t="shared" si="573"/>
        <v>1094</v>
      </c>
      <c r="CP1178" t="str">
        <f t="shared" si="556"/>
        <v/>
      </c>
      <c r="CQ1178" t="str">
        <f t="shared" si="557"/>
        <v/>
      </c>
      <c r="CR1178" t="str">
        <f t="shared" si="574"/>
        <v/>
      </c>
      <c r="CS1178" t="str">
        <f t="shared" si="554"/>
        <v/>
      </c>
      <c r="CT1178" t="str">
        <f t="shared" si="555"/>
        <v/>
      </c>
    </row>
    <row r="1179" spans="1:98" x14ac:dyDescent="0.2">
      <c r="A1179" s="30"/>
      <c r="B1179" s="28" t="s">
        <v>1382</v>
      </c>
      <c r="C1179" s="47"/>
      <c r="D1179" s="41">
        <v>6</v>
      </c>
      <c r="E1179" s="42">
        <v>0</v>
      </c>
      <c r="F1179" s="139">
        <f>ABS(Home!$K$20*E1179)</f>
        <v>0</v>
      </c>
      <c r="G1179" s="42">
        <v>0</v>
      </c>
      <c r="H1179" s="139">
        <f>ABS(Home!$K$20*G1179)</f>
        <v>0</v>
      </c>
      <c r="I1179" s="42">
        <v>0</v>
      </c>
      <c r="J1179" s="139">
        <f>ABS(Home!$K$20*I1179)</f>
        <v>0</v>
      </c>
      <c r="K1179" s="42">
        <v>0</v>
      </c>
      <c r="L1179" s="139">
        <f>ABS(Home!$K$20*K1179)</f>
        <v>0</v>
      </c>
      <c r="M1179" s="45">
        <f t="shared" si="568"/>
        <v>0</v>
      </c>
      <c r="N1179" s="47">
        <f t="shared" si="569"/>
        <v>1095</v>
      </c>
      <c r="P1179">
        <f t="shared" si="558"/>
        <v>0</v>
      </c>
      <c r="Q1179">
        <f t="shared" si="559"/>
        <v>6</v>
      </c>
      <c r="R1179" s="146">
        <v>1176</v>
      </c>
      <c r="S1179">
        <f t="shared" si="560"/>
        <v>0</v>
      </c>
      <c r="T1179">
        <f t="shared" si="561"/>
        <v>0</v>
      </c>
      <c r="U1179">
        <f t="shared" si="562"/>
        <v>0</v>
      </c>
      <c r="V1179">
        <f t="shared" si="563"/>
        <v>0</v>
      </c>
      <c r="X1179">
        <f t="shared" si="564"/>
        <v>0</v>
      </c>
      <c r="Y1179">
        <f t="shared" si="565"/>
        <v>0</v>
      </c>
      <c r="Z1179">
        <f t="shared" si="566"/>
        <v>0</v>
      </c>
      <c r="AA1179">
        <f t="shared" si="567"/>
        <v>0</v>
      </c>
      <c r="BJ1179" s="41">
        <v>6</v>
      </c>
      <c r="BN1179" s="41">
        <v>5</v>
      </c>
      <c r="BS1179" s="121"/>
      <c r="BV1179">
        <v>0</v>
      </c>
      <c r="CA1179">
        <v>0</v>
      </c>
      <c r="CB1179">
        <f t="shared" si="570"/>
        <v>0</v>
      </c>
      <c r="CK1179">
        <f t="shared" si="571"/>
        <v>15</v>
      </c>
      <c r="CL1179">
        <f t="shared" si="572"/>
        <v>28</v>
      </c>
      <c r="CM1179">
        <f t="shared" si="573"/>
        <v>1095</v>
      </c>
      <c r="CP1179" t="str">
        <f t="shared" si="556"/>
        <v/>
      </c>
      <c r="CQ1179" t="str">
        <f t="shared" si="557"/>
        <v/>
      </c>
      <c r="CR1179" t="str">
        <f t="shared" si="574"/>
        <v/>
      </c>
      <c r="CS1179" t="str">
        <f t="shared" si="554"/>
        <v/>
      </c>
      <c r="CT1179" t="str">
        <f t="shared" si="555"/>
        <v/>
      </c>
    </row>
    <row r="1180" spans="1:98" x14ac:dyDescent="0.2">
      <c r="A1180" s="30"/>
      <c r="B1180" s="28" t="s">
        <v>1383</v>
      </c>
      <c r="C1180" s="47"/>
      <c r="D1180" s="41">
        <v>6</v>
      </c>
      <c r="E1180" s="42">
        <v>0</v>
      </c>
      <c r="F1180" s="139">
        <f>ABS(Home!$K$20*E1180)</f>
        <v>0</v>
      </c>
      <c r="G1180" s="42">
        <v>0</v>
      </c>
      <c r="H1180" s="139">
        <f>ABS(Home!$K$20*G1180)</f>
        <v>0</v>
      </c>
      <c r="I1180" s="42">
        <v>0</v>
      </c>
      <c r="J1180" s="139">
        <f>ABS(Home!$K$20*I1180)</f>
        <v>0</v>
      </c>
      <c r="K1180" s="42">
        <v>0</v>
      </c>
      <c r="L1180" s="139">
        <f>ABS(Home!$K$20*K1180)</f>
        <v>0</v>
      </c>
      <c r="M1180" s="45">
        <f t="shared" si="568"/>
        <v>0</v>
      </c>
      <c r="N1180" s="47">
        <f t="shared" si="569"/>
        <v>1096</v>
      </c>
      <c r="P1180">
        <f t="shared" si="558"/>
        <v>0</v>
      </c>
      <c r="Q1180">
        <f t="shared" si="559"/>
        <v>6</v>
      </c>
      <c r="R1180" s="146">
        <v>1177</v>
      </c>
      <c r="S1180">
        <f t="shared" si="560"/>
        <v>0</v>
      </c>
      <c r="T1180">
        <f t="shared" si="561"/>
        <v>0</v>
      </c>
      <c r="U1180">
        <f t="shared" si="562"/>
        <v>0</v>
      </c>
      <c r="V1180">
        <f t="shared" si="563"/>
        <v>0</v>
      </c>
      <c r="X1180">
        <f t="shared" si="564"/>
        <v>0</v>
      </c>
      <c r="Y1180">
        <f t="shared" si="565"/>
        <v>0</v>
      </c>
      <c r="Z1180">
        <f t="shared" si="566"/>
        <v>0</v>
      </c>
      <c r="AA1180">
        <f t="shared" si="567"/>
        <v>0</v>
      </c>
      <c r="BJ1180" s="41">
        <v>6</v>
      </c>
      <c r="BN1180" s="41">
        <v>5</v>
      </c>
      <c r="BS1180" s="121"/>
      <c r="BV1180">
        <v>0</v>
      </c>
      <c r="CA1180">
        <v>0</v>
      </c>
      <c r="CB1180">
        <f t="shared" si="570"/>
        <v>0</v>
      </c>
      <c r="CK1180">
        <f t="shared" si="571"/>
        <v>16</v>
      </c>
      <c r="CL1180">
        <f t="shared" si="572"/>
        <v>28</v>
      </c>
      <c r="CM1180">
        <f t="shared" si="573"/>
        <v>1096</v>
      </c>
      <c r="CP1180" t="str">
        <f t="shared" si="556"/>
        <v/>
      </c>
      <c r="CQ1180" t="str">
        <f t="shared" si="557"/>
        <v/>
      </c>
      <c r="CR1180" t="str">
        <f t="shared" si="574"/>
        <v/>
      </c>
      <c r="CS1180" t="str">
        <f t="shared" si="554"/>
        <v/>
      </c>
      <c r="CT1180" t="str">
        <f t="shared" si="555"/>
        <v/>
      </c>
    </row>
    <row r="1181" spans="1:98" x14ac:dyDescent="0.2">
      <c r="A1181" t="s">
        <v>1362</v>
      </c>
      <c r="B1181" s="28" t="s">
        <v>1384</v>
      </c>
      <c r="C1181" s="47"/>
      <c r="D1181" s="41">
        <v>6</v>
      </c>
      <c r="E1181" s="42">
        <v>0</v>
      </c>
      <c r="F1181" s="139">
        <f>ABS(Home!$K$20*E1181)</f>
        <v>0</v>
      </c>
      <c r="G1181" s="42">
        <v>0</v>
      </c>
      <c r="H1181" s="139">
        <f>ABS(Home!$K$20*G1181)</f>
        <v>0</v>
      </c>
      <c r="I1181" s="42">
        <v>0</v>
      </c>
      <c r="J1181" s="139">
        <f>ABS(Home!$K$20*I1181)</f>
        <v>0</v>
      </c>
      <c r="K1181" s="42">
        <v>0</v>
      </c>
      <c r="L1181" s="139">
        <f>ABS(Home!$K$20*K1181)</f>
        <v>0</v>
      </c>
      <c r="M1181" s="45">
        <f t="shared" si="568"/>
        <v>0</v>
      </c>
      <c r="N1181" s="47">
        <f t="shared" si="569"/>
        <v>1097</v>
      </c>
      <c r="P1181">
        <f t="shared" si="558"/>
        <v>0</v>
      </c>
      <c r="Q1181">
        <f t="shared" si="559"/>
        <v>6</v>
      </c>
      <c r="R1181" s="146">
        <v>1178</v>
      </c>
      <c r="S1181">
        <f t="shared" si="560"/>
        <v>0</v>
      </c>
      <c r="T1181">
        <f t="shared" si="561"/>
        <v>0</v>
      </c>
      <c r="U1181">
        <f t="shared" si="562"/>
        <v>0</v>
      </c>
      <c r="V1181">
        <f t="shared" si="563"/>
        <v>0</v>
      </c>
      <c r="X1181">
        <f t="shared" si="564"/>
        <v>0</v>
      </c>
      <c r="Y1181">
        <f t="shared" si="565"/>
        <v>0</v>
      </c>
      <c r="Z1181">
        <f t="shared" si="566"/>
        <v>0</v>
      </c>
      <c r="AA1181">
        <f t="shared" si="567"/>
        <v>0</v>
      </c>
      <c r="BJ1181" s="41">
        <v>6</v>
      </c>
      <c r="BN1181" s="41">
        <v>5</v>
      </c>
      <c r="BS1181" s="121"/>
      <c r="BV1181">
        <v>-2</v>
      </c>
      <c r="CA1181">
        <v>-2</v>
      </c>
      <c r="CB1181">
        <f t="shared" si="570"/>
        <v>-1</v>
      </c>
      <c r="CK1181">
        <f t="shared" si="571"/>
        <v>17</v>
      </c>
      <c r="CL1181">
        <f t="shared" si="572"/>
        <v>28</v>
      </c>
      <c r="CM1181">
        <f t="shared" si="573"/>
        <v>1097</v>
      </c>
      <c r="CP1181" t="str">
        <f t="shared" si="556"/>
        <v/>
      </c>
      <c r="CQ1181" t="str">
        <f t="shared" si="557"/>
        <v/>
      </c>
      <c r="CR1181" t="str">
        <f t="shared" si="574"/>
        <v/>
      </c>
      <c r="CS1181" t="str">
        <f t="shared" si="554"/>
        <v/>
      </c>
      <c r="CT1181" t="str">
        <f t="shared" si="555"/>
        <v/>
      </c>
    </row>
    <row r="1182" spans="1:98" x14ac:dyDescent="0.2">
      <c r="A1182" t="s">
        <v>1362</v>
      </c>
      <c r="B1182" s="28" t="s">
        <v>1368</v>
      </c>
      <c r="C1182" s="47"/>
      <c r="D1182" s="41">
        <v>6</v>
      </c>
      <c r="E1182" s="42">
        <v>0</v>
      </c>
      <c r="F1182" s="139">
        <f>ABS(Home!$K$20*E1182)</f>
        <v>0</v>
      </c>
      <c r="G1182" s="42">
        <v>0</v>
      </c>
      <c r="H1182" s="139">
        <f>ABS(Home!$K$20*G1182)</f>
        <v>0</v>
      </c>
      <c r="I1182" s="42">
        <v>0</v>
      </c>
      <c r="J1182" s="139">
        <f>ABS(Home!$K$20*I1182)</f>
        <v>0</v>
      </c>
      <c r="K1182" s="42">
        <v>0</v>
      </c>
      <c r="L1182" s="139">
        <f>ABS(Home!$K$20*K1182)</f>
        <v>0</v>
      </c>
      <c r="M1182" s="45">
        <f t="shared" si="568"/>
        <v>0</v>
      </c>
      <c r="N1182" s="47">
        <f t="shared" si="569"/>
        <v>1098</v>
      </c>
      <c r="P1182">
        <f t="shared" si="558"/>
        <v>0</v>
      </c>
      <c r="Q1182">
        <f t="shared" si="559"/>
        <v>6</v>
      </c>
      <c r="R1182" s="146">
        <v>1179</v>
      </c>
      <c r="S1182">
        <f t="shared" si="560"/>
        <v>0</v>
      </c>
      <c r="T1182">
        <f t="shared" si="561"/>
        <v>0</v>
      </c>
      <c r="U1182">
        <f t="shared" si="562"/>
        <v>0</v>
      </c>
      <c r="V1182">
        <f t="shared" si="563"/>
        <v>0</v>
      </c>
      <c r="X1182">
        <f t="shared" si="564"/>
        <v>0</v>
      </c>
      <c r="Y1182">
        <f t="shared" si="565"/>
        <v>0</v>
      </c>
      <c r="Z1182">
        <f t="shared" si="566"/>
        <v>0</v>
      </c>
      <c r="AA1182">
        <f t="shared" si="567"/>
        <v>0</v>
      </c>
      <c r="BJ1182" s="41">
        <v>6</v>
      </c>
      <c r="BN1182" s="41">
        <v>5</v>
      </c>
      <c r="BS1182" s="121"/>
      <c r="BV1182">
        <v>-2</v>
      </c>
      <c r="CA1182">
        <v>-2</v>
      </c>
      <c r="CB1182">
        <f t="shared" si="570"/>
        <v>-1</v>
      </c>
      <c r="CK1182">
        <f t="shared" si="571"/>
        <v>18</v>
      </c>
      <c r="CL1182">
        <f t="shared" si="572"/>
        <v>28</v>
      </c>
      <c r="CM1182">
        <f t="shared" si="573"/>
        <v>1098</v>
      </c>
      <c r="CP1182" t="str">
        <f t="shared" si="556"/>
        <v/>
      </c>
      <c r="CQ1182" t="str">
        <f t="shared" si="557"/>
        <v/>
      </c>
      <c r="CR1182" t="str">
        <f t="shared" si="574"/>
        <v/>
      </c>
      <c r="CS1182" t="str">
        <f t="shared" si="554"/>
        <v/>
      </c>
      <c r="CT1182" t="str">
        <f t="shared" si="555"/>
        <v/>
      </c>
    </row>
    <row r="1183" spans="1:98" x14ac:dyDescent="0.2">
      <c r="A1183" s="30"/>
      <c r="B1183" s="28" t="s">
        <v>1369</v>
      </c>
      <c r="C1183" s="47"/>
      <c r="D1183" s="41">
        <v>6</v>
      </c>
      <c r="E1183" s="42">
        <v>0</v>
      </c>
      <c r="F1183" s="139">
        <f>ABS(Home!$K$20*E1183)</f>
        <v>0</v>
      </c>
      <c r="G1183" s="42">
        <v>0</v>
      </c>
      <c r="H1183" s="139">
        <f>ABS(Home!$K$20*G1183)</f>
        <v>0</v>
      </c>
      <c r="I1183" s="42">
        <v>0</v>
      </c>
      <c r="J1183" s="139">
        <f>ABS(Home!$K$20*I1183)</f>
        <v>0</v>
      </c>
      <c r="K1183" s="42">
        <v>0</v>
      </c>
      <c r="L1183" s="139">
        <f>ABS(Home!$K$20*K1183)</f>
        <v>0</v>
      </c>
      <c r="M1183" s="45">
        <f t="shared" si="568"/>
        <v>0</v>
      </c>
      <c r="N1183" s="47">
        <f t="shared" si="569"/>
        <v>1099</v>
      </c>
      <c r="P1183">
        <f t="shared" si="558"/>
        <v>0</v>
      </c>
      <c r="Q1183">
        <f t="shared" si="559"/>
        <v>6</v>
      </c>
      <c r="R1183" s="146">
        <v>1180</v>
      </c>
      <c r="S1183">
        <f t="shared" si="560"/>
        <v>0</v>
      </c>
      <c r="T1183">
        <f t="shared" si="561"/>
        <v>0</v>
      </c>
      <c r="U1183">
        <f t="shared" si="562"/>
        <v>0</v>
      </c>
      <c r="V1183">
        <f t="shared" si="563"/>
        <v>0</v>
      </c>
      <c r="X1183">
        <f t="shared" si="564"/>
        <v>0</v>
      </c>
      <c r="Y1183">
        <f t="shared" si="565"/>
        <v>0</v>
      </c>
      <c r="Z1183">
        <f t="shared" si="566"/>
        <v>0</v>
      </c>
      <c r="AA1183">
        <f t="shared" si="567"/>
        <v>0</v>
      </c>
      <c r="BJ1183" s="41">
        <v>6</v>
      </c>
      <c r="BN1183" s="41">
        <v>5</v>
      </c>
      <c r="BS1183" s="121"/>
      <c r="BV1183">
        <v>0</v>
      </c>
      <c r="CA1183">
        <v>0</v>
      </c>
      <c r="CB1183">
        <f t="shared" si="570"/>
        <v>0</v>
      </c>
      <c r="CK1183">
        <f t="shared" si="571"/>
        <v>19</v>
      </c>
      <c r="CL1183">
        <f t="shared" si="572"/>
        <v>28</v>
      </c>
      <c r="CM1183">
        <f t="shared" si="573"/>
        <v>1099</v>
      </c>
      <c r="CP1183" t="str">
        <f t="shared" si="556"/>
        <v/>
      </c>
      <c r="CQ1183" t="str">
        <f t="shared" si="557"/>
        <v/>
      </c>
      <c r="CR1183" t="str">
        <f t="shared" si="574"/>
        <v/>
      </c>
      <c r="CS1183" t="str">
        <f t="shared" si="554"/>
        <v/>
      </c>
      <c r="CT1183" t="str">
        <f t="shared" si="555"/>
        <v/>
      </c>
    </row>
    <row r="1184" spans="1:98" x14ac:dyDescent="0.2">
      <c r="A1184" t="s">
        <v>1362</v>
      </c>
      <c r="B1184" s="28" t="s">
        <v>1370</v>
      </c>
      <c r="C1184" s="47"/>
      <c r="D1184" s="41">
        <v>6</v>
      </c>
      <c r="E1184" s="42">
        <v>0</v>
      </c>
      <c r="F1184" s="139">
        <f>ABS(Home!$K$20*E1184)</f>
        <v>0</v>
      </c>
      <c r="G1184" s="42">
        <v>0</v>
      </c>
      <c r="H1184" s="139">
        <f>ABS(Home!$K$20*G1184)</f>
        <v>0</v>
      </c>
      <c r="I1184" s="42">
        <v>0</v>
      </c>
      <c r="J1184" s="139">
        <f>ABS(Home!$K$20*I1184)</f>
        <v>0</v>
      </c>
      <c r="K1184" s="42">
        <v>0</v>
      </c>
      <c r="L1184" s="139">
        <f>ABS(Home!$K$20*K1184)</f>
        <v>0</v>
      </c>
      <c r="M1184" s="45">
        <f t="shared" si="568"/>
        <v>0</v>
      </c>
      <c r="N1184" s="47">
        <f t="shared" si="569"/>
        <v>1100</v>
      </c>
      <c r="P1184">
        <f t="shared" si="558"/>
        <v>0</v>
      </c>
      <c r="Q1184">
        <f t="shared" si="559"/>
        <v>6</v>
      </c>
      <c r="R1184" s="146">
        <v>1181</v>
      </c>
      <c r="S1184">
        <f t="shared" si="560"/>
        <v>0</v>
      </c>
      <c r="T1184">
        <f t="shared" si="561"/>
        <v>0</v>
      </c>
      <c r="U1184">
        <f t="shared" si="562"/>
        <v>0</v>
      </c>
      <c r="V1184">
        <f t="shared" si="563"/>
        <v>0</v>
      </c>
      <c r="X1184">
        <f t="shared" si="564"/>
        <v>0</v>
      </c>
      <c r="Y1184">
        <f t="shared" si="565"/>
        <v>0</v>
      </c>
      <c r="Z1184">
        <f t="shared" si="566"/>
        <v>0</v>
      </c>
      <c r="AA1184">
        <f t="shared" si="567"/>
        <v>0</v>
      </c>
      <c r="BJ1184" s="41">
        <v>6</v>
      </c>
      <c r="BN1184" s="41">
        <v>5</v>
      </c>
      <c r="BS1184" s="121"/>
      <c r="BV1184">
        <v>-2</v>
      </c>
      <c r="CA1184">
        <v>-2</v>
      </c>
      <c r="CB1184">
        <f t="shared" si="570"/>
        <v>-1</v>
      </c>
      <c r="CK1184">
        <f t="shared" si="571"/>
        <v>20</v>
      </c>
      <c r="CL1184">
        <f t="shared" si="572"/>
        <v>28</v>
      </c>
      <c r="CM1184">
        <f t="shared" si="573"/>
        <v>1100</v>
      </c>
      <c r="CP1184" t="str">
        <f t="shared" si="556"/>
        <v/>
      </c>
      <c r="CQ1184" t="str">
        <f t="shared" si="557"/>
        <v/>
      </c>
      <c r="CR1184" t="str">
        <f t="shared" si="574"/>
        <v/>
      </c>
      <c r="CS1184" t="str">
        <f t="shared" si="554"/>
        <v/>
      </c>
      <c r="CT1184" t="str">
        <f t="shared" si="555"/>
        <v/>
      </c>
    </row>
    <row r="1185" spans="1:98" x14ac:dyDescent="0.2">
      <c r="A1185" s="30"/>
      <c r="B1185" s="28" t="s">
        <v>1371</v>
      </c>
      <c r="C1185" s="47"/>
      <c r="D1185" s="41">
        <v>6</v>
      </c>
      <c r="E1185" s="42">
        <v>0</v>
      </c>
      <c r="F1185" s="139">
        <f>ABS(Home!$K$20*E1185)</f>
        <v>0</v>
      </c>
      <c r="G1185" s="42">
        <v>0</v>
      </c>
      <c r="H1185" s="139">
        <f>ABS(Home!$K$20*G1185)</f>
        <v>0</v>
      </c>
      <c r="I1185" s="42">
        <v>0</v>
      </c>
      <c r="J1185" s="139">
        <f>ABS(Home!$K$20*I1185)</f>
        <v>0</v>
      </c>
      <c r="K1185" s="42">
        <v>0</v>
      </c>
      <c r="L1185" s="139">
        <f>ABS(Home!$K$20*K1185)</f>
        <v>0</v>
      </c>
      <c r="M1185" s="45">
        <f t="shared" si="568"/>
        <v>0</v>
      </c>
      <c r="N1185" s="47">
        <f t="shared" si="569"/>
        <v>1101</v>
      </c>
      <c r="P1185">
        <f t="shared" si="558"/>
        <v>0</v>
      </c>
      <c r="Q1185">
        <f t="shared" si="559"/>
        <v>6</v>
      </c>
      <c r="R1185" s="146">
        <v>1182</v>
      </c>
      <c r="S1185">
        <f t="shared" si="560"/>
        <v>0</v>
      </c>
      <c r="T1185">
        <f t="shared" si="561"/>
        <v>0</v>
      </c>
      <c r="U1185">
        <f t="shared" si="562"/>
        <v>0</v>
      </c>
      <c r="V1185">
        <f t="shared" si="563"/>
        <v>0</v>
      </c>
      <c r="X1185">
        <f t="shared" si="564"/>
        <v>0</v>
      </c>
      <c r="Y1185">
        <f t="shared" si="565"/>
        <v>0</v>
      </c>
      <c r="Z1185">
        <f t="shared" si="566"/>
        <v>0</v>
      </c>
      <c r="AA1185">
        <f t="shared" si="567"/>
        <v>0</v>
      </c>
      <c r="BJ1185" s="41">
        <v>6</v>
      </c>
      <c r="BN1185" s="41">
        <v>5</v>
      </c>
      <c r="BS1185" s="121"/>
      <c r="BV1185">
        <v>0</v>
      </c>
      <c r="CA1185">
        <v>0</v>
      </c>
      <c r="CB1185">
        <f t="shared" si="570"/>
        <v>0</v>
      </c>
      <c r="CK1185">
        <f t="shared" si="571"/>
        <v>21</v>
      </c>
      <c r="CL1185">
        <f t="shared" si="572"/>
        <v>28</v>
      </c>
      <c r="CM1185">
        <f t="shared" si="573"/>
        <v>1101</v>
      </c>
      <c r="CP1185" t="str">
        <f t="shared" si="556"/>
        <v/>
      </c>
      <c r="CQ1185" t="str">
        <f t="shared" si="557"/>
        <v/>
      </c>
      <c r="CR1185" t="str">
        <f t="shared" si="574"/>
        <v/>
      </c>
      <c r="CS1185" t="str">
        <f t="shared" si="554"/>
        <v/>
      </c>
      <c r="CT1185" t="str">
        <f t="shared" si="555"/>
        <v/>
      </c>
    </row>
    <row r="1186" spans="1:98" x14ac:dyDescent="0.2">
      <c r="A1186" s="30"/>
      <c r="B1186" s="28" t="s">
        <v>1372</v>
      </c>
      <c r="C1186" s="47"/>
      <c r="D1186" s="41">
        <v>6</v>
      </c>
      <c r="E1186" s="42">
        <v>0</v>
      </c>
      <c r="F1186" s="139">
        <f>ABS(Home!$K$20*E1186)</f>
        <v>0</v>
      </c>
      <c r="G1186" s="42">
        <v>0</v>
      </c>
      <c r="H1186" s="139">
        <f>ABS(Home!$K$20*G1186)</f>
        <v>0</v>
      </c>
      <c r="I1186" s="42">
        <v>0</v>
      </c>
      <c r="J1186" s="139">
        <f>ABS(Home!$K$20*I1186)</f>
        <v>0</v>
      </c>
      <c r="K1186" s="42">
        <v>0</v>
      </c>
      <c r="L1186" s="139">
        <f>ABS(Home!$K$20*K1186)</f>
        <v>0</v>
      </c>
      <c r="M1186" s="45">
        <f t="shared" si="568"/>
        <v>0</v>
      </c>
      <c r="N1186" s="47">
        <f t="shared" si="569"/>
        <v>1102</v>
      </c>
      <c r="P1186">
        <f t="shared" si="558"/>
        <v>0</v>
      </c>
      <c r="Q1186">
        <f t="shared" si="559"/>
        <v>6</v>
      </c>
      <c r="R1186" s="146">
        <v>1183</v>
      </c>
      <c r="S1186">
        <f t="shared" si="560"/>
        <v>0</v>
      </c>
      <c r="T1186">
        <f t="shared" si="561"/>
        <v>0</v>
      </c>
      <c r="U1186">
        <f t="shared" si="562"/>
        <v>0</v>
      </c>
      <c r="V1186">
        <f t="shared" si="563"/>
        <v>0</v>
      </c>
      <c r="X1186">
        <f t="shared" si="564"/>
        <v>0</v>
      </c>
      <c r="Y1186">
        <f t="shared" si="565"/>
        <v>0</v>
      </c>
      <c r="Z1186">
        <f t="shared" si="566"/>
        <v>0</v>
      </c>
      <c r="AA1186">
        <f t="shared" si="567"/>
        <v>0</v>
      </c>
      <c r="BJ1186" s="41">
        <v>6</v>
      </c>
      <c r="BN1186" s="41">
        <v>5</v>
      </c>
      <c r="BS1186" s="121"/>
      <c r="BV1186">
        <v>0</v>
      </c>
      <c r="CA1186">
        <v>0</v>
      </c>
      <c r="CB1186">
        <f t="shared" si="570"/>
        <v>0</v>
      </c>
      <c r="CK1186">
        <f t="shared" si="571"/>
        <v>22</v>
      </c>
      <c r="CL1186">
        <f t="shared" si="572"/>
        <v>28</v>
      </c>
      <c r="CM1186">
        <f t="shared" si="573"/>
        <v>1102</v>
      </c>
      <c r="CP1186" t="str">
        <f t="shared" si="556"/>
        <v/>
      </c>
      <c r="CQ1186" t="str">
        <f t="shared" si="557"/>
        <v/>
      </c>
      <c r="CR1186" t="str">
        <f t="shared" si="574"/>
        <v/>
      </c>
      <c r="CS1186" t="str">
        <f t="shared" si="554"/>
        <v/>
      </c>
      <c r="CT1186" t="str">
        <f t="shared" si="555"/>
        <v/>
      </c>
    </row>
    <row r="1187" spans="1:98" x14ac:dyDescent="0.2">
      <c r="A1187" s="30"/>
      <c r="B1187" s="28" t="s">
        <v>1373</v>
      </c>
      <c r="C1187" s="47"/>
      <c r="D1187" s="41">
        <v>6</v>
      </c>
      <c r="E1187" s="42">
        <v>0</v>
      </c>
      <c r="F1187" s="139">
        <f>ABS(Home!$K$20*E1187)</f>
        <v>0</v>
      </c>
      <c r="G1187" s="42">
        <v>0</v>
      </c>
      <c r="H1187" s="139">
        <f>ABS(Home!$K$20*G1187)</f>
        <v>0</v>
      </c>
      <c r="I1187" s="42">
        <v>0</v>
      </c>
      <c r="J1187" s="139">
        <f>ABS(Home!$K$20*I1187)</f>
        <v>0</v>
      </c>
      <c r="K1187" s="42">
        <v>0</v>
      </c>
      <c r="L1187" s="139">
        <f>ABS(Home!$K$20*K1187)</f>
        <v>0</v>
      </c>
      <c r="M1187" s="45">
        <f t="shared" si="568"/>
        <v>0</v>
      </c>
      <c r="N1187" s="47">
        <f t="shared" si="569"/>
        <v>1103</v>
      </c>
      <c r="P1187">
        <f t="shared" si="558"/>
        <v>0</v>
      </c>
      <c r="Q1187">
        <f t="shared" si="559"/>
        <v>6</v>
      </c>
      <c r="R1187" s="146">
        <v>1184</v>
      </c>
      <c r="S1187">
        <f t="shared" si="560"/>
        <v>0</v>
      </c>
      <c r="T1187">
        <f t="shared" si="561"/>
        <v>0</v>
      </c>
      <c r="U1187">
        <f t="shared" si="562"/>
        <v>0</v>
      </c>
      <c r="V1187">
        <f t="shared" si="563"/>
        <v>0</v>
      </c>
      <c r="X1187">
        <f t="shared" si="564"/>
        <v>0</v>
      </c>
      <c r="Y1187">
        <f t="shared" si="565"/>
        <v>0</v>
      </c>
      <c r="Z1187">
        <f t="shared" si="566"/>
        <v>0</v>
      </c>
      <c r="AA1187">
        <f t="shared" si="567"/>
        <v>0</v>
      </c>
      <c r="BJ1187" s="41">
        <v>6</v>
      </c>
      <c r="BN1187" s="41">
        <v>5</v>
      </c>
      <c r="BS1187" s="121"/>
      <c r="BV1187">
        <v>0</v>
      </c>
      <c r="CA1187">
        <v>0</v>
      </c>
      <c r="CB1187">
        <f t="shared" si="570"/>
        <v>0</v>
      </c>
      <c r="CK1187">
        <f t="shared" si="571"/>
        <v>23</v>
      </c>
      <c r="CL1187">
        <f t="shared" si="572"/>
        <v>28</v>
      </c>
      <c r="CM1187">
        <f t="shared" si="573"/>
        <v>1103</v>
      </c>
      <c r="CP1187" t="str">
        <f t="shared" si="556"/>
        <v/>
      </c>
      <c r="CQ1187" t="str">
        <f t="shared" si="557"/>
        <v/>
      </c>
      <c r="CR1187" t="str">
        <f t="shared" si="574"/>
        <v/>
      </c>
      <c r="CS1187" t="str">
        <f t="shared" si="554"/>
        <v/>
      </c>
      <c r="CT1187" t="str">
        <f t="shared" si="555"/>
        <v/>
      </c>
    </row>
    <row r="1188" spans="1:98" x14ac:dyDescent="0.2">
      <c r="A1188" s="30"/>
      <c r="B1188" s="28" t="s">
        <v>1374</v>
      </c>
      <c r="C1188" s="47"/>
      <c r="D1188" s="41">
        <v>6</v>
      </c>
      <c r="E1188" s="42">
        <v>0</v>
      </c>
      <c r="F1188" s="139">
        <f>ABS(Home!$K$20*E1188)</f>
        <v>0</v>
      </c>
      <c r="G1188" s="42">
        <v>0</v>
      </c>
      <c r="H1188" s="139">
        <f>ABS(Home!$K$20*G1188)</f>
        <v>0</v>
      </c>
      <c r="I1188" s="42">
        <v>0</v>
      </c>
      <c r="J1188" s="139">
        <f>ABS(Home!$K$20*I1188)</f>
        <v>0</v>
      </c>
      <c r="K1188" s="42">
        <v>0</v>
      </c>
      <c r="L1188" s="139">
        <f>ABS(Home!$K$20*K1188)</f>
        <v>0</v>
      </c>
      <c r="M1188" s="45">
        <f>IF(C1188=1,COUNTIF(F1188,"&gt;0")+COUNTIF(H1188,"&gt;0")+COUNTIF(J1188,"&gt;0")+COUNTIF(L1188,"&gt;0"),0)</f>
        <v>0</v>
      </c>
      <c r="N1188" s="47">
        <f t="shared" si="569"/>
        <v>1104</v>
      </c>
      <c r="P1188">
        <f t="shared" si="558"/>
        <v>0</v>
      </c>
      <c r="Q1188">
        <f t="shared" si="559"/>
        <v>6</v>
      </c>
      <c r="R1188" s="146">
        <v>1185</v>
      </c>
      <c r="S1188">
        <f t="shared" si="560"/>
        <v>0</v>
      </c>
      <c r="T1188">
        <f t="shared" si="561"/>
        <v>0</v>
      </c>
      <c r="U1188">
        <f t="shared" si="562"/>
        <v>0</v>
      </c>
      <c r="V1188">
        <f t="shared" si="563"/>
        <v>0</v>
      </c>
      <c r="X1188">
        <f t="shared" si="564"/>
        <v>0</v>
      </c>
      <c r="Y1188">
        <f t="shared" si="565"/>
        <v>0</v>
      </c>
      <c r="Z1188">
        <f t="shared" si="566"/>
        <v>0</v>
      </c>
      <c r="AA1188">
        <f t="shared" si="567"/>
        <v>0</v>
      </c>
      <c r="BJ1188" s="41">
        <v>6</v>
      </c>
      <c r="BN1188" s="41">
        <v>5</v>
      </c>
      <c r="BS1188" s="121"/>
      <c r="BV1188">
        <v>0</v>
      </c>
      <c r="CA1188">
        <v>0</v>
      </c>
      <c r="CB1188">
        <f t="shared" si="570"/>
        <v>0</v>
      </c>
      <c r="CK1188">
        <f t="shared" si="571"/>
        <v>24</v>
      </c>
      <c r="CL1188">
        <f t="shared" si="572"/>
        <v>28</v>
      </c>
      <c r="CM1188">
        <f t="shared" si="573"/>
        <v>1104</v>
      </c>
      <c r="CP1188" t="str">
        <f t="shared" si="556"/>
        <v/>
      </c>
      <c r="CQ1188" t="str">
        <f t="shared" si="557"/>
        <v/>
      </c>
      <c r="CR1188" t="str">
        <f t="shared" si="574"/>
        <v/>
      </c>
      <c r="CS1188" t="str">
        <f t="shared" si="554"/>
        <v/>
      </c>
      <c r="CT1188" t="str">
        <f t="shared" si="555"/>
        <v/>
      </c>
    </row>
    <row r="1189" spans="1:98" x14ac:dyDescent="0.2">
      <c r="A1189" s="30"/>
      <c r="B1189" s="28" t="s">
        <v>1375</v>
      </c>
      <c r="C1189" s="47"/>
      <c r="D1189" s="41">
        <v>6</v>
      </c>
      <c r="E1189" s="42">
        <v>0</v>
      </c>
      <c r="F1189" s="139">
        <f>ABS(Home!$K$20*E1189)</f>
        <v>0</v>
      </c>
      <c r="G1189" s="42">
        <v>0</v>
      </c>
      <c r="H1189" s="139">
        <f>ABS(Home!$K$20*G1189)</f>
        <v>0</v>
      </c>
      <c r="I1189" s="42">
        <v>0</v>
      </c>
      <c r="J1189" s="139">
        <f>ABS(Home!$K$20*I1189)</f>
        <v>0</v>
      </c>
      <c r="K1189" s="42">
        <v>0</v>
      </c>
      <c r="L1189" s="139">
        <f>ABS(Home!$K$20*K1189)</f>
        <v>0</v>
      </c>
      <c r="M1189" s="45">
        <f t="shared" si="568"/>
        <v>0</v>
      </c>
      <c r="N1189" s="47">
        <f t="shared" si="569"/>
        <v>1105</v>
      </c>
      <c r="P1189">
        <f t="shared" si="558"/>
        <v>0</v>
      </c>
      <c r="Q1189">
        <f t="shared" si="559"/>
        <v>6</v>
      </c>
      <c r="R1189" s="146">
        <v>1186</v>
      </c>
      <c r="S1189">
        <f t="shared" si="560"/>
        <v>0</v>
      </c>
      <c r="T1189">
        <f t="shared" si="561"/>
        <v>0</v>
      </c>
      <c r="U1189">
        <f t="shared" si="562"/>
        <v>0</v>
      </c>
      <c r="V1189">
        <f t="shared" si="563"/>
        <v>0</v>
      </c>
      <c r="X1189">
        <f t="shared" si="564"/>
        <v>0</v>
      </c>
      <c r="Y1189">
        <f t="shared" si="565"/>
        <v>0</v>
      </c>
      <c r="Z1189">
        <f t="shared" si="566"/>
        <v>0</v>
      </c>
      <c r="AA1189">
        <f t="shared" si="567"/>
        <v>0</v>
      </c>
      <c r="BJ1189" s="41">
        <v>6</v>
      </c>
      <c r="BN1189" s="41">
        <v>5</v>
      </c>
      <c r="BS1189" s="121"/>
      <c r="BV1189">
        <v>0</v>
      </c>
      <c r="CA1189">
        <v>0</v>
      </c>
      <c r="CB1189">
        <f t="shared" si="570"/>
        <v>0</v>
      </c>
      <c r="CK1189">
        <f t="shared" si="571"/>
        <v>25</v>
      </c>
      <c r="CL1189">
        <f t="shared" si="572"/>
        <v>28</v>
      </c>
      <c r="CM1189">
        <f t="shared" si="573"/>
        <v>1105</v>
      </c>
      <c r="CP1189" t="str">
        <f t="shared" si="556"/>
        <v/>
      </c>
      <c r="CQ1189" t="str">
        <f t="shared" si="557"/>
        <v/>
      </c>
      <c r="CR1189" t="str">
        <f t="shared" si="574"/>
        <v/>
      </c>
      <c r="CS1189" t="str">
        <f t="shared" si="554"/>
        <v/>
      </c>
      <c r="CT1189" t="str">
        <f t="shared" si="555"/>
        <v/>
      </c>
    </row>
    <row r="1190" spans="1:98" x14ac:dyDescent="0.2">
      <c r="A1190" s="30"/>
      <c r="B1190" s="28" t="s">
        <v>1376</v>
      </c>
      <c r="C1190" s="47"/>
      <c r="D1190" s="41">
        <v>6</v>
      </c>
      <c r="E1190" s="42">
        <v>0</v>
      </c>
      <c r="F1190" s="139">
        <f>ABS(Home!$K$20*E1190)</f>
        <v>0</v>
      </c>
      <c r="G1190" s="42">
        <v>0</v>
      </c>
      <c r="H1190" s="139">
        <f>ABS(Home!$K$20*G1190)</f>
        <v>0</v>
      </c>
      <c r="I1190" s="42">
        <v>0</v>
      </c>
      <c r="J1190" s="139">
        <f>ABS(Home!$K$20*I1190)</f>
        <v>0</v>
      </c>
      <c r="K1190" s="42">
        <v>0</v>
      </c>
      <c r="L1190" s="139">
        <f>ABS(Home!$K$20*K1190)</f>
        <v>0</v>
      </c>
      <c r="M1190" s="45">
        <f t="shared" si="568"/>
        <v>0</v>
      </c>
      <c r="N1190" s="47">
        <f t="shared" si="569"/>
        <v>1106</v>
      </c>
      <c r="P1190">
        <f t="shared" si="558"/>
        <v>0</v>
      </c>
      <c r="Q1190">
        <f t="shared" si="559"/>
        <v>6</v>
      </c>
      <c r="R1190" s="146">
        <v>1187</v>
      </c>
      <c r="S1190">
        <f t="shared" si="560"/>
        <v>0</v>
      </c>
      <c r="T1190">
        <f t="shared" si="561"/>
        <v>0</v>
      </c>
      <c r="U1190">
        <f t="shared" si="562"/>
        <v>0</v>
      </c>
      <c r="V1190">
        <f t="shared" si="563"/>
        <v>0</v>
      </c>
      <c r="X1190">
        <f t="shared" si="564"/>
        <v>0</v>
      </c>
      <c r="Y1190">
        <f t="shared" si="565"/>
        <v>0</v>
      </c>
      <c r="Z1190">
        <f t="shared" si="566"/>
        <v>0</v>
      </c>
      <c r="AA1190">
        <f t="shared" si="567"/>
        <v>0</v>
      </c>
      <c r="BJ1190" s="41">
        <v>6</v>
      </c>
      <c r="BN1190" s="41">
        <v>5</v>
      </c>
      <c r="BS1190" s="121"/>
      <c r="BV1190">
        <v>0</v>
      </c>
      <c r="CA1190">
        <v>0</v>
      </c>
      <c r="CB1190">
        <f t="shared" si="570"/>
        <v>0</v>
      </c>
      <c r="CK1190">
        <f t="shared" si="571"/>
        <v>26</v>
      </c>
      <c r="CL1190">
        <f t="shared" si="572"/>
        <v>28</v>
      </c>
      <c r="CM1190">
        <f t="shared" si="573"/>
        <v>1106</v>
      </c>
      <c r="CP1190" t="str">
        <f t="shared" si="556"/>
        <v/>
      </c>
      <c r="CQ1190" t="str">
        <f t="shared" si="557"/>
        <v/>
      </c>
      <c r="CR1190" t="str">
        <f t="shared" si="574"/>
        <v/>
      </c>
      <c r="CS1190" t="str">
        <f t="shared" si="554"/>
        <v/>
      </c>
      <c r="CT1190" t="str">
        <f t="shared" si="555"/>
        <v/>
      </c>
    </row>
    <row r="1191" spans="1:98" x14ac:dyDescent="0.2">
      <c r="A1191" s="30"/>
      <c r="B1191" s="28" t="s">
        <v>1377</v>
      </c>
      <c r="C1191" s="47"/>
      <c r="D1191" s="41">
        <v>6</v>
      </c>
      <c r="E1191" s="42">
        <v>0</v>
      </c>
      <c r="F1191" s="139">
        <f>ABS(Home!$K$20*E1191)</f>
        <v>0</v>
      </c>
      <c r="G1191" s="42">
        <v>0</v>
      </c>
      <c r="H1191" s="139">
        <f>ABS(Home!$K$20*G1191)</f>
        <v>0</v>
      </c>
      <c r="I1191" s="42">
        <v>0</v>
      </c>
      <c r="J1191" s="139">
        <f>ABS(Home!$K$20*I1191)</f>
        <v>0</v>
      </c>
      <c r="K1191" s="42">
        <v>0</v>
      </c>
      <c r="L1191" s="139">
        <f>ABS(Home!$K$20*K1191)</f>
        <v>0</v>
      </c>
      <c r="M1191" s="45">
        <f t="shared" si="568"/>
        <v>0</v>
      </c>
      <c r="N1191" s="47">
        <f t="shared" si="569"/>
        <v>1107</v>
      </c>
      <c r="P1191">
        <f t="shared" si="558"/>
        <v>0</v>
      </c>
      <c r="Q1191">
        <f t="shared" si="559"/>
        <v>6</v>
      </c>
      <c r="R1191" s="146">
        <v>1188</v>
      </c>
      <c r="S1191">
        <f t="shared" si="560"/>
        <v>0</v>
      </c>
      <c r="T1191">
        <f t="shared" si="561"/>
        <v>0</v>
      </c>
      <c r="U1191">
        <f t="shared" si="562"/>
        <v>0</v>
      </c>
      <c r="V1191">
        <f t="shared" si="563"/>
        <v>0</v>
      </c>
      <c r="X1191">
        <f t="shared" si="564"/>
        <v>0</v>
      </c>
      <c r="Y1191">
        <f t="shared" si="565"/>
        <v>0</v>
      </c>
      <c r="Z1191">
        <f t="shared" si="566"/>
        <v>0</v>
      </c>
      <c r="AA1191">
        <f t="shared" si="567"/>
        <v>0</v>
      </c>
      <c r="BJ1191" s="41">
        <v>6</v>
      </c>
      <c r="BN1191" s="41">
        <v>5</v>
      </c>
      <c r="BS1191" s="121"/>
      <c r="BV1191">
        <v>0</v>
      </c>
      <c r="CA1191">
        <v>0</v>
      </c>
      <c r="CB1191">
        <f t="shared" si="570"/>
        <v>0</v>
      </c>
      <c r="CK1191">
        <f t="shared" si="571"/>
        <v>27</v>
      </c>
      <c r="CL1191">
        <f t="shared" si="572"/>
        <v>28</v>
      </c>
      <c r="CM1191">
        <f t="shared" si="573"/>
        <v>1107</v>
      </c>
      <c r="CP1191" t="str">
        <f t="shared" si="556"/>
        <v/>
      </c>
      <c r="CQ1191" t="str">
        <f t="shared" si="557"/>
        <v/>
      </c>
      <c r="CR1191" t="str">
        <f t="shared" si="574"/>
        <v/>
      </c>
      <c r="CS1191" t="str">
        <f t="shared" si="554"/>
        <v/>
      </c>
      <c r="CT1191" t="str">
        <f t="shared" si="555"/>
        <v/>
      </c>
    </row>
    <row r="1192" spans="1:98" x14ac:dyDescent="0.2">
      <c r="A1192" s="30"/>
      <c r="B1192" s="28" t="s">
        <v>1378</v>
      </c>
      <c r="C1192" s="47"/>
      <c r="D1192" s="41">
        <v>6</v>
      </c>
      <c r="E1192" s="42">
        <v>0</v>
      </c>
      <c r="F1192" s="139">
        <f>ABS(Home!$K$20*E1192)</f>
        <v>0</v>
      </c>
      <c r="G1192" s="42">
        <v>0</v>
      </c>
      <c r="H1192" s="139">
        <f>ABS(Home!$K$20*G1192)</f>
        <v>0</v>
      </c>
      <c r="I1192" s="42">
        <v>0</v>
      </c>
      <c r="J1192" s="139">
        <f>ABS(Home!$K$20*I1192)</f>
        <v>0</v>
      </c>
      <c r="K1192" s="42">
        <v>0</v>
      </c>
      <c r="L1192" s="139">
        <f>ABS(Home!$K$20*K1192)</f>
        <v>0</v>
      </c>
      <c r="M1192" s="45">
        <f t="shared" si="568"/>
        <v>0</v>
      </c>
      <c r="N1192" s="47">
        <f t="shared" si="569"/>
        <v>1108</v>
      </c>
      <c r="P1192">
        <f t="shared" si="558"/>
        <v>0</v>
      </c>
      <c r="Q1192">
        <f t="shared" si="559"/>
        <v>6</v>
      </c>
      <c r="R1192" s="146">
        <v>1189</v>
      </c>
      <c r="S1192">
        <f t="shared" si="560"/>
        <v>0</v>
      </c>
      <c r="T1192">
        <f t="shared" si="561"/>
        <v>0</v>
      </c>
      <c r="U1192">
        <f t="shared" si="562"/>
        <v>0</v>
      </c>
      <c r="V1192">
        <f t="shared" si="563"/>
        <v>0</v>
      </c>
      <c r="X1192">
        <f t="shared" si="564"/>
        <v>0</v>
      </c>
      <c r="Y1192">
        <f t="shared" si="565"/>
        <v>0</v>
      </c>
      <c r="Z1192">
        <f t="shared" si="566"/>
        <v>0</v>
      </c>
      <c r="AA1192">
        <f t="shared" si="567"/>
        <v>0</v>
      </c>
      <c r="BJ1192" s="41">
        <v>6</v>
      </c>
      <c r="BN1192" s="41">
        <v>5</v>
      </c>
      <c r="BS1192" s="121"/>
      <c r="BV1192">
        <v>0</v>
      </c>
      <c r="CA1192">
        <v>0</v>
      </c>
      <c r="CB1192">
        <f t="shared" si="570"/>
        <v>0</v>
      </c>
      <c r="CK1192">
        <f t="shared" si="571"/>
        <v>28</v>
      </c>
      <c r="CL1192">
        <f t="shared" si="572"/>
        <v>28</v>
      </c>
      <c r="CM1192">
        <f t="shared" si="573"/>
        <v>1108</v>
      </c>
      <c r="CP1192" t="str">
        <f t="shared" si="556"/>
        <v/>
      </c>
      <c r="CQ1192" t="str">
        <f t="shared" si="557"/>
        <v/>
      </c>
      <c r="CR1192" t="str">
        <f t="shared" si="574"/>
        <v/>
      </c>
      <c r="CS1192" t="str">
        <f t="shared" si="554"/>
        <v/>
      </c>
      <c r="CT1192" t="str">
        <f t="shared" si="555"/>
        <v/>
      </c>
    </row>
    <row r="1193" spans="1:98" x14ac:dyDescent="0.2">
      <c r="A1193" t="s">
        <v>1362</v>
      </c>
      <c r="B1193" s="28" t="s">
        <v>1379</v>
      </c>
      <c r="C1193" s="47"/>
      <c r="D1193" s="41">
        <v>6</v>
      </c>
      <c r="E1193" s="42">
        <v>0</v>
      </c>
      <c r="F1193" s="139">
        <f>ABS(Home!$K$20*E1193)</f>
        <v>0</v>
      </c>
      <c r="G1193" s="42">
        <v>0</v>
      </c>
      <c r="H1193" s="139">
        <f>ABS(Home!$K$20*G1193)</f>
        <v>0</v>
      </c>
      <c r="I1193" s="42">
        <v>0</v>
      </c>
      <c r="J1193" s="139">
        <f>ABS(Home!$K$20*I1193)</f>
        <v>0</v>
      </c>
      <c r="K1193" s="42">
        <v>0</v>
      </c>
      <c r="L1193" s="139">
        <f>ABS(Home!$K$20*K1193)</f>
        <v>0</v>
      </c>
      <c r="M1193" s="45">
        <f t="shared" si="568"/>
        <v>0</v>
      </c>
      <c r="N1193" s="47">
        <f t="shared" si="569"/>
        <v>1109</v>
      </c>
      <c r="P1193">
        <f t="shared" si="558"/>
        <v>0</v>
      </c>
      <c r="Q1193">
        <f t="shared" si="559"/>
        <v>6</v>
      </c>
      <c r="R1193" s="146">
        <v>1190</v>
      </c>
      <c r="S1193">
        <f t="shared" si="560"/>
        <v>0</v>
      </c>
      <c r="T1193">
        <f t="shared" si="561"/>
        <v>0</v>
      </c>
      <c r="U1193">
        <f t="shared" si="562"/>
        <v>0</v>
      </c>
      <c r="V1193">
        <f t="shared" si="563"/>
        <v>0</v>
      </c>
      <c r="X1193">
        <f t="shared" si="564"/>
        <v>0</v>
      </c>
      <c r="Y1193">
        <f t="shared" si="565"/>
        <v>0</v>
      </c>
      <c r="Z1193">
        <f t="shared" si="566"/>
        <v>0</v>
      </c>
      <c r="AA1193">
        <f t="shared" si="567"/>
        <v>0</v>
      </c>
      <c r="BJ1193" s="41">
        <v>6</v>
      </c>
      <c r="BN1193" s="41">
        <v>5</v>
      </c>
      <c r="BS1193" s="121"/>
      <c r="BV1193">
        <v>0</v>
      </c>
      <c r="CA1193">
        <v>0</v>
      </c>
      <c r="CB1193">
        <f t="shared" si="570"/>
        <v>0</v>
      </c>
      <c r="CK1193">
        <f t="shared" si="571"/>
        <v>29</v>
      </c>
      <c r="CL1193">
        <f t="shared" si="572"/>
        <v>28</v>
      </c>
      <c r="CM1193">
        <f t="shared" si="573"/>
        <v>1109</v>
      </c>
      <c r="CP1193" t="str">
        <f t="shared" si="556"/>
        <v/>
      </c>
      <c r="CQ1193" t="str">
        <f t="shared" si="557"/>
        <v/>
      </c>
      <c r="CR1193" t="str">
        <f t="shared" si="574"/>
        <v/>
      </c>
      <c r="CS1193" t="str">
        <f t="shared" si="554"/>
        <v/>
      </c>
      <c r="CT1193" t="str">
        <f t="shared" si="555"/>
        <v/>
      </c>
    </row>
    <row r="1194" spans="1:98" x14ac:dyDescent="0.2">
      <c r="A1194" s="148"/>
      <c r="B1194" s="28" t="s">
        <v>1380</v>
      </c>
      <c r="C1194" s="47"/>
      <c r="D1194" s="41">
        <v>6</v>
      </c>
      <c r="E1194" s="42">
        <v>0</v>
      </c>
      <c r="F1194" s="139">
        <f>ABS(Home!$K$20*E1194)</f>
        <v>0</v>
      </c>
      <c r="G1194" s="42">
        <v>0</v>
      </c>
      <c r="H1194" s="139">
        <f>ABS(Home!$K$20*G1194)</f>
        <v>0</v>
      </c>
      <c r="I1194" s="42">
        <v>0</v>
      </c>
      <c r="J1194" s="139">
        <f>ABS(Home!$K$20*I1194)</f>
        <v>0</v>
      </c>
      <c r="K1194" s="42">
        <v>0</v>
      </c>
      <c r="L1194" s="139">
        <f>ABS(Home!$K$20*K1194)</f>
        <v>0</v>
      </c>
      <c r="M1194" s="45">
        <f t="shared" si="568"/>
        <v>0</v>
      </c>
      <c r="N1194" s="47">
        <f t="shared" si="569"/>
        <v>1110</v>
      </c>
      <c r="P1194">
        <f t="shared" si="558"/>
        <v>0</v>
      </c>
      <c r="Q1194">
        <f t="shared" si="559"/>
        <v>6</v>
      </c>
      <c r="R1194" s="146">
        <v>1191</v>
      </c>
      <c r="S1194">
        <f t="shared" si="560"/>
        <v>0</v>
      </c>
      <c r="T1194">
        <f t="shared" si="561"/>
        <v>0</v>
      </c>
      <c r="U1194">
        <f t="shared" si="562"/>
        <v>0</v>
      </c>
      <c r="V1194">
        <f t="shared" si="563"/>
        <v>0</v>
      </c>
      <c r="X1194">
        <f t="shared" si="564"/>
        <v>0</v>
      </c>
      <c r="Y1194">
        <f t="shared" si="565"/>
        <v>0</v>
      </c>
      <c r="Z1194">
        <f t="shared" si="566"/>
        <v>0</v>
      </c>
      <c r="AA1194">
        <f t="shared" si="567"/>
        <v>0</v>
      </c>
      <c r="BJ1194" s="41">
        <v>6</v>
      </c>
      <c r="BN1194" s="41">
        <v>5</v>
      </c>
      <c r="BS1194" s="121"/>
      <c r="BV1194">
        <v>0</v>
      </c>
      <c r="CA1194">
        <v>0</v>
      </c>
      <c r="CB1194">
        <f t="shared" si="570"/>
        <v>0</v>
      </c>
      <c r="CK1194">
        <f t="shared" si="571"/>
        <v>30</v>
      </c>
      <c r="CL1194">
        <f t="shared" si="572"/>
        <v>28</v>
      </c>
      <c r="CM1194">
        <f t="shared" si="573"/>
        <v>1110</v>
      </c>
      <c r="CP1194" t="str">
        <f t="shared" si="556"/>
        <v/>
      </c>
      <c r="CQ1194" t="str">
        <f t="shared" si="557"/>
        <v/>
      </c>
      <c r="CR1194" t="str">
        <f t="shared" si="574"/>
        <v/>
      </c>
      <c r="CS1194" t="str">
        <f t="shared" si="554"/>
        <v/>
      </c>
      <c r="CT1194" t="str">
        <f t="shared" si="555"/>
        <v/>
      </c>
    </row>
    <row r="1195" spans="1:98" x14ac:dyDescent="0.2">
      <c r="A1195" t="s">
        <v>1362</v>
      </c>
      <c r="B1195" s="28" t="s">
        <v>1381</v>
      </c>
      <c r="C1195" s="47"/>
      <c r="D1195" s="41">
        <v>6</v>
      </c>
      <c r="E1195" s="42">
        <v>0</v>
      </c>
      <c r="F1195" s="139">
        <f>ABS(Home!$K$20*E1195)</f>
        <v>0</v>
      </c>
      <c r="G1195" s="42">
        <v>0</v>
      </c>
      <c r="H1195" s="139">
        <f>ABS(Home!$K$20*G1195)</f>
        <v>0</v>
      </c>
      <c r="I1195" s="42">
        <v>0</v>
      </c>
      <c r="J1195" s="139">
        <f>ABS(Home!$K$20*I1195)</f>
        <v>0</v>
      </c>
      <c r="K1195" s="42">
        <v>0</v>
      </c>
      <c r="L1195" s="139">
        <f>ABS(Home!$K$20*K1195)</f>
        <v>0</v>
      </c>
      <c r="M1195" s="45">
        <f t="shared" si="568"/>
        <v>0</v>
      </c>
      <c r="N1195" s="47">
        <f t="shared" si="569"/>
        <v>1111</v>
      </c>
      <c r="P1195">
        <f t="shared" si="558"/>
        <v>0</v>
      </c>
      <c r="Q1195">
        <f t="shared" si="559"/>
        <v>6</v>
      </c>
      <c r="R1195" s="146">
        <v>1192</v>
      </c>
      <c r="S1195">
        <f t="shared" si="560"/>
        <v>0</v>
      </c>
      <c r="T1195">
        <f t="shared" si="561"/>
        <v>0</v>
      </c>
      <c r="U1195">
        <f t="shared" si="562"/>
        <v>0</v>
      </c>
      <c r="V1195">
        <f t="shared" si="563"/>
        <v>0</v>
      </c>
      <c r="X1195">
        <f t="shared" si="564"/>
        <v>0</v>
      </c>
      <c r="Y1195">
        <f t="shared" si="565"/>
        <v>0</v>
      </c>
      <c r="Z1195">
        <f t="shared" si="566"/>
        <v>0</v>
      </c>
      <c r="AA1195">
        <f t="shared" si="567"/>
        <v>0</v>
      </c>
      <c r="BJ1195" s="41">
        <v>6</v>
      </c>
      <c r="BN1195" s="41">
        <v>5</v>
      </c>
      <c r="BS1195" s="121"/>
      <c r="BV1195">
        <v>3</v>
      </c>
      <c r="CA1195">
        <v>2</v>
      </c>
      <c r="CB1195">
        <f t="shared" si="570"/>
        <v>1</v>
      </c>
      <c r="CK1195">
        <f t="shared" si="571"/>
        <v>31</v>
      </c>
      <c r="CL1195">
        <f t="shared" si="572"/>
        <v>28</v>
      </c>
      <c r="CM1195">
        <f t="shared" si="573"/>
        <v>1111</v>
      </c>
      <c r="CP1195" t="str">
        <f t="shared" si="556"/>
        <v/>
      </c>
      <c r="CQ1195" t="str">
        <f t="shared" si="557"/>
        <v/>
      </c>
      <c r="CR1195" t="str">
        <f t="shared" si="574"/>
        <v/>
      </c>
      <c r="CS1195" t="str">
        <f t="shared" si="554"/>
        <v/>
      </c>
      <c r="CT1195" t="str">
        <f t="shared" si="555"/>
        <v/>
      </c>
    </row>
    <row r="1196" spans="1:98" x14ac:dyDescent="0.2">
      <c r="A1196" s="148"/>
      <c r="B1196" s="28" t="s">
        <v>179</v>
      </c>
      <c r="C1196" s="47"/>
      <c r="D1196" s="41">
        <v>6</v>
      </c>
      <c r="E1196" s="42">
        <v>0</v>
      </c>
      <c r="F1196" s="139">
        <f>ABS(Home!$K$20*E1196)</f>
        <v>0</v>
      </c>
      <c r="G1196" s="42">
        <v>0</v>
      </c>
      <c r="H1196" s="139">
        <f>ABS(Home!$K$20*G1196)</f>
        <v>0</v>
      </c>
      <c r="I1196" s="42">
        <v>0</v>
      </c>
      <c r="J1196" s="139">
        <f>ABS(Home!$K$20*I1196)</f>
        <v>0</v>
      </c>
      <c r="K1196" s="42">
        <v>0</v>
      </c>
      <c r="L1196" s="139">
        <f>ABS(Home!$K$20*K1196)</f>
        <v>0</v>
      </c>
      <c r="M1196" s="45">
        <f t="shared" si="568"/>
        <v>0</v>
      </c>
      <c r="N1196" s="47">
        <f t="shared" si="569"/>
        <v>1112</v>
      </c>
      <c r="P1196">
        <f t="shared" si="558"/>
        <v>0</v>
      </c>
      <c r="Q1196">
        <f t="shared" si="559"/>
        <v>6</v>
      </c>
      <c r="R1196" s="146">
        <v>1193</v>
      </c>
      <c r="S1196">
        <f t="shared" si="560"/>
        <v>0</v>
      </c>
      <c r="T1196">
        <f t="shared" si="561"/>
        <v>0</v>
      </c>
      <c r="U1196">
        <f t="shared" si="562"/>
        <v>0</v>
      </c>
      <c r="V1196">
        <f t="shared" si="563"/>
        <v>0</v>
      </c>
      <c r="X1196">
        <f t="shared" si="564"/>
        <v>0</v>
      </c>
      <c r="Y1196">
        <f t="shared" si="565"/>
        <v>0</v>
      </c>
      <c r="Z1196">
        <f t="shared" si="566"/>
        <v>0</v>
      </c>
      <c r="AA1196">
        <f t="shared" si="567"/>
        <v>0</v>
      </c>
      <c r="BJ1196" s="41">
        <v>6</v>
      </c>
      <c r="BN1196" s="41">
        <v>5</v>
      </c>
      <c r="BS1196" s="121"/>
      <c r="BV1196">
        <v>3</v>
      </c>
      <c r="CA1196">
        <v>3</v>
      </c>
      <c r="CB1196">
        <f t="shared" si="570"/>
        <v>1</v>
      </c>
      <c r="CK1196">
        <f t="shared" si="571"/>
        <v>32</v>
      </c>
      <c r="CL1196">
        <f t="shared" si="572"/>
        <v>28</v>
      </c>
      <c r="CM1196">
        <f t="shared" si="573"/>
        <v>1112</v>
      </c>
      <c r="CP1196" t="str">
        <f t="shared" si="556"/>
        <v/>
      </c>
      <c r="CQ1196" t="str">
        <f t="shared" si="557"/>
        <v/>
      </c>
      <c r="CR1196" t="str">
        <f t="shared" si="574"/>
        <v/>
      </c>
      <c r="CS1196" t="str">
        <f t="shared" si="554"/>
        <v/>
      </c>
      <c r="CT1196" t="str">
        <f t="shared" si="555"/>
        <v/>
      </c>
    </row>
    <row r="1197" spans="1:98" x14ac:dyDescent="0.2">
      <c r="A1197" s="148"/>
      <c r="B1197" s="28" t="s">
        <v>180</v>
      </c>
      <c r="C1197" s="47"/>
      <c r="D1197" s="41">
        <v>6</v>
      </c>
      <c r="E1197" s="42">
        <v>0</v>
      </c>
      <c r="F1197" s="139">
        <f>ABS(Home!$K$20*E1197)</f>
        <v>0</v>
      </c>
      <c r="G1197" s="42">
        <v>0</v>
      </c>
      <c r="H1197" s="139">
        <f>ABS(Home!$K$20*G1197)</f>
        <v>0</v>
      </c>
      <c r="I1197" s="42">
        <v>0</v>
      </c>
      <c r="J1197" s="139">
        <f>ABS(Home!$K$20*I1197)</f>
        <v>0</v>
      </c>
      <c r="K1197" s="42">
        <v>0</v>
      </c>
      <c r="L1197" s="139">
        <f>ABS(Home!$K$20*K1197)</f>
        <v>0</v>
      </c>
      <c r="M1197" s="45">
        <f t="shared" si="568"/>
        <v>0</v>
      </c>
      <c r="N1197" s="47">
        <f t="shared" si="569"/>
        <v>1113</v>
      </c>
      <c r="P1197">
        <f t="shared" si="558"/>
        <v>0</v>
      </c>
      <c r="Q1197">
        <f t="shared" si="559"/>
        <v>6</v>
      </c>
      <c r="R1197" s="146">
        <v>1194</v>
      </c>
      <c r="S1197">
        <f t="shared" si="560"/>
        <v>0</v>
      </c>
      <c r="T1197">
        <f t="shared" si="561"/>
        <v>0</v>
      </c>
      <c r="U1197">
        <f t="shared" si="562"/>
        <v>0</v>
      </c>
      <c r="V1197">
        <f t="shared" si="563"/>
        <v>0</v>
      </c>
      <c r="X1197">
        <f t="shared" si="564"/>
        <v>0</v>
      </c>
      <c r="Y1197">
        <f t="shared" si="565"/>
        <v>0</v>
      </c>
      <c r="Z1197">
        <f t="shared" si="566"/>
        <v>0</v>
      </c>
      <c r="AA1197">
        <f t="shared" si="567"/>
        <v>0</v>
      </c>
      <c r="BJ1197" s="41">
        <v>6</v>
      </c>
      <c r="BN1197" s="41">
        <v>5</v>
      </c>
      <c r="BS1197" s="121"/>
      <c r="BV1197">
        <v>3</v>
      </c>
      <c r="CA1197">
        <v>3</v>
      </c>
      <c r="CB1197">
        <f t="shared" si="570"/>
        <v>1</v>
      </c>
      <c r="CK1197">
        <f t="shared" si="571"/>
        <v>33</v>
      </c>
      <c r="CL1197">
        <f t="shared" si="572"/>
        <v>28</v>
      </c>
      <c r="CM1197">
        <f t="shared" si="573"/>
        <v>1113</v>
      </c>
      <c r="CP1197" t="str">
        <f t="shared" si="556"/>
        <v/>
      </c>
      <c r="CQ1197" t="str">
        <f t="shared" si="557"/>
        <v/>
      </c>
      <c r="CR1197" t="str">
        <f t="shared" si="574"/>
        <v/>
      </c>
      <c r="CS1197" t="str">
        <f t="shared" si="554"/>
        <v/>
      </c>
      <c r="CT1197" t="str">
        <f t="shared" si="555"/>
        <v/>
      </c>
    </row>
    <row r="1198" spans="1:98" x14ac:dyDescent="0.2">
      <c r="A1198" s="148"/>
      <c r="B1198" s="28" t="s">
        <v>181</v>
      </c>
      <c r="C1198" s="47"/>
      <c r="D1198" s="41">
        <v>6</v>
      </c>
      <c r="E1198" s="42">
        <v>0</v>
      </c>
      <c r="F1198" s="139">
        <f>ABS(Home!$K$20*E1198)</f>
        <v>0</v>
      </c>
      <c r="G1198" s="42">
        <v>0</v>
      </c>
      <c r="H1198" s="139">
        <f>ABS(Home!$K$20*G1198)</f>
        <v>0</v>
      </c>
      <c r="I1198" s="42">
        <v>0</v>
      </c>
      <c r="J1198" s="139">
        <f>ABS(Home!$K$20*I1198)</f>
        <v>0</v>
      </c>
      <c r="K1198" s="42">
        <v>0</v>
      </c>
      <c r="L1198" s="139">
        <f>ABS(Home!$K$20*K1198)</f>
        <v>0</v>
      </c>
      <c r="M1198" s="45">
        <f t="shared" si="568"/>
        <v>0</v>
      </c>
      <c r="N1198" s="47">
        <f t="shared" si="569"/>
        <v>1114</v>
      </c>
      <c r="P1198">
        <f t="shared" si="558"/>
        <v>0</v>
      </c>
      <c r="Q1198">
        <f t="shared" si="559"/>
        <v>6</v>
      </c>
      <c r="R1198" s="146">
        <v>1195</v>
      </c>
      <c r="S1198">
        <f t="shared" si="560"/>
        <v>0</v>
      </c>
      <c r="T1198">
        <f t="shared" si="561"/>
        <v>0</v>
      </c>
      <c r="U1198">
        <f t="shared" si="562"/>
        <v>0</v>
      </c>
      <c r="V1198">
        <f t="shared" si="563"/>
        <v>0</v>
      </c>
      <c r="X1198">
        <f t="shared" si="564"/>
        <v>0</v>
      </c>
      <c r="Y1198">
        <f t="shared" si="565"/>
        <v>0</v>
      </c>
      <c r="Z1198">
        <f t="shared" si="566"/>
        <v>0</v>
      </c>
      <c r="AA1198">
        <f t="shared" si="567"/>
        <v>0</v>
      </c>
      <c r="BJ1198" s="41">
        <v>6</v>
      </c>
      <c r="BN1198" s="41">
        <v>5</v>
      </c>
      <c r="BS1198" s="121"/>
      <c r="BV1198">
        <v>3</v>
      </c>
      <c r="CA1198">
        <v>5</v>
      </c>
      <c r="CB1198">
        <f t="shared" si="570"/>
        <v>1</v>
      </c>
      <c r="CK1198">
        <f t="shared" si="571"/>
        <v>34</v>
      </c>
      <c r="CL1198">
        <f t="shared" si="572"/>
        <v>28</v>
      </c>
      <c r="CM1198">
        <f t="shared" si="573"/>
        <v>1114</v>
      </c>
      <c r="CP1198" t="str">
        <f t="shared" si="556"/>
        <v/>
      </c>
      <c r="CQ1198" t="str">
        <f t="shared" si="557"/>
        <v/>
      </c>
      <c r="CR1198" t="str">
        <f t="shared" si="574"/>
        <v/>
      </c>
      <c r="CS1198" t="str">
        <f t="shared" si="554"/>
        <v/>
      </c>
      <c r="CT1198" t="str">
        <f t="shared" si="555"/>
        <v/>
      </c>
    </row>
    <row r="1199" spans="1:98" x14ac:dyDescent="0.2">
      <c r="A1199" s="148"/>
      <c r="B1199" s="28">
        <v>35</v>
      </c>
      <c r="C1199" s="47"/>
      <c r="D1199" s="41">
        <v>6</v>
      </c>
      <c r="E1199" s="42">
        <v>0</v>
      </c>
      <c r="F1199" s="139">
        <f>ABS(Home!$K$20*E1199)</f>
        <v>0</v>
      </c>
      <c r="G1199" s="42">
        <v>0</v>
      </c>
      <c r="H1199" s="139">
        <f>ABS(Home!$K$20*G1199)</f>
        <v>0</v>
      </c>
      <c r="I1199" s="42">
        <v>0</v>
      </c>
      <c r="J1199" s="139">
        <f>ABS(Home!$K$20*I1199)</f>
        <v>0</v>
      </c>
      <c r="K1199" s="42">
        <v>0</v>
      </c>
      <c r="L1199" s="139">
        <f>ABS(Home!$K$20*K1199)</f>
        <v>0</v>
      </c>
      <c r="M1199" s="45">
        <f t="shared" si="568"/>
        <v>0</v>
      </c>
      <c r="N1199" s="47">
        <f t="shared" si="569"/>
        <v>1115</v>
      </c>
      <c r="P1199">
        <f t="shared" si="558"/>
        <v>0</v>
      </c>
      <c r="Q1199">
        <f t="shared" si="559"/>
        <v>6</v>
      </c>
      <c r="R1199" s="146">
        <v>1196</v>
      </c>
      <c r="S1199">
        <f t="shared" si="560"/>
        <v>0</v>
      </c>
      <c r="T1199">
        <f t="shared" si="561"/>
        <v>0</v>
      </c>
      <c r="U1199">
        <f t="shared" si="562"/>
        <v>0</v>
      </c>
      <c r="V1199">
        <f t="shared" si="563"/>
        <v>0</v>
      </c>
      <c r="X1199">
        <f t="shared" si="564"/>
        <v>0</v>
      </c>
      <c r="Y1199">
        <f t="shared" si="565"/>
        <v>0</v>
      </c>
      <c r="Z1199">
        <f t="shared" si="566"/>
        <v>0</v>
      </c>
      <c r="AA1199">
        <f t="shared" si="567"/>
        <v>0</v>
      </c>
      <c r="BJ1199" s="41">
        <v>6</v>
      </c>
      <c r="BN1199" s="41">
        <v>5</v>
      </c>
      <c r="BS1199" s="121"/>
      <c r="BV1199">
        <v>0.05</v>
      </c>
      <c r="CA1199">
        <v>0.05</v>
      </c>
      <c r="CB1199">
        <f t="shared" si="570"/>
        <v>0.05</v>
      </c>
      <c r="CK1199">
        <f t="shared" si="571"/>
        <v>35</v>
      </c>
      <c r="CL1199">
        <f t="shared" si="572"/>
        <v>28</v>
      </c>
      <c r="CM1199">
        <f t="shared" si="573"/>
        <v>1115</v>
      </c>
      <c r="CP1199" t="str">
        <f t="shared" si="556"/>
        <v/>
      </c>
      <c r="CQ1199" t="str">
        <f t="shared" si="557"/>
        <v/>
      </c>
      <c r="CR1199" t="str">
        <f t="shared" si="574"/>
        <v/>
      </c>
      <c r="CS1199" t="str">
        <f t="shared" si="554"/>
        <v/>
      </c>
      <c r="CT1199" t="str">
        <f t="shared" si="555"/>
        <v/>
      </c>
    </row>
    <row r="1200" spans="1:98" x14ac:dyDescent="0.2">
      <c r="A1200" s="148"/>
      <c r="B1200" s="28">
        <v>36</v>
      </c>
      <c r="C1200" s="47"/>
      <c r="D1200" s="41">
        <v>6</v>
      </c>
      <c r="E1200" s="42">
        <v>0</v>
      </c>
      <c r="F1200" s="139">
        <f>ABS(Home!$K$20*E1200)</f>
        <v>0</v>
      </c>
      <c r="G1200" s="42">
        <v>0</v>
      </c>
      <c r="H1200" s="139">
        <f>ABS(Home!$K$20*G1200)</f>
        <v>0</v>
      </c>
      <c r="I1200" s="42">
        <v>0</v>
      </c>
      <c r="J1200" s="139">
        <f>ABS(Home!$K$20*I1200)</f>
        <v>0</v>
      </c>
      <c r="K1200" s="42">
        <v>0</v>
      </c>
      <c r="L1200" s="139">
        <f>ABS(Home!$K$20*K1200)</f>
        <v>0</v>
      </c>
      <c r="M1200" s="45">
        <f t="shared" si="568"/>
        <v>0</v>
      </c>
      <c r="N1200" s="47">
        <f t="shared" si="569"/>
        <v>1116</v>
      </c>
      <c r="P1200">
        <f t="shared" si="558"/>
        <v>0</v>
      </c>
      <c r="Q1200">
        <f t="shared" si="559"/>
        <v>6</v>
      </c>
      <c r="R1200" s="146">
        <v>1197</v>
      </c>
      <c r="S1200">
        <f t="shared" si="560"/>
        <v>0</v>
      </c>
      <c r="T1200">
        <f t="shared" si="561"/>
        <v>0</v>
      </c>
      <c r="U1200">
        <f t="shared" si="562"/>
        <v>0</v>
      </c>
      <c r="V1200">
        <f t="shared" si="563"/>
        <v>0</v>
      </c>
      <c r="X1200">
        <f t="shared" si="564"/>
        <v>0</v>
      </c>
      <c r="Y1200">
        <f t="shared" si="565"/>
        <v>0</v>
      </c>
      <c r="Z1200">
        <f t="shared" si="566"/>
        <v>0</v>
      </c>
      <c r="AA1200">
        <f t="shared" si="567"/>
        <v>0</v>
      </c>
      <c r="BJ1200" s="41">
        <v>6</v>
      </c>
      <c r="BN1200" s="41">
        <v>5</v>
      </c>
      <c r="BS1200" s="121"/>
      <c r="BV1200">
        <v>0</v>
      </c>
      <c r="CA1200">
        <v>0</v>
      </c>
      <c r="CB1200">
        <f t="shared" si="570"/>
        <v>0</v>
      </c>
      <c r="CK1200">
        <f t="shared" si="571"/>
        <v>36</v>
      </c>
      <c r="CL1200">
        <f t="shared" si="572"/>
        <v>28</v>
      </c>
      <c r="CM1200">
        <f t="shared" si="573"/>
        <v>1116</v>
      </c>
      <c r="CP1200" t="str">
        <f t="shared" si="556"/>
        <v/>
      </c>
      <c r="CQ1200" t="str">
        <f t="shared" si="557"/>
        <v/>
      </c>
      <c r="CR1200" t="str">
        <f t="shared" si="574"/>
        <v/>
      </c>
      <c r="CS1200" t="str">
        <f t="shared" si="554"/>
        <v/>
      </c>
      <c r="CT1200" t="str">
        <f t="shared" si="555"/>
        <v/>
      </c>
    </row>
    <row r="1201" spans="1:98" x14ac:dyDescent="0.2">
      <c r="A1201" s="30"/>
      <c r="B1201" s="28">
        <v>37</v>
      </c>
      <c r="C1201" s="47"/>
      <c r="D1201" s="41">
        <v>6</v>
      </c>
      <c r="E1201" s="42">
        <v>0</v>
      </c>
      <c r="F1201" s="139">
        <f>ABS(Home!$K$20*E1201)</f>
        <v>0</v>
      </c>
      <c r="G1201" s="42">
        <v>0</v>
      </c>
      <c r="H1201" s="139">
        <f>ABS(Home!$K$20*G1201)</f>
        <v>0</v>
      </c>
      <c r="I1201" s="42">
        <v>0</v>
      </c>
      <c r="J1201" s="139">
        <f>ABS(Home!$K$20*I1201)</f>
        <v>0</v>
      </c>
      <c r="K1201" s="42">
        <v>0</v>
      </c>
      <c r="L1201" s="139">
        <f>ABS(Home!$K$20*K1201)</f>
        <v>0</v>
      </c>
      <c r="M1201" s="45">
        <f t="shared" si="568"/>
        <v>0</v>
      </c>
      <c r="N1201" s="47">
        <f t="shared" si="569"/>
        <v>1117</v>
      </c>
      <c r="P1201">
        <f t="shared" si="558"/>
        <v>0</v>
      </c>
      <c r="Q1201">
        <f t="shared" si="559"/>
        <v>6</v>
      </c>
      <c r="R1201" s="146">
        <v>1198</v>
      </c>
      <c r="S1201">
        <f t="shared" si="560"/>
        <v>0</v>
      </c>
      <c r="T1201">
        <f t="shared" si="561"/>
        <v>0</v>
      </c>
      <c r="U1201">
        <f t="shared" si="562"/>
        <v>0</v>
      </c>
      <c r="V1201">
        <f t="shared" si="563"/>
        <v>0</v>
      </c>
      <c r="X1201">
        <f t="shared" si="564"/>
        <v>0</v>
      </c>
      <c r="Y1201">
        <f t="shared" si="565"/>
        <v>0</v>
      </c>
      <c r="Z1201">
        <f t="shared" si="566"/>
        <v>0</v>
      </c>
      <c r="AA1201">
        <f t="shared" si="567"/>
        <v>0</v>
      </c>
      <c r="BJ1201" s="41">
        <v>6</v>
      </c>
      <c r="BN1201" s="41">
        <v>5</v>
      </c>
      <c r="BS1201" s="121"/>
      <c r="BV1201">
        <v>0</v>
      </c>
      <c r="CA1201">
        <v>0</v>
      </c>
      <c r="CB1201">
        <f t="shared" si="570"/>
        <v>0</v>
      </c>
      <c r="CK1201">
        <f>CK1158</f>
        <v>37</v>
      </c>
      <c r="CL1201">
        <f>CL1158+1</f>
        <v>28</v>
      </c>
      <c r="CM1201">
        <f t="shared" si="573"/>
        <v>1117</v>
      </c>
      <c r="CP1201" t="str">
        <f t="shared" si="556"/>
        <v/>
      </c>
      <c r="CQ1201" t="str">
        <f t="shared" si="557"/>
        <v/>
      </c>
      <c r="CR1201" t="str">
        <f t="shared" si="574"/>
        <v/>
      </c>
      <c r="CS1201" t="str">
        <f t="shared" si="554"/>
        <v/>
      </c>
      <c r="CT1201" t="str">
        <f t="shared" si="555"/>
        <v/>
      </c>
    </row>
    <row r="1202" spans="1:98" x14ac:dyDescent="0.2">
      <c r="A1202" s="30"/>
      <c r="B1202" s="28">
        <v>38</v>
      </c>
      <c r="C1202" s="47"/>
      <c r="D1202" s="41">
        <v>6</v>
      </c>
      <c r="E1202" s="42">
        <v>0</v>
      </c>
      <c r="F1202" s="139">
        <f>ABS(Home!$K$20*E1202)</f>
        <v>0</v>
      </c>
      <c r="G1202" s="42">
        <v>0</v>
      </c>
      <c r="H1202" s="139">
        <f>ABS(Home!$K$20*G1202)</f>
        <v>0</v>
      </c>
      <c r="I1202" s="42">
        <v>0</v>
      </c>
      <c r="J1202" s="139">
        <f>ABS(Home!$K$20*I1202)</f>
        <v>0</v>
      </c>
      <c r="K1202" s="42">
        <v>0</v>
      </c>
      <c r="L1202" s="139">
        <f>ABS(Home!$K$20*K1202)</f>
        <v>0</v>
      </c>
      <c r="M1202" s="45">
        <f t="shared" si="568"/>
        <v>0</v>
      </c>
      <c r="N1202" s="47">
        <f t="shared" si="569"/>
        <v>1118</v>
      </c>
      <c r="P1202">
        <f t="shared" si="558"/>
        <v>0</v>
      </c>
      <c r="Q1202">
        <f t="shared" si="559"/>
        <v>6</v>
      </c>
      <c r="R1202" s="146">
        <v>1199</v>
      </c>
      <c r="S1202">
        <f t="shared" si="560"/>
        <v>0</v>
      </c>
      <c r="T1202">
        <f t="shared" si="561"/>
        <v>0</v>
      </c>
      <c r="U1202">
        <f t="shared" si="562"/>
        <v>0</v>
      </c>
      <c r="V1202">
        <f t="shared" si="563"/>
        <v>0</v>
      </c>
      <c r="X1202">
        <f t="shared" si="564"/>
        <v>0</v>
      </c>
      <c r="Y1202">
        <f t="shared" si="565"/>
        <v>0</v>
      </c>
      <c r="Z1202">
        <f t="shared" si="566"/>
        <v>0</v>
      </c>
      <c r="AA1202">
        <f t="shared" si="567"/>
        <v>0</v>
      </c>
      <c r="BJ1202" s="41">
        <v>6</v>
      </c>
      <c r="BN1202" s="41">
        <v>5</v>
      </c>
      <c r="BS1202" s="121"/>
      <c r="BV1202">
        <v>0</v>
      </c>
      <c r="CA1202">
        <v>0</v>
      </c>
      <c r="CB1202">
        <f t="shared" si="570"/>
        <v>0</v>
      </c>
      <c r="CK1202">
        <f t="shared" si="571"/>
        <v>38</v>
      </c>
      <c r="CL1202">
        <f t="shared" si="572"/>
        <v>28</v>
      </c>
      <c r="CM1202">
        <f t="shared" si="573"/>
        <v>1118</v>
      </c>
      <c r="CP1202" t="str">
        <f t="shared" si="556"/>
        <v/>
      </c>
      <c r="CQ1202" t="str">
        <f t="shared" si="557"/>
        <v/>
      </c>
      <c r="CR1202" t="str">
        <f t="shared" si="574"/>
        <v/>
      </c>
      <c r="CS1202" t="str">
        <f t="shared" si="554"/>
        <v/>
      </c>
      <c r="CT1202" t="str">
        <f t="shared" si="555"/>
        <v/>
      </c>
    </row>
    <row r="1203" spans="1:98" x14ac:dyDescent="0.2">
      <c r="A1203" s="30"/>
      <c r="B1203" s="28">
        <v>39</v>
      </c>
      <c r="C1203" s="47"/>
      <c r="D1203" s="41">
        <v>6</v>
      </c>
      <c r="E1203" s="42">
        <v>0</v>
      </c>
      <c r="F1203" s="139">
        <f>ABS(Home!$K$20*E1203)</f>
        <v>0</v>
      </c>
      <c r="G1203" s="42">
        <v>0</v>
      </c>
      <c r="H1203" s="139">
        <f>ABS(Home!$K$20*G1203)</f>
        <v>0</v>
      </c>
      <c r="I1203" s="42">
        <v>0</v>
      </c>
      <c r="J1203" s="139">
        <f>ABS(Home!$K$20*I1203)</f>
        <v>0</v>
      </c>
      <c r="K1203" s="42">
        <v>0</v>
      </c>
      <c r="L1203" s="139">
        <f>ABS(Home!$K$20*K1203)</f>
        <v>0</v>
      </c>
      <c r="M1203" s="45">
        <f t="shared" si="568"/>
        <v>0</v>
      </c>
      <c r="N1203" s="47">
        <f t="shared" si="569"/>
        <v>1119</v>
      </c>
      <c r="P1203">
        <f t="shared" si="558"/>
        <v>0</v>
      </c>
      <c r="Q1203">
        <f t="shared" si="559"/>
        <v>6</v>
      </c>
      <c r="R1203" s="146">
        <v>1200</v>
      </c>
      <c r="S1203">
        <f t="shared" si="560"/>
        <v>0</v>
      </c>
      <c r="T1203">
        <f t="shared" si="561"/>
        <v>0</v>
      </c>
      <c r="U1203">
        <f t="shared" si="562"/>
        <v>0</v>
      </c>
      <c r="V1203">
        <f t="shared" si="563"/>
        <v>0</v>
      </c>
      <c r="X1203">
        <f t="shared" si="564"/>
        <v>0</v>
      </c>
      <c r="Y1203">
        <f t="shared" si="565"/>
        <v>0</v>
      </c>
      <c r="Z1203">
        <f t="shared" si="566"/>
        <v>0</v>
      </c>
      <c r="AA1203">
        <f t="shared" si="567"/>
        <v>0</v>
      </c>
      <c r="BJ1203" s="41">
        <v>6</v>
      </c>
      <c r="BN1203" s="41">
        <v>5</v>
      </c>
      <c r="BS1203" s="121"/>
      <c r="BV1203">
        <v>0</v>
      </c>
      <c r="CA1203">
        <v>0</v>
      </c>
      <c r="CB1203">
        <f t="shared" si="570"/>
        <v>0</v>
      </c>
      <c r="CK1203">
        <f t="shared" si="571"/>
        <v>39</v>
      </c>
      <c r="CL1203">
        <f t="shared" si="572"/>
        <v>28</v>
      </c>
      <c r="CM1203">
        <f t="shared" si="573"/>
        <v>1119</v>
      </c>
      <c r="CP1203" t="str">
        <f t="shared" si="556"/>
        <v/>
      </c>
      <c r="CQ1203" t="str">
        <f t="shared" si="557"/>
        <v/>
      </c>
      <c r="CR1203" t="str">
        <f t="shared" si="574"/>
        <v/>
      </c>
      <c r="CS1203" t="str">
        <f t="shared" si="554"/>
        <v/>
      </c>
      <c r="CT1203" t="str">
        <f t="shared" si="555"/>
        <v/>
      </c>
    </row>
    <row r="1204" spans="1:98" x14ac:dyDescent="0.2">
      <c r="A1204" s="30"/>
      <c r="B1204" s="28">
        <v>40</v>
      </c>
      <c r="C1204" s="47"/>
      <c r="D1204" s="41">
        <v>6</v>
      </c>
      <c r="E1204" s="42">
        <v>0</v>
      </c>
      <c r="F1204" s="139">
        <f>ABS(Home!$K$20*E1204)</f>
        <v>0</v>
      </c>
      <c r="G1204" s="42">
        <v>0</v>
      </c>
      <c r="H1204" s="139">
        <f>ABS(Home!$K$20*G1204)</f>
        <v>0</v>
      </c>
      <c r="I1204" s="42">
        <v>0</v>
      </c>
      <c r="J1204" s="139">
        <f>ABS(Home!$K$20*I1204)</f>
        <v>0</v>
      </c>
      <c r="K1204" s="42">
        <v>0</v>
      </c>
      <c r="L1204" s="139">
        <f>ABS(Home!$K$20*K1204)</f>
        <v>0</v>
      </c>
      <c r="M1204" s="45">
        <f t="shared" si="568"/>
        <v>0</v>
      </c>
      <c r="N1204" s="47">
        <f t="shared" si="569"/>
        <v>1120</v>
      </c>
      <c r="P1204">
        <f t="shared" ref="P1204:Q1243" si="575">C1294</f>
        <v>0</v>
      </c>
      <c r="Q1204">
        <f t="shared" si="575"/>
        <v>6</v>
      </c>
      <c r="R1204" s="146">
        <v>1201</v>
      </c>
      <c r="S1204">
        <f t="shared" ref="S1204:S1243" si="576">IF($C1294=1,E1294,0)</f>
        <v>0</v>
      </c>
      <c r="T1204">
        <f t="shared" ref="T1204:T1243" si="577">IF($C1294=1,G1294,0)</f>
        <v>0</v>
      </c>
      <c r="U1204">
        <f t="shared" ref="U1204:U1243" si="578">IF($C1294=1,I1294,0)</f>
        <v>0</v>
      </c>
      <c r="V1204">
        <f t="shared" ref="V1204:V1243" si="579">IF($C1294=1,K1294,0)</f>
        <v>0</v>
      </c>
      <c r="X1204">
        <f t="shared" ref="X1204:X1243" si="580">IF($C1294=1,F1294,0)</f>
        <v>0</v>
      </c>
      <c r="Y1204">
        <f t="shared" ref="Y1204:Y1243" si="581">IF($C1294=1,H1294,0)</f>
        <v>0</v>
      </c>
      <c r="Z1204">
        <f t="shared" ref="Z1204:Z1243" si="582">IF($C1294=1,J1294,0)</f>
        <v>0</v>
      </c>
      <c r="AA1204">
        <f t="shared" ref="AA1204:AA1243" si="583">IF($C1294=1,L1294,0)</f>
        <v>0</v>
      </c>
      <c r="BJ1204" s="41">
        <v>6</v>
      </c>
      <c r="BN1204" s="41">
        <v>5</v>
      </c>
      <c r="BS1204" s="121"/>
      <c r="BV1204">
        <v>0</v>
      </c>
      <c r="CA1204">
        <v>0</v>
      </c>
      <c r="CB1204">
        <f t="shared" si="570"/>
        <v>0</v>
      </c>
      <c r="CK1204">
        <f t="shared" si="571"/>
        <v>40</v>
      </c>
      <c r="CL1204">
        <f t="shared" si="572"/>
        <v>28</v>
      </c>
      <c r="CM1204">
        <f t="shared" si="573"/>
        <v>1120</v>
      </c>
      <c r="CP1204" t="str">
        <f t="shared" si="556"/>
        <v/>
      </c>
      <c r="CQ1204" t="str">
        <f t="shared" si="557"/>
        <v/>
      </c>
      <c r="CR1204" t="str">
        <f t="shared" si="574"/>
        <v/>
      </c>
      <c r="CS1204" t="str">
        <f t="shared" si="554"/>
        <v/>
      </c>
      <c r="CT1204" t="str">
        <f t="shared" si="555"/>
        <v/>
      </c>
    </row>
    <row r="1205" spans="1:98" x14ac:dyDescent="0.2">
      <c r="A1205" s="30"/>
      <c r="B1205" s="146"/>
      <c r="D1205" s="41"/>
      <c r="E1205" s="42"/>
      <c r="F1205" s="42"/>
      <c r="G1205" s="42"/>
      <c r="H1205" s="42"/>
      <c r="I1205" s="42"/>
      <c r="J1205" s="42"/>
      <c r="K1205" s="42"/>
      <c r="L1205" s="42"/>
      <c r="M1205" s="45"/>
      <c r="N1205" s="47"/>
      <c r="P1205">
        <f t="shared" si="575"/>
        <v>0</v>
      </c>
      <c r="Q1205">
        <f t="shared" si="575"/>
        <v>6</v>
      </c>
      <c r="R1205" s="146">
        <v>1202</v>
      </c>
      <c r="S1205">
        <f t="shared" si="576"/>
        <v>0</v>
      </c>
      <c r="T1205">
        <f t="shared" si="577"/>
        <v>0</v>
      </c>
      <c r="U1205">
        <f t="shared" si="578"/>
        <v>0</v>
      </c>
      <c r="V1205">
        <f t="shared" si="579"/>
        <v>0</v>
      </c>
      <c r="X1205">
        <f t="shared" si="580"/>
        <v>0</v>
      </c>
      <c r="Y1205">
        <f t="shared" si="581"/>
        <v>0</v>
      </c>
      <c r="Z1205">
        <f t="shared" si="582"/>
        <v>0</v>
      </c>
      <c r="AA1205">
        <f t="shared" si="583"/>
        <v>0</v>
      </c>
      <c r="BJ1205" s="41"/>
      <c r="BN1205" s="41"/>
      <c r="BS1205" s="121"/>
      <c r="CP1205" t="str">
        <f t="shared" si="556"/>
        <v/>
      </c>
      <c r="CQ1205" t="str">
        <f t="shared" si="557"/>
        <v/>
      </c>
      <c r="CS1205" t="str">
        <f t="shared" si="554"/>
        <v/>
      </c>
      <c r="CT1205" t="str">
        <f t="shared" si="555"/>
        <v/>
      </c>
    </row>
    <row r="1206" spans="1:98" x14ac:dyDescent="0.2">
      <c r="A1206" s="30"/>
      <c r="B1206" s="146"/>
      <c r="D1206" s="41"/>
      <c r="E1206" s="42"/>
      <c r="F1206" s="42"/>
      <c r="G1206" s="42"/>
      <c r="H1206" s="42"/>
      <c r="I1206" s="42"/>
      <c r="J1206" s="42"/>
      <c r="K1206" s="42"/>
      <c r="L1206" s="42"/>
      <c r="M1206" s="45"/>
      <c r="N1206" s="47"/>
      <c r="P1206">
        <f t="shared" si="575"/>
        <v>0</v>
      </c>
      <c r="Q1206">
        <f t="shared" si="575"/>
        <v>6</v>
      </c>
      <c r="R1206" s="146">
        <v>1203</v>
      </c>
      <c r="S1206">
        <f t="shared" si="576"/>
        <v>0</v>
      </c>
      <c r="T1206">
        <f t="shared" si="577"/>
        <v>0</v>
      </c>
      <c r="U1206">
        <f t="shared" si="578"/>
        <v>0</v>
      </c>
      <c r="V1206">
        <f t="shared" si="579"/>
        <v>0</v>
      </c>
      <c r="X1206">
        <f t="shared" si="580"/>
        <v>0</v>
      </c>
      <c r="Y1206">
        <f t="shared" si="581"/>
        <v>0</v>
      </c>
      <c r="Z1206">
        <f t="shared" si="582"/>
        <v>0</v>
      </c>
      <c r="AA1206">
        <f t="shared" si="583"/>
        <v>0</v>
      </c>
      <c r="BJ1206" s="41"/>
      <c r="BN1206" s="41"/>
      <c r="BS1206" s="121"/>
      <c r="CP1206" t="str">
        <f t="shared" si="556"/>
        <v/>
      </c>
      <c r="CQ1206" t="str">
        <f t="shared" si="557"/>
        <v/>
      </c>
      <c r="CS1206" t="str">
        <f t="shared" si="554"/>
        <v/>
      </c>
      <c r="CT1206" t="str">
        <f t="shared" si="555"/>
        <v/>
      </c>
    </row>
    <row r="1207" spans="1:98" x14ac:dyDescent="0.2">
      <c r="A1207" s="13" t="s">
        <v>12</v>
      </c>
      <c r="B1207" s="13" t="s">
        <v>40</v>
      </c>
      <c r="C1207" s="44"/>
      <c r="D1207" s="36" t="s">
        <v>27</v>
      </c>
      <c r="E1207" s="37" t="s">
        <v>15</v>
      </c>
      <c r="F1207" s="118" t="s">
        <v>36</v>
      </c>
      <c r="G1207" s="37" t="s">
        <v>16</v>
      </c>
      <c r="H1207" s="118" t="s">
        <v>36</v>
      </c>
      <c r="I1207" s="37" t="s">
        <v>17</v>
      </c>
      <c r="J1207" s="118" t="s">
        <v>36</v>
      </c>
      <c r="K1207" s="37" t="s">
        <v>18</v>
      </c>
      <c r="L1207" s="118" t="s">
        <v>36</v>
      </c>
      <c r="M1207" s="13" t="s">
        <v>42</v>
      </c>
      <c r="N1207" s="47"/>
      <c r="P1207">
        <f t="shared" si="575"/>
        <v>0</v>
      </c>
      <c r="Q1207">
        <f t="shared" si="575"/>
        <v>6</v>
      </c>
      <c r="R1207" s="146">
        <v>1204</v>
      </c>
      <c r="S1207">
        <f t="shared" si="576"/>
        <v>0</v>
      </c>
      <c r="T1207">
        <f t="shared" si="577"/>
        <v>0</v>
      </c>
      <c r="U1207">
        <f t="shared" si="578"/>
        <v>0</v>
      </c>
      <c r="V1207">
        <f t="shared" si="579"/>
        <v>0</v>
      </c>
      <c r="X1207">
        <f t="shared" si="580"/>
        <v>0</v>
      </c>
      <c r="Y1207">
        <f t="shared" si="581"/>
        <v>0</v>
      </c>
      <c r="Z1207">
        <f t="shared" si="582"/>
        <v>0</v>
      </c>
      <c r="AA1207">
        <f t="shared" si="583"/>
        <v>0</v>
      </c>
      <c r="BJ1207" s="36" t="s">
        <v>27</v>
      </c>
      <c r="BN1207" s="44" t="s">
        <v>27</v>
      </c>
      <c r="BS1207" s="14"/>
      <c r="BV1207" t="s">
        <v>15</v>
      </c>
      <c r="CA1207" t="s">
        <v>15</v>
      </c>
      <c r="CP1207" t="str">
        <f t="shared" si="556"/>
        <v/>
      </c>
      <c r="CQ1207" t="str">
        <f t="shared" si="557"/>
        <v/>
      </c>
      <c r="CS1207" t="str">
        <f t="shared" si="554"/>
        <v/>
      </c>
      <c r="CT1207" t="str">
        <f t="shared" si="555"/>
        <v/>
      </c>
    </row>
    <row r="1208" spans="1:98" x14ac:dyDescent="0.2">
      <c r="A1208" s="13">
        <f>A1165+1</f>
        <v>29</v>
      </c>
      <c r="B1208" s="28" t="s">
        <v>1385</v>
      </c>
      <c r="C1208" s="47"/>
      <c r="D1208" s="41">
        <v>6</v>
      </c>
      <c r="E1208" s="42">
        <v>0</v>
      </c>
      <c r="F1208" s="139">
        <f>ABS(Home!$K$20*E1208)</f>
        <v>0</v>
      </c>
      <c r="G1208" s="42">
        <v>0</v>
      </c>
      <c r="H1208" s="139">
        <f>ABS(Home!$K$20*G1208)</f>
        <v>0</v>
      </c>
      <c r="I1208" s="42">
        <v>0</v>
      </c>
      <c r="J1208" s="139">
        <f>ABS(Home!$K$20*I1208)</f>
        <v>0</v>
      </c>
      <c r="K1208" s="42">
        <v>0</v>
      </c>
      <c r="L1208" s="139">
        <f>ABS(Home!$K$20*K1208)</f>
        <v>0</v>
      </c>
      <c r="M1208" s="45">
        <f>IF(C1208=1,COUNTIF(F1208,"&gt;0")+COUNTIF(H1208,"&gt;0")+COUNTIF(J1208,"&gt;0")+COUNTIF(L1208,"&gt;0"),0)</f>
        <v>0</v>
      </c>
      <c r="N1208" s="47">
        <f>N1165+40</f>
        <v>1121</v>
      </c>
      <c r="P1208">
        <f t="shared" si="575"/>
        <v>0</v>
      </c>
      <c r="Q1208">
        <f t="shared" si="575"/>
        <v>6</v>
      </c>
      <c r="R1208" s="146">
        <v>1205</v>
      </c>
      <c r="S1208">
        <f t="shared" si="576"/>
        <v>0</v>
      </c>
      <c r="T1208">
        <f t="shared" si="577"/>
        <v>0</v>
      </c>
      <c r="U1208">
        <f t="shared" si="578"/>
        <v>0</v>
      </c>
      <c r="V1208">
        <f t="shared" si="579"/>
        <v>0</v>
      </c>
      <c r="X1208">
        <f t="shared" si="580"/>
        <v>0</v>
      </c>
      <c r="Y1208">
        <f t="shared" si="581"/>
        <v>0</v>
      </c>
      <c r="Z1208">
        <f t="shared" si="582"/>
        <v>0</v>
      </c>
      <c r="AA1208">
        <f t="shared" si="583"/>
        <v>0</v>
      </c>
      <c r="BJ1208" s="41">
        <v>6</v>
      </c>
      <c r="BN1208" s="41">
        <v>5</v>
      </c>
      <c r="BS1208" s="121"/>
      <c r="BV1208">
        <v>0</v>
      </c>
      <c r="CA1208">
        <v>0</v>
      </c>
      <c r="CB1208">
        <f>IF(CA1208&gt;1,1,IF(CA1208&lt;-1,-1,CA1208))</f>
        <v>0</v>
      </c>
      <c r="CK1208">
        <f>CK1165</f>
        <v>1</v>
      </c>
      <c r="CL1208">
        <f>CL1165+1</f>
        <v>29</v>
      </c>
      <c r="CM1208">
        <f>CM1165+40</f>
        <v>1121</v>
      </c>
      <c r="CP1208" t="str">
        <f t="shared" si="556"/>
        <v/>
      </c>
      <c r="CQ1208" t="str">
        <f t="shared" si="557"/>
        <v/>
      </c>
      <c r="CR1208" t="str">
        <f>IF(C1208=1,CONCATENATE("v",CM1208),"")</f>
        <v/>
      </c>
      <c r="CS1208" t="str">
        <f t="shared" si="554"/>
        <v/>
      </c>
      <c r="CT1208" t="str">
        <f t="shared" si="555"/>
        <v/>
      </c>
    </row>
    <row r="1209" spans="1:98" x14ac:dyDescent="0.2">
      <c r="A1209" s="123" t="s">
        <v>150</v>
      </c>
      <c r="B1209" s="28" t="s">
        <v>1386</v>
      </c>
      <c r="C1209" s="47"/>
      <c r="D1209" s="41">
        <v>6</v>
      </c>
      <c r="E1209" s="42">
        <v>0</v>
      </c>
      <c r="F1209" s="139">
        <f>ABS(Home!$K$20*E1209)</f>
        <v>0</v>
      </c>
      <c r="G1209" s="42">
        <v>0</v>
      </c>
      <c r="H1209" s="139">
        <f>ABS(Home!$K$20*G1209)</f>
        <v>0</v>
      </c>
      <c r="I1209" s="42">
        <v>0</v>
      </c>
      <c r="J1209" s="139">
        <f>ABS(Home!$K$20*I1209)</f>
        <v>0</v>
      </c>
      <c r="K1209" s="42">
        <v>0</v>
      </c>
      <c r="L1209" s="139">
        <f>ABS(Home!$K$20*K1209)</f>
        <v>0</v>
      </c>
      <c r="M1209" s="45">
        <f t="shared" ref="M1209:M1247" si="584">IF(C1209=1,COUNTIF(F1209,"&gt;0")+COUNTIF(H1209,"&gt;0")+COUNTIF(J1209,"&gt;0")+COUNTIF(L1209,"&gt;0"),0)</f>
        <v>0</v>
      </c>
      <c r="N1209" s="47">
        <f t="shared" ref="N1209:N1247" si="585">N1166+40</f>
        <v>1122</v>
      </c>
      <c r="P1209">
        <f t="shared" si="575"/>
        <v>0</v>
      </c>
      <c r="Q1209">
        <f t="shared" si="575"/>
        <v>6</v>
      </c>
      <c r="R1209" s="146">
        <v>1206</v>
      </c>
      <c r="S1209">
        <f t="shared" si="576"/>
        <v>0</v>
      </c>
      <c r="T1209">
        <f t="shared" si="577"/>
        <v>0</v>
      </c>
      <c r="U1209">
        <f t="shared" si="578"/>
        <v>0</v>
      </c>
      <c r="V1209">
        <f t="shared" si="579"/>
        <v>0</v>
      </c>
      <c r="X1209">
        <f t="shared" si="580"/>
        <v>0</v>
      </c>
      <c r="Y1209">
        <f t="shared" si="581"/>
        <v>0</v>
      </c>
      <c r="Z1209">
        <f t="shared" si="582"/>
        <v>0</v>
      </c>
      <c r="AA1209">
        <f t="shared" si="583"/>
        <v>0</v>
      </c>
      <c r="BJ1209" s="41">
        <v>6</v>
      </c>
      <c r="BN1209" s="41">
        <v>5</v>
      </c>
      <c r="BS1209" s="121"/>
      <c r="BV1209">
        <v>0</v>
      </c>
      <c r="CA1209">
        <v>0</v>
      </c>
      <c r="CB1209">
        <f t="shared" ref="CB1209:CB1247" si="586">IF(CA1209&gt;1,1,IF(CA1209&lt;-1,-1,CA1209))</f>
        <v>0</v>
      </c>
      <c r="CK1209">
        <f t="shared" ref="CK1209:CK1247" si="587">CK1166</f>
        <v>2</v>
      </c>
      <c r="CL1209">
        <f t="shared" ref="CL1209:CL1247" si="588">CL1166+1</f>
        <v>29</v>
      </c>
      <c r="CM1209">
        <f t="shared" ref="CM1209:CM1247" si="589">CM1166+40</f>
        <v>1122</v>
      </c>
      <c r="CP1209" t="str">
        <f t="shared" si="556"/>
        <v/>
      </c>
      <c r="CQ1209" t="str">
        <f t="shared" si="557"/>
        <v/>
      </c>
      <c r="CR1209" t="str">
        <f>IF(C1209=1,CONCATENATE("v",CM1209),"")</f>
        <v/>
      </c>
      <c r="CS1209" t="str">
        <f t="shared" si="554"/>
        <v/>
      </c>
      <c r="CT1209" t="str">
        <f t="shared" si="555"/>
        <v/>
      </c>
    </row>
    <row r="1210" spans="1:98" x14ac:dyDescent="0.2">
      <c r="A1210" s="123">
        <f>-SUM(E1208:E1247)</f>
        <v>0</v>
      </c>
      <c r="B1210" s="28" t="s">
        <v>1387</v>
      </c>
      <c r="C1210" s="47"/>
      <c r="D1210" s="41">
        <v>6</v>
      </c>
      <c r="E1210" s="42">
        <v>0</v>
      </c>
      <c r="F1210" s="139">
        <f>ABS(Home!$K$20*E1210)</f>
        <v>0</v>
      </c>
      <c r="G1210" s="42">
        <v>0</v>
      </c>
      <c r="H1210" s="139">
        <f>ABS(Home!$K$20*G1210)</f>
        <v>0</v>
      </c>
      <c r="I1210" s="42">
        <v>0</v>
      </c>
      <c r="J1210" s="139">
        <f>ABS(Home!$K$20*I1210)</f>
        <v>0</v>
      </c>
      <c r="K1210" s="42">
        <v>0</v>
      </c>
      <c r="L1210" s="139">
        <f>ABS(Home!$K$20*K1210)</f>
        <v>0</v>
      </c>
      <c r="M1210" s="45">
        <f t="shared" si="584"/>
        <v>0</v>
      </c>
      <c r="N1210" s="47">
        <f t="shared" si="585"/>
        <v>1123</v>
      </c>
      <c r="P1210">
        <f t="shared" si="575"/>
        <v>0</v>
      </c>
      <c r="Q1210">
        <f t="shared" si="575"/>
        <v>6</v>
      </c>
      <c r="R1210" s="146">
        <v>1207</v>
      </c>
      <c r="S1210">
        <f t="shared" si="576"/>
        <v>0</v>
      </c>
      <c r="T1210">
        <f t="shared" si="577"/>
        <v>0</v>
      </c>
      <c r="U1210">
        <f t="shared" si="578"/>
        <v>0</v>
      </c>
      <c r="V1210">
        <f t="shared" si="579"/>
        <v>0</v>
      </c>
      <c r="X1210">
        <f t="shared" si="580"/>
        <v>0</v>
      </c>
      <c r="Y1210">
        <f t="shared" si="581"/>
        <v>0</v>
      </c>
      <c r="Z1210">
        <f t="shared" si="582"/>
        <v>0</v>
      </c>
      <c r="AA1210">
        <f t="shared" si="583"/>
        <v>0</v>
      </c>
      <c r="BJ1210" s="41">
        <v>6</v>
      </c>
      <c r="BN1210" s="41">
        <v>5</v>
      </c>
      <c r="BS1210" s="121"/>
      <c r="BV1210">
        <v>0</v>
      </c>
      <c r="CA1210">
        <v>0</v>
      </c>
      <c r="CB1210">
        <f t="shared" si="586"/>
        <v>0</v>
      </c>
      <c r="CK1210">
        <f t="shared" si="587"/>
        <v>3</v>
      </c>
      <c r="CL1210">
        <f t="shared" si="588"/>
        <v>29</v>
      </c>
      <c r="CM1210">
        <f t="shared" si="589"/>
        <v>1123</v>
      </c>
      <c r="CP1210" t="str">
        <f t="shared" si="556"/>
        <v/>
      </c>
      <c r="CQ1210" t="str">
        <f t="shared" si="557"/>
        <v/>
      </c>
      <c r="CR1210" t="str">
        <f t="shared" ref="CR1210:CR1247" si="590">IF(C1210=1,CONCATENATE("v",CM1210),"")</f>
        <v/>
      </c>
      <c r="CS1210" t="str">
        <f t="shared" si="554"/>
        <v/>
      </c>
      <c r="CT1210" t="str">
        <f t="shared" si="555"/>
        <v/>
      </c>
    </row>
    <row r="1211" spans="1:98" x14ac:dyDescent="0.2">
      <c r="B1211" s="28" t="s">
        <v>1388</v>
      </c>
      <c r="C1211" s="47"/>
      <c r="D1211" s="41">
        <v>6</v>
      </c>
      <c r="E1211" s="42">
        <v>0</v>
      </c>
      <c r="F1211" s="139">
        <f>ABS(Home!$K$20*E1211)</f>
        <v>0</v>
      </c>
      <c r="G1211" s="42">
        <v>0</v>
      </c>
      <c r="H1211" s="139">
        <f>ABS(Home!$K$20*G1211)</f>
        <v>0</v>
      </c>
      <c r="I1211" s="42">
        <v>0</v>
      </c>
      <c r="J1211" s="139">
        <f>ABS(Home!$K$20*I1211)</f>
        <v>0</v>
      </c>
      <c r="K1211" s="42">
        <v>0</v>
      </c>
      <c r="L1211" s="139">
        <f>ABS(Home!$K$20*K1211)</f>
        <v>0</v>
      </c>
      <c r="M1211" s="45">
        <f t="shared" si="584"/>
        <v>0</v>
      </c>
      <c r="N1211" s="47">
        <f t="shared" si="585"/>
        <v>1124</v>
      </c>
      <c r="P1211">
        <f t="shared" si="575"/>
        <v>0</v>
      </c>
      <c r="Q1211">
        <f t="shared" si="575"/>
        <v>6</v>
      </c>
      <c r="R1211" s="146">
        <v>1208</v>
      </c>
      <c r="S1211">
        <f t="shared" si="576"/>
        <v>0</v>
      </c>
      <c r="T1211">
        <f t="shared" si="577"/>
        <v>0</v>
      </c>
      <c r="U1211">
        <f t="shared" si="578"/>
        <v>0</v>
      </c>
      <c r="V1211">
        <f t="shared" si="579"/>
        <v>0</v>
      </c>
      <c r="X1211">
        <f t="shared" si="580"/>
        <v>0</v>
      </c>
      <c r="Y1211">
        <f t="shared" si="581"/>
        <v>0</v>
      </c>
      <c r="Z1211">
        <f t="shared" si="582"/>
        <v>0</v>
      </c>
      <c r="AA1211">
        <f t="shared" si="583"/>
        <v>0</v>
      </c>
      <c r="BJ1211" s="41">
        <v>6</v>
      </c>
      <c r="BN1211" s="41">
        <v>5</v>
      </c>
      <c r="BS1211" s="121"/>
      <c r="BV1211">
        <v>0</v>
      </c>
      <c r="CA1211">
        <v>0</v>
      </c>
      <c r="CB1211">
        <f t="shared" si="586"/>
        <v>0</v>
      </c>
      <c r="CK1211">
        <f t="shared" si="587"/>
        <v>4</v>
      </c>
      <c r="CL1211">
        <f t="shared" si="588"/>
        <v>29</v>
      </c>
      <c r="CM1211">
        <f t="shared" si="589"/>
        <v>1124</v>
      </c>
      <c r="CP1211" t="str">
        <f t="shared" si="556"/>
        <v/>
      </c>
      <c r="CQ1211" t="str">
        <f t="shared" si="557"/>
        <v/>
      </c>
      <c r="CR1211" t="str">
        <f t="shared" si="590"/>
        <v/>
      </c>
      <c r="CS1211" t="str">
        <f t="shared" si="554"/>
        <v/>
      </c>
      <c r="CT1211" t="str">
        <f t="shared" si="555"/>
        <v/>
      </c>
    </row>
    <row r="1212" spans="1:98" x14ac:dyDescent="0.2">
      <c r="A1212" s="1"/>
      <c r="B1212" s="28" t="s">
        <v>1389</v>
      </c>
      <c r="C1212" s="47"/>
      <c r="D1212" s="41">
        <v>6</v>
      </c>
      <c r="E1212" s="42">
        <v>0</v>
      </c>
      <c r="F1212" s="139">
        <f>ABS(Home!$K$20*E1212)</f>
        <v>0</v>
      </c>
      <c r="G1212" s="42">
        <v>0</v>
      </c>
      <c r="H1212" s="139">
        <f>ABS(Home!$K$20*G1212)</f>
        <v>0</v>
      </c>
      <c r="I1212" s="42">
        <v>0</v>
      </c>
      <c r="J1212" s="139">
        <f>ABS(Home!$K$20*I1212)</f>
        <v>0</v>
      </c>
      <c r="K1212" s="42">
        <v>0</v>
      </c>
      <c r="L1212" s="139">
        <f>ABS(Home!$K$20*K1212)</f>
        <v>0</v>
      </c>
      <c r="M1212" s="45">
        <f t="shared" si="584"/>
        <v>0</v>
      </c>
      <c r="N1212" s="47">
        <f t="shared" si="585"/>
        <v>1125</v>
      </c>
      <c r="P1212">
        <f t="shared" si="575"/>
        <v>0</v>
      </c>
      <c r="Q1212">
        <f t="shared" si="575"/>
        <v>6</v>
      </c>
      <c r="R1212" s="146">
        <v>1209</v>
      </c>
      <c r="S1212">
        <f t="shared" si="576"/>
        <v>0</v>
      </c>
      <c r="T1212">
        <f t="shared" si="577"/>
        <v>0</v>
      </c>
      <c r="U1212">
        <f t="shared" si="578"/>
        <v>0</v>
      </c>
      <c r="V1212">
        <f t="shared" si="579"/>
        <v>0</v>
      </c>
      <c r="X1212">
        <f t="shared" si="580"/>
        <v>0</v>
      </c>
      <c r="Y1212">
        <f t="shared" si="581"/>
        <v>0</v>
      </c>
      <c r="Z1212">
        <f t="shared" si="582"/>
        <v>0</v>
      </c>
      <c r="AA1212">
        <f t="shared" si="583"/>
        <v>0</v>
      </c>
      <c r="BJ1212" s="41">
        <v>6</v>
      </c>
      <c r="BN1212" s="41">
        <v>5</v>
      </c>
      <c r="BS1212" s="121"/>
      <c r="BV1212">
        <v>0</v>
      </c>
      <c r="CA1212">
        <v>0</v>
      </c>
      <c r="CB1212">
        <f t="shared" si="586"/>
        <v>0</v>
      </c>
      <c r="CK1212">
        <f t="shared" si="587"/>
        <v>5</v>
      </c>
      <c r="CL1212">
        <f t="shared" si="588"/>
        <v>29</v>
      </c>
      <c r="CM1212">
        <f t="shared" si="589"/>
        <v>1125</v>
      </c>
      <c r="CP1212" t="str">
        <f t="shared" si="556"/>
        <v/>
      </c>
      <c r="CQ1212" t="str">
        <f t="shared" si="557"/>
        <v/>
      </c>
      <c r="CR1212" t="str">
        <f t="shared" si="590"/>
        <v/>
      </c>
      <c r="CS1212" t="str">
        <f t="shared" si="554"/>
        <v/>
      </c>
      <c r="CT1212" t="str">
        <f t="shared" si="555"/>
        <v/>
      </c>
    </row>
    <row r="1213" spans="1:98" x14ac:dyDescent="0.2">
      <c r="B1213" s="28" t="s">
        <v>1390</v>
      </c>
      <c r="C1213" s="47"/>
      <c r="D1213" s="41">
        <v>6</v>
      </c>
      <c r="E1213" s="42">
        <v>0</v>
      </c>
      <c r="F1213" s="139">
        <f>ABS(Home!$K$20*E1213)</f>
        <v>0</v>
      </c>
      <c r="G1213" s="42">
        <v>0</v>
      </c>
      <c r="H1213" s="139">
        <f>ABS(Home!$K$20*G1213)</f>
        <v>0</v>
      </c>
      <c r="I1213" s="42">
        <v>0</v>
      </c>
      <c r="J1213" s="139">
        <f>ABS(Home!$K$20*I1213)</f>
        <v>0</v>
      </c>
      <c r="K1213" s="42">
        <v>0</v>
      </c>
      <c r="L1213" s="139">
        <f>ABS(Home!$K$20*K1213)</f>
        <v>0</v>
      </c>
      <c r="M1213" s="45">
        <f t="shared" si="584"/>
        <v>0</v>
      </c>
      <c r="N1213" s="47">
        <f t="shared" si="585"/>
        <v>1126</v>
      </c>
      <c r="P1213">
        <f t="shared" si="575"/>
        <v>0</v>
      </c>
      <c r="Q1213">
        <f t="shared" si="575"/>
        <v>6</v>
      </c>
      <c r="R1213" s="146">
        <v>1210</v>
      </c>
      <c r="S1213">
        <f t="shared" si="576"/>
        <v>0</v>
      </c>
      <c r="T1213">
        <f t="shared" si="577"/>
        <v>0</v>
      </c>
      <c r="U1213">
        <f t="shared" si="578"/>
        <v>0</v>
      </c>
      <c r="V1213">
        <f t="shared" si="579"/>
        <v>0</v>
      </c>
      <c r="X1213">
        <f t="shared" si="580"/>
        <v>0</v>
      </c>
      <c r="Y1213">
        <f t="shared" si="581"/>
        <v>0</v>
      </c>
      <c r="Z1213">
        <f t="shared" si="582"/>
        <v>0</v>
      </c>
      <c r="AA1213">
        <f t="shared" si="583"/>
        <v>0</v>
      </c>
      <c r="BJ1213" s="41">
        <v>6</v>
      </c>
      <c r="BN1213" s="41">
        <v>5</v>
      </c>
      <c r="BS1213" s="121"/>
      <c r="BV1213">
        <v>0</v>
      </c>
      <c r="CA1213">
        <v>0</v>
      </c>
      <c r="CB1213">
        <f t="shared" si="586"/>
        <v>0</v>
      </c>
      <c r="CK1213">
        <f t="shared" si="587"/>
        <v>6</v>
      </c>
      <c r="CL1213">
        <f t="shared" si="588"/>
        <v>29</v>
      </c>
      <c r="CM1213">
        <f t="shared" si="589"/>
        <v>1126</v>
      </c>
      <c r="CP1213" t="str">
        <f t="shared" si="556"/>
        <v/>
      </c>
      <c r="CQ1213" t="str">
        <f t="shared" si="557"/>
        <v/>
      </c>
      <c r="CR1213" t="str">
        <f t="shared" si="590"/>
        <v/>
      </c>
      <c r="CS1213" t="str">
        <f t="shared" si="554"/>
        <v/>
      </c>
      <c r="CT1213" t="str">
        <f t="shared" si="555"/>
        <v/>
      </c>
    </row>
    <row r="1214" spans="1:98" x14ac:dyDescent="0.2">
      <c r="B1214" s="28" t="s">
        <v>1391</v>
      </c>
      <c r="C1214" s="47"/>
      <c r="D1214" s="41">
        <v>6</v>
      </c>
      <c r="E1214" s="42">
        <v>0</v>
      </c>
      <c r="F1214" s="139">
        <f>ABS(Home!$K$20*E1214)</f>
        <v>0</v>
      </c>
      <c r="G1214" s="42">
        <v>0</v>
      </c>
      <c r="H1214" s="139">
        <f>ABS(Home!$K$20*G1214)</f>
        <v>0</v>
      </c>
      <c r="I1214" s="42">
        <v>0</v>
      </c>
      <c r="J1214" s="139">
        <f>ABS(Home!$K$20*I1214)</f>
        <v>0</v>
      </c>
      <c r="K1214" s="42">
        <v>0</v>
      </c>
      <c r="L1214" s="139">
        <f>ABS(Home!$K$20*K1214)</f>
        <v>0</v>
      </c>
      <c r="M1214" s="45">
        <f t="shared" si="584"/>
        <v>0</v>
      </c>
      <c r="N1214" s="47">
        <f t="shared" si="585"/>
        <v>1127</v>
      </c>
      <c r="P1214">
        <f t="shared" si="575"/>
        <v>0</v>
      </c>
      <c r="Q1214">
        <f t="shared" si="575"/>
        <v>6</v>
      </c>
      <c r="R1214" s="146">
        <v>1211</v>
      </c>
      <c r="S1214">
        <f t="shared" si="576"/>
        <v>0</v>
      </c>
      <c r="T1214">
        <f t="shared" si="577"/>
        <v>0</v>
      </c>
      <c r="U1214">
        <f t="shared" si="578"/>
        <v>0</v>
      </c>
      <c r="V1214">
        <f t="shared" si="579"/>
        <v>0</v>
      </c>
      <c r="X1214">
        <f t="shared" si="580"/>
        <v>0</v>
      </c>
      <c r="Y1214">
        <f t="shared" si="581"/>
        <v>0</v>
      </c>
      <c r="Z1214">
        <f t="shared" si="582"/>
        <v>0</v>
      </c>
      <c r="AA1214">
        <f t="shared" si="583"/>
        <v>0</v>
      </c>
      <c r="BJ1214" s="41">
        <v>6</v>
      </c>
      <c r="BN1214" s="41">
        <v>5</v>
      </c>
      <c r="BS1214" s="121"/>
      <c r="BV1214">
        <v>0</v>
      </c>
      <c r="CA1214">
        <v>0</v>
      </c>
      <c r="CB1214">
        <f t="shared" si="586"/>
        <v>0</v>
      </c>
      <c r="CK1214">
        <f t="shared" si="587"/>
        <v>7</v>
      </c>
      <c r="CL1214">
        <f t="shared" si="588"/>
        <v>29</v>
      </c>
      <c r="CM1214">
        <f t="shared" si="589"/>
        <v>1127</v>
      </c>
      <c r="CP1214" t="str">
        <f t="shared" si="556"/>
        <v/>
      </c>
      <c r="CQ1214" t="str">
        <f t="shared" si="557"/>
        <v/>
      </c>
      <c r="CR1214" t="str">
        <f t="shared" si="590"/>
        <v/>
      </c>
      <c r="CS1214" t="str">
        <f t="shared" si="554"/>
        <v/>
      </c>
      <c r="CT1214" t="str">
        <f t="shared" si="555"/>
        <v/>
      </c>
    </row>
    <row r="1215" spans="1:98" x14ac:dyDescent="0.2">
      <c r="B1215" s="28" t="s">
        <v>1392</v>
      </c>
      <c r="C1215" s="47"/>
      <c r="D1215" s="41">
        <v>6</v>
      </c>
      <c r="E1215" s="42">
        <v>0</v>
      </c>
      <c r="F1215" s="139">
        <f>ABS(Home!$K$20*E1215)</f>
        <v>0</v>
      </c>
      <c r="G1215" s="42">
        <v>0</v>
      </c>
      <c r="H1215" s="139">
        <f>ABS(Home!$K$20*G1215)</f>
        <v>0</v>
      </c>
      <c r="I1215" s="42">
        <v>0</v>
      </c>
      <c r="J1215" s="139">
        <f>ABS(Home!$K$20*I1215)</f>
        <v>0</v>
      </c>
      <c r="K1215" s="42">
        <v>0</v>
      </c>
      <c r="L1215" s="139">
        <f>ABS(Home!$K$20*K1215)</f>
        <v>0</v>
      </c>
      <c r="M1215" s="45">
        <f t="shared" si="584"/>
        <v>0</v>
      </c>
      <c r="N1215" s="47">
        <f t="shared" si="585"/>
        <v>1128</v>
      </c>
      <c r="P1215">
        <f t="shared" si="575"/>
        <v>0</v>
      </c>
      <c r="Q1215">
        <f t="shared" si="575"/>
        <v>6</v>
      </c>
      <c r="R1215" s="146">
        <v>1212</v>
      </c>
      <c r="S1215">
        <f t="shared" si="576"/>
        <v>0</v>
      </c>
      <c r="T1215">
        <f t="shared" si="577"/>
        <v>0</v>
      </c>
      <c r="U1215">
        <f t="shared" si="578"/>
        <v>0</v>
      </c>
      <c r="V1215">
        <f t="shared" si="579"/>
        <v>0</v>
      </c>
      <c r="X1215">
        <f t="shared" si="580"/>
        <v>0</v>
      </c>
      <c r="Y1215">
        <f t="shared" si="581"/>
        <v>0</v>
      </c>
      <c r="Z1215">
        <f t="shared" si="582"/>
        <v>0</v>
      </c>
      <c r="AA1215">
        <f t="shared" si="583"/>
        <v>0</v>
      </c>
      <c r="BJ1215" s="41">
        <v>6</v>
      </c>
      <c r="BN1215" s="41">
        <v>5</v>
      </c>
      <c r="BS1215" s="121"/>
      <c r="BV1215">
        <v>0</v>
      </c>
      <c r="CA1215">
        <v>0</v>
      </c>
      <c r="CB1215">
        <f t="shared" si="586"/>
        <v>0</v>
      </c>
      <c r="CK1215">
        <f t="shared" si="587"/>
        <v>8</v>
      </c>
      <c r="CL1215">
        <f t="shared" si="588"/>
        <v>29</v>
      </c>
      <c r="CM1215">
        <f t="shared" si="589"/>
        <v>1128</v>
      </c>
      <c r="CP1215" t="str">
        <f t="shared" si="556"/>
        <v/>
      </c>
      <c r="CQ1215" t="str">
        <f t="shared" si="557"/>
        <v/>
      </c>
      <c r="CR1215" t="str">
        <f t="shared" si="590"/>
        <v/>
      </c>
      <c r="CS1215" t="str">
        <f t="shared" si="554"/>
        <v/>
      </c>
      <c r="CT1215" t="str">
        <f t="shared" si="555"/>
        <v/>
      </c>
    </row>
    <row r="1216" spans="1:98" x14ac:dyDescent="0.2">
      <c r="B1216" s="28" t="s">
        <v>1393</v>
      </c>
      <c r="C1216" s="47"/>
      <c r="D1216" s="41">
        <v>6</v>
      </c>
      <c r="E1216" s="42">
        <v>0</v>
      </c>
      <c r="F1216" s="139">
        <f>ABS(Home!$K$20*E1216)</f>
        <v>0</v>
      </c>
      <c r="G1216" s="42">
        <v>0</v>
      </c>
      <c r="H1216" s="139">
        <f>ABS(Home!$K$20*G1216)</f>
        <v>0</v>
      </c>
      <c r="I1216" s="42">
        <v>0</v>
      </c>
      <c r="J1216" s="139">
        <f>ABS(Home!$K$20*I1216)</f>
        <v>0</v>
      </c>
      <c r="K1216" s="42">
        <v>0</v>
      </c>
      <c r="L1216" s="139">
        <f>ABS(Home!$K$20*K1216)</f>
        <v>0</v>
      </c>
      <c r="M1216" s="45">
        <f t="shared" si="584"/>
        <v>0</v>
      </c>
      <c r="N1216" s="47">
        <f t="shared" si="585"/>
        <v>1129</v>
      </c>
      <c r="P1216">
        <f t="shared" si="575"/>
        <v>0</v>
      </c>
      <c r="Q1216">
        <f t="shared" si="575"/>
        <v>6</v>
      </c>
      <c r="R1216" s="146">
        <v>1213</v>
      </c>
      <c r="S1216">
        <f t="shared" si="576"/>
        <v>0</v>
      </c>
      <c r="T1216">
        <f t="shared" si="577"/>
        <v>0</v>
      </c>
      <c r="U1216">
        <f t="shared" si="578"/>
        <v>0</v>
      </c>
      <c r="V1216">
        <f t="shared" si="579"/>
        <v>0</v>
      </c>
      <c r="X1216">
        <f t="shared" si="580"/>
        <v>0</v>
      </c>
      <c r="Y1216">
        <f t="shared" si="581"/>
        <v>0</v>
      </c>
      <c r="Z1216">
        <f t="shared" si="582"/>
        <v>0</v>
      </c>
      <c r="AA1216">
        <f t="shared" si="583"/>
        <v>0</v>
      </c>
      <c r="BJ1216" s="41">
        <v>6</v>
      </c>
      <c r="BN1216" s="41">
        <v>5</v>
      </c>
      <c r="BS1216" s="121"/>
      <c r="BV1216">
        <v>0</v>
      </c>
      <c r="CA1216">
        <v>0</v>
      </c>
      <c r="CB1216">
        <f t="shared" si="586"/>
        <v>0</v>
      </c>
      <c r="CK1216">
        <f t="shared" si="587"/>
        <v>9</v>
      </c>
      <c r="CL1216">
        <f t="shared" si="588"/>
        <v>29</v>
      </c>
      <c r="CM1216">
        <f t="shared" si="589"/>
        <v>1129</v>
      </c>
      <c r="CP1216" t="str">
        <f t="shared" si="556"/>
        <v/>
      </c>
      <c r="CQ1216" t="str">
        <f t="shared" si="557"/>
        <v/>
      </c>
      <c r="CR1216" t="str">
        <f t="shared" si="590"/>
        <v/>
      </c>
      <c r="CS1216" t="str">
        <f t="shared" si="554"/>
        <v/>
      </c>
      <c r="CT1216" t="str">
        <f t="shared" si="555"/>
        <v/>
      </c>
    </row>
    <row r="1217" spans="1:98" x14ac:dyDescent="0.2">
      <c r="B1217" s="28" t="s">
        <v>1363</v>
      </c>
      <c r="C1217" s="47"/>
      <c r="D1217" s="41">
        <v>6</v>
      </c>
      <c r="E1217" s="42">
        <v>0</v>
      </c>
      <c r="F1217" s="139">
        <f>ABS(Home!$K$20*E1217)</f>
        <v>0</v>
      </c>
      <c r="G1217" s="42">
        <v>0</v>
      </c>
      <c r="H1217" s="139">
        <f>ABS(Home!$K$20*G1217)</f>
        <v>0</v>
      </c>
      <c r="I1217" s="42">
        <v>0</v>
      </c>
      <c r="J1217" s="139">
        <f>ABS(Home!$K$20*I1217)</f>
        <v>0</v>
      </c>
      <c r="K1217" s="42">
        <v>0</v>
      </c>
      <c r="L1217" s="139">
        <f>ABS(Home!$K$20*K1217)</f>
        <v>0</v>
      </c>
      <c r="M1217" s="45">
        <f t="shared" si="584"/>
        <v>0</v>
      </c>
      <c r="N1217" s="47">
        <f t="shared" si="585"/>
        <v>1130</v>
      </c>
      <c r="P1217">
        <f t="shared" si="575"/>
        <v>0</v>
      </c>
      <c r="Q1217">
        <f t="shared" si="575"/>
        <v>6</v>
      </c>
      <c r="R1217" s="146">
        <v>1214</v>
      </c>
      <c r="S1217">
        <f t="shared" si="576"/>
        <v>0</v>
      </c>
      <c r="T1217">
        <f t="shared" si="577"/>
        <v>0</v>
      </c>
      <c r="U1217">
        <f t="shared" si="578"/>
        <v>0</v>
      </c>
      <c r="V1217">
        <f t="shared" si="579"/>
        <v>0</v>
      </c>
      <c r="X1217">
        <f t="shared" si="580"/>
        <v>0</v>
      </c>
      <c r="Y1217">
        <f t="shared" si="581"/>
        <v>0</v>
      </c>
      <c r="Z1217">
        <f t="shared" si="582"/>
        <v>0</v>
      </c>
      <c r="AA1217">
        <f t="shared" si="583"/>
        <v>0</v>
      </c>
      <c r="BJ1217" s="41">
        <v>6</v>
      </c>
      <c r="BN1217" s="41">
        <v>5</v>
      </c>
      <c r="BS1217" s="121"/>
      <c r="BV1217">
        <v>0</v>
      </c>
      <c r="CA1217">
        <v>0</v>
      </c>
      <c r="CB1217">
        <f t="shared" si="586"/>
        <v>0</v>
      </c>
      <c r="CK1217">
        <f t="shared" si="587"/>
        <v>10</v>
      </c>
      <c r="CL1217">
        <f t="shared" si="588"/>
        <v>29</v>
      </c>
      <c r="CM1217">
        <f t="shared" si="589"/>
        <v>1130</v>
      </c>
      <c r="CP1217" t="str">
        <f t="shared" si="556"/>
        <v/>
      </c>
      <c r="CQ1217" t="str">
        <f t="shared" si="557"/>
        <v/>
      </c>
      <c r="CR1217" t="str">
        <f t="shared" si="590"/>
        <v/>
      </c>
      <c r="CS1217" t="str">
        <f t="shared" si="554"/>
        <v/>
      </c>
      <c r="CT1217" t="str">
        <f t="shared" si="555"/>
        <v/>
      </c>
    </row>
    <row r="1218" spans="1:98" x14ac:dyDescent="0.2">
      <c r="B1218" s="28" t="s">
        <v>1364</v>
      </c>
      <c r="C1218" s="47"/>
      <c r="D1218" s="41">
        <v>6</v>
      </c>
      <c r="E1218" s="42">
        <v>0</v>
      </c>
      <c r="F1218" s="139">
        <f>ABS(Home!$K$20*E1218)</f>
        <v>0</v>
      </c>
      <c r="G1218" s="42">
        <v>0</v>
      </c>
      <c r="H1218" s="139">
        <f>ABS(Home!$K$20*G1218)</f>
        <v>0</v>
      </c>
      <c r="I1218" s="42">
        <v>0</v>
      </c>
      <c r="J1218" s="139">
        <f>ABS(Home!$K$20*I1218)</f>
        <v>0</v>
      </c>
      <c r="K1218" s="42">
        <v>0</v>
      </c>
      <c r="L1218" s="139">
        <f>ABS(Home!$K$20*K1218)</f>
        <v>0</v>
      </c>
      <c r="M1218" s="45">
        <f t="shared" si="584"/>
        <v>0</v>
      </c>
      <c r="N1218" s="47">
        <f t="shared" si="585"/>
        <v>1131</v>
      </c>
      <c r="P1218">
        <f t="shared" si="575"/>
        <v>0</v>
      </c>
      <c r="Q1218">
        <f t="shared" si="575"/>
        <v>6</v>
      </c>
      <c r="R1218" s="146">
        <v>1215</v>
      </c>
      <c r="S1218">
        <f t="shared" si="576"/>
        <v>0</v>
      </c>
      <c r="T1218">
        <f t="shared" si="577"/>
        <v>0</v>
      </c>
      <c r="U1218">
        <f t="shared" si="578"/>
        <v>0</v>
      </c>
      <c r="V1218">
        <f t="shared" si="579"/>
        <v>0</v>
      </c>
      <c r="X1218">
        <f t="shared" si="580"/>
        <v>0</v>
      </c>
      <c r="Y1218">
        <f t="shared" si="581"/>
        <v>0</v>
      </c>
      <c r="Z1218">
        <f t="shared" si="582"/>
        <v>0</v>
      </c>
      <c r="AA1218">
        <f t="shared" si="583"/>
        <v>0</v>
      </c>
      <c r="BJ1218" s="41">
        <v>6</v>
      </c>
      <c r="BN1218" s="41">
        <v>5</v>
      </c>
      <c r="BS1218" s="121"/>
      <c r="BV1218">
        <v>0</v>
      </c>
      <c r="CA1218">
        <v>0</v>
      </c>
      <c r="CB1218">
        <f t="shared" si="586"/>
        <v>0</v>
      </c>
      <c r="CK1218">
        <f t="shared" si="587"/>
        <v>11</v>
      </c>
      <c r="CL1218">
        <f t="shared" si="588"/>
        <v>29</v>
      </c>
      <c r="CM1218">
        <f t="shared" si="589"/>
        <v>1131</v>
      </c>
      <c r="CP1218" t="str">
        <f t="shared" si="556"/>
        <v/>
      </c>
      <c r="CQ1218" t="str">
        <f t="shared" si="557"/>
        <v/>
      </c>
      <c r="CR1218" t="str">
        <f t="shared" si="590"/>
        <v/>
      </c>
      <c r="CS1218" t="str">
        <f t="shared" si="554"/>
        <v/>
      </c>
      <c r="CT1218" t="str">
        <f t="shared" si="555"/>
        <v/>
      </c>
    </row>
    <row r="1219" spans="1:98" x14ac:dyDescent="0.2">
      <c r="B1219" s="28" t="s">
        <v>1365</v>
      </c>
      <c r="C1219" s="47"/>
      <c r="D1219" s="41">
        <v>6</v>
      </c>
      <c r="E1219" s="42">
        <v>0</v>
      </c>
      <c r="F1219" s="139">
        <f>ABS(Home!$K$20*E1219)</f>
        <v>0</v>
      </c>
      <c r="G1219" s="42">
        <v>0</v>
      </c>
      <c r="H1219" s="139">
        <f>ABS(Home!$K$20*G1219)</f>
        <v>0</v>
      </c>
      <c r="I1219" s="42">
        <v>0</v>
      </c>
      <c r="J1219" s="139">
        <f>ABS(Home!$K$20*I1219)</f>
        <v>0</v>
      </c>
      <c r="K1219" s="42">
        <v>0</v>
      </c>
      <c r="L1219" s="139">
        <f>ABS(Home!$K$20*K1219)</f>
        <v>0</v>
      </c>
      <c r="M1219" s="45">
        <f t="shared" si="584"/>
        <v>0</v>
      </c>
      <c r="N1219" s="47">
        <f t="shared" si="585"/>
        <v>1132</v>
      </c>
      <c r="P1219">
        <f t="shared" si="575"/>
        <v>0</v>
      </c>
      <c r="Q1219">
        <f t="shared" si="575"/>
        <v>6</v>
      </c>
      <c r="R1219" s="146">
        <v>1216</v>
      </c>
      <c r="S1219">
        <f t="shared" si="576"/>
        <v>0</v>
      </c>
      <c r="T1219">
        <f t="shared" si="577"/>
        <v>0</v>
      </c>
      <c r="U1219">
        <f t="shared" si="578"/>
        <v>0</v>
      </c>
      <c r="V1219">
        <f t="shared" si="579"/>
        <v>0</v>
      </c>
      <c r="X1219">
        <f t="shared" si="580"/>
        <v>0</v>
      </c>
      <c r="Y1219">
        <f t="shared" si="581"/>
        <v>0</v>
      </c>
      <c r="Z1219">
        <f t="shared" si="582"/>
        <v>0</v>
      </c>
      <c r="AA1219">
        <f t="shared" si="583"/>
        <v>0</v>
      </c>
      <c r="BJ1219" s="41">
        <v>6</v>
      </c>
      <c r="BN1219" s="41">
        <v>5</v>
      </c>
      <c r="BS1219" s="121"/>
      <c r="BV1219">
        <v>0</v>
      </c>
      <c r="CA1219">
        <v>0</v>
      </c>
      <c r="CB1219">
        <f t="shared" si="586"/>
        <v>0</v>
      </c>
      <c r="CK1219">
        <f t="shared" si="587"/>
        <v>12</v>
      </c>
      <c r="CL1219">
        <f t="shared" si="588"/>
        <v>29</v>
      </c>
      <c r="CM1219">
        <f t="shared" si="589"/>
        <v>1132</v>
      </c>
      <c r="CP1219" t="str">
        <f t="shared" si="556"/>
        <v/>
      </c>
      <c r="CQ1219" t="str">
        <f t="shared" si="557"/>
        <v/>
      </c>
      <c r="CR1219" t="str">
        <f t="shared" si="590"/>
        <v/>
      </c>
      <c r="CS1219" t="str">
        <f t="shared" si="554"/>
        <v/>
      </c>
      <c r="CT1219" t="str">
        <f t="shared" si="555"/>
        <v/>
      </c>
    </row>
    <row r="1220" spans="1:98" x14ac:dyDescent="0.2">
      <c r="B1220" s="28" t="s">
        <v>1366</v>
      </c>
      <c r="C1220" s="47"/>
      <c r="D1220" s="41">
        <v>6</v>
      </c>
      <c r="E1220" s="42">
        <v>0</v>
      </c>
      <c r="F1220" s="139">
        <f>ABS(Home!$K$20*E1220)</f>
        <v>0</v>
      </c>
      <c r="G1220" s="42">
        <v>0</v>
      </c>
      <c r="H1220" s="139">
        <f>ABS(Home!$K$20*G1220)</f>
        <v>0</v>
      </c>
      <c r="I1220" s="42">
        <v>0</v>
      </c>
      <c r="J1220" s="139">
        <f>ABS(Home!$K$20*I1220)</f>
        <v>0</v>
      </c>
      <c r="K1220" s="42">
        <v>0</v>
      </c>
      <c r="L1220" s="139">
        <f>ABS(Home!$K$20*K1220)</f>
        <v>0</v>
      </c>
      <c r="M1220" s="45">
        <f t="shared" si="584"/>
        <v>0</v>
      </c>
      <c r="N1220" s="47">
        <f t="shared" si="585"/>
        <v>1133</v>
      </c>
      <c r="P1220">
        <f t="shared" si="575"/>
        <v>0</v>
      </c>
      <c r="Q1220">
        <f t="shared" si="575"/>
        <v>6</v>
      </c>
      <c r="R1220" s="146">
        <v>1217</v>
      </c>
      <c r="S1220">
        <f t="shared" si="576"/>
        <v>0</v>
      </c>
      <c r="T1220">
        <f t="shared" si="577"/>
        <v>0</v>
      </c>
      <c r="U1220">
        <f t="shared" si="578"/>
        <v>0</v>
      </c>
      <c r="V1220">
        <f t="shared" si="579"/>
        <v>0</v>
      </c>
      <c r="X1220">
        <f t="shared" si="580"/>
        <v>0</v>
      </c>
      <c r="Y1220">
        <f t="shared" si="581"/>
        <v>0</v>
      </c>
      <c r="Z1220">
        <f t="shared" si="582"/>
        <v>0</v>
      </c>
      <c r="AA1220">
        <f t="shared" si="583"/>
        <v>0</v>
      </c>
      <c r="BJ1220" s="41">
        <v>6</v>
      </c>
      <c r="BN1220" s="41">
        <v>5</v>
      </c>
      <c r="BS1220" s="121"/>
      <c r="BV1220">
        <v>0</v>
      </c>
      <c r="CA1220">
        <v>0</v>
      </c>
      <c r="CB1220">
        <f t="shared" si="586"/>
        <v>0</v>
      </c>
      <c r="CK1220">
        <f t="shared" si="587"/>
        <v>13</v>
      </c>
      <c r="CL1220">
        <f t="shared" si="588"/>
        <v>29</v>
      </c>
      <c r="CM1220">
        <f t="shared" si="589"/>
        <v>1133</v>
      </c>
      <c r="CP1220" t="str">
        <f t="shared" si="556"/>
        <v/>
      </c>
      <c r="CQ1220" t="str">
        <f t="shared" si="557"/>
        <v/>
      </c>
      <c r="CR1220" t="str">
        <f t="shared" si="590"/>
        <v/>
      </c>
      <c r="CS1220" t="str">
        <f t="shared" si="554"/>
        <v/>
      </c>
      <c r="CT1220" t="str">
        <f t="shared" si="555"/>
        <v/>
      </c>
    </row>
    <row r="1221" spans="1:98" x14ac:dyDescent="0.2">
      <c r="A1221" s="1"/>
      <c r="B1221" s="28" t="s">
        <v>1367</v>
      </c>
      <c r="C1221" s="47"/>
      <c r="D1221" s="41">
        <v>6</v>
      </c>
      <c r="E1221" s="42">
        <v>0</v>
      </c>
      <c r="F1221" s="139">
        <f>ABS(Home!$K$20*E1221)</f>
        <v>0</v>
      </c>
      <c r="G1221" s="42">
        <v>0</v>
      </c>
      <c r="H1221" s="139">
        <f>ABS(Home!$K$20*G1221)</f>
        <v>0</v>
      </c>
      <c r="I1221" s="42">
        <v>0</v>
      </c>
      <c r="J1221" s="139">
        <f>ABS(Home!$K$20*I1221)</f>
        <v>0</v>
      </c>
      <c r="K1221" s="42">
        <v>0</v>
      </c>
      <c r="L1221" s="139">
        <f>ABS(Home!$K$20*K1221)</f>
        <v>0</v>
      </c>
      <c r="M1221" s="45">
        <f t="shared" si="584"/>
        <v>0</v>
      </c>
      <c r="N1221" s="47">
        <f t="shared" si="585"/>
        <v>1134</v>
      </c>
      <c r="P1221">
        <f t="shared" si="575"/>
        <v>0</v>
      </c>
      <c r="Q1221">
        <f t="shared" si="575"/>
        <v>6</v>
      </c>
      <c r="R1221" s="146">
        <v>1218</v>
      </c>
      <c r="S1221">
        <f t="shared" si="576"/>
        <v>0</v>
      </c>
      <c r="T1221">
        <f t="shared" si="577"/>
        <v>0</v>
      </c>
      <c r="U1221">
        <f t="shared" si="578"/>
        <v>0</v>
      </c>
      <c r="V1221">
        <f t="shared" si="579"/>
        <v>0</v>
      </c>
      <c r="X1221">
        <f t="shared" si="580"/>
        <v>0</v>
      </c>
      <c r="Y1221">
        <f t="shared" si="581"/>
        <v>0</v>
      </c>
      <c r="Z1221">
        <f t="shared" si="582"/>
        <v>0</v>
      </c>
      <c r="AA1221">
        <f t="shared" si="583"/>
        <v>0</v>
      </c>
      <c r="BJ1221" s="41">
        <v>6</v>
      </c>
      <c r="BN1221" s="41">
        <v>5</v>
      </c>
      <c r="BS1221" s="121"/>
      <c r="BV1221">
        <v>0</v>
      </c>
      <c r="CA1221">
        <v>0</v>
      </c>
      <c r="CB1221">
        <f t="shared" si="586"/>
        <v>0</v>
      </c>
      <c r="CK1221">
        <f t="shared" si="587"/>
        <v>14</v>
      </c>
      <c r="CL1221">
        <f t="shared" si="588"/>
        <v>29</v>
      </c>
      <c r="CM1221">
        <f t="shared" si="589"/>
        <v>1134</v>
      </c>
      <c r="CP1221" t="str">
        <f t="shared" si="556"/>
        <v/>
      </c>
      <c r="CQ1221" t="str">
        <f t="shared" si="557"/>
        <v/>
      </c>
      <c r="CR1221" t="str">
        <f t="shared" si="590"/>
        <v/>
      </c>
      <c r="CS1221" t="str">
        <f t="shared" ref="CS1221:CS1284" si="591">IF(C1221=1,CONCATENATE("y_int(",CM1221,",",1,")"),"")</f>
        <v/>
      </c>
      <c r="CT1221" t="str">
        <f t="shared" ref="CT1221:CT1284" si="592">IF(C1221=1,CONCATENATE("y_int(",CM1221,",",1,") = results.XAtMinObjective{1,",),"")</f>
        <v/>
      </c>
    </row>
    <row r="1222" spans="1:98" x14ac:dyDescent="0.2">
      <c r="A1222" s="1"/>
      <c r="B1222" s="28" t="s">
        <v>1382</v>
      </c>
      <c r="C1222" s="47"/>
      <c r="D1222" s="41">
        <v>6</v>
      </c>
      <c r="E1222" s="42">
        <v>0</v>
      </c>
      <c r="F1222" s="139">
        <f>ABS(Home!$K$20*E1222)</f>
        <v>0</v>
      </c>
      <c r="G1222" s="42">
        <v>0</v>
      </c>
      <c r="H1222" s="139">
        <f>ABS(Home!$K$20*G1222)</f>
        <v>0</v>
      </c>
      <c r="I1222" s="42">
        <v>0</v>
      </c>
      <c r="J1222" s="139">
        <f>ABS(Home!$K$20*I1222)</f>
        <v>0</v>
      </c>
      <c r="K1222" s="42">
        <v>0</v>
      </c>
      <c r="L1222" s="139">
        <f>ABS(Home!$K$20*K1222)</f>
        <v>0</v>
      </c>
      <c r="M1222" s="45">
        <f t="shared" si="584"/>
        <v>0</v>
      </c>
      <c r="N1222" s="47">
        <f t="shared" si="585"/>
        <v>1135</v>
      </c>
      <c r="P1222">
        <f t="shared" si="575"/>
        <v>0</v>
      </c>
      <c r="Q1222">
        <f t="shared" si="575"/>
        <v>6</v>
      </c>
      <c r="R1222" s="146">
        <v>1219</v>
      </c>
      <c r="S1222">
        <f t="shared" si="576"/>
        <v>0</v>
      </c>
      <c r="T1222">
        <f t="shared" si="577"/>
        <v>0</v>
      </c>
      <c r="U1222">
        <f t="shared" si="578"/>
        <v>0</v>
      </c>
      <c r="V1222">
        <f t="shared" si="579"/>
        <v>0</v>
      </c>
      <c r="X1222">
        <f t="shared" si="580"/>
        <v>0</v>
      </c>
      <c r="Y1222">
        <f t="shared" si="581"/>
        <v>0</v>
      </c>
      <c r="Z1222">
        <f t="shared" si="582"/>
        <v>0</v>
      </c>
      <c r="AA1222">
        <f t="shared" si="583"/>
        <v>0</v>
      </c>
      <c r="BJ1222" s="41">
        <v>6</v>
      </c>
      <c r="BN1222" s="41">
        <v>5</v>
      </c>
      <c r="BS1222" s="121"/>
      <c r="BV1222">
        <v>0</v>
      </c>
      <c r="CA1222">
        <v>0</v>
      </c>
      <c r="CB1222">
        <f t="shared" si="586"/>
        <v>0</v>
      </c>
      <c r="CK1222">
        <f t="shared" si="587"/>
        <v>15</v>
      </c>
      <c r="CL1222">
        <f t="shared" si="588"/>
        <v>29</v>
      </c>
      <c r="CM1222">
        <f t="shared" si="589"/>
        <v>1135</v>
      </c>
      <c r="CP1222" t="str">
        <f t="shared" ref="CP1222:CP1285" si="593">IF(C1222=1,CONCATENATE("v",CM1222," = optimizableVariable('var",CM1222,"', [",E1222-$CO$1," ",E1222+$CO$1,"], 'Type', 'real'); %y_int(",CK1222,",",CL1222,")"),"")</f>
        <v/>
      </c>
      <c r="CQ1222" t="str">
        <f t="shared" ref="CQ1222:CQ1285" si="594">IF(C1222=1,CONCATENATE("y_int(",CM1222,",",1,") = variables.var",CM1222,";"),"")</f>
        <v/>
      </c>
      <c r="CR1222" t="str">
        <f t="shared" si="590"/>
        <v/>
      </c>
      <c r="CS1222" t="str">
        <f t="shared" si="591"/>
        <v/>
      </c>
      <c r="CT1222" t="str">
        <f t="shared" si="592"/>
        <v/>
      </c>
    </row>
    <row r="1223" spans="1:98" x14ac:dyDescent="0.2">
      <c r="A1223" s="1"/>
      <c r="B1223" s="28" t="s">
        <v>1383</v>
      </c>
      <c r="C1223" s="47"/>
      <c r="D1223" s="41">
        <v>6</v>
      </c>
      <c r="E1223" s="42">
        <v>0</v>
      </c>
      <c r="F1223" s="139">
        <f>ABS(Home!$K$20*E1223)</f>
        <v>0</v>
      </c>
      <c r="G1223" s="42">
        <v>0</v>
      </c>
      <c r="H1223" s="139">
        <f>ABS(Home!$K$20*G1223)</f>
        <v>0</v>
      </c>
      <c r="I1223" s="42">
        <v>0</v>
      </c>
      <c r="J1223" s="139">
        <f>ABS(Home!$K$20*I1223)</f>
        <v>0</v>
      </c>
      <c r="K1223" s="42">
        <v>0</v>
      </c>
      <c r="L1223" s="139">
        <f>ABS(Home!$K$20*K1223)</f>
        <v>0</v>
      </c>
      <c r="M1223" s="45">
        <f t="shared" si="584"/>
        <v>0</v>
      </c>
      <c r="N1223" s="47">
        <f t="shared" si="585"/>
        <v>1136</v>
      </c>
      <c r="P1223">
        <f t="shared" si="575"/>
        <v>0</v>
      </c>
      <c r="Q1223">
        <f t="shared" si="575"/>
        <v>6</v>
      </c>
      <c r="R1223" s="146">
        <v>1220</v>
      </c>
      <c r="S1223">
        <f t="shared" si="576"/>
        <v>0</v>
      </c>
      <c r="T1223">
        <f t="shared" si="577"/>
        <v>0</v>
      </c>
      <c r="U1223">
        <f t="shared" si="578"/>
        <v>0</v>
      </c>
      <c r="V1223">
        <f t="shared" si="579"/>
        <v>0</v>
      </c>
      <c r="X1223">
        <f t="shared" si="580"/>
        <v>0</v>
      </c>
      <c r="Y1223">
        <f t="shared" si="581"/>
        <v>0</v>
      </c>
      <c r="Z1223">
        <f t="shared" si="582"/>
        <v>0</v>
      </c>
      <c r="AA1223">
        <f t="shared" si="583"/>
        <v>0</v>
      </c>
      <c r="BJ1223" s="41">
        <v>6</v>
      </c>
      <c r="BN1223" s="41">
        <v>5</v>
      </c>
      <c r="BS1223" s="121"/>
      <c r="BV1223">
        <v>0</v>
      </c>
      <c r="CA1223">
        <v>0</v>
      </c>
      <c r="CB1223">
        <f t="shared" si="586"/>
        <v>0</v>
      </c>
      <c r="CK1223">
        <f t="shared" si="587"/>
        <v>16</v>
      </c>
      <c r="CL1223">
        <f t="shared" si="588"/>
        <v>29</v>
      </c>
      <c r="CM1223">
        <f t="shared" si="589"/>
        <v>1136</v>
      </c>
      <c r="CP1223" t="str">
        <f t="shared" si="593"/>
        <v/>
      </c>
      <c r="CQ1223" t="str">
        <f t="shared" si="594"/>
        <v/>
      </c>
      <c r="CR1223" t="str">
        <f t="shared" si="590"/>
        <v/>
      </c>
      <c r="CS1223" t="str">
        <f t="shared" si="591"/>
        <v/>
      </c>
      <c r="CT1223" t="str">
        <f t="shared" si="592"/>
        <v/>
      </c>
    </row>
    <row r="1224" spans="1:98" x14ac:dyDescent="0.2">
      <c r="A1224" s="1"/>
      <c r="B1224" s="28" t="s">
        <v>1384</v>
      </c>
      <c r="C1224" s="47"/>
      <c r="D1224" s="41">
        <v>6</v>
      </c>
      <c r="E1224" s="42">
        <v>0</v>
      </c>
      <c r="F1224" s="139">
        <f>ABS(Home!$K$20*E1224)</f>
        <v>0</v>
      </c>
      <c r="G1224" s="42">
        <v>0</v>
      </c>
      <c r="H1224" s="139">
        <f>ABS(Home!$K$20*G1224)</f>
        <v>0</v>
      </c>
      <c r="I1224" s="42">
        <v>0</v>
      </c>
      <c r="J1224" s="139">
        <f>ABS(Home!$K$20*I1224)</f>
        <v>0</v>
      </c>
      <c r="K1224" s="42">
        <v>0</v>
      </c>
      <c r="L1224" s="139">
        <f>ABS(Home!$K$20*K1224)</f>
        <v>0</v>
      </c>
      <c r="M1224" s="45">
        <f t="shared" si="584"/>
        <v>0</v>
      </c>
      <c r="N1224" s="47">
        <f t="shared" si="585"/>
        <v>1137</v>
      </c>
      <c r="P1224">
        <f t="shared" si="575"/>
        <v>0</v>
      </c>
      <c r="Q1224">
        <f t="shared" si="575"/>
        <v>6</v>
      </c>
      <c r="R1224" s="146">
        <v>1221</v>
      </c>
      <c r="S1224">
        <f t="shared" si="576"/>
        <v>0</v>
      </c>
      <c r="T1224">
        <f t="shared" si="577"/>
        <v>0</v>
      </c>
      <c r="U1224">
        <f t="shared" si="578"/>
        <v>0</v>
      </c>
      <c r="V1224">
        <f t="shared" si="579"/>
        <v>0</v>
      </c>
      <c r="X1224">
        <f t="shared" si="580"/>
        <v>0</v>
      </c>
      <c r="Y1224">
        <f t="shared" si="581"/>
        <v>0</v>
      </c>
      <c r="Z1224">
        <f t="shared" si="582"/>
        <v>0</v>
      </c>
      <c r="AA1224">
        <f t="shared" si="583"/>
        <v>0</v>
      </c>
      <c r="BJ1224" s="41">
        <v>6</v>
      </c>
      <c r="BN1224" s="41">
        <v>5</v>
      </c>
      <c r="BS1224" s="121"/>
      <c r="BV1224">
        <v>0</v>
      </c>
      <c r="CA1224">
        <v>0</v>
      </c>
      <c r="CB1224">
        <f t="shared" si="586"/>
        <v>0</v>
      </c>
      <c r="CK1224">
        <f t="shared" si="587"/>
        <v>17</v>
      </c>
      <c r="CL1224">
        <f t="shared" si="588"/>
        <v>29</v>
      </c>
      <c r="CM1224">
        <f t="shared" si="589"/>
        <v>1137</v>
      </c>
      <c r="CP1224" t="str">
        <f t="shared" si="593"/>
        <v/>
      </c>
      <c r="CQ1224" t="str">
        <f t="shared" si="594"/>
        <v/>
      </c>
      <c r="CR1224" t="str">
        <f t="shared" si="590"/>
        <v/>
      </c>
      <c r="CS1224" t="str">
        <f t="shared" si="591"/>
        <v/>
      </c>
      <c r="CT1224" t="str">
        <f t="shared" si="592"/>
        <v/>
      </c>
    </row>
    <row r="1225" spans="1:98" x14ac:dyDescent="0.2">
      <c r="A1225" s="1"/>
      <c r="B1225" s="28" t="s">
        <v>1368</v>
      </c>
      <c r="C1225" s="47"/>
      <c r="D1225" s="41">
        <v>6</v>
      </c>
      <c r="E1225" s="42">
        <v>0</v>
      </c>
      <c r="F1225" s="139">
        <f>ABS(Home!$K$20*E1225)</f>
        <v>0</v>
      </c>
      <c r="G1225" s="42">
        <v>0</v>
      </c>
      <c r="H1225" s="139">
        <f>ABS(Home!$K$20*G1225)</f>
        <v>0</v>
      </c>
      <c r="I1225" s="42">
        <v>0</v>
      </c>
      <c r="J1225" s="139">
        <f>ABS(Home!$K$20*I1225)</f>
        <v>0</v>
      </c>
      <c r="K1225" s="42">
        <v>0</v>
      </c>
      <c r="L1225" s="139">
        <f>ABS(Home!$K$20*K1225)</f>
        <v>0</v>
      </c>
      <c r="M1225" s="45">
        <f t="shared" si="584"/>
        <v>0</v>
      </c>
      <c r="N1225" s="47">
        <f t="shared" si="585"/>
        <v>1138</v>
      </c>
      <c r="P1225">
        <f t="shared" si="575"/>
        <v>0</v>
      </c>
      <c r="Q1225">
        <f t="shared" si="575"/>
        <v>6</v>
      </c>
      <c r="R1225" s="146">
        <v>1222</v>
      </c>
      <c r="S1225">
        <f t="shared" si="576"/>
        <v>0</v>
      </c>
      <c r="T1225">
        <f t="shared" si="577"/>
        <v>0</v>
      </c>
      <c r="U1225">
        <f t="shared" si="578"/>
        <v>0</v>
      </c>
      <c r="V1225">
        <f t="shared" si="579"/>
        <v>0</v>
      </c>
      <c r="X1225">
        <f t="shared" si="580"/>
        <v>0</v>
      </c>
      <c r="Y1225">
        <f t="shared" si="581"/>
        <v>0</v>
      </c>
      <c r="Z1225">
        <f t="shared" si="582"/>
        <v>0</v>
      </c>
      <c r="AA1225">
        <f t="shared" si="583"/>
        <v>0</v>
      </c>
      <c r="BJ1225" s="41">
        <v>6</v>
      </c>
      <c r="BN1225" s="41">
        <v>5</v>
      </c>
      <c r="BS1225" s="121"/>
      <c r="BV1225">
        <v>0</v>
      </c>
      <c r="CA1225">
        <v>0</v>
      </c>
      <c r="CB1225">
        <f t="shared" si="586"/>
        <v>0</v>
      </c>
      <c r="CK1225">
        <f t="shared" si="587"/>
        <v>18</v>
      </c>
      <c r="CL1225">
        <f t="shared" si="588"/>
        <v>29</v>
      </c>
      <c r="CM1225">
        <f t="shared" si="589"/>
        <v>1138</v>
      </c>
      <c r="CP1225" t="str">
        <f t="shared" si="593"/>
        <v/>
      </c>
      <c r="CQ1225" t="str">
        <f t="shared" si="594"/>
        <v/>
      </c>
      <c r="CR1225" t="str">
        <f t="shared" si="590"/>
        <v/>
      </c>
      <c r="CS1225" t="str">
        <f t="shared" si="591"/>
        <v/>
      </c>
      <c r="CT1225" t="str">
        <f t="shared" si="592"/>
        <v/>
      </c>
    </row>
    <row r="1226" spans="1:98" x14ac:dyDescent="0.2">
      <c r="A1226" s="1"/>
      <c r="B1226" s="28" t="s">
        <v>1369</v>
      </c>
      <c r="C1226" s="47"/>
      <c r="D1226" s="41">
        <v>6</v>
      </c>
      <c r="E1226" s="42">
        <v>0</v>
      </c>
      <c r="F1226" s="139">
        <f>ABS(Home!$K$20*E1226)</f>
        <v>0</v>
      </c>
      <c r="G1226" s="42">
        <v>0</v>
      </c>
      <c r="H1226" s="139">
        <f>ABS(Home!$K$20*G1226)</f>
        <v>0</v>
      </c>
      <c r="I1226" s="42">
        <v>0</v>
      </c>
      <c r="J1226" s="139">
        <f>ABS(Home!$K$20*I1226)</f>
        <v>0</v>
      </c>
      <c r="K1226" s="42">
        <v>0</v>
      </c>
      <c r="L1226" s="139">
        <f>ABS(Home!$K$20*K1226)</f>
        <v>0</v>
      </c>
      <c r="M1226" s="45">
        <f t="shared" si="584"/>
        <v>0</v>
      </c>
      <c r="N1226" s="47">
        <f t="shared" si="585"/>
        <v>1139</v>
      </c>
      <c r="P1226">
        <f t="shared" si="575"/>
        <v>0</v>
      </c>
      <c r="Q1226">
        <f t="shared" si="575"/>
        <v>6</v>
      </c>
      <c r="R1226" s="146">
        <v>1223</v>
      </c>
      <c r="S1226">
        <f t="shared" si="576"/>
        <v>0</v>
      </c>
      <c r="T1226">
        <f t="shared" si="577"/>
        <v>0</v>
      </c>
      <c r="U1226">
        <f t="shared" si="578"/>
        <v>0</v>
      </c>
      <c r="V1226">
        <f t="shared" si="579"/>
        <v>0</v>
      </c>
      <c r="X1226">
        <f t="shared" si="580"/>
        <v>0</v>
      </c>
      <c r="Y1226">
        <f t="shared" si="581"/>
        <v>0</v>
      </c>
      <c r="Z1226">
        <f t="shared" si="582"/>
        <v>0</v>
      </c>
      <c r="AA1226">
        <f t="shared" si="583"/>
        <v>0</v>
      </c>
      <c r="BJ1226" s="41">
        <v>6</v>
      </c>
      <c r="BN1226" s="41">
        <v>5</v>
      </c>
      <c r="BS1226" s="121"/>
      <c r="BV1226">
        <v>0</v>
      </c>
      <c r="CA1226">
        <v>0</v>
      </c>
      <c r="CB1226">
        <f t="shared" si="586"/>
        <v>0</v>
      </c>
      <c r="CK1226">
        <f t="shared" si="587"/>
        <v>19</v>
      </c>
      <c r="CL1226">
        <f t="shared" si="588"/>
        <v>29</v>
      </c>
      <c r="CM1226">
        <f t="shared" si="589"/>
        <v>1139</v>
      </c>
      <c r="CP1226" t="str">
        <f t="shared" si="593"/>
        <v/>
      </c>
      <c r="CQ1226" t="str">
        <f t="shared" si="594"/>
        <v/>
      </c>
      <c r="CR1226" t="str">
        <f t="shared" si="590"/>
        <v/>
      </c>
      <c r="CS1226" t="str">
        <f t="shared" si="591"/>
        <v/>
      </c>
      <c r="CT1226" t="str">
        <f t="shared" si="592"/>
        <v/>
      </c>
    </row>
    <row r="1227" spans="1:98" x14ac:dyDescent="0.2">
      <c r="A1227" s="1"/>
      <c r="B1227" s="28" t="s">
        <v>1370</v>
      </c>
      <c r="C1227" s="47"/>
      <c r="D1227" s="41">
        <v>6</v>
      </c>
      <c r="E1227" s="42">
        <v>0</v>
      </c>
      <c r="F1227" s="139">
        <f>ABS(Home!$K$20*E1227)</f>
        <v>0</v>
      </c>
      <c r="G1227" s="42">
        <v>0</v>
      </c>
      <c r="H1227" s="139">
        <f>ABS(Home!$K$20*G1227)</f>
        <v>0</v>
      </c>
      <c r="I1227" s="42">
        <v>0</v>
      </c>
      <c r="J1227" s="139">
        <f>ABS(Home!$K$20*I1227)</f>
        <v>0</v>
      </c>
      <c r="K1227" s="42">
        <v>0</v>
      </c>
      <c r="L1227" s="139">
        <f>ABS(Home!$K$20*K1227)</f>
        <v>0</v>
      </c>
      <c r="M1227" s="45">
        <f t="shared" si="584"/>
        <v>0</v>
      </c>
      <c r="N1227" s="47">
        <f t="shared" si="585"/>
        <v>1140</v>
      </c>
      <c r="P1227">
        <f t="shared" si="575"/>
        <v>0</v>
      </c>
      <c r="Q1227">
        <f t="shared" si="575"/>
        <v>6</v>
      </c>
      <c r="R1227" s="146">
        <v>1224</v>
      </c>
      <c r="S1227">
        <f t="shared" si="576"/>
        <v>0</v>
      </c>
      <c r="T1227">
        <f t="shared" si="577"/>
        <v>0</v>
      </c>
      <c r="U1227">
        <f t="shared" si="578"/>
        <v>0</v>
      </c>
      <c r="V1227">
        <f t="shared" si="579"/>
        <v>0</v>
      </c>
      <c r="X1227">
        <f t="shared" si="580"/>
        <v>0</v>
      </c>
      <c r="Y1227">
        <f t="shared" si="581"/>
        <v>0</v>
      </c>
      <c r="Z1227">
        <f t="shared" si="582"/>
        <v>0</v>
      </c>
      <c r="AA1227">
        <f t="shared" si="583"/>
        <v>0</v>
      </c>
      <c r="BJ1227" s="41">
        <v>6</v>
      </c>
      <c r="BN1227" s="41">
        <v>5</v>
      </c>
      <c r="BS1227" s="121"/>
      <c r="BV1227">
        <v>0</v>
      </c>
      <c r="CA1227">
        <v>0</v>
      </c>
      <c r="CB1227">
        <f t="shared" si="586"/>
        <v>0</v>
      </c>
      <c r="CK1227">
        <f t="shared" si="587"/>
        <v>20</v>
      </c>
      <c r="CL1227">
        <f t="shared" si="588"/>
        <v>29</v>
      </c>
      <c r="CM1227">
        <f t="shared" si="589"/>
        <v>1140</v>
      </c>
      <c r="CP1227" t="str">
        <f t="shared" si="593"/>
        <v/>
      </c>
      <c r="CQ1227" t="str">
        <f t="shared" si="594"/>
        <v/>
      </c>
      <c r="CR1227" t="str">
        <f t="shared" si="590"/>
        <v/>
      </c>
      <c r="CS1227" t="str">
        <f t="shared" si="591"/>
        <v/>
      </c>
      <c r="CT1227" t="str">
        <f t="shared" si="592"/>
        <v/>
      </c>
    </row>
    <row r="1228" spans="1:98" x14ac:dyDescent="0.2">
      <c r="A1228" s="1"/>
      <c r="B1228" s="28" t="s">
        <v>1371</v>
      </c>
      <c r="C1228" s="47"/>
      <c r="D1228" s="41">
        <v>6</v>
      </c>
      <c r="E1228" s="42">
        <v>0</v>
      </c>
      <c r="F1228" s="139">
        <f>ABS(Home!$K$20*E1228)</f>
        <v>0</v>
      </c>
      <c r="G1228" s="42">
        <v>0</v>
      </c>
      <c r="H1228" s="139">
        <f>ABS(Home!$K$20*G1228)</f>
        <v>0</v>
      </c>
      <c r="I1228" s="42">
        <v>0</v>
      </c>
      <c r="J1228" s="139">
        <f>ABS(Home!$K$20*I1228)</f>
        <v>0</v>
      </c>
      <c r="K1228" s="42">
        <v>0</v>
      </c>
      <c r="L1228" s="139">
        <f>ABS(Home!$K$20*K1228)</f>
        <v>0</v>
      </c>
      <c r="M1228" s="45">
        <f t="shared" si="584"/>
        <v>0</v>
      </c>
      <c r="N1228" s="47">
        <f t="shared" si="585"/>
        <v>1141</v>
      </c>
      <c r="P1228">
        <f t="shared" si="575"/>
        <v>0</v>
      </c>
      <c r="Q1228">
        <f t="shared" si="575"/>
        <v>6</v>
      </c>
      <c r="R1228" s="146">
        <v>1225</v>
      </c>
      <c r="S1228">
        <f t="shared" si="576"/>
        <v>0</v>
      </c>
      <c r="T1228">
        <f t="shared" si="577"/>
        <v>0</v>
      </c>
      <c r="U1228">
        <f t="shared" si="578"/>
        <v>0</v>
      </c>
      <c r="V1228">
        <f t="shared" si="579"/>
        <v>0</v>
      </c>
      <c r="X1228">
        <f t="shared" si="580"/>
        <v>0</v>
      </c>
      <c r="Y1228">
        <f t="shared" si="581"/>
        <v>0</v>
      </c>
      <c r="Z1228">
        <f t="shared" si="582"/>
        <v>0</v>
      </c>
      <c r="AA1228">
        <f t="shared" si="583"/>
        <v>0</v>
      </c>
      <c r="BJ1228" s="41">
        <v>6</v>
      </c>
      <c r="BN1228" s="41">
        <v>5</v>
      </c>
      <c r="BS1228" s="121"/>
      <c r="BV1228">
        <v>-2</v>
      </c>
      <c r="CA1228">
        <v>-0.1</v>
      </c>
      <c r="CB1228">
        <f t="shared" si="586"/>
        <v>-0.1</v>
      </c>
      <c r="CK1228">
        <f t="shared" si="587"/>
        <v>21</v>
      </c>
      <c r="CL1228">
        <f t="shared" si="588"/>
        <v>29</v>
      </c>
      <c r="CM1228">
        <f t="shared" si="589"/>
        <v>1141</v>
      </c>
      <c r="CP1228" t="str">
        <f t="shared" si="593"/>
        <v/>
      </c>
      <c r="CQ1228" t="str">
        <f t="shared" si="594"/>
        <v/>
      </c>
      <c r="CR1228" t="str">
        <f t="shared" si="590"/>
        <v/>
      </c>
      <c r="CS1228" t="str">
        <f t="shared" si="591"/>
        <v/>
      </c>
      <c r="CT1228" t="str">
        <f t="shared" si="592"/>
        <v/>
      </c>
    </row>
    <row r="1229" spans="1:98" x14ac:dyDescent="0.2">
      <c r="A1229" s="1"/>
      <c r="B1229" s="28" t="s">
        <v>1372</v>
      </c>
      <c r="C1229" s="47"/>
      <c r="D1229" s="41">
        <v>6</v>
      </c>
      <c r="E1229" s="42">
        <v>0</v>
      </c>
      <c r="F1229" s="139">
        <f>ABS(Home!$K$20*E1229)</f>
        <v>0</v>
      </c>
      <c r="G1229" s="42">
        <v>0</v>
      </c>
      <c r="H1229" s="139">
        <f>ABS(Home!$K$20*G1229)</f>
        <v>0</v>
      </c>
      <c r="I1229" s="42">
        <v>0</v>
      </c>
      <c r="J1229" s="139">
        <f>ABS(Home!$K$20*I1229)</f>
        <v>0</v>
      </c>
      <c r="K1229" s="42">
        <v>0</v>
      </c>
      <c r="L1229" s="139">
        <f>ABS(Home!$K$20*K1229)</f>
        <v>0</v>
      </c>
      <c r="M1229" s="45">
        <f t="shared" si="584"/>
        <v>0</v>
      </c>
      <c r="N1229" s="47">
        <f t="shared" si="585"/>
        <v>1142</v>
      </c>
      <c r="P1229">
        <f t="shared" si="575"/>
        <v>0</v>
      </c>
      <c r="Q1229">
        <f t="shared" si="575"/>
        <v>6</v>
      </c>
      <c r="R1229" s="146">
        <v>1226</v>
      </c>
      <c r="S1229">
        <f t="shared" si="576"/>
        <v>0</v>
      </c>
      <c r="T1229">
        <f t="shared" si="577"/>
        <v>0</v>
      </c>
      <c r="U1229">
        <f t="shared" si="578"/>
        <v>0</v>
      </c>
      <c r="V1229">
        <f t="shared" si="579"/>
        <v>0</v>
      </c>
      <c r="X1229">
        <f t="shared" si="580"/>
        <v>0</v>
      </c>
      <c r="Y1229">
        <f t="shared" si="581"/>
        <v>0</v>
      </c>
      <c r="Z1229">
        <f t="shared" si="582"/>
        <v>0</v>
      </c>
      <c r="AA1229">
        <f t="shared" si="583"/>
        <v>0</v>
      </c>
      <c r="BJ1229" s="41">
        <v>6</v>
      </c>
      <c r="BN1229" s="41">
        <v>5</v>
      </c>
      <c r="BS1229" s="121"/>
      <c r="BV1229">
        <v>-2</v>
      </c>
      <c r="CA1229">
        <v>-0.1</v>
      </c>
      <c r="CB1229">
        <f t="shared" si="586"/>
        <v>-0.1</v>
      </c>
      <c r="CK1229">
        <f t="shared" si="587"/>
        <v>22</v>
      </c>
      <c r="CL1229">
        <f t="shared" si="588"/>
        <v>29</v>
      </c>
      <c r="CM1229">
        <f t="shared" si="589"/>
        <v>1142</v>
      </c>
      <c r="CP1229" t="str">
        <f t="shared" si="593"/>
        <v/>
      </c>
      <c r="CQ1229" t="str">
        <f t="shared" si="594"/>
        <v/>
      </c>
      <c r="CR1229" t="str">
        <f t="shared" si="590"/>
        <v/>
      </c>
      <c r="CS1229" t="str">
        <f t="shared" si="591"/>
        <v/>
      </c>
      <c r="CT1229" t="str">
        <f t="shared" si="592"/>
        <v/>
      </c>
    </row>
    <row r="1230" spans="1:98" x14ac:dyDescent="0.2">
      <c r="A1230" s="1"/>
      <c r="B1230" s="28" t="s">
        <v>1373</v>
      </c>
      <c r="C1230" s="47"/>
      <c r="D1230" s="41">
        <v>6</v>
      </c>
      <c r="E1230" s="42">
        <v>0</v>
      </c>
      <c r="F1230" s="139">
        <f>ABS(Home!$K$20*E1230)</f>
        <v>0</v>
      </c>
      <c r="G1230" s="42">
        <v>0</v>
      </c>
      <c r="H1230" s="139">
        <f>ABS(Home!$K$20*G1230)</f>
        <v>0</v>
      </c>
      <c r="I1230" s="42">
        <v>0</v>
      </c>
      <c r="J1230" s="139">
        <f>ABS(Home!$K$20*I1230)</f>
        <v>0</v>
      </c>
      <c r="K1230" s="42">
        <v>0</v>
      </c>
      <c r="L1230" s="139">
        <f>ABS(Home!$K$20*K1230)</f>
        <v>0</v>
      </c>
      <c r="M1230" s="45">
        <f t="shared" si="584"/>
        <v>0</v>
      </c>
      <c r="N1230" s="47">
        <f t="shared" si="585"/>
        <v>1143</v>
      </c>
      <c r="P1230">
        <f t="shared" si="575"/>
        <v>0</v>
      </c>
      <c r="Q1230">
        <f t="shared" si="575"/>
        <v>6</v>
      </c>
      <c r="R1230" s="146">
        <v>1227</v>
      </c>
      <c r="S1230">
        <f t="shared" si="576"/>
        <v>0</v>
      </c>
      <c r="T1230">
        <f t="shared" si="577"/>
        <v>0</v>
      </c>
      <c r="U1230">
        <f t="shared" si="578"/>
        <v>0</v>
      </c>
      <c r="V1230">
        <f t="shared" si="579"/>
        <v>0</v>
      </c>
      <c r="X1230">
        <f t="shared" si="580"/>
        <v>0</v>
      </c>
      <c r="Y1230">
        <f t="shared" si="581"/>
        <v>0</v>
      </c>
      <c r="Z1230">
        <f t="shared" si="582"/>
        <v>0</v>
      </c>
      <c r="AA1230">
        <f t="shared" si="583"/>
        <v>0</v>
      </c>
      <c r="BJ1230" s="41">
        <v>6</v>
      </c>
      <c r="BN1230" s="41">
        <v>5</v>
      </c>
      <c r="BS1230" s="121"/>
      <c r="BV1230">
        <v>-2</v>
      </c>
      <c r="CA1230">
        <v>-0.1</v>
      </c>
      <c r="CB1230">
        <f t="shared" si="586"/>
        <v>-0.1</v>
      </c>
      <c r="CK1230">
        <f t="shared" si="587"/>
        <v>23</v>
      </c>
      <c r="CL1230">
        <f t="shared" si="588"/>
        <v>29</v>
      </c>
      <c r="CM1230">
        <f t="shared" si="589"/>
        <v>1143</v>
      </c>
      <c r="CP1230" t="str">
        <f t="shared" si="593"/>
        <v/>
      </c>
      <c r="CQ1230" t="str">
        <f t="shared" si="594"/>
        <v/>
      </c>
      <c r="CR1230" t="str">
        <f t="shared" si="590"/>
        <v/>
      </c>
      <c r="CS1230" t="str">
        <f t="shared" si="591"/>
        <v/>
      </c>
      <c r="CT1230" t="str">
        <f t="shared" si="592"/>
        <v/>
      </c>
    </row>
    <row r="1231" spans="1:98" x14ac:dyDescent="0.2">
      <c r="A1231" s="1"/>
      <c r="B1231" s="28" t="s">
        <v>1374</v>
      </c>
      <c r="C1231" s="47"/>
      <c r="D1231" s="41">
        <v>6</v>
      </c>
      <c r="E1231" s="42">
        <v>0</v>
      </c>
      <c r="F1231" s="139">
        <f>ABS(Home!$K$20*E1231)</f>
        <v>0</v>
      </c>
      <c r="G1231" s="42">
        <v>0</v>
      </c>
      <c r="H1231" s="139">
        <f>ABS(Home!$K$20*G1231)</f>
        <v>0</v>
      </c>
      <c r="I1231" s="42">
        <v>0</v>
      </c>
      <c r="J1231" s="139">
        <f>ABS(Home!$K$20*I1231)</f>
        <v>0</v>
      </c>
      <c r="K1231" s="42">
        <v>0</v>
      </c>
      <c r="L1231" s="139">
        <f>ABS(Home!$K$20*K1231)</f>
        <v>0</v>
      </c>
      <c r="M1231" s="45">
        <f>IF(C1231=1,COUNTIF(F1231,"&gt;0")+COUNTIF(H1231,"&gt;0")+COUNTIF(J1231,"&gt;0")+COUNTIF(L1231,"&gt;0"),0)</f>
        <v>0</v>
      </c>
      <c r="N1231" s="47">
        <f t="shared" si="585"/>
        <v>1144</v>
      </c>
      <c r="P1231">
        <f t="shared" si="575"/>
        <v>0</v>
      </c>
      <c r="Q1231">
        <f t="shared" si="575"/>
        <v>6</v>
      </c>
      <c r="R1231" s="146">
        <v>1228</v>
      </c>
      <c r="S1231">
        <f t="shared" si="576"/>
        <v>0</v>
      </c>
      <c r="T1231">
        <f t="shared" si="577"/>
        <v>0</v>
      </c>
      <c r="U1231">
        <f t="shared" si="578"/>
        <v>0</v>
      </c>
      <c r="V1231">
        <f t="shared" si="579"/>
        <v>0</v>
      </c>
      <c r="X1231">
        <f t="shared" si="580"/>
        <v>0</v>
      </c>
      <c r="Y1231">
        <f t="shared" si="581"/>
        <v>0</v>
      </c>
      <c r="Z1231">
        <f t="shared" si="582"/>
        <v>0</v>
      </c>
      <c r="AA1231">
        <f t="shared" si="583"/>
        <v>0</v>
      </c>
      <c r="BJ1231" s="41">
        <v>6</v>
      </c>
      <c r="BN1231" s="41">
        <v>5</v>
      </c>
      <c r="BS1231" s="121"/>
      <c r="BV1231">
        <v>0</v>
      </c>
      <c r="CA1231">
        <v>0</v>
      </c>
      <c r="CB1231">
        <f t="shared" si="586"/>
        <v>0</v>
      </c>
      <c r="CK1231">
        <f t="shared" si="587"/>
        <v>24</v>
      </c>
      <c r="CL1231">
        <f t="shared" si="588"/>
        <v>29</v>
      </c>
      <c r="CM1231">
        <f t="shared" si="589"/>
        <v>1144</v>
      </c>
      <c r="CP1231" t="str">
        <f t="shared" si="593"/>
        <v/>
      </c>
      <c r="CQ1231" t="str">
        <f t="shared" si="594"/>
        <v/>
      </c>
      <c r="CR1231" t="str">
        <f t="shared" si="590"/>
        <v/>
      </c>
      <c r="CS1231" t="str">
        <f t="shared" si="591"/>
        <v/>
      </c>
      <c r="CT1231" t="str">
        <f t="shared" si="592"/>
        <v/>
      </c>
    </row>
    <row r="1232" spans="1:98" x14ac:dyDescent="0.2">
      <c r="A1232" s="1"/>
      <c r="B1232" s="28" t="s">
        <v>1375</v>
      </c>
      <c r="C1232" s="47"/>
      <c r="D1232" s="41">
        <v>6</v>
      </c>
      <c r="E1232" s="42">
        <v>0</v>
      </c>
      <c r="F1232" s="139">
        <f>ABS(Home!$K$20*E1232)</f>
        <v>0</v>
      </c>
      <c r="G1232" s="42">
        <v>0</v>
      </c>
      <c r="H1232" s="139">
        <f>ABS(Home!$K$20*G1232)</f>
        <v>0</v>
      </c>
      <c r="I1232" s="42">
        <v>0</v>
      </c>
      <c r="J1232" s="139">
        <f>ABS(Home!$K$20*I1232)</f>
        <v>0</v>
      </c>
      <c r="K1232" s="42">
        <v>0</v>
      </c>
      <c r="L1232" s="139">
        <f>ABS(Home!$K$20*K1232)</f>
        <v>0</v>
      </c>
      <c r="M1232" s="45">
        <f t="shared" si="584"/>
        <v>0</v>
      </c>
      <c r="N1232" s="47">
        <f t="shared" si="585"/>
        <v>1145</v>
      </c>
      <c r="P1232">
        <f t="shared" si="575"/>
        <v>0</v>
      </c>
      <c r="Q1232">
        <f t="shared" si="575"/>
        <v>6</v>
      </c>
      <c r="R1232" s="146">
        <v>1229</v>
      </c>
      <c r="S1232">
        <f t="shared" si="576"/>
        <v>0</v>
      </c>
      <c r="T1232">
        <f t="shared" si="577"/>
        <v>0</v>
      </c>
      <c r="U1232">
        <f t="shared" si="578"/>
        <v>0</v>
      </c>
      <c r="V1232">
        <f t="shared" si="579"/>
        <v>0</v>
      </c>
      <c r="X1232">
        <f t="shared" si="580"/>
        <v>0</v>
      </c>
      <c r="Y1232">
        <f t="shared" si="581"/>
        <v>0</v>
      </c>
      <c r="Z1232">
        <f t="shared" si="582"/>
        <v>0</v>
      </c>
      <c r="AA1232">
        <f t="shared" si="583"/>
        <v>0</v>
      </c>
      <c r="BJ1232" s="41">
        <v>6</v>
      </c>
      <c r="BN1232" s="41">
        <v>5</v>
      </c>
      <c r="BS1232" s="121"/>
      <c r="BV1232">
        <v>0</v>
      </c>
      <c r="CA1232">
        <v>0</v>
      </c>
      <c r="CB1232">
        <f t="shared" si="586"/>
        <v>0</v>
      </c>
      <c r="CK1232">
        <f t="shared" si="587"/>
        <v>25</v>
      </c>
      <c r="CL1232">
        <f t="shared" si="588"/>
        <v>29</v>
      </c>
      <c r="CM1232">
        <f t="shared" si="589"/>
        <v>1145</v>
      </c>
      <c r="CP1232" t="str">
        <f t="shared" si="593"/>
        <v/>
      </c>
      <c r="CQ1232" t="str">
        <f t="shared" si="594"/>
        <v/>
      </c>
      <c r="CR1232" t="str">
        <f t="shared" si="590"/>
        <v/>
      </c>
      <c r="CS1232" t="str">
        <f t="shared" si="591"/>
        <v/>
      </c>
      <c r="CT1232" t="str">
        <f t="shared" si="592"/>
        <v/>
      </c>
    </row>
    <row r="1233" spans="1:98" x14ac:dyDescent="0.2">
      <c r="A1233" s="103"/>
      <c r="B1233" s="28" t="s">
        <v>1376</v>
      </c>
      <c r="C1233" s="47"/>
      <c r="D1233" s="41">
        <v>6</v>
      </c>
      <c r="E1233" s="42">
        <v>0</v>
      </c>
      <c r="F1233" s="139">
        <f>ABS(Home!$K$20*E1233)</f>
        <v>0</v>
      </c>
      <c r="G1233" s="42">
        <v>0</v>
      </c>
      <c r="H1233" s="139">
        <f>ABS(Home!$K$20*G1233)</f>
        <v>0</v>
      </c>
      <c r="I1233" s="42">
        <v>0</v>
      </c>
      <c r="J1233" s="139">
        <f>ABS(Home!$K$20*I1233)</f>
        <v>0</v>
      </c>
      <c r="K1233" s="42">
        <v>0</v>
      </c>
      <c r="L1233" s="139">
        <f>ABS(Home!$K$20*K1233)</f>
        <v>0</v>
      </c>
      <c r="M1233" s="45">
        <f t="shared" si="584"/>
        <v>0</v>
      </c>
      <c r="N1233" s="47">
        <f t="shared" si="585"/>
        <v>1146</v>
      </c>
      <c r="P1233">
        <f t="shared" si="575"/>
        <v>0</v>
      </c>
      <c r="Q1233">
        <f t="shared" si="575"/>
        <v>6</v>
      </c>
      <c r="R1233" s="146">
        <v>1230</v>
      </c>
      <c r="S1233">
        <f t="shared" si="576"/>
        <v>0</v>
      </c>
      <c r="T1233">
        <f t="shared" si="577"/>
        <v>0</v>
      </c>
      <c r="U1233">
        <f t="shared" si="578"/>
        <v>0</v>
      </c>
      <c r="V1233">
        <f t="shared" si="579"/>
        <v>0</v>
      </c>
      <c r="X1233">
        <f t="shared" si="580"/>
        <v>0</v>
      </c>
      <c r="Y1233">
        <f t="shared" si="581"/>
        <v>0</v>
      </c>
      <c r="Z1233">
        <f t="shared" si="582"/>
        <v>0</v>
      </c>
      <c r="AA1233">
        <f t="shared" si="583"/>
        <v>0</v>
      </c>
      <c r="BJ1233" s="41">
        <v>6</v>
      </c>
      <c r="BN1233" s="41">
        <v>5</v>
      </c>
      <c r="BS1233" s="121"/>
      <c r="BV1233">
        <v>0</v>
      </c>
      <c r="CA1233">
        <v>0.5</v>
      </c>
      <c r="CB1233">
        <f t="shared" si="586"/>
        <v>0.5</v>
      </c>
      <c r="CK1233">
        <f t="shared" si="587"/>
        <v>26</v>
      </c>
      <c r="CL1233">
        <f t="shared" si="588"/>
        <v>29</v>
      </c>
      <c r="CM1233">
        <f t="shared" si="589"/>
        <v>1146</v>
      </c>
      <c r="CP1233" t="str">
        <f t="shared" si="593"/>
        <v/>
      </c>
      <c r="CQ1233" t="str">
        <f t="shared" si="594"/>
        <v/>
      </c>
      <c r="CR1233" t="str">
        <f t="shared" si="590"/>
        <v/>
      </c>
      <c r="CS1233" t="str">
        <f t="shared" si="591"/>
        <v/>
      </c>
      <c r="CT1233" t="str">
        <f t="shared" si="592"/>
        <v/>
      </c>
    </row>
    <row r="1234" spans="1:98" x14ac:dyDescent="0.2">
      <c r="A1234" s="103"/>
      <c r="B1234" s="28" t="s">
        <v>1377</v>
      </c>
      <c r="C1234" s="47"/>
      <c r="D1234" s="41">
        <v>6</v>
      </c>
      <c r="E1234" s="42">
        <v>0</v>
      </c>
      <c r="F1234" s="139">
        <f>ABS(Home!$K$20*E1234)</f>
        <v>0</v>
      </c>
      <c r="G1234" s="42">
        <v>0</v>
      </c>
      <c r="H1234" s="139">
        <f>ABS(Home!$K$20*G1234)</f>
        <v>0</v>
      </c>
      <c r="I1234" s="42">
        <v>0</v>
      </c>
      <c r="J1234" s="139">
        <f>ABS(Home!$K$20*I1234)</f>
        <v>0</v>
      </c>
      <c r="K1234" s="42">
        <v>0</v>
      </c>
      <c r="L1234" s="139">
        <f>ABS(Home!$K$20*K1234)</f>
        <v>0</v>
      </c>
      <c r="M1234" s="45">
        <f t="shared" si="584"/>
        <v>0</v>
      </c>
      <c r="N1234" s="47">
        <f t="shared" si="585"/>
        <v>1147</v>
      </c>
      <c r="P1234">
        <f t="shared" si="575"/>
        <v>0</v>
      </c>
      <c r="Q1234">
        <f t="shared" si="575"/>
        <v>6</v>
      </c>
      <c r="R1234" s="146">
        <v>1231</v>
      </c>
      <c r="S1234">
        <f t="shared" si="576"/>
        <v>0</v>
      </c>
      <c r="T1234">
        <f t="shared" si="577"/>
        <v>0</v>
      </c>
      <c r="U1234">
        <f t="shared" si="578"/>
        <v>0</v>
      </c>
      <c r="V1234">
        <f t="shared" si="579"/>
        <v>0</v>
      </c>
      <c r="X1234">
        <f t="shared" si="580"/>
        <v>0</v>
      </c>
      <c r="Y1234">
        <f t="shared" si="581"/>
        <v>0</v>
      </c>
      <c r="Z1234">
        <f t="shared" si="582"/>
        <v>0</v>
      </c>
      <c r="AA1234">
        <f t="shared" si="583"/>
        <v>0</v>
      </c>
      <c r="BJ1234" s="41">
        <v>6</v>
      </c>
      <c r="BN1234" s="41">
        <v>5</v>
      </c>
      <c r="BS1234" s="121"/>
      <c r="BV1234">
        <v>0</v>
      </c>
      <c r="CA1234">
        <v>0.5</v>
      </c>
      <c r="CB1234">
        <f t="shared" si="586"/>
        <v>0.5</v>
      </c>
      <c r="CK1234">
        <f t="shared" si="587"/>
        <v>27</v>
      </c>
      <c r="CL1234">
        <f t="shared" si="588"/>
        <v>29</v>
      </c>
      <c r="CM1234">
        <f t="shared" si="589"/>
        <v>1147</v>
      </c>
      <c r="CP1234" t="str">
        <f t="shared" si="593"/>
        <v/>
      </c>
      <c r="CQ1234" t="str">
        <f t="shared" si="594"/>
        <v/>
      </c>
      <c r="CR1234" t="str">
        <f t="shared" si="590"/>
        <v/>
      </c>
      <c r="CS1234" t="str">
        <f t="shared" si="591"/>
        <v/>
      </c>
      <c r="CT1234" t="str">
        <f t="shared" si="592"/>
        <v/>
      </c>
    </row>
    <row r="1235" spans="1:98" x14ac:dyDescent="0.2">
      <c r="A1235" s="103"/>
      <c r="B1235" s="28" t="s">
        <v>1378</v>
      </c>
      <c r="C1235" s="47"/>
      <c r="D1235" s="41">
        <v>6</v>
      </c>
      <c r="E1235" s="42">
        <v>0</v>
      </c>
      <c r="F1235" s="139">
        <f>ABS(Home!$K$20*E1235)</f>
        <v>0</v>
      </c>
      <c r="G1235" s="42">
        <v>0</v>
      </c>
      <c r="H1235" s="139">
        <f>ABS(Home!$K$20*G1235)</f>
        <v>0</v>
      </c>
      <c r="I1235" s="42">
        <v>0</v>
      </c>
      <c r="J1235" s="139">
        <f>ABS(Home!$K$20*I1235)</f>
        <v>0</v>
      </c>
      <c r="K1235" s="42">
        <v>0</v>
      </c>
      <c r="L1235" s="139">
        <f>ABS(Home!$K$20*K1235)</f>
        <v>0</v>
      </c>
      <c r="M1235" s="45">
        <f t="shared" si="584"/>
        <v>0</v>
      </c>
      <c r="N1235" s="47">
        <f t="shared" si="585"/>
        <v>1148</v>
      </c>
      <c r="P1235">
        <f t="shared" si="575"/>
        <v>0</v>
      </c>
      <c r="Q1235">
        <f t="shared" si="575"/>
        <v>6</v>
      </c>
      <c r="R1235" s="146">
        <v>1232</v>
      </c>
      <c r="S1235">
        <f t="shared" si="576"/>
        <v>0</v>
      </c>
      <c r="T1235">
        <f t="shared" si="577"/>
        <v>0</v>
      </c>
      <c r="U1235">
        <f t="shared" si="578"/>
        <v>0</v>
      </c>
      <c r="V1235">
        <f t="shared" si="579"/>
        <v>0</v>
      </c>
      <c r="X1235">
        <f t="shared" si="580"/>
        <v>0</v>
      </c>
      <c r="Y1235">
        <f t="shared" si="581"/>
        <v>0</v>
      </c>
      <c r="Z1235">
        <f t="shared" si="582"/>
        <v>0</v>
      </c>
      <c r="AA1235">
        <f t="shared" si="583"/>
        <v>0</v>
      </c>
      <c r="BJ1235" s="41">
        <v>6</v>
      </c>
      <c r="BN1235" s="41">
        <v>5</v>
      </c>
      <c r="BS1235" s="121"/>
      <c r="BV1235">
        <v>0</v>
      </c>
      <c r="CA1235">
        <v>0.5</v>
      </c>
      <c r="CB1235">
        <f t="shared" si="586"/>
        <v>0.5</v>
      </c>
      <c r="CK1235">
        <f t="shared" si="587"/>
        <v>28</v>
      </c>
      <c r="CL1235">
        <f t="shared" si="588"/>
        <v>29</v>
      </c>
      <c r="CM1235">
        <f t="shared" si="589"/>
        <v>1148</v>
      </c>
      <c r="CP1235" t="str">
        <f t="shared" si="593"/>
        <v/>
      </c>
      <c r="CQ1235" t="str">
        <f t="shared" si="594"/>
        <v/>
      </c>
      <c r="CR1235" t="str">
        <f t="shared" si="590"/>
        <v/>
      </c>
      <c r="CS1235" t="str">
        <f t="shared" si="591"/>
        <v/>
      </c>
      <c r="CT1235" t="str">
        <f t="shared" si="592"/>
        <v/>
      </c>
    </row>
    <row r="1236" spans="1:98" x14ac:dyDescent="0.2">
      <c r="A1236" s="1"/>
      <c r="B1236" s="28" t="s">
        <v>1379</v>
      </c>
      <c r="C1236" s="47"/>
      <c r="D1236" s="41">
        <v>6</v>
      </c>
      <c r="E1236" s="42">
        <v>0</v>
      </c>
      <c r="F1236" s="139">
        <f>ABS(Home!$K$20*E1236)</f>
        <v>0</v>
      </c>
      <c r="G1236" s="42">
        <v>0</v>
      </c>
      <c r="H1236" s="139">
        <f>ABS(Home!$K$20*G1236)</f>
        <v>0</v>
      </c>
      <c r="I1236" s="42">
        <v>0</v>
      </c>
      <c r="J1236" s="139">
        <f>ABS(Home!$K$20*I1236)</f>
        <v>0</v>
      </c>
      <c r="K1236" s="42">
        <v>0</v>
      </c>
      <c r="L1236" s="139">
        <f>ABS(Home!$K$20*K1236)</f>
        <v>0</v>
      </c>
      <c r="M1236" s="45">
        <f t="shared" si="584"/>
        <v>0</v>
      </c>
      <c r="N1236" s="47">
        <f t="shared" si="585"/>
        <v>1149</v>
      </c>
      <c r="P1236">
        <f t="shared" si="575"/>
        <v>0</v>
      </c>
      <c r="Q1236">
        <f t="shared" si="575"/>
        <v>6</v>
      </c>
      <c r="R1236" s="146">
        <v>1233</v>
      </c>
      <c r="S1236">
        <f t="shared" si="576"/>
        <v>0</v>
      </c>
      <c r="T1236">
        <f t="shared" si="577"/>
        <v>0</v>
      </c>
      <c r="U1236">
        <f t="shared" si="578"/>
        <v>0</v>
      </c>
      <c r="V1236">
        <f t="shared" si="579"/>
        <v>0</v>
      </c>
      <c r="X1236">
        <f t="shared" si="580"/>
        <v>0</v>
      </c>
      <c r="Y1236">
        <f t="shared" si="581"/>
        <v>0</v>
      </c>
      <c r="Z1236">
        <f t="shared" si="582"/>
        <v>0</v>
      </c>
      <c r="AA1236">
        <f t="shared" si="583"/>
        <v>0</v>
      </c>
      <c r="BJ1236" s="41">
        <v>6</v>
      </c>
      <c r="BN1236" s="41">
        <v>5</v>
      </c>
      <c r="BS1236" s="121"/>
      <c r="BV1236">
        <v>0</v>
      </c>
      <c r="CA1236">
        <v>0</v>
      </c>
      <c r="CB1236">
        <f t="shared" si="586"/>
        <v>0</v>
      </c>
      <c r="CK1236">
        <f t="shared" si="587"/>
        <v>29</v>
      </c>
      <c r="CL1236">
        <f t="shared" si="588"/>
        <v>29</v>
      </c>
      <c r="CM1236">
        <f t="shared" si="589"/>
        <v>1149</v>
      </c>
      <c r="CP1236" t="str">
        <f t="shared" si="593"/>
        <v/>
      </c>
      <c r="CQ1236" t="str">
        <f t="shared" si="594"/>
        <v/>
      </c>
      <c r="CR1236" t="str">
        <f t="shared" si="590"/>
        <v/>
      </c>
      <c r="CS1236" t="str">
        <f t="shared" si="591"/>
        <v/>
      </c>
      <c r="CT1236" t="str">
        <f t="shared" si="592"/>
        <v/>
      </c>
    </row>
    <row r="1237" spans="1:98" x14ac:dyDescent="0.2">
      <c r="A1237" s="1"/>
      <c r="B1237" s="28" t="s">
        <v>1380</v>
      </c>
      <c r="C1237" s="47"/>
      <c r="D1237" s="41">
        <v>6</v>
      </c>
      <c r="E1237" s="42">
        <v>0</v>
      </c>
      <c r="F1237" s="139">
        <f>ABS(Home!$K$20*E1237)</f>
        <v>0</v>
      </c>
      <c r="G1237" s="42">
        <v>0</v>
      </c>
      <c r="H1237" s="139">
        <f>ABS(Home!$K$20*G1237)</f>
        <v>0</v>
      </c>
      <c r="I1237" s="42">
        <v>0</v>
      </c>
      <c r="J1237" s="139">
        <f>ABS(Home!$K$20*I1237)</f>
        <v>0</v>
      </c>
      <c r="K1237" s="42">
        <v>0</v>
      </c>
      <c r="L1237" s="139">
        <f>ABS(Home!$K$20*K1237)</f>
        <v>0</v>
      </c>
      <c r="M1237" s="45">
        <f t="shared" si="584"/>
        <v>0</v>
      </c>
      <c r="N1237" s="47">
        <f t="shared" si="585"/>
        <v>1150</v>
      </c>
      <c r="P1237">
        <f t="shared" si="575"/>
        <v>0</v>
      </c>
      <c r="Q1237">
        <f t="shared" si="575"/>
        <v>6</v>
      </c>
      <c r="R1237" s="146">
        <v>1234</v>
      </c>
      <c r="S1237">
        <f t="shared" si="576"/>
        <v>0</v>
      </c>
      <c r="T1237">
        <f t="shared" si="577"/>
        <v>0</v>
      </c>
      <c r="U1237">
        <f t="shared" si="578"/>
        <v>0</v>
      </c>
      <c r="V1237">
        <f t="shared" si="579"/>
        <v>0</v>
      </c>
      <c r="X1237">
        <f t="shared" si="580"/>
        <v>0</v>
      </c>
      <c r="Y1237">
        <f t="shared" si="581"/>
        <v>0</v>
      </c>
      <c r="Z1237">
        <f t="shared" si="582"/>
        <v>0</v>
      </c>
      <c r="AA1237">
        <f t="shared" si="583"/>
        <v>0</v>
      </c>
      <c r="BJ1237" s="41">
        <v>6</v>
      </c>
      <c r="BN1237" s="41">
        <v>5</v>
      </c>
      <c r="BS1237" s="121"/>
      <c r="BV1237">
        <v>0</v>
      </c>
      <c r="CA1237">
        <v>0</v>
      </c>
      <c r="CB1237">
        <f t="shared" si="586"/>
        <v>0</v>
      </c>
      <c r="CK1237">
        <f t="shared" si="587"/>
        <v>30</v>
      </c>
      <c r="CL1237">
        <f t="shared" si="588"/>
        <v>29</v>
      </c>
      <c r="CM1237">
        <f t="shared" si="589"/>
        <v>1150</v>
      </c>
      <c r="CP1237" t="str">
        <f t="shared" si="593"/>
        <v/>
      </c>
      <c r="CQ1237" t="str">
        <f t="shared" si="594"/>
        <v/>
      </c>
      <c r="CR1237" t="str">
        <f t="shared" si="590"/>
        <v/>
      </c>
      <c r="CS1237" t="str">
        <f t="shared" si="591"/>
        <v/>
      </c>
      <c r="CT1237" t="str">
        <f t="shared" si="592"/>
        <v/>
      </c>
    </row>
    <row r="1238" spans="1:98" x14ac:dyDescent="0.2">
      <c r="A1238" s="1"/>
      <c r="B1238" s="28" t="s">
        <v>1381</v>
      </c>
      <c r="C1238" s="47"/>
      <c r="D1238" s="41">
        <v>6</v>
      </c>
      <c r="E1238" s="42">
        <v>0</v>
      </c>
      <c r="F1238" s="139">
        <f>ABS(Home!$K$20*E1238)</f>
        <v>0</v>
      </c>
      <c r="G1238" s="42">
        <v>0</v>
      </c>
      <c r="H1238" s="139">
        <f>ABS(Home!$K$20*G1238)</f>
        <v>0</v>
      </c>
      <c r="I1238" s="42">
        <v>0</v>
      </c>
      <c r="J1238" s="139">
        <f>ABS(Home!$K$20*I1238)</f>
        <v>0</v>
      </c>
      <c r="K1238" s="42">
        <v>0</v>
      </c>
      <c r="L1238" s="139">
        <f>ABS(Home!$K$20*K1238)</f>
        <v>0</v>
      </c>
      <c r="M1238" s="45">
        <f t="shared" si="584"/>
        <v>0</v>
      </c>
      <c r="N1238" s="47">
        <f t="shared" si="585"/>
        <v>1151</v>
      </c>
      <c r="P1238">
        <f t="shared" si="575"/>
        <v>0</v>
      </c>
      <c r="Q1238">
        <f t="shared" si="575"/>
        <v>6</v>
      </c>
      <c r="R1238" s="146">
        <v>1235</v>
      </c>
      <c r="S1238">
        <f t="shared" si="576"/>
        <v>0</v>
      </c>
      <c r="T1238">
        <f t="shared" si="577"/>
        <v>0</v>
      </c>
      <c r="U1238">
        <f t="shared" si="578"/>
        <v>0</v>
      </c>
      <c r="V1238">
        <f t="shared" si="579"/>
        <v>0</v>
      </c>
      <c r="X1238">
        <f t="shared" si="580"/>
        <v>0</v>
      </c>
      <c r="Y1238">
        <f t="shared" si="581"/>
        <v>0</v>
      </c>
      <c r="Z1238">
        <f t="shared" si="582"/>
        <v>0</v>
      </c>
      <c r="AA1238">
        <f t="shared" si="583"/>
        <v>0</v>
      </c>
      <c r="BJ1238" s="41">
        <v>6</v>
      </c>
      <c r="BN1238" s="41">
        <v>5</v>
      </c>
      <c r="BS1238" s="121"/>
      <c r="BV1238">
        <v>0</v>
      </c>
      <c r="CA1238">
        <v>0</v>
      </c>
      <c r="CB1238">
        <f t="shared" si="586"/>
        <v>0</v>
      </c>
      <c r="CK1238">
        <f t="shared" si="587"/>
        <v>31</v>
      </c>
      <c r="CL1238">
        <f t="shared" si="588"/>
        <v>29</v>
      </c>
      <c r="CM1238">
        <f t="shared" si="589"/>
        <v>1151</v>
      </c>
      <c r="CP1238" t="str">
        <f t="shared" si="593"/>
        <v/>
      </c>
      <c r="CQ1238" t="str">
        <f t="shared" si="594"/>
        <v/>
      </c>
      <c r="CR1238" t="str">
        <f t="shared" si="590"/>
        <v/>
      </c>
      <c r="CS1238" t="str">
        <f t="shared" si="591"/>
        <v/>
      </c>
      <c r="CT1238" t="str">
        <f t="shared" si="592"/>
        <v/>
      </c>
    </row>
    <row r="1239" spans="1:98" x14ac:dyDescent="0.2">
      <c r="A1239" s="1"/>
      <c r="B1239" s="28" t="s">
        <v>179</v>
      </c>
      <c r="C1239" s="47"/>
      <c r="D1239" s="41">
        <v>6</v>
      </c>
      <c r="E1239" s="42">
        <v>0</v>
      </c>
      <c r="F1239" s="139">
        <f>ABS(Home!$K$20*E1239)</f>
        <v>0</v>
      </c>
      <c r="G1239" s="42">
        <v>0</v>
      </c>
      <c r="H1239" s="139">
        <f>ABS(Home!$K$20*G1239)</f>
        <v>0</v>
      </c>
      <c r="I1239" s="42">
        <v>0</v>
      </c>
      <c r="J1239" s="139">
        <f>ABS(Home!$K$20*I1239)</f>
        <v>0</v>
      </c>
      <c r="K1239" s="42">
        <v>0</v>
      </c>
      <c r="L1239" s="139">
        <f>ABS(Home!$K$20*K1239)</f>
        <v>0</v>
      </c>
      <c r="M1239" s="45">
        <f t="shared" si="584"/>
        <v>0</v>
      </c>
      <c r="N1239" s="47">
        <f t="shared" si="585"/>
        <v>1152</v>
      </c>
      <c r="P1239">
        <f t="shared" si="575"/>
        <v>0</v>
      </c>
      <c r="Q1239">
        <f t="shared" si="575"/>
        <v>6</v>
      </c>
      <c r="R1239" s="146">
        <v>1236</v>
      </c>
      <c r="S1239">
        <f t="shared" si="576"/>
        <v>0</v>
      </c>
      <c r="T1239">
        <f t="shared" si="577"/>
        <v>0</v>
      </c>
      <c r="U1239">
        <f t="shared" si="578"/>
        <v>0</v>
      </c>
      <c r="V1239">
        <f t="shared" si="579"/>
        <v>0</v>
      </c>
      <c r="X1239">
        <f t="shared" si="580"/>
        <v>0</v>
      </c>
      <c r="Y1239">
        <f t="shared" si="581"/>
        <v>0</v>
      </c>
      <c r="Z1239">
        <f t="shared" si="582"/>
        <v>0</v>
      </c>
      <c r="AA1239">
        <f t="shared" si="583"/>
        <v>0</v>
      </c>
      <c r="BJ1239" s="41">
        <v>6</v>
      </c>
      <c r="BN1239" s="41">
        <v>5</v>
      </c>
      <c r="BS1239" s="121"/>
      <c r="BV1239">
        <v>0</v>
      </c>
      <c r="CA1239">
        <v>0</v>
      </c>
      <c r="CB1239">
        <f t="shared" si="586"/>
        <v>0</v>
      </c>
      <c r="CK1239">
        <f t="shared" si="587"/>
        <v>32</v>
      </c>
      <c r="CL1239">
        <f t="shared" si="588"/>
        <v>29</v>
      </c>
      <c r="CM1239">
        <f t="shared" si="589"/>
        <v>1152</v>
      </c>
      <c r="CP1239" t="str">
        <f t="shared" si="593"/>
        <v/>
      </c>
      <c r="CQ1239" t="str">
        <f t="shared" si="594"/>
        <v/>
      </c>
      <c r="CR1239" t="str">
        <f t="shared" si="590"/>
        <v/>
      </c>
      <c r="CS1239" t="str">
        <f t="shared" si="591"/>
        <v/>
      </c>
      <c r="CT1239" t="str">
        <f t="shared" si="592"/>
        <v/>
      </c>
    </row>
    <row r="1240" spans="1:98" x14ac:dyDescent="0.2">
      <c r="A1240" s="1"/>
      <c r="B1240" s="28" t="s">
        <v>180</v>
      </c>
      <c r="C1240" s="47"/>
      <c r="D1240" s="41">
        <v>6</v>
      </c>
      <c r="E1240" s="42">
        <v>0</v>
      </c>
      <c r="F1240" s="139">
        <f>ABS(Home!$K$20*E1240)</f>
        <v>0</v>
      </c>
      <c r="G1240" s="42">
        <v>0</v>
      </c>
      <c r="H1240" s="139">
        <f>ABS(Home!$K$20*G1240)</f>
        <v>0</v>
      </c>
      <c r="I1240" s="42">
        <v>0</v>
      </c>
      <c r="J1240" s="139">
        <f>ABS(Home!$K$20*I1240)</f>
        <v>0</v>
      </c>
      <c r="K1240" s="42">
        <v>0</v>
      </c>
      <c r="L1240" s="139">
        <f>ABS(Home!$K$20*K1240)</f>
        <v>0</v>
      </c>
      <c r="M1240" s="45">
        <f t="shared" si="584"/>
        <v>0</v>
      </c>
      <c r="N1240" s="47">
        <f t="shared" si="585"/>
        <v>1153</v>
      </c>
      <c r="P1240">
        <f t="shared" si="575"/>
        <v>0</v>
      </c>
      <c r="Q1240">
        <f t="shared" si="575"/>
        <v>6</v>
      </c>
      <c r="R1240" s="146">
        <v>1237</v>
      </c>
      <c r="S1240">
        <f t="shared" si="576"/>
        <v>0</v>
      </c>
      <c r="T1240">
        <f t="shared" si="577"/>
        <v>0</v>
      </c>
      <c r="U1240">
        <f t="shared" si="578"/>
        <v>0</v>
      </c>
      <c r="V1240">
        <f t="shared" si="579"/>
        <v>0</v>
      </c>
      <c r="X1240">
        <f t="shared" si="580"/>
        <v>0</v>
      </c>
      <c r="Y1240">
        <f t="shared" si="581"/>
        <v>0</v>
      </c>
      <c r="Z1240">
        <f t="shared" si="582"/>
        <v>0</v>
      </c>
      <c r="AA1240">
        <f t="shared" si="583"/>
        <v>0</v>
      </c>
      <c r="BJ1240" s="41">
        <v>6</v>
      </c>
      <c r="BN1240" s="41">
        <v>5</v>
      </c>
      <c r="BS1240" s="121"/>
      <c r="BV1240">
        <v>0</v>
      </c>
      <c r="CA1240">
        <v>0</v>
      </c>
      <c r="CB1240">
        <f t="shared" si="586"/>
        <v>0</v>
      </c>
      <c r="CK1240">
        <f t="shared" si="587"/>
        <v>33</v>
      </c>
      <c r="CL1240">
        <f t="shared" si="588"/>
        <v>29</v>
      </c>
      <c r="CM1240">
        <f t="shared" si="589"/>
        <v>1153</v>
      </c>
      <c r="CP1240" t="str">
        <f t="shared" si="593"/>
        <v/>
      </c>
      <c r="CQ1240" t="str">
        <f t="shared" si="594"/>
        <v/>
      </c>
      <c r="CR1240" t="str">
        <f t="shared" si="590"/>
        <v/>
      </c>
      <c r="CS1240" t="str">
        <f t="shared" si="591"/>
        <v/>
      </c>
      <c r="CT1240" t="str">
        <f t="shared" si="592"/>
        <v/>
      </c>
    </row>
    <row r="1241" spans="1:98" x14ac:dyDescent="0.2">
      <c r="A1241" s="1"/>
      <c r="B1241" s="28" t="s">
        <v>181</v>
      </c>
      <c r="C1241" s="47"/>
      <c r="D1241" s="41">
        <v>6</v>
      </c>
      <c r="E1241" s="42">
        <v>0</v>
      </c>
      <c r="F1241" s="139">
        <f>ABS(Home!$K$20*E1241)</f>
        <v>0</v>
      </c>
      <c r="G1241" s="42">
        <v>0</v>
      </c>
      <c r="H1241" s="139">
        <f>ABS(Home!$K$20*G1241)</f>
        <v>0</v>
      </c>
      <c r="I1241" s="42">
        <v>0</v>
      </c>
      <c r="J1241" s="139">
        <f>ABS(Home!$K$20*I1241)</f>
        <v>0</v>
      </c>
      <c r="K1241" s="42">
        <v>0</v>
      </c>
      <c r="L1241" s="139">
        <f>ABS(Home!$K$20*K1241)</f>
        <v>0</v>
      </c>
      <c r="M1241" s="45">
        <f t="shared" si="584"/>
        <v>0</v>
      </c>
      <c r="N1241" s="47">
        <f t="shared" si="585"/>
        <v>1154</v>
      </c>
      <c r="P1241">
        <f t="shared" si="575"/>
        <v>0</v>
      </c>
      <c r="Q1241">
        <f t="shared" si="575"/>
        <v>6</v>
      </c>
      <c r="R1241" s="146">
        <v>1238</v>
      </c>
      <c r="S1241">
        <f t="shared" si="576"/>
        <v>0</v>
      </c>
      <c r="T1241">
        <f t="shared" si="577"/>
        <v>0</v>
      </c>
      <c r="U1241">
        <f t="shared" si="578"/>
        <v>0</v>
      </c>
      <c r="V1241">
        <f t="shared" si="579"/>
        <v>0</v>
      </c>
      <c r="X1241">
        <f t="shared" si="580"/>
        <v>0</v>
      </c>
      <c r="Y1241">
        <f t="shared" si="581"/>
        <v>0</v>
      </c>
      <c r="Z1241">
        <f t="shared" si="582"/>
        <v>0</v>
      </c>
      <c r="AA1241">
        <f t="shared" si="583"/>
        <v>0</v>
      </c>
      <c r="BJ1241" s="41">
        <v>6</v>
      </c>
      <c r="BN1241" s="41">
        <v>5</v>
      </c>
      <c r="BS1241" s="121"/>
      <c r="BV1241">
        <v>0</v>
      </c>
      <c r="CA1241">
        <v>0</v>
      </c>
      <c r="CB1241">
        <f t="shared" si="586"/>
        <v>0</v>
      </c>
      <c r="CK1241">
        <f t="shared" si="587"/>
        <v>34</v>
      </c>
      <c r="CL1241">
        <f t="shared" si="588"/>
        <v>29</v>
      </c>
      <c r="CM1241">
        <f t="shared" si="589"/>
        <v>1154</v>
      </c>
      <c r="CP1241" t="str">
        <f t="shared" si="593"/>
        <v/>
      </c>
      <c r="CQ1241" t="str">
        <f t="shared" si="594"/>
        <v/>
      </c>
      <c r="CR1241" t="str">
        <f t="shared" si="590"/>
        <v/>
      </c>
      <c r="CS1241" t="str">
        <f t="shared" si="591"/>
        <v/>
      </c>
      <c r="CT1241" t="str">
        <f t="shared" si="592"/>
        <v/>
      </c>
    </row>
    <row r="1242" spans="1:98" x14ac:dyDescent="0.2">
      <c r="A1242" s="1"/>
      <c r="B1242" s="28">
        <v>35</v>
      </c>
      <c r="C1242" s="47"/>
      <c r="D1242" s="41">
        <v>6</v>
      </c>
      <c r="E1242" s="42">
        <v>0</v>
      </c>
      <c r="F1242" s="139">
        <f>ABS(Home!$K$20*E1242)</f>
        <v>0</v>
      </c>
      <c r="G1242" s="42">
        <v>0</v>
      </c>
      <c r="H1242" s="139">
        <f>ABS(Home!$K$20*G1242)</f>
        <v>0</v>
      </c>
      <c r="I1242" s="42">
        <v>0</v>
      </c>
      <c r="J1242" s="139">
        <f>ABS(Home!$K$20*I1242)</f>
        <v>0</v>
      </c>
      <c r="K1242" s="42">
        <v>0</v>
      </c>
      <c r="L1242" s="139">
        <f>ABS(Home!$K$20*K1242)</f>
        <v>0</v>
      </c>
      <c r="M1242" s="45">
        <f t="shared" si="584"/>
        <v>0</v>
      </c>
      <c r="N1242" s="47">
        <f t="shared" si="585"/>
        <v>1155</v>
      </c>
      <c r="P1242">
        <f t="shared" si="575"/>
        <v>0</v>
      </c>
      <c r="Q1242">
        <f t="shared" si="575"/>
        <v>6</v>
      </c>
      <c r="R1242" s="146">
        <v>1239</v>
      </c>
      <c r="S1242">
        <f t="shared" si="576"/>
        <v>0</v>
      </c>
      <c r="T1242">
        <f t="shared" si="577"/>
        <v>0</v>
      </c>
      <c r="U1242">
        <f t="shared" si="578"/>
        <v>0</v>
      </c>
      <c r="V1242">
        <f t="shared" si="579"/>
        <v>0</v>
      </c>
      <c r="X1242">
        <f t="shared" si="580"/>
        <v>0</v>
      </c>
      <c r="Y1242">
        <f t="shared" si="581"/>
        <v>0</v>
      </c>
      <c r="Z1242">
        <f t="shared" si="582"/>
        <v>0</v>
      </c>
      <c r="AA1242">
        <f t="shared" si="583"/>
        <v>0</v>
      </c>
      <c r="BJ1242" s="41">
        <v>6</v>
      </c>
      <c r="BN1242" s="41">
        <v>5</v>
      </c>
      <c r="BS1242" s="121"/>
      <c r="BV1242">
        <v>0</v>
      </c>
      <c r="CA1242">
        <v>0</v>
      </c>
      <c r="CB1242">
        <f t="shared" si="586"/>
        <v>0</v>
      </c>
      <c r="CK1242">
        <f t="shared" si="587"/>
        <v>35</v>
      </c>
      <c r="CL1242">
        <f t="shared" si="588"/>
        <v>29</v>
      </c>
      <c r="CM1242">
        <f t="shared" si="589"/>
        <v>1155</v>
      </c>
      <c r="CP1242" t="str">
        <f t="shared" si="593"/>
        <v/>
      </c>
      <c r="CQ1242" t="str">
        <f t="shared" si="594"/>
        <v/>
      </c>
      <c r="CR1242" t="str">
        <f t="shared" si="590"/>
        <v/>
      </c>
      <c r="CS1242" t="str">
        <f t="shared" si="591"/>
        <v/>
      </c>
      <c r="CT1242" t="str">
        <f t="shared" si="592"/>
        <v/>
      </c>
    </row>
    <row r="1243" spans="1:98" x14ac:dyDescent="0.2">
      <c r="A1243" s="1"/>
      <c r="B1243" s="28">
        <v>36</v>
      </c>
      <c r="C1243" s="47"/>
      <c r="D1243" s="41">
        <v>6</v>
      </c>
      <c r="E1243" s="42">
        <v>0</v>
      </c>
      <c r="F1243" s="139">
        <f>ABS(Home!$K$20*E1243)</f>
        <v>0</v>
      </c>
      <c r="G1243" s="42">
        <v>0</v>
      </c>
      <c r="H1243" s="139">
        <f>ABS(Home!$K$20*G1243)</f>
        <v>0</v>
      </c>
      <c r="I1243" s="42">
        <v>0</v>
      </c>
      <c r="J1243" s="139">
        <f>ABS(Home!$K$20*I1243)</f>
        <v>0</v>
      </c>
      <c r="K1243" s="42">
        <v>0</v>
      </c>
      <c r="L1243" s="139">
        <f>ABS(Home!$K$20*K1243)</f>
        <v>0</v>
      </c>
      <c r="M1243" s="45">
        <f t="shared" si="584"/>
        <v>0</v>
      </c>
      <c r="N1243" s="47">
        <f t="shared" si="585"/>
        <v>1156</v>
      </c>
      <c r="P1243">
        <f t="shared" si="575"/>
        <v>0</v>
      </c>
      <c r="Q1243">
        <f t="shared" si="575"/>
        <v>6</v>
      </c>
      <c r="R1243" s="146">
        <v>1240</v>
      </c>
      <c r="S1243">
        <f t="shared" si="576"/>
        <v>0</v>
      </c>
      <c r="T1243">
        <f t="shared" si="577"/>
        <v>0</v>
      </c>
      <c r="U1243">
        <f t="shared" si="578"/>
        <v>0</v>
      </c>
      <c r="V1243">
        <f t="shared" si="579"/>
        <v>0</v>
      </c>
      <c r="X1243">
        <f t="shared" si="580"/>
        <v>0</v>
      </c>
      <c r="Y1243">
        <f t="shared" si="581"/>
        <v>0</v>
      </c>
      <c r="Z1243">
        <f t="shared" si="582"/>
        <v>0</v>
      </c>
      <c r="AA1243">
        <f t="shared" si="583"/>
        <v>0</v>
      </c>
      <c r="BJ1243" s="41">
        <v>6</v>
      </c>
      <c r="BN1243" s="41">
        <v>5</v>
      </c>
      <c r="BS1243" s="121"/>
      <c r="BV1243">
        <v>0</v>
      </c>
      <c r="CA1243">
        <v>0</v>
      </c>
      <c r="CB1243">
        <f t="shared" si="586"/>
        <v>0</v>
      </c>
      <c r="CK1243">
        <f t="shared" si="587"/>
        <v>36</v>
      </c>
      <c r="CL1243">
        <f t="shared" si="588"/>
        <v>29</v>
      </c>
      <c r="CM1243">
        <f t="shared" si="589"/>
        <v>1156</v>
      </c>
      <c r="CP1243" t="str">
        <f t="shared" si="593"/>
        <v/>
      </c>
      <c r="CQ1243" t="str">
        <f t="shared" si="594"/>
        <v/>
      </c>
      <c r="CR1243" t="str">
        <f t="shared" si="590"/>
        <v/>
      </c>
      <c r="CS1243" t="str">
        <f t="shared" si="591"/>
        <v/>
      </c>
      <c r="CT1243" t="str">
        <f t="shared" si="592"/>
        <v/>
      </c>
    </row>
    <row r="1244" spans="1:98" x14ac:dyDescent="0.2">
      <c r="A1244" s="1"/>
      <c r="B1244" s="28">
        <v>37</v>
      </c>
      <c r="C1244" s="47"/>
      <c r="D1244" s="41">
        <v>6</v>
      </c>
      <c r="E1244" s="42">
        <v>0</v>
      </c>
      <c r="F1244" s="139">
        <f>ABS(Home!$K$20*E1244)</f>
        <v>0</v>
      </c>
      <c r="G1244" s="42">
        <v>0</v>
      </c>
      <c r="H1244" s="139">
        <f>ABS(Home!$K$20*G1244)</f>
        <v>0</v>
      </c>
      <c r="I1244" s="42">
        <v>0</v>
      </c>
      <c r="J1244" s="139">
        <f>ABS(Home!$K$20*I1244)</f>
        <v>0</v>
      </c>
      <c r="K1244" s="42">
        <v>0</v>
      </c>
      <c r="L1244" s="139">
        <f>ABS(Home!$K$20*K1244)</f>
        <v>0</v>
      </c>
      <c r="M1244" s="45">
        <f t="shared" si="584"/>
        <v>0</v>
      </c>
      <c r="N1244" s="47">
        <f t="shared" si="585"/>
        <v>1157</v>
      </c>
      <c r="P1244">
        <f t="shared" ref="P1244:P1264" si="595">C1337</f>
        <v>0</v>
      </c>
      <c r="Q1244">
        <f t="shared" ref="Q1244:Q1264" si="596">D1337</f>
        <v>6</v>
      </c>
      <c r="R1244" s="146">
        <v>1241</v>
      </c>
      <c r="S1244">
        <f t="shared" ref="S1244:S1283" si="597">IF($C1337=1,E1337,0)</f>
        <v>0</v>
      </c>
      <c r="T1244">
        <f t="shared" ref="T1244:T1283" si="598">IF($C1337=1,G1337,0)</f>
        <v>0</v>
      </c>
      <c r="U1244">
        <f t="shared" ref="U1244:U1283" si="599">IF($C1337=1,I1337,0)</f>
        <v>0</v>
      </c>
      <c r="V1244">
        <f t="shared" ref="V1244:V1283" si="600">IF($C1337=1,K1337,0)</f>
        <v>0</v>
      </c>
      <c r="X1244">
        <f t="shared" ref="X1244:X1283" si="601">IF($C1337=1,F1337,0)</f>
        <v>0</v>
      </c>
      <c r="Y1244">
        <f t="shared" ref="Y1244:Y1283" si="602">IF($C1337=1,H1337,0)</f>
        <v>0</v>
      </c>
      <c r="Z1244">
        <f t="shared" ref="Z1244:Z1283" si="603">IF($C1337=1,J1337,0)</f>
        <v>0</v>
      </c>
      <c r="AA1244">
        <f t="shared" ref="AA1244:AA1283" si="604">IF($C1337=1,L1337,0)</f>
        <v>0</v>
      </c>
      <c r="BJ1244" s="41">
        <v>6</v>
      </c>
      <c r="BN1244" s="41">
        <v>5</v>
      </c>
      <c r="BS1244" s="121"/>
      <c r="BV1244">
        <v>0</v>
      </c>
      <c r="CA1244">
        <v>-0.2</v>
      </c>
      <c r="CB1244">
        <f t="shared" si="586"/>
        <v>-0.2</v>
      </c>
      <c r="CK1244">
        <f>CK1201</f>
        <v>37</v>
      </c>
      <c r="CL1244">
        <f>CL1201+1</f>
        <v>29</v>
      </c>
      <c r="CM1244">
        <f t="shared" si="589"/>
        <v>1157</v>
      </c>
      <c r="CP1244" t="str">
        <f t="shared" si="593"/>
        <v/>
      </c>
      <c r="CQ1244" t="str">
        <f t="shared" si="594"/>
        <v/>
      </c>
      <c r="CR1244" t="str">
        <f t="shared" si="590"/>
        <v/>
      </c>
      <c r="CS1244" t="str">
        <f t="shared" si="591"/>
        <v/>
      </c>
      <c r="CT1244" t="str">
        <f t="shared" si="592"/>
        <v/>
      </c>
    </row>
    <row r="1245" spans="1:98" x14ac:dyDescent="0.2">
      <c r="A1245" s="1"/>
      <c r="B1245" s="28">
        <v>38</v>
      </c>
      <c r="C1245" s="47"/>
      <c r="D1245" s="41">
        <v>6</v>
      </c>
      <c r="E1245" s="42">
        <v>0</v>
      </c>
      <c r="F1245" s="139">
        <f>ABS(Home!$K$20*E1245)</f>
        <v>0</v>
      </c>
      <c r="G1245" s="42">
        <v>0</v>
      </c>
      <c r="H1245" s="139">
        <f>ABS(Home!$K$20*G1245)</f>
        <v>0</v>
      </c>
      <c r="I1245" s="42">
        <v>0</v>
      </c>
      <c r="J1245" s="139">
        <f>ABS(Home!$K$20*I1245)</f>
        <v>0</v>
      </c>
      <c r="K1245" s="42">
        <v>0</v>
      </c>
      <c r="L1245" s="139">
        <f>ABS(Home!$K$20*K1245)</f>
        <v>0</v>
      </c>
      <c r="M1245" s="45">
        <f t="shared" si="584"/>
        <v>0</v>
      </c>
      <c r="N1245" s="47">
        <f t="shared" si="585"/>
        <v>1158</v>
      </c>
      <c r="P1245">
        <f t="shared" si="595"/>
        <v>0</v>
      </c>
      <c r="Q1245">
        <f t="shared" si="596"/>
        <v>6</v>
      </c>
      <c r="R1245" s="146">
        <v>1242</v>
      </c>
      <c r="S1245">
        <f t="shared" si="597"/>
        <v>0</v>
      </c>
      <c r="T1245">
        <f t="shared" si="598"/>
        <v>0</v>
      </c>
      <c r="U1245">
        <f t="shared" si="599"/>
        <v>0</v>
      </c>
      <c r="V1245">
        <f t="shared" si="600"/>
        <v>0</v>
      </c>
      <c r="X1245">
        <f t="shared" si="601"/>
        <v>0</v>
      </c>
      <c r="Y1245">
        <f t="shared" si="602"/>
        <v>0</v>
      </c>
      <c r="Z1245">
        <f t="shared" si="603"/>
        <v>0</v>
      </c>
      <c r="AA1245">
        <f t="shared" si="604"/>
        <v>0</v>
      </c>
      <c r="BJ1245" s="41">
        <v>6</v>
      </c>
      <c r="BN1245" s="41">
        <v>5</v>
      </c>
      <c r="BS1245" s="121"/>
      <c r="BV1245">
        <v>0</v>
      </c>
      <c r="CA1245">
        <v>0</v>
      </c>
      <c r="CB1245">
        <f t="shared" si="586"/>
        <v>0</v>
      </c>
      <c r="CK1245">
        <f t="shared" si="587"/>
        <v>38</v>
      </c>
      <c r="CL1245">
        <f t="shared" si="588"/>
        <v>29</v>
      </c>
      <c r="CM1245">
        <f t="shared" si="589"/>
        <v>1158</v>
      </c>
      <c r="CP1245" t="str">
        <f t="shared" si="593"/>
        <v/>
      </c>
      <c r="CQ1245" t="str">
        <f t="shared" si="594"/>
        <v/>
      </c>
      <c r="CR1245" t="str">
        <f t="shared" si="590"/>
        <v/>
      </c>
      <c r="CS1245" t="str">
        <f t="shared" si="591"/>
        <v/>
      </c>
      <c r="CT1245" t="str">
        <f t="shared" si="592"/>
        <v/>
      </c>
    </row>
    <row r="1246" spans="1:98" x14ac:dyDescent="0.2">
      <c r="A1246" s="1"/>
      <c r="B1246" s="28">
        <v>39</v>
      </c>
      <c r="C1246" s="47"/>
      <c r="D1246" s="41">
        <v>6</v>
      </c>
      <c r="E1246" s="42">
        <v>0</v>
      </c>
      <c r="F1246" s="139">
        <f>ABS(Home!$K$20*E1246)</f>
        <v>0</v>
      </c>
      <c r="G1246" s="42">
        <v>0</v>
      </c>
      <c r="H1246" s="139">
        <f>ABS(Home!$K$20*G1246)</f>
        <v>0</v>
      </c>
      <c r="I1246" s="42">
        <v>0</v>
      </c>
      <c r="J1246" s="139">
        <f>ABS(Home!$K$20*I1246)</f>
        <v>0</v>
      </c>
      <c r="K1246" s="42">
        <v>0</v>
      </c>
      <c r="L1246" s="139">
        <f>ABS(Home!$K$20*K1246)</f>
        <v>0</v>
      </c>
      <c r="M1246" s="45">
        <f t="shared" si="584"/>
        <v>0</v>
      </c>
      <c r="N1246" s="47">
        <f t="shared" si="585"/>
        <v>1159</v>
      </c>
      <c r="P1246">
        <f t="shared" si="595"/>
        <v>0</v>
      </c>
      <c r="Q1246">
        <f t="shared" si="596"/>
        <v>6</v>
      </c>
      <c r="R1246" s="146">
        <v>1243</v>
      </c>
      <c r="S1246">
        <f t="shared" si="597"/>
        <v>0</v>
      </c>
      <c r="T1246">
        <f t="shared" si="598"/>
        <v>0</v>
      </c>
      <c r="U1246">
        <f t="shared" si="599"/>
        <v>0</v>
      </c>
      <c r="V1246">
        <f t="shared" si="600"/>
        <v>0</v>
      </c>
      <c r="X1246">
        <f t="shared" si="601"/>
        <v>0</v>
      </c>
      <c r="Y1246">
        <f t="shared" si="602"/>
        <v>0</v>
      </c>
      <c r="Z1246">
        <f t="shared" si="603"/>
        <v>0</v>
      </c>
      <c r="AA1246">
        <f t="shared" si="604"/>
        <v>0</v>
      </c>
      <c r="BJ1246" s="41">
        <v>6</v>
      </c>
      <c r="BN1246" s="41">
        <v>5</v>
      </c>
      <c r="BS1246" s="121"/>
      <c r="BV1246">
        <v>0</v>
      </c>
      <c r="CA1246">
        <v>0</v>
      </c>
      <c r="CB1246">
        <f t="shared" si="586"/>
        <v>0</v>
      </c>
      <c r="CK1246">
        <f t="shared" si="587"/>
        <v>39</v>
      </c>
      <c r="CL1246">
        <f t="shared" si="588"/>
        <v>29</v>
      </c>
      <c r="CM1246">
        <f t="shared" si="589"/>
        <v>1159</v>
      </c>
      <c r="CP1246" t="str">
        <f t="shared" si="593"/>
        <v/>
      </c>
      <c r="CQ1246" t="str">
        <f t="shared" si="594"/>
        <v/>
      </c>
      <c r="CR1246" t="str">
        <f t="shared" si="590"/>
        <v/>
      </c>
      <c r="CS1246" t="str">
        <f t="shared" si="591"/>
        <v/>
      </c>
      <c r="CT1246" t="str">
        <f t="shared" si="592"/>
        <v/>
      </c>
    </row>
    <row r="1247" spans="1:98" x14ac:dyDescent="0.2">
      <c r="A1247" s="1"/>
      <c r="B1247" s="28">
        <v>40</v>
      </c>
      <c r="C1247" s="47"/>
      <c r="D1247" s="41">
        <v>6</v>
      </c>
      <c r="E1247" s="42">
        <v>0</v>
      </c>
      <c r="F1247" s="139">
        <f>ABS(Home!$K$20*E1247)</f>
        <v>0</v>
      </c>
      <c r="G1247" s="42">
        <v>0</v>
      </c>
      <c r="H1247" s="139">
        <f>ABS(Home!$K$20*G1247)</f>
        <v>0</v>
      </c>
      <c r="I1247" s="42">
        <v>0</v>
      </c>
      <c r="J1247" s="139">
        <f>ABS(Home!$K$20*I1247)</f>
        <v>0</v>
      </c>
      <c r="K1247" s="42">
        <v>0</v>
      </c>
      <c r="L1247" s="139">
        <f>ABS(Home!$K$20*K1247)</f>
        <v>0</v>
      </c>
      <c r="M1247" s="45">
        <f t="shared" si="584"/>
        <v>0</v>
      </c>
      <c r="N1247" s="47">
        <f t="shared" si="585"/>
        <v>1160</v>
      </c>
      <c r="P1247">
        <f t="shared" si="595"/>
        <v>0</v>
      </c>
      <c r="Q1247">
        <f t="shared" si="596"/>
        <v>6</v>
      </c>
      <c r="R1247" s="146">
        <v>1244</v>
      </c>
      <c r="S1247">
        <f t="shared" si="597"/>
        <v>0</v>
      </c>
      <c r="T1247">
        <f t="shared" si="598"/>
        <v>0</v>
      </c>
      <c r="U1247">
        <f t="shared" si="599"/>
        <v>0</v>
      </c>
      <c r="V1247">
        <f t="shared" si="600"/>
        <v>0</v>
      </c>
      <c r="X1247">
        <f t="shared" si="601"/>
        <v>0</v>
      </c>
      <c r="Y1247">
        <f t="shared" si="602"/>
        <v>0</v>
      </c>
      <c r="Z1247">
        <f t="shared" si="603"/>
        <v>0</v>
      </c>
      <c r="AA1247">
        <f t="shared" si="604"/>
        <v>0</v>
      </c>
      <c r="BJ1247" s="41">
        <v>6</v>
      </c>
      <c r="BN1247" s="41">
        <v>5</v>
      </c>
      <c r="BS1247" s="121"/>
      <c r="BV1247">
        <v>0</v>
      </c>
      <c r="CA1247">
        <v>0</v>
      </c>
      <c r="CB1247">
        <f t="shared" si="586"/>
        <v>0</v>
      </c>
      <c r="CK1247">
        <f t="shared" si="587"/>
        <v>40</v>
      </c>
      <c r="CL1247">
        <f t="shared" si="588"/>
        <v>29</v>
      </c>
      <c r="CM1247">
        <f t="shared" si="589"/>
        <v>1160</v>
      </c>
      <c r="CP1247" t="str">
        <f t="shared" si="593"/>
        <v/>
      </c>
      <c r="CQ1247" t="str">
        <f t="shared" si="594"/>
        <v/>
      </c>
      <c r="CR1247" t="str">
        <f t="shared" si="590"/>
        <v/>
      </c>
      <c r="CS1247" t="str">
        <f t="shared" si="591"/>
        <v/>
      </c>
      <c r="CT1247" t="str">
        <f t="shared" si="592"/>
        <v/>
      </c>
    </row>
    <row r="1248" spans="1:98" x14ac:dyDescent="0.2">
      <c r="A1248" s="1"/>
      <c r="B1248" s="146"/>
      <c r="C1248" s="47"/>
      <c r="D1248" s="41"/>
      <c r="E1248" s="42"/>
      <c r="F1248" s="42"/>
      <c r="G1248" s="42"/>
      <c r="H1248" s="42"/>
      <c r="I1248" s="42"/>
      <c r="J1248" s="42"/>
      <c r="K1248" s="42"/>
      <c r="L1248" s="42"/>
      <c r="M1248" s="45"/>
      <c r="N1248" s="47"/>
      <c r="P1248">
        <f t="shared" si="595"/>
        <v>0</v>
      </c>
      <c r="Q1248">
        <f t="shared" si="596"/>
        <v>6</v>
      </c>
      <c r="R1248" s="146">
        <v>1245</v>
      </c>
      <c r="S1248">
        <f t="shared" si="597"/>
        <v>0</v>
      </c>
      <c r="T1248">
        <f t="shared" si="598"/>
        <v>0</v>
      </c>
      <c r="U1248">
        <f t="shared" si="599"/>
        <v>0</v>
      </c>
      <c r="V1248">
        <f t="shared" si="600"/>
        <v>0</v>
      </c>
      <c r="X1248">
        <f t="shared" si="601"/>
        <v>0</v>
      </c>
      <c r="Y1248">
        <f t="shared" si="602"/>
        <v>0</v>
      </c>
      <c r="Z1248">
        <f t="shared" si="603"/>
        <v>0</v>
      </c>
      <c r="AA1248">
        <f t="shared" si="604"/>
        <v>0</v>
      </c>
      <c r="BJ1248" s="41"/>
      <c r="BN1248" s="41"/>
      <c r="BS1248" s="121"/>
      <c r="CP1248" t="str">
        <f t="shared" si="593"/>
        <v/>
      </c>
      <c r="CQ1248" t="str">
        <f t="shared" si="594"/>
        <v/>
      </c>
      <c r="CS1248" t="str">
        <f t="shared" si="591"/>
        <v/>
      </c>
      <c r="CT1248" t="str">
        <f t="shared" si="592"/>
        <v/>
      </c>
    </row>
    <row r="1249" spans="1:98" x14ac:dyDescent="0.2">
      <c r="B1249" s="146"/>
      <c r="C1249" s="47"/>
      <c r="D1249" s="41"/>
      <c r="E1249" s="42"/>
      <c r="F1249" s="42"/>
      <c r="G1249" s="42"/>
      <c r="H1249" s="42"/>
      <c r="I1249" s="42"/>
      <c r="J1249" s="42"/>
      <c r="K1249" s="42"/>
      <c r="L1249" s="42"/>
      <c r="M1249" s="45"/>
      <c r="N1249" s="47"/>
      <c r="P1249">
        <f t="shared" si="595"/>
        <v>0</v>
      </c>
      <c r="Q1249">
        <f t="shared" si="596"/>
        <v>6</v>
      </c>
      <c r="R1249" s="146">
        <v>1246</v>
      </c>
      <c r="S1249">
        <f t="shared" si="597"/>
        <v>0</v>
      </c>
      <c r="T1249">
        <f t="shared" si="598"/>
        <v>0</v>
      </c>
      <c r="U1249">
        <f t="shared" si="599"/>
        <v>0</v>
      </c>
      <c r="V1249">
        <f t="shared" si="600"/>
        <v>0</v>
      </c>
      <c r="X1249">
        <f t="shared" si="601"/>
        <v>0</v>
      </c>
      <c r="Y1249">
        <f t="shared" si="602"/>
        <v>0</v>
      </c>
      <c r="Z1249">
        <f t="shared" si="603"/>
        <v>0</v>
      </c>
      <c r="AA1249">
        <f t="shared" si="604"/>
        <v>0</v>
      </c>
      <c r="BJ1249" s="41"/>
      <c r="BN1249" s="41"/>
      <c r="BS1249" s="121"/>
      <c r="CP1249" t="str">
        <f t="shared" si="593"/>
        <v/>
      </c>
      <c r="CQ1249" t="str">
        <f t="shared" si="594"/>
        <v/>
      </c>
      <c r="CS1249" t="str">
        <f t="shared" si="591"/>
        <v/>
      </c>
      <c r="CT1249" t="str">
        <f t="shared" si="592"/>
        <v/>
      </c>
    </row>
    <row r="1250" spans="1:98" x14ac:dyDescent="0.2">
      <c r="A1250" s="13" t="s">
        <v>12</v>
      </c>
      <c r="B1250" s="13" t="s">
        <v>40</v>
      </c>
      <c r="C1250" s="44"/>
      <c r="D1250" s="36" t="s">
        <v>27</v>
      </c>
      <c r="E1250" s="42" t="s">
        <v>15</v>
      </c>
      <c r="F1250" s="118" t="s">
        <v>36</v>
      </c>
      <c r="G1250" s="37" t="s">
        <v>16</v>
      </c>
      <c r="H1250" s="118" t="s">
        <v>36</v>
      </c>
      <c r="I1250" s="37" t="s">
        <v>17</v>
      </c>
      <c r="J1250" s="118" t="s">
        <v>36</v>
      </c>
      <c r="K1250" s="37" t="s">
        <v>18</v>
      </c>
      <c r="L1250" s="118" t="s">
        <v>36</v>
      </c>
      <c r="M1250" s="13" t="s">
        <v>42</v>
      </c>
      <c r="N1250" s="47"/>
      <c r="P1250">
        <f t="shared" si="595"/>
        <v>0</v>
      </c>
      <c r="Q1250">
        <f t="shared" si="596"/>
        <v>6</v>
      </c>
      <c r="R1250" s="146">
        <v>1247</v>
      </c>
      <c r="S1250">
        <f t="shared" si="597"/>
        <v>0</v>
      </c>
      <c r="T1250">
        <f t="shared" si="598"/>
        <v>0</v>
      </c>
      <c r="U1250">
        <f t="shared" si="599"/>
        <v>0</v>
      </c>
      <c r="V1250">
        <f t="shared" si="600"/>
        <v>0</v>
      </c>
      <c r="X1250">
        <f t="shared" si="601"/>
        <v>0</v>
      </c>
      <c r="Y1250">
        <f t="shared" si="602"/>
        <v>0</v>
      </c>
      <c r="Z1250">
        <f t="shared" si="603"/>
        <v>0</v>
      </c>
      <c r="AA1250">
        <f t="shared" si="604"/>
        <v>0</v>
      </c>
      <c r="BJ1250" s="36" t="s">
        <v>27</v>
      </c>
      <c r="BN1250" s="36" t="s">
        <v>27</v>
      </c>
      <c r="BS1250" s="14"/>
      <c r="BV1250" t="s">
        <v>15</v>
      </c>
      <c r="CA1250" t="s">
        <v>15</v>
      </c>
      <c r="CP1250" t="str">
        <f t="shared" si="593"/>
        <v/>
      </c>
      <c r="CQ1250" t="str">
        <f t="shared" si="594"/>
        <v/>
      </c>
      <c r="CS1250" t="str">
        <f t="shared" si="591"/>
        <v/>
      </c>
      <c r="CT1250" t="str">
        <f t="shared" si="592"/>
        <v/>
      </c>
    </row>
    <row r="1251" spans="1:98" x14ac:dyDescent="0.2">
      <c r="A1251" s="13">
        <f>A1208+1</f>
        <v>30</v>
      </c>
      <c r="B1251" s="28" t="s">
        <v>1385</v>
      </c>
      <c r="C1251" s="47"/>
      <c r="D1251" s="41">
        <v>6</v>
      </c>
      <c r="E1251" s="42">
        <v>0</v>
      </c>
      <c r="F1251" s="139">
        <f>ABS(Home!$K$20*E1251)</f>
        <v>0</v>
      </c>
      <c r="G1251" s="42">
        <v>0</v>
      </c>
      <c r="H1251" s="139">
        <f>ABS(Home!$K$20*G1251)</f>
        <v>0</v>
      </c>
      <c r="I1251" s="42">
        <v>0</v>
      </c>
      <c r="J1251" s="139">
        <f>ABS(Home!$K$20*I1251)</f>
        <v>0</v>
      </c>
      <c r="K1251" s="42">
        <v>0</v>
      </c>
      <c r="L1251" s="139">
        <f>ABS(Home!$K$20*K1251)</f>
        <v>0</v>
      </c>
      <c r="M1251" s="45">
        <f>IF(C1251=1,COUNTIF(F1251,"&gt;0")+COUNTIF(H1251,"&gt;0")+COUNTIF(J1251,"&gt;0")+COUNTIF(L1251,"&gt;0"),0)</f>
        <v>0</v>
      </c>
      <c r="N1251" s="47">
        <f>N1208+40</f>
        <v>1161</v>
      </c>
      <c r="P1251">
        <f t="shared" si="595"/>
        <v>0</v>
      </c>
      <c r="Q1251">
        <f t="shared" si="596"/>
        <v>6</v>
      </c>
      <c r="R1251" s="146">
        <v>1248</v>
      </c>
      <c r="S1251">
        <f t="shared" si="597"/>
        <v>0</v>
      </c>
      <c r="T1251">
        <f t="shared" si="598"/>
        <v>0</v>
      </c>
      <c r="U1251">
        <f t="shared" si="599"/>
        <v>0</v>
      </c>
      <c r="V1251">
        <f t="shared" si="600"/>
        <v>0</v>
      </c>
      <c r="X1251">
        <f t="shared" si="601"/>
        <v>0</v>
      </c>
      <c r="Y1251">
        <f t="shared" si="602"/>
        <v>0</v>
      </c>
      <c r="Z1251">
        <f t="shared" si="603"/>
        <v>0</v>
      </c>
      <c r="AA1251">
        <f t="shared" si="604"/>
        <v>0</v>
      </c>
      <c r="BJ1251" s="41">
        <v>6</v>
      </c>
      <c r="BN1251" s="41">
        <v>5</v>
      </c>
      <c r="BS1251" s="121"/>
      <c r="BV1251">
        <v>0</v>
      </c>
      <c r="CA1251">
        <v>0</v>
      </c>
      <c r="CB1251">
        <f>IF(CA1251&gt;1,1,IF(CA1251&lt;-1,-1,CA1251))</f>
        <v>0</v>
      </c>
      <c r="CK1251">
        <f>CK1208</f>
        <v>1</v>
      </c>
      <c r="CL1251">
        <f>CL1208+1</f>
        <v>30</v>
      </c>
      <c r="CM1251">
        <f>CM1208+40</f>
        <v>1161</v>
      </c>
      <c r="CP1251" t="str">
        <f t="shared" si="593"/>
        <v/>
      </c>
      <c r="CQ1251" t="str">
        <f t="shared" si="594"/>
        <v/>
      </c>
      <c r="CR1251" t="str">
        <f>IF(C1251=1,CONCATENATE("v",CM1251),"")</f>
        <v/>
      </c>
      <c r="CS1251" t="str">
        <f t="shared" si="591"/>
        <v/>
      </c>
      <c r="CT1251" t="str">
        <f t="shared" si="592"/>
        <v/>
      </c>
    </row>
    <row r="1252" spans="1:98" x14ac:dyDescent="0.2">
      <c r="A1252" s="123" t="s">
        <v>150</v>
      </c>
      <c r="B1252" s="28" t="s">
        <v>1386</v>
      </c>
      <c r="C1252" s="47"/>
      <c r="D1252" s="41">
        <v>6</v>
      </c>
      <c r="E1252" s="42">
        <v>0</v>
      </c>
      <c r="F1252" s="139">
        <f>ABS(Home!$K$20*E1252)</f>
        <v>0</v>
      </c>
      <c r="G1252" s="42">
        <v>0</v>
      </c>
      <c r="H1252" s="139">
        <f>ABS(Home!$K$20*G1252)</f>
        <v>0</v>
      </c>
      <c r="I1252" s="42">
        <v>0</v>
      </c>
      <c r="J1252" s="139">
        <f>ABS(Home!$K$20*I1252)</f>
        <v>0</v>
      </c>
      <c r="K1252" s="42">
        <v>0</v>
      </c>
      <c r="L1252" s="139">
        <f>ABS(Home!$K$20*K1252)</f>
        <v>0</v>
      </c>
      <c r="M1252" s="45">
        <f t="shared" ref="M1252:M1290" si="605">IF(C1252=1,COUNTIF(F1252,"&gt;0")+COUNTIF(H1252,"&gt;0")+COUNTIF(J1252,"&gt;0")+COUNTIF(L1252,"&gt;0"),0)</f>
        <v>0</v>
      </c>
      <c r="N1252" s="47">
        <f t="shared" ref="N1252:N1290" si="606">N1209+40</f>
        <v>1162</v>
      </c>
      <c r="P1252">
        <f t="shared" si="595"/>
        <v>0</v>
      </c>
      <c r="Q1252">
        <f t="shared" si="596"/>
        <v>6</v>
      </c>
      <c r="R1252" s="146">
        <v>1249</v>
      </c>
      <c r="S1252">
        <f t="shared" si="597"/>
        <v>0</v>
      </c>
      <c r="T1252">
        <f t="shared" si="598"/>
        <v>0</v>
      </c>
      <c r="U1252">
        <f t="shared" si="599"/>
        <v>0</v>
      </c>
      <c r="V1252">
        <f t="shared" si="600"/>
        <v>0</v>
      </c>
      <c r="X1252">
        <f t="shared" si="601"/>
        <v>0</v>
      </c>
      <c r="Y1252">
        <f t="shared" si="602"/>
        <v>0</v>
      </c>
      <c r="Z1252">
        <f t="shared" si="603"/>
        <v>0</v>
      </c>
      <c r="AA1252">
        <f t="shared" si="604"/>
        <v>0</v>
      </c>
      <c r="BJ1252" s="41">
        <v>6</v>
      </c>
      <c r="BN1252" s="41">
        <v>5</v>
      </c>
      <c r="BS1252" s="121"/>
      <c r="BV1252">
        <v>0</v>
      </c>
      <c r="CA1252">
        <v>0</v>
      </c>
      <c r="CB1252">
        <f t="shared" ref="CB1252:CB1290" si="607">IF(CA1252&gt;1,1,IF(CA1252&lt;-1,-1,CA1252))</f>
        <v>0</v>
      </c>
      <c r="CK1252">
        <f t="shared" ref="CK1252:CK1290" si="608">CK1209</f>
        <v>2</v>
      </c>
      <c r="CL1252">
        <f t="shared" ref="CL1252:CL1290" si="609">CL1209+1</f>
        <v>30</v>
      </c>
      <c r="CM1252">
        <f t="shared" ref="CM1252:CM1290" si="610">CM1209+40</f>
        <v>1162</v>
      </c>
      <c r="CP1252" t="str">
        <f t="shared" si="593"/>
        <v/>
      </c>
      <c r="CQ1252" t="str">
        <f t="shared" si="594"/>
        <v/>
      </c>
      <c r="CR1252" t="str">
        <f>IF(C1252=1,CONCATENATE("v",CM1252),"")</f>
        <v/>
      </c>
      <c r="CS1252" t="str">
        <f t="shared" si="591"/>
        <v/>
      </c>
      <c r="CT1252" t="str">
        <f t="shared" si="592"/>
        <v/>
      </c>
    </row>
    <row r="1253" spans="1:98" x14ac:dyDescent="0.2">
      <c r="A1253" s="123">
        <f>-SUM(E1251:E1290)</f>
        <v>0</v>
      </c>
      <c r="B1253" s="28" t="s">
        <v>1387</v>
      </c>
      <c r="C1253" s="47"/>
      <c r="D1253" s="41">
        <v>6</v>
      </c>
      <c r="E1253" s="42">
        <v>0</v>
      </c>
      <c r="F1253" s="139">
        <f>ABS(Home!$K$20*E1253)</f>
        <v>0</v>
      </c>
      <c r="G1253" s="42">
        <v>0</v>
      </c>
      <c r="H1253" s="139">
        <f>ABS(Home!$K$20*G1253)</f>
        <v>0</v>
      </c>
      <c r="I1253" s="42">
        <v>0</v>
      </c>
      <c r="J1253" s="139">
        <f>ABS(Home!$K$20*I1253)</f>
        <v>0</v>
      </c>
      <c r="K1253" s="42">
        <v>0</v>
      </c>
      <c r="L1253" s="139">
        <f>ABS(Home!$K$20*K1253)</f>
        <v>0</v>
      </c>
      <c r="M1253" s="45">
        <f t="shared" si="605"/>
        <v>0</v>
      </c>
      <c r="N1253" s="47">
        <f t="shared" si="606"/>
        <v>1163</v>
      </c>
      <c r="P1253">
        <f t="shared" si="595"/>
        <v>0</v>
      </c>
      <c r="Q1253">
        <f t="shared" si="596"/>
        <v>6</v>
      </c>
      <c r="R1253" s="146">
        <v>1250</v>
      </c>
      <c r="S1253">
        <f t="shared" si="597"/>
        <v>0</v>
      </c>
      <c r="T1253">
        <f t="shared" si="598"/>
        <v>0</v>
      </c>
      <c r="U1253">
        <f t="shared" si="599"/>
        <v>0</v>
      </c>
      <c r="V1253">
        <f t="shared" si="600"/>
        <v>0</v>
      </c>
      <c r="X1253">
        <f t="shared" si="601"/>
        <v>0</v>
      </c>
      <c r="Y1253">
        <f t="shared" si="602"/>
        <v>0</v>
      </c>
      <c r="Z1253">
        <f t="shared" si="603"/>
        <v>0</v>
      </c>
      <c r="AA1253">
        <f t="shared" si="604"/>
        <v>0</v>
      </c>
      <c r="BJ1253" s="41">
        <v>6</v>
      </c>
      <c r="BN1253" s="41">
        <v>5</v>
      </c>
      <c r="BS1253" s="121"/>
      <c r="BV1253">
        <v>0</v>
      </c>
      <c r="CA1253">
        <v>0</v>
      </c>
      <c r="CB1253">
        <f t="shared" si="607"/>
        <v>0</v>
      </c>
      <c r="CK1253">
        <f t="shared" si="608"/>
        <v>3</v>
      </c>
      <c r="CL1253">
        <f t="shared" si="609"/>
        <v>30</v>
      </c>
      <c r="CM1253">
        <f t="shared" si="610"/>
        <v>1163</v>
      </c>
      <c r="CP1253" t="str">
        <f t="shared" si="593"/>
        <v/>
      </c>
      <c r="CQ1253" t="str">
        <f t="shared" si="594"/>
        <v/>
      </c>
      <c r="CR1253" t="str">
        <f t="shared" ref="CR1253:CR1290" si="611">IF(C1253=1,CONCATENATE("v",CM1253),"")</f>
        <v/>
      </c>
      <c r="CS1253" t="str">
        <f t="shared" si="591"/>
        <v/>
      </c>
      <c r="CT1253" t="str">
        <f t="shared" si="592"/>
        <v/>
      </c>
    </row>
    <row r="1254" spans="1:98" x14ac:dyDescent="0.2">
      <c r="B1254" s="28" t="s">
        <v>1388</v>
      </c>
      <c r="C1254" s="47"/>
      <c r="D1254" s="41">
        <v>6</v>
      </c>
      <c r="E1254" s="42">
        <v>0</v>
      </c>
      <c r="F1254" s="139">
        <f>ABS(Home!$K$20*E1254)</f>
        <v>0</v>
      </c>
      <c r="G1254" s="42">
        <v>0</v>
      </c>
      <c r="H1254" s="139">
        <f>ABS(Home!$K$20*G1254)</f>
        <v>0</v>
      </c>
      <c r="I1254" s="42">
        <v>0</v>
      </c>
      <c r="J1254" s="139">
        <f>ABS(Home!$K$20*I1254)</f>
        <v>0</v>
      </c>
      <c r="K1254" s="42">
        <v>0</v>
      </c>
      <c r="L1254" s="139">
        <f>ABS(Home!$K$20*K1254)</f>
        <v>0</v>
      </c>
      <c r="M1254" s="45">
        <f t="shared" si="605"/>
        <v>0</v>
      </c>
      <c r="N1254" s="47">
        <f t="shared" si="606"/>
        <v>1164</v>
      </c>
      <c r="P1254">
        <f t="shared" si="595"/>
        <v>0</v>
      </c>
      <c r="Q1254">
        <f t="shared" si="596"/>
        <v>6</v>
      </c>
      <c r="R1254" s="146">
        <v>1251</v>
      </c>
      <c r="S1254">
        <f t="shared" si="597"/>
        <v>0</v>
      </c>
      <c r="T1254">
        <f t="shared" si="598"/>
        <v>0</v>
      </c>
      <c r="U1254">
        <f t="shared" si="599"/>
        <v>0</v>
      </c>
      <c r="V1254">
        <f t="shared" si="600"/>
        <v>0</v>
      </c>
      <c r="X1254">
        <f t="shared" si="601"/>
        <v>0</v>
      </c>
      <c r="Y1254">
        <f t="shared" si="602"/>
        <v>0</v>
      </c>
      <c r="Z1254">
        <f t="shared" si="603"/>
        <v>0</v>
      </c>
      <c r="AA1254">
        <f t="shared" si="604"/>
        <v>0</v>
      </c>
      <c r="BJ1254" s="41">
        <v>6</v>
      </c>
      <c r="BN1254" s="41">
        <v>5</v>
      </c>
      <c r="BS1254" s="121"/>
      <c r="BV1254">
        <v>0</v>
      </c>
      <c r="CA1254">
        <v>0</v>
      </c>
      <c r="CB1254">
        <f t="shared" si="607"/>
        <v>0</v>
      </c>
      <c r="CK1254">
        <f t="shared" si="608"/>
        <v>4</v>
      </c>
      <c r="CL1254">
        <f t="shared" si="609"/>
        <v>30</v>
      </c>
      <c r="CM1254">
        <f t="shared" si="610"/>
        <v>1164</v>
      </c>
      <c r="CP1254" t="str">
        <f t="shared" si="593"/>
        <v/>
      </c>
      <c r="CQ1254" t="str">
        <f t="shared" si="594"/>
        <v/>
      </c>
      <c r="CR1254" t="str">
        <f t="shared" si="611"/>
        <v/>
      </c>
      <c r="CS1254" t="str">
        <f t="shared" si="591"/>
        <v/>
      </c>
      <c r="CT1254" t="str">
        <f t="shared" si="592"/>
        <v/>
      </c>
    </row>
    <row r="1255" spans="1:98" x14ac:dyDescent="0.2">
      <c r="A1255" s="1"/>
      <c r="B1255" s="28" t="s">
        <v>1389</v>
      </c>
      <c r="C1255" s="47"/>
      <c r="D1255" s="41">
        <v>6</v>
      </c>
      <c r="E1255" s="42">
        <v>0</v>
      </c>
      <c r="F1255" s="139">
        <f>ABS(Home!$K$20*E1255)</f>
        <v>0</v>
      </c>
      <c r="G1255" s="42">
        <v>0</v>
      </c>
      <c r="H1255" s="139">
        <f>ABS(Home!$K$20*G1255)</f>
        <v>0</v>
      </c>
      <c r="I1255" s="42">
        <v>0</v>
      </c>
      <c r="J1255" s="139">
        <f>ABS(Home!$K$20*I1255)</f>
        <v>0</v>
      </c>
      <c r="K1255" s="42">
        <v>0</v>
      </c>
      <c r="L1255" s="139">
        <f>ABS(Home!$K$20*K1255)</f>
        <v>0</v>
      </c>
      <c r="M1255" s="45">
        <f t="shared" si="605"/>
        <v>0</v>
      </c>
      <c r="N1255" s="47">
        <f t="shared" si="606"/>
        <v>1165</v>
      </c>
      <c r="P1255">
        <f t="shared" si="595"/>
        <v>0</v>
      </c>
      <c r="Q1255">
        <f t="shared" si="596"/>
        <v>6</v>
      </c>
      <c r="R1255" s="146">
        <v>1252</v>
      </c>
      <c r="S1255">
        <f t="shared" si="597"/>
        <v>0</v>
      </c>
      <c r="T1255">
        <f t="shared" si="598"/>
        <v>0</v>
      </c>
      <c r="U1255">
        <f t="shared" si="599"/>
        <v>0</v>
      </c>
      <c r="V1255">
        <f t="shared" si="600"/>
        <v>0</v>
      </c>
      <c r="X1255">
        <f t="shared" si="601"/>
        <v>0</v>
      </c>
      <c r="Y1255">
        <f t="shared" si="602"/>
        <v>0</v>
      </c>
      <c r="Z1255">
        <f t="shared" si="603"/>
        <v>0</v>
      </c>
      <c r="AA1255">
        <f t="shared" si="604"/>
        <v>0</v>
      </c>
      <c r="BJ1255" s="41">
        <v>6</v>
      </c>
      <c r="BN1255" s="41">
        <v>5</v>
      </c>
      <c r="BS1255" s="121"/>
      <c r="BV1255">
        <v>-0.5</v>
      </c>
      <c r="CA1255">
        <v>-0.5</v>
      </c>
      <c r="CB1255">
        <f t="shared" si="607"/>
        <v>-0.5</v>
      </c>
      <c r="CK1255">
        <f t="shared" si="608"/>
        <v>5</v>
      </c>
      <c r="CL1255">
        <f t="shared" si="609"/>
        <v>30</v>
      </c>
      <c r="CM1255">
        <f t="shared" si="610"/>
        <v>1165</v>
      </c>
      <c r="CP1255" t="str">
        <f t="shared" si="593"/>
        <v/>
      </c>
      <c r="CQ1255" t="str">
        <f t="shared" si="594"/>
        <v/>
      </c>
      <c r="CR1255" t="str">
        <f t="shared" si="611"/>
        <v/>
      </c>
      <c r="CS1255" t="str">
        <f t="shared" si="591"/>
        <v/>
      </c>
      <c r="CT1255" t="str">
        <f t="shared" si="592"/>
        <v/>
      </c>
    </row>
    <row r="1256" spans="1:98" x14ac:dyDescent="0.2">
      <c r="B1256" s="28" t="s">
        <v>1390</v>
      </c>
      <c r="C1256" s="47"/>
      <c r="D1256" s="41">
        <v>6</v>
      </c>
      <c r="E1256" s="42">
        <v>0</v>
      </c>
      <c r="F1256" s="139">
        <f>ABS(Home!$K$20*E1256)</f>
        <v>0</v>
      </c>
      <c r="G1256" s="42">
        <v>0</v>
      </c>
      <c r="H1256" s="139">
        <f>ABS(Home!$K$20*G1256)</f>
        <v>0</v>
      </c>
      <c r="I1256" s="42">
        <v>0</v>
      </c>
      <c r="J1256" s="139">
        <f>ABS(Home!$K$20*I1256)</f>
        <v>0</v>
      </c>
      <c r="K1256" s="42">
        <v>0</v>
      </c>
      <c r="L1256" s="139">
        <f>ABS(Home!$K$20*K1256)</f>
        <v>0</v>
      </c>
      <c r="M1256" s="45">
        <f t="shared" si="605"/>
        <v>0</v>
      </c>
      <c r="N1256" s="47">
        <f t="shared" si="606"/>
        <v>1166</v>
      </c>
      <c r="P1256">
        <f t="shared" si="595"/>
        <v>0</v>
      </c>
      <c r="Q1256">
        <f t="shared" si="596"/>
        <v>6</v>
      </c>
      <c r="R1256" s="146">
        <v>1253</v>
      </c>
      <c r="S1256">
        <f t="shared" si="597"/>
        <v>0</v>
      </c>
      <c r="T1256">
        <f t="shared" si="598"/>
        <v>0</v>
      </c>
      <c r="U1256">
        <f t="shared" si="599"/>
        <v>0</v>
      </c>
      <c r="V1256">
        <f t="shared" si="600"/>
        <v>0</v>
      </c>
      <c r="X1256">
        <f t="shared" si="601"/>
        <v>0</v>
      </c>
      <c r="Y1256">
        <f t="shared" si="602"/>
        <v>0</v>
      </c>
      <c r="Z1256">
        <f t="shared" si="603"/>
        <v>0</v>
      </c>
      <c r="AA1256">
        <f t="shared" si="604"/>
        <v>0</v>
      </c>
      <c r="BJ1256" s="41">
        <v>6</v>
      </c>
      <c r="BN1256" s="41">
        <v>5</v>
      </c>
      <c r="BS1256" s="121"/>
      <c r="BV1256">
        <v>0</v>
      </c>
      <c r="CA1256">
        <v>0</v>
      </c>
      <c r="CB1256">
        <f t="shared" si="607"/>
        <v>0</v>
      </c>
      <c r="CK1256">
        <f t="shared" si="608"/>
        <v>6</v>
      </c>
      <c r="CL1256">
        <f t="shared" si="609"/>
        <v>30</v>
      </c>
      <c r="CM1256">
        <f t="shared" si="610"/>
        <v>1166</v>
      </c>
      <c r="CP1256" t="str">
        <f t="shared" si="593"/>
        <v/>
      </c>
      <c r="CQ1256" t="str">
        <f t="shared" si="594"/>
        <v/>
      </c>
      <c r="CR1256" t="str">
        <f t="shared" si="611"/>
        <v/>
      </c>
      <c r="CS1256" t="str">
        <f t="shared" si="591"/>
        <v/>
      </c>
      <c r="CT1256" t="str">
        <f t="shared" si="592"/>
        <v/>
      </c>
    </row>
    <row r="1257" spans="1:98" x14ac:dyDescent="0.2">
      <c r="B1257" s="28" t="s">
        <v>1391</v>
      </c>
      <c r="C1257" s="47"/>
      <c r="D1257" s="41">
        <v>6</v>
      </c>
      <c r="E1257" s="42">
        <v>0</v>
      </c>
      <c r="F1257" s="139">
        <f>ABS(Home!$K$20*E1257)</f>
        <v>0</v>
      </c>
      <c r="G1257" s="42">
        <v>0</v>
      </c>
      <c r="H1257" s="139">
        <f>ABS(Home!$K$20*G1257)</f>
        <v>0</v>
      </c>
      <c r="I1257" s="42">
        <v>0</v>
      </c>
      <c r="J1257" s="139">
        <f>ABS(Home!$K$20*I1257)</f>
        <v>0</v>
      </c>
      <c r="K1257" s="42">
        <v>0</v>
      </c>
      <c r="L1257" s="139">
        <f>ABS(Home!$K$20*K1257)</f>
        <v>0</v>
      </c>
      <c r="M1257" s="45">
        <f t="shared" si="605"/>
        <v>0</v>
      </c>
      <c r="N1257" s="47">
        <f t="shared" si="606"/>
        <v>1167</v>
      </c>
      <c r="P1257">
        <f t="shared" si="595"/>
        <v>0</v>
      </c>
      <c r="Q1257">
        <f t="shared" si="596"/>
        <v>6</v>
      </c>
      <c r="R1257" s="146">
        <v>1254</v>
      </c>
      <c r="S1257">
        <f t="shared" si="597"/>
        <v>0</v>
      </c>
      <c r="T1257">
        <f t="shared" si="598"/>
        <v>0</v>
      </c>
      <c r="U1257">
        <f t="shared" si="599"/>
        <v>0</v>
      </c>
      <c r="V1257">
        <f t="shared" si="600"/>
        <v>0</v>
      </c>
      <c r="X1257">
        <f t="shared" si="601"/>
        <v>0</v>
      </c>
      <c r="Y1257">
        <f t="shared" si="602"/>
        <v>0</v>
      </c>
      <c r="Z1257">
        <f t="shared" si="603"/>
        <v>0</v>
      </c>
      <c r="AA1257">
        <f t="shared" si="604"/>
        <v>0</v>
      </c>
      <c r="BJ1257" s="41">
        <v>6</v>
      </c>
      <c r="BN1257" s="41">
        <v>5</v>
      </c>
      <c r="BS1257" s="121"/>
      <c r="BV1257">
        <v>0</v>
      </c>
      <c r="CA1257">
        <v>0</v>
      </c>
      <c r="CB1257">
        <f t="shared" si="607"/>
        <v>0</v>
      </c>
      <c r="CK1257">
        <f t="shared" si="608"/>
        <v>7</v>
      </c>
      <c r="CL1257">
        <f t="shared" si="609"/>
        <v>30</v>
      </c>
      <c r="CM1257">
        <f t="shared" si="610"/>
        <v>1167</v>
      </c>
      <c r="CP1257" t="str">
        <f t="shared" si="593"/>
        <v/>
      </c>
      <c r="CQ1257" t="str">
        <f t="shared" si="594"/>
        <v/>
      </c>
      <c r="CR1257" t="str">
        <f t="shared" si="611"/>
        <v/>
      </c>
      <c r="CS1257" t="str">
        <f t="shared" si="591"/>
        <v/>
      </c>
      <c r="CT1257" t="str">
        <f t="shared" si="592"/>
        <v/>
      </c>
    </row>
    <row r="1258" spans="1:98" x14ac:dyDescent="0.2">
      <c r="B1258" s="28" t="s">
        <v>1392</v>
      </c>
      <c r="C1258" s="47"/>
      <c r="D1258" s="41">
        <v>6</v>
      </c>
      <c r="E1258" s="42">
        <v>0</v>
      </c>
      <c r="F1258" s="139">
        <f>ABS(Home!$K$20*E1258)</f>
        <v>0</v>
      </c>
      <c r="G1258" s="42">
        <v>0</v>
      </c>
      <c r="H1258" s="139">
        <f>ABS(Home!$K$20*G1258)</f>
        <v>0</v>
      </c>
      <c r="I1258" s="42">
        <v>0</v>
      </c>
      <c r="J1258" s="139">
        <f>ABS(Home!$K$20*I1258)</f>
        <v>0</v>
      </c>
      <c r="K1258" s="42">
        <v>0</v>
      </c>
      <c r="L1258" s="139">
        <f>ABS(Home!$K$20*K1258)</f>
        <v>0</v>
      </c>
      <c r="M1258" s="45">
        <f t="shared" si="605"/>
        <v>0</v>
      </c>
      <c r="N1258" s="47">
        <f t="shared" si="606"/>
        <v>1168</v>
      </c>
      <c r="P1258">
        <f t="shared" si="595"/>
        <v>0</v>
      </c>
      <c r="Q1258">
        <f t="shared" si="596"/>
        <v>6</v>
      </c>
      <c r="R1258" s="146">
        <v>1255</v>
      </c>
      <c r="S1258">
        <f t="shared" si="597"/>
        <v>0</v>
      </c>
      <c r="T1258">
        <f t="shared" si="598"/>
        <v>0</v>
      </c>
      <c r="U1258">
        <f t="shared" si="599"/>
        <v>0</v>
      </c>
      <c r="V1258">
        <f t="shared" si="600"/>
        <v>0</v>
      </c>
      <c r="X1258">
        <f t="shared" si="601"/>
        <v>0</v>
      </c>
      <c r="Y1258">
        <f t="shared" si="602"/>
        <v>0</v>
      </c>
      <c r="Z1258">
        <f t="shared" si="603"/>
        <v>0</v>
      </c>
      <c r="AA1258">
        <f t="shared" si="604"/>
        <v>0</v>
      </c>
      <c r="BJ1258" s="41">
        <v>6</v>
      </c>
      <c r="BN1258" s="41">
        <v>5</v>
      </c>
      <c r="BS1258" s="121"/>
      <c r="BV1258">
        <v>0</v>
      </c>
      <c r="CA1258">
        <v>0</v>
      </c>
      <c r="CB1258">
        <f t="shared" si="607"/>
        <v>0</v>
      </c>
      <c r="CK1258">
        <f t="shared" si="608"/>
        <v>8</v>
      </c>
      <c r="CL1258">
        <f t="shared" si="609"/>
        <v>30</v>
      </c>
      <c r="CM1258">
        <f t="shared" si="610"/>
        <v>1168</v>
      </c>
      <c r="CP1258" t="str">
        <f t="shared" si="593"/>
        <v/>
      </c>
      <c r="CQ1258" t="str">
        <f t="shared" si="594"/>
        <v/>
      </c>
      <c r="CR1258" t="str">
        <f t="shared" si="611"/>
        <v/>
      </c>
      <c r="CS1258" t="str">
        <f t="shared" si="591"/>
        <v/>
      </c>
      <c r="CT1258" t="str">
        <f t="shared" si="592"/>
        <v/>
      </c>
    </row>
    <row r="1259" spans="1:98" x14ac:dyDescent="0.2">
      <c r="B1259" s="28" t="s">
        <v>1393</v>
      </c>
      <c r="C1259" s="47"/>
      <c r="D1259" s="41">
        <v>6</v>
      </c>
      <c r="E1259" s="42">
        <v>0</v>
      </c>
      <c r="F1259" s="139">
        <f>ABS(Home!$K$20*E1259)</f>
        <v>0</v>
      </c>
      <c r="G1259" s="42">
        <v>0</v>
      </c>
      <c r="H1259" s="139">
        <f>ABS(Home!$K$20*G1259)</f>
        <v>0</v>
      </c>
      <c r="I1259" s="42">
        <v>0</v>
      </c>
      <c r="J1259" s="139">
        <f>ABS(Home!$K$20*I1259)</f>
        <v>0</v>
      </c>
      <c r="K1259" s="42">
        <v>0</v>
      </c>
      <c r="L1259" s="139">
        <f>ABS(Home!$K$20*K1259)</f>
        <v>0</v>
      </c>
      <c r="M1259" s="45">
        <f t="shared" si="605"/>
        <v>0</v>
      </c>
      <c r="N1259" s="47">
        <f t="shared" si="606"/>
        <v>1169</v>
      </c>
      <c r="P1259">
        <f t="shared" si="595"/>
        <v>0</v>
      </c>
      <c r="Q1259">
        <f t="shared" si="596"/>
        <v>6</v>
      </c>
      <c r="R1259" s="146">
        <v>1256</v>
      </c>
      <c r="S1259">
        <f t="shared" si="597"/>
        <v>0</v>
      </c>
      <c r="T1259">
        <f t="shared" si="598"/>
        <v>0</v>
      </c>
      <c r="U1259">
        <f t="shared" si="599"/>
        <v>0</v>
      </c>
      <c r="V1259">
        <f t="shared" si="600"/>
        <v>0</v>
      </c>
      <c r="X1259">
        <f t="shared" si="601"/>
        <v>0</v>
      </c>
      <c r="Y1259">
        <f t="shared" si="602"/>
        <v>0</v>
      </c>
      <c r="Z1259">
        <f t="shared" si="603"/>
        <v>0</v>
      </c>
      <c r="AA1259">
        <f t="shared" si="604"/>
        <v>0</v>
      </c>
      <c r="BJ1259" s="41">
        <v>6</v>
      </c>
      <c r="BN1259" s="41">
        <v>5</v>
      </c>
      <c r="BS1259" s="121"/>
      <c r="BV1259">
        <v>0</v>
      </c>
      <c r="CA1259">
        <v>0</v>
      </c>
      <c r="CB1259">
        <f t="shared" si="607"/>
        <v>0</v>
      </c>
      <c r="CK1259">
        <f t="shared" si="608"/>
        <v>9</v>
      </c>
      <c r="CL1259">
        <f t="shared" si="609"/>
        <v>30</v>
      </c>
      <c r="CM1259">
        <f t="shared" si="610"/>
        <v>1169</v>
      </c>
      <c r="CP1259" t="str">
        <f t="shared" si="593"/>
        <v/>
      </c>
      <c r="CQ1259" t="str">
        <f t="shared" si="594"/>
        <v/>
      </c>
      <c r="CR1259" t="str">
        <f t="shared" si="611"/>
        <v/>
      </c>
      <c r="CS1259" t="str">
        <f t="shared" si="591"/>
        <v/>
      </c>
      <c r="CT1259" t="str">
        <f t="shared" si="592"/>
        <v/>
      </c>
    </row>
    <row r="1260" spans="1:98" x14ac:dyDescent="0.2">
      <c r="B1260" s="28" t="s">
        <v>1363</v>
      </c>
      <c r="C1260" s="47"/>
      <c r="D1260" s="41">
        <v>6</v>
      </c>
      <c r="E1260" s="42">
        <v>0</v>
      </c>
      <c r="F1260" s="139">
        <f>ABS(Home!$K$20*E1260)</f>
        <v>0</v>
      </c>
      <c r="G1260" s="42">
        <v>0</v>
      </c>
      <c r="H1260" s="139">
        <f>ABS(Home!$K$20*G1260)</f>
        <v>0</v>
      </c>
      <c r="I1260" s="42">
        <v>0</v>
      </c>
      <c r="J1260" s="139">
        <f>ABS(Home!$K$20*I1260)</f>
        <v>0</v>
      </c>
      <c r="K1260" s="42">
        <v>0</v>
      </c>
      <c r="L1260" s="139">
        <f>ABS(Home!$K$20*K1260)</f>
        <v>0</v>
      </c>
      <c r="M1260" s="45">
        <f t="shared" si="605"/>
        <v>0</v>
      </c>
      <c r="N1260" s="47">
        <f t="shared" si="606"/>
        <v>1170</v>
      </c>
      <c r="P1260">
        <f t="shared" si="595"/>
        <v>0</v>
      </c>
      <c r="Q1260">
        <f t="shared" si="596"/>
        <v>6</v>
      </c>
      <c r="R1260" s="146">
        <v>1257</v>
      </c>
      <c r="S1260">
        <f t="shared" si="597"/>
        <v>0</v>
      </c>
      <c r="T1260">
        <f t="shared" si="598"/>
        <v>0</v>
      </c>
      <c r="U1260">
        <f t="shared" si="599"/>
        <v>0</v>
      </c>
      <c r="V1260">
        <f t="shared" si="600"/>
        <v>0</v>
      </c>
      <c r="X1260">
        <f t="shared" si="601"/>
        <v>0</v>
      </c>
      <c r="Y1260">
        <f t="shared" si="602"/>
        <v>0</v>
      </c>
      <c r="Z1260">
        <f t="shared" si="603"/>
        <v>0</v>
      </c>
      <c r="AA1260">
        <f t="shared" si="604"/>
        <v>0</v>
      </c>
      <c r="BJ1260" s="41">
        <v>6</v>
      </c>
      <c r="BN1260" s="41">
        <v>5</v>
      </c>
      <c r="BS1260" s="121"/>
      <c r="BV1260">
        <v>0</v>
      </c>
      <c r="CA1260">
        <v>0</v>
      </c>
      <c r="CB1260">
        <f t="shared" si="607"/>
        <v>0</v>
      </c>
      <c r="CK1260">
        <f t="shared" si="608"/>
        <v>10</v>
      </c>
      <c r="CL1260">
        <f t="shared" si="609"/>
        <v>30</v>
      </c>
      <c r="CM1260">
        <f t="shared" si="610"/>
        <v>1170</v>
      </c>
      <c r="CP1260" t="str">
        <f t="shared" si="593"/>
        <v/>
      </c>
      <c r="CQ1260" t="str">
        <f t="shared" si="594"/>
        <v/>
      </c>
      <c r="CR1260" t="str">
        <f t="shared" si="611"/>
        <v/>
      </c>
      <c r="CS1260" t="str">
        <f t="shared" si="591"/>
        <v/>
      </c>
      <c r="CT1260" t="str">
        <f t="shared" si="592"/>
        <v/>
      </c>
    </row>
    <row r="1261" spans="1:98" x14ac:dyDescent="0.2">
      <c r="B1261" s="28" t="s">
        <v>1364</v>
      </c>
      <c r="C1261" s="47"/>
      <c r="D1261" s="41">
        <v>6</v>
      </c>
      <c r="E1261" s="42">
        <v>0</v>
      </c>
      <c r="F1261" s="139">
        <f>ABS(Home!$K$20*E1261)</f>
        <v>0</v>
      </c>
      <c r="G1261" s="42">
        <v>0</v>
      </c>
      <c r="H1261" s="139">
        <f>ABS(Home!$K$20*G1261)</f>
        <v>0</v>
      </c>
      <c r="I1261" s="42">
        <v>0</v>
      </c>
      <c r="J1261" s="139">
        <f>ABS(Home!$K$20*I1261)</f>
        <v>0</v>
      </c>
      <c r="K1261" s="42">
        <v>0</v>
      </c>
      <c r="L1261" s="139">
        <f>ABS(Home!$K$20*K1261)</f>
        <v>0</v>
      </c>
      <c r="M1261" s="45">
        <f t="shared" si="605"/>
        <v>0</v>
      </c>
      <c r="N1261" s="47">
        <f t="shared" si="606"/>
        <v>1171</v>
      </c>
      <c r="P1261">
        <f t="shared" si="595"/>
        <v>0</v>
      </c>
      <c r="Q1261">
        <f t="shared" si="596"/>
        <v>6</v>
      </c>
      <c r="R1261" s="146">
        <v>1258</v>
      </c>
      <c r="S1261">
        <f t="shared" si="597"/>
        <v>0</v>
      </c>
      <c r="T1261">
        <f t="shared" si="598"/>
        <v>0</v>
      </c>
      <c r="U1261">
        <f t="shared" si="599"/>
        <v>0</v>
      </c>
      <c r="V1261">
        <f t="shared" si="600"/>
        <v>0</v>
      </c>
      <c r="X1261">
        <f t="shared" si="601"/>
        <v>0</v>
      </c>
      <c r="Y1261">
        <f t="shared" si="602"/>
        <v>0</v>
      </c>
      <c r="Z1261">
        <f t="shared" si="603"/>
        <v>0</v>
      </c>
      <c r="AA1261">
        <f t="shared" si="604"/>
        <v>0</v>
      </c>
      <c r="BJ1261" s="41">
        <v>6</v>
      </c>
      <c r="BN1261" s="41">
        <v>5</v>
      </c>
      <c r="BS1261" s="121"/>
      <c r="BV1261">
        <v>0</v>
      </c>
      <c r="CA1261">
        <v>0</v>
      </c>
      <c r="CB1261">
        <f t="shared" si="607"/>
        <v>0</v>
      </c>
      <c r="CK1261">
        <f t="shared" si="608"/>
        <v>11</v>
      </c>
      <c r="CL1261">
        <f t="shared" si="609"/>
        <v>30</v>
      </c>
      <c r="CM1261">
        <f t="shared" si="610"/>
        <v>1171</v>
      </c>
      <c r="CP1261" t="str">
        <f t="shared" si="593"/>
        <v/>
      </c>
      <c r="CQ1261" t="str">
        <f t="shared" si="594"/>
        <v/>
      </c>
      <c r="CR1261" t="str">
        <f t="shared" si="611"/>
        <v/>
      </c>
      <c r="CS1261" t="str">
        <f t="shared" si="591"/>
        <v/>
      </c>
      <c r="CT1261" t="str">
        <f t="shared" si="592"/>
        <v/>
      </c>
    </row>
    <row r="1262" spans="1:98" x14ac:dyDescent="0.2">
      <c r="B1262" s="28" t="s">
        <v>1365</v>
      </c>
      <c r="C1262" s="47"/>
      <c r="D1262" s="41">
        <v>6</v>
      </c>
      <c r="E1262" s="42">
        <v>0</v>
      </c>
      <c r="F1262" s="139">
        <f>ABS(Home!$K$20*E1262)</f>
        <v>0</v>
      </c>
      <c r="G1262" s="42">
        <v>0</v>
      </c>
      <c r="H1262" s="139">
        <f>ABS(Home!$K$20*G1262)</f>
        <v>0</v>
      </c>
      <c r="I1262" s="42">
        <v>0</v>
      </c>
      <c r="J1262" s="139">
        <f>ABS(Home!$K$20*I1262)</f>
        <v>0</v>
      </c>
      <c r="K1262" s="42">
        <v>0</v>
      </c>
      <c r="L1262" s="139">
        <f>ABS(Home!$K$20*K1262)</f>
        <v>0</v>
      </c>
      <c r="M1262" s="45">
        <f t="shared" si="605"/>
        <v>0</v>
      </c>
      <c r="N1262" s="47">
        <f t="shared" si="606"/>
        <v>1172</v>
      </c>
      <c r="P1262">
        <f t="shared" si="595"/>
        <v>0</v>
      </c>
      <c r="Q1262">
        <f t="shared" si="596"/>
        <v>6</v>
      </c>
      <c r="R1262" s="146">
        <v>1259</v>
      </c>
      <c r="S1262">
        <f t="shared" si="597"/>
        <v>0</v>
      </c>
      <c r="T1262">
        <f t="shared" si="598"/>
        <v>0</v>
      </c>
      <c r="U1262">
        <f t="shared" si="599"/>
        <v>0</v>
      </c>
      <c r="V1262">
        <f t="shared" si="600"/>
        <v>0</v>
      </c>
      <c r="X1262">
        <f t="shared" si="601"/>
        <v>0</v>
      </c>
      <c r="Y1262">
        <f t="shared" si="602"/>
        <v>0</v>
      </c>
      <c r="Z1262">
        <f t="shared" si="603"/>
        <v>0</v>
      </c>
      <c r="AA1262">
        <f t="shared" si="604"/>
        <v>0</v>
      </c>
      <c r="BJ1262" s="41">
        <v>6</v>
      </c>
      <c r="BN1262" s="41">
        <v>5</v>
      </c>
      <c r="BS1262" s="121"/>
      <c r="BV1262">
        <v>0</v>
      </c>
      <c r="CA1262">
        <v>0</v>
      </c>
      <c r="CB1262">
        <f t="shared" si="607"/>
        <v>0</v>
      </c>
      <c r="CK1262">
        <f t="shared" si="608"/>
        <v>12</v>
      </c>
      <c r="CL1262">
        <f t="shared" si="609"/>
        <v>30</v>
      </c>
      <c r="CM1262">
        <f t="shared" si="610"/>
        <v>1172</v>
      </c>
      <c r="CP1262" t="str">
        <f t="shared" si="593"/>
        <v/>
      </c>
      <c r="CQ1262" t="str">
        <f t="shared" si="594"/>
        <v/>
      </c>
      <c r="CR1262" t="str">
        <f t="shared" si="611"/>
        <v/>
      </c>
      <c r="CS1262" t="str">
        <f t="shared" si="591"/>
        <v/>
      </c>
      <c r="CT1262" t="str">
        <f t="shared" si="592"/>
        <v/>
      </c>
    </row>
    <row r="1263" spans="1:98" x14ac:dyDescent="0.2">
      <c r="B1263" s="28" t="s">
        <v>1366</v>
      </c>
      <c r="C1263" s="47"/>
      <c r="D1263" s="41">
        <v>6</v>
      </c>
      <c r="E1263" s="42">
        <v>0</v>
      </c>
      <c r="F1263" s="139">
        <f>ABS(Home!$K$20*E1263)</f>
        <v>0</v>
      </c>
      <c r="G1263" s="42">
        <v>0</v>
      </c>
      <c r="H1263" s="139">
        <f>ABS(Home!$K$20*G1263)</f>
        <v>0</v>
      </c>
      <c r="I1263" s="42">
        <v>0</v>
      </c>
      <c r="J1263" s="139">
        <f>ABS(Home!$K$20*I1263)</f>
        <v>0</v>
      </c>
      <c r="K1263" s="42">
        <v>0</v>
      </c>
      <c r="L1263" s="139">
        <f>ABS(Home!$K$20*K1263)</f>
        <v>0</v>
      </c>
      <c r="M1263" s="45">
        <f t="shared" si="605"/>
        <v>0</v>
      </c>
      <c r="N1263" s="47">
        <f t="shared" si="606"/>
        <v>1173</v>
      </c>
      <c r="P1263">
        <f t="shared" si="595"/>
        <v>0</v>
      </c>
      <c r="Q1263">
        <f t="shared" si="596"/>
        <v>6</v>
      </c>
      <c r="R1263" s="146">
        <v>1260</v>
      </c>
      <c r="S1263">
        <f t="shared" si="597"/>
        <v>0</v>
      </c>
      <c r="T1263">
        <f t="shared" si="598"/>
        <v>0</v>
      </c>
      <c r="U1263">
        <f t="shared" si="599"/>
        <v>0</v>
      </c>
      <c r="V1263">
        <f t="shared" si="600"/>
        <v>0</v>
      </c>
      <c r="X1263">
        <f t="shared" si="601"/>
        <v>0</v>
      </c>
      <c r="Y1263">
        <f t="shared" si="602"/>
        <v>0</v>
      </c>
      <c r="Z1263">
        <f t="shared" si="603"/>
        <v>0</v>
      </c>
      <c r="AA1263">
        <f t="shared" si="604"/>
        <v>0</v>
      </c>
      <c r="BJ1263" s="41">
        <v>6</v>
      </c>
      <c r="BN1263" s="41">
        <v>5</v>
      </c>
      <c r="BS1263" s="121"/>
      <c r="BV1263">
        <v>0</v>
      </c>
      <c r="CA1263">
        <v>0</v>
      </c>
      <c r="CB1263">
        <f t="shared" si="607"/>
        <v>0</v>
      </c>
      <c r="CK1263">
        <f t="shared" si="608"/>
        <v>13</v>
      </c>
      <c r="CL1263">
        <f t="shared" si="609"/>
        <v>30</v>
      </c>
      <c r="CM1263">
        <f t="shared" si="610"/>
        <v>1173</v>
      </c>
      <c r="CP1263" t="str">
        <f t="shared" si="593"/>
        <v/>
      </c>
      <c r="CQ1263" t="str">
        <f t="shared" si="594"/>
        <v/>
      </c>
      <c r="CR1263" t="str">
        <f t="shared" si="611"/>
        <v/>
      </c>
      <c r="CS1263" t="str">
        <f t="shared" si="591"/>
        <v/>
      </c>
      <c r="CT1263" t="str">
        <f t="shared" si="592"/>
        <v/>
      </c>
    </row>
    <row r="1264" spans="1:98" x14ac:dyDescent="0.2">
      <c r="B1264" s="28" t="s">
        <v>1367</v>
      </c>
      <c r="C1264" s="47"/>
      <c r="D1264" s="41">
        <v>6</v>
      </c>
      <c r="E1264" s="42">
        <v>0</v>
      </c>
      <c r="F1264" s="139">
        <f>ABS(Home!$K$20*E1264)</f>
        <v>0</v>
      </c>
      <c r="G1264" s="42">
        <v>0</v>
      </c>
      <c r="H1264" s="139">
        <f>ABS(Home!$K$20*G1264)</f>
        <v>0</v>
      </c>
      <c r="I1264" s="42">
        <v>0</v>
      </c>
      <c r="J1264" s="139">
        <f>ABS(Home!$K$20*I1264)</f>
        <v>0</v>
      </c>
      <c r="K1264" s="42">
        <v>0</v>
      </c>
      <c r="L1264" s="139">
        <f>ABS(Home!$K$20*K1264)</f>
        <v>0</v>
      </c>
      <c r="M1264" s="45">
        <f t="shared" si="605"/>
        <v>0</v>
      </c>
      <c r="N1264" s="47">
        <f t="shared" si="606"/>
        <v>1174</v>
      </c>
      <c r="P1264">
        <f t="shared" si="595"/>
        <v>0</v>
      </c>
      <c r="Q1264">
        <f t="shared" si="596"/>
        <v>6</v>
      </c>
      <c r="R1264" s="146">
        <v>1261</v>
      </c>
      <c r="S1264">
        <f t="shared" si="597"/>
        <v>0</v>
      </c>
      <c r="T1264">
        <f t="shared" si="598"/>
        <v>0</v>
      </c>
      <c r="U1264">
        <f t="shared" si="599"/>
        <v>0</v>
      </c>
      <c r="V1264">
        <f t="shared" si="600"/>
        <v>0</v>
      </c>
      <c r="X1264">
        <f t="shared" si="601"/>
        <v>0</v>
      </c>
      <c r="Y1264">
        <f t="shared" si="602"/>
        <v>0</v>
      </c>
      <c r="Z1264">
        <f t="shared" si="603"/>
        <v>0</v>
      </c>
      <c r="AA1264">
        <f t="shared" si="604"/>
        <v>0</v>
      </c>
      <c r="BJ1264" s="41">
        <v>6</v>
      </c>
      <c r="BN1264" s="41">
        <v>5</v>
      </c>
      <c r="BS1264" s="121"/>
      <c r="BV1264">
        <v>0</v>
      </c>
      <c r="CA1264">
        <v>0</v>
      </c>
      <c r="CB1264">
        <f t="shared" si="607"/>
        <v>0</v>
      </c>
      <c r="CK1264">
        <f t="shared" si="608"/>
        <v>14</v>
      </c>
      <c r="CL1264">
        <f t="shared" si="609"/>
        <v>30</v>
      </c>
      <c r="CM1264">
        <f t="shared" si="610"/>
        <v>1174</v>
      </c>
      <c r="CP1264" t="str">
        <f t="shared" si="593"/>
        <v/>
      </c>
      <c r="CQ1264" t="str">
        <f t="shared" si="594"/>
        <v/>
      </c>
      <c r="CR1264" t="str">
        <f t="shared" si="611"/>
        <v/>
      </c>
      <c r="CS1264" t="str">
        <f t="shared" si="591"/>
        <v/>
      </c>
      <c r="CT1264" t="str">
        <f t="shared" si="592"/>
        <v/>
      </c>
    </row>
    <row r="1265" spans="2:98" x14ac:dyDescent="0.2">
      <c r="B1265" s="28" t="s">
        <v>1382</v>
      </c>
      <c r="C1265" s="47"/>
      <c r="D1265" s="41">
        <v>6</v>
      </c>
      <c r="E1265" s="42">
        <v>0</v>
      </c>
      <c r="F1265" s="139">
        <f>ABS(Home!$K$20*E1265)</f>
        <v>0</v>
      </c>
      <c r="G1265" s="42">
        <v>0</v>
      </c>
      <c r="H1265" s="139">
        <f>ABS(Home!$K$20*G1265)</f>
        <v>0</v>
      </c>
      <c r="I1265" s="42">
        <v>0</v>
      </c>
      <c r="J1265" s="139">
        <f>ABS(Home!$K$20*I1265)</f>
        <v>0</v>
      </c>
      <c r="K1265" s="42">
        <v>0</v>
      </c>
      <c r="L1265" s="139">
        <f>ABS(Home!$K$20*K1265)</f>
        <v>0</v>
      </c>
      <c r="M1265" s="45">
        <f t="shared" si="605"/>
        <v>0</v>
      </c>
      <c r="N1265" s="47">
        <f t="shared" si="606"/>
        <v>1175</v>
      </c>
      <c r="P1265">
        <f t="shared" ref="P1265:Q1283" si="612">C1358</f>
        <v>0</v>
      </c>
      <c r="Q1265">
        <f t="shared" si="612"/>
        <v>6</v>
      </c>
      <c r="R1265" s="146">
        <v>1262</v>
      </c>
      <c r="S1265">
        <f t="shared" si="597"/>
        <v>0</v>
      </c>
      <c r="T1265">
        <f t="shared" si="598"/>
        <v>0</v>
      </c>
      <c r="U1265">
        <f t="shared" si="599"/>
        <v>0</v>
      </c>
      <c r="V1265">
        <f t="shared" si="600"/>
        <v>0</v>
      </c>
      <c r="X1265">
        <f t="shared" si="601"/>
        <v>0</v>
      </c>
      <c r="Y1265">
        <f t="shared" si="602"/>
        <v>0</v>
      </c>
      <c r="Z1265">
        <f t="shared" si="603"/>
        <v>0</v>
      </c>
      <c r="AA1265">
        <f t="shared" si="604"/>
        <v>0</v>
      </c>
      <c r="BJ1265" s="41">
        <v>6</v>
      </c>
      <c r="BN1265" s="41">
        <v>5</v>
      </c>
      <c r="BS1265" s="121"/>
      <c r="BV1265">
        <v>0</v>
      </c>
      <c r="CA1265">
        <v>0</v>
      </c>
      <c r="CB1265">
        <f t="shared" si="607"/>
        <v>0</v>
      </c>
      <c r="CK1265">
        <f t="shared" si="608"/>
        <v>15</v>
      </c>
      <c r="CL1265">
        <f t="shared" si="609"/>
        <v>30</v>
      </c>
      <c r="CM1265">
        <f t="shared" si="610"/>
        <v>1175</v>
      </c>
      <c r="CP1265" t="str">
        <f t="shared" si="593"/>
        <v/>
      </c>
      <c r="CQ1265" t="str">
        <f t="shared" si="594"/>
        <v/>
      </c>
      <c r="CR1265" t="str">
        <f t="shared" si="611"/>
        <v/>
      </c>
      <c r="CS1265" t="str">
        <f t="shared" si="591"/>
        <v/>
      </c>
      <c r="CT1265" t="str">
        <f t="shared" si="592"/>
        <v/>
      </c>
    </row>
    <row r="1266" spans="2:98" x14ac:dyDescent="0.2">
      <c r="B1266" s="28" t="s">
        <v>1383</v>
      </c>
      <c r="C1266" s="47"/>
      <c r="D1266" s="41">
        <v>6</v>
      </c>
      <c r="E1266" s="42">
        <v>0</v>
      </c>
      <c r="F1266" s="139">
        <f>ABS(Home!$K$20*E1266)</f>
        <v>0</v>
      </c>
      <c r="G1266" s="42">
        <v>0</v>
      </c>
      <c r="H1266" s="139">
        <f>ABS(Home!$K$20*G1266)</f>
        <v>0</v>
      </c>
      <c r="I1266" s="42">
        <v>0</v>
      </c>
      <c r="J1266" s="139">
        <f>ABS(Home!$K$20*I1266)</f>
        <v>0</v>
      </c>
      <c r="K1266" s="42">
        <v>0</v>
      </c>
      <c r="L1266" s="139">
        <f>ABS(Home!$K$20*K1266)</f>
        <v>0</v>
      </c>
      <c r="M1266" s="45">
        <f t="shared" si="605"/>
        <v>0</v>
      </c>
      <c r="N1266" s="47">
        <f t="shared" si="606"/>
        <v>1176</v>
      </c>
      <c r="P1266">
        <f t="shared" si="612"/>
        <v>0</v>
      </c>
      <c r="Q1266">
        <f t="shared" si="612"/>
        <v>6</v>
      </c>
      <c r="R1266" s="146">
        <v>1263</v>
      </c>
      <c r="S1266">
        <f t="shared" si="597"/>
        <v>0</v>
      </c>
      <c r="T1266">
        <f t="shared" si="598"/>
        <v>0</v>
      </c>
      <c r="U1266">
        <f t="shared" si="599"/>
        <v>0</v>
      </c>
      <c r="V1266">
        <f t="shared" si="600"/>
        <v>0</v>
      </c>
      <c r="X1266">
        <f t="shared" si="601"/>
        <v>0</v>
      </c>
      <c r="Y1266">
        <f t="shared" si="602"/>
        <v>0</v>
      </c>
      <c r="Z1266">
        <f t="shared" si="603"/>
        <v>0</v>
      </c>
      <c r="AA1266">
        <f t="shared" si="604"/>
        <v>0</v>
      </c>
      <c r="BJ1266" s="41">
        <v>6</v>
      </c>
      <c r="BN1266" s="41">
        <v>5</v>
      </c>
      <c r="BS1266" s="121"/>
      <c r="BV1266">
        <v>0</v>
      </c>
      <c r="CA1266">
        <v>0</v>
      </c>
      <c r="CB1266">
        <f t="shared" si="607"/>
        <v>0</v>
      </c>
      <c r="CK1266">
        <f t="shared" si="608"/>
        <v>16</v>
      </c>
      <c r="CL1266">
        <f t="shared" si="609"/>
        <v>30</v>
      </c>
      <c r="CM1266">
        <f t="shared" si="610"/>
        <v>1176</v>
      </c>
      <c r="CP1266" t="str">
        <f t="shared" si="593"/>
        <v/>
      </c>
      <c r="CQ1266" t="str">
        <f t="shared" si="594"/>
        <v/>
      </c>
      <c r="CR1266" t="str">
        <f t="shared" si="611"/>
        <v/>
      </c>
      <c r="CS1266" t="str">
        <f t="shared" si="591"/>
        <v/>
      </c>
      <c r="CT1266" t="str">
        <f t="shared" si="592"/>
        <v/>
      </c>
    </row>
    <row r="1267" spans="2:98" x14ac:dyDescent="0.2">
      <c r="B1267" s="28" t="s">
        <v>1384</v>
      </c>
      <c r="C1267" s="47"/>
      <c r="D1267" s="41">
        <v>6</v>
      </c>
      <c r="E1267" s="42">
        <v>0</v>
      </c>
      <c r="F1267" s="139">
        <f>ABS(Home!$K$20*E1267)</f>
        <v>0</v>
      </c>
      <c r="G1267" s="42">
        <v>0</v>
      </c>
      <c r="H1267" s="139">
        <f>ABS(Home!$K$20*G1267)</f>
        <v>0</v>
      </c>
      <c r="I1267" s="42">
        <v>0</v>
      </c>
      <c r="J1267" s="139">
        <f>ABS(Home!$K$20*I1267)</f>
        <v>0</v>
      </c>
      <c r="K1267" s="42">
        <v>0</v>
      </c>
      <c r="L1267" s="139">
        <f>ABS(Home!$K$20*K1267)</f>
        <v>0</v>
      </c>
      <c r="M1267" s="45">
        <f t="shared" si="605"/>
        <v>0</v>
      </c>
      <c r="N1267" s="47">
        <f t="shared" si="606"/>
        <v>1177</v>
      </c>
      <c r="P1267">
        <f t="shared" si="612"/>
        <v>0</v>
      </c>
      <c r="Q1267">
        <f t="shared" si="612"/>
        <v>6</v>
      </c>
      <c r="R1267" s="146">
        <v>1264</v>
      </c>
      <c r="S1267">
        <f t="shared" si="597"/>
        <v>0</v>
      </c>
      <c r="T1267">
        <f t="shared" si="598"/>
        <v>0</v>
      </c>
      <c r="U1267">
        <f t="shared" si="599"/>
        <v>0</v>
      </c>
      <c r="V1267">
        <f t="shared" si="600"/>
        <v>0</v>
      </c>
      <c r="X1267">
        <f t="shared" si="601"/>
        <v>0</v>
      </c>
      <c r="Y1267">
        <f t="shared" si="602"/>
        <v>0</v>
      </c>
      <c r="Z1267">
        <f t="shared" si="603"/>
        <v>0</v>
      </c>
      <c r="AA1267">
        <f t="shared" si="604"/>
        <v>0</v>
      </c>
      <c r="BJ1267" s="41">
        <v>6</v>
      </c>
      <c r="BN1267" s="41">
        <v>5</v>
      </c>
      <c r="BS1267" s="121"/>
      <c r="BV1267">
        <v>0</v>
      </c>
      <c r="CA1267">
        <v>0</v>
      </c>
      <c r="CB1267">
        <f t="shared" si="607"/>
        <v>0</v>
      </c>
      <c r="CK1267">
        <f t="shared" si="608"/>
        <v>17</v>
      </c>
      <c r="CL1267">
        <f t="shared" si="609"/>
        <v>30</v>
      </c>
      <c r="CM1267">
        <f t="shared" si="610"/>
        <v>1177</v>
      </c>
      <c r="CP1267" t="str">
        <f t="shared" si="593"/>
        <v/>
      </c>
      <c r="CQ1267" t="str">
        <f t="shared" si="594"/>
        <v/>
      </c>
      <c r="CR1267" t="str">
        <f t="shared" si="611"/>
        <v/>
      </c>
      <c r="CS1267" t="str">
        <f t="shared" si="591"/>
        <v/>
      </c>
      <c r="CT1267" t="str">
        <f t="shared" si="592"/>
        <v/>
      </c>
    </row>
    <row r="1268" spans="2:98" x14ac:dyDescent="0.2">
      <c r="B1268" s="28" t="s">
        <v>1368</v>
      </c>
      <c r="C1268" s="47"/>
      <c r="D1268" s="41">
        <v>6</v>
      </c>
      <c r="E1268" s="42">
        <v>0</v>
      </c>
      <c r="F1268" s="139">
        <f>ABS(Home!$K$20*E1268)</f>
        <v>0</v>
      </c>
      <c r="G1268" s="42">
        <v>0</v>
      </c>
      <c r="H1268" s="139">
        <f>ABS(Home!$K$20*G1268)</f>
        <v>0</v>
      </c>
      <c r="I1268" s="42">
        <v>0</v>
      </c>
      <c r="J1268" s="139">
        <f>ABS(Home!$K$20*I1268)</f>
        <v>0</v>
      </c>
      <c r="K1268" s="42">
        <v>0</v>
      </c>
      <c r="L1268" s="139">
        <f>ABS(Home!$K$20*K1268)</f>
        <v>0</v>
      </c>
      <c r="M1268" s="45">
        <f t="shared" si="605"/>
        <v>0</v>
      </c>
      <c r="N1268" s="47">
        <f t="shared" si="606"/>
        <v>1178</v>
      </c>
      <c r="P1268">
        <f t="shared" si="612"/>
        <v>0</v>
      </c>
      <c r="Q1268">
        <f t="shared" si="612"/>
        <v>6</v>
      </c>
      <c r="R1268" s="146">
        <v>1265</v>
      </c>
      <c r="S1268">
        <f t="shared" si="597"/>
        <v>0</v>
      </c>
      <c r="T1268">
        <f t="shared" si="598"/>
        <v>0</v>
      </c>
      <c r="U1268">
        <f t="shared" si="599"/>
        <v>0</v>
      </c>
      <c r="V1268">
        <f t="shared" si="600"/>
        <v>0</v>
      </c>
      <c r="X1268">
        <f t="shared" si="601"/>
        <v>0</v>
      </c>
      <c r="Y1268">
        <f t="shared" si="602"/>
        <v>0</v>
      </c>
      <c r="Z1268">
        <f t="shared" si="603"/>
        <v>0</v>
      </c>
      <c r="AA1268">
        <f t="shared" si="604"/>
        <v>0</v>
      </c>
      <c r="BJ1268" s="41">
        <v>6</v>
      </c>
      <c r="BN1268" s="41">
        <v>5</v>
      </c>
      <c r="BS1268" s="121"/>
      <c r="BV1268">
        <v>0</v>
      </c>
      <c r="CA1268">
        <v>0</v>
      </c>
      <c r="CB1268">
        <f t="shared" si="607"/>
        <v>0</v>
      </c>
      <c r="CK1268">
        <f t="shared" si="608"/>
        <v>18</v>
      </c>
      <c r="CL1268">
        <f t="shared" si="609"/>
        <v>30</v>
      </c>
      <c r="CM1268">
        <f t="shared" si="610"/>
        <v>1178</v>
      </c>
      <c r="CP1268" t="str">
        <f t="shared" si="593"/>
        <v/>
      </c>
      <c r="CQ1268" t="str">
        <f t="shared" si="594"/>
        <v/>
      </c>
      <c r="CR1268" t="str">
        <f t="shared" si="611"/>
        <v/>
      </c>
      <c r="CS1268" t="str">
        <f t="shared" si="591"/>
        <v/>
      </c>
      <c r="CT1268" t="str">
        <f t="shared" si="592"/>
        <v/>
      </c>
    </row>
    <row r="1269" spans="2:98" x14ac:dyDescent="0.2">
      <c r="B1269" s="28" t="s">
        <v>1369</v>
      </c>
      <c r="C1269" s="47"/>
      <c r="D1269" s="41">
        <v>6</v>
      </c>
      <c r="E1269" s="42">
        <v>0</v>
      </c>
      <c r="F1269" s="139">
        <f>ABS(Home!$K$20*E1269)</f>
        <v>0</v>
      </c>
      <c r="G1269" s="42">
        <v>0</v>
      </c>
      <c r="H1269" s="139">
        <f>ABS(Home!$K$20*G1269)</f>
        <v>0</v>
      </c>
      <c r="I1269" s="42">
        <v>0</v>
      </c>
      <c r="J1269" s="139">
        <f>ABS(Home!$K$20*I1269)</f>
        <v>0</v>
      </c>
      <c r="K1269" s="42">
        <v>0</v>
      </c>
      <c r="L1269" s="139">
        <f>ABS(Home!$K$20*K1269)</f>
        <v>0</v>
      </c>
      <c r="M1269" s="45">
        <f t="shared" si="605"/>
        <v>0</v>
      </c>
      <c r="N1269" s="47">
        <f t="shared" si="606"/>
        <v>1179</v>
      </c>
      <c r="P1269">
        <f t="shared" si="612"/>
        <v>0</v>
      </c>
      <c r="Q1269">
        <f t="shared" si="612"/>
        <v>6</v>
      </c>
      <c r="R1269" s="146">
        <v>1266</v>
      </c>
      <c r="S1269">
        <f t="shared" si="597"/>
        <v>0</v>
      </c>
      <c r="T1269">
        <f t="shared" si="598"/>
        <v>0</v>
      </c>
      <c r="U1269">
        <f t="shared" si="599"/>
        <v>0</v>
      </c>
      <c r="V1269">
        <f t="shared" si="600"/>
        <v>0</v>
      </c>
      <c r="X1269">
        <f t="shared" si="601"/>
        <v>0</v>
      </c>
      <c r="Y1269">
        <f t="shared" si="602"/>
        <v>0</v>
      </c>
      <c r="Z1269">
        <f t="shared" si="603"/>
        <v>0</v>
      </c>
      <c r="AA1269">
        <f t="shared" si="604"/>
        <v>0</v>
      </c>
      <c r="BJ1269" s="41">
        <v>6</v>
      </c>
      <c r="BN1269" s="41">
        <v>5</v>
      </c>
      <c r="BS1269" s="121"/>
      <c r="BV1269">
        <v>0</v>
      </c>
      <c r="CA1269">
        <v>0</v>
      </c>
      <c r="CB1269">
        <f t="shared" si="607"/>
        <v>0</v>
      </c>
      <c r="CK1269">
        <f t="shared" si="608"/>
        <v>19</v>
      </c>
      <c r="CL1269">
        <f t="shared" si="609"/>
        <v>30</v>
      </c>
      <c r="CM1269">
        <f t="shared" si="610"/>
        <v>1179</v>
      </c>
      <c r="CP1269" t="str">
        <f t="shared" si="593"/>
        <v/>
      </c>
      <c r="CQ1269" t="str">
        <f t="shared" si="594"/>
        <v/>
      </c>
      <c r="CR1269" t="str">
        <f t="shared" si="611"/>
        <v/>
      </c>
      <c r="CS1269" t="str">
        <f t="shared" si="591"/>
        <v/>
      </c>
      <c r="CT1269" t="str">
        <f t="shared" si="592"/>
        <v/>
      </c>
    </row>
    <row r="1270" spans="2:98" x14ac:dyDescent="0.2">
      <c r="B1270" s="28" t="s">
        <v>1370</v>
      </c>
      <c r="C1270" s="47"/>
      <c r="D1270" s="41">
        <v>6</v>
      </c>
      <c r="E1270" s="42">
        <v>0</v>
      </c>
      <c r="F1270" s="139">
        <f>ABS(Home!$K$20*E1270)</f>
        <v>0</v>
      </c>
      <c r="G1270" s="42">
        <v>0</v>
      </c>
      <c r="H1270" s="139">
        <f>ABS(Home!$K$20*G1270)</f>
        <v>0</v>
      </c>
      <c r="I1270" s="42">
        <v>0</v>
      </c>
      <c r="J1270" s="139">
        <f>ABS(Home!$K$20*I1270)</f>
        <v>0</v>
      </c>
      <c r="K1270" s="42">
        <v>0</v>
      </c>
      <c r="L1270" s="139">
        <f>ABS(Home!$K$20*K1270)</f>
        <v>0</v>
      </c>
      <c r="M1270" s="45">
        <f t="shared" si="605"/>
        <v>0</v>
      </c>
      <c r="N1270" s="47">
        <f t="shared" si="606"/>
        <v>1180</v>
      </c>
      <c r="P1270">
        <f t="shared" si="612"/>
        <v>0</v>
      </c>
      <c r="Q1270">
        <f t="shared" si="612"/>
        <v>6</v>
      </c>
      <c r="R1270" s="146">
        <v>1267</v>
      </c>
      <c r="S1270">
        <f t="shared" si="597"/>
        <v>0</v>
      </c>
      <c r="T1270">
        <f t="shared" si="598"/>
        <v>0</v>
      </c>
      <c r="U1270">
        <f t="shared" si="599"/>
        <v>0</v>
      </c>
      <c r="V1270">
        <f t="shared" si="600"/>
        <v>0</v>
      </c>
      <c r="X1270">
        <f t="shared" si="601"/>
        <v>0</v>
      </c>
      <c r="Y1270">
        <f t="shared" si="602"/>
        <v>0</v>
      </c>
      <c r="Z1270">
        <f t="shared" si="603"/>
        <v>0</v>
      </c>
      <c r="AA1270">
        <f t="shared" si="604"/>
        <v>0</v>
      </c>
      <c r="BJ1270" s="41">
        <v>6</v>
      </c>
      <c r="BN1270" s="41">
        <v>5</v>
      </c>
      <c r="BS1270" s="121"/>
      <c r="BV1270">
        <v>0</v>
      </c>
      <c r="CA1270">
        <v>0</v>
      </c>
      <c r="CB1270">
        <f t="shared" si="607"/>
        <v>0</v>
      </c>
      <c r="CK1270">
        <f t="shared" si="608"/>
        <v>20</v>
      </c>
      <c r="CL1270">
        <f t="shared" si="609"/>
        <v>30</v>
      </c>
      <c r="CM1270">
        <f t="shared" si="610"/>
        <v>1180</v>
      </c>
      <c r="CP1270" t="str">
        <f t="shared" si="593"/>
        <v/>
      </c>
      <c r="CQ1270" t="str">
        <f t="shared" si="594"/>
        <v/>
      </c>
      <c r="CR1270" t="str">
        <f t="shared" si="611"/>
        <v/>
      </c>
      <c r="CS1270" t="str">
        <f t="shared" si="591"/>
        <v/>
      </c>
      <c r="CT1270" t="str">
        <f t="shared" si="592"/>
        <v/>
      </c>
    </row>
    <row r="1271" spans="2:98" x14ac:dyDescent="0.2">
      <c r="B1271" s="28" t="s">
        <v>1371</v>
      </c>
      <c r="C1271" s="47"/>
      <c r="D1271" s="41">
        <v>6</v>
      </c>
      <c r="E1271" s="42">
        <v>0</v>
      </c>
      <c r="F1271" s="139">
        <f>ABS(Home!$K$20*E1271)</f>
        <v>0</v>
      </c>
      <c r="G1271" s="42">
        <v>0</v>
      </c>
      <c r="H1271" s="139">
        <f>ABS(Home!$K$20*G1271)</f>
        <v>0</v>
      </c>
      <c r="I1271" s="42">
        <v>0</v>
      </c>
      <c r="J1271" s="139">
        <f>ABS(Home!$K$20*I1271)</f>
        <v>0</v>
      </c>
      <c r="K1271" s="42">
        <v>0</v>
      </c>
      <c r="L1271" s="139">
        <f>ABS(Home!$K$20*K1271)</f>
        <v>0</v>
      </c>
      <c r="M1271" s="45">
        <f t="shared" si="605"/>
        <v>0</v>
      </c>
      <c r="N1271" s="47">
        <f t="shared" si="606"/>
        <v>1181</v>
      </c>
      <c r="P1271">
        <f t="shared" si="612"/>
        <v>0</v>
      </c>
      <c r="Q1271">
        <f t="shared" si="612"/>
        <v>6</v>
      </c>
      <c r="R1271" s="146">
        <v>1268</v>
      </c>
      <c r="S1271">
        <f t="shared" si="597"/>
        <v>0</v>
      </c>
      <c r="T1271">
        <f t="shared" si="598"/>
        <v>0</v>
      </c>
      <c r="U1271">
        <f t="shared" si="599"/>
        <v>0</v>
      </c>
      <c r="V1271">
        <f t="shared" si="600"/>
        <v>0</v>
      </c>
      <c r="X1271">
        <f t="shared" si="601"/>
        <v>0</v>
      </c>
      <c r="Y1271">
        <f t="shared" si="602"/>
        <v>0</v>
      </c>
      <c r="Z1271">
        <f t="shared" si="603"/>
        <v>0</v>
      </c>
      <c r="AA1271">
        <f t="shared" si="604"/>
        <v>0</v>
      </c>
      <c r="BJ1271" s="41">
        <v>6</v>
      </c>
      <c r="BN1271" s="41">
        <v>5</v>
      </c>
      <c r="BS1271" s="121"/>
      <c r="BV1271">
        <v>0</v>
      </c>
      <c r="CA1271">
        <v>0</v>
      </c>
      <c r="CB1271">
        <f t="shared" si="607"/>
        <v>0</v>
      </c>
      <c r="CK1271">
        <f t="shared" si="608"/>
        <v>21</v>
      </c>
      <c r="CL1271">
        <f t="shared" si="609"/>
        <v>30</v>
      </c>
      <c r="CM1271">
        <f t="shared" si="610"/>
        <v>1181</v>
      </c>
      <c r="CP1271" t="str">
        <f t="shared" si="593"/>
        <v/>
      </c>
      <c r="CQ1271" t="str">
        <f t="shared" si="594"/>
        <v/>
      </c>
      <c r="CR1271" t="str">
        <f t="shared" si="611"/>
        <v/>
      </c>
      <c r="CS1271" t="str">
        <f t="shared" si="591"/>
        <v/>
      </c>
      <c r="CT1271" t="str">
        <f t="shared" si="592"/>
        <v/>
      </c>
    </row>
    <row r="1272" spans="2:98" x14ac:dyDescent="0.2">
      <c r="B1272" s="28" t="s">
        <v>1372</v>
      </c>
      <c r="C1272" s="47"/>
      <c r="D1272" s="41">
        <v>6</v>
      </c>
      <c r="E1272" s="42">
        <v>0</v>
      </c>
      <c r="F1272" s="139">
        <f>ABS(Home!$K$20*E1272)</f>
        <v>0</v>
      </c>
      <c r="G1272" s="42">
        <v>0</v>
      </c>
      <c r="H1272" s="139">
        <f>ABS(Home!$K$20*G1272)</f>
        <v>0</v>
      </c>
      <c r="I1272" s="42">
        <v>0</v>
      </c>
      <c r="J1272" s="139">
        <f>ABS(Home!$K$20*I1272)</f>
        <v>0</v>
      </c>
      <c r="K1272" s="42">
        <v>0</v>
      </c>
      <c r="L1272" s="139">
        <f>ABS(Home!$K$20*K1272)</f>
        <v>0</v>
      </c>
      <c r="M1272" s="45">
        <f t="shared" si="605"/>
        <v>0</v>
      </c>
      <c r="N1272" s="47">
        <f t="shared" si="606"/>
        <v>1182</v>
      </c>
      <c r="P1272">
        <f t="shared" si="612"/>
        <v>0</v>
      </c>
      <c r="Q1272">
        <f t="shared" si="612"/>
        <v>6</v>
      </c>
      <c r="R1272" s="146">
        <v>1269</v>
      </c>
      <c r="S1272">
        <f t="shared" si="597"/>
        <v>0</v>
      </c>
      <c r="T1272">
        <f t="shared" si="598"/>
        <v>0</v>
      </c>
      <c r="U1272">
        <f t="shared" si="599"/>
        <v>0</v>
      </c>
      <c r="V1272">
        <f t="shared" si="600"/>
        <v>0</v>
      </c>
      <c r="X1272">
        <f t="shared" si="601"/>
        <v>0</v>
      </c>
      <c r="Y1272">
        <f t="shared" si="602"/>
        <v>0</v>
      </c>
      <c r="Z1272">
        <f t="shared" si="603"/>
        <v>0</v>
      </c>
      <c r="AA1272">
        <f t="shared" si="604"/>
        <v>0</v>
      </c>
      <c r="BJ1272" s="41">
        <v>6</v>
      </c>
      <c r="BN1272" s="41">
        <v>5</v>
      </c>
      <c r="BS1272" s="121"/>
      <c r="BV1272">
        <v>0</v>
      </c>
      <c r="CA1272">
        <v>0</v>
      </c>
      <c r="CB1272">
        <f t="shared" si="607"/>
        <v>0</v>
      </c>
      <c r="CK1272">
        <f t="shared" si="608"/>
        <v>22</v>
      </c>
      <c r="CL1272">
        <f t="shared" si="609"/>
        <v>30</v>
      </c>
      <c r="CM1272">
        <f t="shared" si="610"/>
        <v>1182</v>
      </c>
      <c r="CP1272" t="str">
        <f t="shared" si="593"/>
        <v/>
      </c>
      <c r="CQ1272" t="str">
        <f t="shared" si="594"/>
        <v/>
      </c>
      <c r="CR1272" t="str">
        <f t="shared" si="611"/>
        <v/>
      </c>
      <c r="CS1272" t="str">
        <f t="shared" si="591"/>
        <v/>
      </c>
      <c r="CT1272" t="str">
        <f t="shared" si="592"/>
        <v/>
      </c>
    </row>
    <row r="1273" spans="2:98" x14ac:dyDescent="0.2">
      <c r="B1273" s="28" t="s">
        <v>1373</v>
      </c>
      <c r="C1273" s="47"/>
      <c r="D1273" s="41">
        <v>6</v>
      </c>
      <c r="E1273" s="42">
        <v>0</v>
      </c>
      <c r="F1273" s="139">
        <f>ABS(Home!$K$20*E1273)</f>
        <v>0</v>
      </c>
      <c r="G1273" s="42">
        <v>0</v>
      </c>
      <c r="H1273" s="139">
        <f>ABS(Home!$K$20*G1273)</f>
        <v>0</v>
      </c>
      <c r="I1273" s="42">
        <v>0</v>
      </c>
      <c r="J1273" s="139">
        <f>ABS(Home!$K$20*I1273)</f>
        <v>0</v>
      </c>
      <c r="K1273" s="42">
        <v>0</v>
      </c>
      <c r="L1273" s="139">
        <f>ABS(Home!$K$20*K1273)</f>
        <v>0</v>
      </c>
      <c r="M1273" s="45">
        <f t="shared" si="605"/>
        <v>0</v>
      </c>
      <c r="N1273" s="47">
        <f t="shared" si="606"/>
        <v>1183</v>
      </c>
      <c r="P1273">
        <f t="shared" si="612"/>
        <v>0</v>
      </c>
      <c r="Q1273">
        <f t="shared" si="612"/>
        <v>6</v>
      </c>
      <c r="R1273" s="146">
        <v>1270</v>
      </c>
      <c r="S1273">
        <f t="shared" si="597"/>
        <v>0</v>
      </c>
      <c r="T1273">
        <f t="shared" si="598"/>
        <v>0</v>
      </c>
      <c r="U1273">
        <f t="shared" si="599"/>
        <v>0</v>
      </c>
      <c r="V1273">
        <f t="shared" si="600"/>
        <v>0</v>
      </c>
      <c r="X1273">
        <f t="shared" si="601"/>
        <v>0</v>
      </c>
      <c r="Y1273">
        <f t="shared" si="602"/>
        <v>0</v>
      </c>
      <c r="Z1273">
        <f t="shared" si="603"/>
        <v>0</v>
      </c>
      <c r="AA1273">
        <f t="shared" si="604"/>
        <v>0</v>
      </c>
      <c r="BJ1273" s="41">
        <v>6</v>
      </c>
      <c r="BN1273" s="41">
        <v>5</v>
      </c>
      <c r="BS1273" s="121"/>
      <c r="BV1273">
        <v>-1</v>
      </c>
      <c r="CA1273">
        <v>-1</v>
      </c>
      <c r="CB1273">
        <f t="shared" si="607"/>
        <v>-1</v>
      </c>
      <c r="CK1273">
        <f t="shared" si="608"/>
        <v>23</v>
      </c>
      <c r="CL1273">
        <f t="shared" si="609"/>
        <v>30</v>
      </c>
      <c r="CM1273">
        <f t="shared" si="610"/>
        <v>1183</v>
      </c>
      <c r="CP1273" t="str">
        <f t="shared" si="593"/>
        <v/>
      </c>
      <c r="CQ1273" t="str">
        <f t="shared" si="594"/>
        <v/>
      </c>
      <c r="CR1273" t="str">
        <f t="shared" si="611"/>
        <v/>
      </c>
      <c r="CS1273" t="str">
        <f t="shared" si="591"/>
        <v/>
      </c>
      <c r="CT1273" t="str">
        <f t="shared" si="592"/>
        <v/>
      </c>
    </row>
    <row r="1274" spans="2:98" x14ac:dyDescent="0.2">
      <c r="B1274" s="28" t="s">
        <v>1374</v>
      </c>
      <c r="C1274" s="47"/>
      <c r="D1274" s="41">
        <v>6</v>
      </c>
      <c r="E1274" s="42">
        <v>0</v>
      </c>
      <c r="F1274" s="139">
        <f>ABS(Home!$K$20*E1274)</f>
        <v>0</v>
      </c>
      <c r="G1274" s="42">
        <v>0</v>
      </c>
      <c r="H1274" s="139">
        <f>ABS(Home!$K$20*G1274)</f>
        <v>0</v>
      </c>
      <c r="I1274" s="42">
        <v>0</v>
      </c>
      <c r="J1274" s="139">
        <f>ABS(Home!$K$20*I1274)</f>
        <v>0</v>
      </c>
      <c r="K1274" s="42">
        <v>0</v>
      </c>
      <c r="L1274" s="139">
        <f>ABS(Home!$K$20*K1274)</f>
        <v>0</v>
      </c>
      <c r="M1274" s="45">
        <f>IF(C1274=1,COUNTIF(F1274,"&gt;0")+COUNTIF(H1274,"&gt;0")+COUNTIF(J1274,"&gt;0")+COUNTIF(L1274,"&gt;0"),0)</f>
        <v>0</v>
      </c>
      <c r="N1274" s="47">
        <f t="shared" si="606"/>
        <v>1184</v>
      </c>
      <c r="P1274">
        <f t="shared" si="612"/>
        <v>0</v>
      </c>
      <c r="Q1274">
        <f t="shared" si="612"/>
        <v>6</v>
      </c>
      <c r="R1274" s="146">
        <v>1271</v>
      </c>
      <c r="S1274">
        <f t="shared" si="597"/>
        <v>0</v>
      </c>
      <c r="T1274">
        <f t="shared" si="598"/>
        <v>0</v>
      </c>
      <c r="U1274">
        <f t="shared" si="599"/>
        <v>0</v>
      </c>
      <c r="V1274">
        <f t="shared" si="600"/>
        <v>0</v>
      </c>
      <c r="X1274">
        <f t="shared" si="601"/>
        <v>0</v>
      </c>
      <c r="Y1274">
        <f t="shared" si="602"/>
        <v>0</v>
      </c>
      <c r="Z1274">
        <f t="shared" si="603"/>
        <v>0</v>
      </c>
      <c r="AA1274">
        <f t="shared" si="604"/>
        <v>0</v>
      </c>
      <c r="BJ1274" s="41">
        <v>6</v>
      </c>
      <c r="BN1274" s="41">
        <v>5</v>
      </c>
      <c r="BS1274" s="121"/>
      <c r="BV1274">
        <v>0</v>
      </c>
      <c r="CA1274">
        <v>0</v>
      </c>
      <c r="CB1274">
        <f t="shared" si="607"/>
        <v>0</v>
      </c>
      <c r="CK1274">
        <f t="shared" si="608"/>
        <v>24</v>
      </c>
      <c r="CL1274">
        <f t="shared" si="609"/>
        <v>30</v>
      </c>
      <c r="CM1274">
        <f t="shared" si="610"/>
        <v>1184</v>
      </c>
      <c r="CP1274" t="str">
        <f t="shared" si="593"/>
        <v/>
      </c>
      <c r="CQ1274" t="str">
        <f t="shared" si="594"/>
        <v/>
      </c>
      <c r="CR1274" t="str">
        <f t="shared" si="611"/>
        <v/>
      </c>
      <c r="CS1274" t="str">
        <f t="shared" si="591"/>
        <v/>
      </c>
      <c r="CT1274" t="str">
        <f t="shared" si="592"/>
        <v/>
      </c>
    </row>
    <row r="1275" spans="2:98" x14ac:dyDescent="0.2">
      <c r="B1275" s="28" t="s">
        <v>1375</v>
      </c>
      <c r="C1275" s="47"/>
      <c r="D1275" s="41">
        <v>6</v>
      </c>
      <c r="E1275" s="42">
        <v>0</v>
      </c>
      <c r="F1275" s="139">
        <f>ABS(Home!$K$20*E1275)</f>
        <v>0</v>
      </c>
      <c r="G1275" s="42">
        <v>0</v>
      </c>
      <c r="H1275" s="139">
        <f>ABS(Home!$K$20*G1275)</f>
        <v>0</v>
      </c>
      <c r="I1275" s="42">
        <v>0</v>
      </c>
      <c r="J1275" s="139">
        <f>ABS(Home!$K$20*I1275)</f>
        <v>0</v>
      </c>
      <c r="K1275" s="42">
        <v>0</v>
      </c>
      <c r="L1275" s="139">
        <f>ABS(Home!$K$20*K1275)</f>
        <v>0</v>
      </c>
      <c r="M1275" s="45">
        <f t="shared" si="605"/>
        <v>0</v>
      </c>
      <c r="N1275" s="47">
        <f t="shared" si="606"/>
        <v>1185</v>
      </c>
      <c r="P1275">
        <f t="shared" si="612"/>
        <v>0</v>
      </c>
      <c r="Q1275">
        <f t="shared" si="612"/>
        <v>6</v>
      </c>
      <c r="R1275" s="146">
        <v>1272</v>
      </c>
      <c r="S1275">
        <f t="shared" si="597"/>
        <v>0</v>
      </c>
      <c r="T1275">
        <f t="shared" si="598"/>
        <v>0</v>
      </c>
      <c r="U1275">
        <f t="shared" si="599"/>
        <v>0</v>
      </c>
      <c r="V1275">
        <f t="shared" si="600"/>
        <v>0</v>
      </c>
      <c r="X1275">
        <f t="shared" si="601"/>
        <v>0</v>
      </c>
      <c r="Y1275">
        <f t="shared" si="602"/>
        <v>0</v>
      </c>
      <c r="Z1275">
        <f t="shared" si="603"/>
        <v>0</v>
      </c>
      <c r="AA1275">
        <f t="shared" si="604"/>
        <v>0</v>
      </c>
      <c r="BJ1275" s="41">
        <v>6</v>
      </c>
      <c r="BN1275" s="41">
        <v>5</v>
      </c>
      <c r="BS1275" s="121"/>
      <c r="BV1275">
        <v>0</v>
      </c>
      <c r="CA1275">
        <v>0</v>
      </c>
      <c r="CB1275">
        <f t="shared" si="607"/>
        <v>0</v>
      </c>
      <c r="CK1275">
        <f t="shared" si="608"/>
        <v>25</v>
      </c>
      <c r="CL1275">
        <f t="shared" si="609"/>
        <v>30</v>
      </c>
      <c r="CM1275">
        <f t="shared" si="610"/>
        <v>1185</v>
      </c>
      <c r="CP1275" t="str">
        <f t="shared" si="593"/>
        <v/>
      </c>
      <c r="CQ1275" t="str">
        <f t="shared" si="594"/>
        <v/>
      </c>
      <c r="CR1275" t="str">
        <f t="shared" si="611"/>
        <v/>
      </c>
      <c r="CS1275" t="str">
        <f t="shared" si="591"/>
        <v/>
      </c>
      <c r="CT1275" t="str">
        <f t="shared" si="592"/>
        <v/>
      </c>
    </row>
    <row r="1276" spans="2:98" x14ac:dyDescent="0.2">
      <c r="B1276" s="28" t="s">
        <v>1376</v>
      </c>
      <c r="C1276" s="47"/>
      <c r="D1276" s="41">
        <v>6</v>
      </c>
      <c r="E1276" s="42">
        <v>0</v>
      </c>
      <c r="F1276" s="139">
        <f>ABS(Home!$K$20*E1276)</f>
        <v>0</v>
      </c>
      <c r="G1276" s="42">
        <v>0</v>
      </c>
      <c r="H1276" s="139">
        <f>ABS(Home!$K$20*G1276)</f>
        <v>0</v>
      </c>
      <c r="I1276" s="42">
        <v>0</v>
      </c>
      <c r="J1276" s="139">
        <f>ABS(Home!$K$20*I1276)</f>
        <v>0</v>
      </c>
      <c r="K1276" s="42">
        <v>0</v>
      </c>
      <c r="L1276" s="139">
        <f>ABS(Home!$K$20*K1276)</f>
        <v>0</v>
      </c>
      <c r="M1276" s="45">
        <f t="shared" si="605"/>
        <v>0</v>
      </c>
      <c r="N1276" s="47">
        <f t="shared" si="606"/>
        <v>1186</v>
      </c>
      <c r="P1276">
        <f t="shared" si="612"/>
        <v>0</v>
      </c>
      <c r="Q1276">
        <f t="shared" si="612"/>
        <v>6</v>
      </c>
      <c r="R1276" s="146">
        <v>1273</v>
      </c>
      <c r="S1276">
        <f t="shared" si="597"/>
        <v>0</v>
      </c>
      <c r="T1276">
        <f t="shared" si="598"/>
        <v>0</v>
      </c>
      <c r="U1276">
        <f t="shared" si="599"/>
        <v>0</v>
      </c>
      <c r="V1276">
        <f t="shared" si="600"/>
        <v>0</v>
      </c>
      <c r="X1276">
        <f t="shared" si="601"/>
        <v>0</v>
      </c>
      <c r="Y1276">
        <f t="shared" si="602"/>
        <v>0</v>
      </c>
      <c r="Z1276">
        <f t="shared" si="603"/>
        <v>0</v>
      </c>
      <c r="AA1276">
        <f t="shared" si="604"/>
        <v>0</v>
      </c>
      <c r="BJ1276" s="41">
        <v>6</v>
      </c>
      <c r="BN1276" s="41">
        <v>5</v>
      </c>
      <c r="BS1276" s="121"/>
      <c r="BV1276">
        <v>0</v>
      </c>
      <c r="CA1276">
        <v>0</v>
      </c>
      <c r="CB1276">
        <f t="shared" si="607"/>
        <v>0</v>
      </c>
      <c r="CK1276">
        <f t="shared" si="608"/>
        <v>26</v>
      </c>
      <c r="CL1276">
        <f t="shared" si="609"/>
        <v>30</v>
      </c>
      <c r="CM1276">
        <f t="shared" si="610"/>
        <v>1186</v>
      </c>
      <c r="CP1276" t="str">
        <f t="shared" si="593"/>
        <v/>
      </c>
      <c r="CQ1276" t="str">
        <f t="shared" si="594"/>
        <v/>
      </c>
      <c r="CR1276" t="str">
        <f t="shared" si="611"/>
        <v/>
      </c>
      <c r="CS1276" t="str">
        <f t="shared" si="591"/>
        <v/>
      </c>
      <c r="CT1276" t="str">
        <f t="shared" si="592"/>
        <v/>
      </c>
    </row>
    <row r="1277" spans="2:98" x14ac:dyDescent="0.2">
      <c r="B1277" s="28" t="s">
        <v>1377</v>
      </c>
      <c r="C1277" s="47"/>
      <c r="D1277" s="41">
        <v>6</v>
      </c>
      <c r="E1277" s="42">
        <v>0</v>
      </c>
      <c r="F1277" s="139">
        <f>ABS(Home!$K$20*E1277)</f>
        <v>0</v>
      </c>
      <c r="G1277" s="42">
        <v>0</v>
      </c>
      <c r="H1277" s="139">
        <f>ABS(Home!$K$20*G1277)</f>
        <v>0</v>
      </c>
      <c r="I1277" s="42">
        <v>0</v>
      </c>
      <c r="J1277" s="139">
        <f>ABS(Home!$K$20*I1277)</f>
        <v>0</v>
      </c>
      <c r="K1277" s="42">
        <v>0</v>
      </c>
      <c r="L1277" s="139">
        <f>ABS(Home!$K$20*K1277)</f>
        <v>0</v>
      </c>
      <c r="M1277" s="45">
        <f t="shared" si="605"/>
        <v>0</v>
      </c>
      <c r="N1277" s="47">
        <f t="shared" si="606"/>
        <v>1187</v>
      </c>
      <c r="P1277">
        <f t="shared" si="612"/>
        <v>0</v>
      </c>
      <c r="Q1277">
        <f t="shared" si="612"/>
        <v>6</v>
      </c>
      <c r="R1277" s="146">
        <v>1274</v>
      </c>
      <c r="S1277">
        <f t="shared" si="597"/>
        <v>0</v>
      </c>
      <c r="T1277">
        <f t="shared" si="598"/>
        <v>0</v>
      </c>
      <c r="U1277">
        <f t="shared" si="599"/>
        <v>0</v>
      </c>
      <c r="V1277">
        <f t="shared" si="600"/>
        <v>0</v>
      </c>
      <c r="X1277">
        <f t="shared" si="601"/>
        <v>0</v>
      </c>
      <c r="Y1277">
        <f t="shared" si="602"/>
        <v>0</v>
      </c>
      <c r="Z1277">
        <f t="shared" si="603"/>
        <v>0</v>
      </c>
      <c r="AA1277">
        <f t="shared" si="604"/>
        <v>0</v>
      </c>
      <c r="BJ1277" s="41">
        <v>6</v>
      </c>
      <c r="BN1277" s="41">
        <v>5</v>
      </c>
      <c r="BS1277" s="121"/>
      <c r="BV1277">
        <v>0</v>
      </c>
      <c r="CA1277">
        <v>0</v>
      </c>
      <c r="CB1277">
        <f t="shared" si="607"/>
        <v>0</v>
      </c>
      <c r="CK1277">
        <f t="shared" si="608"/>
        <v>27</v>
      </c>
      <c r="CL1277">
        <f t="shared" si="609"/>
        <v>30</v>
      </c>
      <c r="CM1277">
        <f t="shared" si="610"/>
        <v>1187</v>
      </c>
      <c r="CP1277" t="str">
        <f t="shared" si="593"/>
        <v/>
      </c>
      <c r="CQ1277" t="str">
        <f t="shared" si="594"/>
        <v/>
      </c>
      <c r="CR1277" t="str">
        <f t="shared" si="611"/>
        <v/>
      </c>
      <c r="CS1277" t="str">
        <f t="shared" si="591"/>
        <v/>
      </c>
      <c r="CT1277" t="str">
        <f t="shared" si="592"/>
        <v/>
      </c>
    </row>
    <row r="1278" spans="2:98" x14ac:dyDescent="0.2">
      <c r="B1278" s="28" t="s">
        <v>1378</v>
      </c>
      <c r="C1278" s="47"/>
      <c r="D1278" s="41">
        <v>6</v>
      </c>
      <c r="E1278" s="42">
        <v>0</v>
      </c>
      <c r="F1278" s="139">
        <f>ABS(Home!$K$20*E1278)</f>
        <v>0</v>
      </c>
      <c r="G1278" s="42">
        <v>0</v>
      </c>
      <c r="H1278" s="139">
        <f>ABS(Home!$K$20*G1278)</f>
        <v>0</v>
      </c>
      <c r="I1278" s="42">
        <v>0</v>
      </c>
      <c r="J1278" s="139">
        <f>ABS(Home!$K$20*I1278)</f>
        <v>0</v>
      </c>
      <c r="K1278" s="42">
        <v>0</v>
      </c>
      <c r="L1278" s="139">
        <f>ABS(Home!$K$20*K1278)</f>
        <v>0</v>
      </c>
      <c r="M1278" s="45">
        <f t="shared" si="605"/>
        <v>0</v>
      </c>
      <c r="N1278" s="47">
        <f t="shared" si="606"/>
        <v>1188</v>
      </c>
      <c r="P1278">
        <f t="shared" si="612"/>
        <v>0</v>
      </c>
      <c r="Q1278">
        <f t="shared" si="612"/>
        <v>6</v>
      </c>
      <c r="R1278" s="146">
        <v>1275</v>
      </c>
      <c r="S1278">
        <f t="shared" si="597"/>
        <v>0</v>
      </c>
      <c r="T1278">
        <f t="shared" si="598"/>
        <v>0</v>
      </c>
      <c r="U1278">
        <f t="shared" si="599"/>
        <v>0</v>
      </c>
      <c r="V1278">
        <f t="shared" si="600"/>
        <v>0</v>
      </c>
      <c r="X1278">
        <f t="shared" si="601"/>
        <v>0</v>
      </c>
      <c r="Y1278">
        <f t="shared" si="602"/>
        <v>0</v>
      </c>
      <c r="Z1278">
        <f t="shared" si="603"/>
        <v>0</v>
      </c>
      <c r="AA1278">
        <f t="shared" si="604"/>
        <v>0</v>
      </c>
      <c r="BJ1278" s="41">
        <v>6</v>
      </c>
      <c r="BN1278" s="41">
        <v>5</v>
      </c>
      <c r="BS1278" s="121"/>
      <c r="BV1278">
        <v>0</v>
      </c>
      <c r="CA1278">
        <v>0</v>
      </c>
      <c r="CB1278">
        <f t="shared" si="607"/>
        <v>0</v>
      </c>
      <c r="CK1278">
        <f t="shared" si="608"/>
        <v>28</v>
      </c>
      <c r="CL1278">
        <f t="shared" si="609"/>
        <v>30</v>
      </c>
      <c r="CM1278">
        <f t="shared" si="610"/>
        <v>1188</v>
      </c>
      <c r="CP1278" t="str">
        <f t="shared" si="593"/>
        <v/>
      </c>
      <c r="CQ1278" t="str">
        <f t="shared" si="594"/>
        <v/>
      </c>
      <c r="CR1278" t="str">
        <f t="shared" si="611"/>
        <v/>
      </c>
      <c r="CS1278" t="str">
        <f t="shared" si="591"/>
        <v/>
      </c>
      <c r="CT1278" t="str">
        <f t="shared" si="592"/>
        <v/>
      </c>
    </row>
    <row r="1279" spans="2:98" x14ac:dyDescent="0.2">
      <c r="B1279" s="28" t="s">
        <v>1379</v>
      </c>
      <c r="C1279" s="47"/>
      <c r="D1279" s="41">
        <v>6</v>
      </c>
      <c r="E1279" s="42">
        <v>0</v>
      </c>
      <c r="F1279" s="139">
        <f>ABS(Home!$K$20*E1279)</f>
        <v>0</v>
      </c>
      <c r="G1279" s="42">
        <v>0</v>
      </c>
      <c r="H1279" s="139">
        <f>ABS(Home!$K$20*G1279)</f>
        <v>0</v>
      </c>
      <c r="I1279" s="42">
        <v>0</v>
      </c>
      <c r="J1279" s="139">
        <f>ABS(Home!$K$20*I1279)</f>
        <v>0</v>
      </c>
      <c r="K1279" s="42">
        <v>0</v>
      </c>
      <c r="L1279" s="139">
        <f>ABS(Home!$K$20*K1279)</f>
        <v>0</v>
      </c>
      <c r="M1279" s="45">
        <f t="shared" si="605"/>
        <v>0</v>
      </c>
      <c r="N1279" s="47">
        <f t="shared" si="606"/>
        <v>1189</v>
      </c>
      <c r="P1279">
        <f t="shared" si="612"/>
        <v>0</v>
      </c>
      <c r="Q1279">
        <f t="shared" si="612"/>
        <v>6</v>
      </c>
      <c r="R1279" s="146">
        <v>1276</v>
      </c>
      <c r="S1279">
        <f t="shared" si="597"/>
        <v>0</v>
      </c>
      <c r="T1279">
        <f t="shared" si="598"/>
        <v>0</v>
      </c>
      <c r="U1279">
        <f t="shared" si="599"/>
        <v>0</v>
      </c>
      <c r="V1279">
        <f t="shared" si="600"/>
        <v>0</v>
      </c>
      <c r="X1279">
        <f t="shared" si="601"/>
        <v>0</v>
      </c>
      <c r="Y1279">
        <f t="shared" si="602"/>
        <v>0</v>
      </c>
      <c r="Z1279">
        <f t="shared" si="603"/>
        <v>0</v>
      </c>
      <c r="AA1279">
        <f t="shared" si="604"/>
        <v>0</v>
      </c>
      <c r="BJ1279" s="41">
        <v>6</v>
      </c>
      <c r="BN1279" s="41">
        <v>5</v>
      </c>
      <c r="BS1279" s="121"/>
      <c r="BV1279">
        <v>0</v>
      </c>
      <c r="CA1279">
        <v>0</v>
      </c>
      <c r="CB1279">
        <f t="shared" si="607"/>
        <v>0</v>
      </c>
      <c r="CK1279">
        <f t="shared" si="608"/>
        <v>29</v>
      </c>
      <c r="CL1279">
        <f t="shared" si="609"/>
        <v>30</v>
      </c>
      <c r="CM1279">
        <f t="shared" si="610"/>
        <v>1189</v>
      </c>
      <c r="CP1279" t="str">
        <f t="shared" si="593"/>
        <v/>
      </c>
      <c r="CQ1279" t="str">
        <f t="shared" si="594"/>
        <v/>
      </c>
      <c r="CR1279" t="str">
        <f t="shared" si="611"/>
        <v/>
      </c>
      <c r="CS1279" t="str">
        <f t="shared" si="591"/>
        <v/>
      </c>
      <c r="CT1279" t="str">
        <f t="shared" si="592"/>
        <v/>
      </c>
    </row>
    <row r="1280" spans="2:98" x14ac:dyDescent="0.2">
      <c r="B1280" s="28" t="s">
        <v>1380</v>
      </c>
      <c r="C1280" s="47"/>
      <c r="D1280" s="41">
        <v>6</v>
      </c>
      <c r="E1280" s="42">
        <v>0</v>
      </c>
      <c r="F1280" s="139">
        <f>ABS(Home!$K$20*E1280)</f>
        <v>0</v>
      </c>
      <c r="G1280" s="42">
        <v>0</v>
      </c>
      <c r="H1280" s="139">
        <f>ABS(Home!$K$20*G1280)</f>
        <v>0</v>
      </c>
      <c r="I1280" s="42">
        <v>0</v>
      </c>
      <c r="J1280" s="139">
        <f>ABS(Home!$K$20*I1280)</f>
        <v>0</v>
      </c>
      <c r="K1280" s="42">
        <v>0</v>
      </c>
      <c r="L1280" s="139">
        <f>ABS(Home!$K$20*K1280)</f>
        <v>0</v>
      </c>
      <c r="M1280" s="45">
        <f t="shared" si="605"/>
        <v>0</v>
      </c>
      <c r="N1280" s="47">
        <f t="shared" si="606"/>
        <v>1190</v>
      </c>
      <c r="P1280">
        <f t="shared" si="612"/>
        <v>0</v>
      </c>
      <c r="Q1280">
        <f t="shared" si="612"/>
        <v>6</v>
      </c>
      <c r="R1280" s="146">
        <v>1277</v>
      </c>
      <c r="S1280">
        <f t="shared" si="597"/>
        <v>0</v>
      </c>
      <c r="T1280">
        <f t="shared" si="598"/>
        <v>0</v>
      </c>
      <c r="U1280">
        <f t="shared" si="599"/>
        <v>0</v>
      </c>
      <c r="V1280">
        <f t="shared" si="600"/>
        <v>0</v>
      </c>
      <c r="X1280">
        <f t="shared" si="601"/>
        <v>0</v>
      </c>
      <c r="Y1280">
        <f t="shared" si="602"/>
        <v>0</v>
      </c>
      <c r="Z1280">
        <f t="shared" si="603"/>
        <v>0</v>
      </c>
      <c r="AA1280">
        <f t="shared" si="604"/>
        <v>0</v>
      </c>
      <c r="BJ1280" s="41">
        <v>6</v>
      </c>
      <c r="BN1280" s="41">
        <v>5</v>
      </c>
      <c r="BS1280" s="121"/>
      <c r="BV1280">
        <v>0</v>
      </c>
      <c r="CA1280">
        <v>0</v>
      </c>
      <c r="CB1280">
        <f t="shared" si="607"/>
        <v>0</v>
      </c>
      <c r="CK1280">
        <f t="shared" si="608"/>
        <v>30</v>
      </c>
      <c r="CL1280">
        <f t="shared" si="609"/>
        <v>30</v>
      </c>
      <c r="CM1280">
        <f t="shared" si="610"/>
        <v>1190</v>
      </c>
      <c r="CP1280" t="str">
        <f t="shared" si="593"/>
        <v/>
      </c>
      <c r="CQ1280" t="str">
        <f t="shared" si="594"/>
        <v/>
      </c>
      <c r="CR1280" t="str">
        <f t="shared" si="611"/>
        <v/>
      </c>
      <c r="CS1280" t="str">
        <f t="shared" si="591"/>
        <v/>
      </c>
      <c r="CT1280" t="str">
        <f t="shared" si="592"/>
        <v/>
      </c>
    </row>
    <row r="1281" spans="1:98" x14ac:dyDescent="0.2">
      <c r="B1281" s="28" t="s">
        <v>1381</v>
      </c>
      <c r="C1281" s="47"/>
      <c r="D1281" s="41">
        <v>6</v>
      </c>
      <c r="E1281" s="42">
        <v>0</v>
      </c>
      <c r="F1281" s="139">
        <f>ABS(Home!$K$20*E1281)</f>
        <v>0</v>
      </c>
      <c r="G1281" s="42">
        <v>0</v>
      </c>
      <c r="H1281" s="139">
        <f>ABS(Home!$K$20*G1281)</f>
        <v>0</v>
      </c>
      <c r="I1281" s="42">
        <v>0</v>
      </c>
      <c r="J1281" s="139">
        <f>ABS(Home!$K$20*I1281)</f>
        <v>0</v>
      </c>
      <c r="K1281" s="42">
        <v>0</v>
      </c>
      <c r="L1281" s="139">
        <f>ABS(Home!$K$20*K1281)</f>
        <v>0</v>
      </c>
      <c r="M1281" s="45">
        <f t="shared" si="605"/>
        <v>0</v>
      </c>
      <c r="N1281" s="47">
        <f t="shared" si="606"/>
        <v>1191</v>
      </c>
      <c r="P1281">
        <f t="shared" si="612"/>
        <v>0</v>
      </c>
      <c r="Q1281">
        <f t="shared" si="612"/>
        <v>6</v>
      </c>
      <c r="R1281" s="146">
        <v>1278</v>
      </c>
      <c r="S1281">
        <f t="shared" si="597"/>
        <v>0</v>
      </c>
      <c r="T1281">
        <f t="shared" si="598"/>
        <v>0</v>
      </c>
      <c r="U1281">
        <f t="shared" si="599"/>
        <v>0</v>
      </c>
      <c r="V1281">
        <f t="shared" si="600"/>
        <v>0</v>
      </c>
      <c r="X1281">
        <f t="shared" si="601"/>
        <v>0</v>
      </c>
      <c r="Y1281">
        <f t="shared" si="602"/>
        <v>0</v>
      </c>
      <c r="Z1281">
        <f t="shared" si="603"/>
        <v>0</v>
      </c>
      <c r="AA1281">
        <f t="shared" si="604"/>
        <v>0</v>
      </c>
      <c r="BJ1281" s="41">
        <v>6</v>
      </c>
      <c r="BN1281" s="41">
        <v>5</v>
      </c>
      <c r="BS1281" s="121"/>
      <c r="BV1281">
        <v>2.2000000000000002</v>
      </c>
      <c r="CA1281">
        <v>2.2000000000000002</v>
      </c>
      <c r="CB1281">
        <f t="shared" si="607"/>
        <v>1</v>
      </c>
      <c r="CK1281">
        <f t="shared" si="608"/>
        <v>31</v>
      </c>
      <c r="CL1281">
        <f t="shared" si="609"/>
        <v>30</v>
      </c>
      <c r="CM1281">
        <f t="shared" si="610"/>
        <v>1191</v>
      </c>
      <c r="CP1281" t="str">
        <f t="shared" si="593"/>
        <v/>
      </c>
      <c r="CQ1281" t="str">
        <f t="shared" si="594"/>
        <v/>
      </c>
      <c r="CR1281" t="str">
        <f t="shared" si="611"/>
        <v/>
      </c>
      <c r="CS1281" t="str">
        <f t="shared" si="591"/>
        <v/>
      </c>
      <c r="CT1281" t="str">
        <f t="shared" si="592"/>
        <v/>
      </c>
    </row>
    <row r="1282" spans="1:98" x14ac:dyDescent="0.2">
      <c r="B1282" s="28" t="s">
        <v>179</v>
      </c>
      <c r="C1282" s="47"/>
      <c r="D1282" s="41">
        <v>6</v>
      </c>
      <c r="E1282" s="42">
        <v>0</v>
      </c>
      <c r="F1282" s="139">
        <f>ABS(Home!$K$20*E1282)</f>
        <v>0</v>
      </c>
      <c r="G1282" s="42">
        <v>0</v>
      </c>
      <c r="H1282" s="139">
        <f>ABS(Home!$K$20*G1282)</f>
        <v>0</v>
      </c>
      <c r="I1282" s="42">
        <v>0</v>
      </c>
      <c r="J1282" s="139">
        <f>ABS(Home!$K$20*I1282)</f>
        <v>0</v>
      </c>
      <c r="K1282" s="42">
        <v>0</v>
      </c>
      <c r="L1282" s="139">
        <f>ABS(Home!$K$20*K1282)</f>
        <v>0</v>
      </c>
      <c r="M1282" s="45">
        <f t="shared" si="605"/>
        <v>0</v>
      </c>
      <c r="N1282" s="47">
        <f t="shared" si="606"/>
        <v>1192</v>
      </c>
      <c r="P1282">
        <f t="shared" si="612"/>
        <v>0</v>
      </c>
      <c r="Q1282">
        <f t="shared" si="612"/>
        <v>6</v>
      </c>
      <c r="R1282" s="146">
        <v>1279</v>
      </c>
      <c r="S1282">
        <f t="shared" si="597"/>
        <v>0</v>
      </c>
      <c r="T1282">
        <f t="shared" si="598"/>
        <v>0</v>
      </c>
      <c r="U1282">
        <f t="shared" si="599"/>
        <v>0</v>
      </c>
      <c r="V1282">
        <f t="shared" si="600"/>
        <v>0</v>
      </c>
      <c r="X1282">
        <f t="shared" si="601"/>
        <v>0</v>
      </c>
      <c r="Y1282">
        <f t="shared" si="602"/>
        <v>0</v>
      </c>
      <c r="Z1282">
        <f t="shared" si="603"/>
        <v>0</v>
      </c>
      <c r="AA1282">
        <f t="shared" si="604"/>
        <v>0</v>
      </c>
      <c r="BJ1282" s="41">
        <v>6</v>
      </c>
      <c r="BN1282" s="41">
        <v>5</v>
      </c>
      <c r="BS1282" s="121"/>
      <c r="BV1282">
        <v>2.2000000000000002</v>
      </c>
      <c r="CA1282">
        <v>2.2000000000000002</v>
      </c>
      <c r="CB1282">
        <f t="shared" si="607"/>
        <v>1</v>
      </c>
      <c r="CK1282">
        <f t="shared" si="608"/>
        <v>32</v>
      </c>
      <c r="CL1282">
        <f t="shared" si="609"/>
        <v>30</v>
      </c>
      <c r="CM1282">
        <f t="shared" si="610"/>
        <v>1192</v>
      </c>
      <c r="CP1282" t="str">
        <f t="shared" si="593"/>
        <v/>
      </c>
      <c r="CQ1282" t="str">
        <f t="shared" si="594"/>
        <v/>
      </c>
      <c r="CR1282" t="str">
        <f t="shared" si="611"/>
        <v/>
      </c>
      <c r="CS1282" t="str">
        <f t="shared" si="591"/>
        <v/>
      </c>
      <c r="CT1282" t="str">
        <f t="shared" si="592"/>
        <v/>
      </c>
    </row>
    <row r="1283" spans="1:98" x14ac:dyDescent="0.2">
      <c r="B1283" s="28" t="s">
        <v>180</v>
      </c>
      <c r="C1283" s="47"/>
      <c r="D1283" s="41">
        <v>6</v>
      </c>
      <c r="E1283" s="42">
        <v>0</v>
      </c>
      <c r="F1283" s="139">
        <f>ABS(Home!$K$20*E1283)</f>
        <v>0</v>
      </c>
      <c r="G1283" s="42">
        <v>0</v>
      </c>
      <c r="H1283" s="139">
        <f>ABS(Home!$K$20*G1283)</f>
        <v>0</v>
      </c>
      <c r="I1283" s="42">
        <v>0</v>
      </c>
      <c r="J1283" s="139">
        <f>ABS(Home!$K$20*I1283)</f>
        <v>0</v>
      </c>
      <c r="K1283" s="42">
        <v>0</v>
      </c>
      <c r="L1283" s="139">
        <f>ABS(Home!$K$20*K1283)</f>
        <v>0</v>
      </c>
      <c r="M1283" s="45">
        <f t="shared" si="605"/>
        <v>0</v>
      </c>
      <c r="N1283" s="47">
        <f t="shared" si="606"/>
        <v>1193</v>
      </c>
      <c r="P1283">
        <f t="shared" si="612"/>
        <v>0</v>
      </c>
      <c r="Q1283">
        <f t="shared" si="612"/>
        <v>6</v>
      </c>
      <c r="R1283" s="146">
        <v>1280</v>
      </c>
      <c r="S1283">
        <f t="shared" si="597"/>
        <v>0</v>
      </c>
      <c r="T1283">
        <f t="shared" si="598"/>
        <v>0</v>
      </c>
      <c r="U1283">
        <f t="shared" si="599"/>
        <v>0</v>
      </c>
      <c r="V1283">
        <f t="shared" si="600"/>
        <v>0</v>
      </c>
      <c r="X1283">
        <f t="shared" si="601"/>
        <v>0</v>
      </c>
      <c r="Y1283">
        <f t="shared" si="602"/>
        <v>0</v>
      </c>
      <c r="Z1283">
        <f t="shared" si="603"/>
        <v>0</v>
      </c>
      <c r="AA1283">
        <f t="shared" si="604"/>
        <v>0</v>
      </c>
      <c r="BJ1283" s="41">
        <v>6</v>
      </c>
      <c r="BN1283" s="41">
        <v>5</v>
      </c>
      <c r="BS1283" s="121"/>
      <c r="BV1283">
        <v>2.2000000000000002</v>
      </c>
      <c r="CA1283">
        <v>2.2000000000000002</v>
      </c>
      <c r="CB1283">
        <f t="shared" si="607"/>
        <v>1</v>
      </c>
      <c r="CK1283">
        <f t="shared" si="608"/>
        <v>33</v>
      </c>
      <c r="CL1283">
        <f t="shared" si="609"/>
        <v>30</v>
      </c>
      <c r="CM1283">
        <f t="shared" si="610"/>
        <v>1193</v>
      </c>
      <c r="CP1283" t="str">
        <f t="shared" si="593"/>
        <v/>
      </c>
      <c r="CQ1283" t="str">
        <f t="shared" si="594"/>
        <v/>
      </c>
      <c r="CR1283" t="str">
        <f t="shared" si="611"/>
        <v/>
      </c>
      <c r="CS1283" t="str">
        <f t="shared" si="591"/>
        <v/>
      </c>
      <c r="CT1283" t="str">
        <f t="shared" si="592"/>
        <v/>
      </c>
    </row>
    <row r="1284" spans="1:98" x14ac:dyDescent="0.2">
      <c r="B1284" s="28" t="s">
        <v>181</v>
      </c>
      <c r="C1284" s="47"/>
      <c r="D1284" s="41">
        <v>6</v>
      </c>
      <c r="E1284" s="42">
        <v>0</v>
      </c>
      <c r="F1284" s="139">
        <f>ABS(Home!$K$20*E1284)</f>
        <v>0</v>
      </c>
      <c r="G1284" s="42">
        <v>0</v>
      </c>
      <c r="H1284" s="139">
        <f>ABS(Home!$K$20*G1284)</f>
        <v>0</v>
      </c>
      <c r="I1284" s="42">
        <v>0</v>
      </c>
      <c r="J1284" s="139">
        <f>ABS(Home!$K$20*I1284)</f>
        <v>0</v>
      </c>
      <c r="K1284" s="42">
        <v>0</v>
      </c>
      <c r="L1284" s="139">
        <f>ABS(Home!$K$20*K1284)</f>
        <v>0</v>
      </c>
      <c r="M1284" s="45">
        <f t="shared" si="605"/>
        <v>0</v>
      </c>
      <c r="N1284" s="47">
        <f t="shared" si="606"/>
        <v>1194</v>
      </c>
      <c r="P1284">
        <f t="shared" ref="P1284:P1323" si="613">C1380</f>
        <v>0</v>
      </c>
      <c r="Q1284">
        <f t="shared" ref="Q1284:Q1323" si="614">D1380</f>
        <v>6</v>
      </c>
      <c r="R1284" s="146">
        <v>1281</v>
      </c>
      <c r="S1284">
        <f t="shared" ref="S1284:S1323" si="615">IF($C1380=1,E1380,0)</f>
        <v>0</v>
      </c>
      <c r="T1284">
        <f t="shared" ref="T1284:T1323" si="616">IF($C1380=1,G1380,0)</f>
        <v>0</v>
      </c>
      <c r="U1284">
        <f t="shared" ref="U1284:U1323" si="617">IF($C1380=1,I1380,0)</f>
        <v>0</v>
      </c>
      <c r="V1284">
        <f t="shared" ref="V1284:V1323" si="618">IF($C1380=1,K1380,0)</f>
        <v>0</v>
      </c>
      <c r="X1284">
        <f t="shared" ref="X1284:X1323" si="619">IF($C1380=1,F1380,0)</f>
        <v>0</v>
      </c>
      <c r="Y1284">
        <f t="shared" ref="Y1284:Y1323" si="620">IF($C1380=1,H1380,0)</f>
        <v>0</v>
      </c>
      <c r="Z1284">
        <f t="shared" ref="Z1284:Z1323" si="621">IF($C1380=1,J1380,0)</f>
        <v>0</v>
      </c>
      <c r="AA1284">
        <f t="shared" ref="AA1284:AA1323" si="622">IF($C1380=1,L1380,0)</f>
        <v>0</v>
      </c>
      <c r="BJ1284" s="41">
        <v>6</v>
      </c>
      <c r="BN1284" s="41">
        <v>5</v>
      </c>
      <c r="BS1284" s="121"/>
      <c r="BV1284">
        <v>0</v>
      </c>
      <c r="CA1284">
        <v>0</v>
      </c>
      <c r="CB1284">
        <f t="shared" si="607"/>
        <v>0</v>
      </c>
      <c r="CK1284">
        <f t="shared" si="608"/>
        <v>34</v>
      </c>
      <c r="CL1284">
        <f t="shared" si="609"/>
        <v>30</v>
      </c>
      <c r="CM1284">
        <f t="shared" si="610"/>
        <v>1194</v>
      </c>
      <c r="CP1284" t="str">
        <f t="shared" si="593"/>
        <v/>
      </c>
      <c r="CQ1284" t="str">
        <f t="shared" si="594"/>
        <v/>
      </c>
      <c r="CR1284" t="str">
        <f t="shared" si="611"/>
        <v/>
      </c>
      <c r="CS1284" t="str">
        <f t="shared" si="591"/>
        <v/>
      </c>
      <c r="CT1284" t="str">
        <f t="shared" si="592"/>
        <v/>
      </c>
    </row>
    <row r="1285" spans="1:98" x14ac:dyDescent="0.2">
      <c r="B1285" s="28">
        <v>35</v>
      </c>
      <c r="C1285" s="47"/>
      <c r="D1285" s="41">
        <v>6</v>
      </c>
      <c r="E1285" s="42">
        <v>0</v>
      </c>
      <c r="F1285" s="139">
        <f>ABS(Home!$K$20*E1285)</f>
        <v>0</v>
      </c>
      <c r="G1285" s="42">
        <v>0</v>
      </c>
      <c r="H1285" s="139">
        <f>ABS(Home!$K$20*G1285)</f>
        <v>0</v>
      </c>
      <c r="I1285" s="42">
        <v>0</v>
      </c>
      <c r="J1285" s="139">
        <f>ABS(Home!$K$20*I1285)</f>
        <v>0</v>
      </c>
      <c r="K1285" s="42">
        <v>0</v>
      </c>
      <c r="L1285" s="139">
        <f>ABS(Home!$K$20*K1285)</f>
        <v>0</v>
      </c>
      <c r="M1285" s="45">
        <f t="shared" si="605"/>
        <v>0</v>
      </c>
      <c r="N1285" s="47">
        <f t="shared" si="606"/>
        <v>1195</v>
      </c>
      <c r="P1285">
        <f t="shared" si="613"/>
        <v>0</v>
      </c>
      <c r="Q1285">
        <f t="shared" si="614"/>
        <v>6</v>
      </c>
      <c r="R1285" s="146">
        <v>1282</v>
      </c>
      <c r="S1285">
        <f t="shared" si="615"/>
        <v>0</v>
      </c>
      <c r="T1285">
        <f t="shared" si="616"/>
        <v>0</v>
      </c>
      <c r="U1285">
        <f t="shared" si="617"/>
        <v>0</v>
      </c>
      <c r="V1285">
        <f t="shared" si="618"/>
        <v>0</v>
      </c>
      <c r="X1285">
        <f t="shared" si="619"/>
        <v>0</v>
      </c>
      <c r="Y1285">
        <f t="shared" si="620"/>
        <v>0</v>
      </c>
      <c r="Z1285">
        <f t="shared" si="621"/>
        <v>0</v>
      </c>
      <c r="AA1285">
        <f t="shared" si="622"/>
        <v>0</v>
      </c>
      <c r="BJ1285" s="41">
        <v>6</v>
      </c>
      <c r="BN1285" s="41">
        <v>5</v>
      </c>
      <c r="BS1285" s="121"/>
      <c r="BV1285">
        <v>0</v>
      </c>
      <c r="CA1285">
        <v>0</v>
      </c>
      <c r="CB1285">
        <f t="shared" si="607"/>
        <v>0</v>
      </c>
      <c r="CK1285">
        <f t="shared" si="608"/>
        <v>35</v>
      </c>
      <c r="CL1285">
        <f t="shared" si="609"/>
        <v>30</v>
      </c>
      <c r="CM1285">
        <f t="shared" si="610"/>
        <v>1195</v>
      </c>
      <c r="CP1285" t="str">
        <f t="shared" si="593"/>
        <v/>
      </c>
      <c r="CQ1285" t="str">
        <f t="shared" si="594"/>
        <v/>
      </c>
      <c r="CR1285" t="str">
        <f t="shared" si="611"/>
        <v/>
      </c>
      <c r="CS1285" t="str">
        <f t="shared" ref="CS1285:CS1348" si="623">IF(C1285=1,CONCATENATE("y_int(",CM1285,",",1,")"),"")</f>
        <v/>
      </c>
      <c r="CT1285" t="str">
        <f t="shared" ref="CT1285:CT1348" si="624">IF(C1285=1,CONCATENATE("y_int(",CM1285,",",1,") = results.XAtMinObjective{1,",),"")</f>
        <v/>
      </c>
    </row>
    <row r="1286" spans="1:98" x14ac:dyDescent="0.2">
      <c r="B1286" s="28">
        <v>36</v>
      </c>
      <c r="C1286" s="47"/>
      <c r="D1286" s="41">
        <v>6</v>
      </c>
      <c r="E1286" s="42">
        <v>0</v>
      </c>
      <c r="F1286" s="139">
        <f>ABS(Home!$K$20*E1286)</f>
        <v>0</v>
      </c>
      <c r="G1286" s="42">
        <v>0</v>
      </c>
      <c r="H1286" s="139">
        <f>ABS(Home!$K$20*G1286)</f>
        <v>0</v>
      </c>
      <c r="I1286" s="42">
        <v>0</v>
      </c>
      <c r="J1286" s="139">
        <f>ABS(Home!$K$20*I1286)</f>
        <v>0</v>
      </c>
      <c r="K1286" s="42">
        <v>0</v>
      </c>
      <c r="L1286" s="139">
        <f>ABS(Home!$K$20*K1286)</f>
        <v>0</v>
      </c>
      <c r="M1286" s="45">
        <f t="shared" si="605"/>
        <v>0</v>
      </c>
      <c r="N1286" s="47">
        <f t="shared" si="606"/>
        <v>1196</v>
      </c>
      <c r="P1286">
        <f t="shared" si="613"/>
        <v>0</v>
      </c>
      <c r="Q1286">
        <f t="shared" si="614"/>
        <v>6</v>
      </c>
      <c r="R1286" s="146">
        <v>1283</v>
      </c>
      <c r="S1286">
        <f t="shared" si="615"/>
        <v>0</v>
      </c>
      <c r="T1286">
        <f t="shared" si="616"/>
        <v>0</v>
      </c>
      <c r="U1286">
        <f t="shared" si="617"/>
        <v>0</v>
      </c>
      <c r="V1286">
        <f t="shared" si="618"/>
        <v>0</v>
      </c>
      <c r="X1286">
        <f t="shared" si="619"/>
        <v>0</v>
      </c>
      <c r="Y1286">
        <f t="shared" si="620"/>
        <v>0</v>
      </c>
      <c r="Z1286">
        <f t="shared" si="621"/>
        <v>0</v>
      </c>
      <c r="AA1286">
        <f t="shared" si="622"/>
        <v>0</v>
      </c>
      <c r="BJ1286" s="41">
        <v>6</v>
      </c>
      <c r="BN1286" s="41">
        <v>5</v>
      </c>
      <c r="BS1286" s="121"/>
      <c r="BV1286">
        <v>0</v>
      </c>
      <c r="CA1286">
        <v>0</v>
      </c>
      <c r="CB1286">
        <f t="shared" si="607"/>
        <v>0</v>
      </c>
      <c r="CK1286">
        <f t="shared" si="608"/>
        <v>36</v>
      </c>
      <c r="CL1286">
        <f t="shared" si="609"/>
        <v>30</v>
      </c>
      <c r="CM1286">
        <f t="shared" si="610"/>
        <v>1196</v>
      </c>
      <c r="CP1286" t="str">
        <f t="shared" ref="CP1286:CP1349" si="625">IF(C1286=1,CONCATENATE("v",CM1286," = optimizableVariable('var",CM1286,"', [",E1286-$CO$1," ",E1286+$CO$1,"], 'Type', 'real'); %y_int(",CK1286,",",CL1286,")"),"")</f>
        <v/>
      </c>
      <c r="CQ1286" t="str">
        <f t="shared" ref="CQ1286:CQ1349" si="626">IF(C1286=1,CONCATENATE("y_int(",CM1286,",",1,") = variables.var",CM1286,";"),"")</f>
        <v/>
      </c>
      <c r="CR1286" t="str">
        <f t="shared" si="611"/>
        <v/>
      </c>
      <c r="CS1286" t="str">
        <f t="shared" si="623"/>
        <v/>
      </c>
      <c r="CT1286" t="str">
        <f t="shared" si="624"/>
        <v/>
      </c>
    </row>
    <row r="1287" spans="1:98" x14ac:dyDescent="0.2">
      <c r="B1287" s="28">
        <v>37</v>
      </c>
      <c r="C1287" s="47"/>
      <c r="D1287" s="41">
        <v>6</v>
      </c>
      <c r="E1287" s="42">
        <v>0</v>
      </c>
      <c r="F1287" s="139">
        <f>ABS(Home!$K$20*E1287)</f>
        <v>0</v>
      </c>
      <c r="G1287" s="42">
        <v>0</v>
      </c>
      <c r="H1287" s="139">
        <f>ABS(Home!$K$20*G1287)</f>
        <v>0</v>
      </c>
      <c r="I1287" s="42">
        <v>0</v>
      </c>
      <c r="J1287" s="139">
        <f>ABS(Home!$K$20*I1287)</f>
        <v>0</v>
      </c>
      <c r="K1287" s="42">
        <v>0</v>
      </c>
      <c r="L1287" s="139">
        <f>ABS(Home!$K$20*K1287)</f>
        <v>0</v>
      </c>
      <c r="M1287" s="45">
        <f t="shared" si="605"/>
        <v>0</v>
      </c>
      <c r="N1287" s="47">
        <f t="shared" si="606"/>
        <v>1197</v>
      </c>
      <c r="P1287">
        <f t="shared" si="613"/>
        <v>0</v>
      </c>
      <c r="Q1287">
        <f t="shared" si="614"/>
        <v>6</v>
      </c>
      <c r="R1287" s="146">
        <v>1284</v>
      </c>
      <c r="S1287">
        <f t="shared" si="615"/>
        <v>0</v>
      </c>
      <c r="T1287">
        <f t="shared" si="616"/>
        <v>0</v>
      </c>
      <c r="U1287">
        <f t="shared" si="617"/>
        <v>0</v>
      </c>
      <c r="V1287">
        <f t="shared" si="618"/>
        <v>0</v>
      </c>
      <c r="X1287">
        <f t="shared" si="619"/>
        <v>0</v>
      </c>
      <c r="Y1287">
        <f t="shared" si="620"/>
        <v>0</v>
      </c>
      <c r="Z1287">
        <f t="shared" si="621"/>
        <v>0</v>
      </c>
      <c r="AA1287">
        <f t="shared" si="622"/>
        <v>0</v>
      </c>
      <c r="BJ1287" s="41">
        <v>6</v>
      </c>
      <c r="BN1287" s="41">
        <v>5</v>
      </c>
      <c r="BS1287" s="121"/>
      <c r="BV1287">
        <v>0</v>
      </c>
      <c r="CA1287">
        <v>0</v>
      </c>
      <c r="CB1287">
        <f t="shared" si="607"/>
        <v>0</v>
      </c>
      <c r="CK1287">
        <f>CK1244</f>
        <v>37</v>
      </c>
      <c r="CL1287">
        <f>CL1244+1</f>
        <v>30</v>
      </c>
      <c r="CM1287">
        <f t="shared" si="610"/>
        <v>1197</v>
      </c>
      <c r="CP1287" t="str">
        <f t="shared" si="625"/>
        <v/>
      </c>
      <c r="CQ1287" t="str">
        <f t="shared" si="626"/>
        <v/>
      </c>
      <c r="CR1287" t="str">
        <f t="shared" si="611"/>
        <v/>
      </c>
      <c r="CS1287" t="str">
        <f t="shared" si="623"/>
        <v/>
      </c>
      <c r="CT1287" t="str">
        <f t="shared" si="624"/>
        <v/>
      </c>
    </row>
    <row r="1288" spans="1:98" x14ac:dyDescent="0.2">
      <c r="B1288" s="28">
        <v>38</v>
      </c>
      <c r="C1288" s="47"/>
      <c r="D1288" s="41">
        <v>6</v>
      </c>
      <c r="E1288" s="42">
        <v>0</v>
      </c>
      <c r="F1288" s="139">
        <f>ABS(Home!$K$20*E1288)</f>
        <v>0</v>
      </c>
      <c r="G1288" s="42">
        <v>0</v>
      </c>
      <c r="H1288" s="139">
        <f>ABS(Home!$K$20*G1288)</f>
        <v>0</v>
      </c>
      <c r="I1288" s="42">
        <v>0</v>
      </c>
      <c r="J1288" s="139">
        <f>ABS(Home!$K$20*I1288)</f>
        <v>0</v>
      </c>
      <c r="K1288" s="42">
        <v>0</v>
      </c>
      <c r="L1288" s="139">
        <f>ABS(Home!$K$20*K1288)</f>
        <v>0</v>
      </c>
      <c r="M1288" s="45">
        <f t="shared" si="605"/>
        <v>0</v>
      </c>
      <c r="N1288" s="47">
        <f t="shared" si="606"/>
        <v>1198</v>
      </c>
      <c r="P1288">
        <f t="shared" si="613"/>
        <v>0</v>
      </c>
      <c r="Q1288">
        <f t="shared" si="614"/>
        <v>6</v>
      </c>
      <c r="R1288" s="146">
        <v>1285</v>
      </c>
      <c r="S1288">
        <f t="shared" si="615"/>
        <v>0</v>
      </c>
      <c r="T1288">
        <f t="shared" si="616"/>
        <v>0</v>
      </c>
      <c r="U1288">
        <f t="shared" si="617"/>
        <v>0</v>
      </c>
      <c r="V1288">
        <f t="shared" si="618"/>
        <v>0</v>
      </c>
      <c r="X1288">
        <f t="shared" si="619"/>
        <v>0</v>
      </c>
      <c r="Y1288">
        <f t="shared" si="620"/>
        <v>0</v>
      </c>
      <c r="Z1288">
        <f t="shared" si="621"/>
        <v>0</v>
      </c>
      <c r="AA1288">
        <f t="shared" si="622"/>
        <v>0</v>
      </c>
      <c r="BJ1288" s="41">
        <v>6</v>
      </c>
      <c r="BN1288" s="41">
        <v>5</v>
      </c>
      <c r="BS1288" s="121"/>
      <c r="BV1288">
        <v>0</v>
      </c>
      <c r="CA1288">
        <v>0</v>
      </c>
      <c r="CB1288">
        <f t="shared" si="607"/>
        <v>0</v>
      </c>
      <c r="CK1288">
        <f t="shared" si="608"/>
        <v>38</v>
      </c>
      <c r="CL1288">
        <f t="shared" si="609"/>
        <v>30</v>
      </c>
      <c r="CM1288">
        <f t="shared" si="610"/>
        <v>1198</v>
      </c>
      <c r="CP1288" t="str">
        <f t="shared" si="625"/>
        <v/>
      </c>
      <c r="CQ1288" t="str">
        <f t="shared" si="626"/>
        <v/>
      </c>
      <c r="CR1288" t="str">
        <f t="shared" si="611"/>
        <v/>
      </c>
      <c r="CS1288" t="str">
        <f t="shared" si="623"/>
        <v/>
      </c>
      <c r="CT1288" t="str">
        <f t="shared" si="624"/>
        <v/>
      </c>
    </row>
    <row r="1289" spans="1:98" x14ac:dyDescent="0.2">
      <c r="B1289" s="28">
        <v>39</v>
      </c>
      <c r="C1289" s="47"/>
      <c r="D1289" s="41">
        <v>6</v>
      </c>
      <c r="E1289" s="42">
        <v>0</v>
      </c>
      <c r="F1289" s="139">
        <f>ABS(Home!$K$20*E1289)</f>
        <v>0</v>
      </c>
      <c r="G1289" s="42">
        <v>0</v>
      </c>
      <c r="H1289" s="139">
        <f>ABS(Home!$K$20*G1289)</f>
        <v>0</v>
      </c>
      <c r="I1289" s="42">
        <v>0</v>
      </c>
      <c r="J1289" s="139">
        <f>ABS(Home!$K$20*I1289)</f>
        <v>0</v>
      </c>
      <c r="K1289" s="42">
        <v>0</v>
      </c>
      <c r="L1289" s="139">
        <f>ABS(Home!$K$20*K1289)</f>
        <v>0</v>
      </c>
      <c r="M1289" s="45">
        <f t="shared" si="605"/>
        <v>0</v>
      </c>
      <c r="N1289" s="47">
        <f t="shared" si="606"/>
        <v>1199</v>
      </c>
      <c r="P1289">
        <f t="shared" si="613"/>
        <v>0</v>
      </c>
      <c r="Q1289">
        <f t="shared" si="614"/>
        <v>6</v>
      </c>
      <c r="R1289" s="146">
        <v>1286</v>
      </c>
      <c r="S1289">
        <f t="shared" si="615"/>
        <v>0</v>
      </c>
      <c r="T1289">
        <f t="shared" si="616"/>
        <v>0</v>
      </c>
      <c r="U1289">
        <f t="shared" si="617"/>
        <v>0</v>
      </c>
      <c r="V1289">
        <f t="shared" si="618"/>
        <v>0</v>
      </c>
      <c r="X1289">
        <f t="shared" si="619"/>
        <v>0</v>
      </c>
      <c r="Y1289">
        <f t="shared" si="620"/>
        <v>0</v>
      </c>
      <c r="Z1289">
        <f t="shared" si="621"/>
        <v>0</v>
      </c>
      <c r="AA1289">
        <f t="shared" si="622"/>
        <v>0</v>
      </c>
      <c r="BJ1289" s="41">
        <v>6</v>
      </c>
      <c r="BN1289" s="41">
        <v>5</v>
      </c>
      <c r="BS1289" s="121"/>
      <c r="BV1289">
        <v>0</v>
      </c>
      <c r="CA1289">
        <v>0</v>
      </c>
      <c r="CB1289">
        <f t="shared" si="607"/>
        <v>0</v>
      </c>
      <c r="CK1289">
        <f t="shared" si="608"/>
        <v>39</v>
      </c>
      <c r="CL1289">
        <f t="shared" si="609"/>
        <v>30</v>
      </c>
      <c r="CM1289">
        <f t="shared" si="610"/>
        <v>1199</v>
      </c>
      <c r="CP1289" t="str">
        <f t="shared" si="625"/>
        <v/>
      </c>
      <c r="CQ1289" t="str">
        <f t="shared" si="626"/>
        <v/>
      </c>
      <c r="CR1289" t="str">
        <f t="shared" si="611"/>
        <v/>
      </c>
      <c r="CS1289" t="str">
        <f t="shared" si="623"/>
        <v/>
      </c>
      <c r="CT1289" t="str">
        <f t="shared" si="624"/>
        <v/>
      </c>
    </row>
    <row r="1290" spans="1:98" x14ac:dyDescent="0.2">
      <c r="B1290" s="28">
        <v>40</v>
      </c>
      <c r="C1290" s="47"/>
      <c r="D1290" s="41">
        <v>6</v>
      </c>
      <c r="E1290" s="42">
        <v>0</v>
      </c>
      <c r="F1290" s="139">
        <f>ABS(Home!$K$20*E1290)</f>
        <v>0</v>
      </c>
      <c r="G1290" s="42">
        <v>0</v>
      </c>
      <c r="H1290" s="139">
        <f>ABS(Home!$K$20*G1290)</f>
        <v>0</v>
      </c>
      <c r="I1290" s="42">
        <v>0</v>
      </c>
      <c r="J1290" s="139">
        <f>ABS(Home!$K$20*I1290)</f>
        <v>0</v>
      </c>
      <c r="K1290" s="42">
        <v>0</v>
      </c>
      <c r="L1290" s="139">
        <f>ABS(Home!$K$20*K1290)</f>
        <v>0</v>
      </c>
      <c r="M1290" s="45">
        <f t="shared" si="605"/>
        <v>0</v>
      </c>
      <c r="N1290" s="47">
        <f t="shared" si="606"/>
        <v>1200</v>
      </c>
      <c r="P1290">
        <f t="shared" si="613"/>
        <v>0</v>
      </c>
      <c r="Q1290">
        <f t="shared" si="614"/>
        <v>6</v>
      </c>
      <c r="R1290" s="146">
        <v>1287</v>
      </c>
      <c r="S1290">
        <f t="shared" si="615"/>
        <v>0</v>
      </c>
      <c r="T1290">
        <f t="shared" si="616"/>
        <v>0</v>
      </c>
      <c r="U1290">
        <f t="shared" si="617"/>
        <v>0</v>
      </c>
      <c r="V1290">
        <f t="shared" si="618"/>
        <v>0</v>
      </c>
      <c r="X1290">
        <f t="shared" si="619"/>
        <v>0</v>
      </c>
      <c r="Y1290">
        <f t="shared" si="620"/>
        <v>0</v>
      </c>
      <c r="Z1290">
        <f t="shared" si="621"/>
        <v>0</v>
      </c>
      <c r="AA1290">
        <f t="shared" si="622"/>
        <v>0</v>
      </c>
      <c r="BJ1290" s="41">
        <v>6</v>
      </c>
      <c r="BN1290" s="41">
        <v>5</v>
      </c>
      <c r="BS1290" s="121"/>
      <c r="BV1290">
        <v>0</v>
      </c>
      <c r="CA1290">
        <v>0</v>
      </c>
      <c r="CB1290">
        <f t="shared" si="607"/>
        <v>0</v>
      </c>
      <c r="CK1290">
        <f t="shared" si="608"/>
        <v>40</v>
      </c>
      <c r="CL1290">
        <f t="shared" si="609"/>
        <v>30</v>
      </c>
      <c r="CM1290">
        <f t="shared" si="610"/>
        <v>1200</v>
      </c>
      <c r="CP1290" t="str">
        <f t="shared" si="625"/>
        <v/>
      </c>
      <c r="CQ1290" t="str">
        <f t="shared" si="626"/>
        <v/>
      </c>
      <c r="CR1290" t="str">
        <f t="shared" si="611"/>
        <v/>
      </c>
      <c r="CS1290" t="str">
        <f t="shared" si="623"/>
        <v/>
      </c>
      <c r="CT1290" t="str">
        <f t="shared" si="624"/>
        <v/>
      </c>
    </row>
    <row r="1291" spans="1:98" x14ac:dyDescent="0.2">
      <c r="B1291" s="146"/>
      <c r="C1291" s="47"/>
      <c r="D1291" s="41"/>
      <c r="E1291" s="42"/>
      <c r="F1291" s="42"/>
      <c r="G1291" s="42"/>
      <c r="H1291" s="42"/>
      <c r="I1291" s="42"/>
      <c r="J1291" s="42"/>
      <c r="K1291" s="42"/>
      <c r="L1291" s="42"/>
      <c r="M1291" s="27"/>
      <c r="N1291" s="47"/>
      <c r="P1291">
        <f t="shared" si="613"/>
        <v>0</v>
      </c>
      <c r="Q1291">
        <f t="shared" si="614"/>
        <v>6</v>
      </c>
      <c r="R1291" s="146">
        <v>1288</v>
      </c>
      <c r="S1291">
        <f t="shared" si="615"/>
        <v>0</v>
      </c>
      <c r="T1291">
        <f t="shared" si="616"/>
        <v>0</v>
      </c>
      <c r="U1291">
        <f t="shared" si="617"/>
        <v>0</v>
      </c>
      <c r="V1291">
        <f t="shared" si="618"/>
        <v>0</v>
      </c>
      <c r="X1291">
        <f t="shared" si="619"/>
        <v>0</v>
      </c>
      <c r="Y1291">
        <f t="shared" si="620"/>
        <v>0</v>
      </c>
      <c r="Z1291">
        <f t="shared" si="621"/>
        <v>0</v>
      </c>
      <c r="AA1291">
        <f t="shared" si="622"/>
        <v>0</v>
      </c>
      <c r="BJ1291" s="41"/>
      <c r="BN1291" s="41"/>
      <c r="BS1291" s="121"/>
      <c r="CP1291" t="str">
        <f t="shared" si="625"/>
        <v/>
      </c>
      <c r="CQ1291" t="str">
        <f t="shared" si="626"/>
        <v/>
      </c>
      <c r="CS1291" t="str">
        <f t="shared" si="623"/>
        <v/>
      </c>
      <c r="CT1291" t="str">
        <f t="shared" si="624"/>
        <v/>
      </c>
    </row>
    <row r="1292" spans="1:98" x14ac:dyDescent="0.2">
      <c r="B1292" s="146"/>
      <c r="C1292" s="47"/>
      <c r="D1292" s="41"/>
      <c r="E1292" s="42"/>
      <c r="F1292" s="42"/>
      <c r="G1292" s="42"/>
      <c r="H1292" s="42"/>
      <c r="I1292" s="42"/>
      <c r="J1292" s="42"/>
      <c r="K1292" s="42"/>
      <c r="L1292" s="42"/>
      <c r="M1292" s="27"/>
      <c r="N1292" s="47"/>
      <c r="P1292">
        <f t="shared" si="613"/>
        <v>0</v>
      </c>
      <c r="Q1292">
        <f t="shared" si="614"/>
        <v>6</v>
      </c>
      <c r="R1292" s="146">
        <v>1289</v>
      </c>
      <c r="S1292">
        <f t="shared" si="615"/>
        <v>0</v>
      </c>
      <c r="T1292">
        <f t="shared" si="616"/>
        <v>0</v>
      </c>
      <c r="U1292">
        <f t="shared" si="617"/>
        <v>0</v>
      </c>
      <c r="V1292">
        <f t="shared" si="618"/>
        <v>0</v>
      </c>
      <c r="X1292">
        <f t="shared" si="619"/>
        <v>0</v>
      </c>
      <c r="Y1292">
        <f t="shared" si="620"/>
        <v>0</v>
      </c>
      <c r="Z1292">
        <f t="shared" si="621"/>
        <v>0</v>
      </c>
      <c r="AA1292">
        <f t="shared" si="622"/>
        <v>0</v>
      </c>
      <c r="BJ1292" s="41"/>
      <c r="BN1292" s="41"/>
      <c r="BS1292" s="121"/>
      <c r="CP1292" t="str">
        <f t="shared" si="625"/>
        <v/>
      </c>
      <c r="CQ1292" t="str">
        <f t="shared" si="626"/>
        <v/>
      </c>
      <c r="CS1292" t="str">
        <f t="shared" si="623"/>
        <v/>
      </c>
      <c r="CT1292" t="str">
        <f t="shared" si="624"/>
        <v/>
      </c>
    </row>
    <row r="1293" spans="1:98" x14ac:dyDescent="0.2">
      <c r="A1293" s="13" t="s">
        <v>12</v>
      </c>
      <c r="B1293" s="13" t="s">
        <v>40</v>
      </c>
      <c r="C1293" s="44"/>
      <c r="D1293" s="36" t="s">
        <v>27</v>
      </c>
      <c r="E1293" s="37" t="s">
        <v>15</v>
      </c>
      <c r="F1293" s="118" t="s">
        <v>36</v>
      </c>
      <c r="G1293" s="37" t="s">
        <v>16</v>
      </c>
      <c r="H1293" s="118" t="s">
        <v>36</v>
      </c>
      <c r="I1293" s="37" t="s">
        <v>17</v>
      </c>
      <c r="J1293" s="118" t="s">
        <v>36</v>
      </c>
      <c r="K1293" s="37" t="s">
        <v>18</v>
      </c>
      <c r="L1293" s="118" t="s">
        <v>36</v>
      </c>
      <c r="M1293" s="13" t="s">
        <v>42</v>
      </c>
      <c r="N1293" s="47"/>
      <c r="P1293">
        <f t="shared" si="613"/>
        <v>0</v>
      </c>
      <c r="Q1293">
        <f t="shared" si="614"/>
        <v>6</v>
      </c>
      <c r="R1293" s="146">
        <v>1290</v>
      </c>
      <c r="S1293">
        <f t="shared" si="615"/>
        <v>0</v>
      </c>
      <c r="T1293">
        <f t="shared" si="616"/>
        <v>0</v>
      </c>
      <c r="U1293">
        <f t="shared" si="617"/>
        <v>0</v>
      </c>
      <c r="V1293">
        <f t="shared" si="618"/>
        <v>0</v>
      </c>
      <c r="X1293">
        <f t="shared" si="619"/>
        <v>0</v>
      </c>
      <c r="Y1293">
        <f t="shared" si="620"/>
        <v>0</v>
      </c>
      <c r="Z1293">
        <f t="shared" si="621"/>
        <v>0</v>
      </c>
      <c r="AA1293">
        <f t="shared" si="622"/>
        <v>0</v>
      </c>
      <c r="BJ1293" s="36" t="s">
        <v>27</v>
      </c>
      <c r="BN1293" s="36" t="s">
        <v>27</v>
      </c>
      <c r="BS1293" s="14"/>
      <c r="BV1293" t="s">
        <v>15</v>
      </c>
      <c r="CA1293" t="s">
        <v>15</v>
      </c>
      <c r="CP1293" t="str">
        <f t="shared" si="625"/>
        <v/>
      </c>
      <c r="CQ1293" t="str">
        <f t="shared" si="626"/>
        <v/>
      </c>
      <c r="CS1293" t="str">
        <f t="shared" si="623"/>
        <v/>
      </c>
      <c r="CT1293" t="str">
        <f t="shared" si="624"/>
        <v/>
      </c>
    </row>
    <row r="1294" spans="1:98" x14ac:dyDescent="0.2">
      <c r="A1294" s="13">
        <f>A1251+1</f>
        <v>31</v>
      </c>
      <c r="B1294" s="28" t="s">
        <v>1385</v>
      </c>
      <c r="C1294" s="47"/>
      <c r="D1294" s="41">
        <v>6</v>
      </c>
      <c r="E1294" s="42">
        <v>0</v>
      </c>
      <c r="F1294" s="139">
        <f>ABS(Home!$K$20*E1294)</f>
        <v>0</v>
      </c>
      <c r="G1294" s="42">
        <v>0</v>
      </c>
      <c r="H1294" s="139">
        <f>ABS(Home!$K$20*G1294)</f>
        <v>0</v>
      </c>
      <c r="I1294" s="42">
        <v>0</v>
      </c>
      <c r="J1294" s="139">
        <f>ABS(Home!$K$20*I1294)</f>
        <v>0</v>
      </c>
      <c r="K1294" s="42">
        <v>0</v>
      </c>
      <c r="L1294" s="139">
        <f>ABS(Home!$K$20*K1294)</f>
        <v>0</v>
      </c>
      <c r="M1294" s="45">
        <f>IF(C1294=1,COUNTIF(F1294,"&gt;0")+COUNTIF(H1294,"&gt;0")+COUNTIF(J1294,"&gt;0")+COUNTIF(L1294,"&gt;0"),0)</f>
        <v>0</v>
      </c>
      <c r="N1294" s="47">
        <f>N1251+40</f>
        <v>1201</v>
      </c>
      <c r="P1294">
        <f t="shared" si="613"/>
        <v>0</v>
      </c>
      <c r="Q1294">
        <f t="shared" si="614"/>
        <v>6</v>
      </c>
      <c r="R1294" s="146">
        <v>1291</v>
      </c>
      <c r="S1294">
        <f t="shared" si="615"/>
        <v>0</v>
      </c>
      <c r="T1294">
        <f t="shared" si="616"/>
        <v>0</v>
      </c>
      <c r="U1294">
        <f t="shared" si="617"/>
        <v>0</v>
      </c>
      <c r="V1294">
        <f t="shared" si="618"/>
        <v>0</v>
      </c>
      <c r="X1294">
        <f t="shared" si="619"/>
        <v>0</v>
      </c>
      <c r="Y1294">
        <f t="shared" si="620"/>
        <v>0</v>
      </c>
      <c r="Z1294">
        <f t="shared" si="621"/>
        <v>0</v>
      </c>
      <c r="AA1294">
        <f t="shared" si="622"/>
        <v>0</v>
      </c>
      <c r="BJ1294" s="41">
        <v>6</v>
      </c>
      <c r="BN1294" s="41">
        <v>5</v>
      </c>
      <c r="BS1294" s="121"/>
      <c r="BV1294">
        <v>0</v>
      </c>
      <c r="CA1294">
        <v>0</v>
      </c>
      <c r="CB1294">
        <f>IF(CA1294&gt;1,1,IF(CA1294&lt;-1,-1,CA1294))</f>
        <v>0</v>
      </c>
      <c r="CK1294">
        <f>CK1251</f>
        <v>1</v>
      </c>
      <c r="CL1294">
        <f>CL1251+1</f>
        <v>31</v>
      </c>
      <c r="CM1294">
        <f>CM1251+40</f>
        <v>1201</v>
      </c>
      <c r="CP1294" t="str">
        <f t="shared" si="625"/>
        <v/>
      </c>
      <c r="CQ1294" t="str">
        <f t="shared" si="626"/>
        <v/>
      </c>
      <c r="CR1294" t="str">
        <f>IF(C1294=1,CONCATENATE("v",CM1294),"")</f>
        <v/>
      </c>
      <c r="CS1294" t="str">
        <f t="shared" si="623"/>
        <v/>
      </c>
      <c r="CT1294" t="str">
        <f t="shared" si="624"/>
        <v/>
      </c>
    </row>
    <row r="1295" spans="1:98" x14ac:dyDescent="0.2">
      <c r="A1295" s="123" t="s">
        <v>150</v>
      </c>
      <c r="B1295" s="28" t="s">
        <v>1386</v>
      </c>
      <c r="C1295" s="47"/>
      <c r="D1295" s="41">
        <v>6</v>
      </c>
      <c r="E1295" s="42">
        <v>0</v>
      </c>
      <c r="F1295" s="139">
        <f>ABS(Home!$K$20*E1295)</f>
        <v>0</v>
      </c>
      <c r="G1295" s="42">
        <v>0</v>
      </c>
      <c r="H1295" s="139">
        <f>ABS(Home!$K$20*G1295)</f>
        <v>0</v>
      </c>
      <c r="I1295" s="42">
        <v>0</v>
      </c>
      <c r="J1295" s="139">
        <f>ABS(Home!$K$20*I1295)</f>
        <v>0</v>
      </c>
      <c r="K1295" s="42">
        <v>0</v>
      </c>
      <c r="L1295" s="139">
        <f>ABS(Home!$K$20*K1295)</f>
        <v>0</v>
      </c>
      <c r="M1295" s="45">
        <f t="shared" ref="M1295:M1333" si="627">IF(C1295=1,COUNTIF(F1295,"&gt;0")+COUNTIF(H1295,"&gt;0")+COUNTIF(J1295,"&gt;0")+COUNTIF(L1295,"&gt;0"),0)</f>
        <v>0</v>
      </c>
      <c r="N1295" s="47">
        <f t="shared" ref="N1295:N1333" si="628">N1252+40</f>
        <v>1202</v>
      </c>
      <c r="P1295">
        <f t="shared" si="613"/>
        <v>0</v>
      </c>
      <c r="Q1295">
        <f t="shared" si="614"/>
        <v>6</v>
      </c>
      <c r="R1295" s="146">
        <v>1292</v>
      </c>
      <c r="S1295">
        <f t="shared" si="615"/>
        <v>0</v>
      </c>
      <c r="T1295">
        <f t="shared" si="616"/>
        <v>0</v>
      </c>
      <c r="U1295">
        <f t="shared" si="617"/>
        <v>0</v>
      </c>
      <c r="V1295">
        <f t="shared" si="618"/>
        <v>0</v>
      </c>
      <c r="X1295">
        <f t="shared" si="619"/>
        <v>0</v>
      </c>
      <c r="Y1295">
        <f t="shared" si="620"/>
        <v>0</v>
      </c>
      <c r="Z1295">
        <f t="shared" si="621"/>
        <v>0</v>
      </c>
      <c r="AA1295">
        <f t="shared" si="622"/>
        <v>0</v>
      </c>
      <c r="BJ1295" s="41">
        <v>6</v>
      </c>
      <c r="BN1295" s="41">
        <v>5</v>
      </c>
      <c r="BS1295" s="121"/>
      <c r="BV1295">
        <v>0</v>
      </c>
      <c r="CA1295">
        <v>0</v>
      </c>
      <c r="CB1295">
        <f t="shared" ref="CB1295:CB1333" si="629">IF(CA1295&gt;1,1,IF(CA1295&lt;-1,-1,CA1295))</f>
        <v>0</v>
      </c>
      <c r="CK1295">
        <f t="shared" ref="CK1295:CK1333" si="630">CK1252</f>
        <v>2</v>
      </c>
      <c r="CL1295">
        <f t="shared" ref="CL1295:CL1333" si="631">CL1252+1</f>
        <v>31</v>
      </c>
      <c r="CM1295">
        <f t="shared" ref="CM1295:CM1333" si="632">CM1252+40</f>
        <v>1202</v>
      </c>
      <c r="CP1295" t="str">
        <f t="shared" si="625"/>
        <v/>
      </c>
      <c r="CQ1295" t="str">
        <f t="shared" si="626"/>
        <v/>
      </c>
      <c r="CR1295" t="str">
        <f>IF(C1295=1,CONCATENATE("v",CM1295),"")</f>
        <v/>
      </c>
      <c r="CS1295" t="str">
        <f t="shared" si="623"/>
        <v/>
      </c>
      <c r="CT1295" t="str">
        <f t="shared" si="624"/>
        <v/>
      </c>
    </row>
    <row r="1296" spans="1:98" x14ac:dyDescent="0.2">
      <c r="A1296" s="123">
        <f>-SUM(E1294:E1333)</f>
        <v>0</v>
      </c>
      <c r="B1296" s="28" t="s">
        <v>1387</v>
      </c>
      <c r="C1296" s="47"/>
      <c r="D1296" s="41">
        <v>6</v>
      </c>
      <c r="E1296" s="42">
        <v>0</v>
      </c>
      <c r="F1296" s="139">
        <f>ABS(Home!$K$20*E1296)</f>
        <v>0</v>
      </c>
      <c r="G1296" s="42">
        <v>0</v>
      </c>
      <c r="H1296" s="139">
        <f>ABS(Home!$K$20*G1296)</f>
        <v>0</v>
      </c>
      <c r="I1296" s="42">
        <v>0</v>
      </c>
      <c r="J1296" s="139">
        <f>ABS(Home!$K$20*I1296)</f>
        <v>0</v>
      </c>
      <c r="K1296" s="42">
        <v>0</v>
      </c>
      <c r="L1296" s="139">
        <f>ABS(Home!$K$20*K1296)</f>
        <v>0</v>
      </c>
      <c r="M1296" s="45">
        <f t="shared" si="627"/>
        <v>0</v>
      </c>
      <c r="N1296" s="47">
        <f t="shared" si="628"/>
        <v>1203</v>
      </c>
      <c r="P1296">
        <f t="shared" si="613"/>
        <v>0</v>
      </c>
      <c r="Q1296">
        <f t="shared" si="614"/>
        <v>6</v>
      </c>
      <c r="R1296" s="146">
        <v>1293</v>
      </c>
      <c r="S1296">
        <f t="shared" si="615"/>
        <v>0</v>
      </c>
      <c r="T1296">
        <f t="shared" si="616"/>
        <v>0</v>
      </c>
      <c r="U1296">
        <f t="shared" si="617"/>
        <v>0</v>
      </c>
      <c r="V1296">
        <f t="shared" si="618"/>
        <v>0</v>
      </c>
      <c r="X1296">
        <f t="shared" si="619"/>
        <v>0</v>
      </c>
      <c r="Y1296">
        <f t="shared" si="620"/>
        <v>0</v>
      </c>
      <c r="Z1296">
        <f t="shared" si="621"/>
        <v>0</v>
      </c>
      <c r="AA1296">
        <f t="shared" si="622"/>
        <v>0</v>
      </c>
      <c r="BJ1296" s="41">
        <v>6</v>
      </c>
      <c r="BN1296" s="41">
        <v>5</v>
      </c>
      <c r="BS1296" s="121"/>
      <c r="BV1296">
        <v>0</v>
      </c>
      <c r="CA1296">
        <v>0</v>
      </c>
      <c r="CB1296">
        <f t="shared" si="629"/>
        <v>0</v>
      </c>
      <c r="CK1296">
        <f t="shared" si="630"/>
        <v>3</v>
      </c>
      <c r="CL1296">
        <f t="shared" si="631"/>
        <v>31</v>
      </c>
      <c r="CM1296">
        <f t="shared" si="632"/>
        <v>1203</v>
      </c>
      <c r="CP1296" t="str">
        <f t="shared" si="625"/>
        <v/>
      </c>
      <c r="CQ1296" t="str">
        <f t="shared" si="626"/>
        <v/>
      </c>
      <c r="CR1296" t="str">
        <f t="shared" ref="CR1296:CR1333" si="633">IF(C1296=1,CONCATENATE("v",CM1296),"")</f>
        <v/>
      </c>
      <c r="CS1296" t="str">
        <f t="shared" si="623"/>
        <v/>
      </c>
      <c r="CT1296" t="str">
        <f t="shared" si="624"/>
        <v/>
      </c>
    </row>
    <row r="1297" spans="1:98" x14ac:dyDescent="0.2">
      <c r="B1297" s="28" t="s">
        <v>1388</v>
      </c>
      <c r="C1297" s="47"/>
      <c r="D1297" s="41">
        <v>6</v>
      </c>
      <c r="E1297" s="42">
        <v>0</v>
      </c>
      <c r="F1297" s="139">
        <f>ABS(Home!$K$20*E1297)</f>
        <v>0</v>
      </c>
      <c r="G1297" s="42">
        <v>0</v>
      </c>
      <c r="H1297" s="139">
        <f>ABS(Home!$K$20*G1297)</f>
        <v>0</v>
      </c>
      <c r="I1297" s="42">
        <v>0</v>
      </c>
      <c r="J1297" s="139">
        <f>ABS(Home!$K$20*I1297)</f>
        <v>0</v>
      </c>
      <c r="K1297" s="42">
        <v>0</v>
      </c>
      <c r="L1297" s="139">
        <f>ABS(Home!$K$20*K1297)</f>
        <v>0</v>
      </c>
      <c r="M1297" s="45">
        <f t="shared" si="627"/>
        <v>0</v>
      </c>
      <c r="N1297" s="47">
        <f t="shared" si="628"/>
        <v>1204</v>
      </c>
      <c r="P1297">
        <f t="shared" si="613"/>
        <v>0</v>
      </c>
      <c r="Q1297">
        <f t="shared" si="614"/>
        <v>6</v>
      </c>
      <c r="R1297" s="146">
        <v>1294</v>
      </c>
      <c r="S1297">
        <f t="shared" si="615"/>
        <v>0</v>
      </c>
      <c r="T1297">
        <f t="shared" si="616"/>
        <v>0</v>
      </c>
      <c r="U1297">
        <f t="shared" si="617"/>
        <v>0</v>
      </c>
      <c r="V1297">
        <f t="shared" si="618"/>
        <v>0</v>
      </c>
      <c r="X1297">
        <f t="shared" si="619"/>
        <v>0</v>
      </c>
      <c r="Y1297">
        <f t="shared" si="620"/>
        <v>0</v>
      </c>
      <c r="Z1297">
        <f t="shared" si="621"/>
        <v>0</v>
      </c>
      <c r="AA1297">
        <f t="shared" si="622"/>
        <v>0</v>
      </c>
      <c r="BJ1297" s="41">
        <v>6</v>
      </c>
      <c r="BN1297" s="41">
        <v>5</v>
      </c>
      <c r="BS1297" s="121"/>
      <c r="BV1297">
        <v>0</v>
      </c>
      <c r="CA1297">
        <v>0</v>
      </c>
      <c r="CB1297">
        <f t="shared" si="629"/>
        <v>0</v>
      </c>
      <c r="CK1297">
        <f t="shared" si="630"/>
        <v>4</v>
      </c>
      <c r="CL1297">
        <f t="shared" si="631"/>
        <v>31</v>
      </c>
      <c r="CM1297">
        <f t="shared" si="632"/>
        <v>1204</v>
      </c>
      <c r="CP1297" t="str">
        <f t="shared" si="625"/>
        <v/>
      </c>
      <c r="CQ1297" t="str">
        <f t="shared" si="626"/>
        <v/>
      </c>
      <c r="CR1297" t="str">
        <f t="shared" si="633"/>
        <v/>
      </c>
      <c r="CS1297" t="str">
        <f t="shared" si="623"/>
        <v/>
      </c>
      <c r="CT1297" t="str">
        <f t="shared" si="624"/>
        <v/>
      </c>
    </row>
    <row r="1298" spans="1:98" x14ac:dyDescent="0.2">
      <c r="A1298" s="1"/>
      <c r="B1298" s="28" t="s">
        <v>1389</v>
      </c>
      <c r="C1298" s="47"/>
      <c r="D1298" s="41">
        <v>6</v>
      </c>
      <c r="E1298" s="42">
        <v>0</v>
      </c>
      <c r="F1298" s="139">
        <f>ABS(Home!$K$20*E1298)</f>
        <v>0</v>
      </c>
      <c r="G1298" s="42">
        <v>0</v>
      </c>
      <c r="H1298" s="139">
        <f>ABS(Home!$K$20*G1298)</f>
        <v>0</v>
      </c>
      <c r="I1298" s="42">
        <v>0</v>
      </c>
      <c r="J1298" s="139">
        <f>ABS(Home!$K$20*I1298)</f>
        <v>0</v>
      </c>
      <c r="K1298" s="42">
        <v>0</v>
      </c>
      <c r="L1298" s="139">
        <f>ABS(Home!$K$20*K1298)</f>
        <v>0</v>
      </c>
      <c r="M1298" s="45">
        <f t="shared" si="627"/>
        <v>0</v>
      </c>
      <c r="N1298" s="47">
        <f t="shared" si="628"/>
        <v>1205</v>
      </c>
      <c r="P1298">
        <f t="shared" si="613"/>
        <v>0</v>
      </c>
      <c r="Q1298">
        <f t="shared" si="614"/>
        <v>6</v>
      </c>
      <c r="R1298" s="146">
        <v>1295</v>
      </c>
      <c r="S1298">
        <f t="shared" si="615"/>
        <v>0</v>
      </c>
      <c r="T1298">
        <f t="shared" si="616"/>
        <v>0</v>
      </c>
      <c r="U1298">
        <f t="shared" si="617"/>
        <v>0</v>
      </c>
      <c r="V1298">
        <f t="shared" si="618"/>
        <v>0</v>
      </c>
      <c r="X1298">
        <f t="shared" si="619"/>
        <v>0</v>
      </c>
      <c r="Y1298">
        <f t="shared" si="620"/>
        <v>0</v>
      </c>
      <c r="Z1298">
        <f t="shared" si="621"/>
        <v>0</v>
      </c>
      <c r="AA1298">
        <f t="shared" si="622"/>
        <v>0</v>
      </c>
      <c r="BJ1298" s="41">
        <v>6</v>
      </c>
      <c r="BN1298" s="41">
        <v>5</v>
      </c>
      <c r="BS1298" s="121"/>
      <c r="BV1298">
        <v>0</v>
      </c>
      <c r="CA1298">
        <v>0</v>
      </c>
      <c r="CB1298">
        <f t="shared" si="629"/>
        <v>0</v>
      </c>
      <c r="CK1298">
        <f t="shared" si="630"/>
        <v>5</v>
      </c>
      <c r="CL1298">
        <f t="shared" si="631"/>
        <v>31</v>
      </c>
      <c r="CM1298">
        <f t="shared" si="632"/>
        <v>1205</v>
      </c>
      <c r="CP1298" t="str">
        <f t="shared" si="625"/>
        <v/>
      </c>
      <c r="CQ1298" t="str">
        <f t="shared" si="626"/>
        <v/>
      </c>
      <c r="CR1298" t="str">
        <f t="shared" si="633"/>
        <v/>
      </c>
      <c r="CS1298" t="str">
        <f t="shared" si="623"/>
        <v/>
      </c>
      <c r="CT1298" t="str">
        <f t="shared" si="624"/>
        <v/>
      </c>
    </row>
    <row r="1299" spans="1:98" x14ac:dyDescent="0.2">
      <c r="B1299" s="28" t="s">
        <v>1390</v>
      </c>
      <c r="C1299" s="47"/>
      <c r="D1299" s="41">
        <v>6</v>
      </c>
      <c r="E1299" s="42">
        <v>0</v>
      </c>
      <c r="F1299" s="139">
        <f>ABS(Home!$K$20*E1299)</f>
        <v>0</v>
      </c>
      <c r="G1299" s="42">
        <v>0</v>
      </c>
      <c r="H1299" s="139">
        <f>ABS(Home!$K$20*G1299)</f>
        <v>0</v>
      </c>
      <c r="I1299" s="42">
        <v>0</v>
      </c>
      <c r="J1299" s="139">
        <f>ABS(Home!$K$20*I1299)</f>
        <v>0</v>
      </c>
      <c r="K1299" s="42">
        <v>0</v>
      </c>
      <c r="L1299" s="139">
        <f>ABS(Home!$K$20*K1299)</f>
        <v>0</v>
      </c>
      <c r="M1299" s="45">
        <f t="shared" si="627"/>
        <v>0</v>
      </c>
      <c r="N1299" s="47">
        <f t="shared" si="628"/>
        <v>1206</v>
      </c>
      <c r="P1299">
        <f t="shared" si="613"/>
        <v>0</v>
      </c>
      <c r="Q1299">
        <f t="shared" si="614"/>
        <v>6</v>
      </c>
      <c r="R1299" s="146">
        <v>1296</v>
      </c>
      <c r="S1299">
        <f t="shared" si="615"/>
        <v>0</v>
      </c>
      <c r="T1299">
        <f t="shared" si="616"/>
        <v>0</v>
      </c>
      <c r="U1299">
        <f t="shared" si="617"/>
        <v>0</v>
      </c>
      <c r="V1299">
        <f t="shared" si="618"/>
        <v>0</v>
      </c>
      <c r="X1299">
        <f t="shared" si="619"/>
        <v>0</v>
      </c>
      <c r="Y1299">
        <f t="shared" si="620"/>
        <v>0</v>
      </c>
      <c r="Z1299">
        <f t="shared" si="621"/>
        <v>0</v>
      </c>
      <c r="AA1299">
        <f t="shared" si="622"/>
        <v>0</v>
      </c>
      <c r="BJ1299" s="41">
        <v>6</v>
      </c>
      <c r="BN1299" s="41">
        <v>5</v>
      </c>
      <c r="BS1299" s="121"/>
      <c r="BV1299">
        <v>0</v>
      </c>
      <c r="CA1299">
        <v>0</v>
      </c>
      <c r="CB1299">
        <f t="shared" si="629"/>
        <v>0</v>
      </c>
      <c r="CK1299">
        <f t="shared" si="630"/>
        <v>6</v>
      </c>
      <c r="CL1299">
        <f t="shared" si="631"/>
        <v>31</v>
      </c>
      <c r="CM1299">
        <f t="shared" si="632"/>
        <v>1206</v>
      </c>
      <c r="CP1299" t="str">
        <f t="shared" si="625"/>
        <v/>
      </c>
      <c r="CQ1299" t="str">
        <f t="shared" si="626"/>
        <v/>
      </c>
      <c r="CR1299" t="str">
        <f t="shared" si="633"/>
        <v/>
      </c>
      <c r="CS1299" t="str">
        <f t="shared" si="623"/>
        <v/>
      </c>
      <c r="CT1299" t="str">
        <f t="shared" si="624"/>
        <v/>
      </c>
    </row>
    <row r="1300" spans="1:98" x14ac:dyDescent="0.2">
      <c r="B1300" s="28" t="s">
        <v>1391</v>
      </c>
      <c r="C1300" s="47"/>
      <c r="D1300" s="41">
        <v>6</v>
      </c>
      <c r="E1300" s="42">
        <v>0</v>
      </c>
      <c r="F1300" s="139">
        <f>ABS(Home!$K$20*E1300)</f>
        <v>0</v>
      </c>
      <c r="G1300" s="42">
        <v>0</v>
      </c>
      <c r="H1300" s="139">
        <f>ABS(Home!$K$20*G1300)</f>
        <v>0</v>
      </c>
      <c r="I1300" s="42">
        <v>0</v>
      </c>
      <c r="J1300" s="139">
        <f>ABS(Home!$K$20*I1300)</f>
        <v>0</v>
      </c>
      <c r="K1300" s="42">
        <v>0</v>
      </c>
      <c r="L1300" s="139">
        <f>ABS(Home!$K$20*K1300)</f>
        <v>0</v>
      </c>
      <c r="M1300" s="45">
        <f t="shared" si="627"/>
        <v>0</v>
      </c>
      <c r="N1300" s="47">
        <f t="shared" si="628"/>
        <v>1207</v>
      </c>
      <c r="P1300">
        <f t="shared" si="613"/>
        <v>0</v>
      </c>
      <c r="Q1300">
        <f t="shared" si="614"/>
        <v>6</v>
      </c>
      <c r="R1300" s="146">
        <v>1297</v>
      </c>
      <c r="S1300">
        <f t="shared" si="615"/>
        <v>0</v>
      </c>
      <c r="T1300">
        <f t="shared" si="616"/>
        <v>0</v>
      </c>
      <c r="U1300">
        <f t="shared" si="617"/>
        <v>0</v>
      </c>
      <c r="V1300">
        <f t="shared" si="618"/>
        <v>0</v>
      </c>
      <c r="X1300">
        <f t="shared" si="619"/>
        <v>0</v>
      </c>
      <c r="Y1300">
        <f t="shared" si="620"/>
        <v>0</v>
      </c>
      <c r="Z1300">
        <f t="shared" si="621"/>
        <v>0</v>
      </c>
      <c r="AA1300">
        <f t="shared" si="622"/>
        <v>0</v>
      </c>
      <c r="BJ1300" s="41">
        <v>6</v>
      </c>
      <c r="BN1300" s="41">
        <v>5</v>
      </c>
      <c r="BS1300" s="121"/>
      <c r="BV1300">
        <v>0</v>
      </c>
      <c r="CA1300">
        <v>0</v>
      </c>
      <c r="CB1300">
        <f t="shared" si="629"/>
        <v>0</v>
      </c>
      <c r="CK1300">
        <f t="shared" si="630"/>
        <v>7</v>
      </c>
      <c r="CL1300">
        <f t="shared" si="631"/>
        <v>31</v>
      </c>
      <c r="CM1300">
        <f t="shared" si="632"/>
        <v>1207</v>
      </c>
      <c r="CP1300" t="str">
        <f t="shared" si="625"/>
        <v/>
      </c>
      <c r="CQ1300" t="str">
        <f t="shared" si="626"/>
        <v/>
      </c>
      <c r="CR1300" t="str">
        <f t="shared" si="633"/>
        <v/>
      </c>
      <c r="CS1300" t="str">
        <f t="shared" si="623"/>
        <v/>
      </c>
      <c r="CT1300" t="str">
        <f t="shared" si="624"/>
        <v/>
      </c>
    </row>
    <row r="1301" spans="1:98" x14ac:dyDescent="0.2">
      <c r="B1301" s="28" t="s">
        <v>1392</v>
      </c>
      <c r="C1301" s="47"/>
      <c r="D1301" s="41">
        <v>6</v>
      </c>
      <c r="E1301" s="42">
        <v>0</v>
      </c>
      <c r="F1301" s="139">
        <f>ABS(Home!$K$20*E1301)</f>
        <v>0</v>
      </c>
      <c r="G1301" s="42">
        <v>0</v>
      </c>
      <c r="H1301" s="139">
        <f>ABS(Home!$K$20*G1301)</f>
        <v>0</v>
      </c>
      <c r="I1301" s="42">
        <v>0</v>
      </c>
      <c r="J1301" s="139">
        <f>ABS(Home!$K$20*I1301)</f>
        <v>0</v>
      </c>
      <c r="K1301" s="42">
        <v>0</v>
      </c>
      <c r="L1301" s="139">
        <f>ABS(Home!$K$20*K1301)</f>
        <v>0</v>
      </c>
      <c r="M1301" s="45">
        <f t="shared" si="627"/>
        <v>0</v>
      </c>
      <c r="N1301" s="47">
        <f t="shared" si="628"/>
        <v>1208</v>
      </c>
      <c r="P1301">
        <f t="shared" si="613"/>
        <v>0</v>
      </c>
      <c r="Q1301">
        <f t="shared" si="614"/>
        <v>6</v>
      </c>
      <c r="R1301" s="146">
        <v>1298</v>
      </c>
      <c r="S1301">
        <f t="shared" si="615"/>
        <v>0</v>
      </c>
      <c r="T1301">
        <f t="shared" si="616"/>
        <v>0</v>
      </c>
      <c r="U1301">
        <f t="shared" si="617"/>
        <v>0</v>
      </c>
      <c r="V1301">
        <f t="shared" si="618"/>
        <v>0</v>
      </c>
      <c r="X1301">
        <f t="shared" si="619"/>
        <v>0</v>
      </c>
      <c r="Y1301">
        <f t="shared" si="620"/>
        <v>0</v>
      </c>
      <c r="Z1301">
        <f t="shared" si="621"/>
        <v>0</v>
      </c>
      <c r="AA1301">
        <f t="shared" si="622"/>
        <v>0</v>
      </c>
      <c r="BJ1301" s="41">
        <v>6</v>
      </c>
      <c r="BN1301" s="41">
        <v>5</v>
      </c>
      <c r="BS1301" s="121"/>
      <c r="BV1301">
        <v>0</v>
      </c>
      <c r="CA1301">
        <v>0</v>
      </c>
      <c r="CB1301">
        <f t="shared" si="629"/>
        <v>0</v>
      </c>
      <c r="CK1301">
        <f t="shared" si="630"/>
        <v>8</v>
      </c>
      <c r="CL1301">
        <f t="shared" si="631"/>
        <v>31</v>
      </c>
      <c r="CM1301">
        <f t="shared" si="632"/>
        <v>1208</v>
      </c>
      <c r="CP1301" t="str">
        <f t="shared" si="625"/>
        <v/>
      </c>
      <c r="CQ1301" t="str">
        <f t="shared" si="626"/>
        <v/>
      </c>
      <c r="CR1301" t="str">
        <f t="shared" si="633"/>
        <v/>
      </c>
      <c r="CS1301" t="str">
        <f t="shared" si="623"/>
        <v/>
      </c>
      <c r="CT1301" t="str">
        <f t="shared" si="624"/>
        <v/>
      </c>
    </row>
    <row r="1302" spans="1:98" x14ac:dyDescent="0.2">
      <c r="B1302" s="28" t="s">
        <v>1393</v>
      </c>
      <c r="C1302" s="47"/>
      <c r="D1302" s="41">
        <v>6</v>
      </c>
      <c r="E1302" s="42">
        <v>0</v>
      </c>
      <c r="F1302" s="139">
        <f>ABS(Home!$K$20*E1302)</f>
        <v>0</v>
      </c>
      <c r="G1302" s="42">
        <v>0</v>
      </c>
      <c r="H1302" s="139">
        <f>ABS(Home!$K$20*G1302)</f>
        <v>0</v>
      </c>
      <c r="I1302" s="42">
        <v>0</v>
      </c>
      <c r="J1302" s="139">
        <f>ABS(Home!$K$20*I1302)</f>
        <v>0</v>
      </c>
      <c r="K1302" s="42">
        <v>0</v>
      </c>
      <c r="L1302" s="139">
        <f>ABS(Home!$K$20*K1302)</f>
        <v>0</v>
      </c>
      <c r="M1302" s="45">
        <f t="shared" si="627"/>
        <v>0</v>
      </c>
      <c r="N1302" s="47">
        <f t="shared" si="628"/>
        <v>1209</v>
      </c>
      <c r="P1302">
        <f t="shared" si="613"/>
        <v>0</v>
      </c>
      <c r="Q1302">
        <f t="shared" si="614"/>
        <v>6</v>
      </c>
      <c r="R1302" s="146">
        <v>1299</v>
      </c>
      <c r="S1302">
        <f t="shared" si="615"/>
        <v>0</v>
      </c>
      <c r="T1302">
        <f t="shared" si="616"/>
        <v>0</v>
      </c>
      <c r="U1302">
        <f t="shared" si="617"/>
        <v>0</v>
      </c>
      <c r="V1302">
        <f t="shared" si="618"/>
        <v>0</v>
      </c>
      <c r="X1302">
        <f t="shared" si="619"/>
        <v>0</v>
      </c>
      <c r="Y1302">
        <f t="shared" si="620"/>
        <v>0</v>
      </c>
      <c r="Z1302">
        <f t="shared" si="621"/>
        <v>0</v>
      </c>
      <c r="AA1302">
        <f t="shared" si="622"/>
        <v>0</v>
      </c>
      <c r="BJ1302" s="41">
        <v>6</v>
      </c>
      <c r="BN1302" s="41">
        <v>5</v>
      </c>
      <c r="BS1302" s="121"/>
      <c r="BV1302">
        <v>0</v>
      </c>
      <c r="CA1302">
        <v>0</v>
      </c>
      <c r="CB1302">
        <f t="shared" si="629"/>
        <v>0</v>
      </c>
      <c r="CK1302">
        <f t="shared" si="630"/>
        <v>9</v>
      </c>
      <c r="CL1302">
        <f t="shared" si="631"/>
        <v>31</v>
      </c>
      <c r="CM1302">
        <f t="shared" si="632"/>
        <v>1209</v>
      </c>
      <c r="CP1302" t="str">
        <f t="shared" si="625"/>
        <v/>
      </c>
      <c r="CQ1302" t="str">
        <f t="shared" si="626"/>
        <v/>
      </c>
      <c r="CR1302" t="str">
        <f t="shared" si="633"/>
        <v/>
      </c>
      <c r="CS1302" t="str">
        <f t="shared" si="623"/>
        <v/>
      </c>
      <c r="CT1302" t="str">
        <f t="shared" si="624"/>
        <v/>
      </c>
    </row>
    <row r="1303" spans="1:98" x14ac:dyDescent="0.2">
      <c r="B1303" s="28" t="s">
        <v>1363</v>
      </c>
      <c r="C1303" s="47"/>
      <c r="D1303" s="41">
        <v>6</v>
      </c>
      <c r="E1303" s="42">
        <v>0</v>
      </c>
      <c r="F1303" s="139">
        <f>ABS(Home!$K$20*E1303)</f>
        <v>0</v>
      </c>
      <c r="G1303" s="42">
        <v>0</v>
      </c>
      <c r="H1303" s="139">
        <f>ABS(Home!$K$20*G1303)</f>
        <v>0</v>
      </c>
      <c r="I1303" s="42">
        <v>0</v>
      </c>
      <c r="J1303" s="139">
        <f>ABS(Home!$K$20*I1303)</f>
        <v>0</v>
      </c>
      <c r="K1303" s="42">
        <v>0</v>
      </c>
      <c r="L1303" s="139">
        <f>ABS(Home!$K$20*K1303)</f>
        <v>0</v>
      </c>
      <c r="M1303" s="45">
        <f t="shared" si="627"/>
        <v>0</v>
      </c>
      <c r="N1303" s="47">
        <f t="shared" si="628"/>
        <v>1210</v>
      </c>
      <c r="P1303">
        <f t="shared" si="613"/>
        <v>0</v>
      </c>
      <c r="Q1303">
        <f t="shared" si="614"/>
        <v>6</v>
      </c>
      <c r="R1303" s="146">
        <v>1300</v>
      </c>
      <c r="S1303">
        <f t="shared" si="615"/>
        <v>0</v>
      </c>
      <c r="T1303">
        <f t="shared" si="616"/>
        <v>0</v>
      </c>
      <c r="U1303">
        <f t="shared" si="617"/>
        <v>0</v>
      </c>
      <c r="V1303">
        <f t="shared" si="618"/>
        <v>0</v>
      </c>
      <c r="X1303">
        <f t="shared" si="619"/>
        <v>0</v>
      </c>
      <c r="Y1303">
        <f t="shared" si="620"/>
        <v>0</v>
      </c>
      <c r="Z1303">
        <f t="shared" si="621"/>
        <v>0</v>
      </c>
      <c r="AA1303">
        <f t="shared" si="622"/>
        <v>0</v>
      </c>
      <c r="BJ1303" s="41">
        <v>6</v>
      </c>
      <c r="BN1303" s="41">
        <v>5</v>
      </c>
      <c r="BS1303" s="121"/>
      <c r="BV1303">
        <v>0</v>
      </c>
      <c r="CA1303">
        <v>0</v>
      </c>
      <c r="CB1303">
        <f t="shared" si="629"/>
        <v>0</v>
      </c>
      <c r="CK1303">
        <f t="shared" si="630"/>
        <v>10</v>
      </c>
      <c r="CL1303">
        <f t="shared" si="631"/>
        <v>31</v>
      </c>
      <c r="CM1303">
        <f t="shared" si="632"/>
        <v>1210</v>
      </c>
      <c r="CP1303" t="str">
        <f t="shared" si="625"/>
        <v/>
      </c>
      <c r="CQ1303" t="str">
        <f t="shared" si="626"/>
        <v/>
      </c>
      <c r="CR1303" t="str">
        <f t="shared" si="633"/>
        <v/>
      </c>
      <c r="CS1303" t="str">
        <f t="shared" si="623"/>
        <v/>
      </c>
      <c r="CT1303" t="str">
        <f t="shared" si="624"/>
        <v/>
      </c>
    </row>
    <row r="1304" spans="1:98" x14ac:dyDescent="0.2">
      <c r="B1304" s="28" t="s">
        <v>1364</v>
      </c>
      <c r="C1304" s="47"/>
      <c r="D1304" s="41">
        <v>6</v>
      </c>
      <c r="E1304" s="42">
        <v>0</v>
      </c>
      <c r="F1304" s="139">
        <f>ABS(Home!$K$20*E1304)</f>
        <v>0</v>
      </c>
      <c r="G1304" s="42">
        <v>0</v>
      </c>
      <c r="H1304" s="139">
        <f>ABS(Home!$K$20*G1304)</f>
        <v>0</v>
      </c>
      <c r="I1304" s="42">
        <v>0</v>
      </c>
      <c r="J1304" s="139">
        <f>ABS(Home!$K$20*I1304)</f>
        <v>0</v>
      </c>
      <c r="K1304" s="42">
        <v>0</v>
      </c>
      <c r="L1304" s="139">
        <f>ABS(Home!$K$20*K1304)</f>
        <v>0</v>
      </c>
      <c r="M1304" s="45">
        <f t="shared" si="627"/>
        <v>0</v>
      </c>
      <c r="N1304" s="47">
        <f t="shared" si="628"/>
        <v>1211</v>
      </c>
      <c r="P1304">
        <f t="shared" si="613"/>
        <v>0</v>
      </c>
      <c r="Q1304">
        <f t="shared" si="614"/>
        <v>6</v>
      </c>
      <c r="R1304" s="146">
        <v>1301</v>
      </c>
      <c r="S1304">
        <f t="shared" si="615"/>
        <v>0</v>
      </c>
      <c r="T1304">
        <f t="shared" si="616"/>
        <v>0</v>
      </c>
      <c r="U1304">
        <f t="shared" si="617"/>
        <v>0</v>
      </c>
      <c r="V1304">
        <f t="shared" si="618"/>
        <v>0</v>
      </c>
      <c r="X1304">
        <f t="shared" si="619"/>
        <v>0</v>
      </c>
      <c r="Y1304">
        <f t="shared" si="620"/>
        <v>0</v>
      </c>
      <c r="Z1304">
        <f t="shared" si="621"/>
        <v>0</v>
      </c>
      <c r="AA1304">
        <f t="shared" si="622"/>
        <v>0</v>
      </c>
      <c r="BJ1304" s="41">
        <v>6</v>
      </c>
      <c r="BN1304" s="41">
        <v>5</v>
      </c>
      <c r="BS1304" s="121"/>
      <c r="BV1304">
        <v>0</v>
      </c>
      <c r="CA1304">
        <v>0</v>
      </c>
      <c r="CB1304">
        <f t="shared" si="629"/>
        <v>0</v>
      </c>
      <c r="CK1304">
        <f t="shared" si="630"/>
        <v>11</v>
      </c>
      <c r="CL1304">
        <f t="shared" si="631"/>
        <v>31</v>
      </c>
      <c r="CM1304">
        <f t="shared" si="632"/>
        <v>1211</v>
      </c>
      <c r="CP1304" t="str">
        <f t="shared" si="625"/>
        <v/>
      </c>
      <c r="CQ1304" t="str">
        <f t="shared" si="626"/>
        <v/>
      </c>
      <c r="CR1304" t="str">
        <f t="shared" si="633"/>
        <v/>
      </c>
      <c r="CS1304" t="str">
        <f t="shared" si="623"/>
        <v/>
      </c>
      <c r="CT1304" t="str">
        <f t="shared" si="624"/>
        <v/>
      </c>
    </row>
    <row r="1305" spans="1:98" x14ac:dyDescent="0.2">
      <c r="B1305" s="28" t="s">
        <v>1365</v>
      </c>
      <c r="C1305" s="47"/>
      <c r="D1305" s="41">
        <v>6</v>
      </c>
      <c r="E1305" s="42">
        <v>0</v>
      </c>
      <c r="F1305" s="139">
        <f>ABS(Home!$K$20*E1305)</f>
        <v>0</v>
      </c>
      <c r="G1305" s="42">
        <v>0</v>
      </c>
      <c r="H1305" s="139">
        <f>ABS(Home!$K$20*G1305)</f>
        <v>0</v>
      </c>
      <c r="I1305" s="42">
        <v>0</v>
      </c>
      <c r="J1305" s="139">
        <f>ABS(Home!$K$20*I1305)</f>
        <v>0</v>
      </c>
      <c r="K1305" s="42">
        <v>0</v>
      </c>
      <c r="L1305" s="139">
        <f>ABS(Home!$K$20*K1305)</f>
        <v>0</v>
      </c>
      <c r="M1305" s="45">
        <f t="shared" si="627"/>
        <v>0</v>
      </c>
      <c r="N1305" s="47">
        <f t="shared" si="628"/>
        <v>1212</v>
      </c>
      <c r="P1305">
        <f t="shared" si="613"/>
        <v>0</v>
      </c>
      <c r="Q1305">
        <f t="shared" si="614"/>
        <v>6</v>
      </c>
      <c r="R1305" s="146">
        <v>1302</v>
      </c>
      <c r="S1305">
        <f t="shared" si="615"/>
        <v>0</v>
      </c>
      <c r="T1305">
        <f t="shared" si="616"/>
        <v>0</v>
      </c>
      <c r="U1305">
        <f t="shared" si="617"/>
        <v>0</v>
      </c>
      <c r="V1305">
        <f t="shared" si="618"/>
        <v>0</v>
      </c>
      <c r="X1305">
        <f t="shared" si="619"/>
        <v>0</v>
      </c>
      <c r="Y1305">
        <f t="shared" si="620"/>
        <v>0</v>
      </c>
      <c r="Z1305">
        <f t="shared" si="621"/>
        <v>0</v>
      </c>
      <c r="AA1305">
        <f t="shared" si="622"/>
        <v>0</v>
      </c>
      <c r="BJ1305" s="41">
        <v>6</v>
      </c>
      <c r="BN1305" s="41">
        <v>5</v>
      </c>
      <c r="BS1305" s="121"/>
      <c r="BV1305">
        <v>0</v>
      </c>
      <c r="CA1305">
        <v>0</v>
      </c>
      <c r="CB1305">
        <f t="shared" si="629"/>
        <v>0</v>
      </c>
      <c r="CK1305">
        <f t="shared" si="630"/>
        <v>12</v>
      </c>
      <c r="CL1305">
        <f t="shared" si="631"/>
        <v>31</v>
      </c>
      <c r="CM1305">
        <f t="shared" si="632"/>
        <v>1212</v>
      </c>
      <c r="CP1305" t="str">
        <f t="shared" si="625"/>
        <v/>
      </c>
      <c r="CQ1305" t="str">
        <f t="shared" si="626"/>
        <v/>
      </c>
      <c r="CR1305" t="str">
        <f t="shared" si="633"/>
        <v/>
      </c>
      <c r="CS1305" t="str">
        <f t="shared" si="623"/>
        <v/>
      </c>
      <c r="CT1305" t="str">
        <f t="shared" si="624"/>
        <v/>
      </c>
    </row>
    <row r="1306" spans="1:98" x14ac:dyDescent="0.2">
      <c r="B1306" s="28" t="s">
        <v>1366</v>
      </c>
      <c r="C1306" s="47"/>
      <c r="D1306" s="41">
        <v>6</v>
      </c>
      <c r="E1306" s="42">
        <v>0</v>
      </c>
      <c r="F1306" s="139">
        <f>ABS(Home!$K$20*E1306)</f>
        <v>0</v>
      </c>
      <c r="G1306" s="42">
        <v>0</v>
      </c>
      <c r="H1306" s="139">
        <f>ABS(Home!$K$20*G1306)</f>
        <v>0</v>
      </c>
      <c r="I1306" s="42">
        <v>0</v>
      </c>
      <c r="J1306" s="139">
        <f>ABS(Home!$K$20*I1306)</f>
        <v>0</v>
      </c>
      <c r="K1306" s="42">
        <v>0</v>
      </c>
      <c r="L1306" s="139">
        <f>ABS(Home!$K$20*K1306)</f>
        <v>0</v>
      </c>
      <c r="M1306" s="45">
        <f t="shared" si="627"/>
        <v>0</v>
      </c>
      <c r="N1306" s="47">
        <f t="shared" si="628"/>
        <v>1213</v>
      </c>
      <c r="P1306">
        <f t="shared" si="613"/>
        <v>0</v>
      </c>
      <c r="Q1306">
        <f t="shared" si="614"/>
        <v>6</v>
      </c>
      <c r="R1306" s="146">
        <v>1303</v>
      </c>
      <c r="S1306">
        <f t="shared" si="615"/>
        <v>0</v>
      </c>
      <c r="T1306">
        <f t="shared" si="616"/>
        <v>0</v>
      </c>
      <c r="U1306">
        <f t="shared" si="617"/>
        <v>0</v>
      </c>
      <c r="V1306">
        <f t="shared" si="618"/>
        <v>0</v>
      </c>
      <c r="X1306">
        <f t="shared" si="619"/>
        <v>0</v>
      </c>
      <c r="Y1306">
        <f t="shared" si="620"/>
        <v>0</v>
      </c>
      <c r="Z1306">
        <f t="shared" si="621"/>
        <v>0</v>
      </c>
      <c r="AA1306">
        <f t="shared" si="622"/>
        <v>0</v>
      </c>
      <c r="BJ1306" s="41">
        <v>6</v>
      </c>
      <c r="BN1306" s="41">
        <v>5</v>
      </c>
      <c r="BS1306" s="121"/>
      <c r="BV1306">
        <v>0</v>
      </c>
      <c r="CA1306">
        <v>0</v>
      </c>
      <c r="CB1306">
        <f t="shared" si="629"/>
        <v>0</v>
      </c>
      <c r="CK1306">
        <f t="shared" si="630"/>
        <v>13</v>
      </c>
      <c r="CL1306">
        <f t="shared" si="631"/>
        <v>31</v>
      </c>
      <c r="CM1306">
        <f t="shared" si="632"/>
        <v>1213</v>
      </c>
      <c r="CP1306" t="str">
        <f t="shared" si="625"/>
        <v/>
      </c>
      <c r="CQ1306" t="str">
        <f t="shared" si="626"/>
        <v/>
      </c>
      <c r="CR1306" t="str">
        <f t="shared" si="633"/>
        <v/>
      </c>
      <c r="CS1306" t="str">
        <f t="shared" si="623"/>
        <v/>
      </c>
      <c r="CT1306" t="str">
        <f t="shared" si="624"/>
        <v/>
      </c>
    </row>
    <row r="1307" spans="1:98" x14ac:dyDescent="0.2">
      <c r="B1307" s="28" t="s">
        <v>1367</v>
      </c>
      <c r="C1307" s="47"/>
      <c r="D1307" s="41">
        <v>6</v>
      </c>
      <c r="E1307" s="42">
        <v>0</v>
      </c>
      <c r="F1307" s="139">
        <f>ABS(Home!$K$20*E1307)</f>
        <v>0</v>
      </c>
      <c r="G1307" s="42">
        <v>0</v>
      </c>
      <c r="H1307" s="139">
        <f>ABS(Home!$K$20*G1307)</f>
        <v>0</v>
      </c>
      <c r="I1307" s="42">
        <v>0</v>
      </c>
      <c r="J1307" s="139">
        <f>ABS(Home!$K$20*I1307)</f>
        <v>0</v>
      </c>
      <c r="K1307" s="42">
        <v>0</v>
      </c>
      <c r="L1307" s="139">
        <f>ABS(Home!$K$20*K1307)</f>
        <v>0</v>
      </c>
      <c r="M1307" s="45">
        <f t="shared" si="627"/>
        <v>0</v>
      </c>
      <c r="N1307" s="47">
        <f t="shared" si="628"/>
        <v>1214</v>
      </c>
      <c r="P1307">
        <f t="shared" si="613"/>
        <v>0</v>
      </c>
      <c r="Q1307">
        <f t="shared" si="614"/>
        <v>6</v>
      </c>
      <c r="R1307" s="146">
        <v>1304</v>
      </c>
      <c r="S1307">
        <f t="shared" si="615"/>
        <v>0</v>
      </c>
      <c r="T1307">
        <f t="shared" si="616"/>
        <v>0</v>
      </c>
      <c r="U1307">
        <f t="shared" si="617"/>
        <v>0</v>
      </c>
      <c r="V1307">
        <f t="shared" si="618"/>
        <v>0</v>
      </c>
      <c r="X1307">
        <f t="shared" si="619"/>
        <v>0</v>
      </c>
      <c r="Y1307">
        <f t="shared" si="620"/>
        <v>0</v>
      </c>
      <c r="Z1307">
        <f t="shared" si="621"/>
        <v>0</v>
      </c>
      <c r="AA1307">
        <f t="shared" si="622"/>
        <v>0</v>
      </c>
      <c r="BJ1307" s="41">
        <v>6</v>
      </c>
      <c r="BN1307" s="41">
        <v>5</v>
      </c>
      <c r="BS1307" s="121"/>
      <c r="BV1307">
        <v>0</v>
      </c>
      <c r="CA1307">
        <v>0</v>
      </c>
      <c r="CB1307">
        <f t="shared" si="629"/>
        <v>0</v>
      </c>
      <c r="CK1307">
        <f t="shared" si="630"/>
        <v>14</v>
      </c>
      <c r="CL1307">
        <f t="shared" si="631"/>
        <v>31</v>
      </c>
      <c r="CM1307">
        <f t="shared" si="632"/>
        <v>1214</v>
      </c>
      <c r="CP1307" t="str">
        <f t="shared" si="625"/>
        <v/>
      </c>
      <c r="CQ1307" t="str">
        <f t="shared" si="626"/>
        <v/>
      </c>
      <c r="CR1307" t="str">
        <f t="shared" si="633"/>
        <v/>
      </c>
      <c r="CS1307" t="str">
        <f t="shared" si="623"/>
        <v/>
      </c>
      <c r="CT1307" t="str">
        <f t="shared" si="624"/>
        <v/>
      </c>
    </row>
    <row r="1308" spans="1:98" x14ac:dyDescent="0.2">
      <c r="B1308" s="28" t="s">
        <v>1382</v>
      </c>
      <c r="C1308" s="47"/>
      <c r="D1308" s="41">
        <v>6</v>
      </c>
      <c r="E1308" s="42">
        <v>0</v>
      </c>
      <c r="F1308" s="139">
        <f>ABS(Home!$K$20*E1308)</f>
        <v>0</v>
      </c>
      <c r="G1308" s="42">
        <v>0</v>
      </c>
      <c r="H1308" s="139">
        <f>ABS(Home!$K$20*G1308)</f>
        <v>0</v>
      </c>
      <c r="I1308" s="42">
        <v>0</v>
      </c>
      <c r="J1308" s="139">
        <f>ABS(Home!$K$20*I1308)</f>
        <v>0</v>
      </c>
      <c r="K1308" s="42">
        <v>0</v>
      </c>
      <c r="L1308" s="139">
        <f>ABS(Home!$K$20*K1308)</f>
        <v>0</v>
      </c>
      <c r="M1308" s="45">
        <f t="shared" si="627"/>
        <v>0</v>
      </c>
      <c r="N1308" s="47">
        <f t="shared" si="628"/>
        <v>1215</v>
      </c>
      <c r="P1308">
        <f t="shared" si="613"/>
        <v>0</v>
      </c>
      <c r="Q1308">
        <f t="shared" si="614"/>
        <v>6</v>
      </c>
      <c r="R1308" s="146">
        <v>1305</v>
      </c>
      <c r="S1308">
        <f t="shared" si="615"/>
        <v>0</v>
      </c>
      <c r="T1308">
        <f t="shared" si="616"/>
        <v>0</v>
      </c>
      <c r="U1308">
        <f t="shared" si="617"/>
        <v>0</v>
      </c>
      <c r="V1308">
        <f t="shared" si="618"/>
        <v>0</v>
      </c>
      <c r="X1308">
        <f t="shared" si="619"/>
        <v>0</v>
      </c>
      <c r="Y1308">
        <f t="shared" si="620"/>
        <v>0</v>
      </c>
      <c r="Z1308">
        <f t="shared" si="621"/>
        <v>0</v>
      </c>
      <c r="AA1308">
        <f t="shared" si="622"/>
        <v>0</v>
      </c>
      <c r="BJ1308" s="41">
        <v>6</v>
      </c>
      <c r="BN1308" s="41">
        <v>5</v>
      </c>
      <c r="BS1308" s="121"/>
      <c r="BV1308">
        <v>0</v>
      </c>
      <c r="CA1308">
        <v>0</v>
      </c>
      <c r="CB1308">
        <f t="shared" si="629"/>
        <v>0</v>
      </c>
      <c r="CK1308">
        <f t="shared" si="630"/>
        <v>15</v>
      </c>
      <c r="CL1308">
        <f t="shared" si="631"/>
        <v>31</v>
      </c>
      <c r="CM1308">
        <f t="shared" si="632"/>
        <v>1215</v>
      </c>
      <c r="CP1308" t="str">
        <f t="shared" si="625"/>
        <v/>
      </c>
      <c r="CQ1308" t="str">
        <f t="shared" si="626"/>
        <v/>
      </c>
      <c r="CR1308" t="str">
        <f t="shared" si="633"/>
        <v/>
      </c>
      <c r="CS1308" t="str">
        <f t="shared" si="623"/>
        <v/>
      </c>
      <c r="CT1308" t="str">
        <f t="shared" si="624"/>
        <v/>
      </c>
    </row>
    <row r="1309" spans="1:98" x14ac:dyDescent="0.2">
      <c r="B1309" s="28" t="s">
        <v>1383</v>
      </c>
      <c r="C1309" s="47"/>
      <c r="D1309" s="41">
        <v>6</v>
      </c>
      <c r="E1309" s="42">
        <v>0</v>
      </c>
      <c r="F1309" s="139">
        <f>ABS(Home!$K$20*E1309)</f>
        <v>0</v>
      </c>
      <c r="G1309" s="42">
        <v>0</v>
      </c>
      <c r="H1309" s="139">
        <f>ABS(Home!$K$20*G1309)</f>
        <v>0</v>
      </c>
      <c r="I1309" s="42">
        <v>0</v>
      </c>
      <c r="J1309" s="139">
        <f>ABS(Home!$K$20*I1309)</f>
        <v>0</v>
      </c>
      <c r="K1309" s="42">
        <v>0</v>
      </c>
      <c r="L1309" s="139">
        <f>ABS(Home!$K$20*K1309)</f>
        <v>0</v>
      </c>
      <c r="M1309" s="45">
        <f t="shared" si="627"/>
        <v>0</v>
      </c>
      <c r="N1309" s="47">
        <f t="shared" si="628"/>
        <v>1216</v>
      </c>
      <c r="P1309">
        <f t="shared" si="613"/>
        <v>0</v>
      </c>
      <c r="Q1309">
        <f t="shared" si="614"/>
        <v>6</v>
      </c>
      <c r="R1309" s="146">
        <v>1306</v>
      </c>
      <c r="S1309">
        <f t="shared" si="615"/>
        <v>0</v>
      </c>
      <c r="T1309">
        <f t="shared" si="616"/>
        <v>0</v>
      </c>
      <c r="U1309">
        <f t="shared" si="617"/>
        <v>0</v>
      </c>
      <c r="V1309">
        <f t="shared" si="618"/>
        <v>0</v>
      </c>
      <c r="X1309">
        <f t="shared" si="619"/>
        <v>0</v>
      </c>
      <c r="Y1309">
        <f t="shared" si="620"/>
        <v>0</v>
      </c>
      <c r="Z1309">
        <f t="shared" si="621"/>
        <v>0</v>
      </c>
      <c r="AA1309">
        <f t="shared" si="622"/>
        <v>0</v>
      </c>
      <c r="BJ1309" s="41">
        <v>6</v>
      </c>
      <c r="BN1309" s="41">
        <v>5</v>
      </c>
      <c r="BS1309" s="121"/>
      <c r="BV1309">
        <v>0</v>
      </c>
      <c r="CA1309">
        <v>0</v>
      </c>
      <c r="CB1309">
        <f t="shared" si="629"/>
        <v>0</v>
      </c>
      <c r="CK1309">
        <f t="shared" si="630"/>
        <v>16</v>
      </c>
      <c r="CL1309">
        <f t="shared" si="631"/>
        <v>31</v>
      </c>
      <c r="CM1309">
        <f t="shared" si="632"/>
        <v>1216</v>
      </c>
      <c r="CP1309" t="str">
        <f t="shared" si="625"/>
        <v/>
      </c>
      <c r="CQ1309" t="str">
        <f t="shared" si="626"/>
        <v/>
      </c>
      <c r="CR1309" t="str">
        <f t="shared" si="633"/>
        <v/>
      </c>
      <c r="CS1309" t="str">
        <f t="shared" si="623"/>
        <v/>
      </c>
      <c r="CT1309" t="str">
        <f t="shared" si="624"/>
        <v/>
      </c>
    </row>
    <row r="1310" spans="1:98" x14ac:dyDescent="0.2">
      <c r="B1310" s="28" t="s">
        <v>1384</v>
      </c>
      <c r="C1310" s="47"/>
      <c r="D1310" s="41">
        <v>6</v>
      </c>
      <c r="E1310" s="42">
        <v>0</v>
      </c>
      <c r="F1310" s="139">
        <f>ABS(Home!$K$20*E1310)</f>
        <v>0</v>
      </c>
      <c r="G1310" s="42">
        <v>0</v>
      </c>
      <c r="H1310" s="139">
        <f>ABS(Home!$K$20*G1310)</f>
        <v>0</v>
      </c>
      <c r="I1310" s="42">
        <v>0</v>
      </c>
      <c r="J1310" s="139">
        <f>ABS(Home!$K$20*I1310)</f>
        <v>0</v>
      </c>
      <c r="K1310" s="42">
        <v>0</v>
      </c>
      <c r="L1310" s="139">
        <f>ABS(Home!$K$20*K1310)</f>
        <v>0</v>
      </c>
      <c r="M1310" s="45">
        <f t="shared" si="627"/>
        <v>0</v>
      </c>
      <c r="N1310" s="47">
        <f t="shared" si="628"/>
        <v>1217</v>
      </c>
      <c r="P1310">
        <f t="shared" si="613"/>
        <v>0</v>
      </c>
      <c r="Q1310">
        <f t="shared" si="614"/>
        <v>6</v>
      </c>
      <c r="R1310" s="146">
        <v>1307</v>
      </c>
      <c r="S1310">
        <f t="shared" si="615"/>
        <v>0</v>
      </c>
      <c r="T1310">
        <f t="shared" si="616"/>
        <v>0</v>
      </c>
      <c r="U1310">
        <f t="shared" si="617"/>
        <v>0</v>
      </c>
      <c r="V1310">
        <f t="shared" si="618"/>
        <v>0</v>
      </c>
      <c r="X1310">
        <f t="shared" si="619"/>
        <v>0</v>
      </c>
      <c r="Y1310">
        <f t="shared" si="620"/>
        <v>0</v>
      </c>
      <c r="Z1310">
        <f t="shared" si="621"/>
        <v>0</v>
      </c>
      <c r="AA1310">
        <f t="shared" si="622"/>
        <v>0</v>
      </c>
      <c r="BJ1310" s="41">
        <v>6</v>
      </c>
      <c r="BN1310" s="41">
        <v>5</v>
      </c>
      <c r="BS1310" s="121"/>
      <c r="BV1310">
        <v>0</v>
      </c>
      <c r="CA1310">
        <v>0</v>
      </c>
      <c r="CB1310">
        <f t="shared" si="629"/>
        <v>0</v>
      </c>
      <c r="CK1310">
        <f t="shared" si="630"/>
        <v>17</v>
      </c>
      <c r="CL1310">
        <f t="shared" si="631"/>
        <v>31</v>
      </c>
      <c r="CM1310">
        <f t="shared" si="632"/>
        <v>1217</v>
      </c>
      <c r="CP1310" t="str">
        <f t="shared" si="625"/>
        <v/>
      </c>
      <c r="CQ1310" t="str">
        <f t="shared" si="626"/>
        <v/>
      </c>
      <c r="CR1310" t="str">
        <f t="shared" si="633"/>
        <v/>
      </c>
      <c r="CS1310" t="str">
        <f t="shared" si="623"/>
        <v/>
      </c>
      <c r="CT1310" t="str">
        <f t="shared" si="624"/>
        <v/>
      </c>
    </row>
    <row r="1311" spans="1:98" x14ac:dyDescent="0.2">
      <c r="B1311" s="28" t="s">
        <v>1368</v>
      </c>
      <c r="C1311" s="47"/>
      <c r="D1311" s="41">
        <v>6</v>
      </c>
      <c r="E1311" s="42">
        <v>0</v>
      </c>
      <c r="F1311" s="139">
        <f>ABS(Home!$K$20*E1311)</f>
        <v>0</v>
      </c>
      <c r="G1311" s="42">
        <v>0</v>
      </c>
      <c r="H1311" s="139">
        <f>ABS(Home!$K$20*G1311)</f>
        <v>0</v>
      </c>
      <c r="I1311" s="42">
        <v>0</v>
      </c>
      <c r="J1311" s="139">
        <f>ABS(Home!$K$20*I1311)</f>
        <v>0</v>
      </c>
      <c r="K1311" s="42">
        <v>0</v>
      </c>
      <c r="L1311" s="139">
        <f>ABS(Home!$K$20*K1311)</f>
        <v>0</v>
      </c>
      <c r="M1311" s="45">
        <f t="shared" si="627"/>
        <v>0</v>
      </c>
      <c r="N1311" s="47">
        <f t="shared" si="628"/>
        <v>1218</v>
      </c>
      <c r="P1311">
        <f t="shared" si="613"/>
        <v>0</v>
      </c>
      <c r="Q1311">
        <f t="shared" si="614"/>
        <v>6</v>
      </c>
      <c r="R1311" s="146">
        <v>1308</v>
      </c>
      <c r="S1311">
        <f t="shared" si="615"/>
        <v>0</v>
      </c>
      <c r="T1311">
        <f t="shared" si="616"/>
        <v>0</v>
      </c>
      <c r="U1311">
        <f t="shared" si="617"/>
        <v>0</v>
      </c>
      <c r="V1311">
        <f t="shared" si="618"/>
        <v>0</v>
      </c>
      <c r="X1311">
        <f t="shared" si="619"/>
        <v>0</v>
      </c>
      <c r="Y1311">
        <f t="shared" si="620"/>
        <v>0</v>
      </c>
      <c r="Z1311">
        <f t="shared" si="621"/>
        <v>0</v>
      </c>
      <c r="AA1311">
        <f t="shared" si="622"/>
        <v>0</v>
      </c>
      <c r="BJ1311" s="41">
        <v>6</v>
      </c>
      <c r="BN1311" s="41">
        <v>5</v>
      </c>
      <c r="BS1311" s="121"/>
      <c r="BV1311">
        <v>0</v>
      </c>
      <c r="CA1311">
        <v>0</v>
      </c>
      <c r="CB1311">
        <f t="shared" si="629"/>
        <v>0</v>
      </c>
      <c r="CK1311">
        <f t="shared" si="630"/>
        <v>18</v>
      </c>
      <c r="CL1311">
        <f t="shared" si="631"/>
        <v>31</v>
      </c>
      <c r="CM1311">
        <f t="shared" si="632"/>
        <v>1218</v>
      </c>
      <c r="CP1311" t="str">
        <f t="shared" si="625"/>
        <v/>
      </c>
      <c r="CQ1311" t="str">
        <f t="shared" si="626"/>
        <v/>
      </c>
      <c r="CR1311" t="str">
        <f t="shared" si="633"/>
        <v/>
      </c>
      <c r="CS1311" t="str">
        <f t="shared" si="623"/>
        <v/>
      </c>
      <c r="CT1311" t="str">
        <f t="shared" si="624"/>
        <v/>
      </c>
    </row>
    <row r="1312" spans="1:98" x14ac:dyDescent="0.2">
      <c r="B1312" s="28" t="s">
        <v>1369</v>
      </c>
      <c r="C1312" s="47"/>
      <c r="D1312" s="41">
        <v>6</v>
      </c>
      <c r="E1312" s="42">
        <v>0</v>
      </c>
      <c r="F1312" s="139">
        <f>ABS(Home!$K$20*E1312)</f>
        <v>0</v>
      </c>
      <c r="G1312" s="42">
        <v>0</v>
      </c>
      <c r="H1312" s="139">
        <f>ABS(Home!$K$20*G1312)</f>
        <v>0</v>
      </c>
      <c r="I1312" s="42">
        <v>0</v>
      </c>
      <c r="J1312" s="139">
        <f>ABS(Home!$K$20*I1312)</f>
        <v>0</v>
      </c>
      <c r="K1312" s="42">
        <v>0</v>
      </c>
      <c r="L1312" s="139">
        <f>ABS(Home!$K$20*K1312)</f>
        <v>0</v>
      </c>
      <c r="M1312" s="45">
        <f t="shared" si="627"/>
        <v>0</v>
      </c>
      <c r="N1312" s="47">
        <f t="shared" si="628"/>
        <v>1219</v>
      </c>
      <c r="P1312">
        <f t="shared" si="613"/>
        <v>0</v>
      </c>
      <c r="Q1312">
        <f t="shared" si="614"/>
        <v>6</v>
      </c>
      <c r="R1312" s="146">
        <v>1309</v>
      </c>
      <c r="S1312">
        <f t="shared" si="615"/>
        <v>0</v>
      </c>
      <c r="T1312">
        <f t="shared" si="616"/>
        <v>0</v>
      </c>
      <c r="U1312">
        <f t="shared" si="617"/>
        <v>0</v>
      </c>
      <c r="V1312">
        <f t="shared" si="618"/>
        <v>0</v>
      </c>
      <c r="X1312">
        <f t="shared" si="619"/>
        <v>0</v>
      </c>
      <c r="Y1312">
        <f t="shared" si="620"/>
        <v>0</v>
      </c>
      <c r="Z1312">
        <f t="shared" si="621"/>
        <v>0</v>
      </c>
      <c r="AA1312">
        <f t="shared" si="622"/>
        <v>0</v>
      </c>
      <c r="BJ1312" s="41">
        <v>6</v>
      </c>
      <c r="BN1312" s="41">
        <v>5</v>
      </c>
      <c r="BS1312" s="121"/>
      <c r="BV1312">
        <v>0</v>
      </c>
      <c r="CA1312">
        <v>0</v>
      </c>
      <c r="CB1312">
        <f t="shared" si="629"/>
        <v>0</v>
      </c>
      <c r="CK1312">
        <f t="shared" si="630"/>
        <v>19</v>
      </c>
      <c r="CL1312">
        <f t="shared" si="631"/>
        <v>31</v>
      </c>
      <c r="CM1312">
        <f t="shared" si="632"/>
        <v>1219</v>
      </c>
      <c r="CP1312" t="str">
        <f t="shared" si="625"/>
        <v/>
      </c>
      <c r="CQ1312" t="str">
        <f t="shared" si="626"/>
        <v/>
      </c>
      <c r="CR1312" t="str">
        <f t="shared" si="633"/>
        <v/>
      </c>
      <c r="CS1312" t="str">
        <f t="shared" si="623"/>
        <v/>
      </c>
      <c r="CT1312" t="str">
        <f t="shared" si="624"/>
        <v/>
      </c>
    </row>
    <row r="1313" spans="1:98" x14ac:dyDescent="0.2">
      <c r="B1313" s="28" t="s">
        <v>1370</v>
      </c>
      <c r="C1313" s="47"/>
      <c r="D1313" s="41">
        <v>6</v>
      </c>
      <c r="E1313" s="42">
        <v>0</v>
      </c>
      <c r="F1313" s="139">
        <f>ABS(Home!$K$20*E1313)</f>
        <v>0</v>
      </c>
      <c r="G1313" s="42">
        <v>0</v>
      </c>
      <c r="H1313" s="139">
        <f>ABS(Home!$K$20*G1313)</f>
        <v>0</v>
      </c>
      <c r="I1313" s="42">
        <v>0</v>
      </c>
      <c r="J1313" s="139">
        <f>ABS(Home!$K$20*I1313)</f>
        <v>0</v>
      </c>
      <c r="K1313" s="42">
        <v>0</v>
      </c>
      <c r="L1313" s="139">
        <f>ABS(Home!$K$20*K1313)</f>
        <v>0</v>
      </c>
      <c r="M1313" s="45">
        <f t="shared" si="627"/>
        <v>0</v>
      </c>
      <c r="N1313" s="47">
        <f t="shared" si="628"/>
        <v>1220</v>
      </c>
      <c r="P1313">
        <f t="shared" si="613"/>
        <v>0</v>
      </c>
      <c r="Q1313">
        <f t="shared" si="614"/>
        <v>6</v>
      </c>
      <c r="R1313" s="146">
        <v>1310</v>
      </c>
      <c r="S1313">
        <f t="shared" si="615"/>
        <v>0</v>
      </c>
      <c r="T1313">
        <f t="shared" si="616"/>
        <v>0</v>
      </c>
      <c r="U1313">
        <f t="shared" si="617"/>
        <v>0</v>
      </c>
      <c r="V1313">
        <f t="shared" si="618"/>
        <v>0</v>
      </c>
      <c r="X1313">
        <f t="shared" si="619"/>
        <v>0</v>
      </c>
      <c r="Y1313">
        <f t="shared" si="620"/>
        <v>0</v>
      </c>
      <c r="Z1313">
        <f t="shared" si="621"/>
        <v>0</v>
      </c>
      <c r="AA1313">
        <f t="shared" si="622"/>
        <v>0</v>
      </c>
      <c r="BJ1313" s="41">
        <v>6</v>
      </c>
      <c r="BN1313" s="41">
        <v>5</v>
      </c>
      <c r="BS1313" s="121"/>
      <c r="BV1313">
        <v>0</v>
      </c>
      <c r="CA1313">
        <v>0</v>
      </c>
      <c r="CB1313">
        <f t="shared" si="629"/>
        <v>0</v>
      </c>
      <c r="CK1313">
        <f t="shared" si="630"/>
        <v>20</v>
      </c>
      <c r="CL1313">
        <f t="shared" si="631"/>
        <v>31</v>
      </c>
      <c r="CM1313">
        <f t="shared" si="632"/>
        <v>1220</v>
      </c>
      <c r="CP1313" t="str">
        <f t="shared" si="625"/>
        <v/>
      </c>
      <c r="CQ1313" t="str">
        <f t="shared" si="626"/>
        <v/>
      </c>
      <c r="CR1313" t="str">
        <f t="shared" si="633"/>
        <v/>
      </c>
      <c r="CS1313" t="str">
        <f t="shared" si="623"/>
        <v/>
      </c>
      <c r="CT1313" t="str">
        <f t="shared" si="624"/>
        <v/>
      </c>
    </row>
    <row r="1314" spans="1:98" x14ac:dyDescent="0.2">
      <c r="B1314" s="28" t="s">
        <v>1371</v>
      </c>
      <c r="C1314" s="47"/>
      <c r="D1314" s="41">
        <v>6</v>
      </c>
      <c r="E1314" s="42">
        <v>0</v>
      </c>
      <c r="F1314" s="139">
        <f>ABS(Home!$K$20*E1314)</f>
        <v>0</v>
      </c>
      <c r="G1314" s="42">
        <v>0</v>
      </c>
      <c r="H1314" s="139">
        <f>ABS(Home!$K$20*G1314)</f>
        <v>0</v>
      </c>
      <c r="I1314" s="42">
        <v>0</v>
      </c>
      <c r="J1314" s="139">
        <f>ABS(Home!$K$20*I1314)</f>
        <v>0</v>
      </c>
      <c r="K1314" s="42">
        <v>0</v>
      </c>
      <c r="L1314" s="139">
        <f>ABS(Home!$K$20*K1314)</f>
        <v>0</v>
      </c>
      <c r="M1314" s="45">
        <f t="shared" si="627"/>
        <v>0</v>
      </c>
      <c r="N1314" s="47">
        <f t="shared" si="628"/>
        <v>1221</v>
      </c>
      <c r="P1314">
        <f t="shared" si="613"/>
        <v>0</v>
      </c>
      <c r="Q1314">
        <f t="shared" si="614"/>
        <v>6</v>
      </c>
      <c r="R1314" s="146">
        <v>1311</v>
      </c>
      <c r="S1314">
        <f t="shared" si="615"/>
        <v>0</v>
      </c>
      <c r="T1314">
        <f t="shared" si="616"/>
        <v>0</v>
      </c>
      <c r="U1314">
        <f t="shared" si="617"/>
        <v>0</v>
      </c>
      <c r="V1314">
        <f t="shared" si="618"/>
        <v>0</v>
      </c>
      <c r="X1314">
        <f t="shared" si="619"/>
        <v>0</v>
      </c>
      <c r="Y1314">
        <f t="shared" si="620"/>
        <v>0</v>
      </c>
      <c r="Z1314">
        <f t="shared" si="621"/>
        <v>0</v>
      </c>
      <c r="AA1314">
        <f t="shared" si="622"/>
        <v>0</v>
      </c>
      <c r="BJ1314" s="41">
        <v>6</v>
      </c>
      <c r="BN1314" s="41">
        <v>5</v>
      </c>
      <c r="BS1314" s="121"/>
      <c r="BV1314">
        <v>0</v>
      </c>
      <c r="CA1314">
        <v>0</v>
      </c>
      <c r="CB1314">
        <f t="shared" si="629"/>
        <v>0</v>
      </c>
      <c r="CK1314">
        <f t="shared" si="630"/>
        <v>21</v>
      </c>
      <c r="CL1314">
        <f t="shared" si="631"/>
        <v>31</v>
      </c>
      <c r="CM1314">
        <f t="shared" si="632"/>
        <v>1221</v>
      </c>
      <c r="CP1314" t="str">
        <f t="shared" si="625"/>
        <v/>
      </c>
      <c r="CQ1314" t="str">
        <f t="shared" si="626"/>
        <v/>
      </c>
      <c r="CR1314" t="str">
        <f t="shared" si="633"/>
        <v/>
      </c>
      <c r="CS1314" t="str">
        <f t="shared" si="623"/>
        <v/>
      </c>
      <c r="CT1314" t="str">
        <f t="shared" si="624"/>
        <v/>
      </c>
    </row>
    <row r="1315" spans="1:98" x14ac:dyDescent="0.2">
      <c r="A1315" s="1"/>
      <c r="B1315" s="28" t="s">
        <v>1372</v>
      </c>
      <c r="C1315" s="47"/>
      <c r="D1315" s="41">
        <v>6</v>
      </c>
      <c r="E1315" s="42">
        <v>0</v>
      </c>
      <c r="F1315" s="139">
        <f>ABS(Home!$K$20*E1315)</f>
        <v>0</v>
      </c>
      <c r="G1315" s="42">
        <v>0</v>
      </c>
      <c r="H1315" s="139">
        <f>ABS(Home!$K$20*G1315)</f>
        <v>0</v>
      </c>
      <c r="I1315" s="42">
        <v>0</v>
      </c>
      <c r="J1315" s="139">
        <f>ABS(Home!$K$20*I1315)</f>
        <v>0</v>
      </c>
      <c r="K1315" s="42">
        <v>0</v>
      </c>
      <c r="L1315" s="139">
        <f>ABS(Home!$K$20*K1315)</f>
        <v>0</v>
      </c>
      <c r="M1315" s="45">
        <f t="shared" si="627"/>
        <v>0</v>
      </c>
      <c r="N1315" s="47">
        <f t="shared" si="628"/>
        <v>1222</v>
      </c>
      <c r="P1315">
        <f t="shared" si="613"/>
        <v>0</v>
      </c>
      <c r="Q1315">
        <f t="shared" si="614"/>
        <v>6</v>
      </c>
      <c r="R1315" s="146">
        <v>1312</v>
      </c>
      <c r="S1315">
        <f t="shared" si="615"/>
        <v>0</v>
      </c>
      <c r="T1315">
        <f t="shared" si="616"/>
        <v>0</v>
      </c>
      <c r="U1315">
        <f t="shared" si="617"/>
        <v>0</v>
      </c>
      <c r="V1315">
        <f t="shared" si="618"/>
        <v>0</v>
      </c>
      <c r="X1315">
        <f t="shared" si="619"/>
        <v>0</v>
      </c>
      <c r="Y1315">
        <f t="shared" si="620"/>
        <v>0</v>
      </c>
      <c r="Z1315">
        <f t="shared" si="621"/>
        <v>0</v>
      </c>
      <c r="AA1315">
        <f t="shared" si="622"/>
        <v>0</v>
      </c>
      <c r="BJ1315" s="41">
        <v>6</v>
      </c>
      <c r="BN1315" s="41">
        <v>5</v>
      </c>
      <c r="BS1315" s="121"/>
      <c r="BV1315">
        <v>0</v>
      </c>
      <c r="CA1315">
        <v>0</v>
      </c>
      <c r="CB1315">
        <f t="shared" si="629"/>
        <v>0</v>
      </c>
      <c r="CK1315">
        <f t="shared" si="630"/>
        <v>22</v>
      </c>
      <c r="CL1315">
        <f t="shared" si="631"/>
        <v>31</v>
      </c>
      <c r="CM1315">
        <f t="shared" si="632"/>
        <v>1222</v>
      </c>
      <c r="CP1315" t="str">
        <f t="shared" si="625"/>
        <v/>
      </c>
      <c r="CQ1315" t="str">
        <f t="shared" si="626"/>
        <v/>
      </c>
      <c r="CR1315" t="str">
        <f t="shared" si="633"/>
        <v/>
      </c>
      <c r="CS1315" t="str">
        <f t="shared" si="623"/>
        <v/>
      </c>
      <c r="CT1315" t="str">
        <f t="shared" si="624"/>
        <v/>
      </c>
    </row>
    <row r="1316" spans="1:98" x14ac:dyDescent="0.2">
      <c r="A1316" s="1"/>
      <c r="B1316" s="28" t="s">
        <v>1373</v>
      </c>
      <c r="C1316" s="47"/>
      <c r="D1316" s="41">
        <v>6</v>
      </c>
      <c r="E1316" s="42">
        <v>0</v>
      </c>
      <c r="F1316" s="139">
        <f>ABS(Home!$K$20*E1316)</f>
        <v>0</v>
      </c>
      <c r="G1316" s="42">
        <v>0</v>
      </c>
      <c r="H1316" s="139">
        <f>ABS(Home!$K$20*G1316)</f>
        <v>0</v>
      </c>
      <c r="I1316" s="42">
        <v>0</v>
      </c>
      <c r="J1316" s="139">
        <f>ABS(Home!$K$20*I1316)</f>
        <v>0</v>
      </c>
      <c r="K1316" s="42">
        <v>0</v>
      </c>
      <c r="L1316" s="139">
        <f>ABS(Home!$K$20*K1316)</f>
        <v>0</v>
      </c>
      <c r="M1316" s="45">
        <f t="shared" si="627"/>
        <v>0</v>
      </c>
      <c r="N1316" s="47">
        <f t="shared" si="628"/>
        <v>1223</v>
      </c>
      <c r="P1316">
        <f t="shared" si="613"/>
        <v>0</v>
      </c>
      <c r="Q1316">
        <f t="shared" si="614"/>
        <v>6</v>
      </c>
      <c r="R1316" s="146">
        <v>1313</v>
      </c>
      <c r="S1316">
        <f t="shared" si="615"/>
        <v>0</v>
      </c>
      <c r="T1316">
        <f t="shared" si="616"/>
        <v>0</v>
      </c>
      <c r="U1316">
        <f t="shared" si="617"/>
        <v>0</v>
      </c>
      <c r="V1316">
        <f t="shared" si="618"/>
        <v>0</v>
      </c>
      <c r="X1316">
        <f t="shared" si="619"/>
        <v>0</v>
      </c>
      <c r="Y1316">
        <f t="shared" si="620"/>
        <v>0</v>
      </c>
      <c r="Z1316">
        <f t="shared" si="621"/>
        <v>0</v>
      </c>
      <c r="AA1316">
        <f t="shared" si="622"/>
        <v>0</v>
      </c>
      <c r="BJ1316" s="41">
        <v>6</v>
      </c>
      <c r="BN1316" s="41">
        <v>5</v>
      </c>
      <c r="BS1316" s="121"/>
      <c r="BV1316">
        <v>0</v>
      </c>
      <c r="CA1316">
        <v>0</v>
      </c>
      <c r="CB1316">
        <f t="shared" si="629"/>
        <v>0</v>
      </c>
      <c r="CK1316">
        <f t="shared" si="630"/>
        <v>23</v>
      </c>
      <c r="CL1316">
        <f t="shared" si="631"/>
        <v>31</v>
      </c>
      <c r="CM1316">
        <f t="shared" si="632"/>
        <v>1223</v>
      </c>
      <c r="CP1316" t="str">
        <f t="shared" si="625"/>
        <v/>
      </c>
      <c r="CQ1316" t="str">
        <f t="shared" si="626"/>
        <v/>
      </c>
      <c r="CR1316" t="str">
        <f t="shared" si="633"/>
        <v/>
      </c>
      <c r="CS1316" t="str">
        <f t="shared" si="623"/>
        <v/>
      </c>
      <c r="CT1316" t="str">
        <f t="shared" si="624"/>
        <v/>
      </c>
    </row>
    <row r="1317" spans="1:98" x14ac:dyDescent="0.2">
      <c r="B1317" s="28" t="s">
        <v>1374</v>
      </c>
      <c r="C1317" s="47"/>
      <c r="D1317" s="41">
        <v>6</v>
      </c>
      <c r="E1317" s="42">
        <v>0</v>
      </c>
      <c r="F1317" s="139">
        <f>ABS(Home!$K$20*E1317)</f>
        <v>0</v>
      </c>
      <c r="G1317" s="42">
        <v>0</v>
      </c>
      <c r="H1317" s="139">
        <f>ABS(Home!$K$20*G1317)</f>
        <v>0</v>
      </c>
      <c r="I1317" s="42">
        <v>0</v>
      </c>
      <c r="J1317" s="139">
        <f>ABS(Home!$K$20*I1317)</f>
        <v>0</v>
      </c>
      <c r="K1317" s="42">
        <v>0</v>
      </c>
      <c r="L1317" s="139">
        <f>ABS(Home!$K$20*K1317)</f>
        <v>0</v>
      </c>
      <c r="M1317" s="45">
        <f>IF(C1317=1,COUNTIF(F1317,"&gt;0")+COUNTIF(H1317,"&gt;0")+COUNTIF(J1317,"&gt;0")+COUNTIF(L1317,"&gt;0"),0)</f>
        <v>0</v>
      </c>
      <c r="N1317" s="47">
        <f t="shared" si="628"/>
        <v>1224</v>
      </c>
      <c r="P1317">
        <f t="shared" si="613"/>
        <v>0</v>
      </c>
      <c r="Q1317">
        <f t="shared" si="614"/>
        <v>6</v>
      </c>
      <c r="R1317" s="146">
        <v>1314</v>
      </c>
      <c r="S1317">
        <f t="shared" si="615"/>
        <v>0</v>
      </c>
      <c r="T1317">
        <f t="shared" si="616"/>
        <v>0</v>
      </c>
      <c r="U1317">
        <f t="shared" si="617"/>
        <v>0</v>
      </c>
      <c r="V1317">
        <f t="shared" si="618"/>
        <v>0</v>
      </c>
      <c r="X1317">
        <f t="shared" si="619"/>
        <v>0</v>
      </c>
      <c r="Y1317">
        <f t="shared" si="620"/>
        <v>0</v>
      </c>
      <c r="Z1317">
        <f t="shared" si="621"/>
        <v>0</v>
      </c>
      <c r="AA1317">
        <f t="shared" si="622"/>
        <v>0</v>
      </c>
      <c r="BJ1317" s="41">
        <v>6</v>
      </c>
      <c r="BN1317" s="41">
        <v>5</v>
      </c>
      <c r="BS1317" s="121"/>
      <c r="BV1317">
        <v>-2</v>
      </c>
      <c r="CA1317">
        <v>-2.4528000000000001E-2</v>
      </c>
      <c r="CB1317">
        <f t="shared" si="629"/>
        <v>-2.4528000000000001E-2</v>
      </c>
      <c r="CK1317">
        <f t="shared" si="630"/>
        <v>24</v>
      </c>
      <c r="CL1317">
        <f t="shared" si="631"/>
        <v>31</v>
      </c>
      <c r="CM1317">
        <f t="shared" si="632"/>
        <v>1224</v>
      </c>
      <c r="CP1317" t="str">
        <f t="shared" si="625"/>
        <v/>
      </c>
      <c r="CQ1317" t="str">
        <f t="shared" si="626"/>
        <v/>
      </c>
      <c r="CR1317" t="str">
        <f t="shared" si="633"/>
        <v/>
      </c>
      <c r="CS1317" t="str">
        <f t="shared" si="623"/>
        <v/>
      </c>
      <c r="CT1317" t="str">
        <f t="shared" si="624"/>
        <v/>
      </c>
    </row>
    <row r="1318" spans="1:98" x14ac:dyDescent="0.2">
      <c r="B1318" s="28" t="s">
        <v>1375</v>
      </c>
      <c r="C1318" s="47"/>
      <c r="D1318" s="41">
        <v>6</v>
      </c>
      <c r="E1318" s="42">
        <v>0</v>
      </c>
      <c r="F1318" s="139">
        <f>ABS(Home!$K$20*E1318)</f>
        <v>0</v>
      </c>
      <c r="G1318" s="42">
        <v>0</v>
      </c>
      <c r="H1318" s="139">
        <f>ABS(Home!$K$20*G1318)</f>
        <v>0</v>
      </c>
      <c r="I1318" s="42">
        <v>0</v>
      </c>
      <c r="J1318" s="139">
        <f>ABS(Home!$K$20*I1318)</f>
        <v>0</v>
      </c>
      <c r="K1318" s="42">
        <v>0</v>
      </c>
      <c r="L1318" s="139">
        <f>ABS(Home!$K$20*K1318)</f>
        <v>0</v>
      </c>
      <c r="M1318" s="45">
        <f t="shared" si="627"/>
        <v>0</v>
      </c>
      <c r="N1318" s="47">
        <f t="shared" si="628"/>
        <v>1225</v>
      </c>
      <c r="P1318">
        <f t="shared" si="613"/>
        <v>0</v>
      </c>
      <c r="Q1318">
        <f t="shared" si="614"/>
        <v>6</v>
      </c>
      <c r="R1318" s="146">
        <v>1315</v>
      </c>
      <c r="S1318">
        <f t="shared" si="615"/>
        <v>0</v>
      </c>
      <c r="T1318">
        <f t="shared" si="616"/>
        <v>0</v>
      </c>
      <c r="U1318">
        <f t="shared" si="617"/>
        <v>0</v>
      </c>
      <c r="V1318">
        <f t="shared" si="618"/>
        <v>0</v>
      </c>
      <c r="X1318">
        <f t="shared" si="619"/>
        <v>0</v>
      </c>
      <c r="Y1318">
        <f t="shared" si="620"/>
        <v>0</v>
      </c>
      <c r="Z1318">
        <f t="shared" si="621"/>
        <v>0</v>
      </c>
      <c r="AA1318">
        <f t="shared" si="622"/>
        <v>0</v>
      </c>
      <c r="BJ1318" s="41">
        <v>6</v>
      </c>
      <c r="BN1318" s="41">
        <v>5</v>
      </c>
      <c r="BS1318" s="121"/>
      <c r="BV1318">
        <v>-2</v>
      </c>
      <c r="CA1318">
        <v>-2.4528000000000001E-2</v>
      </c>
      <c r="CB1318">
        <f t="shared" si="629"/>
        <v>-2.4528000000000001E-2</v>
      </c>
      <c r="CK1318">
        <f t="shared" si="630"/>
        <v>25</v>
      </c>
      <c r="CL1318">
        <f t="shared" si="631"/>
        <v>31</v>
      </c>
      <c r="CM1318">
        <f t="shared" si="632"/>
        <v>1225</v>
      </c>
      <c r="CP1318" t="str">
        <f t="shared" si="625"/>
        <v/>
      </c>
      <c r="CQ1318" t="str">
        <f t="shared" si="626"/>
        <v/>
      </c>
      <c r="CR1318" t="str">
        <f t="shared" si="633"/>
        <v/>
      </c>
      <c r="CS1318" t="str">
        <f t="shared" si="623"/>
        <v/>
      </c>
      <c r="CT1318" t="str">
        <f t="shared" si="624"/>
        <v/>
      </c>
    </row>
    <row r="1319" spans="1:98" x14ac:dyDescent="0.2">
      <c r="B1319" s="28" t="s">
        <v>1376</v>
      </c>
      <c r="C1319" s="47"/>
      <c r="D1319" s="41">
        <v>6</v>
      </c>
      <c r="E1319" s="42">
        <v>0</v>
      </c>
      <c r="F1319" s="139">
        <f>ABS(Home!$K$20*E1319)</f>
        <v>0</v>
      </c>
      <c r="G1319" s="42">
        <v>0</v>
      </c>
      <c r="H1319" s="139">
        <f>ABS(Home!$K$20*G1319)</f>
        <v>0</v>
      </c>
      <c r="I1319" s="42">
        <v>0</v>
      </c>
      <c r="J1319" s="139">
        <f>ABS(Home!$K$20*I1319)</f>
        <v>0</v>
      </c>
      <c r="K1319" s="42">
        <v>0</v>
      </c>
      <c r="L1319" s="139">
        <f>ABS(Home!$K$20*K1319)</f>
        <v>0</v>
      </c>
      <c r="M1319" s="45">
        <f t="shared" si="627"/>
        <v>0</v>
      </c>
      <c r="N1319" s="47">
        <f t="shared" si="628"/>
        <v>1226</v>
      </c>
      <c r="P1319">
        <f t="shared" si="613"/>
        <v>0</v>
      </c>
      <c r="Q1319">
        <f t="shared" si="614"/>
        <v>6</v>
      </c>
      <c r="R1319" s="146">
        <v>1316</v>
      </c>
      <c r="S1319">
        <f t="shared" si="615"/>
        <v>0</v>
      </c>
      <c r="T1319">
        <f t="shared" si="616"/>
        <v>0</v>
      </c>
      <c r="U1319">
        <f t="shared" si="617"/>
        <v>0</v>
      </c>
      <c r="V1319">
        <f t="shared" si="618"/>
        <v>0</v>
      </c>
      <c r="X1319">
        <f t="shared" si="619"/>
        <v>0</v>
      </c>
      <c r="Y1319">
        <f t="shared" si="620"/>
        <v>0</v>
      </c>
      <c r="Z1319">
        <f t="shared" si="621"/>
        <v>0</v>
      </c>
      <c r="AA1319">
        <f t="shared" si="622"/>
        <v>0</v>
      </c>
      <c r="BJ1319" s="41">
        <v>6</v>
      </c>
      <c r="BN1319" s="41">
        <v>5</v>
      </c>
      <c r="BS1319" s="121"/>
      <c r="BV1319">
        <v>-2</v>
      </c>
      <c r="CA1319">
        <v>-2.4528000000000001E-2</v>
      </c>
      <c r="CB1319">
        <f t="shared" si="629"/>
        <v>-2.4528000000000001E-2</v>
      </c>
      <c r="CK1319">
        <f t="shared" si="630"/>
        <v>26</v>
      </c>
      <c r="CL1319">
        <f t="shared" si="631"/>
        <v>31</v>
      </c>
      <c r="CM1319">
        <f t="shared" si="632"/>
        <v>1226</v>
      </c>
      <c r="CP1319" t="str">
        <f t="shared" si="625"/>
        <v/>
      </c>
      <c r="CQ1319" t="str">
        <f t="shared" si="626"/>
        <v/>
      </c>
      <c r="CR1319" t="str">
        <f t="shared" si="633"/>
        <v/>
      </c>
      <c r="CS1319" t="str">
        <f t="shared" si="623"/>
        <v/>
      </c>
      <c r="CT1319" t="str">
        <f t="shared" si="624"/>
        <v/>
      </c>
    </row>
    <row r="1320" spans="1:98" x14ac:dyDescent="0.2">
      <c r="B1320" s="28" t="s">
        <v>1377</v>
      </c>
      <c r="C1320" s="47"/>
      <c r="D1320" s="41">
        <v>6</v>
      </c>
      <c r="E1320" s="42">
        <v>0</v>
      </c>
      <c r="F1320" s="139">
        <f>ABS(Home!$K$20*E1320)</f>
        <v>0</v>
      </c>
      <c r="G1320" s="42">
        <v>0</v>
      </c>
      <c r="H1320" s="139">
        <f>ABS(Home!$K$20*G1320)</f>
        <v>0</v>
      </c>
      <c r="I1320" s="42">
        <v>0</v>
      </c>
      <c r="J1320" s="139">
        <f>ABS(Home!$K$20*I1320)</f>
        <v>0</v>
      </c>
      <c r="K1320" s="42">
        <v>0</v>
      </c>
      <c r="L1320" s="139">
        <f>ABS(Home!$K$20*K1320)</f>
        <v>0</v>
      </c>
      <c r="M1320" s="45">
        <f t="shared" si="627"/>
        <v>0</v>
      </c>
      <c r="N1320" s="47">
        <f t="shared" si="628"/>
        <v>1227</v>
      </c>
      <c r="P1320">
        <f t="shared" si="613"/>
        <v>0</v>
      </c>
      <c r="Q1320">
        <f t="shared" si="614"/>
        <v>6</v>
      </c>
      <c r="R1320" s="146">
        <v>1317</v>
      </c>
      <c r="S1320">
        <f t="shared" si="615"/>
        <v>0</v>
      </c>
      <c r="T1320">
        <f t="shared" si="616"/>
        <v>0</v>
      </c>
      <c r="U1320">
        <f t="shared" si="617"/>
        <v>0</v>
      </c>
      <c r="V1320">
        <f t="shared" si="618"/>
        <v>0</v>
      </c>
      <c r="X1320">
        <f t="shared" si="619"/>
        <v>0</v>
      </c>
      <c r="Y1320">
        <f t="shared" si="620"/>
        <v>0</v>
      </c>
      <c r="Z1320">
        <f t="shared" si="621"/>
        <v>0</v>
      </c>
      <c r="AA1320">
        <f t="shared" si="622"/>
        <v>0</v>
      </c>
      <c r="BJ1320" s="41">
        <v>6</v>
      </c>
      <c r="BN1320" s="41">
        <v>5</v>
      </c>
      <c r="BS1320" s="121"/>
      <c r="BV1320">
        <v>-2</v>
      </c>
      <c r="CA1320">
        <v>-2.4528000000000001E-2</v>
      </c>
      <c r="CB1320">
        <f t="shared" si="629"/>
        <v>-2.4528000000000001E-2</v>
      </c>
      <c r="CK1320">
        <f t="shared" si="630"/>
        <v>27</v>
      </c>
      <c r="CL1320">
        <f t="shared" si="631"/>
        <v>31</v>
      </c>
      <c r="CM1320">
        <f t="shared" si="632"/>
        <v>1227</v>
      </c>
      <c r="CP1320" t="str">
        <f t="shared" si="625"/>
        <v/>
      </c>
      <c r="CQ1320" t="str">
        <f t="shared" si="626"/>
        <v/>
      </c>
      <c r="CR1320" t="str">
        <f t="shared" si="633"/>
        <v/>
      </c>
      <c r="CS1320" t="str">
        <f t="shared" si="623"/>
        <v/>
      </c>
      <c r="CT1320" t="str">
        <f t="shared" si="624"/>
        <v/>
      </c>
    </row>
    <row r="1321" spans="1:98" x14ac:dyDescent="0.2">
      <c r="B1321" s="28" t="s">
        <v>1378</v>
      </c>
      <c r="C1321" s="47"/>
      <c r="D1321" s="41">
        <v>6</v>
      </c>
      <c r="E1321" s="42">
        <v>0</v>
      </c>
      <c r="F1321" s="139">
        <f>ABS(Home!$K$20*E1321)</f>
        <v>0</v>
      </c>
      <c r="G1321" s="42">
        <v>0</v>
      </c>
      <c r="H1321" s="139">
        <f>ABS(Home!$K$20*G1321)</f>
        <v>0</v>
      </c>
      <c r="I1321" s="42">
        <v>0</v>
      </c>
      <c r="J1321" s="139">
        <f>ABS(Home!$K$20*I1321)</f>
        <v>0</v>
      </c>
      <c r="K1321" s="42">
        <v>0</v>
      </c>
      <c r="L1321" s="139">
        <f>ABS(Home!$K$20*K1321)</f>
        <v>0</v>
      </c>
      <c r="M1321" s="45">
        <f t="shared" si="627"/>
        <v>0</v>
      </c>
      <c r="N1321" s="47">
        <f t="shared" si="628"/>
        <v>1228</v>
      </c>
      <c r="P1321">
        <f t="shared" si="613"/>
        <v>0</v>
      </c>
      <c r="Q1321">
        <f t="shared" si="614"/>
        <v>6</v>
      </c>
      <c r="R1321" s="146">
        <v>1318</v>
      </c>
      <c r="S1321">
        <f t="shared" si="615"/>
        <v>0</v>
      </c>
      <c r="T1321">
        <f t="shared" si="616"/>
        <v>0</v>
      </c>
      <c r="U1321">
        <f t="shared" si="617"/>
        <v>0</v>
      </c>
      <c r="V1321">
        <f t="shared" si="618"/>
        <v>0</v>
      </c>
      <c r="X1321">
        <f t="shared" si="619"/>
        <v>0</v>
      </c>
      <c r="Y1321">
        <f t="shared" si="620"/>
        <v>0</v>
      </c>
      <c r="Z1321">
        <f t="shared" si="621"/>
        <v>0</v>
      </c>
      <c r="AA1321">
        <f t="shared" si="622"/>
        <v>0</v>
      </c>
      <c r="BJ1321" s="41">
        <v>6</v>
      </c>
      <c r="BN1321" s="41">
        <v>5</v>
      </c>
      <c r="BS1321" s="121"/>
      <c r="BV1321">
        <v>-2</v>
      </c>
      <c r="CA1321">
        <v>-2.4528000000000001E-2</v>
      </c>
      <c r="CB1321">
        <f t="shared" si="629"/>
        <v>-2.4528000000000001E-2</v>
      </c>
      <c r="CK1321">
        <f t="shared" si="630"/>
        <v>28</v>
      </c>
      <c r="CL1321">
        <f t="shared" si="631"/>
        <v>31</v>
      </c>
      <c r="CM1321">
        <f t="shared" si="632"/>
        <v>1228</v>
      </c>
      <c r="CP1321" t="str">
        <f t="shared" si="625"/>
        <v/>
      </c>
      <c r="CQ1321" t="str">
        <f t="shared" si="626"/>
        <v/>
      </c>
      <c r="CR1321" t="str">
        <f t="shared" si="633"/>
        <v/>
      </c>
      <c r="CS1321" t="str">
        <f t="shared" si="623"/>
        <v/>
      </c>
      <c r="CT1321" t="str">
        <f t="shared" si="624"/>
        <v/>
      </c>
    </row>
    <row r="1322" spans="1:98" x14ac:dyDescent="0.2">
      <c r="A1322" s="1"/>
      <c r="B1322" s="28" t="s">
        <v>1379</v>
      </c>
      <c r="C1322" s="47"/>
      <c r="D1322" s="41">
        <v>6</v>
      </c>
      <c r="E1322" s="42">
        <v>0</v>
      </c>
      <c r="F1322" s="139">
        <f>ABS(Home!$K$20*E1322)</f>
        <v>0</v>
      </c>
      <c r="G1322" s="42">
        <v>0</v>
      </c>
      <c r="H1322" s="139">
        <f>ABS(Home!$K$20*G1322)</f>
        <v>0</v>
      </c>
      <c r="I1322" s="42">
        <v>0</v>
      </c>
      <c r="J1322" s="139">
        <f>ABS(Home!$K$20*I1322)</f>
        <v>0</v>
      </c>
      <c r="K1322" s="42">
        <v>0</v>
      </c>
      <c r="L1322" s="139">
        <f>ABS(Home!$K$20*K1322)</f>
        <v>0</v>
      </c>
      <c r="M1322" s="45">
        <f t="shared" si="627"/>
        <v>0</v>
      </c>
      <c r="N1322" s="47">
        <f t="shared" si="628"/>
        <v>1229</v>
      </c>
      <c r="P1322">
        <f t="shared" si="613"/>
        <v>0</v>
      </c>
      <c r="Q1322">
        <f t="shared" si="614"/>
        <v>6</v>
      </c>
      <c r="R1322" s="146">
        <v>1319</v>
      </c>
      <c r="S1322">
        <f t="shared" si="615"/>
        <v>0</v>
      </c>
      <c r="T1322">
        <f t="shared" si="616"/>
        <v>0</v>
      </c>
      <c r="U1322">
        <f t="shared" si="617"/>
        <v>0</v>
      </c>
      <c r="V1322">
        <f t="shared" si="618"/>
        <v>0</v>
      </c>
      <c r="X1322">
        <f t="shared" si="619"/>
        <v>0</v>
      </c>
      <c r="Y1322">
        <f t="shared" si="620"/>
        <v>0</v>
      </c>
      <c r="Z1322">
        <f t="shared" si="621"/>
        <v>0</v>
      </c>
      <c r="AA1322">
        <f t="shared" si="622"/>
        <v>0</v>
      </c>
      <c r="BJ1322" s="41">
        <v>6</v>
      </c>
      <c r="BN1322" s="41">
        <v>5</v>
      </c>
      <c r="BS1322" s="121"/>
      <c r="BV1322">
        <v>0</v>
      </c>
      <c r="CA1322">
        <v>0</v>
      </c>
      <c r="CB1322">
        <f t="shared" si="629"/>
        <v>0</v>
      </c>
      <c r="CK1322">
        <f t="shared" si="630"/>
        <v>29</v>
      </c>
      <c r="CL1322">
        <f t="shared" si="631"/>
        <v>31</v>
      </c>
      <c r="CM1322">
        <f t="shared" si="632"/>
        <v>1229</v>
      </c>
      <c r="CP1322" t="str">
        <f t="shared" si="625"/>
        <v/>
      </c>
      <c r="CQ1322" t="str">
        <f t="shared" si="626"/>
        <v/>
      </c>
      <c r="CR1322" t="str">
        <f t="shared" si="633"/>
        <v/>
      </c>
      <c r="CS1322" t="str">
        <f t="shared" si="623"/>
        <v/>
      </c>
      <c r="CT1322" t="str">
        <f t="shared" si="624"/>
        <v/>
      </c>
    </row>
    <row r="1323" spans="1:98" x14ac:dyDescent="0.2">
      <c r="B1323" s="28" t="s">
        <v>1380</v>
      </c>
      <c r="C1323" s="47"/>
      <c r="D1323" s="41">
        <v>6</v>
      </c>
      <c r="E1323" s="42">
        <v>0</v>
      </c>
      <c r="F1323" s="139">
        <f>ABS(Home!$K$20*E1323)</f>
        <v>0</v>
      </c>
      <c r="G1323" s="42">
        <v>0</v>
      </c>
      <c r="H1323" s="139">
        <f>ABS(Home!$K$20*G1323)</f>
        <v>0</v>
      </c>
      <c r="I1323" s="42">
        <v>0</v>
      </c>
      <c r="J1323" s="139">
        <f>ABS(Home!$K$20*I1323)</f>
        <v>0</v>
      </c>
      <c r="K1323" s="42">
        <v>0</v>
      </c>
      <c r="L1323" s="139">
        <f>ABS(Home!$K$20*K1323)</f>
        <v>0</v>
      </c>
      <c r="M1323" s="45">
        <f t="shared" si="627"/>
        <v>0</v>
      </c>
      <c r="N1323" s="47">
        <f t="shared" si="628"/>
        <v>1230</v>
      </c>
      <c r="P1323">
        <f t="shared" si="613"/>
        <v>0</v>
      </c>
      <c r="Q1323">
        <f t="shared" si="614"/>
        <v>6</v>
      </c>
      <c r="R1323" s="146">
        <v>1320</v>
      </c>
      <c r="S1323">
        <f t="shared" si="615"/>
        <v>0</v>
      </c>
      <c r="T1323">
        <f t="shared" si="616"/>
        <v>0</v>
      </c>
      <c r="U1323">
        <f t="shared" si="617"/>
        <v>0</v>
      </c>
      <c r="V1323">
        <f t="shared" si="618"/>
        <v>0</v>
      </c>
      <c r="X1323">
        <f t="shared" si="619"/>
        <v>0</v>
      </c>
      <c r="Y1323">
        <f t="shared" si="620"/>
        <v>0</v>
      </c>
      <c r="Z1323">
        <f t="shared" si="621"/>
        <v>0</v>
      </c>
      <c r="AA1323">
        <f t="shared" si="622"/>
        <v>0</v>
      </c>
      <c r="BJ1323" s="41">
        <v>6</v>
      </c>
      <c r="BN1323" s="41">
        <v>5</v>
      </c>
      <c r="BS1323" s="121"/>
      <c r="BV1323">
        <v>-2</v>
      </c>
      <c r="CA1323">
        <v>-2.4528000000000001E-2</v>
      </c>
      <c r="CB1323">
        <f t="shared" si="629"/>
        <v>-2.4528000000000001E-2</v>
      </c>
      <c r="CK1323">
        <f t="shared" si="630"/>
        <v>30</v>
      </c>
      <c r="CL1323">
        <f t="shared" si="631"/>
        <v>31</v>
      </c>
      <c r="CM1323">
        <f t="shared" si="632"/>
        <v>1230</v>
      </c>
      <c r="CP1323" t="str">
        <f t="shared" si="625"/>
        <v/>
      </c>
      <c r="CQ1323" t="str">
        <f t="shared" si="626"/>
        <v/>
      </c>
      <c r="CR1323" t="str">
        <f t="shared" si="633"/>
        <v/>
      </c>
      <c r="CS1323" t="str">
        <f t="shared" si="623"/>
        <v/>
      </c>
      <c r="CT1323" t="str">
        <f t="shared" si="624"/>
        <v/>
      </c>
    </row>
    <row r="1324" spans="1:98" x14ac:dyDescent="0.2">
      <c r="A1324" s="1"/>
      <c r="B1324" s="28" t="s">
        <v>1381</v>
      </c>
      <c r="C1324" s="47"/>
      <c r="D1324" s="41">
        <v>6</v>
      </c>
      <c r="E1324" s="42">
        <v>0</v>
      </c>
      <c r="F1324" s="139">
        <f>ABS(Home!$K$20*E1324)</f>
        <v>0</v>
      </c>
      <c r="G1324" s="42">
        <v>0</v>
      </c>
      <c r="H1324" s="139">
        <f>ABS(Home!$K$20*G1324)</f>
        <v>0</v>
      </c>
      <c r="I1324" s="42">
        <v>0</v>
      </c>
      <c r="J1324" s="139">
        <f>ABS(Home!$K$20*I1324)</f>
        <v>0</v>
      </c>
      <c r="K1324" s="42">
        <v>0</v>
      </c>
      <c r="L1324" s="139">
        <f>ABS(Home!$K$20*K1324)</f>
        <v>0</v>
      </c>
      <c r="M1324" s="45">
        <f t="shared" si="627"/>
        <v>0</v>
      </c>
      <c r="N1324" s="47">
        <f t="shared" si="628"/>
        <v>1231</v>
      </c>
      <c r="P1324">
        <f t="shared" ref="P1324:Q1363" si="634">C1423</f>
        <v>0</v>
      </c>
      <c r="Q1324">
        <f t="shared" si="634"/>
        <v>6</v>
      </c>
      <c r="R1324" s="146">
        <v>1321</v>
      </c>
      <c r="S1324">
        <f t="shared" ref="S1324:S1363" si="635">IF($C1423=1,E1423,0)</f>
        <v>0</v>
      </c>
      <c r="T1324">
        <f t="shared" ref="T1324:T1363" si="636">IF($C1423=1,G1423,0)</f>
        <v>0</v>
      </c>
      <c r="U1324">
        <f t="shared" ref="U1324:U1363" si="637">IF($C1423=1,I1423,0)</f>
        <v>0</v>
      </c>
      <c r="V1324">
        <f t="shared" ref="V1324:V1363" si="638">IF($C1423=1,K1423,0)</f>
        <v>0</v>
      </c>
      <c r="X1324">
        <f t="shared" ref="X1324:X1363" si="639">IF($C1423=1,F1423,0)</f>
        <v>0</v>
      </c>
      <c r="Y1324">
        <f t="shared" ref="Y1324:Y1363" si="640">IF($C1423=1,H1423,0)</f>
        <v>0</v>
      </c>
      <c r="Z1324">
        <f t="shared" ref="Z1324:Z1363" si="641">IF($C1423=1,J1423,0)</f>
        <v>0</v>
      </c>
      <c r="AA1324">
        <f t="shared" ref="AA1324:AA1363" si="642">IF($C1423=1,L1423,0)</f>
        <v>0</v>
      </c>
      <c r="BJ1324" s="41">
        <v>6</v>
      </c>
      <c r="BN1324" s="41">
        <v>5</v>
      </c>
      <c r="BS1324" s="121"/>
      <c r="BV1324">
        <v>0</v>
      </c>
      <c r="CA1324">
        <v>0</v>
      </c>
      <c r="CB1324">
        <f t="shared" si="629"/>
        <v>0</v>
      </c>
      <c r="CK1324">
        <f t="shared" si="630"/>
        <v>31</v>
      </c>
      <c r="CL1324">
        <f t="shared" si="631"/>
        <v>31</v>
      </c>
      <c r="CM1324">
        <f t="shared" si="632"/>
        <v>1231</v>
      </c>
      <c r="CP1324" t="str">
        <f t="shared" si="625"/>
        <v/>
      </c>
      <c r="CQ1324" t="str">
        <f t="shared" si="626"/>
        <v/>
      </c>
      <c r="CR1324" t="str">
        <f t="shared" si="633"/>
        <v/>
      </c>
      <c r="CS1324" t="str">
        <f t="shared" si="623"/>
        <v/>
      </c>
      <c r="CT1324" t="str">
        <f t="shared" si="624"/>
        <v/>
      </c>
    </row>
    <row r="1325" spans="1:98" x14ac:dyDescent="0.2">
      <c r="A1325" s="1"/>
      <c r="B1325" s="28" t="s">
        <v>179</v>
      </c>
      <c r="C1325" s="47"/>
      <c r="D1325" s="41">
        <v>6</v>
      </c>
      <c r="E1325" s="42">
        <v>0</v>
      </c>
      <c r="F1325" s="139">
        <f>ABS(Home!$K$20*E1325)</f>
        <v>0</v>
      </c>
      <c r="G1325" s="42">
        <v>0</v>
      </c>
      <c r="H1325" s="139">
        <f>ABS(Home!$K$20*G1325)</f>
        <v>0</v>
      </c>
      <c r="I1325" s="42">
        <v>0</v>
      </c>
      <c r="J1325" s="139">
        <f>ABS(Home!$K$20*I1325)</f>
        <v>0</v>
      </c>
      <c r="K1325" s="42">
        <v>0</v>
      </c>
      <c r="L1325" s="139">
        <f>ABS(Home!$K$20*K1325)</f>
        <v>0</v>
      </c>
      <c r="M1325" s="45">
        <f t="shared" si="627"/>
        <v>0</v>
      </c>
      <c r="N1325" s="47">
        <f t="shared" si="628"/>
        <v>1232</v>
      </c>
      <c r="P1325">
        <f t="shared" si="634"/>
        <v>0</v>
      </c>
      <c r="Q1325">
        <f t="shared" si="634"/>
        <v>6</v>
      </c>
      <c r="R1325" s="146">
        <v>1322</v>
      </c>
      <c r="S1325">
        <f t="shared" si="635"/>
        <v>0</v>
      </c>
      <c r="T1325">
        <f t="shared" si="636"/>
        <v>0</v>
      </c>
      <c r="U1325">
        <f t="shared" si="637"/>
        <v>0</v>
      </c>
      <c r="V1325">
        <f t="shared" si="638"/>
        <v>0</v>
      </c>
      <c r="X1325">
        <f t="shared" si="639"/>
        <v>0</v>
      </c>
      <c r="Y1325">
        <f t="shared" si="640"/>
        <v>0</v>
      </c>
      <c r="Z1325">
        <f t="shared" si="641"/>
        <v>0</v>
      </c>
      <c r="AA1325">
        <f t="shared" si="642"/>
        <v>0</v>
      </c>
      <c r="BJ1325" s="41">
        <v>6</v>
      </c>
      <c r="BN1325" s="41">
        <v>5</v>
      </c>
      <c r="BS1325" s="121"/>
      <c r="BV1325">
        <v>0</v>
      </c>
      <c r="CA1325">
        <v>0</v>
      </c>
      <c r="CB1325">
        <f t="shared" si="629"/>
        <v>0</v>
      </c>
      <c r="CK1325">
        <f t="shared" si="630"/>
        <v>32</v>
      </c>
      <c r="CL1325">
        <f t="shared" si="631"/>
        <v>31</v>
      </c>
      <c r="CM1325">
        <f t="shared" si="632"/>
        <v>1232</v>
      </c>
      <c r="CP1325" t="str">
        <f t="shared" si="625"/>
        <v/>
      </c>
      <c r="CQ1325" t="str">
        <f t="shared" si="626"/>
        <v/>
      </c>
      <c r="CR1325" t="str">
        <f t="shared" si="633"/>
        <v/>
      </c>
      <c r="CS1325" t="str">
        <f t="shared" si="623"/>
        <v/>
      </c>
      <c r="CT1325" t="str">
        <f t="shared" si="624"/>
        <v/>
      </c>
    </row>
    <row r="1326" spans="1:98" x14ac:dyDescent="0.2">
      <c r="B1326" s="28" t="s">
        <v>180</v>
      </c>
      <c r="C1326" s="47"/>
      <c r="D1326" s="41">
        <v>6</v>
      </c>
      <c r="E1326" s="42">
        <v>0</v>
      </c>
      <c r="F1326" s="139">
        <f>ABS(Home!$K$20*E1326)</f>
        <v>0</v>
      </c>
      <c r="G1326" s="42">
        <v>0</v>
      </c>
      <c r="H1326" s="139">
        <f>ABS(Home!$K$20*G1326)</f>
        <v>0</v>
      </c>
      <c r="I1326" s="42">
        <v>0</v>
      </c>
      <c r="J1326" s="139">
        <f>ABS(Home!$K$20*I1326)</f>
        <v>0</v>
      </c>
      <c r="K1326" s="42">
        <v>0</v>
      </c>
      <c r="L1326" s="139">
        <f>ABS(Home!$K$20*K1326)</f>
        <v>0</v>
      </c>
      <c r="M1326" s="45">
        <f t="shared" si="627"/>
        <v>0</v>
      </c>
      <c r="N1326" s="47">
        <f t="shared" si="628"/>
        <v>1233</v>
      </c>
      <c r="P1326">
        <f t="shared" si="634"/>
        <v>0</v>
      </c>
      <c r="Q1326">
        <f t="shared" si="634"/>
        <v>6</v>
      </c>
      <c r="R1326" s="146">
        <v>1323</v>
      </c>
      <c r="S1326">
        <f t="shared" si="635"/>
        <v>0</v>
      </c>
      <c r="T1326">
        <f t="shared" si="636"/>
        <v>0</v>
      </c>
      <c r="U1326">
        <f t="shared" si="637"/>
        <v>0</v>
      </c>
      <c r="V1326">
        <f t="shared" si="638"/>
        <v>0</v>
      </c>
      <c r="X1326">
        <f t="shared" si="639"/>
        <v>0</v>
      </c>
      <c r="Y1326">
        <f t="shared" si="640"/>
        <v>0</v>
      </c>
      <c r="Z1326">
        <f t="shared" si="641"/>
        <v>0</v>
      </c>
      <c r="AA1326">
        <f t="shared" si="642"/>
        <v>0</v>
      </c>
      <c r="BJ1326" s="41">
        <v>6</v>
      </c>
      <c r="BN1326" s="41">
        <v>5</v>
      </c>
      <c r="BS1326" s="121"/>
      <c r="BV1326">
        <v>0</v>
      </c>
      <c r="CA1326">
        <v>0</v>
      </c>
      <c r="CB1326">
        <f t="shared" si="629"/>
        <v>0</v>
      </c>
      <c r="CK1326">
        <f t="shared" si="630"/>
        <v>33</v>
      </c>
      <c r="CL1326">
        <f t="shared" si="631"/>
        <v>31</v>
      </c>
      <c r="CM1326">
        <f t="shared" si="632"/>
        <v>1233</v>
      </c>
      <c r="CP1326" t="str">
        <f t="shared" si="625"/>
        <v/>
      </c>
      <c r="CQ1326" t="str">
        <f t="shared" si="626"/>
        <v/>
      </c>
      <c r="CR1326" t="str">
        <f t="shared" si="633"/>
        <v/>
      </c>
      <c r="CS1326" t="str">
        <f t="shared" si="623"/>
        <v/>
      </c>
      <c r="CT1326" t="str">
        <f t="shared" si="624"/>
        <v/>
      </c>
    </row>
    <row r="1327" spans="1:98" x14ac:dyDescent="0.2">
      <c r="B1327" s="28" t="s">
        <v>181</v>
      </c>
      <c r="C1327" s="47"/>
      <c r="D1327" s="41">
        <v>6</v>
      </c>
      <c r="E1327" s="42">
        <v>0</v>
      </c>
      <c r="F1327" s="139">
        <f>ABS(Home!$K$20*E1327)</f>
        <v>0</v>
      </c>
      <c r="G1327" s="42">
        <v>0</v>
      </c>
      <c r="H1327" s="139">
        <f>ABS(Home!$K$20*G1327)</f>
        <v>0</v>
      </c>
      <c r="I1327" s="42">
        <v>0</v>
      </c>
      <c r="J1327" s="139">
        <f>ABS(Home!$K$20*I1327)</f>
        <v>0</v>
      </c>
      <c r="K1327" s="42">
        <v>0</v>
      </c>
      <c r="L1327" s="139">
        <f>ABS(Home!$K$20*K1327)</f>
        <v>0</v>
      </c>
      <c r="M1327" s="45">
        <f t="shared" si="627"/>
        <v>0</v>
      </c>
      <c r="N1327" s="47">
        <f t="shared" si="628"/>
        <v>1234</v>
      </c>
      <c r="P1327">
        <f t="shared" si="634"/>
        <v>0</v>
      </c>
      <c r="Q1327">
        <f t="shared" si="634"/>
        <v>6</v>
      </c>
      <c r="R1327" s="146">
        <v>1324</v>
      </c>
      <c r="S1327">
        <f t="shared" si="635"/>
        <v>0</v>
      </c>
      <c r="T1327">
        <f t="shared" si="636"/>
        <v>0</v>
      </c>
      <c r="U1327">
        <f t="shared" si="637"/>
        <v>0</v>
      </c>
      <c r="V1327">
        <f t="shared" si="638"/>
        <v>0</v>
      </c>
      <c r="X1327">
        <f t="shared" si="639"/>
        <v>0</v>
      </c>
      <c r="Y1327">
        <f t="shared" si="640"/>
        <v>0</v>
      </c>
      <c r="Z1327">
        <f t="shared" si="641"/>
        <v>0</v>
      </c>
      <c r="AA1327">
        <f t="shared" si="642"/>
        <v>0</v>
      </c>
      <c r="BJ1327" s="41">
        <v>6</v>
      </c>
      <c r="BN1327" s="41">
        <v>5</v>
      </c>
      <c r="BS1327" s="121"/>
      <c r="BV1327">
        <v>0</v>
      </c>
      <c r="CA1327">
        <v>0</v>
      </c>
      <c r="CB1327">
        <f t="shared" si="629"/>
        <v>0</v>
      </c>
      <c r="CK1327">
        <f t="shared" si="630"/>
        <v>34</v>
      </c>
      <c r="CL1327">
        <f t="shared" si="631"/>
        <v>31</v>
      </c>
      <c r="CM1327">
        <f t="shared" si="632"/>
        <v>1234</v>
      </c>
      <c r="CP1327" t="str">
        <f t="shared" si="625"/>
        <v/>
      </c>
      <c r="CQ1327" t="str">
        <f t="shared" si="626"/>
        <v/>
      </c>
      <c r="CR1327" t="str">
        <f t="shared" si="633"/>
        <v/>
      </c>
      <c r="CS1327" t="str">
        <f t="shared" si="623"/>
        <v/>
      </c>
      <c r="CT1327" t="str">
        <f t="shared" si="624"/>
        <v/>
      </c>
    </row>
    <row r="1328" spans="1:98" x14ac:dyDescent="0.2">
      <c r="B1328" s="28">
        <v>35</v>
      </c>
      <c r="C1328" s="47"/>
      <c r="D1328" s="41">
        <v>6</v>
      </c>
      <c r="E1328" s="42">
        <v>0</v>
      </c>
      <c r="F1328" s="139">
        <f>ABS(Home!$K$20*E1328)</f>
        <v>0</v>
      </c>
      <c r="G1328" s="42">
        <v>0</v>
      </c>
      <c r="H1328" s="139">
        <f>ABS(Home!$K$20*G1328)</f>
        <v>0</v>
      </c>
      <c r="I1328" s="42">
        <v>0</v>
      </c>
      <c r="J1328" s="139">
        <f>ABS(Home!$K$20*I1328)</f>
        <v>0</v>
      </c>
      <c r="K1328" s="42">
        <v>0</v>
      </c>
      <c r="L1328" s="139">
        <f>ABS(Home!$K$20*K1328)</f>
        <v>0</v>
      </c>
      <c r="M1328" s="45">
        <f t="shared" si="627"/>
        <v>0</v>
      </c>
      <c r="N1328" s="47">
        <f t="shared" si="628"/>
        <v>1235</v>
      </c>
      <c r="P1328">
        <f t="shared" si="634"/>
        <v>0</v>
      </c>
      <c r="Q1328">
        <f t="shared" si="634"/>
        <v>6</v>
      </c>
      <c r="R1328" s="146">
        <v>1325</v>
      </c>
      <c r="S1328">
        <f t="shared" si="635"/>
        <v>0</v>
      </c>
      <c r="T1328">
        <f t="shared" si="636"/>
        <v>0</v>
      </c>
      <c r="U1328">
        <f t="shared" si="637"/>
        <v>0</v>
      </c>
      <c r="V1328">
        <f t="shared" si="638"/>
        <v>0</v>
      </c>
      <c r="X1328">
        <f t="shared" si="639"/>
        <v>0</v>
      </c>
      <c r="Y1328">
        <f t="shared" si="640"/>
        <v>0</v>
      </c>
      <c r="Z1328">
        <f t="shared" si="641"/>
        <v>0</v>
      </c>
      <c r="AA1328">
        <f t="shared" si="642"/>
        <v>0</v>
      </c>
      <c r="BJ1328" s="41">
        <v>6</v>
      </c>
      <c r="BN1328" s="41">
        <v>5</v>
      </c>
      <c r="BS1328" s="121"/>
      <c r="BV1328">
        <v>0</v>
      </c>
      <c r="CA1328">
        <v>0</v>
      </c>
      <c r="CB1328">
        <f t="shared" si="629"/>
        <v>0</v>
      </c>
      <c r="CK1328">
        <f t="shared" si="630"/>
        <v>35</v>
      </c>
      <c r="CL1328">
        <f t="shared" si="631"/>
        <v>31</v>
      </c>
      <c r="CM1328">
        <f t="shared" si="632"/>
        <v>1235</v>
      </c>
      <c r="CP1328" t="str">
        <f t="shared" si="625"/>
        <v/>
      </c>
      <c r="CQ1328" t="str">
        <f t="shared" si="626"/>
        <v/>
      </c>
      <c r="CR1328" t="str">
        <f t="shared" si="633"/>
        <v/>
      </c>
      <c r="CS1328" t="str">
        <f t="shared" si="623"/>
        <v/>
      </c>
      <c r="CT1328" t="str">
        <f t="shared" si="624"/>
        <v/>
      </c>
    </row>
    <row r="1329" spans="1:98" x14ac:dyDescent="0.2">
      <c r="B1329" s="28">
        <v>36</v>
      </c>
      <c r="C1329" s="47"/>
      <c r="D1329" s="41">
        <v>6</v>
      </c>
      <c r="E1329" s="42">
        <v>0</v>
      </c>
      <c r="F1329" s="139">
        <f>ABS(Home!$K$20*E1329)</f>
        <v>0</v>
      </c>
      <c r="G1329" s="42">
        <v>0</v>
      </c>
      <c r="H1329" s="139">
        <f>ABS(Home!$K$20*G1329)</f>
        <v>0</v>
      </c>
      <c r="I1329" s="42">
        <v>0</v>
      </c>
      <c r="J1329" s="139">
        <f>ABS(Home!$K$20*I1329)</f>
        <v>0</v>
      </c>
      <c r="K1329" s="42">
        <v>0</v>
      </c>
      <c r="L1329" s="139">
        <f>ABS(Home!$K$20*K1329)</f>
        <v>0</v>
      </c>
      <c r="M1329" s="45">
        <f t="shared" si="627"/>
        <v>0</v>
      </c>
      <c r="N1329" s="47">
        <f t="shared" si="628"/>
        <v>1236</v>
      </c>
      <c r="P1329">
        <f t="shared" si="634"/>
        <v>0</v>
      </c>
      <c r="Q1329">
        <f t="shared" si="634"/>
        <v>6</v>
      </c>
      <c r="R1329" s="146">
        <v>1326</v>
      </c>
      <c r="S1329">
        <f t="shared" si="635"/>
        <v>0</v>
      </c>
      <c r="T1329">
        <f t="shared" si="636"/>
        <v>0</v>
      </c>
      <c r="U1329">
        <f t="shared" si="637"/>
        <v>0</v>
      </c>
      <c r="V1329">
        <f t="shared" si="638"/>
        <v>0</v>
      </c>
      <c r="X1329">
        <f t="shared" si="639"/>
        <v>0</v>
      </c>
      <c r="Y1329">
        <f t="shared" si="640"/>
        <v>0</v>
      </c>
      <c r="Z1329">
        <f t="shared" si="641"/>
        <v>0</v>
      </c>
      <c r="AA1329">
        <f t="shared" si="642"/>
        <v>0</v>
      </c>
      <c r="BJ1329" s="41">
        <v>6</v>
      </c>
      <c r="BN1329" s="41">
        <v>5</v>
      </c>
      <c r="BS1329" s="121"/>
      <c r="BV1329">
        <v>0</v>
      </c>
      <c r="CA1329">
        <v>0</v>
      </c>
      <c r="CB1329">
        <f t="shared" si="629"/>
        <v>0</v>
      </c>
      <c r="CK1329">
        <f t="shared" si="630"/>
        <v>36</v>
      </c>
      <c r="CL1329">
        <f t="shared" si="631"/>
        <v>31</v>
      </c>
      <c r="CM1329">
        <f t="shared" si="632"/>
        <v>1236</v>
      </c>
      <c r="CP1329" t="str">
        <f t="shared" si="625"/>
        <v/>
      </c>
      <c r="CQ1329" t="str">
        <f t="shared" si="626"/>
        <v/>
      </c>
      <c r="CR1329" t="str">
        <f t="shared" si="633"/>
        <v/>
      </c>
      <c r="CS1329" t="str">
        <f t="shared" si="623"/>
        <v/>
      </c>
      <c r="CT1329" t="str">
        <f t="shared" si="624"/>
        <v/>
      </c>
    </row>
    <row r="1330" spans="1:98" x14ac:dyDescent="0.2">
      <c r="B1330" s="28">
        <v>37</v>
      </c>
      <c r="C1330" s="47"/>
      <c r="D1330" s="41">
        <v>6</v>
      </c>
      <c r="E1330" s="42">
        <v>0</v>
      </c>
      <c r="F1330" s="139">
        <f>ABS(Home!$K$20*E1330)</f>
        <v>0</v>
      </c>
      <c r="G1330" s="42">
        <v>0</v>
      </c>
      <c r="H1330" s="139">
        <f>ABS(Home!$K$20*G1330)</f>
        <v>0</v>
      </c>
      <c r="I1330" s="42">
        <v>0</v>
      </c>
      <c r="J1330" s="139">
        <f>ABS(Home!$K$20*I1330)</f>
        <v>0</v>
      </c>
      <c r="K1330" s="42">
        <v>0</v>
      </c>
      <c r="L1330" s="139">
        <f>ABS(Home!$K$20*K1330)</f>
        <v>0</v>
      </c>
      <c r="M1330" s="45">
        <f t="shared" si="627"/>
        <v>0</v>
      </c>
      <c r="N1330" s="47">
        <f t="shared" si="628"/>
        <v>1237</v>
      </c>
      <c r="P1330">
        <f t="shared" si="634"/>
        <v>0</v>
      </c>
      <c r="Q1330">
        <f t="shared" si="634"/>
        <v>6</v>
      </c>
      <c r="R1330" s="146">
        <v>1327</v>
      </c>
      <c r="S1330">
        <f t="shared" si="635"/>
        <v>0</v>
      </c>
      <c r="T1330">
        <f t="shared" si="636"/>
        <v>0</v>
      </c>
      <c r="U1330">
        <f t="shared" si="637"/>
        <v>0</v>
      </c>
      <c r="V1330">
        <f t="shared" si="638"/>
        <v>0</v>
      </c>
      <c r="X1330">
        <f t="shared" si="639"/>
        <v>0</v>
      </c>
      <c r="Y1330">
        <f t="shared" si="640"/>
        <v>0</v>
      </c>
      <c r="Z1330">
        <f t="shared" si="641"/>
        <v>0</v>
      </c>
      <c r="AA1330">
        <f t="shared" si="642"/>
        <v>0</v>
      </c>
      <c r="BJ1330" s="41">
        <v>6</v>
      </c>
      <c r="BN1330" s="41">
        <v>5</v>
      </c>
      <c r="BS1330" s="121"/>
      <c r="BV1330">
        <v>0</v>
      </c>
      <c r="CA1330">
        <v>0</v>
      </c>
      <c r="CB1330">
        <f t="shared" si="629"/>
        <v>0</v>
      </c>
      <c r="CK1330">
        <f>CK1287</f>
        <v>37</v>
      </c>
      <c r="CL1330">
        <f>CL1287+1</f>
        <v>31</v>
      </c>
      <c r="CM1330">
        <f t="shared" si="632"/>
        <v>1237</v>
      </c>
      <c r="CP1330" t="str">
        <f t="shared" si="625"/>
        <v/>
      </c>
      <c r="CQ1330" t="str">
        <f t="shared" si="626"/>
        <v/>
      </c>
      <c r="CR1330" t="str">
        <f t="shared" si="633"/>
        <v/>
      </c>
      <c r="CS1330" t="str">
        <f t="shared" si="623"/>
        <v/>
      </c>
      <c r="CT1330" t="str">
        <f t="shared" si="624"/>
        <v/>
      </c>
    </row>
    <row r="1331" spans="1:98" x14ac:dyDescent="0.2">
      <c r="B1331" s="28">
        <v>38</v>
      </c>
      <c r="C1331" s="47"/>
      <c r="D1331" s="41">
        <v>6</v>
      </c>
      <c r="E1331" s="42">
        <v>0</v>
      </c>
      <c r="F1331" s="139">
        <f>ABS(Home!$K$20*E1331)</f>
        <v>0</v>
      </c>
      <c r="G1331" s="42">
        <v>0</v>
      </c>
      <c r="H1331" s="139">
        <f>ABS(Home!$K$20*G1331)</f>
        <v>0</v>
      </c>
      <c r="I1331" s="42">
        <v>0</v>
      </c>
      <c r="J1331" s="139">
        <f>ABS(Home!$K$20*I1331)</f>
        <v>0</v>
      </c>
      <c r="K1331" s="42">
        <v>0</v>
      </c>
      <c r="L1331" s="139">
        <f>ABS(Home!$K$20*K1331)</f>
        <v>0</v>
      </c>
      <c r="M1331" s="45">
        <f t="shared" si="627"/>
        <v>0</v>
      </c>
      <c r="N1331" s="47">
        <f t="shared" si="628"/>
        <v>1238</v>
      </c>
      <c r="P1331">
        <f t="shared" si="634"/>
        <v>0</v>
      </c>
      <c r="Q1331">
        <f t="shared" si="634"/>
        <v>6</v>
      </c>
      <c r="R1331" s="146">
        <v>1328</v>
      </c>
      <c r="S1331">
        <f t="shared" si="635"/>
        <v>0</v>
      </c>
      <c r="T1331">
        <f t="shared" si="636"/>
        <v>0</v>
      </c>
      <c r="U1331">
        <f t="shared" si="637"/>
        <v>0</v>
      </c>
      <c r="V1331">
        <f t="shared" si="638"/>
        <v>0</v>
      </c>
      <c r="X1331">
        <f t="shared" si="639"/>
        <v>0</v>
      </c>
      <c r="Y1331">
        <f t="shared" si="640"/>
        <v>0</v>
      </c>
      <c r="Z1331">
        <f t="shared" si="641"/>
        <v>0</v>
      </c>
      <c r="AA1331">
        <f t="shared" si="642"/>
        <v>0</v>
      </c>
      <c r="BJ1331" s="41">
        <v>6</v>
      </c>
      <c r="BN1331" s="41">
        <v>5</v>
      </c>
      <c r="BS1331" s="121"/>
      <c r="BV1331">
        <v>0</v>
      </c>
      <c r="CA1331">
        <v>0</v>
      </c>
      <c r="CB1331">
        <f t="shared" si="629"/>
        <v>0</v>
      </c>
      <c r="CK1331">
        <f t="shared" si="630"/>
        <v>38</v>
      </c>
      <c r="CL1331">
        <f t="shared" si="631"/>
        <v>31</v>
      </c>
      <c r="CM1331">
        <f t="shared" si="632"/>
        <v>1238</v>
      </c>
      <c r="CP1331" t="str">
        <f t="shared" si="625"/>
        <v/>
      </c>
      <c r="CQ1331" t="str">
        <f t="shared" si="626"/>
        <v/>
      </c>
      <c r="CR1331" t="str">
        <f t="shared" si="633"/>
        <v/>
      </c>
      <c r="CS1331" t="str">
        <f t="shared" si="623"/>
        <v/>
      </c>
      <c r="CT1331" t="str">
        <f t="shared" si="624"/>
        <v/>
      </c>
    </row>
    <row r="1332" spans="1:98" x14ac:dyDescent="0.2">
      <c r="B1332" s="28">
        <v>39</v>
      </c>
      <c r="C1332" s="47"/>
      <c r="D1332" s="41">
        <v>6</v>
      </c>
      <c r="E1332" s="42">
        <v>0</v>
      </c>
      <c r="F1332" s="139">
        <f>ABS(Home!$K$20*E1332)</f>
        <v>0</v>
      </c>
      <c r="G1332" s="42">
        <v>0</v>
      </c>
      <c r="H1332" s="139">
        <f>ABS(Home!$K$20*G1332)</f>
        <v>0</v>
      </c>
      <c r="I1332" s="42">
        <v>0</v>
      </c>
      <c r="J1332" s="139">
        <f>ABS(Home!$K$20*I1332)</f>
        <v>0</v>
      </c>
      <c r="K1332" s="42">
        <v>0</v>
      </c>
      <c r="L1332" s="139">
        <f>ABS(Home!$K$20*K1332)</f>
        <v>0</v>
      </c>
      <c r="M1332" s="45">
        <f t="shared" si="627"/>
        <v>0</v>
      </c>
      <c r="N1332" s="47">
        <f t="shared" si="628"/>
        <v>1239</v>
      </c>
      <c r="P1332">
        <f t="shared" si="634"/>
        <v>0</v>
      </c>
      <c r="Q1332">
        <f t="shared" si="634"/>
        <v>6</v>
      </c>
      <c r="R1332" s="146">
        <v>1329</v>
      </c>
      <c r="S1332">
        <f t="shared" si="635"/>
        <v>0</v>
      </c>
      <c r="T1332">
        <f t="shared" si="636"/>
        <v>0</v>
      </c>
      <c r="U1332">
        <f t="shared" si="637"/>
        <v>0</v>
      </c>
      <c r="V1332">
        <f t="shared" si="638"/>
        <v>0</v>
      </c>
      <c r="X1332">
        <f t="shared" si="639"/>
        <v>0</v>
      </c>
      <c r="Y1332">
        <f t="shared" si="640"/>
        <v>0</v>
      </c>
      <c r="Z1332">
        <f t="shared" si="641"/>
        <v>0</v>
      </c>
      <c r="AA1332">
        <f t="shared" si="642"/>
        <v>0</v>
      </c>
      <c r="BJ1332" s="41">
        <v>6</v>
      </c>
      <c r="BN1332" s="41">
        <v>5</v>
      </c>
      <c r="BS1332" s="121"/>
      <c r="BV1332">
        <v>0</v>
      </c>
      <c r="CA1332">
        <v>0</v>
      </c>
      <c r="CB1332">
        <f t="shared" si="629"/>
        <v>0</v>
      </c>
      <c r="CK1332">
        <f t="shared" si="630"/>
        <v>39</v>
      </c>
      <c r="CL1332">
        <f t="shared" si="631"/>
        <v>31</v>
      </c>
      <c r="CM1332">
        <f t="shared" si="632"/>
        <v>1239</v>
      </c>
      <c r="CP1332" t="str">
        <f t="shared" si="625"/>
        <v/>
      </c>
      <c r="CQ1332" t="str">
        <f t="shared" si="626"/>
        <v/>
      </c>
      <c r="CR1332" t="str">
        <f t="shared" si="633"/>
        <v/>
      </c>
      <c r="CS1332" t="str">
        <f t="shared" si="623"/>
        <v/>
      </c>
      <c r="CT1332" t="str">
        <f t="shared" si="624"/>
        <v/>
      </c>
    </row>
    <row r="1333" spans="1:98" x14ac:dyDescent="0.2">
      <c r="B1333" s="28">
        <v>40</v>
      </c>
      <c r="C1333" s="47"/>
      <c r="D1333" s="41">
        <v>6</v>
      </c>
      <c r="E1333" s="42">
        <v>0</v>
      </c>
      <c r="F1333" s="139">
        <f>ABS(Home!$K$20*E1333)</f>
        <v>0</v>
      </c>
      <c r="G1333" s="42">
        <v>0</v>
      </c>
      <c r="H1333" s="139">
        <f>ABS(Home!$K$20*G1333)</f>
        <v>0</v>
      </c>
      <c r="I1333" s="42">
        <v>0</v>
      </c>
      <c r="J1333" s="139">
        <f>ABS(Home!$K$20*I1333)</f>
        <v>0</v>
      </c>
      <c r="K1333" s="42">
        <v>0</v>
      </c>
      <c r="L1333" s="139">
        <f>ABS(Home!$K$20*K1333)</f>
        <v>0</v>
      </c>
      <c r="M1333" s="45">
        <f t="shared" si="627"/>
        <v>0</v>
      </c>
      <c r="N1333" s="47">
        <f t="shared" si="628"/>
        <v>1240</v>
      </c>
      <c r="P1333">
        <f t="shared" si="634"/>
        <v>0</v>
      </c>
      <c r="Q1333">
        <f t="shared" si="634"/>
        <v>6</v>
      </c>
      <c r="R1333" s="146">
        <v>1330</v>
      </c>
      <c r="S1333">
        <f t="shared" si="635"/>
        <v>0</v>
      </c>
      <c r="T1333">
        <f t="shared" si="636"/>
        <v>0</v>
      </c>
      <c r="U1333">
        <f t="shared" si="637"/>
        <v>0</v>
      </c>
      <c r="V1333">
        <f t="shared" si="638"/>
        <v>0</v>
      </c>
      <c r="X1333">
        <f t="shared" si="639"/>
        <v>0</v>
      </c>
      <c r="Y1333">
        <f t="shared" si="640"/>
        <v>0</v>
      </c>
      <c r="Z1333">
        <f t="shared" si="641"/>
        <v>0</v>
      </c>
      <c r="AA1333">
        <f t="shared" si="642"/>
        <v>0</v>
      </c>
      <c r="BJ1333" s="41">
        <v>6</v>
      </c>
      <c r="BN1333" s="41">
        <v>5</v>
      </c>
      <c r="BS1333" s="121"/>
      <c r="BV1333">
        <v>0</v>
      </c>
      <c r="CA1333">
        <v>0</v>
      </c>
      <c r="CB1333">
        <f t="shared" si="629"/>
        <v>0</v>
      </c>
      <c r="CK1333">
        <f t="shared" si="630"/>
        <v>40</v>
      </c>
      <c r="CL1333">
        <f t="shared" si="631"/>
        <v>31</v>
      </c>
      <c r="CM1333">
        <f t="shared" si="632"/>
        <v>1240</v>
      </c>
      <c r="CP1333" t="str">
        <f t="shared" si="625"/>
        <v/>
      </c>
      <c r="CQ1333" t="str">
        <f t="shared" si="626"/>
        <v/>
      </c>
      <c r="CR1333" t="str">
        <f t="shared" si="633"/>
        <v/>
      </c>
      <c r="CS1333" t="str">
        <f t="shared" si="623"/>
        <v/>
      </c>
      <c r="CT1333" t="str">
        <f t="shared" si="624"/>
        <v/>
      </c>
    </row>
    <row r="1334" spans="1:98" x14ac:dyDescent="0.2">
      <c r="B1334" s="146"/>
      <c r="C1334" s="47"/>
      <c r="D1334" s="41"/>
      <c r="E1334" s="42"/>
      <c r="F1334" s="42"/>
      <c r="G1334" s="42"/>
      <c r="H1334" s="42"/>
      <c r="I1334" s="42"/>
      <c r="J1334" s="42"/>
      <c r="K1334" s="42"/>
      <c r="L1334" s="42"/>
      <c r="M1334" s="45"/>
      <c r="N1334" s="47"/>
      <c r="P1334">
        <f t="shared" si="634"/>
        <v>0</v>
      </c>
      <c r="Q1334">
        <f t="shared" si="634"/>
        <v>6</v>
      </c>
      <c r="R1334" s="146">
        <v>1331</v>
      </c>
      <c r="S1334">
        <f t="shared" si="635"/>
        <v>0</v>
      </c>
      <c r="T1334">
        <f t="shared" si="636"/>
        <v>0</v>
      </c>
      <c r="U1334">
        <f t="shared" si="637"/>
        <v>0</v>
      </c>
      <c r="V1334">
        <f t="shared" si="638"/>
        <v>0</v>
      </c>
      <c r="X1334">
        <f t="shared" si="639"/>
        <v>0</v>
      </c>
      <c r="Y1334">
        <f t="shared" si="640"/>
        <v>0</v>
      </c>
      <c r="Z1334">
        <f t="shared" si="641"/>
        <v>0</v>
      </c>
      <c r="AA1334">
        <f t="shared" si="642"/>
        <v>0</v>
      </c>
      <c r="BJ1334" s="41"/>
      <c r="BN1334" s="41"/>
      <c r="BS1334" s="121"/>
      <c r="CP1334" t="str">
        <f t="shared" si="625"/>
        <v/>
      </c>
      <c r="CQ1334" t="str">
        <f t="shared" si="626"/>
        <v/>
      </c>
      <c r="CS1334" t="str">
        <f t="shared" si="623"/>
        <v/>
      </c>
      <c r="CT1334" t="str">
        <f t="shared" si="624"/>
        <v/>
      </c>
    </row>
    <row r="1335" spans="1:98" x14ac:dyDescent="0.2">
      <c r="B1335" s="146"/>
      <c r="C1335" s="47"/>
      <c r="D1335" s="41"/>
      <c r="E1335" s="42"/>
      <c r="F1335" s="42"/>
      <c r="G1335" s="42"/>
      <c r="H1335" s="42"/>
      <c r="I1335" s="42"/>
      <c r="J1335" s="42"/>
      <c r="K1335" s="42"/>
      <c r="L1335" s="42"/>
      <c r="M1335" s="45"/>
      <c r="N1335" s="47"/>
      <c r="P1335">
        <f t="shared" si="634"/>
        <v>0</v>
      </c>
      <c r="Q1335">
        <f t="shared" si="634"/>
        <v>6</v>
      </c>
      <c r="R1335" s="146">
        <v>1332</v>
      </c>
      <c r="S1335">
        <f t="shared" si="635"/>
        <v>0</v>
      </c>
      <c r="T1335">
        <f t="shared" si="636"/>
        <v>0</v>
      </c>
      <c r="U1335">
        <f t="shared" si="637"/>
        <v>0</v>
      </c>
      <c r="V1335">
        <f t="shared" si="638"/>
        <v>0</v>
      </c>
      <c r="X1335">
        <f t="shared" si="639"/>
        <v>0</v>
      </c>
      <c r="Y1335">
        <f t="shared" si="640"/>
        <v>0</v>
      </c>
      <c r="Z1335">
        <f t="shared" si="641"/>
        <v>0</v>
      </c>
      <c r="AA1335">
        <f t="shared" si="642"/>
        <v>0</v>
      </c>
      <c r="BJ1335" s="41"/>
      <c r="BN1335" s="41"/>
      <c r="BS1335" s="121"/>
      <c r="CP1335" t="str">
        <f t="shared" si="625"/>
        <v/>
      </c>
      <c r="CQ1335" t="str">
        <f t="shared" si="626"/>
        <v/>
      </c>
      <c r="CS1335" t="str">
        <f t="shared" si="623"/>
        <v/>
      </c>
      <c r="CT1335" t="str">
        <f t="shared" si="624"/>
        <v/>
      </c>
    </row>
    <row r="1336" spans="1:98" x14ac:dyDescent="0.2">
      <c r="A1336" s="13" t="s">
        <v>12</v>
      </c>
      <c r="B1336" s="13" t="s">
        <v>40</v>
      </c>
      <c r="C1336" s="44"/>
      <c r="D1336" s="36" t="s">
        <v>27</v>
      </c>
      <c r="E1336" s="42" t="s">
        <v>15</v>
      </c>
      <c r="F1336" s="118" t="s">
        <v>36</v>
      </c>
      <c r="G1336" s="37" t="s">
        <v>16</v>
      </c>
      <c r="H1336" s="118" t="s">
        <v>36</v>
      </c>
      <c r="I1336" s="37" t="s">
        <v>17</v>
      </c>
      <c r="J1336" s="118" t="s">
        <v>36</v>
      </c>
      <c r="K1336" s="37" t="s">
        <v>18</v>
      </c>
      <c r="L1336" s="118" t="s">
        <v>36</v>
      </c>
      <c r="M1336" s="13" t="s">
        <v>42</v>
      </c>
      <c r="N1336" s="47"/>
      <c r="P1336">
        <f t="shared" si="634"/>
        <v>0</v>
      </c>
      <c r="Q1336">
        <f t="shared" si="634"/>
        <v>6</v>
      </c>
      <c r="R1336" s="146">
        <v>1333</v>
      </c>
      <c r="S1336">
        <f t="shared" si="635"/>
        <v>0</v>
      </c>
      <c r="T1336">
        <f t="shared" si="636"/>
        <v>0</v>
      </c>
      <c r="U1336">
        <f t="shared" si="637"/>
        <v>0</v>
      </c>
      <c r="V1336">
        <f t="shared" si="638"/>
        <v>0</v>
      </c>
      <c r="X1336">
        <f t="shared" si="639"/>
        <v>0</v>
      </c>
      <c r="Y1336">
        <f t="shared" si="640"/>
        <v>0</v>
      </c>
      <c r="Z1336">
        <f t="shared" si="641"/>
        <v>0</v>
      </c>
      <c r="AA1336">
        <f t="shared" si="642"/>
        <v>0</v>
      </c>
      <c r="BJ1336" s="36" t="s">
        <v>27</v>
      </c>
      <c r="BN1336" s="36" t="s">
        <v>27</v>
      </c>
      <c r="BS1336" s="14"/>
      <c r="BV1336" t="s">
        <v>15</v>
      </c>
      <c r="CA1336" t="s">
        <v>15</v>
      </c>
      <c r="CP1336" t="str">
        <f t="shared" si="625"/>
        <v/>
      </c>
      <c r="CQ1336" t="str">
        <f t="shared" si="626"/>
        <v/>
      </c>
      <c r="CS1336" t="str">
        <f t="shared" si="623"/>
        <v/>
      </c>
      <c r="CT1336" t="str">
        <f t="shared" si="624"/>
        <v/>
      </c>
    </row>
    <row r="1337" spans="1:98" x14ac:dyDescent="0.2">
      <c r="A1337" s="13">
        <f>A1294+1</f>
        <v>32</v>
      </c>
      <c r="B1337" s="28" t="s">
        <v>1385</v>
      </c>
      <c r="C1337" s="47"/>
      <c r="D1337" s="41">
        <v>6</v>
      </c>
      <c r="E1337" s="42">
        <v>0</v>
      </c>
      <c r="F1337" s="139">
        <f>ABS(Home!$K$20*E1337)</f>
        <v>0</v>
      </c>
      <c r="G1337" s="42">
        <v>0</v>
      </c>
      <c r="H1337" s="139">
        <f>ABS(Home!$K$20*G1337)</f>
        <v>0</v>
      </c>
      <c r="I1337" s="42">
        <v>0</v>
      </c>
      <c r="J1337" s="139">
        <f>ABS(Home!$K$20*I1337)</f>
        <v>0</v>
      </c>
      <c r="K1337" s="42">
        <v>0</v>
      </c>
      <c r="L1337" s="139">
        <f>ABS(Home!$K$20*K1337)</f>
        <v>0</v>
      </c>
      <c r="M1337" s="45">
        <f>IF(C1337=1,COUNTIF(F1337,"&gt;0")+COUNTIF(H1337,"&gt;0")+COUNTIF(J1337,"&gt;0")+COUNTIF(L1337,"&gt;0"),0)</f>
        <v>0</v>
      </c>
      <c r="N1337" s="47">
        <f>N1294+40</f>
        <v>1241</v>
      </c>
      <c r="P1337">
        <f t="shared" si="634"/>
        <v>0</v>
      </c>
      <c r="Q1337">
        <f t="shared" si="634"/>
        <v>6</v>
      </c>
      <c r="R1337" s="146">
        <v>1334</v>
      </c>
      <c r="S1337">
        <f t="shared" si="635"/>
        <v>0</v>
      </c>
      <c r="T1337">
        <f t="shared" si="636"/>
        <v>0</v>
      </c>
      <c r="U1337">
        <f t="shared" si="637"/>
        <v>0</v>
      </c>
      <c r="V1337">
        <f t="shared" si="638"/>
        <v>0</v>
      </c>
      <c r="X1337">
        <f t="shared" si="639"/>
        <v>0</v>
      </c>
      <c r="Y1337">
        <f t="shared" si="640"/>
        <v>0</v>
      </c>
      <c r="Z1337">
        <f t="shared" si="641"/>
        <v>0</v>
      </c>
      <c r="AA1337">
        <f t="shared" si="642"/>
        <v>0</v>
      </c>
      <c r="BJ1337" s="41">
        <v>6</v>
      </c>
      <c r="BN1337" s="41">
        <v>5</v>
      </c>
      <c r="BS1337" s="121"/>
      <c r="BV1337">
        <v>0</v>
      </c>
      <c r="CA1337">
        <v>0</v>
      </c>
      <c r="CB1337">
        <f>IF(CA1337&gt;1,1,IF(CA1337&lt;-1,-1,CA1337))</f>
        <v>0</v>
      </c>
      <c r="CK1337">
        <f>CK1294</f>
        <v>1</v>
      </c>
      <c r="CL1337">
        <f>CL1294+1</f>
        <v>32</v>
      </c>
      <c r="CM1337">
        <f>CM1294+40</f>
        <v>1241</v>
      </c>
      <c r="CP1337" t="str">
        <f t="shared" si="625"/>
        <v/>
      </c>
      <c r="CQ1337" t="str">
        <f t="shared" si="626"/>
        <v/>
      </c>
      <c r="CR1337" t="str">
        <f>IF(C1337=1,CONCATENATE("v",CM1337),"")</f>
        <v/>
      </c>
      <c r="CS1337" t="str">
        <f t="shared" si="623"/>
        <v/>
      </c>
      <c r="CT1337" t="str">
        <f t="shared" si="624"/>
        <v/>
      </c>
    </row>
    <row r="1338" spans="1:98" x14ac:dyDescent="0.2">
      <c r="A1338" s="123" t="s">
        <v>150</v>
      </c>
      <c r="B1338" s="28" t="s">
        <v>1386</v>
      </c>
      <c r="C1338" s="47"/>
      <c r="D1338" s="41">
        <v>6</v>
      </c>
      <c r="E1338" s="42">
        <v>0</v>
      </c>
      <c r="F1338" s="139">
        <f>ABS(Home!$K$20*E1338)</f>
        <v>0</v>
      </c>
      <c r="G1338" s="42">
        <v>0</v>
      </c>
      <c r="H1338" s="139">
        <f>ABS(Home!$K$20*G1338)</f>
        <v>0</v>
      </c>
      <c r="I1338" s="42">
        <v>0</v>
      </c>
      <c r="J1338" s="139">
        <f>ABS(Home!$K$20*I1338)</f>
        <v>0</v>
      </c>
      <c r="K1338" s="42">
        <v>0</v>
      </c>
      <c r="L1338" s="139">
        <f>ABS(Home!$K$20*K1338)</f>
        <v>0</v>
      </c>
      <c r="M1338" s="45">
        <f t="shared" ref="M1338:M1376" si="643">IF(C1338=1,COUNTIF(F1338,"&gt;0")+COUNTIF(H1338,"&gt;0")+COUNTIF(J1338,"&gt;0")+COUNTIF(L1338,"&gt;0"),0)</f>
        <v>0</v>
      </c>
      <c r="N1338" s="47">
        <f t="shared" ref="N1338:N1376" si="644">N1295+40</f>
        <v>1242</v>
      </c>
      <c r="P1338">
        <f t="shared" si="634"/>
        <v>0</v>
      </c>
      <c r="Q1338">
        <f t="shared" si="634"/>
        <v>6</v>
      </c>
      <c r="R1338" s="146">
        <v>1335</v>
      </c>
      <c r="S1338">
        <f t="shared" si="635"/>
        <v>0</v>
      </c>
      <c r="T1338">
        <f t="shared" si="636"/>
        <v>0</v>
      </c>
      <c r="U1338">
        <f t="shared" si="637"/>
        <v>0</v>
      </c>
      <c r="V1338">
        <f t="shared" si="638"/>
        <v>0</v>
      </c>
      <c r="X1338">
        <f t="shared" si="639"/>
        <v>0</v>
      </c>
      <c r="Y1338">
        <f t="shared" si="640"/>
        <v>0</v>
      </c>
      <c r="Z1338">
        <f t="shared" si="641"/>
        <v>0</v>
      </c>
      <c r="AA1338">
        <f t="shared" si="642"/>
        <v>0</v>
      </c>
      <c r="BJ1338" s="41">
        <v>6</v>
      </c>
      <c r="BN1338" s="41">
        <v>5</v>
      </c>
      <c r="BS1338" s="121"/>
      <c r="BV1338">
        <v>0</v>
      </c>
      <c r="CA1338">
        <v>0</v>
      </c>
      <c r="CB1338">
        <f t="shared" ref="CB1338:CB1376" si="645">IF(CA1338&gt;1,1,IF(CA1338&lt;-1,-1,CA1338))</f>
        <v>0</v>
      </c>
      <c r="CK1338">
        <f t="shared" ref="CK1338:CK1376" si="646">CK1295</f>
        <v>2</v>
      </c>
      <c r="CL1338">
        <f t="shared" ref="CL1338:CL1376" si="647">CL1295+1</f>
        <v>32</v>
      </c>
      <c r="CM1338">
        <f t="shared" ref="CM1338:CM1376" si="648">CM1295+40</f>
        <v>1242</v>
      </c>
      <c r="CP1338" t="str">
        <f t="shared" si="625"/>
        <v/>
      </c>
      <c r="CQ1338" t="str">
        <f t="shared" si="626"/>
        <v/>
      </c>
      <c r="CR1338" t="str">
        <f>IF(C1338=1,CONCATENATE("v",CM1338),"")</f>
        <v/>
      </c>
      <c r="CS1338" t="str">
        <f t="shared" si="623"/>
        <v/>
      </c>
      <c r="CT1338" t="str">
        <f t="shared" si="624"/>
        <v/>
      </c>
    </row>
    <row r="1339" spans="1:98" x14ac:dyDescent="0.2">
      <c r="A1339" s="123">
        <f>-SUM(E1337:E1376)</f>
        <v>0</v>
      </c>
      <c r="B1339" s="28" t="s">
        <v>1387</v>
      </c>
      <c r="C1339" s="47"/>
      <c r="D1339" s="41">
        <v>6</v>
      </c>
      <c r="E1339" s="42">
        <v>0</v>
      </c>
      <c r="F1339" s="139">
        <f>ABS(Home!$K$20*E1339)</f>
        <v>0</v>
      </c>
      <c r="G1339" s="42">
        <v>0</v>
      </c>
      <c r="H1339" s="139">
        <f>ABS(Home!$K$20*G1339)</f>
        <v>0</v>
      </c>
      <c r="I1339" s="42">
        <v>0</v>
      </c>
      <c r="J1339" s="139">
        <f>ABS(Home!$K$20*I1339)</f>
        <v>0</v>
      </c>
      <c r="K1339" s="42">
        <v>0</v>
      </c>
      <c r="L1339" s="139">
        <f>ABS(Home!$K$20*K1339)</f>
        <v>0</v>
      </c>
      <c r="M1339" s="45">
        <f t="shared" si="643"/>
        <v>0</v>
      </c>
      <c r="N1339" s="47">
        <f t="shared" si="644"/>
        <v>1243</v>
      </c>
      <c r="P1339">
        <f t="shared" si="634"/>
        <v>0</v>
      </c>
      <c r="Q1339">
        <f t="shared" si="634"/>
        <v>6</v>
      </c>
      <c r="R1339" s="146">
        <v>1336</v>
      </c>
      <c r="S1339">
        <f t="shared" si="635"/>
        <v>0</v>
      </c>
      <c r="T1339">
        <f t="shared" si="636"/>
        <v>0</v>
      </c>
      <c r="U1339">
        <f t="shared" si="637"/>
        <v>0</v>
      </c>
      <c r="V1339">
        <f t="shared" si="638"/>
        <v>0</v>
      </c>
      <c r="X1339">
        <f t="shared" si="639"/>
        <v>0</v>
      </c>
      <c r="Y1339">
        <f t="shared" si="640"/>
        <v>0</v>
      </c>
      <c r="Z1339">
        <f t="shared" si="641"/>
        <v>0</v>
      </c>
      <c r="AA1339">
        <f t="shared" si="642"/>
        <v>0</v>
      </c>
      <c r="BJ1339" s="41">
        <v>6</v>
      </c>
      <c r="BN1339" s="41">
        <v>5</v>
      </c>
      <c r="BS1339" s="121"/>
      <c r="BV1339">
        <v>0</v>
      </c>
      <c r="CA1339">
        <v>0</v>
      </c>
      <c r="CB1339">
        <f t="shared" si="645"/>
        <v>0</v>
      </c>
      <c r="CK1339">
        <f t="shared" si="646"/>
        <v>3</v>
      </c>
      <c r="CL1339">
        <f t="shared" si="647"/>
        <v>32</v>
      </c>
      <c r="CM1339">
        <f t="shared" si="648"/>
        <v>1243</v>
      </c>
      <c r="CP1339" t="str">
        <f t="shared" si="625"/>
        <v/>
      </c>
      <c r="CQ1339" t="str">
        <f t="shared" si="626"/>
        <v/>
      </c>
      <c r="CR1339" t="str">
        <f t="shared" ref="CR1339:CR1376" si="649">IF(C1339=1,CONCATENATE("v",CM1339),"")</f>
        <v/>
      </c>
      <c r="CS1339" t="str">
        <f t="shared" si="623"/>
        <v/>
      </c>
      <c r="CT1339" t="str">
        <f t="shared" si="624"/>
        <v/>
      </c>
    </row>
    <row r="1340" spans="1:98" x14ac:dyDescent="0.2">
      <c r="B1340" s="28" t="s">
        <v>1388</v>
      </c>
      <c r="C1340" s="47"/>
      <c r="D1340" s="41">
        <v>6</v>
      </c>
      <c r="E1340" s="42">
        <v>0</v>
      </c>
      <c r="F1340" s="139">
        <f>ABS(Home!$K$20*E1340)</f>
        <v>0</v>
      </c>
      <c r="G1340" s="42">
        <v>0</v>
      </c>
      <c r="H1340" s="139">
        <f>ABS(Home!$K$20*G1340)</f>
        <v>0</v>
      </c>
      <c r="I1340" s="42">
        <v>0</v>
      </c>
      <c r="J1340" s="139">
        <f>ABS(Home!$K$20*I1340)</f>
        <v>0</v>
      </c>
      <c r="K1340" s="42">
        <v>0</v>
      </c>
      <c r="L1340" s="139">
        <f>ABS(Home!$K$20*K1340)</f>
        <v>0</v>
      </c>
      <c r="M1340" s="45">
        <f t="shared" si="643"/>
        <v>0</v>
      </c>
      <c r="N1340" s="47">
        <f t="shared" si="644"/>
        <v>1244</v>
      </c>
      <c r="P1340">
        <f t="shared" si="634"/>
        <v>0</v>
      </c>
      <c r="Q1340">
        <f t="shared" si="634"/>
        <v>6</v>
      </c>
      <c r="R1340" s="146">
        <v>1337</v>
      </c>
      <c r="S1340">
        <f t="shared" si="635"/>
        <v>0</v>
      </c>
      <c r="T1340">
        <f t="shared" si="636"/>
        <v>0</v>
      </c>
      <c r="U1340">
        <f t="shared" si="637"/>
        <v>0</v>
      </c>
      <c r="V1340">
        <f t="shared" si="638"/>
        <v>0</v>
      </c>
      <c r="X1340">
        <f t="shared" si="639"/>
        <v>0</v>
      </c>
      <c r="Y1340">
        <f t="shared" si="640"/>
        <v>0</v>
      </c>
      <c r="Z1340">
        <f t="shared" si="641"/>
        <v>0</v>
      </c>
      <c r="AA1340">
        <f t="shared" si="642"/>
        <v>0</v>
      </c>
      <c r="BJ1340" s="41">
        <v>6</v>
      </c>
      <c r="BN1340" s="41">
        <v>5</v>
      </c>
      <c r="BS1340" s="121"/>
      <c r="BV1340">
        <v>0</v>
      </c>
      <c r="CA1340">
        <v>0</v>
      </c>
      <c r="CB1340">
        <f t="shared" si="645"/>
        <v>0</v>
      </c>
      <c r="CK1340">
        <f t="shared" si="646"/>
        <v>4</v>
      </c>
      <c r="CL1340">
        <f t="shared" si="647"/>
        <v>32</v>
      </c>
      <c r="CM1340">
        <f t="shared" si="648"/>
        <v>1244</v>
      </c>
      <c r="CP1340" t="str">
        <f t="shared" si="625"/>
        <v/>
      </c>
      <c r="CQ1340" t="str">
        <f t="shared" si="626"/>
        <v/>
      </c>
      <c r="CR1340" t="str">
        <f t="shared" si="649"/>
        <v/>
      </c>
      <c r="CS1340" t="str">
        <f t="shared" si="623"/>
        <v/>
      </c>
      <c r="CT1340" t="str">
        <f t="shared" si="624"/>
        <v/>
      </c>
    </row>
    <row r="1341" spans="1:98" x14ac:dyDescent="0.2">
      <c r="A1341" s="1"/>
      <c r="B1341" s="28" t="s">
        <v>1389</v>
      </c>
      <c r="C1341" s="47"/>
      <c r="D1341" s="41">
        <v>6</v>
      </c>
      <c r="E1341" s="42">
        <v>0</v>
      </c>
      <c r="F1341" s="139">
        <f>ABS(Home!$K$20*E1341)</f>
        <v>0</v>
      </c>
      <c r="G1341" s="42">
        <v>0</v>
      </c>
      <c r="H1341" s="139">
        <f>ABS(Home!$K$20*G1341)</f>
        <v>0</v>
      </c>
      <c r="I1341" s="42">
        <v>0</v>
      </c>
      <c r="J1341" s="139">
        <f>ABS(Home!$K$20*I1341)</f>
        <v>0</v>
      </c>
      <c r="K1341" s="42">
        <v>0</v>
      </c>
      <c r="L1341" s="139">
        <f>ABS(Home!$K$20*K1341)</f>
        <v>0</v>
      </c>
      <c r="M1341" s="45">
        <f t="shared" si="643"/>
        <v>0</v>
      </c>
      <c r="N1341" s="47">
        <f t="shared" si="644"/>
        <v>1245</v>
      </c>
      <c r="P1341">
        <f t="shared" si="634"/>
        <v>0</v>
      </c>
      <c r="Q1341">
        <f t="shared" si="634"/>
        <v>6</v>
      </c>
      <c r="R1341" s="146">
        <v>1338</v>
      </c>
      <c r="S1341">
        <f t="shared" si="635"/>
        <v>0</v>
      </c>
      <c r="T1341">
        <f t="shared" si="636"/>
        <v>0</v>
      </c>
      <c r="U1341">
        <f t="shared" si="637"/>
        <v>0</v>
      </c>
      <c r="V1341">
        <f t="shared" si="638"/>
        <v>0</v>
      </c>
      <c r="X1341">
        <f t="shared" si="639"/>
        <v>0</v>
      </c>
      <c r="Y1341">
        <f t="shared" si="640"/>
        <v>0</v>
      </c>
      <c r="Z1341">
        <f t="shared" si="641"/>
        <v>0</v>
      </c>
      <c r="AA1341">
        <f t="shared" si="642"/>
        <v>0</v>
      </c>
      <c r="BJ1341" s="41">
        <v>6</v>
      </c>
      <c r="BN1341" s="41">
        <v>5</v>
      </c>
      <c r="BS1341" s="121"/>
      <c r="BV1341">
        <v>0</v>
      </c>
      <c r="CA1341">
        <v>0</v>
      </c>
      <c r="CB1341">
        <f t="shared" si="645"/>
        <v>0</v>
      </c>
      <c r="CK1341">
        <f t="shared" si="646"/>
        <v>5</v>
      </c>
      <c r="CL1341">
        <f t="shared" si="647"/>
        <v>32</v>
      </c>
      <c r="CM1341">
        <f t="shared" si="648"/>
        <v>1245</v>
      </c>
      <c r="CP1341" t="str">
        <f t="shared" si="625"/>
        <v/>
      </c>
      <c r="CQ1341" t="str">
        <f t="shared" si="626"/>
        <v/>
      </c>
      <c r="CR1341" t="str">
        <f t="shared" si="649"/>
        <v/>
      </c>
      <c r="CS1341" t="str">
        <f t="shared" si="623"/>
        <v/>
      </c>
      <c r="CT1341" t="str">
        <f t="shared" si="624"/>
        <v/>
      </c>
    </row>
    <row r="1342" spans="1:98" x14ac:dyDescent="0.2">
      <c r="B1342" s="28" t="s">
        <v>1390</v>
      </c>
      <c r="C1342" s="47"/>
      <c r="D1342" s="41">
        <v>6</v>
      </c>
      <c r="E1342" s="42">
        <v>0</v>
      </c>
      <c r="F1342" s="139">
        <f>ABS(Home!$K$20*E1342)</f>
        <v>0</v>
      </c>
      <c r="G1342" s="42">
        <v>0</v>
      </c>
      <c r="H1342" s="139">
        <f>ABS(Home!$K$20*G1342)</f>
        <v>0</v>
      </c>
      <c r="I1342" s="42">
        <v>0</v>
      </c>
      <c r="J1342" s="139">
        <f>ABS(Home!$K$20*I1342)</f>
        <v>0</v>
      </c>
      <c r="K1342" s="42">
        <v>0</v>
      </c>
      <c r="L1342" s="139">
        <f>ABS(Home!$K$20*K1342)</f>
        <v>0</v>
      </c>
      <c r="M1342" s="45">
        <f t="shared" si="643"/>
        <v>0</v>
      </c>
      <c r="N1342" s="47">
        <f t="shared" si="644"/>
        <v>1246</v>
      </c>
      <c r="P1342">
        <f t="shared" si="634"/>
        <v>0</v>
      </c>
      <c r="Q1342">
        <f t="shared" si="634"/>
        <v>6</v>
      </c>
      <c r="R1342" s="146">
        <v>1339</v>
      </c>
      <c r="S1342">
        <f t="shared" si="635"/>
        <v>0</v>
      </c>
      <c r="T1342">
        <f t="shared" si="636"/>
        <v>0</v>
      </c>
      <c r="U1342">
        <f t="shared" si="637"/>
        <v>0</v>
      </c>
      <c r="V1342">
        <f t="shared" si="638"/>
        <v>0</v>
      </c>
      <c r="X1342">
        <f t="shared" si="639"/>
        <v>0</v>
      </c>
      <c r="Y1342">
        <f t="shared" si="640"/>
        <v>0</v>
      </c>
      <c r="Z1342">
        <f t="shared" si="641"/>
        <v>0</v>
      </c>
      <c r="AA1342">
        <f t="shared" si="642"/>
        <v>0</v>
      </c>
      <c r="BJ1342" s="41">
        <v>6</v>
      </c>
      <c r="BN1342" s="41">
        <v>5</v>
      </c>
      <c r="BS1342" s="121"/>
      <c r="BV1342">
        <v>0</v>
      </c>
      <c r="CA1342">
        <v>0</v>
      </c>
      <c r="CB1342">
        <f t="shared" si="645"/>
        <v>0</v>
      </c>
      <c r="CK1342">
        <f t="shared" si="646"/>
        <v>6</v>
      </c>
      <c r="CL1342">
        <f t="shared" si="647"/>
        <v>32</v>
      </c>
      <c r="CM1342">
        <f t="shared" si="648"/>
        <v>1246</v>
      </c>
      <c r="CP1342" t="str">
        <f t="shared" si="625"/>
        <v/>
      </c>
      <c r="CQ1342" t="str">
        <f t="shared" si="626"/>
        <v/>
      </c>
      <c r="CR1342" t="str">
        <f t="shared" si="649"/>
        <v/>
      </c>
      <c r="CS1342" t="str">
        <f t="shared" si="623"/>
        <v/>
      </c>
      <c r="CT1342" t="str">
        <f t="shared" si="624"/>
        <v/>
      </c>
    </row>
    <row r="1343" spans="1:98" x14ac:dyDescent="0.2">
      <c r="B1343" s="28" t="s">
        <v>1391</v>
      </c>
      <c r="C1343" s="47"/>
      <c r="D1343" s="41">
        <v>6</v>
      </c>
      <c r="E1343" s="42">
        <v>0</v>
      </c>
      <c r="F1343" s="139">
        <f>ABS(Home!$K$20*E1343)</f>
        <v>0</v>
      </c>
      <c r="G1343" s="42">
        <v>0</v>
      </c>
      <c r="H1343" s="139">
        <f>ABS(Home!$K$20*G1343)</f>
        <v>0</v>
      </c>
      <c r="I1343" s="42">
        <v>0</v>
      </c>
      <c r="J1343" s="139">
        <f>ABS(Home!$K$20*I1343)</f>
        <v>0</v>
      </c>
      <c r="K1343" s="42">
        <v>0</v>
      </c>
      <c r="L1343" s="139">
        <f>ABS(Home!$K$20*K1343)</f>
        <v>0</v>
      </c>
      <c r="M1343" s="45">
        <f t="shared" si="643"/>
        <v>0</v>
      </c>
      <c r="N1343" s="47">
        <f t="shared" si="644"/>
        <v>1247</v>
      </c>
      <c r="P1343">
        <f t="shared" si="634"/>
        <v>0</v>
      </c>
      <c r="Q1343">
        <f t="shared" si="634"/>
        <v>6</v>
      </c>
      <c r="R1343" s="146">
        <v>1340</v>
      </c>
      <c r="S1343">
        <f t="shared" si="635"/>
        <v>0</v>
      </c>
      <c r="T1343">
        <f t="shared" si="636"/>
        <v>0</v>
      </c>
      <c r="U1343">
        <f t="shared" si="637"/>
        <v>0</v>
      </c>
      <c r="V1343">
        <f t="shared" si="638"/>
        <v>0</v>
      </c>
      <c r="X1343">
        <f t="shared" si="639"/>
        <v>0</v>
      </c>
      <c r="Y1343">
        <f t="shared" si="640"/>
        <v>0</v>
      </c>
      <c r="Z1343">
        <f t="shared" si="641"/>
        <v>0</v>
      </c>
      <c r="AA1343">
        <f t="shared" si="642"/>
        <v>0</v>
      </c>
      <c r="BJ1343" s="41">
        <v>6</v>
      </c>
      <c r="BN1343" s="41">
        <v>5</v>
      </c>
      <c r="BS1343" s="121"/>
      <c r="BV1343">
        <v>0</v>
      </c>
      <c r="CA1343">
        <v>0</v>
      </c>
      <c r="CB1343">
        <f t="shared" si="645"/>
        <v>0</v>
      </c>
      <c r="CK1343">
        <f t="shared" si="646"/>
        <v>7</v>
      </c>
      <c r="CL1343">
        <f t="shared" si="647"/>
        <v>32</v>
      </c>
      <c r="CM1343">
        <f t="shared" si="648"/>
        <v>1247</v>
      </c>
      <c r="CP1343" t="str">
        <f t="shared" si="625"/>
        <v/>
      </c>
      <c r="CQ1343" t="str">
        <f t="shared" si="626"/>
        <v/>
      </c>
      <c r="CR1343" t="str">
        <f t="shared" si="649"/>
        <v/>
      </c>
      <c r="CS1343" t="str">
        <f t="shared" si="623"/>
        <v/>
      </c>
      <c r="CT1343" t="str">
        <f t="shared" si="624"/>
        <v/>
      </c>
    </row>
    <row r="1344" spans="1:98" x14ac:dyDescent="0.2">
      <c r="B1344" s="28" t="s">
        <v>1392</v>
      </c>
      <c r="C1344" s="47"/>
      <c r="D1344" s="41">
        <v>6</v>
      </c>
      <c r="E1344" s="42">
        <v>0</v>
      </c>
      <c r="F1344" s="139">
        <f>ABS(Home!$K$20*E1344)</f>
        <v>0</v>
      </c>
      <c r="G1344" s="42">
        <v>0</v>
      </c>
      <c r="H1344" s="139">
        <f>ABS(Home!$K$20*G1344)</f>
        <v>0</v>
      </c>
      <c r="I1344" s="42">
        <v>0</v>
      </c>
      <c r="J1344" s="139">
        <f>ABS(Home!$K$20*I1344)</f>
        <v>0</v>
      </c>
      <c r="K1344" s="42">
        <v>0</v>
      </c>
      <c r="L1344" s="139">
        <f>ABS(Home!$K$20*K1344)</f>
        <v>0</v>
      </c>
      <c r="M1344" s="45">
        <f t="shared" si="643"/>
        <v>0</v>
      </c>
      <c r="N1344" s="47">
        <f t="shared" si="644"/>
        <v>1248</v>
      </c>
      <c r="P1344">
        <f t="shared" si="634"/>
        <v>0</v>
      </c>
      <c r="Q1344">
        <f t="shared" si="634"/>
        <v>6</v>
      </c>
      <c r="R1344" s="146">
        <v>1341</v>
      </c>
      <c r="S1344">
        <f t="shared" si="635"/>
        <v>0</v>
      </c>
      <c r="T1344">
        <f t="shared" si="636"/>
        <v>0</v>
      </c>
      <c r="U1344">
        <f t="shared" si="637"/>
        <v>0</v>
      </c>
      <c r="V1344">
        <f t="shared" si="638"/>
        <v>0</v>
      </c>
      <c r="X1344">
        <f t="shared" si="639"/>
        <v>0</v>
      </c>
      <c r="Y1344">
        <f t="shared" si="640"/>
        <v>0</v>
      </c>
      <c r="Z1344">
        <f t="shared" si="641"/>
        <v>0</v>
      </c>
      <c r="AA1344">
        <f t="shared" si="642"/>
        <v>0</v>
      </c>
      <c r="BJ1344" s="41">
        <v>6</v>
      </c>
      <c r="BN1344" s="41">
        <v>5</v>
      </c>
      <c r="BS1344" s="121"/>
      <c r="BV1344">
        <v>0</v>
      </c>
      <c r="CA1344">
        <v>0</v>
      </c>
      <c r="CB1344">
        <f t="shared" si="645"/>
        <v>0</v>
      </c>
      <c r="CK1344">
        <f t="shared" si="646"/>
        <v>8</v>
      </c>
      <c r="CL1344">
        <f t="shared" si="647"/>
        <v>32</v>
      </c>
      <c r="CM1344">
        <f t="shared" si="648"/>
        <v>1248</v>
      </c>
      <c r="CP1344" t="str">
        <f t="shared" si="625"/>
        <v/>
      </c>
      <c r="CQ1344" t="str">
        <f t="shared" si="626"/>
        <v/>
      </c>
      <c r="CR1344" t="str">
        <f t="shared" si="649"/>
        <v/>
      </c>
      <c r="CS1344" t="str">
        <f t="shared" si="623"/>
        <v/>
      </c>
      <c r="CT1344" t="str">
        <f t="shared" si="624"/>
        <v/>
      </c>
    </row>
    <row r="1345" spans="1:98" x14ac:dyDescent="0.2">
      <c r="B1345" s="28" t="s">
        <v>1393</v>
      </c>
      <c r="C1345" s="47"/>
      <c r="D1345" s="41">
        <v>6</v>
      </c>
      <c r="E1345" s="42">
        <v>0</v>
      </c>
      <c r="F1345" s="139">
        <f>ABS(Home!$K$20*E1345)</f>
        <v>0</v>
      </c>
      <c r="G1345" s="42">
        <v>0</v>
      </c>
      <c r="H1345" s="139">
        <f>ABS(Home!$K$20*G1345)</f>
        <v>0</v>
      </c>
      <c r="I1345" s="42">
        <v>0</v>
      </c>
      <c r="J1345" s="139">
        <f>ABS(Home!$K$20*I1345)</f>
        <v>0</v>
      </c>
      <c r="K1345" s="42">
        <v>0</v>
      </c>
      <c r="L1345" s="139">
        <f>ABS(Home!$K$20*K1345)</f>
        <v>0</v>
      </c>
      <c r="M1345" s="45">
        <f t="shared" si="643"/>
        <v>0</v>
      </c>
      <c r="N1345" s="47">
        <f t="shared" si="644"/>
        <v>1249</v>
      </c>
      <c r="P1345">
        <f t="shared" si="634"/>
        <v>0</v>
      </c>
      <c r="Q1345">
        <f t="shared" si="634"/>
        <v>6</v>
      </c>
      <c r="R1345" s="146">
        <v>1342</v>
      </c>
      <c r="S1345">
        <f t="shared" si="635"/>
        <v>0</v>
      </c>
      <c r="T1345">
        <f t="shared" si="636"/>
        <v>0</v>
      </c>
      <c r="U1345">
        <f t="shared" si="637"/>
        <v>0</v>
      </c>
      <c r="V1345">
        <f t="shared" si="638"/>
        <v>0</v>
      </c>
      <c r="X1345">
        <f t="shared" si="639"/>
        <v>0</v>
      </c>
      <c r="Y1345">
        <f t="shared" si="640"/>
        <v>0</v>
      </c>
      <c r="Z1345">
        <f t="shared" si="641"/>
        <v>0</v>
      </c>
      <c r="AA1345">
        <f t="shared" si="642"/>
        <v>0</v>
      </c>
      <c r="BJ1345" s="41">
        <v>6</v>
      </c>
      <c r="BN1345" s="41">
        <v>5</v>
      </c>
      <c r="BS1345" s="121"/>
      <c r="BV1345">
        <v>0</v>
      </c>
      <c r="CA1345">
        <v>0</v>
      </c>
      <c r="CB1345">
        <f t="shared" si="645"/>
        <v>0</v>
      </c>
      <c r="CK1345">
        <f t="shared" si="646"/>
        <v>9</v>
      </c>
      <c r="CL1345">
        <f t="shared" si="647"/>
        <v>32</v>
      </c>
      <c r="CM1345">
        <f t="shared" si="648"/>
        <v>1249</v>
      </c>
      <c r="CP1345" t="str">
        <f t="shared" si="625"/>
        <v/>
      </c>
      <c r="CQ1345" t="str">
        <f t="shared" si="626"/>
        <v/>
      </c>
      <c r="CR1345" t="str">
        <f t="shared" si="649"/>
        <v/>
      </c>
      <c r="CS1345" t="str">
        <f t="shared" si="623"/>
        <v/>
      </c>
      <c r="CT1345" t="str">
        <f t="shared" si="624"/>
        <v/>
      </c>
    </row>
    <row r="1346" spans="1:98" x14ac:dyDescent="0.2">
      <c r="B1346" s="28" t="s">
        <v>1363</v>
      </c>
      <c r="C1346" s="47"/>
      <c r="D1346" s="41">
        <v>6</v>
      </c>
      <c r="E1346" s="42">
        <v>0</v>
      </c>
      <c r="F1346" s="139">
        <f>ABS(Home!$K$20*E1346)</f>
        <v>0</v>
      </c>
      <c r="G1346" s="42">
        <v>0</v>
      </c>
      <c r="H1346" s="139">
        <f>ABS(Home!$K$20*G1346)</f>
        <v>0</v>
      </c>
      <c r="I1346" s="42">
        <v>0</v>
      </c>
      <c r="J1346" s="139">
        <f>ABS(Home!$K$20*I1346)</f>
        <v>0</v>
      </c>
      <c r="K1346" s="42">
        <v>0</v>
      </c>
      <c r="L1346" s="139">
        <f>ABS(Home!$K$20*K1346)</f>
        <v>0</v>
      </c>
      <c r="M1346" s="45">
        <f t="shared" si="643"/>
        <v>0</v>
      </c>
      <c r="N1346" s="47">
        <f t="shared" si="644"/>
        <v>1250</v>
      </c>
      <c r="P1346">
        <f t="shared" si="634"/>
        <v>0</v>
      </c>
      <c r="Q1346">
        <f t="shared" si="634"/>
        <v>6</v>
      </c>
      <c r="R1346" s="146">
        <v>1343</v>
      </c>
      <c r="S1346">
        <f t="shared" si="635"/>
        <v>0</v>
      </c>
      <c r="T1346">
        <f t="shared" si="636"/>
        <v>0</v>
      </c>
      <c r="U1346">
        <f t="shared" si="637"/>
        <v>0</v>
      </c>
      <c r="V1346">
        <f t="shared" si="638"/>
        <v>0</v>
      </c>
      <c r="X1346">
        <f t="shared" si="639"/>
        <v>0</v>
      </c>
      <c r="Y1346">
        <f t="shared" si="640"/>
        <v>0</v>
      </c>
      <c r="Z1346">
        <f t="shared" si="641"/>
        <v>0</v>
      </c>
      <c r="AA1346">
        <f t="shared" si="642"/>
        <v>0</v>
      </c>
      <c r="BJ1346" s="41">
        <v>6</v>
      </c>
      <c r="BN1346" s="41">
        <v>5</v>
      </c>
      <c r="BS1346" s="121"/>
      <c r="BV1346">
        <v>0</v>
      </c>
      <c r="CA1346">
        <v>0</v>
      </c>
      <c r="CB1346">
        <f t="shared" si="645"/>
        <v>0</v>
      </c>
      <c r="CK1346">
        <f t="shared" si="646"/>
        <v>10</v>
      </c>
      <c r="CL1346">
        <f t="shared" si="647"/>
        <v>32</v>
      </c>
      <c r="CM1346">
        <f t="shared" si="648"/>
        <v>1250</v>
      </c>
      <c r="CP1346" t="str">
        <f t="shared" si="625"/>
        <v/>
      </c>
      <c r="CQ1346" t="str">
        <f t="shared" si="626"/>
        <v/>
      </c>
      <c r="CR1346" t="str">
        <f t="shared" si="649"/>
        <v/>
      </c>
      <c r="CS1346" t="str">
        <f t="shared" si="623"/>
        <v/>
      </c>
      <c r="CT1346" t="str">
        <f t="shared" si="624"/>
        <v/>
      </c>
    </row>
    <row r="1347" spans="1:98" x14ac:dyDescent="0.2">
      <c r="B1347" s="28" t="s">
        <v>1364</v>
      </c>
      <c r="C1347" s="47"/>
      <c r="D1347" s="41">
        <v>6</v>
      </c>
      <c r="E1347" s="42">
        <v>0</v>
      </c>
      <c r="F1347" s="139">
        <f>ABS(Home!$K$20*E1347)</f>
        <v>0</v>
      </c>
      <c r="G1347" s="42">
        <v>0</v>
      </c>
      <c r="H1347" s="139">
        <f>ABS(Home!$K$20*G1347)</f>
        <v>0</v>
      </c>
      <c r="I1347" s="42">
        <v>0</v>
      </c>
      <c r="J1347" s="139">
        <f>ABS(Home!$K$20*I1347)</f>
        <v>0</v>
      </c>
      <c r="K1347" s="42">
        <v>0</v>
      </c>
      <c r="L1347" s="139">
        <f>ABS(Home!$K$20*K1347)</f>
        <v>0</v>
      </c>
      <c r="M1347" s="45">
        <f t="shared" si="643"/>
        <v>0</v>
      </c>
      <c r="N1347" s="47">
        <f t="shared" si="644"/>
        <v>1251</v>
      </c>
      <c r="P1347">
        <f t="shared" si="634"/>
        <v>0</v>
      </c>
      <c r="Q1347">
        <f t="shared" si="634"/>
        <v>6</v>
      </c>
      <c r="R1347" s="146">
        <v>1344</v>
      </c>
      <c r="S1347">
        <f t="shared" si="635"/>
        <v>0</v>
      </c>
      <c r="T1347">
        <f t="shared" si="636"/>
        <v>0</v>
      </c>
      <c r="U1347">
        <f t="shared" si="637"/>
        <v>0</v>
      </c>
      <c r="V1347">
        <f t="shared" si="638"/>
        <v>0</v>
      </c>
      <c r="X1347">
        <f t="shared" si="639"/>
        <v>0</v>
      </c>
      <c r="Y1347">
        <f t="shared" si="640"/>
        <v>0</v>
      </c>
      <c r="Z1347">
        <f t="shared" si="641"/>
        <v>0</v>
      </c>
      <c r="AA1347">
        <f t="shared" si="642"/>
        <v>0</v>
      </c>
      <c r="BJ1347" s="41">
        <v>6</v>
      </c>
      <c r="BN1347" s="41">
        <v>5</v>
      </c>
      <c r="BS1347" s="121"/>
      <c r="BV1347">
        <v>0</v>
      </c>
      <c r="CA1347">
        <v>0</v>
      </c>
      <c r="CB1347">
        <f t="shared" si="645"/>
        <v>0</v>
      </c>
      <c r="CK1347">
        <f t="shared" si="646"/>
        <v>11</v>
      </c>
      <c r="CL1347">
        <f t="shared" si="647"/>
        <v>32</v>
      </c>
      <c r="CM1347">
        <f t="shared" si="648"/>
        <v>1251</v>
      </c>
      <c r="CP1347" t="str">
        <f t="shared" si="625"/>
        <v/>
      </c>
      <c r="CQ1347" t="str">
        <f t="shared" si="626"/>
        <v/>
      </c>
      <c r="CR1347" t="str">
        <f t="shared" si="649"/>
        <v/>
      </c>
      <c r="CS1347" t="str">
        <f t="shared" si="623"/>
        <v/>
      </c>
      <c r="CT1347" t="str">
        <f t="shared" si="624"/>
        <v/>
      </c>
    </row>
    <row r="1348" spans="1:98" x14ac:dyDescent="0.2">
      <c r="B1348" s="28" t="s">
        <v>1365</v>
      </c>
      <c r="C1348" s="47"/>
      <c r="D1348" s="41">
        <v>6</v>
      </c>
      <c r="E1348" s="42">
        <v>0</v>
      </c>
      <c r="F1348" s="139">
        <f>ABS(Home!$K$20*E1348)</f>
        <v>0</v>
      </c>
      <c r="G1348" s="42">
        <v>0</v>
      </c>
      <c r="H1348" s="139">
        <f>ABS(Home!$K$20*G1348)</f>
        <v>0</v>
      </c>
      <c r="I1348" s="42">
        <v>0</v>
      </c>
      <c r="J1348" s="139">
        <f>ABS(Home!$K$20*I1348)</f>
        <v>0</v>
      </c>
      <c r="K1348" s="42">
        <v>0</v>
      </c>
      <c r="L1348" s="139">
        <f>ABS(Home!$K$20*K1348)</f>
        <v>0</v>
      </c>
      <c r="M1348" s="45">
        <f t="shared" si="643"/>
        <v>0</v>
      </c>
      <c r="N1348" s="47">
        <f t="shared" si="644"/>
        <v>1252</v>
      </c>
      <c r="P1348">
        <f t="shared" si="634"/>
        <v>0</v>
      </c>
      <c r="Q1348">
        <f t="shared" si="634"/>
        <v>6</v>
      </c>
      <c r="R1348" s="146">
        <v>1345</v>
      </c>
      <c r="S1348">
        <f t="shared" si="635"/>
        <v>0</v>
      </c>
      <c r="T1348">
        <f t="shared" si="636"/>
        <v>0</v>
      </c>
      <c r="U1348">
        <f t="shared" si="637"/>
        <v>0</v>
      </c>
      <c r="V1348">
        <f t="shared" si="638"/>
        <v>0</v>
      </c>
      <c r="X1348">
        <f t="shared" si="639"/>
        <v>0</v>
      </c>
      <c r="Y1348">
        <f t="shared" si="640"/>
        <v>0</v>
      </c>
      <c r="Z1348">
        <f t="shared" si="641"/>
        <v>0</v>
      </c>
      <c r="AA1348">
        <f t="shared" si="642"/>
        <v>0</v>
      </c>
      <c r="BJ1348" s="41">
        <v>6</v>
      </c>
      <c r="BN1348" s="41">
        <v>5</v>
      </c>
      <c r="BS1348" s="121"/>
      <c r="BV1348">
        <v>0</v>
      </c>
      <c r="CA1348">
        <v>0</v>
      </c>
      <c r="CB1348">
        <f t="shared" si="645"/>
        <v>0</v>
      </c>
      <c r="CK1348">
        <f t="shared" si="646"/>
        <v>12</v>
      </c>
      <c r="CL1348">
        <f t="shared" si="647"/>
        <v>32</v>
      </c>
      <c r="CM1348">
        <f t="shared" si="648"/>
        <v>1252</v>
      </c>
      <c r="CP1348" t="str">
        <f t="shared" si="625"/>
        <v/>
      </c>
      <c r="CQ1348" t="str">
        <f t="shared" si="626"/>
        <v/>
      </c>
      <c r="CR1348" t="str">
        <f t="shared" si="649"/>
        <v/>
      </c>
      <c r="CS1348" t="str">
        <f t="shared" si="623"/>
        <v/>
      </c>
      <c r="CT1348" t="str">
        <f t="shared" si="624"/>
        <v/>
      </c>
    </row>
    <row r="1349" spans="1:98" x14ac:dyDescent="0.2">
      <c r="B1349" s="28" t="s">
        <v>1366</v>
      </c>
      <c r="C1349" s="47"/>
      <c r="D1349" s="41">
        <v>6</v>
      </c>
      <c r="E1349" s="42">
        <v>0</v>
      </c>
      <c r="F1349" s="139">
        <f>ABS(Home!$K$20*E1349)</f>
        <v>0</v>
      </c>
      <c r="G1349" s="42">
        <v>0</v>
      </c>
      <c r="H1349" s="139">
        <f>ABS(Home!$K$20*G1349)</f>
        <v>0</v>
      </c>
      <c r="I1349" s="42">
        <v>0</v>
      </c>
      <c r="J1349" s="139">
        <f>ABS(Home!$K$20*I1349)</f>
        <v>0</v>
      </c>
      <c r="K1349" s="42">
        <v>0</v>
      </c>
      <c r="L1349" s="139">
        <f>ABS(Home!$K$20*K1349)</f>
        <v>0</v>
      </c>
      <c r="M1349" s="45">
        <f t="shared" si="643"/>
        <v>0</v>
      </c>
      <c r="N1349" s="47">
        <f t="shared" si="644"/>
        <v>1253</v>
      </c>
      <c r="P1349">
        <f t="shared" si="634"/>
        <v>0</v>
      </c>
      <c r="Q1349">
        <f t="shared" si="634"/>
        <v>6</v>
      </c>
      <c r="R1349" s="146">
        <v>1346</v>
      </c>
      <c r="S1349">
        <f t="shared" si="635"/>
        <v>0</v>
      </c>
      <c r="T1349">
        <f t="shared" si="636"/>
        <v>0</v>
      </c>
      <c r="U1349">
        <f t="shared" si="637"/>
        <v>0</v>
      </c>
      <c r="V1349">
        <f t="shared" si="638"/>
        <v>0</v>
      </c>
      <c r="X1349">
        <f t="shared" si="639"/>
        <v>0</v>
      </c>
      <c r="Y1349">
        <f t="shared" si="640"/>
        <v>0</v>
      </c>
      <c r="Z1349">
        <f t="shared" si="641"/>
        <v>0</v>
      </c>
      <c r="AA1349">
        <f t="shared" si="642"/>
        <v>0</v>
      </c>
      <c r="BJ1349" s="41">
        <v>6</v>
      </c>
      <c r="BN1349" s="41">
        <v>5</v>
      </c>
      <c r="BS1349" s="121"/>
      <c r="BV1349">
        <v>0</v>
      </c>
      <c r="CA1349">
        <v>0</v>
      </c>
      <c r="CB1349">
        <f t="shared" si="645"/>
        <v>0</v>
      </c>
      <c r="CK1349">
        <f t="shared" si="646"/>
        <v>13</v>
      </c>
      <c r="CL1349">
        <f t="shared" si="647"/>
        <v>32</v>
      </c>
      <c r="CM1349">
        <f t="shared" si="648"/>
        <v>1253</v>
      </c>
      <c r="CP1349" t="str">
        <f t="shared" si="625"/>
        <v/>
      </c>
      <c r="CQ1349" t="str">
        <f t="shared" si="626"/>
        <v/>
      </c>
      <c r="CR1349" t="str">
        <f t="shared" si="649"/>
        <v/>
      </c>
      <c r="CS1349" t="str">
        <f t="shared" ref="CS1349:CS1412" si="650">IF(C1349=1,CONCATENATE("y_int(",CM1349,",",1,")"),"")</f>
        <v/>
      </c>
      <c r="CT1349" t="str">
        <f t="shared" ref="CT1349:CT1412" si="651">IF(C1349=1,CONCATENATE("y_int(",CM1349,",",1,") = results.XAtMinObjective{1,",),"")</f>
        <v/>
      </c>
    </row>
    <row r="1350" spans="1:98" x14ac:dyDescent="0.2">
      <c r="B1350" s="28" t="s">
        <v>1367</v>
      </c>
      <c r="C1350" s="47"/>
      <c r="D1350" s="41">
        <v>6</v>
      </c>
      <c r="E1350" s="42">
        <v>0</v>
      </c>
      <c r="F1350" s="139">
        <f>ABS(Home!$K$20*E1350)</f>
        <v>0</v>
      </c>
      <c r="G1350" s="42">
        <v>0</v>
      </c>
      <c r="H1350" s="139">
        <f>ABS(Home!$K$20*G1350)</f>
        <v>0</v>
      </c>
      <c r="I1350" s="42">
        <v>0</v>
      </c>
      <c r="J1350" s="139">
        <f>ABS(Home!$K$20*I1350)</f>
        <v>0</v>
      </c>
      <c r="K1350" s="42">
        <v>0</v>
      </c>
      <c r="L1350" s="139">
        <f>ABS(Home!$K$20*K1350)</f>
        <v>0</v>
      </c>
      <c r="M1350" s="45">
        <f t="shared" si="643"/>
        <v>0</v>
      </c>
      <c r="N1350" s="47">
        <f t="shared" si="644"/>
        <v>1254</v>
      </c>
      <c r="P1350">
        <f t="shared" si="634"/>
        <v>0</v>
      </c>
      <c r="Q1350">
        <f t="shared" si="634"/>
        <v>6</v>
      </c>
      <c r="R1350" s="146">
        <v>1347</v>
      </c>
      <c r="S1350">
        <f t="shared" si="635"/>
        <v>0</v>
      </c>
      <c r="T1350">
        <f t="shared" si="636"/>
        <v>0</v>
      </c>
      <c r="U1350">
        <f t="shared" si="637"/>
        <v>0</v>
      </c>
      <c r="V1350">
        <f t="shared" si="638"/>
        <v>0</v>
      </c>
      <c r="X1350">
        <f t="shared" si="639"/>
        <v>0</v>
      </c>
      <c r="Y1350">
        <f t="shared" si="640"/>
        <v>0</v>
      </c>
      <c r="Z1350">
        <f t="shared" si="641"/>
        <v>0</v>
      </c>
      <c r="AA1350">
        <f t="shared" si="642"/>
        <v>0</v>
      </c>
      <c r="BJ1350" s="41">
        <v>6</v>
      </c>
      <c r="BN1350" s="41">
        <v>5</v>
      </c>
      <c r="BS1350" s="121"/>
      <c r="BV1350">
        <v>0</v>
      </c>
      <c r="CA1350">
        <v>0</v>
      </c>
      <c r="CB1350">
        <f t="shared" si="645"/>
        <v>0</v>
      </c>
      <c r="CK1350">
        <f t="shared" si="646"/>
        <v>14</v>
      </c>
      <c r="CL1350">
        <f t="shared" si="647"/>
        <v>32</v>
      </c>
      <c r="CM1350">
        <f t="shared" si="648"/>
        <v>1254</v>
      </c>
      <c r="CP1350" t="str">
        <f t="shared" ref="CP1350:CP1413" si="652">IF(C1350=1,CONCATENATE("v",CM1350," = optimizableVariable('var",CM1350,"', [",E1350-$CO$1," ",E1350+$CO$1,"], 'Type', 'real'); %y_int(",CK1350,",",CL1350,")"),"")</f>
        <v/>
      </c>
      <c r="CQ1350" t="str">
        <f t="shared" ref="CQ1350:CQ1413" si="653">IF(C1350=1,CONCATENATE("y_int(",CM1350,",",1,") = variables.var",CM1350,";"),"")</f>
        <v/>
      </c>
      <c r="CR1350" t="str">
        <f t="shared" si="649"/>
        <v/>
      </c>
      <c r="CS1350" t="str">
        <f t="shared" si="650"/>
        <v/>
      </c>
      <c r="CT1350" t="str">
        <f t="shared" si="651"/>
        <v/>
      </c>
    </row>
    <row r="1351" spans="1:98" x14ac:dyDescent="0.2">
      <c r="B1351" s="28" t="s">
        <v>1382</v>
      </c>
      <c r="C1351" s="47"/>
      <c r="D1351" s="41">
        <v>6</v>
      </c>
      <c r="E1351" s="42">
        <v>0</v>
      </c>
      <c r="F1351" s="139">
        <f>ABS(Home!$K$20*E1351)</f>
        <v>0</v>
      </c>
      <c r="G1351" s="42">
        <v>0</v>
      </c>
      <c r="H1351" s="139">
        <f>ABS(Home!$K$20*G1351)</f>
        <v>0</v>
      </c>
      <c r="I1351" s="42">
        <v>0</v>
      </c>
      <c r="J1351" s="139">
        <f>ABS(Home!$K$20*I1351)</f>
        <v>0</v>
      </c>
      <c r="K1351" s="42">
        <v>0</v>
      </c>
      <c r="L1351" s="139">
        <f>ABS(Home!$K$20*K1351)</f>
        <v>0</v>
      </c>
      <c r="M1351" s="45">
        <f t="shared" si="643"/>
        <v>0</v>
      </c>
      <c r="N1351" s="47">
        <f t="shared" si="644"/>
        <v>1255</v>
      </c>
      <c r="P1351">
        <f t="shared" si="634"/>
        <v>0</v>
      </c>
      <c r="Q1351">
        <f t="shared" si="634"/>
        <v>6</v>
      </c>
      <c r="R1351" s="146">
        <v>1348</v>
      </c>
      <c r="S1351">
        <f t="shared" si="635"/>
        <v>0</v>
      </c>
      <c r="T1351">
        <f t="shared" si="636"/>
        <v>0</v>
      </c>
      <c r="U1351">
        <f t="shared" si="637"/>
        <v>0</v>
      </c>
      <c r="V1351">
        <f t="shared" si="638"/>
        <v>0</v>
      </c>
      <c r="X1351">
        <f t="shared" si="639"/>
        <v>0</v>
      </c>
      <c r="Y1351">
        <f t="shared" si="640"/>
        <v>0</v>
      </c>
      <c r="Z1351">
        <f t="shared" si="641"/>
        <v>0</v>
      </c>
      <c r="AA1351">
        <f t="shared" si="642"/>
        <v>0</v>
      </c>
      <c r="BJ1351" s="41">
        <v>6</v>
      </c>
      <c r="BN1351" s="41">
        <v>5</v>
      </c>
      <c r="BS1351" s="121"/>
      <c r="BV1351">
        <v>0</v>
      </c>
      <c r="CA1351">
        <v>0</v>
      </c>
      <c r="CB1351">
        <f t="shared" si="645"/>
        <v>0</v>
      </c>
      <c r="CK1351">
        <f t="shared" si="646"/>
        <v>15</v>
      </c>
      <c r="CL1351">
        <f t="shared" si="647"/>
        <v>32</v>
      </c>
      <c r="CM1351">
        <f t="shared" si="648"/>
        <v>1255</v>
      </c>
      <c r="CP1351" t="str">
        <f t="shared" si="652"/>
        <v/>
      </c>
      <c r="CQ1351" t="str">
        <f t="shared" si="653"/>
        <v/>
      </c>
      <c r="CR1351" t="str">
        <f t="shared" si="649"/>
        <v/>
      </c>
      <c r="CS1351" t="str">
        <f t="shared" si="650"/>
        <v/>
      </c>
      <c r="CT1351" t="str">
        <f t="shared" si="651"/>
        <v/>
      </c>
    </row>
    <row r="1352" spans="1:98" x14ac:dyDescent="0.2">
      <c r="B1352" s="28" t="s">
        <v>1383</v>
      </c>
      <c r="C1352" s="47"/>
      <c r="D1352" s="41">
        <v>6</v>
      </c>
      <c r="E1352" s="42">
        <v>0</v>
      </c>
      <c r="F1352" s="139">
        <f>ABS(Home!$K$20*E1352)</f>
        <v>0</v>
      </c>
      <c r="G1352" s="42">
        <v>0</v>
      </c>
      <c r="H1352" s="139">
        <f>ABS(Home!$K$20*G1352)</f>
        <v>0</v>
      </c>
      <c r="I1352" s="42">
        <v>0</v>
      </c>
      <c r="J1352" s="139">
        <f>ABS(Home!$K$20*I1352)</f>
        <v>0</v>
      </c>
      <c r="K1352" s="42">
        <v>0</v>
      </c>
      <c r="L1352" s="139">
        <f>ABS(Home!$K$20*K1352)</f>
        <v>0</v>
      </c>
      <c r="M1352" s="45">
        <f t="shared" si="643"/>
        <v>0</v>
      </c>
      <c r="N1352" s="47">
        <f t="shared" si="644"/>
        <v>1256</v>
      </c>
      <c r="P1352">
        <f t="shared" si="634"/>
        <v>0</v>
      </c>
      <c r="Q1352">
        <f t="shared" si="634"/>
        <v>6</v>
      </c>
      <c r="R1352" s="146">
        <v>1349</v>
      </c>
      <c r="S1352">
        <f t="shared" si="635"/>
        <v>0</v>
      </c>
      <c r="T1352">
        <f t="shared" si="636"/>
        <v>0</v>
      </c>
      <c r="U1352">
        <f t="shared" si="637"/>
        <v>0</v>
      </c>
      <c r="V1352">
        <f t="shared" si="638"/>
        <v>0</v>
      </c>
      <c r="X1352">
        <f t="shared" si="639"/>
        <v>0</v>
      </c>
      <c r="Y1352">
        <f t="shared" si="640"/>
        <v>0</v>
      </c>
      <c r="Z1352">
        <f t="shared" si="641"/>
        <v>0</v>
      </c>
      <c r="AA1352">
        <f t="shared" si="642"/>
        <v>0</v>
      </c>
      <c r="BJ1352" s="41">
        <v>6</v>
      </c>
      <c r="BN1352" s="41">
        <v>5</v>
      </c>
      <c r="BS1352" s="121"/>
      <c r="BV1352">
        <v>0</v>
      </c>
      <c r="CA1352">
        <v>0</v>
      </c>
      <c r="CB1352">
        <f t="shared" si="645"/>
        <v>0</v>
      </c>
      <c r="CK1352">
        <f t="shared" si="646"/>
        <v>16</v>
      </c>
      <c r="CL1352">
        <f t="shared" si="647"/>
        <v>32</v>
      </c>
      <c r="CM1352">
        <f t="shared" si="648"/>
        <v>1256</v>
      </c>
      <c r="CP1352" t="str">
        <f t="shared" si="652"/>
        <v/>
      </c>
      <c r="CQ1352" t="str">
        <f t="shared" si="653"/>
        <v/>
      </c>
      <c r="CR1352" t="str">
        <f t="shared" si="649"/>
        <v/>
      </c>
      <c r="CS1352" t="str">
        <f t="shared" si="650"/>
        <v/>
      </c>
      <c r="CT1352" t="str">
        <f t="shared" si="651"/>
        <v/>
      </c>
    </row>
    <row r="1353" spans="1:98" x14ac:dyDescent="0.2">
      <c r="B1353" s="28" t="s">
        <v>1384</v>
      </c>
      <c r="C1353" s="47"/>
      <c r="D1353" s="41">
        <v>6</v>
      </c>
      <c r="E1353" s="42">
        <v>0</v>
      </c>
      <c r="F1353" s="139">
        <f>ABS(Home!$K$20*E1353)</f>
        <v>0</v>
      </c>
      <c r="G1353" s="42">
        <v>0</v>
      </c>
      <c r="H1353" s="139">
        <f>ABS(Home!$K$20*G1353)</f>
        <v>0</v>
      </c>
      <c r="I1353" s="42">
        <v>0</v>
      </c>
      <c r="J1353" s="139">
        <f>ABS(Home!$K$20*I1353)</f>
        <v>0</v>
      </c>
      <c r="K1353" s="42">
        <v>0</v>
      </c>
      <c r="L1353" s="139">
        <f>ABS(Home!$K$20*K1353)</f>
        <v>0</v>
      </c>
      <c r="M1353" s="45">
        <f t="shared" si="643"/>
        <v>0</v>
      </c>
      <c r="N1353" s="47">
        <f t="shared" si="644"/>
        <v>1257</v>
      </c>
      <c r="P1353">
        <f t="shared" si="634"/>
        <v>0</v>
      </c>
      <c r="Q1353">
        <f t="shared" si="634"/>
        <v>6</v>
      </c>
      <c r="R1353" s="146">
        <v>1350</v>
      </c>
      <c r="S1353">
        <f t="shared" si="635"/>
        <v>0</v>
      </c>
      <c r="T1353">
        <f t="shared" si="636"/>
        <v>0</v>
      </c>
      <c r="U1353">
        <f t="shared" si="637"/>
        <v>0</v>
      </c>
      <c r="V1353">
        <f t="shared" si="638"/>
        <v>0</v>
      </c>
      <c r="X1353">
        <f t="shared" si="639"/>
        <v>0</v>
      </c>
      <c r="Y1353">
        <f t="shared" si="640"/>
        <v>0</v>
      </c>
      <c r="Z1353">
        <f t="shared" si="641"/>
        <v>0</v>
      </c>
      <c r="AA1353">
        <f t="shared" si="642"/>
        <v>0</v>
      </c>
      <c r="BJ1353" s="41">
        <v>6</v>
      </c>
      <c r="BN1353" s="41">
        <v>5</v>
      </c>
      <c r="BS1353" s="121"/>
      <c r="BV1353">
        <v>0</v>
      </c>
      <c r="CA1353">
        <v>0</v>
      </c>
      <c r="CB1353">
        <f t="shared" si="645"/>
        <v>0</v>
      </c>
      <c r="CK1353">
        <f t="shared" si="646"/>
        <v>17</v>
      </c>
      <c r="CL1353">
        <f t="shared" si="647"/>
        <v>32</v>
      </c>
      <c r="CM1353">
        <f t="shared" si="648"/>
        <v>1257</v>
      </c>
      <c r="CP1353" t="str">
        <f t="shared" si="652"/>
        <v/>
      </c>
      <c r="CQ1353" t="str">
        <f t="shared" si="653"/>
        <v/>
      </c>
      <c r="CR1353" t="str">
        <f t="shared" si="649"/>
        <v/>
      </c>
      <c r="CS1353" t="str">
        <f t="shared" si="650"/>
        <v/>
      </c>
      <c r="CT1353" t="str">
        <f t="shared" si="651"/>
        <v/>
      </c>
    </row>
    <row r="1354" spans="1:98" x14ac:dyDescent="0.2">
      <c r="B1354" s="28" t="s">
        <v>1368</v>
      </c>
      <c r="C1354" s="47"/>
      <c r="D1354" s="41">
        <v>6</v>
      </c>
      <c r="E1354" s="42">
        <v>0</v>
      </c>
      <c r="F1354" s="139">
        <f>ABS(Home!$K$20*E1354)</f>
        <v>0</v>
      </c>
      <c r="G1354" s="42">
        <v>0</v>
      </c>
      <c r="H1354" s="139">
        <f>ABS(Home!$K$20*G1354)</f>
        <v>0</v>
      </c>
      <c r="I1354" s="42">
        <v>0</v>
      </c>
      <c r="J1354" s="139">
        <f>ABS(Home!$K$20*I1354)</f>
        <v>0</v>
      </c>
      <c r="K1354" s="42">
        <v>0</v>
      </c>
      <c r="L1354" s="139">
        <f>ABS(Home!$K$20*K1354)</f>
        <v>0</v>
      </c>
      <c r="M1354" s="45">
        <f t="shared" si="643"/>
        <v>0</v>
      </c>
      <c r="N1354" s="47">
        <f t="shared" si="644"/>
        <v>1258</v>
      </c>
      <c r="P1354">
        <f t="shared" si="634"/>
        <v>0</v>
      </c>
      <c r="Q1354">
        <f t="shared" si="634"/>
        <v>6</v>
      </c>
      <c r="R1354" s="146">
        <v>1351</v>
      </c>
      <c r="S1354">
        <f t="shared" si="635"/>
        <v>0</v>
      </c>
      <c r="T1354">
        <f t="shared" si="636"/>
        <v>0</v>
      </c>
      <c r="U1354">
        <f t="shared" si="637"/>
        <v>0</v>
      </c>
      <c r="V1354">
        <f t="shared" si="638"/>
        <v>0</v>
      </c>
      <c r="X1354">
        <f t="shared" si="639"/>
        <v>0</v>
      </c>
      <c r="Y1354">
        <f t="shared" si="640"/>
        <v>0</v>
      </c>
      <c r="Z1354">
        <f t="shared" si="641"/>
        <v>0</v>
      </c>
      <c r="AA1354">
        <f t="shared" si="642"/>
        <v>0</v>
      </c>
      <c r="BJ1354" s="41">
        <v>6</v>
      </c>
      <c r="BN1354" s="41">
        <v>5</v>
      </c>
      <c r="BS1354" s="121"/>
      <c r="BV1354">
        <v>0</v>
      </c>
      <c r="CA1354">
        <v>0</v>
      </c>
      <c r="CB1354">
        <f t="shared" si="645"/>
        <v>0</v>
      </c>
      <c r="CK1354">
        <f t="shared" si="646"/>
        <v>18</v>
      </c>
      <c r="CL1354">
        <f t="shared" si="647"/>
        <v>32</v>
      </c>
      <c r="CM1354">
        <f t="shared" si="648"/>
        <v>1258</v>
      </c>
      <c r="CP1354" t="str">
        <f t="shared" si="652"/>
        <v/>
      </c>
      <c r="CQ1354" t="str">
        <f t="shared" si="653"/>
        <v/>
      </c>
      <c r="CR1354" t="str">
        <f t="shared" si="649"/>
        <v/>
      </c>
      <c r="CS1354" t="str">
        <f t="shared" si="650"/>
        <v/>
      </c>
      <c r="CT1354" t="str">
        <f t="shared" si="651"/>
        <v/>
      </c>
    </row>
    <row r="1355" spans="1:98" x14ac:dyDescent="0.2">
      <c r="B1355" s="28" t="s">
        <v>1369</v>
      </c>
      <c r="C1355" s="47"/>
      <c r="D1355" s="41">
        <v>6</v>
      </c>
      <c r="E1355" s="42">
        <v>0</v>
      </c>
      <c r="F1355" s="139">
        <f>ABS(Home!$K$20*E1355)</f>
        <v>0</v>
      </c>
      <c r="G1355" s="42">
        <v>0</v>
      </c>
      <c r="H1355" s="139">
        <f>ABS(Home!$K$20*G1355)</f>
        <v>0</v>
      </c>
      <c r="I1355" s="42">
        <v>0</v>
      </c>
      <c r="J1355" s="139">
        <f>ABS(Home!$K$20*I1355)</f>
        <v>0</v>
      </c>
      <c r="K1355" s="42">
        <v>0</v>
      </c>
      <c r="L1355" s="139">
        <f>ABS(Home!$K$20*K1355)</f>
        <v>0</v>
      </c>
      <c r="M1355" s="45">
        <f t="shared" si="643"/>
        <v>0</v>
      </c>
      <c r="N1355" s="47">
        <f t="shared" si="644"/>
        <v>1259</v>
      </c>
      <c r="P1355">
        <f t="shared" si="634"/>
        <v>0</v>
      </c>
      <c r="Q1355">
        <f t="shared" si="634"/>
        <v>6</v>
      </c>
      <c r="R1355" s="146">
        <v>1352</v>
      </c>
      <c r="S1355">
        <f t="shared" si="635"/>
        <v>0</v>
      </c>
      <c r="T1355">
        <f t="shared" si="636"/>
        <v>0</v>
      </c>
      <c r="U1355">
        <f t="shared" si="637"/>
        <v>0</v>
      </c>
      <c r="V1355">
        <f t="shared" si="638"/>
        <v>0</v>
      </c>
      <c r="X1355">
        <f t="shared" si="639"/>
        <v>0</v>
      </c>
      <c r="Y1355">
        <f t="shared" si="640"/>
        <v>0</v>
      </c>
      <c r="Z1355">
        <f t="shared" si="641"/>
        <v>0</v>
      </c>
      <c r="AA1355">
        <f t="shared" si="642"/>
        <v>0</v>
      </c>
      <c r="BJ1355" s="41">
        <v>6</v>
      </c>
      <c r="BN1355" s="41">
        <v>5</v>
      </c>
      <c r="BS1355" s="121"/>
      <c r="BV1355">
        <v>0</v>
      </c>
      <c r="CA1355">
        <v>0</v>
      </c>
      <c r="CB1355">
        <f t="shared" si="645"/>
        <v>0</v>
      </c>
      <c r="CK1355">
        <f t="shared" si="646"/>
        <v>19</v>
      </c>
      <c r="CL1355">
        <f t="shared" si="647"/>
        <v>32</v>
      </c>
      <c r="CM1355">
        <f t="shared" si="648"/>
        <v>1259</v>
      </c>
      <c r="CP1355" t="str">
        <f t="shared" si="652"/>
        <v/>
      </c>
      <c r="CQ1355" t="str">
        <f t="shared" si="653"/>
        <v/>
      </c>
      <c r="CR1355" t="str">
        <f t="shared" si="649"/>
        <v/>
      </c>
      <c r="CS1355" t="str">
        <f t="shared" si="650"/>
        <v/>
      </c>
      <c r="CT1355" t="str">
        <f t="shared" si="651"/>
        <v/>
      </c>
    </row>
    <row r="1356" spans="1:98" x14ac:dyDescent="0.2">
      <c r="B1356" s="28" t="s">
        <v>1370</v>
      </c>
      <c r="C1356" s="47"/>
      <c r="D1356" s="41">
        <v>6</v>
      </c>
      <c r="E1356" s="42">
        <v>0</v>
      </c>
      <c r="F1356" s="139">
        <f>ABS(Home!$K$20*E1356)</f>
        <v>0</v>
      </c>
      <c r="G1356" s="42">
        <v>0</v>
      </c>
      <c r="H1356" s="139">
        <f>ABS(Home!$K$20*G1356)</f>
        <v>0</v>
      </c>
      <c r="I1356" s="42">
        <v>0</v>
      </c>
      <c r="J1356" s="139">
        <f>ABS(Home!$K$20*I1356)</f>
        <v>0</v>
      </c>
      <c r="K1356" s="42">
        <v>0</v>
      </c>
      <c r="L1356" s="139">
        <f>ABS(Home!$K$20*K1356)</f>
        <v>0</v>
      </c>
      <c r="M1356" s="45">
        <f t="shared" si="643"/>
        <v>0</v>
      </c>
      <c r="N1356" s="47">
        <f t="shared" si="644"/>
        <v>1260</v>
      </c>
      <c r="P1356">
        <f t="shared" si="634"/>
        <v>0</v>
      </c>
      <c r="Q1356">
        <f t="shared" si="634"/>
        <v>6</v>
      </c>
      <c r="R1356" s="146">
        <v>1353</v>
      </c>
      <c r="S1356">
        <f t="shared" si="635"/>
        <v>0</v>
      </c>
      <c r="T1356">
        <f t="shared" si="636"/>
        <v>0</v>
      </c>
      <c r="U1356">
        <f t="shared" si="637"/>
        <v>0</v>
      </c>
      <c r="V1356">
        <f t="shared" si="638"/>
        <v>0</v>
      </c>
      <c r="X1356">
        <f t="shared" si="639"/>
        <v>0</v>
      </c>
      <c r="Y1356">
        <f t="shared" si="640"/>
        <v>0</v>
      </c>
      <c r="Z1356">
        <f t="shared" si="641"/>
        <v>0</v>
      </c>
      <c r="AA1356">
        <f t="shared" si="642"/>
        <v>0</v>
      </c>
      <c r="BJ1356" s="41">
        <v>6</v>
      </c>
      <c r="BN1356" s="41">
        <v>5</v>
      </c>
      <c r="BS1356" s="121"/>
      <c r="BV1356">
        <v>0</v>
      </c>
      <c r="CA1356">
        <v>0</v>
      </c>
      <c r="CB1356">
        <f t="shared" si="645"/>
        <v>0</v>
      </c>
      <c r="CK1356">
        <f t="shared" si="646"/>
        <v>20</v>
      </c>
      <c r="CL1356">
        <f t="shared" si="647"/>
        <v>32</v>
      </c>
      <c r="CM1356">
        <f t="shared" si="648"/>
        <v>1260</v>
      </c>
      <c r="CP1356" t="str">
        <f t="shared" si="652"/>
        <v/>
      </c>
      <c r="CQ1356" t="str">
        <f t="shared" si="653"/>
        <v/>
      </c>
      <c r="CR1356" t="str">
        <f t="shared" si="649"/>
        <v/>
      </c>
      <c r="CS1356" t="str">
        <f t="shared" si="650"/>
        <v/>
      </c>
      <c r="CT1356" t="str">
        <f t="shared" si="651"/>
        <v/>
      </c>
    </row>
    <row r="1357" spans="1:98" x14ac:dyDescent="0.2">
      <c r="B1357" s="28" t="s">
        <v>1371</v>
      </c>
      <c r="C1357" s="47"/>
      <c r="D1357" s="41">
        <v>6</v>
      </c>
      <c r="E1357" s="42">
        <v>0</v>
      </c>
      <c r="F1357" s="139">
        <f>ABS(Home!$K$20*E1357)</f>
        <v>0</v>
      </c>
      <c r="G1357" s="42">
        <v>0</v>
      </c>
      <c r="H1357" s="139">
        <f>ABS(Home!$K$20*G1357)</f>
        <v>0</v>
      </c>
      <c r="I1357" s="42">
        <v>0</v>
      </c>
      <c r="J1357" s="139">
        <f>ABS(Home!$K$20*I1357)</f>
        <v>0</v>
      </c>
      <c r="K1357" s="42">
        <v>0</v>
      </c>
      <c r="L1357" s="139">
        <f>ABS(Home!$K$20*K1357)</f>
        <v>0</v>
      </c>
      <c r="M1357" s="45">
        <f t="shared" si="643"/>
        <v>0</v>
      </c>
      <c r="N1357" s="47">
        <f t="shared" si="644"/>
        <v>1261</v>
      </c>
      <c r="P1357">
        <f t="shared" si="634"/>
        <v>0</v>
      </c>
      <c r="Q1357">
        <f t="shared" si="634"/>
        <v>6</v>
      </c>
      <c r="R1357" s="146">
        <v>1354</v>
      </c>
      <c r="S1357">
        <f t="shared" si="635"/>
        <v>0</v>
      </c>
      <c r="T1357">
        <f t="shared" si="636"/>
        <v>0</v>
      </c>
      <c r="U1357">
        <f t="shared" si="637"/>
        <v>0</v>
      </c>
      <c r="V1357">
        <f t="shared" si="638"/>
        <v>0</v>
      </c>
      <c r="X1357">
        <f t="shared" si="639"/>
        <v>0</v>
      </c>
      <c r="Y1357">
        <f t="shared" si="640"/>
        <v>0</v>
      </c>
      <c r="Z1357">
        <f t="shared" si="641"/>
        <v>0</v>
      </c>
      <c r="AA1357">
        <f t="shared" si="642"/>
        <v>0</v>
      </c>
      <c r="BJ1357" s="41">
        <v>6</v>
      </c>
      <c r="BN1357" s="41">
        <v>5</v>
      </c>
      <c r="BS1357" s="121"/>
      <c r="BV1357">
        <v>0</v>
      </c>
      <c r="CA1357">
        <v>0</v>
      </c>
      <c r="CB1357">
        <f t="shared" si="645"/>
        <v>0</v>
      </c>
      <c r="CK1357">
        <f t="shared" si="646"/>
        <v>21</v>
      </c>
      <c r="CL1357">
        <f t="shared" si="647"/>
        <v>32</v>
      </c>
      <c r="CM1357">
        <f t="shared" si="648"/>
        <v>1261</v>
      </c>
      <c r="CP1357" t="str">
        <f t="shared" si="652"/>
        <v/>
      </c>
      <c r="CQ1357" t="str">
        <f t="shared" si="653"/>
        <v/>
      </c>
      <c r="CR1357" t="str">
        <f t="shared" si="649"/>
        <v/>
      </c>
      <c r="CS1357" t="str">
        <f t="shared" si="650"/>
        <v/>
      </c>
      <c r="CT1357" t="str">
        <f t="shared" si="651"/>
        <v/>
      </c>
    </row>
    <row r="1358" spans="1:98" x14ac:dyDescent="0.2">
      <c r="B1358" s="28" t="s">
        <v>1372</v>
      </c>
      <c r="C1358" s="47"/>
      <c r="D1358" s="41">
        <v>6</v>
      </c>
      <c r="E1358" s="42">
        <v>0</v>
      </c>
      <c r="F1358" s="139">
        <f>ABS(Home!$K$20*E1358)</f>
        <v>0</v>
      </c>
      <c r="G1358" s="42">
        <v>0</v>
      </c>
      <c r="H1358" s="139">
        <f>ABS(Home!$K$20*G1358)</f>
        <v>0</v>
      </c>
      <c r="I1358" s="42">
        <v>0</v>
      </c>
      <c r="J1358" s="139">
        <f>ABS(Home!$K$20*I1358)</f>
        <v>0</v>
      </c>
      <c r="K1358" s="42">
        <v>0</v>
      </c>
      <c r="L1358" s="139">
        <f>ABS(Home!$K$20*K1358)</f>
        <v>0</v>
      </c>
      <c r="M1358" s="45">
        <f t="shared" si="643"/>
        <v>0</v>
      </c>
      <c r="N1358" s="47">
        <f t="shared" si="644"/>
        <v>1262</v>
      </c>
      <c r="P1358">
        <f t="shared" si="634"/>
        <v>0</v>
      </c>
      <c r="Q1358">
        <f t="shared" si="634"/>
        <v>6</v>
      </c>
      <c r="R1358" s="146">
        <v>1355</v>
      </c>
      <c r="S1358">
        <f t="shared" si="635"/>
        <v>0</v>
      </c>
      <c r="T1358">
        <f t="shared" si="636"/>
        <v>0</v>
      </c>
      <c r="U1358">
        <f t="shared" si="637"/>
        <v>0</v>
      </c>
      <c r="V1358">
        <f t="shared" si="638"/>
        <v>0</v>
      </c>
      <c r="X1358">
        <f t="shared" si="639"/>
        <v>0</v>
      </c>
      <c r="Y1358">
        <f t="shared" si="640"/>
        <v>0</v>
      </c>
      <c r="Z1358">
        <f t="shared" si="641"/>
        <v>0</v>
      </c>
      <c r="AA1358">
        <f t="shared" si="642"/>
        <v>0</v>
      </c>
      <c r="BJ1358" s="41">
        <v>6</v>
      </c>
      <c r="BN1358" s="41">
        <v>5</v>
      </c>
      <c r="BS1358" s="121"/>
      <c r="BV1358">
        <v>0</v>
      </c>
      <c r="CA1358">
        <v>0</v>
      </c>
      <c r="CB1358">
        <f t="shared" si="645"/>
        <v>0</v>
      </c>
      <c r="CK1358">
        <f t="shared" si="646"/>
        <v>22</v>
      </c>
      <c r="CL1358">
        <f t="shared" si="647"/>
        <v>32</v>
      </c>
      <c r="CM1358">
        <f t="shared" si="648"/>
        <v>1262</v>
      </c>
      <c r="CP1358" t="str">
        <f t="shared" si="652"/>
        <v/>
      </c>
      <c r="CQ1358" t="str">
        <f t="shared" si="653"/>
        <v/>
      </c>
      <c r="CR1358" t="str">
        <f t="shared" si="649"/>
        <v/>
      </c>
      <c r="CS1358" t="str">
        <f t="shared" si="650"/>
        <v/>
      </c>
      <c r="CT1358" t="str">
        <f t="shared" si="651"/>
        <v/>
      </c>
    </row>
    <row r="1359" spans="1:98" x14ac:dyDescent="0.2">
      <c r="B1359" s="28" t="s">
        <v>1373</v>
      </c>
      <c r="C1359" s="47"/>
      <c r="D1359" s="41">
        <v>6</v>
      </c>
      <c r="E1359" s="42">
        <v>0</v>
      </c>
      <c r="F1359" s="139">
        <f>ABS(Home!$K$20*E1359)</f>
        <v>0</v>
      </c>
      <c r="G1359" s="42">
        <v>0</v>
      </c>
      <c r="H1359" s="139">
        <f>ABS(Home!$K$20*G1359)</f>
        <v>0</v>
      </c>
      <c r="I1359" s="42">
        <v>0</v>
      </c>
      <c r="J1359" s="139">
        <f>ABS(Home!$K$20*I1359)</f>
        <v>0</v>
      </c>
      <c r="K1359" s="42">
        <v>0</v>
      </c>
      <c r="L1359" s="139">
        <f>ABS(Home!$K$20*K1359)</f>
        <v>0</v>
      </c>
      <c r="M1359" s="45">
        <f t="shared" si="643"/>
        <v>0</v>
      </c>
      <c r="N1359" s="47">
        <f t="shared" si="644"/>
        <v>1263</v>
      </c>
      <c r="P1359">
        <f t="shared" si="634"/>
        <v>0</v>
      </c>
      <c r="Q1359">
        <f t="shared" si="634"/>
        <v>6</v>
      </c>
      <c r="R1359" s="146">
        <v>1356</v>
      </c>
      <c r="S1359">
        <f t="shared" si="635"/>
        <v>0</v>
      </c>
      <c r="T1359">
        <f t="shared" si="636"/>
        <v>0</v>
      </c>
      <c r="U1359">
        <f t="shared" si="637"/>
        <v>0</v>
      </c>
      <c r="V1359">
        <f t="shared" si="638"/>
        <v>0</v>
      </c>
      <c r="X1359">
        <f t="shared" si="639"/>
        <v>0</v>
      </c>
      <c r="Y1359">
        <f t="shared" si="640"/>
        <v>0</v>
      </c>
      <c r="Z1359">
        <f t="shared" si="641"/>
        <v>0</v>
      </c>
      <c r="AA1359">
        <f t="shared" si="642"/>
        <v>0</v>
      </c>
      <c r="BJ1359" s="41">
        <v>6</v>
      </c>
      <c r="BN1359" s="41">
        <v>5</v>
      </c>
      <c r="BS1359" s="121"/>
      <c r="BV1359">
        <v>0</v>
      </c>
      <c r="CA1359">
        <v>0</v>
      </c>
      <c r="CB1359">
        <f t="shared" si="645"/>
        <v>0</v>
      </c>
      <c r="CK1359">
        <f t="shared" si="646"/>
        <v>23</v>
      </c>
      <c r="CL1359">
        <f t="shared" si="647"/>
        <v>32</v>
      </c>
      <c r="CM1359">
        <f t="shared" si="648"/>
        <v>1263</v>
      </c>
      <c r="CP1359" t="str">
        <f t="shared" si="652"/>
        <v/>
      </c>
      <c r="CQ1359" t="str">
        <f t="shared" si="653"/>
        <v/>
      </c>
      <c r="CR1359" t="str">
        <f t="shared" si="649"/>
        <v/>
      </c>
      <c r="CS1359" t="str">
        <f t="shared" si="650"/>
        <v/>
      </c>
      <c r="CT1359" t="str">
        <f t="shared" si="651"/>
        <v/>
      </c>
    </row>
    <row r="1360" spans="1:98" x14ac:dyDescent="0.2">
      <c r="A1360" s="1"/>
      <c r="B1360" s="28" t="s">
        <v>1374</v>
      </c>
      <c r="C1360" s="47"/>
      <c r="D1360" s="41">
        <v>6</v>
      </c>
      <c r="E1360" s="42">
        <v>0</v>
      </c>
      <c r="F1360" s="139">
        <f>ABS(Home!$K$20*E1360)</f>
        <v>0</v>
      </c>
      <c r="G1360" s="42">
        <v>0</v>
      </c>
      <c r="H1360" s="139">
        <f>ABS(Home!$K$20*G1360)</f>
        <v>0</v>
      </c>
      <c r="I1360" s="42">
        <v>0</v>
      </c>
      <c r="J1360" s="139">
        <f>ABS(Home!$K$20*I1360)</f>
        <v>0</v>
      </c>
      <c r="K1360" s="42">
        <v>0</v>
      </c>
      <c r="L1360" s="139">
        <f>ABS(Home!$K$20*K1360)</f>
        <v>0</v>
      </c>
      <c r="M1360" s="45">
        <f>IF(C1360=1,COUNTIF(F1360,"&gt;0")+COUNTIF(H1360,"&gt;0")+COUNTIF(J1360,"&gt;0")+COUNTIF(L1360,"&gt;0"),0)</f>
        <v>0</v>
      </c>
      <c r="N1360" s="47">
        <f t="shared" si="644"/>
        <v>1264</v>
      </c>
      <c r="P1360">
        <f t="shared" si="634"/>
        <v>0</v>
      </c>
      <c r="Q1360">
        <f t="shared" si="634"/>
        <v>6</v>
      </c>
      <c r="R1360" s="146">
        <v>1357</v>
      </c>
      <c r="S1360">
        <f t="shared" si="635"/>
        <v>0</v>
      </c>
      <c r="T1360">
        <f t="shared" si="636"/>
        <v>0</v>
      </c>
      <c r="U1360">
        <f t="shared" si="637"/>
        <v>0</v>
      </c>
      <c r="V1360">
        <f t="shared" si="638"/>
        <v>0</v>
      </c>
      <c r="X1360">
        <f t="shared" si="639"/>
        <v>0</v>
      </c>
      <c r="Y1360">
        <f t="shared" si="640"/>
        <v>0</v>
      </c>
      <c r="Z1360">
        <f t="shared" si="641"/>
        <v>0</v>
      </c>
      <c r="AA1360">
        <f t="shared" si="642"/>
        <v>0</v>
      </c>
      <c r="BJ1360" s="41">
        <v>6</v>
      </c>
      <c r="BN1360" s="41">
        <v>5</v>
      </c>
      <c r="BS1360" s="121"/>
      <c r="BV1360">
        <v>0</v>
      </c>
      <c r="CA1360">
        <v>0</v>
      </c>
      <c r="CB1360">
        <f t="shared" si="645"/>
        <v>0</v>
      </c>
      <c r="CK1360">
        <f t="shared" si="646"/>
        <v>24</v>
      </c>
      <c r="CL1360">
        <f t="shared" si="647"/>
        <v>32</v>
      </c>
      <c r="CM1360">
        <f t="shared" si="648"/>
        <v>1264</v>
      </c>
      <c r="CP1360" t="str">
        <f t="shared" si="652"/>
        <v/>
      </c>
      <c r="CQ1360" t="str">
        <f t="shared" si="653"/>
        <v/>
      </c>
      <c r="CR1360" t="str">
        <f t="shared" si="649"/>
        <v/>
      </c>
      <c r="CS1360" t="str">
        <f t="shared" si="650"/>
        <v/>
      </c>
      <c r="CT1360" t="str">
        <f t="shared" si="651"/>
        <v/>
      </c>
    </row>
    <row r="1361" spans="1:98" x14ac:dyDescent="0.2">
      <c r="A1361" s="1"/>
      <c r="B1361" s="28" t="s">
        <v>1375</v>
      </c>
      <c r="C1361" s="47"/>
      <c r="D1361" s="41">
        <v>6</v>
      </c>
      <c r="E1361" s="42">
        <v>0</v>
      </c>
      <c r="F1361" s="139">
        <f>ABS(Home!$K$20*E1361)</f>
        <v>0</v>
      </c>
      <c r="G1361" s="42">
        <v>0</v>
      </c>
      <c r="H1361" s="139">
        <f>ABS(Home!$K$20*G1361)</f>
        <v>0</v>
      </c>
      <c r="I1361" s="42">
        <v>0</v>
      </c>
      <c r="J1361" s="139">
        <f>ABS(Home!$K$20*I1361)</f>
        <v>0</v>
      </c>
      <c r="K1361" s="42">
        <v>0</v>
      </c>
      <c r="L1361" s="139">
        <f>ABS(Home!$K$20*K1361)</f>
        <v>0</v>
      </c>
      <c r="M1361" s="45">
        <f t="shared" si="643"/>
        <v>0</v>
      </c>
      <c r="N1361" s="47">
        <f t="shared" si="644"/>
        <v>1265</v>
      </c>
      <c r="P1361">
        <f t="shared" si="634"/>
        <v>0</v>
      </c>
      <c r="Q1361">
        <f t="shared" si="634"/>
        <v>6</v>
      </c>
      <c r="R1361" s="146">
        <v>1358</v>
      </c>
      <c r="S1361">
        <f t="shared" si="635"/>
        <v>0</v>
      </c>
      <c r="T1361">
        <f t="shared" si="636"/>
        <v>0</v>
      </c>
      <c r="U1361">
        <f t="shared" si="637"/>
        <v>0</v>
      </c>
      <c r="V1361">
        <f t="shared" si="638"/>
        <v>0</v>
      </c>
      <c r="X1361">
        <f t="shared" si="639"/>
        <v>0</v>
      </c>
      <c r="Y1361">
        <f t="shared" si="640"/>
        <v>0</v>
      </c>
      <c r="Z1361">
        <f t="shared" si="641"/>
        <v>0</v>
      </c>
      <c r="AA1361">
        <f t="shared" si="642"/>
        <v>0</v>
      </c>
      <c r="BJ1361" s="41">
        <v>6</v>
      </c>
      <c r="BN1361" s="41">
        <v>5</v>
      </c>
      <c r="BS1361" s="121"/>
      <c r="BV1361">
        <v>0</v>
      </c>
      <c r="CA1361">
        <v>0</v>
      </c>
      <c r="CB1361">
        <f t="shared" si="645"/>
        <v>0</v>
      </c>
      <c r="CK1361">
        <f t="shared" si="646"/>
        <v>25</v>
      </c>
      <c r="CL1361">
        <f t="shared" si="647"/>
        <v>32</v>
      </c>
      <c r="CM1361">
        <f t="shared" si="648"/>
        <v>1265</v>
      </c>
      <c r="CP1361" t="str">
        <f t="shared" si="652"/>
        <v/>
      </c>
      <c r="CQ1361" t="str">
        <f t="shared" si="653"/>
        <v/>
      </c>
      <c r="CR1361" t="str">
        <f t="shared" si="649"/>
        <v/>
      </c>
      <c r="CS1361" t="str">
        <f t="shared" si="650"/>
        <v/>
      </c>
      <c r="CT1361" t="str">
        <f t="shared" si="651"/>
        <v/>
      </c>
    </row>
    <row r="1362" spans="1:98" x14ac:dyDescent="0.2">
      <c r="A1362" s="1"/>
      <c r="B1362" s="28" t="s">
        <v>1376</v>
      </c>
      <c r="C1362" s="47"/>
      <c r="D1362" s="41">
        <v>6</v>
      </c>
      <c r="E1362" s="42">
        <v>0</v>
      </c>
      <c r="F1362" s="139">
        <f>ABS(Home!$K$20*E1362)</f>
        <v>0</v>
      </c>
      <c r="G1362" s="42">
        <v>0</v>
      </c>
      <c r="H1362" s="139">
        <f>ABS(Home!$K$20*G1362)</f>
        <v>0</v>
      </c>
      <c r="I1362" s="42">
        <v>0</v>
      </c>
      <c r="J1362" s="139">
        <f>ABS(Home!$K$20*I1362)</f>
        <v>0</v>
      </c>
      <c r="K1362" s="42">
        <v>0</v>
      </c>
      <c r="L1362" s="139">
        <f>ABS(Home!$K$20*K1362)</f>
        <v>0</v>
      </c>
      <c r="M1362" s="45">
        <f t="shared" si="643"/>
        <v>0</v>
      </c>
      <c r="N1362" s="47">
        <f t="shared" si="644"/>
        <v>1266</v>
      </c>
      <c r="P1362">
        <f t="shared" si="634"/>
        <v>0</v>
      </c>
      <c r="Q1362">
        <f t="shared" si="634"/>
        <v>6</v>
      </c>
      <c r="R1362" s="146">
        <v>1359</v>
      </c>
      <c r="S1362">
        <f t="shared" si="635"/>
        <v>0</v>
      </c>
      <c r="T1362">
        <f t="shared" si="636"/>
        <v>0</v>
      </c>
      <c r="U1362">
        <f t="shared" si="637"/>
        <v>0</v>
      </c>
      <c r="V1362">
        <f t="shared" si="638"/>
        <v>0</v>
      </c>
      <c r="X1362">
        <f t="shared" si="639"/>
        <v>0</v>
      </c>
      <c r="Y1362">
        <f t="shared" si="640"/>
        <v>0</v>
      </c>
      <c r="Z1362">
        <f t="shared" si="641"/>
        <v>0</v>
      </c>
      <c r="AA1362">
        <f t="shared" si="642"/>
        <v>0</v>
      </c>
      <c r="BJ1362" s="41">
        <v>6</v>
      </c>
      <c r="BN1362" s="41">
        <v>5</v>
      </c>
      <c r="BS1362" s="121"/>
      <c r="BV1362">
        <v>-2</v>
      </c>
      <c r="CA1362">
        <v>-2.4528000000000001E-2</v>
      </c>
      <c r="CB1362">
        <f t="shared" si="645"/>
        <v>-2.4528000000000001E-2</v>
      </c>
      <c r="CK1362">
        <f t="shared" si="646"/>
        <v>26</v>
      </c>
      <c r="CL1362">
        <f t="shared" si="647"/>
        <v>32</v>
      </c>
      <c r="CM1362">
        <f t="shared" si="648"/>
        <v>1266</v>
      </c>
      <c r="CP1362" t="str">
        <f t="shared" si="652"/>
        <v/>
      </c>
      <c r="CQ1362" t="str">
        <f t="shared" si="653"/>
        <v/>
      </c>
      <c r="CR1362" t="str">
        <f t="shared" si="649"/>
        <v/>
      </c>
      <c r="CS1362" t="str">
        <f t="shared" si="650"/>
        <v/>
      </c>
      <c r="CT1362" t="str">
        <f t="shared" si="651"/>
        <v/>
      </c>
    </row>
    <row r="1363" spans="1:98" x14ac:dyDescent="0.2">
      <c r="A1363" s="1"/>
      <c r="B1363" s="28" t="s">
        <v>1377</v>
      </c>
      <c r="C1363" s="47"/>
      <c r="D1363" s="41">
        <v>6</v>
      </c>
      <c r="E1363" s="42">
        <v>0</v>
      </c>
      <c r="F1363" s="139">
        <f>ABS(Home!$K$20*E1363)</f>
        <v>0</v>
      </c>
      <c r="G1363" s="42">
        <v>0</v>
      </c>
      <c r="H1363" s="139">
        <f>ABS(Home!$K$20*G1363)</f>
        <v>0</v>
      </c>
      <c r="I1363" s="42">
        <v>0</v>
      </c>
      <c r="J1363" s="139">
        <f>ABS(Home!$K$20*I1363)</f>
        <v>0</v>
      </c>
      <c r="K1363" s="42">
        <v>0</v>
      </c>
      <c r="L1363" s="139">
        <f>ABS(Home!$K$20*K1363)</f>
        <v>0</v>
      </c>
      <c r="M1363" s="45">
        <f t="shared" si="643"/>
        <v>0</v>
      </c>
      <c r="N1363" s="47">
        <f t="shared" si="644"/>
        <v>1267</v>
      </c>
      <c r="P1363">
        <f t="shared" si="634"/>
        <v>0</v>
      </c>
      <c r="Q1363">
        <f t="shared" si="634"/>
        <v>6</v>
      </c>
      <c r="R1363" s="146">
        <v>1360</v>
      </c>
      <c r="S1363">
        <f t="shared" si="635"/>
        <v>0</v>
      </c>
      <c r="T1363">
        <f t="shared" si="636"/>
        <v>0</v>
      </c>
      <c r="U1363">
        <f t="shared" si="637"/>
        <v>0</v>
      </c>
      <c r="V1363">
        <f t="shared" si="638"/>
        <v>0</v>
      </c>
      <c r="X1363">
        <f t="shared" si="639"/>
        <v>0</v>
      </c>
      <c r="Y1363">
        <f t="shared" si="640"/>
        <v>0</v>
      </c>
      <c r="Z1363">
        <f t="shared" si="641"/>
        <v>0</v>
      </c>
      <c r="AA1363">
        <f t="shared" si="642"/>
        <v>0</v>
      </c>
      <c r="BJ1363" s="41">
        <v>6</v>
      </c>
      <c r="BN1363" s="41">
        <v>5</v>
      </c>
      <c r="BS1363" s="121"/>
      <c r="BV1363">
        <v>-2</v>
      </c>
      <c r="CA1363">
        <v>-2.4528000000000001E-2</v>
      </c>
      <c r="CB1363">
        <f t="shared" si="645"/>
        <v>-2.4528000000000001E-2</v>
      </c>
      <c r="CK1363">
        <f t="shared" si="646"/>
        <v>27</v>
      </c>
      <c r="CL1363">
        <f t="shared" si="647"/>
        <v>32</v>
      </c>
      <c r="CM1363">
        <f t="shared" si="648"/>
        <v>1267</v>
      </c>
      <c r="CP1363" t="str">
        <f t="shared" si="652"/>
        <v/>
      </c>
      <c r="CQ1363" t="str">
        <f t="shared" si="653"/>
        <v/>
      </c>
      <c r="CR1363" t="str">
        <f t="shared" si="649"/>
        <v/>
      </c>
      <c r="CS1363" t="str">
        <f t="shared" si="650"/>
        <v/>
      </c>
      <c r="CT1363" t="str">
        <f t="shared" si="651"/>
        <v/>
      </c>
    </row>
    <row r="1364" spans="1:98" x14ac:dyDescent="0.2">
      <c r="A1364" s="1"/>
      <c r="B1364" s="28" t="s">
        <v>1378</v>
      </c>
      <c r="C1364" s="47"/>
      <c r="D1364" s="41">
        <v>6</v>
      </c>
      <c r="E1364" s="42">
        <v>0</v>
      </c>
      <c r="F1364" s="139">
        <f>ABS(Home!$K$20*E1364)</f>
        <v>0</v>
      </c>
      <c r="G1364" s="42">
        <v>0</v>
      </c>
      <c r="H1364" s="139">
        <f>ABS(Home!$K$20*G1364)</f>
        <v>0</v>
      </c>
      <c r="I1364" s="42">
        <v>0</v>
      </c>
      <c r="J1364" s="139">
        <f>ABS(Home!$K$20*I1364)</f>
        <v>0</v>
      </c>
      <c r="K1364" s="42">
        <v>0</v>
      </c>
      <c r="L1364" s="139">
        <f>ABS(Home!$K$20*K1364)</f>
        <v>0</v>
      </c>
      <c r="M1364" s="45">
        <f t="shared" si="643"/>
        <v>0</v>
      </c>
      <c r="N1364" s="47">
        <f t="shared" si="644"/>
        <v>1268</v>
      </c>
      <c r="P1364">
        <f t="shared" ref="P1364:P1384" si="654">C1466</f>
        <v>0</v>
      </c>
      <c r="Q1364">
        <f t="shared" ref="Q1364:Q1384" si="655">D1466</f>
        <v>6</v>
      </c>
      <c r="R1364" s="146">
        <v>1361</v>
      </c>
      <c r="S1364">
        <f t="shared" ref="S1364:S1403" si="656">IF($C1466=1,E1466,0)</f>
        <v>0</v>
      </c>
      <c r="T1364">
        <f t="shared" ref="T1364:T1403" si="657">IF($C1466=1,G1466,0)</f>
        <v>0</v>
      </c>
      <c r="U1364">
        <f t="shared" ref="U1364:U1403" si="658">IF($C1466=1,I1466,0)</f>
        <v>0</v>
      </c>
      <c r="V1364">
        <f t="shared" ref="V1364:V1403" si="659">IF($C1466=1,K1466,0)</f>
        <v>0</v>
      </c>
      <c r="X1364">
        <f t="shared" ref="X1364:X1403" si="660">IF($C1466=1,F1466,0)</f>
        <v>0</v>
      </c>
      <c r="Y1364">
        <f t="shared" ref="Y1364:Y1403" si="661">IF($C1466=1,H1466,0)</f>
        <v>0</v>
      </c>
      <c r="Z1364">
        <f t="shared" ref="Z1364:Z1403" si="662">IF($C1466=1,J1466,0)</f>
        <v>0</v>
      </c>
      <c r="AA1364">
        <f t="shared" ref="AA1364:AA1403" si="663">IF($C1466=1,L1466,0)</f>
        <v>0</v>
      </c>
      <c r="BJ1364" s="41">
        <v>6</v>
      </c>
      <c r="BN1364" s="41">
        <v>5</v>
      </c>
      <c r="BS1364" s="121"/>
      <c r="BV1364">
        <v>-2</v>
      </c>
      <c r="CA1364">
        <v>-2.4528000000000001E-2</v>
      </c>
      <c r="CB1364">
        <f t="shared" si="645"/>
        <v>-2.4528000000000001E-2</v>
      </c>
      <c r="CK1364">
        <f t="shared" si="646"/>
        <v>28</v>
      </c>
      <c r="CL1364">
        <f t="shared" si="647"/>
        <v>32</v>
      </c>
      <c r="CM1364">
        <f t="shared" si="648"/>
        <v>1268</v>
      </c>
      <c r="CP1364" t="str">
        <f t="shared" si="652"/>
        <v/>
      </c>
      <c r="CQ1364" t="str">
        <f t="shared" si="653"/>
        <v/>
      </c>
      <c r="CR1364" t="str">
        <f t="shared" si="649"/>
        <v/>
      </c>
      <c r="CS1364" t="str">
        <f t="shared" si="650"/>
        <v/>
      </c>
      <c r="CT1364" t="str">
        <f t="shared" si="651"/>
        <v/>
      </c>
    </row>
    <row r="1365" spans="1:98" x14ac:dyDescent="0.2">
      <c r="A1365" s="1"/>
      <c r="B1365" s="28" t="s">
        <v>1379</v>
      </c>
      <c r="C1365" s="47"/>
      <c r="D1365" s="41">
        <v>6</v>
      </c>
      <c r="E1365" s="42">
        <v>0</v>
      </c>
      <c r="F1365" s="139">
        <f>ABS(Home!$K$20*E1365)</f>
        <v>0</v>
      </c>
      <c r="G1365" s="42">
        <v>0</v>
      </c>
      <c r="H1365" s="139">
        <f>ABS(Home!$K$20*G1365)</f>
        <v>0</v>
      </c>
      <c r="I1365" s="42">
        <v>0</v>
      </c>
      <c r="J1365" s="139">
        <f>ABS(Home!$K$20*I1365)</f>
        <v>0</v>
      </c>
      <c r="K1365" s="42">
        <v>0</v>
      </c>
      <c r="L1365" s="139">
        <f>ABS(Home!$K$20*K1365)</f>
        <v>0</v>
      </c>
      <c r="M1365" s="45">
        <f t="shared" si="643"/>
        <v>0</v>
      </c>
      <c r="N1365" s="47">
        <f t="shared" si="644"/>
        <v>1269</v>
      </c>
      <c r="P1365">
        <f t="shared" si="654"/>
        <v>0</v>
      </c>
      <c r="Q1365">
        <f t="shared" si="655"/>
        <v>6</v>
      </c>
      <c r="R1365" s="146">
        <v>1362</v>
      </c>
      <c r="S1365">
        <f t="shared" si="656"/>
        <v>0</v>
      </c>
      <c r="T1365">
        <f t="shared" si="657"/>
        <v>0</v>
      </c>
      <c r="U1365">
        <f t="shared" si="658"/>
        <v>0</v>
      </c>
      <c r="V1365">
        <f t="shared" si="659"/>
        <v>0</v>
      </c>
      <c r="X1365">
        <f t="shared" si="660"/>
        <v>0</v>
      </c>
      <c r="Y1365">
        <f t="shared" si="661"/>
        <v>0</v>
      </c>
      <c r="Z1365">
        <f t="shared" si="662"/>
        <v>0</v>
      </c>
      <c r="AA1365">
        <f t="shared" si="663"/>
        <v>0</v>
      </c>
      <c r="BJ1365" s="41">
        <v>6</v>
      </c>
      <c r="BN1365" s="41">
        <v>5</v>
      </c>
      <c r="BS1365" s="121"/>
      <c r="BV1365">
        <v>0</v>
      </c>
      <c r="CA1365">
        <v>0</v>
      </c>
      <c r="CB1365">
        <f t="shared" si="645"/>
        <v>0</v>
      </c>
      <c r="CK1365">
        <f t="shared" si="646"/>
        <v>29</v>
      </c>
      <c r="CL1365">
        <f t="shared" si="647"/>
        <v>32</v>
      </c>
      <c r="CM1365">
        <f t="shared" si="648"/>
        <v>1269</v>
      </c>
      <c r="CP1365" t="str">
        <f t="shared" si="652"/>
        <v/>
      </c>
      <c r="CQ1365" t="str">
        <f t="shared" si="653"/>
        <v/>
      </c>
      <c r="CR1365" t="str">
        <f t="shared" si="649"/>
        <v/>
      </c>
      <c r="CS1365" t="str">
        <f t="shared" si="650"/>
        <v/>
      </c>
      <c r="CT1365" t="str">
        <f t="shared" si="651"/>
        <v/>
      </c>
    </row>
    <row r="1366" spans="1:98" x14ac:dyDescent="0.2">
      <c r="A1366" s="1"/>
      <c r="B1366" s="28" t="s">
        <v>1380</v>
      </c>
      <c r="C1366" s="47"/>
      <c r="D1366" s="41">
        <v>6</v>
      </c>
      <c r="E1366" s="42">
        <v>0</v>
      </c>
      <c r="F1366" s="139">
        <f>ABS(Home!$K$20*E1366)</f>
        <v>0</v>
      </c>
      <c r="G1366" s="42">
        <v>0</v>
      </c>
      <c r="H1366" s="139">
        <f>ABS(Home!$K$20*G1366)</f>
        <v>0</v>
      </c>
      <c r="I1366" s="42">
        <v>0</v>
      </c>
      <c r="J1366" s="139">
        <f>ABS(Home!$K$20*I1366)</f>
        <v>0</v>
      </c>
      <c r="K1366" s="42">
        <v>0</v>
      </c>
      <c r="L1366" s="139">
        <f>ABS(Home!$K$20*K1366)</f>
        <v>0</v>
      </c>
      <c r="M1366" s="45">
        <f t="shared" si="643"/>
        <v>0</v>
      </c>
      <c r="N1366" s="47">
        <f t="shared" si="644"/>
        <v>1270</v>
      </c>
      <c r="P1366">
        <f t="shared" si="654"/>
        <v>0</v>
      </c>
      <c r="Q1366">
        <f t="shared" si="655"/>
        <v>6</v>
      </c>
      <c r="R1366" s="146">
        <v>1363</v>
      </c>
      <c r="S1366">
        <f t="shared" si="656"/>
        <v>0</v>
      </c>
      <c r="T1366">
        <f t="shared" si="657"/>
        <v>0</v>
      </c>
      <c r="U1366">
        <f t="shared" si="658"/>
        <v>0</v>
      </c>
      <c r="V1366">
        <f t="shared" si="659"/>
        <v>0</v>
      </c>
      <c r="X1366">
        <f t="shared" si="660"/>
        <v>0</v>
      </c>
      <c r="Y1366">
        <f t="shared" si="661"/>
        <v>0</v>
      </c>
      <c r="Z1366">
        <f t="shared" si="662"/>
        <v>0</v>
      </c>
      <c r="AA1366">
        <f t="shared" si="663"/>
        <v>0</v>
      </c>
      <c r="BJ1366" s="41">
        <v>6</v>
      </c>
      <c r="BN1366" s="41">
        <v>5</v>
      </c>
      <c r="BS1366" s="121"/>
      <c r="BV1366">
        <v>-2</v>
      </c>
      <c r="CA1366">
        <v>-2.4528000000000001E-2</v>
      </c>
      <c r="CB1366">
        <f t="shared" si="645"/>
        <v>-2.4528000000000001E-2</v>
      </c>
      <c r="CK1366">
        <f t="shared" si="646"/>
        <v>30</v>
      </c>
      <c r="CL1366">
        <f t="shared" si="647"/>
        <v>32</v>
      </c>
      <c r="CM1366">
        <f t="shared" si="648"/>
        <v>1270</v>
      </c>
      <c r="CP1366" t="str">
        <f t="shared" si="652"/>
        <v/>
      </c>
      <c r="CQ1366" t="str">
        <f t="shared" si="653"/>
        <v/>
      </c>
      <c r="CR1366" t="str">
        <f t="shared" si="649"/>
        <v/>
      </c>
      <c r="CS1366" t="str">
        <f t="shared" si="650"/>
        <v/>
      </c>
      <c r="CT1366" t="str">
        <f t="shared" si="651"/>
        <v/>
      </c>
    </row>
    <row r="1367" spans="1:98" x14ac:dyDescent="0.2">
      <c r="A1367" s="1"/>
      <c r="B1367" s="28" t="s">
        <v>1381</v>
      </c>
      <c r="C1367" s="47"/>
      <c r="D1367" s="41">
        <v>6</v>
      </c>
      <c r="E1367" s="42">
        <v>0</v>
      </c>
      <c r="F1367" s="139">
        <f>ABS(Home!$K$20*E1367)</f>
        <v>0</v>
      </c>
      <c r="G1367" s="42">
        <v>0</v>
      </c>
      <c r="H1367" s="139">
        <f>ABS(Home!$K$20*G1367)</f>
        <v>0</v>
      </c>
      <c r="I1367" s="42">
        <v>0</v>
      </c>
      <c r="J1367" s="139">
        <f>ABS(Home!$K$20*I1367)</f>
        <v>0</v>
      </c>
      <c r="K1367" s="42">
        <v>0</v>
      </c>
      <c r="L1367" s="139">
        <f>ABS(Home!$K$20*K1367)</f>
        <v>0</v>
      </c>
      <c r="M1367" s="45">
        <f t="shared" si="643"/>
        <v>0</v>
      </c>
      <c r="N1367" s="47">
        <f t="shared" si="644"/>
        <v>1271</v>
      </c>
      <c r="P1367">
        <f t="shared" si="654"/>
        <v>0</v>
      </c>
      <c r="Q1367">
        <f t="shared" si="655"/>
        <v>6</v>
      </c>
      <c r="R1367" s="146">
        <v>1364</v>
      </c>
      <c r="S1367">
        <f t="shared" si="656"/>
        <v>0</v>
      </c>
      <c r="T1367">
        <f t="shared" si="657"/>
        <v>0</v>
      </c>
      <c r="U1367">
        <f t="shared" si="658"/>
        <v>0</v>
      </c>
      <c r="V1367">
        <f t="shared" si="659"/>
        <v>0</v>
      </c>
      <c r="X1367">
        <f t="shared" si="660"/>
        <v>0</v>
      </c>
      <c r="Y1367">
        <f t="shared" si="661"/>
        <v>0</v>
      </c>
      <c r="Z1367">
        <f t="shared" si="662"/>
        <v>0</v>
      </c>
      <c r="AA1367">
        <f t="shared" si="663"/>
        <v>0</v>
      </c>
      <c r="BJ1367" s="41">
        <v>6</v>
      </c>
      <c r="BN1367" s="41">
        <v>5</v>
      </c>
      <c r="BS1367" s="121"/>
      <c r="BV1367">
        <v>0</v>
      </c>
      <c r="CA1367">
        <v>0</v>
      </c>
      <c r="CB1367">
        <f t="shared" si="645"/>
        <v>0</v>
      </c>
      <c r="CK1367">
        <f t="shared" si="646"/>
        <v>31</v>
      </c>
      <c r="CL1367">
        <f t="shared" si="647"/>
        <v>32</v>
      </c>
      <c r="CM1367">
        <f t="shared" si="648"/>
        <v>1271</v>
      </c>
      <c r="CP1367" t="str">
        <f t="shared" si="652"/>
        <v/>
      </c>
      <c r="CQ1367" t="str">
        <f t="shared" si="653"/>
        <v/>
      </c>
      <c r="CR1367" t="str">
        <f t="shared" si="649"/>
        <v/>
      </c>
      <c r="CS1367" t="str">
        <f t="shared" si="650"/>
        <v/>
      </c>
      <c r="CT1367" t="str">
        <f t="shared" si="651"/>
        <v/>
      </c>
    </row>
    <row r="1368" spans="1:98" x14ac:dyDescent="0.2">
      <c r="B1368" s="28" t="s">
        <v>179</v>
      </c>
      <c r="C1368" s="47"/>
      <c r="D1368" s="41">
        <v>6</v>
      </c>
      <c r="E1368" s="42">
        <v>0</v>
      </c>
      <c r="F1368" s="139">
        <f>ABS(Home!$K$20*E1368)</f>
        <v>0</v>
      </c>
      <c r="G1368" s="42">
        <v>0</v>
      </c>
      <c r="H1368" s="139">
        <f>ABS(Home!$K$20*G1368)</f>
        <v>0</v>
      </c>
      <c r="I1368" s="42">
        <v>0</v>
      </c>
      <c r="J1368" s="139">
        <f>ABS(Home!$K$20*I1368)</f>
        <v>0</v>
      </c>
      <c r="K1368" s="42">
        <v>0</v>
      </c>
      <c r="L1368" s="139">
        <f>ABS(Home!$K$20*K1368)</f>
        <v>0</v>
      </c>
      <c r="M1368" s="45">
        <f t="shared" si="643"/>
        <v>0</v>
      </c>
      <c r="N1368" s="47">
        <f t="shared" si="644"/>
        <v>1272</v>
      </c>
      <c r="P1368">
        <f t="shared" si="654"/>
        <v>0</v>
      </c>
      <c r="Q1368">
        <f t="shared" si="655"/>
        <v>6</v>
      </c>
      <c r="R1368" s="146">
        <v>1365</v>
      </c>
      <c r="S1368">
        <f t="shared" si="656"/>
        <v>0</v>
      </c>
      <c r="T1368">
        <f t="shared" si="657"/>
        <v>0</v>
      </c>
      <c r="U1368">
        <f t="shared" si="658"/>
        <v>0</v>
      </c>
      <c r="V1368">
        <f t="shared" si="659"/>
        <v>0</v>
      </c>
      <c r="X1368">
        <f t="shared" si="660"/>
        <v>0</v>
      </c>
      <c r="Y1368">
        <f t="shared" si="661"/>
        <v>0</v>
      </c>
      <c r="Z1368">
        <f t="shared" si="662"/>
        <v>0</v>
      </c>
      <c r="AA1368">
        <f t="shared" si="663"/>
        <v>0</v>
      </c>
      <c r="BJ1368" s="41">
        <v>6</v>
      </c>
      <c r="BN1368" s="41">
        <v>5</v>
      </c>
      <c r="BS1368" s="121"/>
      <c r="BV1368">
        <v>0</v>
      </c>
      <c r="CA1368">
        <v>0</v>
      </c>
      <c r="CB1368">
        <f t="shared" si="645"/>
        <v>0</v>
      </c>
      <c r="CK1368">
        <f t="shared" si="646"/>
        <v>32</v>
      </c>
      <c r="CL1368">
        <f t="shared" si="647"/>
        <v>32</v>
      </c>
      <c r="CM1368">
        <f t="shared" si="648"/>
        <v>1272</v>
      </c>
      <c r="CP1368" t="str">
        <f t="shared" si="652"/>
        <v/>
      </c>
      <c r="CQ1368" t="str">
        <f t="shared" si="653"/>
        <v/>
      </c>
      <c r="CR1368" t="str">
        <f t="shared" si="649"/>
        <v/>
      </c>
      <c r="CS1368" t="str">
        <f t="shared" si="650"/>
        <v/>
      </c>
      <c r="CT1368" t="str">
        <f t="shared" si="651"/>
        <v/>
      </c>
    </row>
    <row r="1369" spans="1:98" x14ac:dyDescent="0.2">
      <c r="B1369" s="28" t="s">
        <v>180</v>
      </c>
      <c r="C1369" s="47"/>
      <c r="D1369" s="41">
        <v>6</v>
      </c>
      <c r="E1369" s="42">
        <v>0</v>
      </c>
      <c r="F1369" s="139">
        <f>ABS(Home!$K$20*E1369)</f>
        <v>0</v>
      </c>
      <c r="G1369" s="42">
        <v>0</v>
      </c>
      <c r="H1369" s="139">
        <f>ABS(Home!$K$20*G1369)</f>
        <v>0</v>
      </c>
      <c r="I1369" s="42">
        <v>0</v>
      </c>
      <c r="J1369" s="139">
        <f>ABS(Home!$K$20*I1369)</f>
        <v>0</v>
      </c>
      <c r="K1369" s="42">
        <v>0</v>
      </c>
      <c r="L1369" s="139">
        <f>ABS(Home!$K$20*K1369)</f>
        <v>0</v>
      </c>
      <c r="M1369" s="45">
        <f t="shared" si="643"/>
        <v>0</v>
      </c>
      <c r="N1369" s="47">
        <f t="shared" si="644"/>
        <v>1273</v>
      </c>
      <c r="P1369">
        <f t="shared" si="654"/>
        <v>0</v>
      </c>
      <c r="Q1369">
        <f t="shared" si="655"/>
        <v>6</v>
      </c>
      <c r="R1369" s="146">
        <v>1366</v>
      </c>
      <c r="S1369">
        <f t="shared" si="656"/>
        <v>0</v>
      </c>
      <c r="T1369">
        <f t="shared" si="657"/>
        <v>0</v>
      </c>
      <c r="U1369">
        <f t="shared" si="658"/>
        <v>0</v>
      </c>
      <c r="V1369">
        <f t="shared" si="659"/>
        <v>0</v>
      </c>
      <c r="X1369">
        <f t="shared" si="660"/>
        <v>0</v>
      </c>
      <c r="Y1369">
        <f t="shared" si="661"/>
        <v>0</v>
      </c>
      <c r="Z1369">
        <f t="shared" si="662"/>
        <v>0</v>
      </c>
      <c r="AA1369">
        <f t="shared" si="663"/>
        <v>0</v>
      </c>
      <c r="BJ1369" s="41">
        <v>6</v>
      </c>
      <c r="BN1369" s="41">
        <v>5</v>
      </c>
      <c r="BS1369" s="121"/>
      <c r="BV1369">
        <v>0</v>
      </c>
      <c r="CA1369">
        <v>0</v>
      </c>
      <c r="CB1369">
        <f t="shared" si="645"/>
        <v>0</v>
      </c>
      <c r="CK1369">
        <f t="shared" si="646"/>
        <v>33</v>
      </c>
      <c r="CL1369">
        <f t="shared" si="647"/>
        <v>32</v>
      </c>
      <c r="CM1369">
        <f t="shared" si="648"/>
        <v>1273</v>
      </c>
      <c r="CP1369" t="str">
        <f t="shared" si="652"/>
        <v/>
      </c>
      <c r="CQ1369" t="str">
        <f t="shared" si="653"/>
        <v/>
      </c>
      <c r="CR1369" t="str">
        <f t="shared" si="649"/>
        <v/>
      </c>
      <c r="CS1369" t="str">
        <f t="shared" si="650"/>
        <v/>
      </c>
      <c r="CT1369" t="str">
        <f t="shared" si="651"/>
        <v/>
      </c>
    </row>
    <row r="1370" spans="1:98" x14ac:dyDescent="0.2">
      <c r="B1370" s="28" t="s">
        <v>181</v>
      </c>
      <c r="C1370" s="47"/>
      <c r="D1370" s="41">
        <v>6</v>
      </c>
      <c r="E1370" s="42">
        <v>0</v>
      </c>
      <c r="F1370" s="139">
        <f>ABS(Home!$K$20*E1370)</f>
        <v>0</v>
      </c>
      <c r="G1370" s="42">
        <v>0</v>
      </c>
      <c r="H1370" s="139">
        <f>ABS(Home!$K$20*G1370)</f>
        <v>0</v>
      </c>
      <c r="I1370" s="42">
        <v>0</v>
      </c>
      <c r="J1370" s="139">
        <f>ABS(Home!$K$20*I1370)</f>
        <v>0</v>
      </c>
      <c r="K1370" s="42">
        <v>0</v>
      </c>
      <c r="L1370" s="139">
        <f>ABS(Home!$K$20*K1370)</f>
        <v>0</v>
      </c>
      <c r="M1370" s="45">
        <f t="shared" si="643"/>
        <v>0</v>
      </c>
      <c r="N1370" s="47">
        <f t="shared" si="644"/>
        <v>1274</v>
      </c>
      <c r="P1370">
        <f t="shared" si="654"/>
        <v>0</v>
      </c>
      <c r="Q1370">
        <f t="shared" si="655"/>
        <v>6</v>
      </c>
      <c r="R1370" s="146">
        <v>1367</v>
      </c>
      <c r="S1370">
        <f t="shared" si="656"/>
        <v>0</v>
      </c>
      <c r="T1370">
        <f t="shared" si="657"/>
        <v>0</v>
      </c>
      <c r="U1370">
        <f t="shared" si="658"/>
        <v>0</v>
      </c>
      <c r="V1370">
        <f t="shared" si="659"/>
        <v>0</v>
      </c>
      <c r="X1370">
        <f t="shared" si="660"/>
        <v>0</v>
      </c>
      <c r="Y1370">
        <f t="shared" si="661"/>
        <v>0</v>
      </c>
      <c r="Z1370">
        <f t="shared" si="662"/>
        <v>0</v>
      </c>
      <c r="AA1370">
        <f t="shared" si="663"/>
        <v>0</v>
      </c>
      <c r="BJ1370" s="41">
        <v>6</v>
      </c>
      <c r="BN1370" s="41">
        <v>5</v>
      </c>
      <c r="BS1370" s="121"/>
      <c r="BV1370">
        <v>0</v>
      </c>
      <c r="CA1370">
        <v>0</v>
      </c>
      <c r="CB1370">
        <f t="shared" si="645"/>
        <v>0</v>
      </c>
      <c r="CK1370">
        <f t="shared" si="646"/>
        <v>34</v>
      </c>
      <c r="CL1370">
        <f t="shared" si="647"/>
        <v>32</v>
      </c>
      <c r="CM1370">
        <f t="shared" si="648"/>
        <v>1274</v>
      </c>
      <c r="CP1370" t="str">
        <f t="shared" si="652"/>
        <v/>
      </c>
      <c r="CQ1370" t="str">
        <f t="shared" si="653"/>
        <v/>
      </c>
      <c r="CR1370" t="str">
        <f t="shared" si="649"/>
        <v/>
      </c>
      <c r="CS1370" t="str">
        <f t="shared" si="650"/>
        <v/>
      </c>
      <c r="CT1370" t="str">
        <f t="shared" si="651"/>
        <v/>
      </c>
    </row>
    <row r="1371" spans="1:98" x14ac:dyDescent="0.2">
      <c r="B1371" s="28">
        <v>35</v>
      </c>
      <c r="C1371" s="47"/>
      <c r="D1371" s="41">
        <v>6</v>
      </c>
      <c r="E1371" s="42">
        <v>0</v>
      </c>
      <c r="F1371" s="139">
        <f>ABS(Home!$K$20*E1371)</f>
        <v>0</v>
      </c>
      <c r="G1371" s="42">
        <v>0</v>
      </c>
      <c r="H1371" s="139">
        <f>ABS(Home!$K$20*G1371)</f>
        <v>0</v>
      </c>
      <c r="I1371" s="42">
        <v>0</v>
      </c>
      <c r="J1371" s="139">
        <f>ABS(Home!$K$20*I1371)</f>
        <v>0</v>
      </c>
      <c r="K1371" s="42">
        <v>0</v>
      </c>
      <c r="L1371" s="139">
        <f>ABS(Home!$K$20*K1371)</f>
        <v>0</v>
      </c>
      <c r="M1371" s="45">
        <f t="shared" si="643"/>
        <v>0</v>
      </c>
      <c r="N1371" s="47">
        <f t="shared" si="644"/>
        <v>1275</v>
      </c>
      <c r="P1371">
        <f t="shared" si="654"/>
        <v>0</v>
      </c>
      <c r="Q1371">
        <f t="shared" si="655"/>
        <v>6</v>
      </c>
      <c r="R1371" s="146">
        <v>1368</v>
      </c>
      <c r="S1371">
        <f t="shared" si="656"/>
        <v>0</v>
      </c>
      <c r="T1371">
        <f t="shared" si="657"/>
        <v>0</v>
      </c>
      <c r="U1371">
        <f t="shared" si="658"/>
        <v>0</v>
      </c>
      <c r="V1371">
        <f t="shared" si="659"/>
        <v>0</v>
      </c>
      <c r="X1371">
        <f t="shared" si="660"/>
        <v>0</v>
      </c>
      <c r="Y1371">
        <f t="shared" si="661"/>
        <v>0</v>
      </c>
      <c r="Z1371">
        <f t="shared" si="662"/>
        <v>0</v>
      </c>
      <c r="AA1371">
        <f t="shared" si="663"/>
        <v>0</v>
      </c>
      <c r="BJ1371" s="41">
        <v>6</v>
      </c>
      <c r="BN1371" s="41">
        <v>5</v>
      </c>
      <c r="BS1371" s="121"/>
      <c r="BV1371">
        <v>0</v>
      </c>
      <c r="CA1371">
        <v>0</v>
      </c>
      <c r="CB1371">
        <f t="shared" si="645"/>
        <v>0</v>
      </c>
      <c r="CK1371">
        <f t="shared" si="646"/>
        <v>35</v>
      </c>
      <c r="CL1371">
        <f t="shared" si="647"/>
        <v>32</v>
      </c>
      <c r="CM1371">
        <f t="shared" si="648"/>
        <v>1275</v>
      </c>
      <c r="CP1371" t="str">
        <f t="shared" si="652"/>
        <v/>
      </c>
      <c r="CQ1371" t="str">
        <f t="shared" si="653"/>
        <v/>
      </c>
      <c r="CR1371" t="str">
        <f t="shared" si="649"/>
        <v/>
      </c>
      <c r="CS1371" t="str">
        <f t="shared" si="650"/>
        <v/>
      </c>
      <c r="CT1371" t="str">
        <f t="shared" si="651"/>
        <v/>
      </c>
    </row>
    <row r="1372" spans="1:98" x14ac:dyDescent="0.2">
      <c r="B1372" s="28">
        <v>36</v>
      </c>
      <c r="C1372" s="47"/>
      <c r="D1372" s="41">
        <v>6</v>
      </c>
      <c r="E1372" s="42">
        <v>0</v>
      </c>
      <c r="F1372" s="139">
        <f>ABS(Home!$K$20*E1372)</f>
        <v>0</v>
      </c>
      <c r="G1372" s="42">
        <v>0</v>
      </c>
      <c r="H1372" s="139">
        <f>ABS(Home!$K$20*G1372)</f>
        <v>0</v>
      </c>
      <c r="I1372" s="42">
        <v>0</v>
      </c>
      <c r="J1372" s="139">
        <f>ABS(Home!$K$20*I1372)</f>
        <v>0</v>
      </c>
      <c r="K1372" s="42">
        <v>0</v>
      </c>
      <c r="L1372" s="139">
        <f>ABS(Home!$K$20*K1372)</f>
        <v>0</v>
      </c>
      <c r="M1372" s="45">
        <f t="shared" si="643"/>
        <v>0</v>
      </c>
      <c r="N1372" s="47">
        <f t="shared" si="644"/>
        <v>1276</v>
      </c>
      <c r="P1372">
        <f t="shared" si="654"/>
        <v>0</v>
      </c>
      <c r="Q1372">
        <f t="shared" si="655"/>
        <v>6</v>
      </c>
      <c r="R1372" s="146">
        <v>1369</v>
      </c>
      <c r="S1372">
        <f t="shared" si="656"/>
        <v>0</v>
      </c>
      <c r="T1372">
        <f t="shared" si="657"/>
        <v>0</v>
      </c>
      <c r="U1372">
        <f t="shared" si="658"/>
        <v>0</v>
      </c>
      <c r="V1372">
        <f t="shared" si="659"/>
        <v>0</v>
      </c>
      <c r="X1372">
        <f t="shared" si="660"/>
        <v>0</v>
      </c>
      <c r="Y1372">
        <f t="shared" si="661"/>
        <v>0</v>
      </c>
      <c r="Z1372">
        <f t="shared" si="662"/>
        <v>0</v>
      </c>
      <c r="AA1372">
        <f t="shared" si="663"/>
        <v>0</v>
      </c>
      <c r="BJ1372" s="41">
        <v>6</v>
      </c>
      <c r="BN1372" s="41">
        <v>5</v>
      </c>
      <c r="BS1372" s="121"/>
      <c r="BV1372">
        <v>0</v>
      </c>
      <c r="CA1372">
        <v>0</v>
      </c>
      <c r="CB1372">
        <f t="shared" si="645"/>
        <v>0</v>
      </c>
      <c r="CK1372">
        <f t="shared" si="646"/>
        <v>36</v>
      </c>
      <c r="CL1372">
        <f t="shared" si="647"/>
        <v>32</v>
      </c>
      <c r="CM1372">
        <f t="shared" si="648"/>
        <v>1276</v>
      </c>
      <c r="CP1372" t="str">
        <f t="shared" si="652"/>
        <v/>
      </c>
      <c r="CQ1372" t="str">
        <f t="shared" si="653"/>
        <v/>
      </c>
      <c r="CR1372" t="str">
        <f t="shared" si="649"/>
        <v/>
      </c>
      <c r="CS1372" t="str">
        <f t="shared" si="650"/>
        <v/>
      </c>
      <c r="CT1372" t="str">
        <f t="shared" si="651"/>
        <v/>
      </c>
    </row>
    <row r="1373" spans="1:98" x14ac:dyDescent="0.2">
      <c r="B1373" s="28">
        <v>37</v>
      </c>
      <c r="C1373" s="47"/>
      <c r="D1373" s="41">
        <v>6</v>
      </c>
      <c r="E1373" s="42">
        <v>0</v>
      </c>
      <c r="F1373" s="139">
        <f>ABS(Home!$K$20*E1373)</f>
        <v>0</v>
      </c>
      <c r="G1373" s="42">
        <v>0</v>
      </c>
      <c r="H1373" s="139">
        <f>ABS(Home!$K$20*G1373)</f>
        <v>0</v>
      </c>
      <c r="I1373" s="42">
        <v>0</v>
      </c>
      <c r="J1373" s="139">
        <f>ABS(Home!$K$20*I1373)</f>
        <v>0</v>
      </c>
      <c r="K1373" s="42">
        <v>0</v>
      </c>
      <c r="L1373" s="139">
        <f>ABS(Home!$K$20*K1373)</f>
        <v>0</v>
      </c>
      <c r="M1373" s="45">
        <f t="shared" si="643"/>
        <v>0</v>
      </c>
      <c r="N1373" s="47">
        <f t="shared" si="644"/>
        <v>1277</v>
      </c>
      <c r="P1373">
        <f t="shared" si="654"/>
        <v>0</v>
      </c>
      <c r="Q1373">
        <f t="shared" si="655"/>
        <v>6</v>
      </c>
      <c r="R1373" s="146">
        <v>1370</v>
      </c>
      <c r="S1373">
        <f t="shared" si="656"/>
        <v>0</v>
      </c>
      <c r="T1373">
        <f t="shared" si="657"/>
        <v>0</v>
      </c>
      <c r="U1373">
        <f t="shared" si="658"/>
        <v>0</v>
      </c>
      <c r="V1373">
        <f t="shared" si="659"/>
        <v>0</v>
      </c>
      <c r="X1373">
        <f t="shared" si="660"/>
        <v>0</v>
      </c>
      <c r="Y1373">
        <f t="shared" si="661"/>
        <v>0</v>
      </c>
      <c r="Z1373">
        <f t="shared" si="662"/>
        <v>0</v>
      </c>
      <c r="AA1373">
        <f t="shared" si="663"/>
        <v>0</v>
      </c>
      <c r="BJ1373" s="41">
        <v>6</v>
      </c>
      <c r="BN1373" s="41">
        <v>5</v>
      </c>
      <c r="BS1373" s="121"/>
      <c r="BV1373">
        <v>0</v>
      </c>
      <c r="CA1373">
        <v>0</v>
      </c>
      <c r="CB1373">
        <f t="shared" si="645"/>
        <v>0</v>
      </c>
      <c r="CK1373">
        <f>CK1330</f>
        <v>37</v>
      </c>
      <c r="CL1373">
        <f>CL1330+1</f>
        <v>32</v>
      </c>
      <c r="CM1373">
        <f t="shared" si="648"/>
        <v>1277</v>
      </c>
      <c r="CP1373" t="str">
        <f t="shared" si="652"/>
        <v/>
      </c>
      <c r="CQ1373" t="str">
        <f t="shared" si="653"/>
        <v/>
      </c>
      <c r="CR1373" t="str">
        <f t="shared" si="649"/>
        <v/>
      </c>
      <c r="CS1373" t="str">
        <f t="shared" si="650"/>
        <v/>
      </c>
      <c r="CT1373" t="str">
        <f t="shared" si="651"/>
        <v/>
      </c>
    </row>
    <row r="1374" spans="1:98" x14ac:dyDescent="0.2">
      <c r="B1374" s="28">
        <v>38</v>
      </c>
      <c r="C1374" s="47"/>
      <c r="D1374" s="41">
        <v>6</v>
      </c>
      <c r="E1374" s="42">
        <v>0</v>
      </c>
      <c r="F1374" s="139">
        <f>ABS(Home!$K$20*E1374)</f>
        <v>0</v>
      </c>
      <c r="G1374" s="42">
        <v>0</v>
      </c>
      <c r="H1374" s="139">
        <f>ABS(Home!$K$20*G1374)</f>
        <v>0</v>
      </c>
      <c r="I1374" s="42">
        <v>0</v>
      </c>
      <c r="J1374" s="139">
        <f>ABS(Home!$K$20*I1374)</f>
        <v>0</v>
      </c>
      <c r="K1374" s="42">
        <v>0</v>
      </c>
      <c r="L1374" s="139">
        <f>ABS(Home!$K$20*K1374)</f>
        <v>0</v>
      </c>
      <c r="M1374" s="45">
        <f t="shared" si="643"/>
        <v>0</v>
      </c>
      <c r="N1374" s="47">
        <f t="shared" si="644"/>
        <v>1278</v>
      </c>
      <c r="P1374">
        <f t="shared" si="654"/>
        <v>0</v>
      </c>
      <c r="Q1374">
        <f t="shared" si="655"/>
        <v>6</v>
      </c>
      <c r="R1374" s="146">
        <v>1371</v>
      </c>
      <c r="S1374">
        <f t="shared" si="656"/>
        <v>0</v>
      </c>
      <c r="T1374">
        <f t="shared" si="657"/>
        <v>0</v>
      </c>
      <c r="U1374">
        <f t="shared" si="658"/>
        <v>0</v>
      </c>
      <c r="V1374">
        <f t="shared" si="659"/>
        <v>0</v>
      </c>
      <c r="X1374">
        <f t="shared" si="660"/>
        <v>0</v>
      </c>
      <c r="Y1374">
        <f t="shared" si="661"/>
        <v>0</v>
      </c>
      <c r="Z1374">
        <f t="shared" si="662"/>
        <v>0</v>
      </c>
      <c r="AA1374">
        <f t="shared" si="663"/>
        <v>0</v>
      </c>
      <c r="BJ1374" s="41">
        <v>6</v>
      </c>
      <c r="BN1374" s="41">
        <v>5</v>
      </c>
      <c r="BS1374" s="121"/>
      <c r="BV1374">
        <v>0</v>
      </c>
      <c r="CA1374">
        <v>0</v>
      </c>
      <c r="CB1374">
        <f t="shared" si="645"/>
        <v>0</v>
      </c>
      <c r="CK1374">
        <f t="shared" si="646"/>
        <v>38</v>
      </c>
      <c r="CL1374">
        <f t="shared" si="647"/>
        <v>32</v>
      </c>
      <c r="CM1374">
        <f t="shared" si="648"/>
        <v>1278</v>
      </c>
      <c r="CP1374" t="str">
        <f t="shared" si="652"/>
        <v/>
      </c>
      <c r="CQ1374" t="str">
        <f t="shared" si="653"/>
        <v/>
      </c>
      <c r="CR1374" t="str">
        <f t="shared" si="649"/>
        <v/>
      </c>
      <c r="CS1374" t="str">
        <f t="shared" si="650"/>
        <v/>
      </c>
      <c r="CT1374" t="str">
        <f t="shared" si="651"/>
        <v/>
      </c>
    </row>
    <row r="1375" spans="1:98" x14ac:dyDescent="0.2">
      <c r="B1375" s="28">
        <v>39</v>
      </c>
      <c r="C1375" s="47"/>
      <c r="D1375" s="41">
        <v>6</v>
      </c>
      <c r="E1375" s="42">
        <v>0</v>
      </c>
      <c r="F1375" s="139">
        <f>ABS(Home!$K$20*E1375)</f>
        <v>0</v>
      </c>
      <c r="G1375" s="42">
        <v>0</v>
      </c>
      <c r="H1375" s="139">
        <f>ABS(Home!$K$20*G1375)</f>
        <v>0</v>
      </c>
      <c r="I1375" s="42">
        <v>0</v>
      </c>
      <c r="J1375" s="139">
        <f>ABS(Home!$K$20*I1375)</f>
        <v>0</v>
      </c>
      <c r="K1375" s="42">
        <v>0</v>
      </c>
      <c r="L1375" s="139">
        <f>ABS(Home!$K$20*K1375)</f>
        <v>0</v>
      </c>
      <c r="M1375" s="45">
        <f t="shared" si="643"/>
        <v>0</v>
      </c>
      <c r="N1375" s="47">
        <f t="shared" si="644"/>
        <v>1279</v>
      </c>
      <c r="P1375">
        <f t="shared" si="654"/>
        <v>0</v>
      </c>
      <c r="Q1375">
        <f t="shared" si="655"/>
        <v>6</v>
      </c>
      <c r="R1375" s="146">
        <v>1372</v>
      </c>
      <c r="S1375">
        <f t="shared" si="656"/>
        <v>0</v>
      </c>
      <c r="T1375">
        <f t="shared" si="657"/>
        <v>0</v>
      </c>
      <c r="U1375">
        <f t="shared" si="658"/>
        <v>0</v>
      </c>
      <c r="V1375">
        <f t="shared" si="659"/>
        <v>0</v>
      </c>
      <c r="X1375">
        <f t="shared" si="660"/>
        <v>0</v>
      </c>
      <c r="Y1375">
        <f t="shared" si="661"/>
        <v>0</v>
      </c>
      <c r="Z1375">
        <f t="shared" si="662"/>
        <v>0</v>
      </c>
      <c r="AA1375">
        <f t="shared" si="663"/>
        <v>0</v>
      </c>
      <c r="BJ1375" s="41">
        <v>6</v>
      </c>
      <c r="BN1375" s="41">
        <v>5</v>
      </c>
      <c r="BS1375" s="121"/>
      <c r="BV1375">
        <v>0</v>
      </c>
      <c r="CA1375">
        <v>0</v>
      </c>
      <c r="CB1375">
        <f t="shared" si="645"/>
        <v>0</v>
      </c>
      <c r="CK1375">
        <f t="shared" si="646"/>
        <v>39</v>
      </c>
      <c r="CL1375">
        <f t="shared" si="647"/>
        <v>32</v>
      </c>
      <c r="CM1375">
        <f t="shared" si="648"/>
        <v>1279</v>
      </c>
      <c r="CP1375" t="str">
        <f t="shared" si="652"/>
        <v/>
      </c>
      <c r="CQ1375" t="str">
        <f t="shared" si="653"/>
        <v/>
      </c>
      <c r="CR1375" t="str">
        <f t="shared" si="649"/>
        <v/>
      </c>
      <c r="CS1375" t="str">
        <f t="shared" si="650"/>
        <v/>
      </c>
      <c r="CT1375" t="str">
        <f t="shared" si="651"/>
        <v/>
      </c>
    </row>
    <row r="1376" spans="1:98" x14ac:dyDescent="0.2">
      <c r="B1376" s="28">
        <v>40</v>
      </c>
      <c r="C1376" s="47"/>
      <c r="D1376" s="41">
        <v>6</v>
      </c>
      <c r="E1376" s="42">
        <v>0</v>
      </c>
      <c r="F1376" s="139">
        <f>ABS(Home!$K$20*E1376)</f>
        <v>0</v>
      </c>
      <c r="G1376" s="42">
        <v>0</v>
      </c>
      <c r="H1376" s="139">
        <f>ABS(Home!$K$20*G1376)</f>
        <v>0</v>
      </c>
      <c r="I1376" s="42">
        <v>0</v>
      </c>
      <c r="J1376" s="139">
        <f>ABS(Home!$K$20*I1376)</f>
        <v>0</v>
      </c>
      <c r="K1376" s="42">
        <v>0</v>
      </c>
      <c r="L1376" s="139">
        <f>ABS(Home!$K$20*K1376)</f>
        <v>0</v>
      </c>
      <c r="M1376" s="45">
        <f t="shared" si="643"/>
        <v>0</v>
      </c>
      <c r="N1376" s="47">
        <f t="shared" si="644"/>
        <v>1280</v>
      </c>
      <c r="P1376">
        <f t="shared" si="654"/>
        <v>0</v>
      </c>
      <c r="Q1376">
        <f t="shared" si="655"/>
        <v>6</v>
      </c>
      <c r="R1376" s="146">
        <v>1373</v>
      </c>
      <c r="S1376">
        <f t="shared" si="656"/>
        <v>0</v>
      </c>
      <c r="T1376">
        <f t="shared" si="657"/>
        <v>0</v>
      </c>
      <c r="U1376">
        <f t="shared" si="658"/>
        <v>0</v>
      </c>
      <c r="V1376">
        <f t="shared" si="659"/>
        <v>0</v>
      </c>
      <c r="X1376">
        <f t="shared" si="660"/>
        <v>0</v>
      </c>
      <c r="Y1376">
        <f t="shared" si="661"/>
        <v>0</v>
      </c>
      <c r="Z1376">
        <f t="shared" si="662"/>
        <v>0</v>
      </c>
      <c r="AA1376">
        <f t="shared" si="663"/>
        <v>0</v>
      </c>
      <c r="BJ1376" s="41">
        <v>6</v>
      </c>
      <c r="BN1376" s="41">
        <v>5</v>
      </c>
      <c r="BS1376" s="121"/>
      <c r="BV1376">
        <v>0</v>
      </c>
      <c r="CA1376">
        <v>0</v>
      </c>
      <c r="CB1376">
        <f t="shared" si="645"/>
        <v>0</v>
      </c>
      <c r="CK1376">
        <f t="shared" si="646"/>
        <v>40</v>
      </c>
      <c r="CL1376">
        <f t="shared" si="647"/>
        <v>32</v>
      </c>
      <c r="CM1376">
        <f t="shared" si="648"/>
        <v>1280</v>
      </c>
      <c r="CP1376" t="str">
        <f t="shared" si="652"/>
        <v/>
      </c>
      <c r="CQ1376" t="str">
        <f t="shared" si="653"/>
        <v/>
      </c>
      <c r="CR1376" t="str">
        <f t="shared" si="649"/>
        <v/>
      </c>
      <c r="CS1376" t="str">
        <f t="shared" si="650"/>
        <v/>
      </c>
      <c r="CT1376" t="str">
        <f t="shared" si="651"/>
        <v/>
      </c>
    </row>
    <row r="1377" spans="1:98" x14ac:dyDescent="0.2">
      <c r="B1377" s="146"/>
      <c r="C1377" s="47"/>
      <c r="D1377" s="41"/>
      <c r="E1377" s="42"/>
      <c r="F1377" s="42"/>
      <c r="G1377" s="42"/>
      <c r="H1377" s="42"/>
      <c r="I1377" s="42"/>
      <c r="J1377" s="42"/>
      <c r="K1377" s="42"/>
      <c r="L1377" s="42"/>
      <c r="M1377" s="45"/>
      <c r="N1377" s="47"/>
      <c r="P1377">
        <f t="shared" si="654"/>
        <v>0</v>
      </c>
      <c r="Q1377">
        <f t="shared" si="655"/>
        <v>6</v>
      </c>
      <c r="R1377" s="146">
        <v>1374</v>
      </c>
      <c r="S1377">
        <f t="shared" si="656"/>
        <v>0</v>
      </c>
      <c r="T1377">
        <f t="shared" si="657"/>
        <v>0</v>
      </c>
      <c r="U1377">
        <f t="shared" si="658"/>
        <v>0</v>
      </c>
      <c r="V1377">
        <f t="shared" si="659"/>
        <v>0</v>
      </c>
      <c r="X1377">
        <f t="shared" si="660"/>
        <v>0</v>
      </c>
      <c r="Y1377">
        <f t="shared" si="661"/>
        <v>0</v>
      </c>
      <c r="Z1377">
        <f t="shared" si="662"/>
        <v>0</v>
      </c>
      <c r="AA1377">
        <f t="shared" si="663"/>
        <v>0</v>
      </c>
      <c r="BJ1377" s="41"/>
      <c r="BN1377" s="41"/>
      <c r="BS1377" s="121"/>
      <c r="CP1377" t="str">
        <f t="shared" si="652"/>
        <v/>
      </c>
      <c r="CQ1377" t="str">
        <f t="shared" si="653"/>
        <v/>
      </c>
      <c r="CS1377" t="str">
        <f t="shared" si="650"/>
        <v/>
      </c>
      <c r="CT1377" t="str">
        <f t="shared" si="651"/>
        <v/>
      </c>
    </row>
    <row r="1378" spans="1:98" x14ac:dyDescent="0.2">
      <c r="B1378" s="146"/>
      <c r="C1378" s="47"/>
      <c r="D1378" s="41"/>
      <c r="E1378" s="42"/>
      <c r="F1378" s="42"/>
      <c r="G1378" s="42"/>
      <c r="H1378" s="42"/>
      <c r="I1378" s="42"/>
      <c r="J1378" s="42"/>
      <c r="K1378" s="42"/>
      <c r="L1378" s="42"/>
      <c r="M1378" s="45"/>
      <c r="N1378" s="47"/>
      <c r="P1378">
        <f t="shared" si="654"/>
        <v>0</v>
      </c>
      <c r="Q1378">
        <f t="shared" si="655"/>
        <v>6</v>
      </c>
      <c r="R1378" s="146">
        <v>1375</v>
      </c>
      <c r="S1378">
        <f t="shared" si="656"/>
        <v>0</v>
      </c>
      <c r="T1378">
        <f t="shared" si="657"/>
        <v>0</v>
      </c>
      <c r="U1378">
        <f t="shared" si="658"/>
        <v>0</v>
      </c>
      <c r="V1378">
        <f t="shared" si="659"/>
        <v>0</v>
      </c>
      <c r="X1378">
        <f t="shared" si="660"/>
        <v>0</v>
      </c>
      <c r="Y1378">
        <f t="shared" si="661"/>
        <v>0</v>
      </c>
      <c r="Z1378">
        <f t="shared" si="662"/>
        <v>0</v>
      </c>
      <c r="AA1378">
        <f t="shared" si="663"/>
        <v>0</v>
      </c>
      <c r="BJ1378" s="41"/>
      <c r="BN1378" s="41"/>
      <c r="BS1378" s="121"/>
      <c r="CP1378" t="str">
        <f t="shared" si="652"/>
        <v/>
      </c>
      <c r="CQ1378" t="str">
        <f t="shared" si="653"/>
        <v/>
      </c>
      <c r="CS1378" t="str">
        <f t="shared" si="650"/>
        <v/>
      </c>
      <c r="CT1378" t="str">
        <f t="shared" si="651"/>
        <v/>
      </c>
    </row>
    <row r="1379" spans="1:98" x14ac:dyDescent="0.2">
      <c r="A1379" s="13" t="s">
        <v>12</v>
      </c>
      <c r="B1379" s="13" t="s">
        <v>40</v>
      </c>
      <c r="C1379" s="44"/>
      <c r="D1379" s="36" t="s">
        <v>27</v>
      </c>
      <c r="E1379" s="37" t="s">
        <v>15</v>
      </c>
      <c r="F1379" s="118" t="s">
        <v>36</v>
      </c>
      <c r="G1379" s="37" t="s">
        <v>16</v>
      </c>
      <c r="H1379" s="118" t="s">
        <v>36</v>
      </c>
      <c r="I1379" s="37" t="s">
        <v>17</v>
      </c>
      <c r="J1379" s="118" t="s">
        <v>36</v>
      </c>
      <c r="K1379" s="37" t="s">
        <v>18</v>
      </c>
      <c r="L1379" s="118" t="s">
        <v>36</v>
      </c>
      <c r="M1379" s="13" t="s">
        <v>42</v>
      </c>
      <c r="N1379" s="47"/>
      <c r="P1379">
        <f t="shared" si="654"/>
        <v>0</v>
      </c>
      <c r="Q1379">
        <f t="shared" si="655"/>
        <v>6</v>
      </c>
      <c r="R1379" s="146">
        <v>1376</v>
      </c>
      <c r="S1379">
        <f t="shared" si="656"/>
        <v>0</v>
      </c>
      <c r="T1379">
        <f t="shared" si="657"/>
        <v>0</v>
      </c>
      <c r="U1379">
        <f t="shared" si="658"/>
        <v>0</v>
      </c>
      <c r="V1379">
        <f t="shared" si="659"/>
        <v>0</v>
      </c>
      <c r="X1379">
        <f t="shared" si="660"/>
        <v>0</v>
      </c>
      <c r="Y1379">
        <f t="shared" si="661"/>
        <v>0</v>
      </c>
      <c r="Z1379">
        <f t="shared" si="662"/>
        <v>0</v>
      </c>
      <c r="AA1379">
        <f t="shared" si="663"/>
        <v>0</v>
      </c>
      <c r="BJ1379" s="36" t="s">
        <v>27</v>
      </c>
      <c r="BN1379" s="36" t="s">
        <v>27</v>
      </c>
      <c r="BS1379" s="14"/>
      <c r="BV1379" t="s">
        <v>15</v>
      </c>
      <c r="CA1379" t="s">
        <v>15</v>
      </c>
      <c r="CP1379" t="str">
        <f t="shared" si="652"/>
        <v/>
      </c>
      <c r="CQ1379" t="str">
        <f t="shared" si="653"/>
        <v/>
      </c>
      <c r="CS1379" t="str">
        <f t="shared" si="650"/>
        <v/>
      </c>
      <c r="CT1379" t="str">
        <f t="shared" si="651"/>
        <v/>
      </c>
    </row>
    <row r="1380" spans="1:98" x14ac:dyDescent="0.2">
      <c r="A1380" s="13">
        <f>A1337+1</f>
        <v>33</v>
      </c>
      <c r="B1380" s="28" t="s">
        <v>1385</v>
      </c>
      <c r="C1380" s="47"/>
      <c r="D1380" s="41">
        <v>6</v>
      </c>
      <c r="E1380" s="42">
        <v>0</v>
      </c>
      <c r="F1380" s="139">
        <f>ABS(Home!$K$20*E1380)</f>
        <v>0</v>
      </c>
      <c r="G1380" s="42">
        <v>0</v>
      </c>
      <c r="H1380" s="139">
        <f>ABS(Home!$K$20*G1380)</f>
        <v>0</v>
      </c>
      <c r="I1380" s="42">
        <v>0</v>
      </c>
      <c r="J1380" s="139">
        <f>ABS(Home!$K$20*I1380)</f>
        <v>0</v>
      </c>
      <c r="K1380" s="42">
        <v>0</v>
      </c>
      <c r="L1380" s="139">
        <f>ABS(Home!$K$20*K1380)</f>
        <v>0</v>
      </c>
      <c r="M1380" s="45">
        <f>IF(C1380=1,COUNTIF(F1380,"&gt;0")+COUNTIF(H1380,"&gt;0")+COUNTIF(J1380,"&gt;0")+COUNTIF(L1380,"&gt;0"),0)</f>
        <v>0</v>
      </c>
      <c r="N1380" s="47">
        <f>N1337+40</f>
        <v>1281</v>
      </c>
      <c r="P1380">
        <f t="shared" si="654"/>
        <v>0</v>
      </c>
      <c r="Q1380">
        <f t="shared" si="655"/>
        <v>6</v>
      </c>
      <c r="R1380" s="146">
        <v>1377</v>
      </c>
      <c r="S1380">
        <f t="shared" si="656"/>
        <v>0</v>
      </c>
      <c r="T1380">
        <f t="shared" si="657"/>
        <v>0</v>
      </c>
      <c r="U1380">
        <f t="shared" si="658"/>
        <v>0</v>
      </c>
      <c r="V1380">
        <f t="shared" si="659"/>
        <v>0</v>
      </c>
      <c r="X1380">
        <f t="shared" si="660"/>
        <v>0</v>
      </c>
      <c r="Y1380">
        <f t="shared" si="661"/>
        <v>0</v>
      </c>
      <c r="Z1380">
        <f t="shared" si="662"/>
        <v>0</v>
      </c>
      <c r="AA1380">
        <f t="shared" si="663"/>
        <v>0</v>
      </c>
      <c r="BJ1380" s="41">
        <v>6</v>
      </c>
      <c r="BN1380" s="41">
        <v>5</v>
      </c>
      <c r="BS1380" s="121"/>
      <c r="BV1380">
        <v>0</v>
      </c>
      <c r="CA1380">
        <v>0</v>
      </c>
      <c r="CB1380">
        <f>IF(CA1380&gt;1,1,IF(CA1380&lt;-1,-1,CA1380))</f>
        <v>0</v>
      </c>
      <c r="CK1380">
        <f>CK1337</f>
        <v>1</v>
      </c>
      <c r="CL1380">
        <f>CL1337+1</f>
        <v>33</v>
      </c>
      <c r="CM1380">
        <f>CM1337+40</f>
        <v>1281</v>
      </c>
      <c r="CP1380" t="str">
        <f t="shared" si="652"/>
        <v/>
      </c>
      <c r="CQ1380" t="str">
        <f t="shared" si="653"/>
        <v/>
      </c>
      <c r="CR1380" t="str">
        <f>IF(C1380=1,CONCATENATE("v",CM1380),"")</f>
        <v/>
      </c>
      <c r="CS1380" t="str">
        <f t="shared" si="650"/>
        <v/>
      </c>
      <c r="CT1380" t="str">
        <f t="shared" si="651"/>
        <v/>
      </c>
    </row>
    <row r="1381" spans="1:98" x14ac:dyDescent="0.2">
      <c r="A1381" s="123" t="s">
        <v>150</v>
      </c>
      <c r="B1381" s="28" t="s">
        <v>1386</v>
      </c>
      <c r="C1381" s="47"/>
      <c r="D1381" s="41">
        <v>6</v>
      </c>
      <c r="E1381" s="42">
        <v>0</v>
      </c>
      <c r="F1381" s="139">
        <f>ABS(Home!$K$20*E1381)</f>
        <v>0</v>
      </c>
      <c r="G1381" s="42">
        <v>0</v>
      </c>
      <c r="H1381" s="139">
        <f>ABS(Home!$K$20*G1381)</f>
        <v>0</v>
      </c>
      <c r="I1381" s="42">
        <v>0</v>
      </c>
      <c r="J1381" s="139">
        <f>ABS(Home!$K$20*I1381)</f>
        <v>0</v>
      </c>
      <c r="K1381" s="42">
        <v>0</v>
      </c>
      <c r="L1381" s="139">
        <f>ABS(Home!$K$20*K1381)</f>
        <v>0</v>
      </c>
      <c r="M1381" s="45">
        <f t="shared" ref="M1381:M1419" si="664">IF(C1381=1,COUNTIF(F1381,"&gt;0")+COUNTIF(H1381,"&gt;0")+COUNTIF(J1381,"&gt;0")+COUNTIF(L1381,"&gt;0"),0)</f>
        <v>0</v>
      </c>
      <c r="N1381" s="47">
        <f t="shared" ref="N1381:N1419" si="665">N1338+40</f>
        <v>1282</v>
      </c>
      <c r="P1381">
        <f t="shared" si="654"/>
        <v>0</v>
      </c>
      <c r="Q1381">
        <f t="shared" si="655"/>
        <v>6</v>
      </c>
      <c r="R1381" s="146">
        <v>1378</v>
      </c>
      <c r="S1381">
        <f t="shared" si="656"/>
        <v>0</v>
      </c>
      <c r="T1381">
        <f t="shared" si="657"/>
        <v>0</v>
      </c>
      <c r="U1381">
        <f t="shared" si="658"/>
        <v>0</v>
      </c>
      <c r="V1381">
        <f t="shared" si="659"/>
        <v>0</v>
      </c>
      <c r="X1381">
        <f t="shared" si="660"/>
        <v>0</v>
      </c>
      <c r="Y1381">
        <f t="shared" si="661"/>
        <v>0</v>
      </c>
      <c r="Z1381">
        <f t="shared" si="662"/>
        <v>0</v>
      </c>
      <c r="AA1381">
        <f t="shared" si="663"/>
        <v>0</v>
      </c>
      <c r="BJ1381" s="41">
        <v>6</v>
      </c>
      <c r="BN1381" s="41">
        <v>5</v>
      </c>
      <c r="BS1381" s="121"/>
      <c r="BV1381">
        <v>0</v>
      </c>
      <c r="CA1381">
        <v>0</v>
      </c>
      <c r="CB1381">
        <f t="shared" ref="CB1381:CB1419" si="666">IF(CA1381&gt;1,1,IF(CA1381&lt;-1,-1,CA1381))</f>
        <v>0</v>
      </c>
      <c r="CK1381">
        <f t="shared" ref="CK1381:CK1419" si="667">CK1338</f>
        <v>2</v>
      </c>
      <c r="CL1381">
        <f t="shared" ref="CL1381:CL1419" si="668">CL1338+1</f>
        <v>33</v>
      </c>
      <c r="CM1381">
        <f t="shared" ref="CM1381:CM1419" si="669">CM1338+40</f>
        <v>1282</v>
      </c>
      <c r="CP1381" t="str">
        <f t="shared" si="652"/>
        <v/>
      </c>
      <c r="CQ1381" t="str">
        <f t="shared" si="653"/>
        <v/>
      </c>
      <c r="CR1381" t="str">
        <f>IF(C1381=1,CONCATENATE("v",CM1381),"")</f>
        <v/>
      </c>
      <c r="CS1381" t="str">
        <f t="shared" si="650"/>
        <v/>
      </c>
      <c r="CT1381" t="str">
        <f t="shared" si="651"/>
        <v/>
      </c>
    </row>
    <row r="1382" spans="1:98" x14ac:dyDescent="0.2">
      <c r="A1382" s="123">
        <f>-SUM(E1380:E1419)</f>
        <v>0</v>
      </c>
      <c r="B1382" s="28" t="s">
        <v>1387</v>
      </c>
      <c r="C1382" s="47"/>
      <c r="D1382" s="41">
        <v>6</v>
      </c>
      <c r="E1382" s="42">
        <v>0</v>
      </c>
      <c r="F1382" s="139">
        <f>ABS(Home!$K$20*E1382)</f>
        <v>0</v>
      </c>
      <c r="G1382" s="42">
        <v>0</v>
      </c>
      <c r="H1382" s="139">
        <f>ABS(Home!$K$20*G1382)</f>
        <v>0</v>
      </c>
      <c r="I1382" s="42">
        <v>0</v>
      </c>
      <c r="J1382" s="139">
        <f>ABS(Home!$K$20*I1382)</f>
        <v>0</v>
      </c>
      <c r="K1382" s="42">
        <v>0</v>
      </c>
      <c r="L1382" s="139">
        <f>ABS(Home!$K$20*K1382)</f>
        <v>0</v>
      </c>
      <c r="M1382" s="45">
        <f t="shared" si="664"/>
        <v>0</v>
      </c>
      <c r="N1382" s="47">
        <f t="shared" si="665"/>
        <v>1283</v>
      </c>
      <c r="P1382">
        <f t="shared" si="654"/>
        <v>0</v>
      </c>
      <c r="Q1382">
        <f t="shared" si="655"/>
        <v>6</v>
      </c>
      <c r="R1382" s="146">
        <v>1379</v>
      </c>
      <c r="S1382">
        <f t="shared" si="656"/>
        <v>0</v>
      </c>
      <c r="T1382">
        <f t="shared" si="657"/>
        <v>0</v>
      </c>
      <c r="U1382">
        <f t="shared" si="658"/>
        <v>0</v>
      </c>
      <c r="V1382">
        <f t="shared" si="659"/>
        <v>0</v>
      </c>
      <c r="X1382">
        <f t="shared" si="660"/>
        <v>0</v>
      </c>
      <c r="Y1382">
        <f t="shared" si="661"/>
        <v>0</v>
      </c>
      <c r="Z1382">
        <f t="shared" si="662"/>
        <v>0</v>
      </c>
      <c r="AA1382">
        <f t="shared" si="663"/>
        <v>0</v>
      </c>
      <c r="BJ1382" s="41">
        <v>6</v>
      </c>
      <c r="BN1382" s="41">
        <v>5</v>
      </c>
      <c r="BS1382" s="121"/>
      <c r="BV1382">
        <v>0</v>
      </c>
      <c r="CA1382">
        <v>0</v>
      </c>
      <c r="CB1382">
        <f t="shared" si="666"/>
        <v>0</v>
      </c>
      <c r="CK1382">
        <f t="shared" si="667"/>
        <v>3</v>
      </c>
      <c r="CL1382">
        <f t="shared" si="668"/>
        <v>33</v>
      </c>
      <c r="CM1382">
        <f t="shared" si="669"/>
        <v>1283</v>
      </c>
      <c r="CP1382" t="str">
        <f t="shared" si="652"/>
        <v/>
      </c>
      <c r="CQ1382" t="str">
        <f t="shared" si="653"/>
        <v/>
      </c>
      <c r="CR1382" t="str">
        <f t="shared" ref="CR1382:CR1419" si="670">IF(C1382=1,CONCATENATE("v",CM1382),"")</f>
        <v/>
      </c>
      <c r="CS1382" t="str">
        <f t="shared" si="650"/>
        <v/>
      </c>
      <c r="CT1382" t="str">
        <f t="shared" si="651"/>
        <v/>
      </c>
    </row>
    <row r="1383" spans="1:98" x14ac:dyDescent="0.2">
      <c r="B1383" s="28" t="s">
        <v>1388</v>
      </c>
      <c r="C1383" s="47"/>
      <c r="D1383" s="41">
        <v>6</v>
      </c>
      <c r="E1383" s="42">
        <v>0</v>
      </c>
      <c r="F1383" s="139">
        <f>ABS(Home!$K$20*E1383)</f>
        <v>0</v>
      </c>
      <c r="G1383" s="42">
        <v>0</v>
      </c>
      <c r="H1383" s="139">
        <f>ABS(Home!$K$20*G1383)</f>
        <v>0</v>
      </c>
      <c r="I1383" s="42">
        <v>0</v>
      </c>
      <c r="J1383" s="139">
        <f>ABS(Home!$K$20*I1383)</f>
        <v>0</v>
      </c>
      <c r="K1383" s="42">
        <v>0</v>
      </c>
      <c r="L1383" s="139">
        <f>ABS(Home!$K$20*K1383)</f>
        <v>0</v>
      </c>
      <c r="M1383" s="45">
        <f t="shared" si="664"/>
        <v>0</v>
      </c>
      <c r="N1383" s="47">
        <f t="shared" si="665"/>
        <v>1284</v>
      </c>
      <c r="P1383">
        <f t="shared" si="654"/>
        <v>0</v>
      </c>
      <c r="Q1383">
        <f t="shared" si="655"/>
        <v>6</v>
      </c>
      <c r="R1383" s="146">
        <v>1380</v>
      </c>
      <c r="S1383">
        <f t="shared" si="656"/>
        <v>0</v>
      </c>
      <c r="T1383">
        <f t="shared" si="657"/>
        <v>0</v>
      </c>
      <c r="U1383">
        <f t="shared" si="658"/>
        <v>0</v>
      </c>
      <c r="V1383">
        <f t="shared" si="659"/>
        <v>0</v>
      </c>
      <c r="X1383">
        <f t="shared" si="660"/>
        <v>0</v>
      </c>
      <c r="Y1383">
        <f t="shared" si="661"/>
        <v>0</v>
      </c>
      <c r="Z1383">
        <f t="shared" si="662"/>
        <v>0</v>
      </c>
      <c r="AA1383">
        <f t="shared" si="663"/>
        <v>0</v>
      </c>
      <c r="BJ1383" s="41">
        <v>6</v>
      </c>
      <c r="BN1383" s="41">
        <v>5</v>
      </c>
      <c r="BS1383" s="121"/>
      <c r="BV1383">
        <v>0</v>
      </c>
      <c r="CA1383">
        <v>0</v>
      </c>
      <c r="CB1383">
        <f t="shared" si="666"/>
        <v>0</v>
      </c>
      <c r="CK1383">
        <f t="shared" si="667"/>
        <v>4</v>
      </c>
      <c r="CL1383">
        <f t="shared" si="668"/>
        <v>33</v>
      </c>
      <c r="CM1383">
        <f t="shared" si="669"/>
        <v>1284</v>
      </c>
      <c r="CP1383" t="str">
        <f t="shared" si="652"/>
        <v/>
      </c>
      <c r="CQ1383" t="str">
        <f t="shared" si="653"/>
        <v/>
      </c>
      <c r="CR1383" t="str">
        <f t="shared" si="670"/>
        <v/>
      </c>
      <c r="CS1383" t="str">
        <f t="shared" si="650"/>
        <v/>
      </c>
      <c r="CT1383" t="str">
        <f t="shared" si="651"/>
        <v/>
      </c>
    </row>
    <row r="1384" spans="1:98" x14ac:dyDescent="0.2">
      <c r="A1384" s="1"/>
      <c r="B1384" s="28" t="s">
        <v>1389</v>
      </c>
      <c r="C1384" s="47"/>
      <c r="D1384" s="41">
        <v>6</v>
      </c>
      <c r="E1384" s="42">
        <v>0</v>
      </c>
      <c r="F1384" s="139">
        <f>ABS(Home!$K$20*E1384)</f>
        <v>0</v>
      </c>
      <c r="G1384" s="42">
        <v>0</v>
      </c>
      <c r="H1384" s="139">
        <f>ABS(Home!$K$20*G1384)</f>
        <v>0</v>
      </c>
      <c r="I1384" s="42">
        <v>0</v>
      </c>
      <c r="J1384" s="139">
        <f>ABS(Home!$K$20*I1384)</f>
        <v>0</v>
      </c>
      <c r="K1384" s="42">
        <v>0</v>
      </c>
      <c r="L1384" s="139">
        <f>ABS(Home!$K$20*K1384)</f>
        <v>0</v>
      </c>
      <c r="M1384" s="45">
        <f t="shared" si="664"/>
        <v>0</v>
      </c>
      <c r="N1384" s="47">
        <f t="shared" si="665"/>
        <v>1285</v>
      </c>
      <c r="P1384">
        <f t="shared" si="654"/>
        <v>0</v>
      </c>
      <c r="Q1384">
        <f t="shared" si="655"/>
        <v>6</v>
      </c>
      <c r="R1384" s="146">
        <v>1381</v>
      </c>
      <c r="S1384">
        <f t="shared" si="656"/>
        <v>0</v>
      </c>
      <c r="T1384">
        <f t="shared" si="657"/>
        <v>0</v>
      </c>
      <c r="U1384">
        <f t="shared" si="658"/>
        <v>0</v>
      </c>
      <c r="V1384">
        <f t="shared" si="659"/>
        <v>0</v>
      </c>
      <c r="X1384">
        <f t="shared" si="660"/>
        <v>0</v>
      </c>
      <c r="Y1384">
        <f t="shared" si="661"/>
        <v>0</v>
      </c>
      <c r="Z1384">
        <f t="shared" si="662"/>
        <v>0</v>
      </c>
      <c r="AA1384">
        <f t="shared" si="663"/>
        <v>0</v>
      </c>
      <c r="BJ1384" s="41">
        <v>6</v>
      </c>
      <c r="BN1384" s="41">
        <v>5</v>
      </c>
      <c r="BS1384" s="121"/>
      <c r="BV1384">
        <v>0</v>
      </c>
      <c r="CA1384">
        <v>0</v>
      </c>
      <c r="CB1384">
        <f t="shared" si="666"/>
        <v>0</v>
      </c>
      <c r="CK1384">
        <f t="shared" si="667"/>
        <v>5</v>
      </c>
      <c r="CL1384">
        <f t="shared" si="668"/>
        <v>33</v>
      </c>
      <c r="CM1384">
        <f t="shared" si="669"/>
        <v>1285</v>
      </c>
      <c r="CP1384" t="str">
        <f t="shared" si="652"/>
        <v/>
      </c>
      <c r="CQ1384" t="str">
        <f t="shared" si="653"/>
        <v/>
      </c>
      <c r="CR1384" t="str">
        <f t="shared" si="670"/>
        <v/>
      </c>
      <c r="CS1384" t="str">
        <f t="shared" si="650"/>
        <v/>
      </c>
      <c r="CT1384" t="str">
        <f t="shared" si="651"/>
        <v/>
      </c>
    </row>
    <row r="1385" spans="1:98" x14ac:dyDescent="0.2">
      <c r="B1385" s="28" t="s">
        <v>1390</v>
      </c>
      <c r="C1385" s="47"/>
      <c r="D1385" s="41">
        <v>6</v>
      </c>
      <c r="E1385" s="42">
        <v>0</v>
      </c>
      <c r="F1385" s="139">
        <f>ABS(Home!$K$20*E1385)</f>
        <v>0</v>
      </c>
      <c r="G1385" s="42">
        <v>0</v>
      </c>
      <c r="H1385" s="139">
        <f>ABS(Home!$K$20*G1385)</f>
        <v>0</v>
      </c>
      <c r="I1385" s="42">
        <v>0</v>
      </c>
      <c r="J1385" s="139">
        <f>ABS(Home!$K$20*I1385)</f>
        <v>0</v>
      </c>
      <c r="K1385" s="42">
        <v>0</v>
      </c>
      <c r="L1385" s="139">
        <f>ABS(Home!$K$20*K1385)</f>
        <v>0</v>
      </c>
      <c r="M1385" s="45">
        <f t="shared" si="664"/>
        <v>0</v>
      </c>
      <c r="N1385" s="47">
        <f t="shared" si="665"/>
        <v>1286</v>
      </c>
      <c r="P1385">
        <f t="shared" ref="P1385:Q1403" si="671">C1487</f>
        <v>0</v>
      </c>
      <c r="Q1385">
        <f t="shared" si="671"/>
        <v>6</v>
      </c>
      <c r="R1385" s="146">
        <v>1382</v>
      </c>
      <c r="S1385">
        <f t="shared" si="656"/>
        <v>0</v>
      </c>
      <c r="T1385">
        <f t="shared" si="657"/>
        <v>0</v>
      </c>
      <c r="U1385">
        <f t="shared" si="658"/>
        <v>0</v>
      </c>
      <c r="V1385">
        <f t="shared" si="659"/>
        <v>0</v>
      </c>
      <c r="X1385">
        <f t="shared" si="660"/>
        <v>0</v>
      </c>
      <c r="Y1385">
        <f t="shared" si="661"/>
        <v>0</v>
      </c>
      <c r="Z1385">
        <f t="shared" si="662"/>
        <v>0</v>
      </c>
      <c r="AA1385">
        <f t="shared" si="663"/>
        <v>0</v>
      </c>
      <c r="BJ1385" s="41">
        <v>6</v>
      </c>
      <c r="BN1385" s="41">
        <v>5</v>
      </c>
      <c r="BS1385" s="121"/>
      <c r="BV1385">
        <v>0</v>
      </c>
      <c r="CA1385">
        <v>0</v>
      </c>
      <c r="CB1385">
        <f t="shared" si="666"/>
        <v>0</v>
      </c>
      <c r="CK1385">
        <f t="shared" si="667"/>
        <v>6</v>
      </c>
      <c r="CL1385">
        <f t="shared" si="668"/>
        <v>33</v>
      </c>
      <c r="CM1385">
        <f t="shared" si="669"/>
        <v>1286</v>
      </c>
      <c r="CP1385" t="str">
        <f t="shared" si="652"/>
        <v/>
      </c>
      <c r="CQ1385" t="str">
        <f t="shared" si="653"/>
        <v/>
      </c>
      <c r="CR1385" t="str">
        <f t="shared" si="670"/>
        <v/>
      </c>
      <c r="CS1385" t="str">
        <f t="shared" si="650"/>
        <v/>
      </c>
      <c r="CT1385" t="str">
        <f t="shared" si="651"/>
        <v/>
      </c>
    </row>
    <row r="1386" spans="1:98" x14ac:dyDescent="0.2">
      <c r="B1386" s="28" t="s">
        <v>1391</v>
      </c>
      <c r="C1386" s="47"/>
      <c r="D1386" s="41">
        <v>6</v>
      </c>
      <c r="E1386" s="42">
        <v>0</v>
      </c>
      <c r="F1386" s="139">
        <f>ABS(Home!$K$20*E1386)</f>
        <v>0</v>
      </c>
      <c r="G1386" s="42">
        <v>0</v>
      </c>
      <c r="H1386" s="139">
        <f>ABS(Home!$K$20*G1386)</f>
        <v>0</v>
      </c>
      <c r="I1386" s="42">
        <v>0</v>
      </c>
      <c r="J1386" s="139">
        <f>ABS(Home!$K$20*I1386)</f>
        <v>0</v>
      </c>
      <c r="K1386" s="42">
        <v>0</v>
      </c>
      <c r="L1386" s="139">
        <f>ABS(Home!$K$20*K1386)</f>
        <v>0</v>
      </c>
      <c r="M1386" s="45">
        <f t="shared" si="664"/>
        <v>0</v>
      </c>
      <c r="N1386" s="47">
        <f t="shared" si="665"/>
        <v>1287</v>
      </c>
      <c r="P1386">
        <f t="shared" si="671"/>
        <v>0</v>
      </c>
      <c r="Q1386">
        <f t="shared" si="671"/>
        <v>6</v>
      </c>
      <c r="R1386" s="146">
        <v>1383</v>
      </c>
      <c r="S1386">
        <f t="shared" si="656"/>
        <v>0</v>
      </c>
      <c r="T1386">
        <f t="shared" si="657"/>
        <v>0</v>
      </c>
      <c r="U1386">
        <f t="shared" si="658"/>
        <v>0</v>
      </c>
      <c r="V1386">
        <f t="shared" si="659"/>
        <v>0</v>
      </c>
      <c r="X1386">
        <f t="shared" si="660"/>
        <v>0</v>
      </c>
      <c r="Y1386">
        <f t="shared" si="661"/>
        <v>0</v>
      </c>
      <c r="Z1386">
        <f t="shared" si="662"/>
        <v>0</v>
      </c>
      <c r="AA1386">
        <f t="shared" si="663"/>
        <v>0</v>
      </c>
      <c r="BJ1386" s="41">
        <v>6</v>
      </c>
      <c r="BN1386" s="41">
        <v>5</v>
      </c>
      <c r="BS1386" s="121"/>
      <c r="BV1386">
        <v>0</v>
      </c>
      <c r="CA1386">
        <v>0</v>
      </c>
      <c r="CB1386">
        <f t="shared" si="666"/>
        <v>0</v>
      </c>
      <c r="CK1386">
        <f t="shared" si="667"/>
        <v>7</v>
      </c>
      <c r="CL1386">
        <f t="shared" si="668"/>
        <v>33</v>
      </c>
      <c r="CM1386">
        <f t="shared" si="669"/>
        <v>1287</v>
      </c>
      <c r="CP1386" t="str">
        <f t="shared" si="652"/>
        <v/>
      </c>
      <c r="CQ1386" t="str">
        <f t="shared" si="653"/>
        <v/>
      </c>
      <c r="CR1386" t="str">
        <f t="shared" si="670"/>
        <v/>
      </c>
      <c r="CS1386" t="str">
        <f t="shared" si="650"/>
        <v/>
      </c>
      <c r="CT1386" t="str">
        <f t="shared" si="651"/>
        <v/>
      </c>
    </row>
    <row r="1387" spans="1:98" x14ac:dyDescent="0.2">
      <c r="B1387" s="28" t="s">
        <v>1392</v>
      </c>
      <c r="C1387" s="47"/>
      <c r="D1387" s="41">
        <v>6</v>
      </c>
      <c r="E1387" s="42">
        <v>0</v>
      </c>
      <c r="F1387" s="139">
        <f>ABS(Home!$K$20*E1387)</f>
        <v>0</v>
      </c>
      <c r="G1387" s="42">
        <v>0</v>
      </c>
      <c r="H1387" s="139">
        <f>ABS(Home!$K$20*G1387)</f>
        <v>0</v>
      </c>
      <c r="I1387" s="42">
        <v>0</v>
      </c>
      <c r="J1387" s="139">
        <f>ABS(Home!$K$20*I1387)</f>
        <v>0</v>
      </c>
      <c r="K1387" s="42">
        <v>0</v>
      </c>
      <c r="L1387" s="139">
        <f>ABS(Home!$K$20*K1387)</f>
        <v>0</v>
      </c>
      <c r="M1387" s="45">
        <f t="shared" si="664"/>
        <v>0</v>
      </c>
      <c r="N1387" s="47">
        <f t="shared" si="665"/>
        <v>1288</v>
      </c>
      <c r="P1387">
        <f t="shared" si="671"/>
        <v>0</v>
      </c>
      <c r="Q1387">
        <f t="shared" si="671"/>
        <v>6</v>
      </c>
      <c r="R1387" s="146">
        <v>1384</v>
      </c>
      <c r="S1387">
        <f t="shared" si="656"/>
        <v>0</v>
      </c>
      <c r="T1387">
        <f t="shared" si="657"/>
        <v>0</v>
      </c>
      <c r="U1387">
        <f t="shared" si="658"/>
        <v>0</v>
      </c>
      <c r="V1387">
        <f t="shared" si="659"/>
        <v>0</v>
      </c>
      <c r="X1387">
        <f t="shared" si="660"/>
        <v>0</v>
      </c>
      <c r="Y1387">
        <f t="shared" si="661"/>
        <v>0</v>
      </c>
      <c r="Z1387">
        <f t="shared" si="662"/>
        <v>0</v>
      </c>
      <c r="AA1387">
        <f t="shared" si="663"/>
        <v>0</v>
      </c>
      <c r="BJ1387" s="41">
        <v>6</v>
      </c>
      <c r="BN1387" s="41">
        <v>5</v>
      </c>
      <c r="BS1387" s="121"/>
      <c r="BV1387">
        <v>0</v>
      </c>
      <c r="CA1387">
        <v>0</v>
      </c>
      <c r="CB1387">
        <f t="shared" si="666"/>
        <v>0</v>
      </c>
      <c r="CK1387">
        <f t="shared" si="667"/>
        <v>8</v>
      </c>
      <c r="CL1387">
        <f t="shared" si="668"/>
        <v>33</v>
      </c>
      <c r="CM1387">
        <f t="shared" si="669"/>
        <v>1288</v>
      </c>
      <c r="CP1387" t="str">
        <f t="shared" si="652"/>
        <v/>
      </c>
      <c r="CQ1387" t="str">
        <f t="shared" si="653"/>
        <v/>
      </c>
      <c r="CR1387" t="str">
        <f t="shared" si="670"/>
        <v/>
      </c>
      <c r="CS1387" t="str">
        <f t="shared" si="650"/>
        <v/>
      </c>
      <c r="CT1387" t="str">
        <f t="shared" si="651"/>
        <v/>
      </c>
    </row>
    <row r="1388" spans="1:98" x14ac:dyDescent="0.2">
      <c r="B1388" s="28" t="s">
        <v>1393</v>
      </c>
      <c r="C1388" s="47"/>
      <c r="D1388" s="41">
        <v>6</v>
      </c>
      <c r="E1388" s="42">
        <v>0</v>
      </c>
      <c r="F1388" s="139">
        <f>ABS(Home!$K$20*E1388)</f>
        <v>0</v>
      </c>
      <c r="G1388" s="42">
        <v>0</v>
      </c>
      <c r="H1388" s="139">
        <f>ABS(Home!$K$20*G1388)</f>
        <v>0</v>
      </c>
      <c r="I1388" s="42">
        <v>0</v>
      </c>
      <c r="J1388" s="139">
        <f>ABS(Home!$K$20*I1388)</f>
        <v>0</v>
      </c>
      <c r="K1388" s="42">
        <v>0</v>
      </c>
      <c r="L1388" s="139">
        <f>ABS(Home!$K$20*K1388)</f>
        <v>0</v>
      </c>
      <c r="M1388" s="45">
        <f t="shared" si="664"/>
        <v>0</v>
      </c>
      <c r="N1388" s="47">
        <f t="shared" si="665"/>
        <v>1289</v>
      </c>
      <c r="P1388">
        <f t="shared" si="671"/>
        <v>0</v>
      </c>
      <c r="Q1388">
        <f t="shared" si="671"/>
        <v>6</v>
      </c>
      <c r="R1388" s="146">
        <v>1385</v>
      </c>
      <c r="S1388">
        <f t="shared" si="656"/>
        <v>0</v>
      </c>
      <c r="T1388">
        <f t="shared" si="657"/>
        <v>0</v>
      </c>
      <c r="U1388">
        <f t="shared" si="658"/>
        <v>0</v>
      </c>
      <c r="V1388">
        <f t="shared" si="659"/>
        <v>0</v>
      </c>
      <c r="X1388">
        <f t="shared" si="660"/>
        <v>0</v>
      </c>
      <c r="Y1388">
        <f t="shared" si="661"/>
        <v>0</v>
      </c>
      <c r="Z1388">
        <f t="shared" si="662"/>
        <v>0</v>
      </c>
      <c r="AA1388">
        <f t="shared" si="663"/>
        <v>0</v>
      </c>
      <c r="BJ1388" s="41">
        <v>6</v>
      </c>
      <c r="BN1388" s="41">
        <v>5</v>
      </c>
      <c r="BS1388" s="121"/>
      <c r="BV1388">
        <v>0</v>
      </c>
      <c r="CA1388">
        <v>0</v>
      </c>
      <c r="CB1388">
        <f t="shared" si="666"/>
        <v>0</v>
      </c>
      <c r="CK1388">
        <f t="shared" si="667"/>
        <v>9</v>
      </c>
      <c r="CL1388">
        <f t="shared" si="668"/>
        <v>33</v>
      </c>
      <c r="CM1388">
        <f t="shared" si="669"/>
        <v>1289</v>
      </c>
      <c r="CP1388" t="str">
        <f t="shared" si="652"/>
        <v/>
      </c>
      <c r="CQ1388" t="str">
        <f t="shared" si="653"/>
        <v/>
      </c>
      <c r="CR1388" t="str">
        <f t="shared" si="670"/>
        <v/>
      </c>
      <c r="CS1388" t="str">
        <f t="shared" si="650"/>
        <v/>
      </c>
      <c r="CT1388" t="str">
        <f t="shared" si="651"/>
        <v/>
      </c>
    </row>
    <row r="1389" spans="1:98" x14ac:dyDescent="0.2">
      <c r="B1389" s="28" t="s">
        <v>1363</v>
      </c>
      <c r="C1389" s="47"/>
      <c r="D1389" s="41">
        <v>6</v>
      </c>
      <c r="E1389" s="42">
        <v>0</v>
      </c>
      <c r="F1389" s="139">
        <f>ABS(Home!$K$20*E1389)</f>
        <v>0</v>
      </c>
      <c r="G1389" s="42">
        <v>0</v>
      </c>
      <c r="H1389" s="139">
        <f>ABS(Home!$K$20*G1389)</f>
        <v>0</v>
      </c>
      <c r="I1389" s="42">
        <v>0</v>
      </c>
      <c r="J1389" s="139">
        <f>ABS(Home!$K$20*I1389)</f>
        <v>0</v>
      </c>
      <c r="K1389" s="42">
        <v>0</v>
      </c>
      <c r="L1389" s="139">
        <f>ABS(Home!$K$20*K1389)</f>
        <v>0</v>
      </c>
      <c r="M1389" s="45">
        <f t="shared" si="664"/>
        <v>0</v>
      </c>
      <c r="N1389" s="47">
        <f t="shared" si="665"/>
        <v>1290</v>
      </c>
      <c r="P1389">
        <f t="shared" si="671"/>
        <v>0</v>
      </c>
      <c r="Q1389">
        <f t="shared" si="671"/>
        <v>6</v>
      </c>
      <c r="R1389" s="146">
        <v>1386</v>
      </c>
      <c r="S1389">
        <f t="shared" si="656"/>
        <v>0</v>
      </c>
      <c r="T1389">
        <f t="shared" si="657"/>
        <v>0</v>
      </c>
      <c r="U1389">
        <f t="shared" si="658"/>
        <v>0</v>
      </c>
      <c r="V1389">
        <f t="shared" si="659"/>
        <v>0</v>
      </c>
      <c r="X1389">
        <f t="shared" si="660"/>
        <v>0</v>
      </c>
      <c r="Y1389">
        <f t="shared" si="661"/>
        <v>0</v>
      </c>
      <c r="Z1389">
        <f t="shared" si="662"/>
        <v>0</v>
      </c>
      <c r="AA1389">
        <f t="shared" si="663"/>
        <v>0</v>
      </c>
      <c r="BJ1389" s="41">
        <v>6</v>
      </c>
      <c r="BN1389" s="41">
        <v>5</v>
      </c>
      <c r="BS1389" s="121"/>
      <c r="BV1389">
        <v>0</v>
      </c>
      <c r="CA1389">
        <v>0</v>
      </c>
      <c r="CB1389">
        <f t="shared" si="666"/>
        <v>0</v>
      </c>
      <c r="CK1389">
        <f t="shared" si="667"/>
        <v>10</v>
      </c>
      <c r="CL1389">
        <f t="shared" si="668"/>
        <v>33</v>
      </c>
      <c r="CM1389">
        <f t="shared" si="669"/>
        <v>1290</v>
      </c>
      <c r="CP1389" t="str">
        <f t="shared" si="652"/>
        <v/>
      </c>
      <c r="CQ1389" t="str">
        <f t="shared" si="653"/>
        <v/>
      </c>
      <c r="CR1389" t="str">
        <f t="shared" si="670"/>
        <v/>
      </c>
      <c r="CS1389" t="str">
        <f t="shared" si="650"/>
        <v/>
      </c>
      <c r="CT1389" t="str">
        <f t="shared" si="651"/>
        <v/>
      </c>
    </row>
    <row r="1390" spans="1:98" x14ac:dyDescent="0.2">
      <c r="B1390" s="28" t="s">
        <v>1364</v>
      </c>
      <c r="C1390" s="47"/>
      <c r="D1390" s="41">
        <v>6</v>
      </c>
      <c r="E1390" s="42">
        <v>0</v>
      </c>
      <c r="F1390" s="139">
        <f>ABS(Home!$K$20*E1390)</f>
        <v>0</v>
      </c>
      <c r="G1390" s="42">
        <v>0</v>
      </c>
      <c r="H1390" s="139">
        <f>ABS(Home!$K$20*G1390)</f>
        <v>0</v>
      </c>
      <c r="I1390" s="42">
        <v>0</v>
      </c>
      <c r="J1390" s="139">
        <f>ABS(Home!$K$20*I1390)</f>
        <v>0</v>
      </c>
      <c r="K1390" s="42">
        <v>0</v>
      </c>
      <c r="L1390" s="139">
        <f>ABS(Home!$K$20*K1390)</f>
        <v>0</v>
      </c>
      <c r="M1390" s="45">
        <f t="shared" si="664"/>
        <v>0</v>
      </c>
      <c r="N1390" s="47">
        <f t="shared" si="665"/>
        <v>1291</v>
      </c>
      <c r="P1390">
        <f t="shared" si="671"/>
        <v>0</v>
      </c>
      <c r="Q1390">
        <f t="shared" si="671"/>
        <v>6</v>
      </c>
      <c r="R1390" s="146">
        <v>1387</v>
      </c>
      <c r="S1390">
        <f t="shared" si="656"/>
        <v>0</v>
      </c>
      <c r="T1390">
        <f t="shared" si="657"/>
        <v>0</v>
      </c>
      <c r="U1390">
        <f t="shared" si="658"/>
        <v>0</v>
      </c>
      <c r="V1390">
        <f t="shared" si="659"/>
        <v>0</v>
      </c>
      <c r="X1390">
        <f t="shared" si="660"/>
        <v>0</v>
      </c>
      <c r="Y1390">
        <f t="shared" si="661"/>
        <v>0</v>
      </c>
      <c r="Z1390">
        <f t="shared" si="662"/>
        <v>0</v>
      </c>
      <c r="AA1390">
        <f t="shared" si="663"/>
        <v>0</v>
      </c>
      <c r="BJ1390" s="41">
        <v>6</v>
      </c>
      <c r="BN1390" s="41">
        <v>5</v>
      </c>
      <c r="BS1390" s="121"/>
      <c r="BV1390">
        <v>0</v>
      </c>
      <c r="CA1390">
        <v>0</v>
      </c>
      <c r="CB1390">
        <f t="shared" si="666"/>
        <v>0</v>
      </c>
      <c r="CK1390">
        <f t="shared" si="667"/>
        <v>11</v>
      </c>
      <c r="CL1390">
        <f t="shared" si="668"/>
        <v>33</v>
      </c>
      <c r="CM1390">
        <f t="shared" si="669"/>
        <v>1291</v>
      </c>
      <c r="CP1390" t="str">
        <f t="shared" si="652"/>
        <v/>
      </c>
      <c r="CQ1390" t="str">
        <f t="shared" si="653"/>
        <v/>
      </c>
      <c r="CR1390" t="str">
        <f t="shared" si="670"/>
        <v/>
      </c>
      <c r="CS1390" t="str">
        <f t="shared" si="650"/>
        <v/>
      </c>
      <c r="CT1390" t="str">
        <f t="shared" si="651"/>
        <v/>
      </c>
    </row>
    <row r="1391" spans="1:98" x14ac:dyDescent="0.2">
      <c r="B1391" s="28" t="s">
        <v>1365</v>
      </c>
      <c r="C1391" s="47"/>
      <c r="D1391" s="41">
        <v>6</v>
      </c>
      <c r="E1391" s="42">
        <v>0</v>
      </c>
      <c r="F1391" s="139">
        <f>ABS(Home!$K$20*E1391)</f>
        <v>0</v>
      </c>
      <c r="G1391" s="42">
        <v>0</v>
      </c>
      <c r="H1391" s="139">
        <f>ABS(Home!$K$20*G1391)</f>
        <v>0</v>
      </c>
      <c r="I1391" s="42">
        <v>0</v>
      </c>
      <c r="J1391" s="139">
        <f>ABS(Home!$K$20*I1391)</f>
        <v>0</v>
      </c>
      <c r="K1391" s="42">
        <v>0</v>
      </c>
      <c r="L1391" s="139">
        <f>ABS(Home!$K$20*K1391)</f>
        <v>0</v>
      </c>
      <c r="M1391" s="45">
        <f t="shared" si="664"/>
        <v>0</v>
      </c>
      <c r="N1391" s="47">
        <f t="shared" si="665"/>
        <v>1292</v>
      </c>
      <c r="P1391">
        <f t="shared" si="671"/>
        <v>0</v>
      </c>
      <c r="Q1391">
        <f t="shared" si="671"/>
        <v>6</v>
      </c>
      <c r="R1391" s="146">
        <v>1388</v>
      </c>
      <c r="S1391">
        <f t="shared" si="656"/>
        <v>0</v>
      </c>
      <c r="T1391">
        <f t="shared" si="657"/>
        <v>0</v>
      </c>
      <c r="U1391">
        <f t="shared" si="658"/>
        <v>0</v>
      </c>
      <c r="V1391">
        <f t="shared" si="659"/>
        <v>0</v>
      </c>
      <c r="X1391">
        <f t="shared" si="660"/>
        <v>0</v>
      </c>
      <c r="Y1391">
        <f t="shared" si="661"/>
        <v>0</v>
      </c>
      <c r="Z1391">
        <f t="shared" si="662"/>
        <v>0</v>
      </c>
      <c r="AA1391">
        <f t="shared" si="663"/>
        <v>0</v>
      </c>
      <c r="BJ1391" s="41">
        <v>6</v>
      </c>
      <c r="BN1391" s="41">
        <v>5</v>
      </c>
      <c r="BS1391" s="121"/>
      <c r="BV1391">
        <v>0</v>
      </c>
      <c r="CA1391">
        <v>0</v>
      </c>
      <c r="CB1391">
        <f t="shared" si="666"/>
        <v>0</v>
      </c>
      <c r="CK1391">
        <f t="shared" si="667"/>
        <v>12</v>
      </c>
      <c r="CL1391">
        <f t="shared" si="668"/>
        <v>33</v>
      </c>
      <c r="CM1391">
        <f t="shared" si="669"/>
        <v>1292</v>
      </c>
      <c r="CP1391" t="str">
        <f t="shared" si="652"/>
        <v/>
      </c>
      <c r="CQ1391" t="str">
        <f t="shared" si="653"/>
        <v/>
      </c>
      <c r="CR1391" t="str">
        <f t="shared" si="670"/>
        <v/>
      </c>
      <c r="CS1391" t="str">
        <f t="shared" si="650"/>
        <v/>
      </c>
      <c r="CT1391" t="str">
        <f t="shared" si="651"/>
        <v/>
      </c>
    </row>
    <row r="1392" spans="1:98" x14ac:dyDescent="0.2">
      <c r="B1392" s="28" t="s">
        <v>1366</v>
      </c>
      <c r="C1392" s="47"/>
      <c r="D1392" s="41">
        <v>6</v>
      </c>
      <c r="E1392" s="42">
        <v>0</v>
      </c>
      <c r="F1392" s="139">
        <f>ABS(Home!$K$20*E1392)</f>
        <v>0</v>
      </c>
      <c r="G1392" s="42">
        <v>0</v>
      </c>
      <c r="H1392" s="139">
        <f>ABS(Home!$K$20*G1392)</f>
        <v>0</v>
      </c>
      <c r="I1392" s="42">
        <v>0</v>
      </c>
      <c r="J1392" s="139">
        <f>ABS(Home!$K$20*I1392)</f>
        <v>0</v>
      </c>
      <c r="K1392" s="42">
        <v>0</v>
      </c>
      <c r="L1392" s="139">
        <f>ABS(Home!$K$20*K1392)</f>
        <v>0</v>
      </c>
      <c r="M1392" s="45">
        <f t="shared" si="664"/>
        <v>0</v>
      </c>
      <c r="N1392" s="47">
        <f t="shared" si="665"/>
        <v>1293</v>
      </c>
      <c r="P1392">
        <f t="shared" si="671"/>
        <v>0</v>
      </c>
      <c r="Q1392">
        <f t="shared" si="671"/>
        <v>6</v>
      </c>
      <c r="R1392" s="146">
        <v>1389</v>
      </c>
      <c r="S1392">
        <f t="shared" si="656"/>
        <v>0</v>
      </c>
      <c r="T1392">
        <f t="shared" si="657"/>
        <v>0</v>
      </c>
      <c r="U1392">
        <f t="shared" si="658"/>
        <v>0</v>
      </c>
      <c r="V1392">
        <f t="shared" si="659"/>
        <v>0</v>
      </c>
      <c r="X1392">
        <f t="shared" si="660"/>
        <v>0</v>
      </c>
      <c r="Y1392">
        <f t="shared" si="661"/>
        <v>0</v>
      </c>
      <c r="Z1392">
        <f t="shared" si="662"/>
        <v>0</v>
      </c>
      <c r="AA1392">
        <f t="shared" si="663"/>
        <v>0</v>
      </c>
      <c r="BJ1392" s="41">
        <v>6</v>
      </c>
      <c r="BN1392" s="41">
        <v>5</v>
      </c>
      <c r="BS1392" s="121"/>
      <c r="BV1392">
        <v>0</v>
      </c>
      <c r="CA1392">
        <v>0</v>
      </c>
      <c r="CB1392">
        <f t="shared" si="666"/>
        <v>0</v>
      </c>
      <c r="CK1392">
        <f t="shared" si="667"/>
        <v>13</v>
      </c>
      <c r="CL1392">
        <f t="shared" si="668"/>
        <v>33</v>
      </c>
      <c r="CM1392">
        <f t="shared" si="669"/>
        <v>1293</v>
      </c>
      <c r="CP1392" t="str">
        <f t="shared" si="652"/>
        <v/>
      </c>
      <c r="CQ1392" t="str">
        <f t="shared" si="653"/>
        <v/>
      </c>
      <c r="CR1392" t="str">
        <f t="shared" si="670"/>
        <v/>
      </c>
      <c r="CS1392" t="str">
        <f t="shared" si="650"/>
        <v/>
      </c>
      <c r="CT1392" t="str">
        <f t="shared" si="651"/>
        <v/>
      </c>
    </row>
    <row r="1393" spans="1:98" x14ac:dyDescent="0.2">
      <c r="B1393" s="28" t="s">
        <v>1367</v>
      </c>
      <c r="C1393" s="47"/>
      <c r="D1393" s="41">
        <v>6</v>
      </c>
      <c r="E1393" s="42">
        <v>0</v>
      </c>
      <c r="F1393" s="139">
        <f>ABS(Home!$K$20*E1393)</f>
        <v>0</v>
      </c>
      <c r="G1393" s="42">
        <v>0</v>
      </c>
      <c r="H1393" s="139">
        <f>ABS(Home!$K$20*G1393)</f>
        <v>0</v>
      </c>
      <c r="I1393" s="42">
        <v>0</v>
      </c>
      <c r="J1393" s="139">
        <f>ABS(Home!$K$20*I1393)</f>
        <v>0</v>
      </c>
      <c r="K1393" s="42">
        <v>0</v>
      </c>
      <c r="L1393" s="139">
        <f>ABS(Home!$K$20*K1393)</f>
        <v>0</v>
      </c>
      <c r="M1393" s="45">
        <f t="shared" si="664"/>
        <v>0</v>
      </c>
      <c r="N1393" s="47">
        <f t="shared" si="665"/>
        <v>1294</v>
      </c>
      <c r="P1393">
        <f t="shared" si="671"/>
        <v>0</v>
      </c>
      <c r="Q1393">
        <f t="shared" si="671"/>
        <v>6</v>
      </c>
      <c r="R1393" s="146">
        <v>1390</v>
      </c>
      <c r="S1393">
        <f t="shared" si="656"/>
        <v>0</v>
      </c>
      <c r="T1393">
        <f t="shared" si="657"/>
        <v>0</v>
      </c>
      <c r="U1393">
        <f t="shared" si="658"/>
        <v>0</v>
      </c>
      <c r="V1393">
        <f t="shared" si="659"/>
        <v>0</v>
      </c>
      <c r="X1393">
        <f t="shared" si="660"/>
        <v>0</v>
      </c>
      <c r="Y1393">
        <f t="shared" si="661"/>
        <v>0</v>
      </c>
      <c r="Z1393">
        <f t="shared" si="662"/>
        <v>0</v>
      </c>
      <c r="AA1393">
        <f t="shared" si="663"/>
        <v>0</v>
      </c>
      <c r="BJ1393" s="41">
        <v>6</v>
      </c>
      <c r="BN1393" s="41">
        <v>5</v>
      </c>
      <c r="BS1393" s="121"/>
      <c r="BV1393">
        <v>0</v>
      </c>
      <c r="CA1393">
        <v>0</v>
      </c>
      <c r="CB1393">
        <f t="shared" si="666"/>
        <v>0</v>
      </c>
      <c r="CK1393">
        <f t="shared" si="667"/>
        <v>14</v>
      </c>
      <c r="CL1393">
        <f t="shared" si="668"/>
        <v>33</v>
      </c>
      <c r="CM1393">
        <f t="shared" si="669"/>
        <v>1294</v>
      </c>
      <c r="CP1393" t="str">
        <f t="shared" si="652"/>
        <v/>
      </c>
      <c r="CQ1393" t="str">
        <f t="shared" si="653"/>
        <v/>
      </c>
      <c r="CR1393" t="str">
        <f t="shared" si="670"/>
        <v/>
      </c>
      <c r="CS1393" t="str">
        <f t="shared" si="650"/>
        <v/>
      </c>
      <c r="CT1393" t="str">
        <f t="shared" si="651"/>
        <v/>
      </c>
    </row>
    <row r="1394" spans="1:98" x14ac:dyDescent="0.2">
      <c r="B1394" s="28" t="s">
        <v>1382</v>
      </c>
      <c r="C1394" s="47"/>
      <c r="D1394" s="41">
        <v>6</v>
      </c>
      <c r="E1394" s="42">
        <v>0</v>
      </c>
      <c r="F1394" s="139">
        <f>ABS(Home!$K$20*E1394)</f>
        <v>0</v>
      </c>
      <c r="G1394" s="42">
        <v>0</v>
      </c>
      <c r="H1394" s="139">
        <f>ABS(Home!$K$20*G1394)</f>
        <v>0</v>
      </c>
      <c r="I1394" s="42">
        <v>0</v>
      </c>
      <c r="J1394" s="139">
        <f>ABS(Home!$K$20*I1394)</f>
        <v>0</v>
      </c>
      <c r="K1394" s="42">
        <v>0</v>
      </c>
      <c r="L1394" s="139">
        <f>ABS(Home!$K$20*K1394)</f>
        <v>0</v>
      </c>
      <c r="M1394" s="45">
        <f t="shared" si="664"/>
        <v>0</v>
      </c>
      <c r="N1394" s="47">
        <f t="shared" si="665"/>
        <v>1295</v>
      </c>
      <c r="P1394">
        <f t="shared" si="671"/>
        <v>0</v>
      </c>
      <c r="Q1394">
        <f t="shared" si="671"/>
        <v>6</v>
      </c>
      <c r="R1394" s="146">
        <v>1391</v>
      </c>
      <c r="S1394">
        <f t="shared" si="656"/>
        <v>0</v>
      </c>
      <c r="T1394">
        <f t="shared" si="657"/>
        <v>0</v>
      </c>
      <c r="U1394">
        <f t="shared" si="658"/>
        <v>0</v>
      </c>
      <c r="V1394">
        <f t="shared" si="659"/>
        <v>0</v>
      </c>
      <c r="X1394">
        <f t="shared" si="660"/>
        <v>0</v>
      </c>
      <c r="Y1394">
        <f t="shared" si="661"/>
        <v>0</v>
      </c>
      <c r="Z1394">
        <f t="shared" si="662"/>
        <v>0</v>
      </c>
      <c r="AA1394">
        <f t="shared" si="663"/>
        <v>0</v>
      </c>
      <c r="BJ1394" s="41">
        <v>6</v>
      </c>
      <c r="BN1394" s="41">
        <v>5</v>
      </c>
      <c r="BS1394" s="121"/>
      <c r="BV1394">
        <v>0</v>
      </c>
      <c r="CA1394">
        <v>0</v>
      </c>
      <c r="CB1394">
        <f t="shared" si="666"/>
        <v>0</v>
      </c>
      <c r="CK1394">
        <f t="shared" si="667"/>
        <v>15</v>
      </c>
      <c r="CL1394">
        <f t="shared" si="668"/>
        <v>33</v>
      </c>
      <c r="CM1394">
        <f t="shared" si="669"/>
        <v>1295</v>
      </c>
      <c r="CP1394" t="str">
        <f t="shared" si="652"/>
        <v/>
      </c>
      <c r="CQ1394" t="str">
        <f t="shared" si="653"/>
        <v/>
      </c>
      <c r="CR1394" t="str">
        <f t="shared" si="670"/>
        <v/>
      </c>
      <c r="CS1394" t="str">
        <f t="shared" si="650"/>
        <v/>
      </c>
      <c r="CT1394" t="str">
        <f t="shared" si="651"/>
        <v/>
      </c>
    </row>
    <row r="1395" spans="1:98" x14ac:dyDescent="0.2">
      <c r="B1395" s="28" t="s">
        <v>1383</v>
      </c>
      <c r="C1395" s="47"/>
      <c r="D1395" s="41">
        <v>6</v>
      </c>
      <c r="E1395" s="42">
        <v>0</v>
      </c>
      <c r="F1395" s="139">
        <f>ABS(Home!$K$20*E1395)</f>
        <v>0</v>
      </c>
      <c r="G1395" s="42">
        <v>0</v>
      </c>
      <c r="H1395" s="139">
        <f>ABS(Home!$K$20*G1395)</f>
        <v>0</v>
      </c>
      <c r="I1395" s="42">
        <v>0</v>
      </c>
      <c r="J1395" s="139">
        <f>ABS(Home!$K$20*I1395)</f>
        <v>0</v>
      </c>
      <c r="K1395" s="42">
        <v>0</v>
      </c>
      <c r="L1395" s="139">
        <f>ABS(Home!$K$20*K1395)</f>
        <v>0</v>
      </c>
      <c r="M1395" s="45">
        <f t="shared" si="664"/>
        <v>0</v>
      </c>
      <c r="N1395" s="47">
        <f t="shared" si="665"/>
        <v>1296</v>
      </c>
      <c r="P1395">
        <f t="shared" si="671"/>
        <v>0</v>
      </c>
      <c r="Q1395">
        <f t="shared" si="671"/>
        <v>6</v>
      </c>
      <c r="R1395" s="146">
        <v>1392</v>
      </c>
      <c r="S1395">
        <f t="shared" si="656"/>
        <v>0</v>
      </c>
      <c r="T1395">
        <f t="shared" si="657"/>
        <v>0</v>
      </c>
      <c r="U1395">
        <f t="shared" si="658"/>
        <v>0</v>
      </c>
      <c r="V1395">
        <f t="shared" si="659"/>
        <v>0</v>
      </c>
      <c r="X1395">
        <f t="shared" si="660"/>
        <v>0</v>
      </c>
      <c r="Y1395">
        <f t="shared" si="661"/>
        <v>0</v>
      </c>
      <c r="Z1395">
        <f t="shared" si="662"/>
        <v>0</v>
      </c>
      <c r="AA1395">
        <f t="shared" si="663"/>
        <v>0</v>
      </c>
      <c r="BJ1395" s="41">
        <v>6</v>
      </c>
      <c r="BN1395" s="41">
        <v>5</v>
      </c>
      <c r="BS1395" s="121"/>
      <c r="BV1395">
        <v>0</v>
      </c>
      <c r="CA1395">
        <v>0</v>
      </c>
      <c r="CB1395">
        <f t="shared" si="666"/>
        <v>0</v>
      </c>
      <c r="CK1395">
        <f t="shared" si="667"/>
        <v>16</v>
      </c>
      <c r="CL1395">
        <f t="shared" si="668"/>
        <v>33</v>
      </c>
      <c r="CM1395">
        <f t="shared" si="669"/>
        <v>1296</v>
      </c>
      <c r="CP1395" t="str">
        <f t="shared" si="652"/>
        <v/>
      </c>
      <c r="CQ1395" t="str">
        <f t="shared" si="653"/>
        <v/>
      </c>
      <c r="CR1395" t="str">
        <f t="shared" si="670"/>
        <v/>
      </c>
      <c r="CS1395" t="str">
        <f t="shared" si="650"/>
        <v/>
      </c>
      <c r="CT1395" t="str">
        <f t="shared" si="651"/>
        <v/>
      </c>
    </row>
    <row r="1396" spans="1:98" x14ac:dyDescent="0.2">
      <c r="B1396" s="28" t="s">
        <v>1384</v>
      </c>
      <c r="C1396" s="47"/>
      <c r="D1396" s="41">
        <v>6</v>
      </c>
      <c r="E1396" s="42">
        <v>0</v>
      </c>
      <c r="F1396" s="139">
        <f>ABS(Home!$K$20*E1396)</f>
        <v>0</v>
      </c>
      <c r="G1396" s="42">
        <v>0</v>
      </c>
      <c r="H1396" s="139">
        <f>ABS(Home!$K$20*G1396)</f>
        <v>0</v>
      </c>
      <c r="I1396" s="42">
        <v>0</v>
      </c>
      <c r="J1396" s="139">
        <f>ABS(Home!$K$20*I1396)</f>
        <v>0</v>
      </c>
      <c r="K1396" s="42">
        <v>0</v>
      </c>
      <c r="L1396" s="139">
        <f>ABS(Home!$K$20*K1396)</f>
        <v>0</v>
      </c>
      <c r="M1396" s="45">
        <f t="shared" si="664"/>
        <v>0</v>
      </c>
      <c r="N1396" s="47">
        <f t="shared" si="665"/>
        <v>1297</v>
      </c>
      <c r="P1396">
        <f t="shared" si="671"/>
        <v>0</v>
      </c>
      <c r="Q1396">
        <f t="shared" si="671"/>
        <v>6</v>
      </c>
      <c r="R1396" s="146">
        <v>1393</v>
      </c>
      <c r="S1396">
        <f t="shared" si="656"/>
        <v>0</v>
      </c>
      <c r="T1396">
        <f t="shared" si="657"/>
        <v>0</v>
      </c>
      <c r="U1396">
        <f t="shared" si="658"/>
        <v>0</v>
      </c>
      <c r="V1396">
        <f t="shared" si="659"/>
        <v>0</v>
      </c>
      <c r="X1396">
        <f t="shared" si="660"/>
        <v>0</v>
      </c>
      <c r="Y1396">
        <f t="shared" si="661"/>
        <v>0</v>
      </c>
      <c r="Z1396">
        <f t="shared" si="662"/>
        <v>0</v>
      </c>
      <c r="AA1396">
        <f t="shared" si="663"/>
        <v>0</v>
      </c>
      <c r="BJ1396" s="41">
        <v>6</v>
      </c>
      <c r="BN1396" s="41">
        <v>5</v>
      </c>
      <c r="BS1396" s="121"/>
      <c r="BV1396">
        <v>0</v>
      </c>
      <c r="CA1396">
        <v>0</v>
      </c>
      <c r="CB1396">
        <f t="shared" si="666"/>
        <v>0</v>
      </c>
      <c r="CK1396">
        <f t="shared" si="667"/>
        <v>17</v>
      </c>
      <c r="CL1396">
        <f t="shared" si="668"/>
        <v>33</v>
      </c>
      <c r="CM1396">
        <f t="shared" si="669"/>
        <v>1297</v>
      </c>
      <c r="CP1396" t="str">
        <f t="shared" si="652"/>
        <v/>
      </c>
      <c r="CQ1396" t="str">
        <f t="shared" si="653"/>
        <v/>
      </c>
      <c r="CR1396" t="str">
        <f t="shared" si="670"/>
        <v/>
      </c>
      <c r="CS1396" t="str">
        <f t="shared" si="650"/>
        <v/>
      </c>
      <c r="CT1396" t="str">
        <f t="shared" si="651"/>
        <v/>
      </c>
    </row>
    <row r="1397" spans="1:98" x14ac:dyDescent="0.2">
      <c r="B1397" s="28" t="s">
        <v>1368</v>
      </c>
      <c r="C1397" s="47"/>
      <c r="D1397" s="41">
        <v>6</v>
      </c>
      <c r="E1397" s="42">
        <v>0</v>
      </c>
      <c r="F1397" s="139">
        <f>ABS(Home!$K$20*E1397)</f>
        <v>0</v>
      </c>
      <c r="G1397" s="42">
        <v>0</v>
      </c>
      <c r="H1397" s="139">
        <f>ABS(Home!$K$20*G1397)</f>
        <v>0</v>
      </c>
      <c r="I1397" s="42">
        <v>0</v>
      </c>
      <c r="J1397" s="139">
        <f>ABS(Home!$K$20*I1397)</f>
        <v>0</v>
      </c>
      <c r="K1397" s="42">
        <v>0</v>
      </c>
      <c r="L1397" s="139">
        <f>ABS(Home!$K$20*K1397)</f>
        <v>0</v>
      </c>
      <c r="M1397" s="45">
        <f t="shared" si="664"/>
        <v>0</v>
      </c>
      <c r="N1397" s="47">
        <f t="shared" si="665"/>
        <v>1298</v>
      </c>
      <c r="P1397">
        <f t="shared" si="671"/>
        <v>0</v>
      </c>
      <c r="Q1397">
        <f t="shared" si="671"/>
        <v>6</v>
      </c>
      <c r="R1397" s="146">
        <v>1394</v>
      </c>
      <c r="S1397">
        <f t="shared" si="656"/>
        <v>0</v>
      </c>
      <c r="T1397">
        <f t="shared" si="657"/>
        <v>0</v>
      </c>
      <c r="U1397">
        <f t="shared" si="658"/>
        <v>0</v>
      </c>
      <c r="V1397">
        <f t="shared" si="659"/>
        <v>0</v>
      </c>
      <c r="X1397">
        <f t="shared" si="660"/>
        <v>0</v>
      </c>
      <c r="Y1397">
        <f t="shared" si="661"/>
        <v>0</v>
      </c>
      <c r="Z1397">
        <f t="shared" si="662"/>
        <v>0</v>
      </c>
      <c r="AA1397">
        <f t="shared" si="663"/>
        <v>0</v>
      </c>
      <c r="BJ1397" s="41">
        <v>6</v>
      </c>
      <c r="BN1397" s="41">
        <v>5</v>
      </c>
      <c r="BS1397" s="121"/>
      <c r="BV1397">
        <v>0</v>
      </c>
      <c r="CA1397">
        <v>0</v>
      </c>
      <c r="CB1397">
        <f t="shared" si="666"/>
        <v>0</v>
      </c>
      <c r="CK1397">
        <f t="shared" si="667"/>
        <v>18</v>
      </c>
      <c r="CL1397">
        <f t="shared" si="668"/>
        <v>33</v>
      </c>
      <c r="CM1397">
        <f t="shared" si="669"/>
        <v>1298</v>
      </c>
      <c r="CP1397" t="str">
        <f t="shared" si="652"/>
        <v/>
      </c>
      <c r="CQ1397" t="str">
        <f t="shared" si="653"/>
        <v/>
      </c>
      <c r="CR1397" t="str">
        <f t="shared" si="670"/>
        <v/>
      </c>
      <c r="CS1397" t="str">
        <f t="shared" si="650"/>
        <v/>
      </c>
      <c r="CT1397" t="str">
        <f t="shared" si="651"/>
        <v/>
      </c>
    </row>
    <row r="1398" spans="1:98" x14ac:dyDescent="0.2">
      <c r="B1398" s="28" t="s">
        <v>1369</v>
      </c>
      <c r="C1398" s="47"/>
      <c r="D1398" s="41">
        <v>6</v>
      </c>
      <c r="E1398" s="42">
        <v>0</v>
      </c>
      <c r="F1398" s="139">
        <f>ABS(Home!$K$20*E1398)</f>
        <v>0</v>
      </c>
      <c r="G1398" s="42">
        <v>0</v>
      </c>
      <c r="H1398" s="139">
        <f>ABS(Home!$K$20*G1398)</f>
        <v>0</v>
      </c>
      <c r="I1398" s="42">
        <v>0</v>
      </c>
      <c r="J1398" s="139">
        <f>ABS(Home!$K$20*I1398)</f>
        <v>0</v>
      </c>
      <c r="K1398" s="42">
        <v>0</v>
      </c>
      <c r="L1398" s="139">
        <f>ABS(Home!$K$20*K1398)</f>
        <v>0</v>
      </c>
      <c r="M1398" s="45">
        <f t="shared" si="664"/>
        <v>0</v>
      </c>
      <c r="N1398" s="47">
        <f t="shared" si="665"/>
        <v>1299</v>
      </c>
      <c r="P1398">
        <f t="shared" si="671"/>
        <v>0</v>
      </c>
      <c r="Q1398">
        <f t="shared" si="671"/>
        <v>6</v>
      </c>
      <c r="R1398" s="146">
        <v>1395</v>
      </c>
      <c r="S1398">
        <f t="shared" si="656"/>
        <v>0</v>
      </c>
      <c r="T1398">
        <f t="shared" si="657"/>
        <v>0</v>
      </c>
      <c r="U1398">
        <f t="shared" si="658"/>
        <v>0</v>
      </c>
      <c r="V1398">
        <f t="shared" si="659"/>
        <v>0</v>
      </c>
      <c r="X1398">
        <f t="shared" si="660"/>
        <v>0</v>
      </c>
      <c r="Y1398">
        <f t="shared" si="661"/>
        <v>0</v>
      </c>
      <c r="Z1398">
        <f t="shared" si="662"/>
        <v>0</v>
      </c>
      <c r="AA1398">
        <f t="shared" si="663"/>
        <v>0</v>
      </c>
      <c r="BJ1398" s="41">
        <v>6</v>
      </c>
      <c r="BN1398" s="41">
        <v>5</v>
      </c>
      <c r="BS1398" s="121"/>
      <c r="BV1398">
        <v>0</v>
      </c>
      <c r="CA1398">
        <v>0</v>
      </c>
      <c r="CB1398">
        <f t="shared" si="666"/>
        <v>0</v>
      </c>
      <c r="CK1398">
        <f t="shared" si="667"/>
        <v>19</v>
      </c>
      <c r="CL1398">
        <f t="shared" si="668"/>
        <v>33</v>
      </c>
      <c r="CM1398">
        <f t="shared" si="669"/>
        <v>1299</v>
      </c>
      <c r="CP1398" t="str">
        <f t="shared" si="652"/>
        <v/>
      </c>
      <c r="CQ1398" t="str">
        <f t="shared" si="653"/>
        <v/>
      </c>
      <c r="CR1398" t="str">
        <f t="shared" si="670"/>
        <v/>
      </c>
      <c r="CS1398" t="str">
        <f t="shared" si="650"/>
        <v/>
      </c>
      <c r="CT1398" t="str">
        <f t="shared" si="651"/>
        <v/>
      </c>
    </row>
    <row r="1399" spans="1:98" x14ac:dyDescent="0.2">
      <c r="B1399" s="28" t="s">
        <v>1370</v>
      </c>
      <c r="C1399" s="47"/>
      <c r="D1399" s="41">
        <v>6</v>
      </c>
      <c r="E1399" s="42">
        <v>0</v>
      </c>
      <c r="F1399" s="139">
        <f>ABS(Home!$K$20*E1399)</f>
        <v>0</v>
      </c>
      <c r="G1399" s="42">
        <v>0</v>
      </c>
      <c r="H1399" s="139">
        <f>ABS(Home!$K$20*G1399)</f>
        <v>0</v>
      </c>
      <c r="I1399" s="42">
        <v>0</v>
      </c>
      <c r="J1399" s="139">
        <f>ABS(Home!$K$20*I1399)</f>
        <v>0</v>
      </c>
      <c r="K1399" s="42">
        <v>0</v>
      </c>
      <c r="L1399" s="139">
        <f>ABS(Home!$K$20*K1399)</f>
        <v>0</v>
      </c>
      <c r="M1399" s="45">
        <f t="shared" si="664"/>
        <v>0</v>
      </c>
      <c r="N1399" s="47">
        <f t="shared" si="665"/>
        <v>1300</v>
      </c>
      <c r="P1399">
        <f t="shared" si="671"/>
        <v>0</v>
      </c>
      <c r="Q1399">
        <f t="shared" si="671"/>
        <v>6</v>
      </c>
      <c r="R1399" s="146">
        <v>1396</v>
      </c>
      <c r="S1399">
        <f t="shared" si="656"/>
        <v>0</v>
      </c>
      <c r="T1399">
        <f t="shared" si="657"/>
        <v>0</v>
      </c>
      <c r="U1399">
        <f t="shared" si="658"/>
        <v>0</v>
      </c>
      <c r="V1399">
        <f t="shared" si="659"/>
        <v>0</v>
      </c>
      <c r="X1399">
        <f t="shared" si="660"/>
        <v>0</v>
      </c>
      <c r="Y1399">
        <f t="shared" si="661"/>
        <v>0</v>
      </c>
      <c r="Z1399">
        <f t="shared" si="662"/>
        <v>0</v>
      </c>
      <c r="AA1399">
        <f t="shared" si="663"/>
        <v>0</v>
      </c>
      <c r="BJ1399" s="41">
        <v>6</v>
      </c>
      <c r="BN1399" s="41">
        <v>5</v>
      </c>
      <c r="BS1399" s="121"/>
      <c r="BV1399">
        <v>0</v>
      </c>
      <c r="CA1399">
        <v>0</v>
      </c>
      <c r="CB1399">
        <f t="shared" si="666"/>
        <v>0</v>
      </c>
      <c r="CK1399">
        <f t="shared" si="667"/>
        <v>20</v>
      </c>
      <c r="CL1399">
        <f t="shared" si="668"/>
        <v>33</v>
      </c>
      <c r="CM1399">
        <f t="shared" si="669"/>
        <v>1300</v>
      </c>
      <c r="CP1399" t="str">
        <f t="shared" si="652"/>
        <v/>
      </c>
      <c r="CQ1399" t="str">
        <f t="shared" si="653"/>
        <v/>
      </c>
      <c r="CR1399" t="str">
        <f t="shared" si="670"/>
        <v/>
      </c>
      <c r="CS1399" t="str">
        <f t="shared" si="650"/>
        <v/>
      </c>
      <c r="CT1399" t="str">
        <f t="shared" si="651"/>
        <v/>
      </c>
    </row>
    <row r="1400" spans="1:98" x14ac:dyDescent="0.2">
      <c r="B1400" s="28" t="s">
        <v>1371</v>
      </c>
      <c r="C1400" s="47"/>
      <c r="D1400" s="41">
        <v>6</v>
      </c>
      <c r="E1400" s="42">
        <v>0</v>
      </c>
      <c r="F1400" s="139">
        <f>ABS(Home!$K$20*E1400)</f>
        <v>0</v>
      </c>
      <c r="G1400" s="42">
        <v>0</v>
      </c>
      <c r="H1400" s="139">
        <f>ABS(Home!$K$20*G1400)</f>
        <v>0</v>
      </c>
      <c r="I1400" s="42">
        <v>0</v>
      </c>
      <c r="J1400" s="139">
        <f>ABS(Home!$K$20*I1400)</f>
        <v>0</v>
      </c>
      <c r="K1400" s="42">
        <v>0</v>
      </c>
      <c r="L1400" s="139">
        <f>ABS(Home!$K$20*K1400)</f>
        <v>0</v>
      </c>
      <c r="M1400" s="45">
        <f t="shared" si="664"/>
        <v>0</v>
      </c>
      <c r="N1400" s="47">
        <f t="shared" si="665"/>
        <v>1301</v>
      </c>
      <c r="P1400">
        <f t="shared" si="671"/>
        <v>0</v>
      </c>
      <c r="Q1400">
        <f t="shared" si="671"/>
        <v>6</v>
      </c>
      <c r="R1400" s="146">
        <v>1397</v>
      </c>
      <c r="S1400">
        <f t="shared" si="656"/>
        <v>0</v>
      </c>
      <c r="T1400">
        <f t="shared" si="657"/>
        <v>0</v>
      </c>
      <c r="U1400">
        <f t="shared" si="658"/>
        <v>0</v>
      </c>
      <c r="V1400">
        <f t="shared" si="659"/>
        <v>0</v>
      </c>
      <c r="X1400">
        <f t="shared" si="660"/>
        <v>0</v>
      </c>
      <c r="Y1400">
        <f t="shared" si="661"/>
        <v>0</v>
      </c>
      <c r="Z1400">
        <f t="shared" si="662"/>
        <v>0</v>
      </c>
      <c r="AA1400">
        <f t="shared" si="663"/>
        <v>0</v>
      </c>
      <c r="BJ1400" s="41">
        <v>6</v>
      </c>
      <c r="BN1400" s="41">
        <v>5</v>
      </c>
      <c r="BS1400" s="121"/>
      <c r="BV1400">
        <v>0</v>
      </c>
      <c r="CA1400">
        <v>0</v>
      </c>
      <c r="CB1400">
        <f t="shared" si="666"/>
        <v>0</v>
      </c>
      <c r="CK1400">
        <f t="shared" si="667"/>
        <v>21</v>
      </c>
      <c r="CL1400">
        <f t="shared" si="668"/>
        <v>33</v>
      </c>
      <c r="CM1400">
        <f t="shared" si="669"/>
        <v>1301</v>
      </c>
      <c r="CP1400" t="str">
        <f t="shared" si="652"/>
        <v/>
      </c>
      <c r="CQ1400" t="str">
        <f t="shared" si="653"/>
        <v/>
      </c>
      <c r="CR1400" t="str">
        <f t="shared" si="670"/>
        <v/>
      </c>
      <c r="CS1400" t="str">
        <f t="shared" si="650"/>
        <v/>
      </c>
      <c r="CT1400" t="str">
        <f t="shared" si="651"/>
        <v/>
      </c>
    </row>
    <row r="1401" spans="1:98" x14ac:dyDescent="0.2">
      <c r="B1401" s="28" t="s">
        <v>1372</v>
      </c>
      <c r="C1401" s="47"/>
      <c r="D1401" s="41">
        <v>6</v>
      </c>
      <c r="E1401" s="42">
        <v>0</v>
      </c>
      <c r="F1401" s="139">
        <f>ABS(Home!$K$20*E1401)</f>
        <v>0</v>
      </c>
      <c r="G1401" s="42">
        <v>0</v>
      </c>
      <c r="H1401" s="139">
        <f>ABS(Home!$K$20*G1401)</f>
        <v>0</v>
      </c>
      <c r="I1401" s="42">
        <v>0</v>
      </c>
      <c r="J1401" s="139">
        <f>ABS(Home!$K$20*I1401)</f>
        <v>0</v>
      </c>
      <c r="K1401" s="42">
        <v>0</v>
      </c>
      <c r="L1401" s="139">
        <f>ABS(Home!$K$20*K1401)</f>
        <v>0</v>
      </c>
      <c r="M1401" s="45">
        <f t="shared" si="664"/>
        <v>0</v>
      </c>
      <c r="N1401" s="47">
        <f t="shared" si="665"/>
        <v>1302</v>
      </c>
      <c r="P1401">
        <f t="shared" si="671"/>
        <v>0</v>
      </c>
      <c r="Q1401">
        <f t="shared" si="671"/>
        <v>6</v>
      </c>
      <c r="R1401" s="146">
        <v>1398</v>
      </c>
      <c r="S1401">
        <f t="shared" si="656"/>
        <v>0</v>
      </c>
      <c r="T1401">
        <f t="shared" si="657"/>
        <v>0</v>
      </c>
      <c r="U1401">
        <f t="shared" si="658"/>
        <v>0</v>
      </c>
      <c r="V1401">
        <f t="shared" si="659"/>
        <v>0</v>
      </c>
      <c r="X1401">
        <f t="shared" si="660"/>
        <v>0</v>
      </c>
      <c r="Y1401">
        <f t="shared" si="661"/>
        <v>0</v>
      </c>
      <c r="Z1401">
        <f t="shared" si="662"/>
        <v>0</v>
      </c>
      <c r="AA1401">
        <f t="shared" si="663"/>
        <v>0</v>
      </c>
      <c r="BJ1401" s="41">
        <v>6</v>
      </c>
      <c r="BN1401" s="41">
        <v>5</v>
      </c>
      <c r="BS1401" s="121"/>
      <c r="BV1401">
        <v>0</v>
      </c>
      <c r="CA1401">
        <v>0</v>
      </c>
      <c r="CB1401">
        <f t="shared" si="666"/>
        <v>0</v>
      </c>
      <c r="CK1401">
        <f t="shared" si="667"/>
        <v>22</v>
      </c>
      <c r="CL1401">
        <f t="shared" si="668"/>
        <v>33</v>
      </c>
      <c r="CM1401">
        <f t="shared" si="669"/>
        <v>1302</v>
      </c>
      <c r="CP1401" t="str">
        <f t="shared" si="652"/>
        <v/>
      </c>
      <c r="CQ1401" t="str">
        <f t="shared" si="653"/>
        <v/>
      </c>
      <c r="CR1401" t="str">
        <f t="shared" si="670"/>
        <v/>
      </c>
      <c r="CS1401" t="str">
        <f t="shared" si="650"/>
        <v/>
      </c>
      <c r="CT1401" t="str">
        <f t="shared" si="651"/>
        <v/>
      </c>
    </row>
    <row r="1402" spans="1:98" x14ac:dyDescent="0.2">
      <c r="B1402" s="28" t="s">
        <v>1373</v>
      </c>
      <c r="C1402" s="47"/>
      <c r="D1402" s="41">
        <v>6</v>
      </c>
      <c r="E1402" s="42">
        <v>0</v>
      </c>
      <c r="F1402" s="139">
        <f>ABS(Home!$K$20*E1402)</f>
        <v>0</v>
      </c>
      <c r="G1402" s="42">
        <v>0</v>
      </c>
      <c r="H1402" s="139">
        <f>ABS(Home!$K$20*G1402)</f>
        <v>0</v>
      </c>
      <c r="I1402" s="42">
        <v>0</v>
      </c>
      <c r="J1402" s="139">
        <f>ABS(Home!$K$20*I1402)</f>
        <v>0</v>
      </c>
      <c r="K1402" s="42">
        <v>0</v>
      </c>
      <c r="L1402" s="139">
        <f>ABS(Home!$K$20*K1402)</f>
        <v>0</v>
      </c>
      <c r="M1402" s="45">
        <f t="shared" si="664"/>
        <v>0</v>
      </c>
      <c r="N1402" s="47">
        <f t="shared" si="665"/>
        <v>1303</v>
      </c>
      <c r="P1402">
        <f t="shared" si="671"/>
        <v>0</v>
      </c>
      <c r="Q1402">
        <f t="shared" si="671"/>
        <v>6</v>
      </c>
      <c r="R1402" s="146">
        <v>1399</v>
      </c>
      <c r="S1402">
        <f t="shared" si="656"/>
        <v>0</v>
      </c>
      <c r="T1402">
        <f t="shared" si="657"/>
        <v>0</v>
      </c>
      <c r="U1402">
        <f t="shared" si="658"/>
        <v>0</v>
      </c>
      <c r="V1402">
        <f t="shared" si="659"/>
        <v>0</v>
      </c>
      <c r="X1402">
        <f t="shared" si="660"/>
        <v>0</v>
      </c>
      <c r="Y1402">
        <f t="shared" si="661"/>
        <v>0</v>
      </c>
      <c r="Z1402">
        <f t="shared" si="662"/>
        <v>0</v>
      </c>
      <c r="AA1402">
        <f t="shared" si="663"/>
        <v>0</v>
      </c>
      <c r="BJ1402" s="41">
        <v>6</v>
      </c>
      <c r="BN1402" s="41">
        <v>5</v>
      </c>
      <c r="BS1402" s="121"/>
      <c r="BV1402">
        <v>0</v>
      </c>
      <c r="CA1402">
        <v>0</v>
      </c>
      <c r="CB1402">
        <f t="shared" si="666"/>
        <v>0</v>
      </c>
      <c r="CK1402">
        <f t="shared" si="667"/>
        <v>23</v>
      </c>
      <c r="CL1402">
        <f t="shared" si="668"/>
        <v>33</v>
      </c>
      <c r="CM1402">
        <f t="shared" si="669"/>
        <v>1303</v>
      </c>
      <c r="CP1402" t="str">
        <f t="shared" si="652"/>
        <v/>
      </c>
      <c r="CQ1402" t="str">
        <f t="shared" si="653"/>
        <v/>
      </c>
      <c r="CR1402" t="str">
        <f t="shared" si="670"/>
        <v/>
      </c>
      <c r="CS1402" t="str">
        <f t="shared" si="650"/>
        <v/>
      </c>
      <c r="CT1402" t="str">
        <f t="shared" si="651"/>
        <v/>
      </c>
    </row>
    <row r="1403" spans="1:98" x14ac:dyDescent="0.2">
      <c r="A1403" s="1"/>
      <c r="B1403" s="28" t="s">
        <v>1374</v>
      </c>
      <c r="C1403" s="47"/>
      <c r="D1403" s="41">
        <v>6</v>
      </c>
      <c r="E1403" s="42">
        <v>0</v>
      </c>
      <c r="F1403" s="139">
        <f>ABS(Home!$K$20*E1403)</f>
        <v>0</v>
      </c>
      <c r="G1403" s="42">
        <v>0</v>
      </c>
      <c r="H1403" s="139">
        <f>ABS(Home!$K$20*G1403)</f>
        <v>0</v>
      </c>
      <c r="I1403" s="42">
        <v>0</v>
      </c>
      <c r="J1403" s="139">
        <f>ABS(Home!$K$20*I1403)</f>
        <v>0</v>
      </c>
      <c r="K1403" s="42">
        <v>0</v>
      </c>
      <c r="L1403" s="139">
        <f>ABS(Home!$K$20*K1403)</f>
        <v>0</v>
      </c>
      <c r="M1403" s="45">
        <f>IF(C1403=1,COUNTIF(F1403,"&gt;0")+COUNTIF(H1403,"&gt;0")+COUNTIF(J1403,"&gt;0")+COUNTIF(L1403,"&gt;0"),0)</f>
        <v>0</v>
      </c>
      <c r="N1403" s="47">
        <f t="shared" si="665"/>
        <v>1304</v>
      </c>
      <c r="P1403">
        <f t="shared" si="671"/>
        <v>0</v>
      </c>
      <c r="Q1403">
        <f t="shared" si="671"/>
        <v>6</v>
      </c>
      <c r="R1403" s="146">
        <v>1400</v>
      </c>
      <c r="S1403">
        <f t="shared" si="656"/>
        <v>0</v>
      </c>
      <c r="T1403">
        <f t="shared" si="657"/>
        <v>0</v>
      </c>
      <c r="U1403">
        <f t="shared" si="658"/>
        <v>0</v>
      </c>
      <c r="V1403">
        <f t="shared" si="659"/>
        <v>0</v>
      </c>
      <c r="X1403">
        <f t="shared" si="660"/>
        <v>0</v>
      </c>
      <c r="Y1403">
        <f t="shared" si="661"/>
        <v>0</v>
      </c>
      <c r="Z1403">
        <f t="shared" si="662"/>
        <v>0</v>
      </c>
      <c r="AA1403">
        <f t="shared" si="663"/>
        <v>0</v>
      </c>
      <c r="BJ1403" s="41">
        <v>6</v>
      </c>
      <c r="BN1403" s="41">
        <v>5</v>
      </c>
      <c r="BS1403" s="121"/>
      <c r="BV1403">
        <v>0</v>
      </c>
      <c r="CA1403">
        <v>0</v>
      </c>
      <c r="CB1403">
        <f t="shared" si="666"/>
        <v>0</v>
      </c>
      <c r="CK1403">
        <f t="shared" si="667"/>
        <v>24</v>
      </c>
      <c r="CL1403">
        <f t="shared" si="668"/>
        <v>33</v>
      </c>
      <c r="CM1403">
        <f t="shared" si="669"/>
        <v>1304</v>
      </c>
      <c r="CP1403" t="str">
        <f t="shared" si="652"/>
        <v/>
      </c>
      <c r="CQ1403" t="str">
        <f t="shared" si="653"/>
        <v/>
      </c>
      <c r="CR1403" t="str">
        <f t="shared" si="670"/>
        <v/>
      </c>
      <c r="CS1403" t="str">
        <f t="shared" si="650"/>
        <v/>
      </c>
      <c r="CT1403" t="str">
        <f t="shared" si="651"/>
        <v/>
      </c>
    </row>
    <row r="1404" spans="1:98" x14ac:dyDescent="0.2">
      <c r="A1404" s="1"/>
      <c r="B1404" s="28" t="s">
        <v>1375</v>
      </c>
      <c r="C1404" s="47"/>
      <c r="D1404" s="41">
        <v>6</v>
      </c>
      <c r="E1404" s="42">
        <v>0</v>
      </c>
      <c r="F1404" s="139">
        <f>ABS(Home!$K$20*E1404)</f>
        <v>0</v>
      </c>
      <c r="G1404" s="42">
        <v>0</v>
      </c>
      <c r="H1404" s="139">
        <f>ABS(Home!$K$20*G1404)</f>
        <v>0</v>
      </c>
      <c r="I1404" s="42">
        <v>0</v>
      </c>
      <c r="J1404" s="139">
        <f>ABS(Home!$K$20*I1404)</f>
        <v>0</v>
      </c>
      <c r="K1404" s="42">
        <v>0</v>
      </c>
      <c r="L1404" s="139">
        <f>ABS(Home!$K$20*K1404)</f>
        <v>0</v>
      </c>
      <c r="M1404" s="45">
        <f t="shared" si="664"/>
        <v>0</v>
      </c>
      <c r="N1404" s="47">
        <f t="shared" si="665"/>
        <v>1305</v>
      </c>
      <c r="P1404">
        <f t="shared" ref="P1404:P1443" si="672">C1509</f>
        <v>0</v>
      </c>
      <c r="Q1404">
        <f t="shared" ref="Q1404:Q1443" si="673">D1509</f>
        <v>6</v>
      </c>
      <c r="R1404" s="146">
        <v>1401</v>
      </c>
      <c r="S1404">
        <f t="shared" ref="S1404:S1443" si="674">IF($C1509=1,E1509,0)</f>
        <v>0</v>
      </c>
      <c r="T1404">
        <f t="shared" ref="T1404:T1443" si="675">IF($C1509=1,G1509,0)</f>
        <v>0</v>
      </c>
      <c r="U1404">
        <f t="shared" ref="U1404:U1443" si="676">IF($C1509=1,I1509,0)</f>
        <v>0</v>
      </c>
      <c r="V1404">
        <f t="shared" ref="V1404:V1443" si="677">IF($C1509=1,K1509,0)</f>
        <v>0</v>
      </c>
      <c r="X1404">
        <f t="shared" ref="X1404:X1443" si="678">IF($C1509=1,F1509,0)</f>
        <v>0</v>
      </c>
      <c r="Y1404">
        <f t="shared" ref="Y1404:Y1443" si="679">IF($C1509=1,H1509,0)</f>
        <v>0</v>
      </c>
      <c r="Z1404">
        <f t="shared" ref="Z1404:Z1443" si="680">IF($C1509=1,J1509,0)</f>
        <v>0</v>
      </c>
      <c r="AA1404">
        <f t="shared" ref="AA1404:AA1443" si="681">IF($C1509=1,L1509,0)</f>
        <v>0</v>
      </c>
      <c r="BJ1404" s="41">
        <v>6</v>
      </c>
      <c r="BN1404" s="41">
        <v>5</v>
      </c>
      <c r="BS1404" s="121"/>
      <c r="BV1404">
        <v>0</v>
      </c>
      <c r="CA1404">
        <v>0</v>
      </c>
      <c r="CB1404">
        <f t="shared" si="666"/>
        <v>0</v>
      </c>
      <c r="CK1404">
        <f t="shared" si="667"/>
        <v>25</v>
      </c>
      <c r="CL1404">
        <f t="shared" si="668"/>
        <v>33</v>
      </c>
      <c r="CM1404">
        <f t="shared" si="669"/>
        <v>1305</v>
      </c>
      <c r="CP1404" t="str">
        <f t="shared" si="652"/>
        <v/>
      </c>
      <c r="CQ1404" t="str">
        <f t="shared" si="653"/>
        <v/>
      </c>
      <c r="CR1404" t="str">
        <f t="shared" si="670"/>
        <v/>
      </c>
      <c r="CS1404" t="str">
        <f t="shared" si="650"/>
        <v/>
      </c>
      <c r="CT1404" t="str">
        <f t="shared" si="651"/>
        <v/>
      </c>
    </row>
    <row r="1405" spans="1:98" x14ac:dyDescent="0.2">
      <c r="A1405" s="1"/>
      <c r="B1405" s="28" t="s">
        <v>1376</v>
      </c>
      <c r="C1405" s="47"/>
      <c r="D1405" s="41">
        <v>6</v>
      </c>
      <c r="E1405" s="42">
        <v>0</v>
      </c>
      <c r="F1405" s="139">
        <f>ABS(Home!$K$20*E1405)</f>
        <v>0</v>
      </c>
      <c r="G1405" s="42">
        <v>0</v>
      </c>
      <c r="H1405" s="139">
        <f>ABS(Home!$K$20*G1405)</f>
        <v>0</v>
      </c>
      <c r="I1405" s="42">
        <v>0</v>
      </c>
      <c r="J1405" s="139">
        <f>ABS(Home!$K$20*I1405)</f>
        <v>0</v>
      </c>
      <c r="K1405" s="42">
        <v>0</v>
      </c>
      <c r="L1405" s="139">
        <f>ABS(Home!$K$20*K1405)</f>
        <v>0</v>
      </c>
      <c r="M1405" s="45">
        <f t="shared" si="664"/>
        <v>0</v>
      </c>
      <c r="N1405" s="47">
        <f t="shared" si="665"/>
        <v>1306</v>
      </c>
      <c r="P1405">
        <f t="shared" si="672"/>
        <v>0</v>
      </c>
      <c r="Q1405">
        <f t="shared" si="673"/>
        <v>6</v>
      </c>
      <c r="R1405" s="146">
        <v>1402</v>
      </c>
      <c r="S1405">
        <f t="shared" si="674"/>
        <v>0</v>
      </c>
      <c r="T1405">
        <f t="shared" si="675"/>
        <v>0</v>
      </c>
      <c r="U1405">
        <f t="shared" si="676"/>
        <v>0</v>
      </c>
      <c r="V1405">
        <f t="shared" si="677"/>
        <v>0</v>
      </c>
      <c r="X1405">
        <f t="shared" si="678"/>
        <v>0</v>
      </c>
      <c r="Y1405">
        <f t="shared" si="679"/>
        <v>0</v>
      </c>
      <c r="Z1405">
        <f t="shared" si="680"/>
        <v>0</v>
      </c>
      <c r="AA1405">
        <f t="shared" si="681"/>
        <v>0</v>
      </c>
      <c r="BJ1405" s="41">
        <v>6</v>
      </c>
      <c r="BN1405" s="41">
        <v>5</v>
      </c>
      <c r="BS1405" s="121"/>
      <c r="BV1405">
        <v>-2</v>
      </c>
      <c r="CA1405">
        <v>-2.4528000000000001E-2</v>
      </c>
      <c r="CB1405">
        <f t="shared" si="666"/>
        <v>-2.4528000000000001E-2</v>
      </c>
      <c r="CK1405">
        <f t="shared" si="667"/>
        <v>26</v>
      </c>
      <c r="CL1405">
        <f t="shared" si="668"/>
        <v>33</v>
      </c>
      <c r="CM1405">
        <f t="shared" si="669"/>
        <v>1306</v>
      </c>
      <c r="CP1405" t="str">
        <f t="shared" si="652"/>
        <v/>
      </c>
      <c r="CQ1405" t="str">
        <f t="shared" si="653"/>
        <v/>
      </c>
      <c r="CR1405" t="str">
        <f t="shared" si="670"/>
        <v/>
      </c>
      <c r="CS1405" t="str">
        <f t="shared" si="650"/>
        <v/>
      </c>
      <c r="CT1405" t="str">
        <f t="shared" si="651"/>
        <v/>
      </c>
    </row>
    <row r="1406" spans="1:98" x14ac:dyDescent="0.2">
      <c r="A1406" s="1"/>
      <c r="B1406" s="28" t="s">
        <v>1377</v>
      </c>
      <c r="C1406" s="47"/>
      <c r="D1406" s="41">
        <v>6</v>
      </c>
      <c r="E1406" s="42">
        <v>0</v>
      </c>
      <c r="F1406" s="139">
        <f>ABS(Home!$K$20*E1406)</f>
        <v>0</v>
      </c>
      <c r="G1406" s="42">
        <v>0</v>
      </c>
      <c r="H1406" s="139">
        <f>ABS(Home!$K$20*G1406)</f>
        <v>0</v>
      </c>
      <c r="I1406" s="42">
        <v>0</v>
      </c>
      <c r="J1406" s="139">
        <f>ABS(Home!$K$20*I1406)</f>
        <v>0</v>
      </c>
      <c r="K1406" s="42">
        <v>0</v>
      </c>
      <c r="L1406" s="139">
        <f>ABS(Home!$K$20*K1406)</f>
        <v>0</v>
      </c>
      <c r="M1406" s="45">
        <f t="shared" si="664"/>
        <v>0</v>
      </c>
      <c r="N1406" s="47">
        <f t="shared" si="665"/>
        <v>1307</v>
      </c>
      <c r="P1406">
        <f t="shared" si="672"/>
        <v>0</v>
      </c>
      <c r="Q1406">
        <f t="shared" si="673"/>
        <v>6</v>
      </c>
      <c r="R1406" s="146">
        <v>1403</v>
      </c>
      <c r="S1406">
        <f t="shared" si="674"/>
        <v>0</v>
      </c>
      <c r="T1406">
        <f t="shared" si="675"/>
        <v>0</v>
      </c>
      <c r="U1406">
        <f t="shared" si="676"/>
        <v>0</v>
      </c>
      <c r="V1406">
        <f t="shared" si="677"/>
        <v>0</v>
      </c>
      <c r="X1406">
        <f t="shared" si="678"/>
        <v>0</v>
      </c>
      <c r="Y1406">
        <f t="shared" si="679"/>
        <v>0</v>
      </c>
      <c r="Z1406">
        <f t="shared" si="680"/>
        <v>0</v>
      </c>
      <c r="AA1406">
        <f t="shared" si="681"/>
        <v>0</v>
      </c>
      <c r="BJ1406" s="41">
        <v>6</v>
      </c>
      <c r="BN1406" s="41">
        <v>5</v>
      </c>
      <c r="BS1406" s="121"/>
      <c r="BV1406">
        <v>-2</v>
      </c>
      <c r="CA1406">
        <v>-2.4528000000000001E-2</v>
      </c>
      <c r="CB1406">
        <f t="shared" si="666"/>
        <v>-2.4528000000000001E-2</v>
      </c>
      <c r="CK1406">
        <f t="shared" si="667"/>
        <v>27</v>
      </c>
      <c r="CL1406">
        <f t="shared" si="668"/>
        <v>33</v>
      </c>
      <c r="CM1406">
        <f t="shared" si="669"/>
        <v>1307</v>
      </c>
      <c r="CP1406" t="str">
        <f t="shared" si="652"/>
        <v/>
      </c>
      <c r="CQ1406" t="str">
        <f t="shared" si="653"/>
        <v/>
      </c>
      <c r="CR1406" t="str">
        <f t="shared" si="670"/>
        <v/>
      </c>
      <c r="CS1406" t="str">
        <f t="shared" si="650"/>
        <v/>
      </c>
      <c r="CT1406" t="str">
        <f t="shared" si="651"/>
        <v/>
      </c>
    </row>
    <row r="1407" spans="1:98" x14ac:dyDescent="0.2">
      <c r="A1407" s="1"/>
      <c r="B1407" s="28" t="s">
        <v>1378</v>
      </c>
      <c r="C1407" s="47"/>
      <c r="D1407" s="41">
        <v>6</v>
      </c>
      <c r="E1407" s="42">
        <v>0</v>
      </c>
      <c r="F1407" s="139">
        <f>ABS(Home!$K$20*E1407)</f>
        <v>0</v>
      </c>
      <c r="G1407" s="42">
        <v>0</v>
      </c>
      <c r="H1407" s="139">
        <f>ABS(Home!$K$20*G1407)</f>
        <v>0</v>
      </c>
      <c r="I1407" s="42">
        <v>0</v>
      </c>
      <c r="J1407" s="139">
        <f>ABS(Home!$K$20*I1407)</f>
        <v>0</v>
      </c>
      <c r="K1407" s="42">
        <v>0</v>
      </c>
      <c r="L1407" s="139">
        <f>ABS(Home!$K$20*K1407)</f>
        <v>0</v>
      </c>
      <c r="M1407" s="45">
        <f t="shared" si="664"/>
        <v>0</v>
      </c>
      <c r="N1407" s="47">
        <f t="shared" si="665"/>
        <v>1308</v>
      </c>
      <c r="P1407">
        <f t="shared" si="672"/>
        <v>0</v>
      </c>
      <c r="Q1407">
        <f t="shared" si="673"/>
        <v>6</v>
      </c>
      <c r="R1407" s="146">
        <v>1404</v>
      </c>
      <c r="S1407">
        <f t="shared" si="674"/>
        <v>0</v>
      </c>
      <c r="T1407">
        <f t="shared" si="675"/>
        <v>0</v>
      </c>
      <c r="U1407">
        <f t="shared" si="676"/>
        <v>0</v>
      </c>
      <c r="V1407">
        <f t="shared" si="677"/>
        <v>0</v>
      </c>
      <c r="X1407">
        <f t="shared" si="678"/>
        <v>0</v>
      </c>
      <c r="Y1407">
        <f t="shared" si="679"/>
        <v>0</v>
      </c>
      <c r="Z1407">
        <f t="shared" si="680"/>
        <v>0</v>
      </c>
      <c r="AA1407">
        <f t="shared" si="681"/>
        <v>0</v>
      </c>
      <c r="BJ1407" s="41">
        <v>6</v>
      </c>
      <c r="BN1407" s="41">
        <v>5</v>
      </c>
      <c r="BS1407" s="121"/>
      <c r="BV1407">
        <v>-2</v>
      </c>
      <c r="CA1407">
        <v>-2.4528000000000001E-2</v>
      </c>
      <c r="CB1407">
        <f t="shared" si="666"/>
        <v>-2.4528000000000001E-2</v>
      </c>
      <c r="CK1407">
        <f t="shared" si="667"/>
        <v>28</v>
      </c>
      <c r="CL1407">
        <f t="shared" si="668"/>
        <v>33</v>
      </c>
      <c r="CM1407">
        <f t="shared" si="669"/>
        <v>1308</v>
      </c>
      <c r="CP1407" t="str">
        <f t="shared" si="652"/>
        <v/>
      </c>
      <c r="CQ1407" t="str">
        <f t="shared" si="653"/>
        <v/>
      </c>
      <c r="CR1407" t="str">
        <f t="shared" si="670"/>
        <v/>
      </c>
      <c r="CS1407" t="str">
        <f t="shared" si="650"/>
        <v/>
      </c>
      <c r="CT1407" t="str">
        <f t="shared" si="651"/>
        <v/>
      </c>
    </row>
    <row r="1408" spans="1:98" x14ac:dyDescent="0.2">
      <c r="A1408" s="1"/>
      <c r="B1408" s="28" t="s">
        <v>1379</v>
      </c>
      <c r="C1408" s="47"/>
      <c r="D1408" s="41">
        <v>6</v>
      </c>
      <c r="E1408" s="42">
        <v>0</v>
      </c>
      <c r="F1408" s="139">
        <f>ABS(Home!$K$20*E1408)</f>
        <v>0</v>
      </c>
      <c r="G1408" s="42">
        <v>0</v>
      </c>
      <c r="H1408" s="139">
        <f>ABS(Home!$K$20*G1408)</f>
        <v>0</v>
      </c>
      <c r="I1408" s="42">
        <v>0</v>
      </c>
      <c r="J1408" s="139">
        <f>ABS(Home!$K$20*I1408)</f>
        <v>0</v>
      </c>
      <c r="K1408" s="42">
        <v>0</v>
      </c>
      <c r="L1408" s="139">
        <f>ABS(Home!$K$20*K1408)</f>
        <v>0</v>
      </c>
      <c r="M1408" s="45">
        <f t="shared" si="664"/>
        <v>0</v>
      </c>
      <c r="N1408" s="47">
        <f t="shared" si="665"/>
        <v>1309</v>
      </c>
      <c r="P1408">
        <f t="shared" si="672"/>
        <v>0</v>
      </c>
      <c r="Q1408">
        <f t="shared" si="673"/>
        <v>6</v>
      </c>
      <c r="R1408" s="146">
        <v>1405</v>
      </c>
      <c r="S1408">
        <f t="shared" si="674"/>
        <v>0</v>
      </c>
      <c r="T1408">
        <f t="shared" si="675"/>
        <v>0</v>
      </c>
      <c r="U1408">
        <f t="shared" si="676"/>
        <v>0</v>
      </c>
      <c r="V1408">
        <f t="shared" si="677"/>
        <v>0</v>
      </c>
      <c r="X1408">
        <f t="shared" si="678"/>
        <v>0</v>
      </c>
      <c r="Y1408">
        <f t="shared" si="679"/>
        <v>0</v>
      </c>
      <c r="Z1408">
        <f t="shared" si="680"/>
        <v>0</v>
      </c>
      <c r="AA1408">
        <f t="shared" si="681"/>
        <v>0</v>
      </c>
      <c r="BJ1408" s="41">
        <v>6</v>
      </c>
      <c r="BN1408" s="41">
        <v>5</v>
      </c>
      <c r="BS1408" s="121"/>
      <c r="BV1408">
        <v>0</v>
      </c>
      <c r="CA1408">
        <v>0</v>
      </c>
      <c r="CB1408">
        <f t="shared" si="666"/>
        <v>0</v>
      </c>
      <c r="CK1408">
        <f t="shared" si="667"/>
        <v>29</v>
      </c>
      <c r="CL1408">
        <f t="shared" si="668"/>
        <v>33</v>
      </c>
      <c r="CM1408">
        <f t="shared" si="669"/>
        <v>1309</v>
      </c>
      <c r="CP1408" t="str">
        <f t="shared" si="652"/>
        <v/>
      </c>
      <c r="CQ1408" t="str">
        <f t="shared" si="653"/>
        <v/>
      </c>
      <c r="CR1408" t="str">
        <f t="shared" si="670"/>
        <v/>
      </c>
      <c r="CS1408" t="str">
        <f t="shared" si="650"/>
        <v/>
      </c>
      <c r="CT1408" t="str">
        <f t="shared" si="651"/>
        <v/>
      </c>
    </row>
    <row r="1409" spans="1:98" x14ac:dyDescent="0.2">
      <c r="A1409" s="1"/>
      <c r="B1409" s="28" t="s">
        <v>1380</v>
      </c>
      <c r="C1409" s="47"/>
      <c r="D1409" s="41">
        <v>6</v>
      </c>
      <c r="E1409" s="42">
        <v>0</v>
      </c>
      <c r="F1409" s="139">
        <f>ABS(Home!$K$20*E1409)</f>
        <v>0</v>
      </c>
      <c r="G1409" s="42">
        <v>0</v>
      </c>
      <c r="H1409" s="139">
        <f>ABS(Home!$K$20*G1409)</f>
        <v>0</v>
      </c>
      <c r="I1409" s="42">
        <v>0</v>
      </c>
      <c r="J1409" s="139">
        <f>ABS(Home!$K$20*I1409)</f>
        <v>0</v>
      </c>
      <c r="K1409" s="42">
        <v>0</v>
      </c>
      <c r="L1409" s="139">
        <f>ABS(Home!$K$20*K1409)</f>
        <v>0</v>
      </c>
      <c r="M1409" s="45">
        <f t="shared" si="664"/>
        <v>0</v>
      </c>
      <c r="N1409" s="47">
        <f t="shared" si="665"/>
        <v>1310</v>
      </c>
      <c r="P1409">
        <f t="shared" si="672"/>
        <v>0</v>
      </c>
      <c r="Q1409">
        <f t="shared" si="673"/>
        <v>6</v>
      </c>
      <c r="R1409" s="146">
        <v>1406</v>
      </c>
      <c r="S1409">
        <f t="shared" si="674"/>
        <v>0</v>
      </c>
      <c r="T1409">
        <f t="shared" si="675"/>
        <v>0</v>
      </c>
      <c r="U1409">
        <f t="shared" si="676"/>
        <v>0</v>
      </c>
      <c r="V1409">
        <f t="shared" si="677"/>
        <v>0</v>
      </c>
      <c r="X1409">
        <f t="shared" si="678"/>
        <v>0</v>
      </c>
      <c r="Y1409">
        <f t="shared" si="679"/>
        <v>0</v>
      </c>
      <c r="Z1409">
        <f t="shared" si="680"/>
        <v>0</v>
      </c>
      <c r="AA1409">
        <f t="shared" si="681"/>
        <v>0</v>
      </c>
      <c r="BJ1409" s="41">
        <v>6</v>
      </c>
      <c r="BN1409" s="41">
        <v>5</v>
      </c>
      <c r="BS1409" s="121"/>
      <c r="BV1409">
        <v>-2.4528000000000001E-2</v>
      </c>
      <c r="CA1409">
        <v>-2.4528000000000001E-2</v>
      </c>
      <c r="CB1409">
        <f t="shared" si="666"/>
        <v>-2.4528000000000001E-2</v>
      </c>
      <c r="CK1409">
        <f t="shared" si="667"/>
        <v>30</v>
      </c>
      <c r="CL1409">
        <f t="shared" si="668"/>
        <v>33</v>
      </c>
      <c r="CM1409">
        <f t="shared" si="669"/>
        <v>1310</v>
      </c>
      <c r="CP1409" t="str">
        <f t="shared" si="652"/>
        <v/>
      </c>
      <c r="CQ1409" t="str">
        <f t="shared" si="653"/>
        <v/>
      </c>
      <c r="CR1409" t="str">
        <f t="shared" si="670"/>
        <v/>
      </c>
      <c r="CS1409" t="str">
        <f t="shared" si="650"/>
        <v/>
      </c>
      <c r="CT1409" t="str">
        <f t="shared" si="651"/>
        <v/>
      </c>
    </row>
    <row r="1410" spans="1:98" x14ac:dyDescent="0.2">
      <c r="A1410" s="1"/>
      <c r="B1410" s="28" t="s">
        <v>1381</v>
      </c>
      <c r="C1410" s="47"/>
      <c r="D1410" s="41">
        <v>6</v>
      </c>
      <c r="E1410" s="42">
        <v>0</v>
      </c>
      <c r="F1410" s="139">
        <f>ABS(Home!$K$20*E1410)</f>
        <v>0</v>
      </c>
      <c r="G1410" s="42">
        <v>0</v>
      </c>
      <c r="H1410" s="139">
        <f>ABS(Home!$K$20*G1410)</f>
        <v>0</v>
      </c>
      <c r="I1410" s="42">
        <v>0</v>
      </c>
      <c r="J1410" s="139">
        <f>ABS(Home!$K$20*I1410)</f>
        <v>0</v>
      </c>
      <c r="K1410" s="42">
        <v>0</v>
      </c>
      <c r="L1410" s="139">
        <f>ABS(Home!$K$20*K1410)</f>
        <v>0</v>
      </c>
      <c r="M1410" s="45">
        <f t="shared" si="664"/>
        <v>0</v>
      </c>
      <c r="N1410" s="47">
        <f t="shared" si="665"/>
        <v>1311</v>
      </c>
      <c r="P1410">
        <f t="shared" si="672"/>
        <v>0</v>
      </c>
      <c r="Q1410">
        <f t="shared" si="673"/>
        <v>6</v>
      </c>
      <c r="R1410" s="146">
        <v>1407</v>
      </c>
      <c r="S1410">
        <f t="shared" si="674"/>
        <v>0</v>
      </c>
      <c r="T1410">
        <f t="shared" si="675"/>
        <v>0</v>
      </c>
      <c r="U1410">
        <f t="shared" si="676"/>
        <v>0</v>
      </c>
      <c r="V1410">
        <f t="shared" si="677"/>
        <v>0</v>
      </c>
      <c r="X1410">
        <f t="shared" si="678"/>
        <v>0</v>
      </c>
      <c r="Y1410">
        <f t="shared" si="679"/>
        <v>0</v>
      </c>
      <c r="Z1410">
        <f t="shared" si="680"/>
        <v>0</v>
      </c>
      <c r="AA1410">
        <f t="shared" si="681"/>
        <v>0</v>
      </c>
      <c r="BJ1410" s="41">
        <v>6</v>
      </c>
      <c r="BN1410" s="41">
        <v>5</v>
      </c>
      <c r="BS1410" s="121"/>
      <c r="BV1410">
        <v>0</v>
      </c>
      <c r="CA1410">
        <v>0</v>
      </c>
      <c r="CB1410">
        <f t="shared" si="666"/>
        <v>0</v>
      </c>
      <c r="CK1410">
        <f t="shared" si="667"/>
        <v>31</v>
      </c>
      <c r="CL1410">
        <f t="shared" si="668"/>
        <v>33</v>
      </c>
      <c r="CM1410">
        <f t="shared" si="669"/>
        <v>1311</v>
      </c>
      <c r="CP1410" t="str">
        <f t="shared" si="652"/>
        <v/>
      </c>
      <c r="CQ1410" t="str">
        <f t="shared" si="653"/>
        <v/>
      </c>
      <c r="CR1410" t="str">
        <f t="shared" si="670"/>
        <v/>
      </c>
      <c r="CS1410" t="str">
        <f t="shared" si="650"/>
        <v/>
      </c>
      <c r="CT1410" t="str">
        <f t="shared" si="651"/>
        <v/>
      </c>
    </row>
    <row r="1411" spans="1:98" x14ac:dyDescent="0.2">
      <c r="B1411" s="28" t="s">
        <v>179</v>
      </c>
      <c r="C1411" s="47"/>
      <c r="D1411" s="41">
        <v>6</v>
      </c>
      <c r="E1411" s="42">
        <v>0</v>
      </c>
      <c r="F1411" s="139">
        <f>ABS(Home!$K$20*E1411)</f>
        <v>0</v>
      </c>
      <c r="G1411" s="42">
        <v>0</v>
      </c>
      <c r="H1411" s="139">
        <f>ABS(Home!$K$20*G1411)</f>
        <v>0</v>
      </c>
      <c r="I1411" s="42">
        <v>0</v>
      </c>
      <c r="J1411" s="139">
        <f>ABS(Home!$K$20*I1411)</f>
        <v>0</v>
      </c>
      <c r="K1411" s="42">
        <v>0</v>
      </c>
      <c r="L1411" s="139">
        <f>ABS(Home!$K$20*K1411)</f>
        <v>0</v>
      </c>
      <c r="M1411" s="45">
        <f t="shared" si="664"/>
        <v>0</v>
      </c>
      <c r="N1411" s="47">
        <f t="shared" si="665"/>
        <v>1312</v>
      </c>
      <c r="P1411">
        <f t="shared" si="672"/>
        <v>0</v>
      </c>
      <c r="Q1411">
        <f t="shared" si="673"/>
        <v>6</v>
      </c>
      <c r="R1411" s="146">
        <v>1408</v>
      </c>
      <c r="S1411">
        <f t="shared" si="674"/>
        <v>0</v>
      </c>
      <c r="T1411">
        <f t="shared" si="675"/>
        <v>0</v>
      </c>
      <c r="U1411">
        <f t="shared" si="676"/>
        <v>0</v>
      </c>
      <c r="V1411">
        <f t="shared" si="677"/>
        <v>0</v>
      </c>
      <c r="X1411">
        <f t="shared" si="678"/>
        <v>0</v>
      </c>
      <c r="Y1411">
        <f t="shared" si="679"/>
        <v>0</v>
      </c>
      <c r="Z1411">
        <f t="shared" si="680"/>
        <v>0</v>
      </c>
      <c r="AA1411">
        <f t="shared" si="681"/>
        <v>0</v>
      </c>
      <c r="BJ1411" s="41">
        <v>6</v>
      </c>
      <c r="BN1411" s="41">
        <v>5</v>
      </c>
      <c r="BS1411" s="121"/>
      <c r="BV1411">
        <v>0</v>
      </c>
      <c r="CA1411">
        <v>0</v>
      </c>
      <c r="CB1411">
        <f t="shared" si="666"/>
        <v>0</v>
      </c>
      <c r="CK1411">
        <f t="shared" si="667"/>
        <v>32</v>
      </c>
      <c r="CL1411">
        <f t="shared" si="668"/>
        <v>33</v>
      </c>
      <c r="CM1411">
        <f t="shared" si="669"/>
        <v>1312</v>
      </c>
      <c r="CP1411" t="str">
        <f t="shared" si="652"/>
        <v/>
      </c>
      <c r="CQ1411" t="str">
        <f t="shared" si="653"/>
        <v/>
      </c>
      <c r="CR1411" t="str">
        <f t="shared" si="670"/>
        <v/>
      </c>
      <c r="CS1411" t="str">
        <f t="shared" si="650"/>
        <v/>
      </c>
      <c r="CT1411" t="str">
        <f t="shared" si="651"/>
        <v/>
      </c>
    </row>
    <row r="1412" spans="1:98" x14ac:dyDescent="0.2">
      <c r="B1412" s="28" t="s">
        <v>180</v>
      </c>
      <c r="C1412" s="47"/>
      <c r="D1412" s="41">
        <v>6</v>
      </c>
      <c r="E1412" s="42">
        <v>0</v>
      </c>
      <c r="F1412" s="139">
        <f>ABS(Home!$K$20*E1412)</f>
        <v>0</v>
      </c>
      <c r="G1412" s="42">
        <v>0</v>
      </c>
      <c r="H1412" s="139">
        <f>ABS(Home!$K$20*G1412)</f>
        <v>0</v>
      </c>
      <c r="I1412" s="42">
        <v>0</v>
      </c>
      <c r="J1412" s="139">
        <f>ABS(Home!$K$20*I1412)</f>
        <v>0</v>
      </c>
      <c r="K1412" s="42">
        <v>0</v>
      </c>
      <c r="L1412" s="139">
        <f>ABS(Home!$K$20*K1412)</f>
        <v>0</v>
      </c>
      <c r="M1412" s="45">
        <f t="shared" si="664"/>
        <v>0</v>
      </c>
      <c r="N1412" s="47">
        <f t="shared" si="665"/>
        <v>1313</v>
      </c>
      <c r="P1412">
        <f t="shared" si="672"/>
        <v>0</v>
      </c>
      <c r="Q1412">
        <f t="shared" si="673"/>
        <v>6</v>
      </c>
      <c r="R1412" s="146">
        <v>1409</v>
      </c>
      <c r="S1412">
        <f t="shared" si="674"/>
        <v>0</v>
      </c>
      <c r="T1412">
        <f t="shared" si="675"/>
        <v>0</v>
      </c>
      <c r="U1412">
        <f t="shared" si="676"/>
        <v>0</v>
      </c>
      <c r="V1412">
        <f t="shared" si="677"/>
        <v>0</v>
      </c>
      <c r="X1412">
        <f t="shared" si="678"/>
        <v>0</v>
      </c>
      <c r="Y1412">
        <f t="shared" si="679"/>
        <v>0</v>
      </c>
      <c r="Z1412">
        <f t="shared" si="680"/>
        <v>0</v>
      </c>
      <c r="AA1412">
        <f t="shared" si="681"/>
        <v>0</v>
      </c>
      <c r="BJ1412" s="41">
        <v>6</v>
      </c>
      <c r="BN1412" s="41">
        <v>5</v>
      </c>
      <c r="BS1412" s="121"/>
      <c r="BV1412">
        <v>0</v>
      </c>
      <c r="CA1412">
        <v>0</v>
      </c>
      <c r="CB1412">
        <f t="shared" si="666"/>
        <v>0</v>
      </c>
      <c r="CK1412">
        <f t="shared" si="667"/>
        <v>33</v>
      </c>
      <c r="CL1412">
        <f t="shared" si="668"/>
        <v>33</v>
      </c>
      <c r="CM1412">
        <f t="shared" si="669"/>
        <v>1313</v>
      </c>
      <c r="CP1412" t="str">
        <f t="shared" si="652"/>
        <v/>
      </c>
      <c r="CQ1412" t="str">
        <f t="shared" si="653"/>
        <v/>
      </c>
      <c r="CR1412" t="str">
        <f t="shared" si="670"/>
        <v/>
      </c>
      <c r="CS1412" t="str">
        <f t="shared" si="650"/>
        <v/>
      </c>
      <c r="CT1412" t="str">
        <f t="shared" si="651"/>
        <v/>
      </c>
    </row>
    <row r="1413" spans="1:98" x14ac:dyDescent="0.2">
      <c r="B1413" s="28" t="s">
        <v>181</v>
      </c>
      <c r="C1413" s="47"/>
      <c r="D1413" s="41">
        <v>6</v>
      </c>
      <c r="E1413" s="42">
        <v>0</v>
      </c>
      <c r="F1413" s="139">
        <f>ABS(Home!$K$20*E1413)</f>
        <v>0</v>
      </c>
      <c r="G1413" s="42">
        <v>0</v>
      </c>
      <c r="H1413" s="139">
        <f>ABS(Home!$K$20*G1413)</f>
        <v>0</v>
      </c>
      <c r="I1413" s="42">
        <v>0</v>
      </c>
      <c r="J1413" s="139">
        <f>ABS(Home!$K$20*I1413)</f>
        <v>0</v>
      </c>
      <c r="K1413" s="42">
        <v>0</v>
      </c>
      <c r="L1413" s="139">
        <f>ABS(Home!$K$20*K1413)</f>
        <v>0</v>
      </c>
      <c r="M1413" s="45">
        <f t="shared" si="664"/>
        <v>0</v>
      </c>
      <c r="N1413" s="47">
        <f t="shared" si="665"/>
        <v>1314</v>
      </c>
      <c r="P1413">
        <f t="shared" si="672"/>
        <v>0</v>
      </c>
      <c r="Q1413">
        <f t="shared" si="673"/>
        <v>6</v>
      </c>
      <c r="R1413" s="146">
        <v>1410</v>
      </c>
      <c r="S1413">
        <f t="shared" si="674"/>
        <v>0</v>
      </c>
      <c r="T1413">
        <f t="shared" si="675"/>
        <v>0</v>
      </c>
      <c r="U1413">
        <f t="shared" si="676"/>
        <v>0</v>
      </c>
      <c r="V1413">
        <f t="shared" si="677"/>
        <v>0</v>
      </c>
      <c r="X1413">
        <f t="shared" si="678"/>
        <v>0</v>
      </c>
      <c r="Y1413">
        <f t="shared" si="679"/>
        <v>0</v>
      </c>
      <c r="Z1413">
        <f t="shared" si="680"/>
        <v>0</v>
      </c>
      <c r="AA1413">
        <f t="shared" si="681"/>
        <v>0</v>
      </c>
      <c r="BJ1413" s="41">
        <v>6</v>
      </c>
      <c r="BN1413" s="41">
        <v>5</v>
      </c>
      <c r="BS1413" s="121"/>
      <c r="BV1413">
        <v>0</v>
      </c>
      <c r="CA1413">
        <v>0</v>
      </c>
      <c r="CB1413">
        <f t="shared" si="666"/>
        <v>0</v>
      </c>
      <c r="CK1413">
        <f t="shared" si="667"/>
        <v>34</v>
      </c>
      <c r="CL1413">
        <f t="shared" si="668"/>
        <v>33</v>
      </c>
      <c r="CM1413">
        <f t="shared" si="669"/>
        <v>1314</v>
      </c>
      <c r="CP1413" t="str">
        <f t="shared" si="652"/>
        <v/>
      </c>
      <c r="CQ1413" t="str">
        <f t="shared" si="653"/>
        <v/>
      </c>
      <c r="CR1413" t="str">
        <f t="shared" si="670"/>
        <v/>
      </c>
      <c r="CS1413" t="str">
        <f t="shared" ref="CS1413:CS1476" si="682">IF(C1413=1,CONCATENATE("y_int(",CM1413,",",1,")"),"")</f>
        <v/>
      </c>
      <c r="CT1413" t="str">
        <f t="shared" ref="CT1413:CT1476" si="683">IF(C1413=1,CONCATENATE("y_int(",CM1413,",",1,") = results.XAtMinObjective{1,",),"")</f>
        <v/>
      </c>
    </row>
    <row r="1414" spans="1:98" x14ac:dyDescent="0.2">
      <c r="B1414" s="28">
        <v>35</v>
      </c>
      <c r="C1414" s="47"/>
      <c r="D1414" s="41">
        <v>6</v>
      </c>
      <c r="E1414" s="42">
        <v>0</v>
      </c>
      <c r="F1414" s="139">
        <f>ABS(Home!$K$20*E1414)</f>
        <v>0</v>
      </c>
      <c r="G1414" s="42">
        <v>0</v>
      </c>
      <c r="H1414" s="139">
        <f>ABS(Home!$K$20*G1414)</f>
        <v>0</v>
      </c>
      <c r="I1414" s="42">
        <v>0</v>
      </c>
      <c r="J1414" s="139">
        <f>ABS(Home!$K$20*I1414)</f>
        <v>0</v>
      </c>
      <c r="K1414" s="42">
        <v>0</v>
      </c>
      <c r="L1414" s="139">
        <f>ABS(Home!$K$20*K1414)</f>
        <v>0</v>
      </c>
      <c r="M1414" s="45">
        <f t="shared" si="664"/>
        <v>0</v>
      </c>
      <c r="N1414" s="47">
        <f t="shared" si="665"/>
        <v>1315</v>
      </c>
      <c r="P1414">
        <f t="shared" si="672"/>
        <v>0</v>
      </c>
      <c r="Q1414">
        <f t="shared" si="673"/>
        <v>6</v>
      </c>
      <c r="R1414" s="146">
        <v>1411</v>
      </c>
      <c r="S1414">
        <f t="shared" si="674"/>
        <v>0</v>
      </c>
      <c r="T1414">
        <f t="shared" si="675"/>
        <v>0</v>
      </c>
      <c r="U1414">
        <f t="shared" si="676"/>
        <v>0</v>
      </c>
      <c r="V1414">
        <f t="shared" si="677"/>
        <v>0</v>
      </c>
      <c r="X1414">
        <f t="shared" si="678"/>
        <v>0</v>
      </c>
      <c r="Y1414">
        <f t="shared" si="679"/>
        <v>0</v>
      </c>
      <c r="Z1414">
        <f t="shared" si="680"/>
        <v>0</v>
      </c>
      <c r="AA1414">
        <f t="shared" si="681"/>
        <v>0</v>
      </c>
      <c r="BJ1414" s="41">
        <v>6</v>
      </c>
      <c r="BN1414" s="41">
        <v>5</v>
      </c>
      <c r="BS1414" s="121"/>
      <c r="BV1414">
        <v>0</v>
      </c>
      <c r="CA1414">
        <v>0</v>
      </c>
      <c r="CB1414">
        <f t="shared" si="666"/>
        <v>0</v>
      </c>
      <c r="CK1414">
        <f t="shared" si="667"/>
        <v>35</v>
      </c>
      <c r="CL1414">
        <f t="shared" si="668"/>
        <v>33</v>
      </c>
      <c r="CM1414">
        <f t="shared" si="669"/>
        <v>1315</v>
      </c>
      <c r="CP1414" t="str">
        <f t="shared" ref="CP1414:CP1477" si="684">IF(C1414=1,CONCATENATE("v",CM1414," = optimizableVariable('var",CM1414,"', [",E1414-$CO$1," ",E1414+$CO$1,"], 'Type', 'real'); %y_int(",CK1414,",",CL1414,")"),"")</f>
        <v/>
      </c>
      <c r="CQ1414" t="str">
        <f t="shared" ref="CQ1414:CQ1477" si="685">IF(C1414=1,CONCATENATE("y_int(",CM1414,",",1,") = variables.var",CM1414,";"),"")</f>
        <v/>
      </c>
      <c r="CR1414" t="str">
        <f t="shared" si="670"/>
        <v/>
      </c>
      <c r="CS1414" t="str">
        <f t="shared" si="682"/>
        <v/>
      </c>
      <c r="CT1414" t="str">
        <f t="shared" si="683"/>
        <v/>
      </c>
    </row>
    <row r="1415" spans="1:98" x14ac:dyDescent="0.2">
      <c r="B1415" s="28">
        <v>36</v>
      </c>
      <c r="C1415" s="47"/>
      <c r="D1415" s="41">
        <v>6</v>
      </c>
      <c r="E1415" s="42">
        <v>0</v>
      </c>
      <c r="F1415" s="139">
        <f>ABS(Home!$K$20*E1415)</f>
        <v>0</v>
      </c>
      <c r="G1415" s="42">
        <v>0</v>
      </c>
      <c r="H1415" s="139">
        <f>ABS(Home!$K$20*G1415)</f>
        <v>0</v>
      </c>
      <c r="I1415" s="42">
        <v>0</v>
      </c>
      <c r="J1415" s="139">
        <f>ABS(Home!$K$20*I1415)</f>
        <v>0</v>
      </c>
      <c r="K1415" s="42">
        <v>0</v>
      </c>
      <c r="L1415" s="139">
        <f>ABS(Home!$K$20*K1415)</f>
        <v>0</v>
      </c>
      <c r="M1415" s="45">
        <f t="shared" si="664"/>
        <v>0</v>
      </c>
      <c r="N1415" s="47">
        <f t="shared" si="665"/>
        <v>1316</v>
      </c>
      <c r="P1415">
        <f t="shared" si="672"/>
        <v>0</v>
      </c>
      <c r="Q1415">
        <f t="shared" si="673"/>
        <v>6</v>
      </c>
      <c r="R1415" s="146">
        <v>1412</v>
      </c>
      <c r="S1415">
        <f t="shared" si="674"/>
        <v>0</v>
      </c>
      <c r="T1415">
        <f t="shared" si="675"/>
        <v>0</v>
      </c>
      <c r="U1415">
        <f t="shared" si="676"/>
        <v>0</v>
      </c>
      <c r="V1415">
        <f t="shared" si="677"/>
        <v>0</v>
      </c>
      <c r="X1415">
        <f t="shared" si="678"/>
        <v>0</v>
      </c>
      <c r="Y1415">
        <f t="shared" si="679"/>
        <v>0</v>
      </c>
      <c r="Z1415">
        <f t="shared" si="680"/>
        <v>0</v>
      </c>
      <c r="AA1415">
        <f t="shared" si="681"/>
        <v>0</v>
      </c>
      <c r="BJ1415" s="41">
        <v>6</v>
      </c>
      <c r="BN1415" s="41">
        <v>5</v>
      </c>
      <c r="BS1415" s="121"/>
      <c r="BV1415">
        <v>0</v>
      </c>
      <c r="CA1415">
        <v>0</v>
      </c>
      <c r="CB1415">
        <f t="shared" si="666"/>
        <v>0</v>
      </c>
      <c r="CK1415">
        <f t="shared" si="667"/>
        <v>36</v>
      </c>
      <c r="CL1415">
        <f t="shared" si="668"/>
        <v>33</v>
      </c>
      <c r="CM1415">
        <f t="shared" si="669"/>
        <v>1316</v>
      </c>
      <c r="CP1415" t="str">
        <f t="shared" si="684"/>
        <v/>
      </c>
      <c r="CQ1415" t="str">
        <f t="shared" si="685"/>
        <v/>
      </c>
      <c r="CR1415" t="str">
        <f t="shared" si="670"/>
        <v/>
      </c>
      <c r="CS1415" t="str">
        <f t="shared" si="682"/>
        <v/>
      </c>
      <c r="CT1415" t="str">
        <f t="shared" si="683"/>
        <v/>
      </c>
    </row>
    <row r="1416" spans="1:98" x14ac:dyDescent="0.2">
      <c r="B1416" s="28">
        <v>37</v>
      </c>
      <c r="C1416" s="47"/>
      <c r="D1416" s="41">
        <v>6</v>
      </c>
      <c r="E1416" s="42">
        <v>0</v>
      </c>
      <c r="F1416" s="139">
        <f>ABS(Home!$K$20*E1416)</f>
        <v>0</v>
      </c>
      <c r="G1416" s="42">
        <v>0</v>
      </c>
      <c r="H1416" s="139">
        <f>ABS(Home!$K$20*G1416)</f>
        <v>0</v>
      </c>
      <c r="I1416" s="42">
        <v>0</v>
      </c>
      <c r="J1416" s="139">
        <f>ABS(Home!$K$20*I1416)</f>
        <v>0</v>
      </c>
      <c r="K1416" s="42">
        <v>0</v>
      </c>
      <c r="L1416" s="139">
        <f>ABS(Home!$K$20*K1416)</f>
        <v>0</v>
      </c>
      <c r="M1416" s="45">
        <f t="shared" si="664"/>
        <v>0</v>
      </c>
      <c r="N1416" s="47">
        <f t="shared" si="665"/>
        <v>1317</v>
      </c>
      <c r="P1416">
        <f t="shared" si="672"/>
        <v>0</v>
      </c>
      <c r="Q1416">
        <f t="shared" si="673"/>
        <v>6</v>
      </c>
      <c r="R1416" s="146">
        <v>1413</v>
      </c>
      <c r="S1416">
        <f t="shared" si="674"/>
        <v>0</v>
      </c>
      <c r="T1416">
        <f t="shared" si="675"/>
        <v>0</v>
      </c>
      <c r="U1416">
        <f t="shared" si="676"/>
        <v>0</v>
      </c>
      <c r="V1416">
        <f t="shared" si="677"/>
        <v>0</v>
      </c>
      <c r="X1416">
        <f t="shared" si="678"/>
        <v>0</v>
      </c>
      <c r="Y1416">
        <f t="shared" si="679"/>
        <v>0</v>
      </c>
      <c r="Z1416">
        <f t="shared" si="680"/>
        <v>0</v>
      </c>
      <c r="AA1416">
        <f t="shared" si="681"/>
        <v>0</v>
      </c>
      <c r="BJ1416" s="41">
        <v>6</v>
      </c>
      <c r="BN1416" s="41">
        <v>5</v>
      </c>
      <c r="BS1416" s="121"/>
      <c r="BV1416">
        <v>0</v>
      </c>
      <c r="CA1416">
        <v>0</v>
      </c>
      <c r="CB1416">
        <f t="shared" si="666"/>
        <v>0</v>
      </c>
      <c r="CK1416">
        <f>CK1373</f>
        <v>37</v>
      </c>
      <c r="CL1416">
        <f>CL1373+1</f>
        <v>33</v>
      </c>
      <c r="CM1416">
        <f t="shared" si="669"/>
        <v>1317</v>
      </c>
      <c r="CP1416" t="str">
        <f t="shared" si="684"/>
        <v/>
      </c>
      <c r="CQ1416" t="str">
        <f t="shared" si="685"/>
        <v/>
      </c>
      <c r="CR1416" t="str">
        <f t="shared" si="670"/>
        <v/>
      </c>
      <c r="CS1416" t="str">
        <f t="shared" si="682"/>
        <v/>
      </c>
      <c r="CT1416" t="str">
        <f t="shared" si="683"/>
        <v/>
      </c>
    </row>
    <row r="1417" spans="1:98" x14ac:dyDescent="0.2">
      <c r="B1417" s="28">
        <v>38</v>
      </c>
      <c r="C1417" s="47"/>
      <c r="D1417" s="41">
        <v>6</v>
      </c>
      <c r="E1417" s="42">
        <v>0</v>
      </c>
      <c r="F1417" s="139">
        <f>ABS(Home!$K$20*E1417)</f>
        <v>0</v>
      </c>
      <c r="G1417" s="42">
        <v>0</v>
      </c>
      <c r="H1417" s="139">
        <f>ABS(Home!$K$20*G1417)</f>
        <v>0</v>
      </c>
      <c r="I1417" s="42">
        <v>0</v>
      </c>
      <c r="J1417" s="139">
        <f>ABS(Home!$K$20*I1417)</f>
        <v>0</v>
      </c>
      <c r="K1417" s="42">
        <v>0</v>
      </c>
      <c r="L1417" s="139">
        <f>ABS(Home!$K$20*K1417)</f>
        <v>0</v>
      </c>
      <c r="M1417" s="45">
        <f t="shared" si="664"/>
        <v>0</v>
      </c>
      <c r="N1417" s="47">
        <f t="shared" si="665"/>
        <v>1318</v>
      </c>
      <c r="P1417">
        <f t="shared" si="672"/>
        <v>0</v>
      </c>
      <c r="Q1417">
        <f t="shared" si="673"/>
        <v>6</v>
      </c>
      <c r="R1417" s="146">
        <v>1414</v>
      </c>
      <c r="S1417">
        <f t="shared" si="674"/>
        <v>0</v>
      </c>
      <c r="T1417">
        <f t="shared" si="675"/>
        <v>0</v>
      </c>
      <c r="U1417">
        <f t="shared" si="676"/>
        <v>0</v>
      </c>
      <c r="V1417">
        <f t="shared" si="677"/>
        <v>0</v>
      </c>
      <c r="X1417">
        <f t="shared" si="678"/>
        <v>0</v>
      </c>
      <c r="Y1417">
        <f t="shared" si="679"/>
        <v>0</v>
      </c>
      <c r="Z1417">
        <f t="shared" si="680"/>
        <v>0</v>
      </c>
      <c r="AA1417">
        <f t="shared" si="681"/>
        <v>0</v>
      </c>
      <c r="BJ1417" s="41">
        <v>6</v>
      </c>
      <c r="BN1417" s="41">
        <v>5</v>
      </c>
      <c r="BS1417" s="121"/>
      <c r="BV1417">
        <v>0</v>
      </c>
      <c r="CA1417">
        <v>0</v>
      </c>
      <c r="CB1417">
        <f t="shared" si="666"/>
        <v>0</v>
      </c>
      <c r="CK1417">
        <f t="shared" si="667"/>
        <v>38</v>
      </c>
      <c r="CL1417">
        <f t="shared" si="668"/>
        <v>33</v>
      </c>
      <c r="CM1417">
        <f t="shared" si="669"/>
        <v>1318</v>
      </c>
      <c r="CP1417" t="str">
        <f t="shared" si="684"/>
        <v/>
      </c>
      <c r="CQ1417" t="str">
        <f t="shared" si="685"/>
        <v/>
      </c>
      <c r="CR1417" t="str">
        <f t="shared" si="670"/>
        <v/>
      </c>
      <c r="CS1417" t="str">
        <f t="shared" si="682"/>
        <v/>
      </c>
      <c r="CT1417" t="str">
        <f t="shared" si="683"/>
        <v/>
      </c>
    </row>
    <row r="1418" spans="1:98" x14ac:dyDescent="0.2">
      <c r="B1418" s="28">
        <v>39</v>
      </c>
      <c r="C1418" s="47"/>
      <c r="D1418" s="41">
        <v>6</v>
      </c>
      <c r="E1418" s="42">
        <v>0</v>
      </c>
      <c r="F1418" s="139">
        <f>ABS(Home!$K$20*E1418)</f>
        <v>0</v>
      </c>
      <c r="G1418" s="42">
        <v>0</v>
      </c>
      <c r="H1418" s="139">
        <f>ABS(Home!$K$20*G1418)</f>
        <v>0</v>
      </c>
      <c r="I1418" s="42">
        <v>0</v>
      </c>
      <c r="J1418" s="139">
        <f>ABS(Home!$K$20*I1418)</f>
        <v>0</v>
      </c>
      <c r="K1418" s="42">
        <v>0</v>
      </c>
      <c r="L1418" s="139">
        <f>ABS(Home!$K$20*K1418)</f>
        <v>0</v>
      </c>
      <c r="M1418" s="45">
        <f t="shared" si="664"/>
        <v>0</v>
      </c>
      <c r="N1418" s="47">
        <f t="shared" si="665"/>
        <v>1319</v>
      </c>
      <c r="P1418">
        <f t="shared" si="672"/>
        <v>0</v>
      </c>
      <c r="Q1418">
        <f t="shared" si="673"/>
        <v>6</v>
      </c>
      <c r="R1418" s="146">
        <v>1415</v>
      </c>
      <c r="S1418">
        <f t="shared" si="674"/>
        <v>0</v>
      </c>
      <c r="T1418">
        <f t="shared" si="675"/>
        <v>0</v>
      </c>
      <c r="U1418">
        <f t="shared" si="676"/>
        <v>0</v>
      </c>
      <c r="V1418">
        <f t="shared" si="677"/>
        <v>0</v>
      </c>
      <c r="X1418">
        <f t="shared" si="678"/>
        <v>0</v>
      </c>
      <c r="Y1418">
        <f t="shared" si="679"/>
        <v>0</v>
      </c>
      <c r="Z1418">
        <f t="shared" si="680"/>
        <v>0</v>
      </c>
      <c r="AA1418">
        <f t="shared" si="681"/>
        <v>0</v>
      </c>
      <c r="BJ1418" s="41">
        <v>6</v>
      </c>
      <c r="BN1418" s="41">
        <v>5</v>
      </c>
      <c r="BS1418" s="121"/>
      <c r="BV1418">
        <v>0</v>
      </c>
      <c r="CA1418">
        <v>0</v>
      </c>
      <c r="CB1418">
        <f t="shared" si="666"/>
        <v>0</v>
      </c>
      <c r="CK1418">
        <f t="shared" si="667"/>
        <v>39</v>
      </c>
      <c r="CL1418">
        <f t="shared" si="668"/>
        <v>33</v>
      </c>
      <c r="CM1418">
        <f t="shared" si="669"/>
        <v>1319</v>
      </c>
      <c r="CP1418" t="str">
        <f t="shared" si="684"/>
        <v/>
      </c>
      <c r="CQ1418" t="str">
        <f t="shared" si="685"/>
        <v/>
      </c>
      <c r="CR1418" t="str">
        <f t="shared" si="670"/>
        <v/>
      </c>
      <c r="CS1418" t="str">
        <f t="shared" si="682"/>
        <v/>
      </c>
      <c r="CT1418" t="str">
        <f t="shared" si="683"/>
        <v/>
      </c>
    </row>
    <row r="1419" spans="1:98" x14ac:dyDescent="0.2">
      <c r="B1419" s="28">
        <v>40</v>
      </c>
      <c r="C1419" s="47"/>
      <c r="D1419" s="41">
        <v>6</v>
      </c>
      <c r="E1419" s="42">
        <v>0</v>
      </c>
      <c r="F1419" s="139">
        <f>ABS(Home!$K$20*E1419)</f>
        <v>0</v>
      </c>
      <c r="G1419" s="42">
        <v>0</v>
      </c>
      <c r="H1419" s="139">
        <f>ABS(Home!$K$20*G1419)</f>
        <v>0</v>
      </c>
      <c r="I1419" s="42">
        <v>0</v>
      </c>
      <c r="J1419" s="139">
        <f>ABS(Home!$K$20*I1419)</f>
        <v>0</v>
      </c>
      <c r="K1419" s="42">
        <v>0</v>
      </c>
      <c r="L1419" s="139">
        <f>ABS(Home!$K$20*K1419)</f>
        <v>0</v>
      </c>
      <c r="M1419" s="45">
        <f t="shared" si="664"/>
        <v>0</v>
      </c>
      <c r="N1419" s="47">
        <f t="shared" si="665"/>
        <v>1320</v>
      </c>
      <c r="P1419">
        <f t="shared" si="672"/>
        <v>0</v>
      </c>
      <c r="Q1419">
        <f t="shared" si="673"/>
        <v>6</v>
      </c>
      <c r="R1419" s="146">
        <v>1416</v>
      </c>
      <c r="S1419">
        <f t="shared" si="674"/>
        <v>0</v>
      </c>
      <c r="T1419">
        <f t="shared" si="675"/>
        <v>0</v>
      </c>
      <c r="U1419">
        <f t="shared" si="676"/>
        <v>0</v>
      </c>
      <c r="V1419">
        <f t="shared" si="677"/>
        <v>0</v>
      </c>
      <c r="X1419">
        <f t="shared" si="678"/>
        <v>0</v>
      </c>
      <c r="Y1419">
        <f t="shared" si="679"/>
        <v>0</v>
      </c>
      <c r="Z1419">
        <f t="shared" si="680"/>
        <v>0</v>
      </c>
      <c r="AA1419">
        <f t="shared" si="681"/>
        <v>0</v>
      </c>
      <c r="BJ1419" s="41">
        <v>6</v>
      </c>
      <c r="BN1419" s="41">
        <v>5</v>
      </c>
      <c r="BS1419" s="121"/>
      <c r="BV1419">
        <v>0</v>
      </c>
      <c r="CA1419">
        <v>0</v>
      </c>
      <c r="CB1419">
        <f t="shared" si="666"/>
        <v>0</v>
      </c>
      <c r="CK1419">
        <f t="shared" si="667"/>
        <v>40</v>
      </c>
      <c r="CL1419">
        <f t="shared" si="668"/>
        <v>33</v>
      </c>
      <c r="CM1419">
        <f t="shared" si="669"/>
        <v>1320</v>
      </c>
      <c r="CP1419" t="str">
        <f t="shared" si="684"/>
        <v/>
      </c>
      <c r="CQ1419" t="str">
        <f t="shared" si="685"/>
        <v/>
      </c>
      <c r="CR1419" t="str">
        <f t="shared" si="670"/>
        <v/>
      </c>
      <c r="CS1419" t="str">
        <f t="shared" si="682"/>
        <v/>
      </c>
      <c r="CT1419" t="str">
        <f t="shared" si="683"/>
        <v/>
      </c>
    </row>
    <row r="1420" spans="1:98" x14ac:dyDescent="0.2">
      <c r="B1420" s="146"/>
      <c r="C1420" s="47"/>
      <c r="D1420" s="41"/>
      <c r="E1420" s="42"/>
      <c r="F1420" s="42"/>
      <c r="G1420" s="42"/>
      <c r="H1420" s="42"/>
      <c r="I1420" s="42"/>
      <c r="J1420" s="42"/>
      <c r="K1420" s="42"/>
      <c r="L1420" s="42"/>
      <c r="M1420" s="45"/>
      <c r="N1420" s="47"/>
      <c r="P1420">
        <f t="shared" si="672"/>
        <v>0</v>
      </c>
      <c r="Q1420">
        <f t="shared" si="673"/>
        <v>6</v>
      </c>
      <c r="R1420" s="146">
        <v>1417</v>
      </c>
      <c r="S1420">
        <f t="shared" si="674"/>
        <v>0</v>
      </c>
      <c r="T1420">
        <f t="shared" si="675"/>
        <v>0</v>
      </c>
      <c r="U1420">
        <f t="shared" si="676"/>
        <v>0</v>
      </c>
      <c r="V1420">
        <f t="shared" si="677"/>
        <v>0</v>
      </c>
      <c r="X1420">
        <f t="shared" si="678"/>
        <v>0</v>
      </c>
      <c r="Y1420">
        <f t="shared" si="679"/>
        <v>0</v>
      </c>
      <c r="Z1420">
        <f t="shared" si="680"/>
        <v>0</v>
      </c>
      <c r="AA1420">
        <f t="shared" si="681"/>
        <v>0</v>
      </c>
      <c r="BJ1420" s="41"/>
      <c r="BN1420" s="41"/>
      <c r="BS1420" s="121"/>
      <c r="CP1420" t="str">
        <f t="shared" si="684"/>
        <v/>
      </c>
      <c r="CQ1420" t="str">
        <f t="shared" si="685"/>
        <v/>
      </c>
      <c r="CS1420" t="str">
        <f t="shared" si="682"/>
        <v/>
      </c>
      <c r="CT1420" t="str">
        <f t="shared" si="683"/>
        <v/>
      </c>
    </row>
    <row r="1421" spans="1:98" x14ac:dyDescent="0.2">
      <c r="B1421" s="146"/>
      <c r="C1421" s="47"/>
      <c r="D1421" s="41"/>
      <c r="E1421" s="42"/>
      <c r="F1421" s="42"/>
      <c r="G1421" s="42"/>
      <c r="H1421" s="42"/>
      <c r="I1421" s="42"/>
      <c r="J1421" s="42"/>
      <c r="K1421" s="42"/>
      <c r="L1421" s="42"/>
      <c r="M1421" s="45"/>
      <c r="N1421" s="47"/>
      <c r="P1421">
        <f t="shared" si="672"/>
        <v>0</v>
      </c>
      <c r="Q1421">
        <f t="shared" si="673"/>
        <v>6</v>
      </c>
      <c r="R1421" s="146">
        <v>1418</v>
      </c>
      <c r="S1421">
        <f t="shared" si="674"/>
        <v>0</v>
      </c>
      <c r="T1421">
        <f t="shared" si="675"/>
        <v>0</v>
      </c>
      <c r="U1421">
        <f t="shared" si="676"/>
        <v>0</v>
      </c>
      <c r="V1421">
        <f t="shared" si="677"/>
        <v>0</v>
      </c>
      <c r="X1421">
        <f t="shared" si="678"/>
        <v>0</v>
      </c>
      <c r="Y1421">
        <f t="shared" si="679"/>
        <v>0</v>
      </c>
      <c r="Z1421">
        <f t="shared" si="680"/>
        <v>0</v>
      </c>
      <c r="AA1421">
        <f t="shared" si="681"/>
        <v>0</v>
      </c>
      <c r="BJ1421" s="41"/>
      <c r="BN1421" s="41"/>
      <c r="BS1421" s="121"/>
      <c r="CP1421" t="str">
        <f t="shared" si="684"/>
        <v/>
      </c>
      <c r="CQ1421" t="str">
        <f t="shared" si="685"/>
        <v/>
      </c>
      <c r="CS1421" t="str">
        <f t="shared" si="682"/>
        <v/>
      </c>
      <c r="CT1421" t="str">
        <f t="shared" si="683"/>
        <v/>
      </c>
    </row>
    <row r="1422" spans="1:98" x14ac:dyDescent="0.2">
      <c r="A1422" s="13" t="s">
        <v>12</v>
      </c>
      <c r="B1422" s="13" t="s">
        <v>40</v>
      </c>
      <c r="C1422" s="44"/>
      <c r="D1422" s="36" t="s">
        <v>27</v>
      </c>
      <c r="E1422" s="42" t="s">
        <v>15</v>
      </c>
      <c r="F1422" s="118" t="s">
        <v>36</v>
      </c>
      <c r="G1422" s="37" t="s">
        <v>16</v>
      </c>
      <c r="H1422" s="118" t="s">
        <v>36</v>
      </c>
      <c r="I1422" s="37" t="s">
        <v>17</v>
      </c>
      <c r="J1422" s="118" t="s">
        <v>36</v>
      </c>
      <c r="K1422" s="37" t="s">
        <v>18</v>
      </c>
      <c r="L1422" s="118" t="s">
        <v>36</v>
      </c>
      <c r="M1422" s="13" t="s">
        <v>42</v>
      </c>
      <c r="N1422" s="47"/>
      <c r="P1422">
        <f t="shared" si="672"/>
        <v>0</v>
      </c>
      <c r="Q1422">
        <f t="shared" si="673"/>
        <v>6</v>
      </c>
      <c r="R1422" s="146">
        <v>1419</v>
      </c>
      <c r="S1422">
        <f t="shared" si="674"/>
        <v>0</v>
      </c>
      <c r="T1422">
        <f t="shared" si="675"/>
        <v>0</v>
      </c>
      <c r="U1422">
        <f t="shared" si="676"/>
        <v>0</v>
      </c>
      <c r="V1422">
        <f t="shared" si="677"/>
        <v>0</v>
      </c>
      <c r="X1422">
        <f t="shared" si="678"/>
        <v>0</v>
      </c>
      <c r="Y1422">
        <f t="shared" si="679"/>
        <v>0</v>
      </c>
      <c r="Z1422">
        <f t="shared" si="680"/>
        <v>0</v>
      </c>
      <c r="AA1422">
        <f t="shared" si="681"/>
        <v>0</v>
      </c>
      <c r="BJ1422" s="36" t="s">
        <v>27</v>
      </c>
      <c r="BN1422" s="36" t="s">
        <v>27</v>
      </c>
      <c r="BS1422" s="14"/>
      <c r="BV1422" t="s">
        <v>15</v>
      </c>
      <c r="CA1422" t="s">
        <v>15</v>
      </c>
      <c r="CP1422" t="str">
        <f t="shared" si="684"/>
        <v/>
      </c>
      <c r="CQ1422" t="str">
        <f t="shared" si="685"/>
        <v/>
      </c>
      <c r="CS1422" t="str">
        <f t="shared" si="682"/>
        <v/>
      </c>
      <c r="CT1422" t="str">
        <f t="shared" si="683"/>
        <v/>
      </c>
    </row>
    <row r="1423" spans="1:98" x14ac:dyDescent="0.2">
      <c r="A1423" s="13">
        <f>A1380+1</f>
        <v>34</v>
      </c>
      <c r="B1423" s="28" t="s">
        <v>1385</v>
      </c>
      <c r="C1423" s="47"/>
      <c r="D1423" s="41">
        <v>6</v>
      </c>
      <c r="E1423" s="42">
        <v>0</v>
      </c>
      <c r="F1423" s="139">
        <f>ABS(Home!$K$20*E1423)</f>
        <v>0</v>
      </c>
      <c r="G1423" s="42">
        <v>0</v>
      </c>
      <c r="H1423" s="139">
        <f>ABS(Home!$K$20*G1423)</f>
        <v>0</v>
      </c>
      <c r="I1423" s="42">
        <v>0</v>
      </c>
      <c r="J1423" s="139">
        <f>ABS(Home!$K$20*I1423)</f>
        <v>0</v>
      </c>
      <c r="K1423" s="42">
        <v>0</v>
      </c>
      <c r="L1423" s="139">
        <f>ABS(Home!$K$20*K1423)</f>
        <v>0</v>
      </c>
      <c r="M1423" s="45">
        <f>IF(C1423=1,COUNTIF(F1423,"&gt;0")+COUNTIF(H1423,"&gt;0")+COUNTIF(J1423,"&gt;0")+COUNTIF(L1423,"&gt;0"),0)</f>
        <v>0</v>
      </c>
      <c r="N1423" s="47">
        <f>N1380+40</f>
        <v>1321</v>
      </c>
      <c r="P1423">
        <f t="shared" si="672"/>
        <v>0</v>
      </c>
      <c r="Q1423">
        <f t="shared" si="673"/>
        <v>6</v>
      </c>
      <c r="R1423" s="146">
        <v>1420</v>
      </c>
      <c r="S1423">
        <f t="shared" si="674"/>
        <v>0</v>
      </c>
      <c r="T1423">
        <f t="shared" si="675"/>
        <v>0</v>
      </c>
      <c r="U1423">
        <f t="shared" si="676"/>
        <v>0</v>
      </c>
      <c r="V1423">
        <f t="shared" si="677"/>
        <v>0</v>
      </c>
      <c r="X1423">
        <f t="shared" si="678"/>
        <v>0</v>
      </c>
      <c r="Y1423">
        <f t="shared" si="679"/>
        <v>0</v>
      </c>
      <c r="Z1423">
        <f t="shared" si="680"/>
        <v>0</v>
      </c>
      <c r="AA1423">
        <f t="shared" si="681"/>
        <v>0</v>
      </c>
      <c r="BJ1423" s="41">
        <v>6</v>
      </c>
      <c r="BN1423" s="41">
        <v>5</v>
      </c>
      <c r="BS1423" s="121"/>
      <c r="BV1423">
        <v>0</v>
      </c>
      <c r="CA1423">
        <v>0</v>
      </c>
      <c r="CB1423">
        <f>IF(CA1423&gt;1,1,IF(CA1423&lt;-1,-1,CA1423))</f>
        <v>0</v>
      </c>
      <c r="CK1423">
        <f>CK1380</f>
        <v>1</v>
      </c>
      <c r="CL1423">
        <f>CL1380+1</f>
        <v>34</v>
      </c>
      <c r="CM1423">
        <f>CM1380+40</f>
        <v>1321</v>
      </c>
      <c r="CP1423" t="str">
        <f t="shared" si="684"/>
        <v/>
      </c>
      <c r="CQ1423" t="str">
        <f t="shared" si="685"/>
        <v/>
      </c>
      <c r="CR1423" t="str">
        <f>IF(C1423=1,CONCATENATE("v",CM1423),"")</f>
        <v/>
      </c>
      <c r="CS1423" t="str">
        <f t="shared" si="682"/>
        <v/>
      </c>
      <c r="CT1423" t="str">
        <f t="shared" si="683"/>
        <v/>
      </c>
    </row>
    <row r="1424" spans="1:98" x14ac:dyDescent="0.2">
      <c r="A1424" s="123" t="s">
        <v>150</v>
      </c>
      <c r="B1424" s="28" t="s">
        <v>1386</v>
      </c>
      <c r="C1424" s="47"/>
      <c r="D1424" s="41">
        <v>6</v>
      </c>
      <c r="E1424" s="42">
        <v>0</v>
      </c>
      <c r="F1424" s="139">
        <f>ABS(Home!$K$20*E1424)</f>
        <v>0</v>
      </c>
      <c r="G1424" s="42">
        <v>0</v>
      </c>
      <c r="H1424" s="139">
        <f>ABS(Home!$K$20*G1424)</f>
        <v>0</v>
      </c>
      <c r="I1424" s="42">
        <v>0</v>
      </c>
      <c r="J1424" s="139">
        <f>ABS(Home!$K$20*I1424)</f>
        <v>0</v>
      </c>
      <c r="K1424" s="42">
        <v>0</v>
      </c>
      <c r="L1424" s="139">
        <f>ABS(Home!$K$20*K1424)</f>
        <v>0</v>
      </c>
      <c r="M1424" s="45">
        <f t="shared" ref="M1424:M1462" si="686">IF(C1424=1,COUNTIF(F1424,"&gt;0")+COUNTIF(H1424,"&gt;0")+COUNTIF(J1424,"&gt;0")+COUNTIF(L1424,"&gt;0"),0)</f>
        <v>0</v>
      </c>
      <c r="N1424" s="47">
        <f t="shared" ref="N1424:N1462" si="687">N1381+40</f>
        <v>1322</v>
      </c>
      <c r="P1424">
        <f t="shared" si="672"/>
        <v>0</v>
      </c>
      <c r="Q1424">
        <f t="shared" si="673"/>
        <v>6</v>
      </c>
      <c r="R1424" s="146">
        <v>1421</v>
      </c>
      <c r="S1424">
        <f t="shared" si="674"/>
        <v>0</v>
      </c>
      <c r="T1424">
        <f t="shared" si="675"/>
        <v>0</v>
      </c>
      <c r="U1424">
        <f t="shared" si="676"/>
        <v>0</v>
      </c>
      <c r="V1424">
        <f t="shared" si="677"/>
        <v>0</v>
      </c>
      <c r="X1424">
        <f t="shared" si="678"/>
        <v>0</v>
      </c>
      <c r="Y1424">
        <f t="shared" si="679"/>
        <v>0</v>
      </c>
      <c r="Z1424">
        <f t="shared" si="680"/>
        <v>0</v>
      </c>
      <c r="AA1424">
        <f t="shared" si="681"/>
        <v>0</v>
      </c>
      <c r="BJ1424" s="41">
        <v>6</v>
      </c>
      <c r="BN1424" s="41">
        <v>5</v>
      </c>
      <c r="BS1424" s="121"/>
      <c r="BV1424">
        <v>0</v>
      </c>
      <c r="CA1424">
        <v>0</v>
      </c>
      <c r="CB1424">
        <f t="shared" ref="CB1424:CB1462" si="688">IF(CA1424&gt;1,1,IF(CA1424&lt;-1,-1,CA1424))</f>
        <v>0</v>
      </c>
      <c r="CK1424">
        <f t="shared" ref="CK1424:CK1462" si="689">CK1381</f>
        <v>2</v>
      </c>
      <c r="CL1424">
        <f t="shared" ref="CL1424:CL1462" si="690">CL1381+1</f>
        <v>34</v>
      </c>
      <c r="CM1424">
        <f t="shared" ref="CM1424:CM1462" si="691">CM1381+40</f>
        <v>1322</v>
      </c>
      <c r="CP1424" t="str">
        <f t="shared" si="684"/>
        <v/>
      </c>
      <c r="CQ1424" t="str">
        <f t="shared" si="685"/>
        <v/>
      </c>
      <c r="CR1424" t="str">
        <f>IF(C1424=1,CONCATENATE("v",CM1424),"")</f>
        <v/>
      </c>
      <c r="CS1424" t="str">
        <f t="shared" si="682"/>
        <v/>
      </c>
      <c r="CT1424" t="str">
        <f t="shared" si="683"/>
        <v/>
      </c>
    </row>
    <row r="1425" spans="1:98" x14ac:dyDescent="0.2">
      <c r="A1425" s="123">
        <f>-SUM(E1423:E1462)</f>
        <v>0</v>
      </c>
      <c r="B1425" s="28" t="s">
        <v>1387</v>
      </c>
      <c r="C1425" s="47"/>
      <c r="D1425" s="41">
        <v>6</v>
      </c>
      <c r="E1425" s="42">
        <v>0</v>
      </c>
      <c r="F1425" s="139">
        <f>ABS(Home!$K$20*E1425)</f>
        <v>0</v>
      </c>
      <c r="G1425" s="42">
        <v>0</v>
      </c>
      <c r="H1425" s="139">
        <f>ABS(Home!$K$20*G1425)</f>
        <v>0</v>
      </c>
      <c r="I1425" s="42">
        <v>0</v>
      </c>
      <c r="J1425" s="139">
        <f>ABS(Home!$K$20*I1425)</f>
        <v>0</v>
      </c>
      <c r="K1425" s="42">
        <v>0</v>
      </c>
      <c r="L1425" s="139">
        <f>ABS(Home!$K$20*K1425)</f>
        <v>0</v>
      </c>
      <c r="M1425" s="45">
        <f t="shared" si="686"/>
        <v>0</v>
      </c>
      <c r="N1425" s="47">
        <f t="shared" si="687"/>
        <v>1323</v>
      </c>
      <c r="P1425">
        <f t="shared" si="672"/>
        <v>0</v>
      </c>
      <c r="Q1425">
        <f t="shared" si="673"/>
        <v>6</v>
      </c>
      <c r="R1425" s="146">
        <v>1422</v>
      </c>
      <c r="S1425">
        <f t="shared" si="674"/>
        <v>0</v>
      </c>
      <c r="T1425">
        <f t="shared" si="675"/>
        <v>0</v>
      </c>
      <c r="U1425">
        <f t="shared" si="676"/>
        <v>0</v>
      </c>
      <c r="V1425">
        <f t="shared" si="677"/>
        <v>0</v>
      </c>
      <c r="X1425">
        <f t="shared" si="678"/>
        <v>0</v>
      </c>
      <c r="Y1425">
        <f t="shared" si="679"/>
        <v>0</v>
      </c>
      <c r="Z1425">
        <f t="shared" si="680"/>
        <v>0</v>
      </c>
      <c r="AA1425">
        <f t="shared" si="681"/>
        <v>0</v>
      </c>
      <c r="BJ1425" s="41">
        <v>6</v>
      </c>
      <c r="BN1425" s="41">
        <v>5</v>
      </c>
      <c r="BS1425" s="121"/>
      <c r="BV1425">
        <v>0</v>
      </c>
      <c r="CA1425">
        <v>0</v>
      </c>
      <c r="CB1425">
        <f t="shared" si="688"/>
        <v>0</v>
      </c>
      <c r="CK1425">
        <f t="shared" si="689"/>
        <v>3</v>
      </c>
      <c r="CL1425">
        <f t="shared" si="690"/>
        <v>34</v>
      </c>
      <c r="CM1425">
        <f t="shared" si="691"/>
        <v>1323</v>
      </c>
      <c r="CP1425" t="str">
        <f t="shared" si="684"/>
        <v/>
      </c>
      <c r="CQ1425" t="str">
        <f t="shared" si="685"/>
        <v/>
      </c>
      <c r="CR1425" t="str">
        <f t="shared" ref="CR1425:CR1462" si="692">IF(C1425=1,CONCATENATE("v",CM1425),"")</f>
        <v/>
      </c>
      <c r="CS1425" t="str">
        <f t="shared" si="682"/>
        <v/>
      </c>
      <c r="CT1425" t="str">
        <f t="shared" si="683"/>
        <v/>
      </c>
    </row>
    <row r="1426" spans="1:98" x14ac:dyDescent="0.2">
      <c r="B1426" s="28" t="s">
        <v>1388</v>
      </c>
      <c r="C1426" s="47"/>
      <c r="D1426" s="41">
        <v>6</v>
      </c>
      <c r="E1426" s="42">
        <v>0</v>
      </c>
      <c r="F1426" s="139">
        <f>ABS(Home!$K$20*E1426)</f>
        <v>0</v>
      </c>
      <c r="G1426" s="42">
        <v>0</v>
      </c>
      <c r="H1426" s="139">
        <f>ABS(Home!$K$20*G1426)</f>
        <v>0</v>
      </c>
      <c r="I1426" s="42">
        <v>0</v>
      </c>
      <c r="J1426" s="139">
        <f>ABS(Home!$K$20*I1426)</f>
        <v>0</v>
      </c>
      <c r="K1426" s="42">
        <v>0</v>
      </c>
      <c r="L1426" s="139">
        <f>ABS(Home!$K$20*K1426)</f>
        <v>0</v>
      </c>
      <c r="M1426" s="45">
        <f t="shared" si="686"/>
        <v>0</v>
      </c>
      <c r="N1426" s="47">
        <f t="shared" si="687"/>
        <v>1324</v>
      </c>
      <c r="P1426">
        <f t="shared" si="672"/>
        <v>0</v>
      </c>
      <c r="Q1426">
        <f t="shared" si="673"/>
        <v>6</v>
      </c>
      <c r="R1426" s="146">
        <v>1423</v>
      </c>
      <c r="S1426">
        <f t="shared" si="674"/>
        <v>0</v>
      </c>
      <c r="T1426">
        <f t="shared" si="675"/>
        <v>0</v>
      </c>
      <c r="U1426">
        <f t="shared" si="676"/>
        <v>0</v>
      </c>
      <c r="V1426">
        <f t="shared" si="677"/>
        <v>0</v>
      </c>
      <c r="X1426">
        <f t="shared" si="678"/>
        <v>0</v>
      </c>
      <c r="Y1426">
        <f t="shared" si="679"/>
        <v>0</v>
      </c>
      <c r="Z1426">
        <f t="shared" si="680"/>
        <v>0</v>
      </c>
      <c r="AA1426">
        <f t="shared" si="681"/>
        <v>0</v>
      </c>
      <c r="BJ1426" s="41">
        <v>6</v>
      </c>
      <c r="BN1426" s="41">
        <v>5</v>
      </c>
      <c r="BS1426" s="121"/>
      <c r="BV1426">
        <v>0</v>
      </c>
      <c r="CA1426">
        <v>0</v>
      </c>
      <c r="CB1426">
        <f t="shared" si="688"/>
        <v>0</v>
      </c>
      <c r="CK1426">
        <f t="shared" si="689"/>
        <v>4</v>
      </c>
      <c r="CL1426">
        <f t="shared" si="690"/>
        <v>34</v>
      </c>
      <c r="CM1426">
        <f t="shared" si="691"/>
        <v>1324</v>
      </c>
      <c r="CP1426" t="str">
        <f t="shared" si="684"/>
        <v/>
      </c>
      <c r="CQ1426" t="str">
        <f t="shared" si="685"/>
        <v/>
      </c>
      <c r="CR1426" t="str">
        <f t="shared" si="692"/>
        <v/>
      </c>
      <c r="CS1426" t="str">
        <f t="shared" si="682"/>
        <v/>
      </c>
      <c r="CT1426" t="str">
        <f t="shared" si="683"/>
        <v/>
      </c>
    </row>
    <row r="1427" spans="1:98" x14ac:dyDescent="0.2">
      <c r="A1427" s="1"/>
      <c r="B1427" s="28" t="s">
        <v>1389</v>
      </c>
      <c r="C1427" s="47"/>
      <c r="D1427" s="41">
        <v>6</v>
      </c>
      <c r="E1427" s="42">
        <v>0</v>
      </c>
      <c r="F1427" s="139">
        <f>ABS(Home!$K$20*E1427)</f>
        <v>0</v>
      </c>
      <c r="G1427" s="42">
        <v>0</v>
      </c>
      <c r="H1427" s="139">
        <f>ABS(Home!$K$20*G1427)</f>
        <v>0</v>
      </c>
      <c r="I1427" s="42">
        <v>0</v>
      </c>
      <c r="J1427" s="139">
        <f>ABS(Home!$K$20*I1427)</f>
        <v>0</v>
      </c>
      <c r="K1427" s="42">
        <v>0</v>
      </c>
      <c r="L1427" s="139">
        <f>ABS(Home!$K$20*K1427)</f>
        <v>0</v>
      </c>
      <c r="M1427" s="45">
        <f t="shared" si="686"/>
        <v>0</v>
      </c>
      <c r="N1427" s="47">
        <f t="shared" si="687"/>
        <v>1325</v>
      </c>
      <c r="P1427">
        <f t="shared" si="672"/>
        <v>0</v>
      </c>
      <c r="Q1427">
        <f t="shared" si="673"/>
        <v>6</v>
      </c>
      <c r="R1427" s="146">
        <v>1424</v>
      </c>
      <c r="S1427">
        <f t="shared" si="674"/>
        <v>0</v>
      </c>
      <c r="T1427">
        <f t="shared" si="675"/>
        <v>0</v>
      </c>
      <c r="U1427">
        <f t="shared" si="676"/>
        <v>0</v>
      </c>
      <c r="V1427">
        <f t="shared" si="677"/>
        <v>0</v>
      </c>
      <c r="X1427">
        <f t="shared" si="678"/>
        <v>0</v>
      </c>
      <c r="Y1427">
        <f t="shared" si="679"/>
        <v>0</v>
      </c>
      <c r="Z1427">
        <f t="shared" si="680"/>
        <v>0</v>
      </c>
      <c r="AA1427">
        <f t="shared" si="681"/>
        <v>0</v>
      </c>
      <c r="BJ1427" s="41">
        <v>6</v>
      </c>
      <c r="BN1427" s="41">
        <v>5</v>
      </c>
      <c r="BS1427" s="121"/>
      <c r="BV1427">
        <v>0</v>
      </c>
      <c r="CA1427">
        <v>0</v>
      </c>
      <c r="CB1427">
        <f t="shared" si="688"/>
        <v>0</v>
      </c>
      <c r="CK1427">
        <f t="shared" si="689"/>
        <v>5</v>
      </c>
      <c r="CL1427">
        <f t="shared" si="690"/>
        <v>34</v>
      </c>
      <c r="CM1427">
        <f t="shared" si="691"/>
        <v>1325</v>
      </c>
      <c r="CP1427" t="str">
        <f t="shared" si="684"/>
        <v/>
      </c>
      <c r="CQ1427" t="str">
        <f t="shared" si="685"/>
        <v/>
      </c>
      <c r="CR1427" t="str">
        <f t="shared" si="692"/>
        <v/>
      </c>
      <c r="CS1427" t="str">
        <f t="shared" si="682"/>
        <v/>
      </c>
      <c r="CT1427" t="str">
        <f t="shared" si="683"/>
        <v/>
      </c>
    </row>
    <row r="1428" spans="1:98" x14ac:dyDescent="0.2">
      <c r="B1428" s="28" t="s">
        <v>1390</v>
      </c>
      <c r="C1428" s="47"/>
      <c r="D1428" s="41">
        <v>6</v>
      </c>
      <c r="E1428" s="42">
        <v>0</v>
      </c>
      <c r="F1428" s="139">
        <f>ABS(Home!$K$20*E1428)</f>
        <v>0</v>
      </c>
      <c r="G1428" s="42">
        <v>0</v>
      </c>
      <c r="H1428" s="139">
        <f>ABS(Home!$K$20*G1428)</f>
        <v>0</v>
      </c>
      <c r="I1428" s="42">
        <v>0</v>
      </c>
      <c r="J1428" s="139">
        <f>ABS(Home!$K$20*I1428)</f>
        <v>0</v>
      </c>
      <c r="K1428" s="42">
        <v>0</v>
      </c>
      <c r="L1428" s="139">
        <f>ABS(Home!$K$20*K1428)</f>
        <v>0</v>
      </c>
      <c r="M1428" s="45">
        <f t="shared" si="686"/>
        <v>0</v>
      </c>
      <c r="N1428" s="47">
        <f t="shared" si="687"/>
        <v>1326</v>
      </c>
      <c r="P1428">
        <f t="shared" si="672"/>
        <v>0</v>
      </c>
      <c r="Q1428">
        <f t="shared" si="673"/>
        <v>6</v>
      </c>
      <c r="R1428" s="146">
        <v>1425</v>
      </c>
      <c r="S1428">
        <f t="shared" si="674"/>
        <v>0</v>
      </c>
      <c r="T1428">
        <f t="shared" si="675"/>
        <v>0</v>
      </c>
      <c r="U1428">
        <f t="shared" si="676"/>
        <v>0</v>
      </c>
      <c r="V1428">
        <f t="shared" si="677"/>
        <v>0</v>
      </c>
      <c r="X1428">
        <f t="shared" si="678"/>
        <v>0</v>
      </c>
      <c r="Y1428">
        <f t="shared" si="679"/>
        <v>0</v>
      </c>
      <c r="Z1428">
        <f t="shared" si="680"/>
        <v>0</v>
      </c>
      <c r="AA1428">
        <f t="shared" si="681"/>
        <v>0</v>
      </c>
      <c r="BJ1428" s="41">
        <v>6</v>
      </c>
      <c r="BN1428" s="41">
        <v>5</v>
      </c>
      <c r="BS1428" s="121"/>
      <c r="BV1428">
        <v>0</v>
      </c>
      <c r="CA1428">
        <v>0</v>
      </c>
      <c r="CB1428">
        <f t="shared" si="688"/>
        <v>0</v>
      </c>
      <c r="CK1428">
        <f t="shared" si="689"/>
        <v>6</v>
      </c>
      <c r="CL1428">
        <f t="shared" si="690"/>
        <v>34</v>
      </c>
      <c r="CM1428">
        <f t="shared" si="691"/>
        <v>1326</v>
      </c>
      <c r="CP1428" t="str">
        <f t="shared" si="684"/>
        <v/>
      </c>
      <c r="CQ1428" t="str">
        <f t="shared" si="685"/>
        <v/>
      </c>
      <c r="CR1428" t="str">
        <f t="shared" si="692"/>
        <v/>
      </c>
      <c r="CS1428" t="str">
        <f t="shared" si="682"/>
        <v/>
      </c>
      <c r="CT1428" t="str">
        <f t="shared" si="683"/>
        <v/>
      </c>
    </row>
    <row r="1429" spans="1:98" x14ac:dyDescent="0.2">
      <c r="B1429" s="28" t="s">
        <v>1391</v>
      </c>
      <c r="C1429" s="47"/>
      <c r="D1429" s="41">
        <v>6</v>
      </c>
      <c r="E1429" s="42">
        <v>0</v>
      </c>
      <c r="F1429" s="139">
        <f>ABS(Home!$K$20*E1429)</f>
        <v>0</v>
      </c>
      <c r="G1429" s="42">
        <v>0</v>
      </c>
      <c r="H1429" s="139">
        <f>ABS(Home!$K$20*G1429)</f>
        <v>0</v>
      </c>
      <c r="I1429" s="42">
        <v>0</v>
      </c>
      <c r="J1429" s="139">
        <f>ABS(Home!$K$20*I1429)</f>
        <v>0</v>
      </c>
      <c r="K1429" s="42">
        <v>0</v>
      </c>
      <c r="L1429" s="139">
        <f>ABS(Home!$K$20*K1429)</f>
        <v>0</v>
      </c>
      <c r="M1429" s="45">
        <f t="shared" si="686"/>
        <v>0</v>
      </c>
      <c r="N1429" s="47">
        <f t="shared" si="687"/>
        <v>1327</v>
      </c>
      <c r="P1429">
        <f t="shared" si="672"/>
        <v>0</v>
      </c>
      <c r="Q1429">
        <f t="shared" si="673"/>
        <v>6</v>
      </c>
      <c r="R1429" s="146">
        <v>1426</v>
      </c>
      <c r="S1429">
        <f t="shared" si="674"/>
        <v>0</v>
      </c>
      <c r="T1429">
        <f t="shared" si="675"/>
        <v>0</v>
      </c>
      <c r="U1429">
        <f t="shared" si="676"/>
        <v>0</v>
      </c>
      <c r="V1429">
        <f t="shared" si="677"/>
        <v>0</v>
      </c>
      <c r="X1429">
        <f t="shared" si="678"/>
        <v>0</v>
      </c>
      <c r="Y1429">
        <f t="shared" si="679"/>
        <v>0</v>
      </c>
      <c r="Z1429">
        <f t="shared" si="680"/>
        <v>0</v>
      </c>
      <c r="AA1429">
        <f t="shared" si="681"/>
        <v>0</v>
      </c>
      <c r="BJ1429" s="41">
        <v>6</v>
      </c>
      <c r="BN1429" s="41">
        <v>5</v>
      </c>
      <c r="BS1429" s="121"/>
      <c r="BV1429">
        <v>0</v>
      </c>
      <c r="CA1429">
        <v>0</v>
      </c>
      <c r="CB1429">
        <f t="shared" si="688"/>
        <v>0</v>
      </c>
      <c r="CK1429">
        <f t="shared" si="689"/>
        <v>7</v>
      </c>
      <c r="CL1429">
        <f t="shared" si="690"/>
        <v>34</v>
      </c>
      <c r="CM1429">
        <f t="shared" si="691"/>
        <v>1327</v>
      </c>
      <c r="CP1429" t="str">
        <f t="shared" si="684"/>
        <v/>
      </c>
      <c r="CQ1429" t="str">
        <f t="shared" si="685"/>
        <v/>
      </c>
      <c r="CR1429" t="str">
        <f t="shared" si="692"/>
        <v/>
      </c>
      <c r="CS1429" t="str">
        <f t="shared" si="682"/>
        <v/>
      </c>
      <c r="CT1429" t="str">
        <f t="shared" si="683"/>
        <v/>
      </c>
    </row>
    <row r="1430" spans="1:98" x14ac:dyDescent="0.2">
      <c r="B1430" s="28" t="s">
        <v>1392</v>
      </c>
      <c r="C1430" s="47"/>
      <c r="D1430" s="41">
        <v>6</v>
      </c>
      <c r="E1430" s="42">
        <v>0</v>
      </c>
      <c r="F1430" s="139">
        <f>ABS(Home!$K$20*E1430)</f>
        <v>0</v>
      </c>
      <c r="G1430" s="42">
        <v>0</v>
      </c>
      <c r="H1430" s="139">
        <f>ABS(Home!$K$20*G1430)</f>
        <v>0</v>
      </c>
      <c r="I1430" s="42">
        <v>0</v>
      </c>
      <c r="J1430" s="139">
        <f>ABS(Home!$K$20*I1430)</f>
        <v>0</v>
      </c>
      <c r="K1430" s="42">
        <v>0</v>
      </c>
      <c r="L1430" s="139">
        <f>ABS(Home!$K$20*K1430)</f>
        <v>0</v>
      </c>
      <c r="M1430" s="45">
        <f t="shared" si="686"/>
        <v>0</v>
      </c>
      <c r="N1430" s="47">
        <f t="shared" si="687"/>
        <v>1328</v>
      </c>
      <c r="P1430">
        <f t="shared" si="672"/>
        <v>0</v>
      </c>
      <c r="Q1430">
        <f t="shared" si="673"/>
        <v>6</v>
      </c>
      <c r="R1430" s="146">
        <v>1427</v>
      </c>
      <c r="S1430">
        <f t="shared" si="674"/>
        <v>0</v>
      </c>
      <c r="T1430">
        <f t="shared" si="675"/>
        <v>0</v>
      </c>
      <c r="U1430">
        <f t="shared" si="676"/>
        <v>0</v>
      </c>
      <c r="V1430">
        <f t="shared" si="677"/>
        <v>0</v>
      </c>
      <c r="X1430">
        <f t="shared" si="678"/>
        <v>0</v>
      </c>
      <c r="Y1430">
        <f t="shared" si="679"/>
        <v>0</v>
      </c>
      <c r="Z1430">
        <f t="shared" si="680"/>
        <v>0</v>
      </c>
      <c r="AA1430">
        <f t="shared" si="681"/>
        <v>0</v>
      </c>
      <c r="BJ1430" s="41">
        <v>6</v>
      </c>
      <c r="BN1430" s="41">
        <v>5</v>
      </c>
      <c r="BS1430" s="121"/>
      <c r="BV1430">
        <v>0</v>
      </c>
      <c r="CA1430">
        <v>0</v>
      </c>
      <c r="CB1430">
        <f t="shared" si="688"/>
        <v>0</v>
      </c>
      <c r="CK1430">
        <f t="shared" si="689"/>
        <v>8</v>
      </c>
      <c r="CL1430">
        <f t="shared" si="690"/>
        <v>34</v>
      </c>
      <c r="CM1430">
        <f t="shared" si="691"/>
        <v>1328</v>
      </c>
      <c r="CP1430" t="str">
        <f t="shared" si="684"/>
        <v/>
      </c>
      <c r="CQ1430" t="str">
        <f t="shared" si="685"/>
        <v/>
      </c>
      <c r="CR1430" t="str">
        <f t="shared" si="692"/>
        <v/>
      </c>
      <c r="CS1430" t="str">
        <f t="shared" si="682"/>
        <v/>
      </c>
      <c r="CT1430" t="str">
        <f t="shared" si="683"/>
        <v/>
      </c>
    </row>
    <row r="1431" spans="1:98" x14ac:dyDescent="0.2">
      <c r="B1431" s="28" t="s">
        <v>1393</v>
      </c>
      <c r="C1431" s="47"/>
      <c r="D1431" s="41">
        <v>6</v>
      </c>
      <c r="E1431" s="42">
        <v>0</v>
      </c>
      <c r="F1431" s="139">
        <f>ABS(Home!$K$20*E1431)</f>
        <v>0</v>
      </c>
      <c r="G1431" s="42">
        <v>0</v>
      </c>
      <c r="H1431" s="139">
        <f>ABS(Home!$K$20*G1431)</f>
        <v>0</v>
      </c>
      <c r="I1431" s="42">
        <v>0</v>
      </c>
      <c r="J1431" s="139">
        <f>ABS(Home!$K$20*I1431)</f>
        <v>0</v>
      </c>
      <c r="K1431" s="42">
        <v>0</v>
      </c>
      <c r="L1431" s="139">
        <f>ABS(Home!$K$20*K1431)</f>
        <v>0</v>
      </c>
      <c r="M1431" s="45">
        <f t="shared" si="686"/>
        <v>0</v>
      </c>
      <c r="N1431" s="47">
        <f t="shared" si="687"/>
        <v>1329</v>
      </c>
      <c r="P1431">
        <f t="shared" si="672"/>
        <v>0</v>
      </c>
      <c r="Q1431">
        <f t="shared" si="673"/>
        <v>6</v>
      </c>
      <c r="R1431" s="146">
        <v>1428</v>
      </c>
      <c r="S1431">
        <f t="shared" si="674"/>
        <v>0</v>
      </c>
      <c r="T1431">
        <f t="shared" si="675"/>
        <v>0</v>
      </c>
      <c r="U1431">
        <f t="shared" si="676"/>
        <v>0</v>
      </c>
      <c r="V1431">
        <f t="shared" si="677"/>
        <v>0</v>
      </c>
      <c r="X1431">
        <f t="shared" si="678"/>
        <v>0</v>
      </c>
      <c r="Y1431">
        <f t="shared" si="679"/>
        <v>0</v>
      </c>
      <c r="Z1431">
        <f t="shared" si="680"/>
        <v>0</v>
      </c>
      <c r="AA1431">
        <f t="shared" si="681"/>
        <v>0</v>
      </c>
      <c r="BJ1431" s="41">
        <v>6</v>
      </c>
      <c r="BN1431" s="41">
        <v>5</v>
      </c>
      <c r="BS1431" s="121"/>
      <c r="BV1431">
        <v>0</v>
      </c>
      <c r="CA1431">
        <v>0</v>
      </c>
      <c r="CB1431">
        <f t="shared" si="688"/>
        <v>0</v>
      </c>
      <c r="CK1431">
        <f t="shared" si="689"/>
        <v>9</v>
      </c>
      <c r="CL1431">
        <f t="shared" si="690"/>
        <v>34</v>
      </c>
      <c r="CM1431">
        <f t="shared" si="691"/>
        <v>1329</v>
      </c>
      <c r="CP1431" t="str">
        <f t="shared" si="684"/>
        <v/>
      </c>
      <c r="CQ1431" t="str">
        <f t="shared" si="685"/>
        <v/>
      </c>
      <c r="CR1431" t="str">
        <f t="shared" si="692"/>
        <v/>
      </c>
      <c r="CS1431" t="str">
        <f t="shared" si="682"/>
        <v/>
      </c>
      <c r="CT1431" t="str">
        <f t="shared" si="683"/>
        <v/>
      </c>
    </row>
    <row r="1432" spans="1:98" x14ac:dyDescent="0.2">
      <c r="B1432" s="28" t="s">
        <v>1363</v>
      </c>
      <c r="C1432" s="47"/>
      <c r="D1432" s="41">
        <v>6</v>
      </c>
      <c r="E1432" s="42">
        <v>0</v>
      </c>
      <c r="F1432" s="139">
        <f>ABS(Home!$K$20*E1432)</f>
        <v>0</v>
      </c>
      <c r="G1432" s="42">
        <v>0</v>
      </c>
      <c r="H1432" s="139">
        <f>ABS(Home!$K$20*G1432)</f>
        <v>0</v>
      </c>
      <c r="I1432" s="42">
        <v>0</v>
      </c>
      <c r="J1432" s="139">
        <f>ABS(Home!$K$20*I1432)</f>
        <v>0</v>
      </c>
      <c r="K1432" s="42">
        <v>0</v>
      </c>
      <c r="L1432" s="139">
        <f>ABS(Home!$K$20*K1432)</f>
        <v>0</v>
      </c>
      <c r="M1432" s="45">
        <f t="shared" si="686"/>
        <v>0</v>
      </c>
      <c r="N1432" s="47">
        <f t="shared" si="687"/>
        <v>1330</v>
      </c>
      <c r="P1432">
        <f t="shared" si="672"/>
        <v>0</v>
      </c>
      <c r="Q1432">
        <f t="shared" si="673"/>
        <v>6</v>
      </c>
      <c r="R1432" s="146">
        <v>1429</v>
      </c>
      <c r="S1432">
        <f t="shared" si="674"/>
        <v>0</v>
      </c>
      <c r="T1432">
        <f t="shared" si="675"/>
        <v>0</v>
      </c>
      <c r="U1432">
        <f t="shared" si="676"/>
        <v>0</v>
      </c>
      <c r="V1432">
        <f t="shared" si="677"/>
        <v>0</v>
      </c>
      <c r="X1432">
        <f t="shared" si="678"/>
        <v>0</v>
      </c>
      <c r="Y1432">
        <f t="shared" si="679"/>
        <v>0</v>
      </c>
      <c r="Z1432">
        <f t="shared" si="680"/>
        <v>0</v>
      </c>
      <c r="AA1432">
        <f t="shared" si="681"/>
        <v>0</v>
      </c>
      <c r="BJ1432" s="41">
        <v>6</v>
      </c>
      <c r="BN1432" s="41">
        <v>5</v>
      </c>
      <c r="BS1432" s="121"/>
      <c r="BV1432">
        <v>0</v>
      </c>
      <c r="CA1432">
        <v>0</v>
      </c>
      <c r="CB1432">
        <f t="shared" si="688"/>
        <v>0</v>
      </c>
      <c r="CK1432">
        <f t="shared" si="689"/>
        <v>10</v>
      </c>
      <c r="CL1432">
        <f t="shared" si="690"/>
        <v>34</v>
      </c>
      <c r="CM1432">
        <f t="shared" si="691"/>
        <v>1330</v>
      </c>
      <c r="CP1432" t="str">
        <f t="shared" si="684"/>
        <v/>
      </c>
      <c r="CQ1432" t="str">
        <f t="shared" si="685"/>
        <v/>
      </c>
      <c r="CR1432" t="str">
        <f t="shared" si="692"/>
        <v/>
      </c>
      <c r="CS1432" t="str">
        <f t="shared" si="682"/>
        <v/>
      </c>
      <c r="CT1432" t="str">
        <f t="shared" si="683"/>
        <v/>
      </c>
    </row>
    <row r="1433" spans="1:98" x14ac:dyDescent="0.2">
      <c r="B1433" s="28" t="s">
        <v>1364</v>
      </c>
      <c r="C1433" s="47"/>
      <c r="D1433" s="41">
        <v>6</v>
      </c>
      <c r="E1433" s="42">
        <v>0</v>
      </c>
      <c r="F1433" s="139">
        <f>ABS(Home!$K$20*E1433)</f>
        <v>0</v>
      </c>
      <c r="G1433" s="42">
        <v>0</v>
      </c>
      <c r="H1433" s="139">
        <f>ABS(Home!$K$20*G1433)</f>
        <v>0</v>
      </c>
      <c r="I1433" s="42">
        <v>0</v>
      </c>
      <c r="J1433" s="139">
        <f>ABS(Home!$K$20*I1433)</f>
        <v>0</v>
      </c>
      <c r="K1433" s="42">
        <v>0</v>
      </c>
      <c r="L1433" s="139">
        <f>ABS(Home!$K$20*K1433)</f>
        <v>0</v>
      </c>
      <c r="M1433" s="45">
        <f t="shared" si="686"/>
        <v>0</v>
      </c>
      <c r="N1433" s="47">
        <f t="shared" si="687"/>
        <v>1331</v>
      </c>
      <c r="P1433">
        <f t="shared" si="672"/>
        <v>0</v>
      </c>
      <c r="Q1433">
        <f t="shared" si="673"/>
        <v>6</v>
      </c>
      <c r="R1433" s="146">
        <v>1430</v>
      </c>
      <c r="S1433">
        <f t="shared" si="674"/>
        <v>0</v>
      </c>
      <c r="T1433">
        <f t="shared" si="675"/>
        <v>0</v>
      </c>
      <c r="U1433">
        <f t="shared" si="676"/>
        <v>0</v>
      </c>
      <c r="V1433">
        <f t="shared" si="677"/>
        <v>0</v>
      </c>
      <c r="X1433">
        <f t="shared" si="678"/>
        <v>0</v>
      </c>
      <c r="Y1433">
        <f t="shared" si="679"/>
        <v>0</v>
      </c>
      <c r="Z1433">
        <f t="shared" si="680"/>
        <v>0</v>
      </c>
      <c r="AA1433">
        <f t="shared" si="681"/>
        <v>0</v>
      </c>
      <c r="BJ1433" s="41">
        <v>6</v>
      </c>
      <c r="BN1433" s="41">
        <v>5</v>
      </c>
      <c r="BS1433" s="121"/>
      <c r="BV1433">
        <v>0</v>
      </c>
      <c r="CA1433">
        <v>0</v>
      </c>
      <c r="CB1433">
        <f t="shared" si="688"/>
        <v>0</v>
      </c>
      <c r="CK1433">
        <f t="shared" si="689"/>
        <v>11</v>
      </c>
      <c r="CL1433">
        <f t="shared" si="690"/>
        <v>34</v>
      </c>
      <c r="CM1433">
        <f t="shared" si="691"/>
        <v>1331</v>
      </c>
      <c r="CP1433" t="str">
        <f t="shared" si="684"/>
        <v/>
      </c>
      <c r="CQ1433" t="str">
        <f t="shared" si="685"/>
        <v/>
      </c>
      <c r="CR1433" t="str">
        <f t="shared" si="692"/>
        <v/>
      </c>
      <c r="CS1433" t="str">
        <f t="shared" si="682"/>
        <v/>
      </c>
      <c r="CT1433" t="str">
        <f t="shared" si="683"/>
        <v/>
      </c>
    </row>
    <row r="1434" spans="1:98" x14ac:dyDescent="0.2">
      <c r="B1434" s="28" t="s">
        <v>1365</v>
      </c>
      <c r="C1434" s="47"/>
      <c r="D1434" s="41">
        <v>6</v>
      </c>
      <c r="E1434" s="42">
        <v>0</v>
      </c>
      <c r="F1434" s="139">
        <f>ABS(Home!$K$20*E1434)</f>
        <v>0</v>
      </c>
      <c r="G1434" s="42">
        <v>0</v>
      </c>
      <c r="H1434" s="139">
        <f>ABS(Home!$K$20*G1434)</f>
        <v>0</v>
      </c>
      <c r="I1434" s="42">
        <v>0</v>
      </c>
      <c r="J1434" s="139">
        <f>ABS(Home!$K$20*I1434)</f>
        <v>0</v>
      </c>
      <c r="K1434" s="42">
        <v>0</v>
      </c>
      <c r="L1434" s="139">
        <f>ABS(Home!$K$20*K1434)</f>
        <v>0</v>
      </c>
      <c r="M1434" s="45">
        <f t="shared" si="686"/>
        <v>0</v>
      </c>
      <c r="N1434" s="47">
        <f t="shared" si="687"/>
        <v>1332</v>
      </c>
      <c r="P1434">
        <f t="shared" si="672"/>
        <v>0</v>
      </c>
      <c r="Q1434">
        <f t="shared" si="673"/>
        <v>6</v>
      </c>
      <c r="R1434" s="146">
        <v>1431</v>
      </c>
      <c r="S1434">
        <f t="shared" si="674"/>
        <v>0</v>
      </c>
      <c r="T1434">
        <f t="shared" si="675"/>
        <v>0</v>
      </c>
      <c r="U1434">
        <f t="shared" si="676"/>
        <v>0</v>
      </c>
      <c r="V1434">
        <f t="shared" si="677"/>
        <v>0</v>
      </c>
      <c r="X1434">
        <f t="shared" si="678"/>
        <v>0</v>
      </c>
      <c r="Y1434">
        <f t="shared" si="679"/>
        <v>0</v>
      </c>
      <c r="Z1434">
        <f t="shared" si="680"/>
        <v>0</v>
      </c>
      <c r="AA1434">
        <f t="shared" si="681"/>
        <v>0</v>
      </c>
      <c r="BJ1434" s="41">
        <v>6</v>
      </c>
      <c r="BN1434" s="41">
        <v>5</v>
      </c>
      <c r="BS1434" s="121"/>
      <c r="BV1434">
        <v>0</v>
      </c>
      <c r="CA1434">
        <v>0</v>
      </c>
      <c r="CB1434">
        <f t="shared" si="688"/>
        <v>0</v>
      </c>
      <c r="CK1434">
        <f t="shared" si="689"/>
        <v>12</v>
      </c>
      <c r="CL1434">
        <f t="shared" si="690"/>
        <v>34</v>
      </c>
      <c r="CM1434">
        <f t="shared" si="691"/>
        <v>1332</v>
      </c>
      <c r="CP1434" t="str">
        <f t="shared" si="684"/>
        <v/>
      </c>
      <c r="CQ1434" t="str">
        <f t="shared" si="685"/>
        <v/>
      </c>
      <c r="CR1434" t="str">
        <f t="shared" si="692"/>
        <v/>
      </c>
      <c r="CS1434" t="str">
        <f t="shared" si="682"/>
        <v/>
      </c>
      <c r="CT1434" t="str">
        <f t="shared" si="683"/>
        <v/>
      </c>
    </row>
    <row r="1435" spans="1:98" x14ac:dyDescent="0.2">
      <c r="B1435" s="28" t="s">
        <v>1366</v>
      </c>
      <c r="C1435" s="47"/>
      <c r="D1435" s="41">
        <v>6</v>
      </c>
      <c r="E1435" s="42">
        <v>0</v>
      </c>
      <c r="F1435" s="139">
        <f>ABS(Home!$K$20*E1435)</f>
        <v>0</v>
      </c>
      <c r="G1435" s="42">
        <v>0</v>
      </c>
      <c r="H1435" s="139">
        <f>ABS(Home!$K$20*G1435)</f>
        <v>0</v>
      </c>
      <c r="I1435" s="42">
        <v>0</v>
      </c>
      <c r="J1435" s="139">
        <f>ABS(Home!$K$20*I1435)</f>
        <v>0</v>
      </c>
      <c r="K1435" s="42">
        <v>0</v>
      </c>
      <c r="L1435" s="139">
        <f>ABS(Home!$K$20*K1435)</f>
        <v>0</v>
      </c>
      <c r="M1435" s="45">
        <f t="shared" si="686"/>
        <v>0</v>
      </c>
      <c r="N1435" s="47">
        <f t="shared" si="687"/>
        <v>1333</v>
      </c>
      <c r="P1435">
        <f t="shared" si="672"/>
        <v>0</v>
      </c>
      <c r="Q1435">
        <f t="shared" si="673"/>
        <v>6</v>
      </c>
      <c r="R1435" s="146">
        <v>1432</v>
      </c>
      <c r="S1435">
        <f t="shared" si="674"/>
        <v>0</v>
      </c>
      <c r="T1435">
        <f t="shared" si="675"/>
        <v>0</v>
      </c>
      <c r="U1435">
        <f t="shared" si="676"/>
        <v>0</v>
      </c>
      <c r="V1435">
        <f t="shared" si="677"/>
        <v>0</v>
      </c>
      <c r="X1435">
        <f t="shared" si="678"/>
        <v>0</v>
      </c>
      <c r="Y1435">
        <f t="shared" si="679"/>
        <v>0</v>
      </c>
      <c r="Z1435">
        <f t="shared" si="680"/>
        <v>0</v>
      </c>
      <c r="AA1435">
        <f t="shared" si="681"/>
        <v>0</v>
      </c>
      <c r="BJ1435" s="41">
        <v>6</v>
      </c>
      <c r="BN1435" s="41">
        <v>5</v>
      </c>
      <c r="BS1435" s="121"/>
      <c r="BV1435">
        <v>0</v>
      </c>
      <c r="CA1435">
        <v>0</v>
      </c>
      <c r="CB1435">
        <f t="shared" si="688"/>
        <v>0</v>
      </c>
      <c r="CK1435">
        <f t="shared" si="689"/>
        <v>13</v>
      </c>
      <c r="CL1435">
        <f t="shared" si="690"/>
        <v>34</v>
      </c>
      <c r="CM1435">
        <f t="shared" si="691"/>
        <v>1333</v>
      </c>
      <c r="CP1435" t="str">
        <f t="shared" si="684"/>
        <v/>
      </c>
      <c r="CQ1435" t="str">
        <f t="shared" si="685"/>
        <v/>
      </c>
      <c r="CR1435" t="str">
        <f t="shared" si="692"/>
        <v/>
      </c>
      <c r="CS1435" t="str">
        <f t="shared" si="682"/>
        <v/>
      </c>
      <c r="CT1435" t="str">
        <f t="shared" si="683"/>
        <v/>
      </c>
    </row>
    <row r="1436" spans="1:98" x14ac:dyDescent="0.2">
      <c r="B1436" s="28" t="s">
        <v>1367</v>
      </c>
      <c r="C1436" s="47"/>
      <c r="D1436" s="41">
        <v>6</v>
      </c>
      <c r="E1436" s="42">
        <v>0</v>
      </c>
      <c r="F1436" s="139">
        <f>ABS(Home!$K$20*E1436)</f>
        <v>0</v>
      </c>
      <c r="G1436" s="42">
        <v>0</v>
      </c>
      <c r="H1436" s="139">
        <f>ABS(Home!$K$20*G1436)</f>
        <v>0</v>
      </c>
      <c r="I1436" s="42">
        <v>0</v>
      </c>
      <c r="J1436" s="139">
        <f>ABS(Home!$K$20*I1436)</f>
        <v>0</v>
      </c>
      <c r="K1436" s="42">
        <v>0</v>
      </c>
      <c r="L1436" s="139">
        <f>ABS(Home!$K$20*K1436)</f>
        <v>0</v>
      </c>
      <c r="M1436" s="45">
        <f t="shared" si="686"/>
        <v>0</v>
      </c>
      <c r="N1436" s="47">
        <f t="shared" si="687"/>
        <v>1334</v>
      </c>
      <c r="P1436">
        <f t="shared" si="672"/>
        <v>0</v>
      </c>
      <c r="Q1436">
        <f t="shared" si="673"/>
        <v>6</v>
      </c>
      <c r="R1436" s="146">
        <v>1433</v>
      </c>
      <c r="S1436">
        <f t="shared" si="674"/>
        <v>0</v>
      </c>
      <c r="T1436">
        <f t="shared" si="675"/>
        <v>0</v>
      </c>
      <c r="U1436">
        <f t="shared" si="676"/>
        <v>0</v>
      </c>
      <c r="V1436">
        <f t="shared" si="677"/>
        <v>0</v>
      </c>
      <c r="X1436">
        <f t="shared" si="678"/>
        <v>0</v>
      </c>
      <c r="Y1436">
        <f t="shared" si="679"/>
        <v>0</v>
      </c>
      <c r="Z1436">
        <f t="shared" si="680"/>
        <v>0</v>
      </c>
      <c r="AA1436">
        <f t="shared" si="681"/>
        <v>0</v>
      </c>
      <c r="BJ1436" s="41">
        <v>6</v>
      </c>
      <c r="BN1436" s="41">
        <v>5</v>
      </c>
      <c r="BS1436" s="121"/>
      <c r="BV1436">
        <v>0</v>
      </c>
      <c r="CA1436">
        <v>0</v>
      </c>
      <c r="CB1436">
        <f t="shared" si="688"/>
        <v>0</v>
      </c>
      <c r="CK1436">
        <f t="shared" si="689"/>
        <v>14</v>
      </c>
      <c r="CL1436">
        <f t="shared" si="690"/>
        <v>34</v>
      </c>
      <c r="CM1436">
        <f t="shared" si="691"/>
        <v>1334</v>
      </c>
      <c r="CP1436" t="str">
        <f t="shared" si="684"/>
        <v/>
      </c>
      <c r="CQ1436" t="str">
        <f t="shared" si="685"/>
        <v/>
      </c>
      <c r="CR1436" t="str">
        <f t="shared" si="692"/>
        <v/>
      </c>
      <c r="CS1436" t="str">
        <f t="shared" si="682"/>
        <v/>
      </c>
      <c r="CT1436" t="str">
        <f t="shared" si="683"/>
        <v/>
      </c>
    </row>
    <row r="1437" spans="1:98" x14ac:dyDescent="0.2">
      <c r="B1437" s="28" t="s">
        <v>1382</v>
      </c>
      <c r="C1437" s="47"/>
      <c r="D1437" s="41">
        <v>6</v>
      </c>
      <c r="E1437" s="42">
        <v>0</v>
      </c>
      <c r="F1437" s="139">
        <f>ABS(Home!$K$20*E1437)</f>
        <v>0</v>
      </c>
      <c r="G1437" s="42">
        <v>0</v>
      </c>
      <c r="H1437" s="139">
        <f>ABS(Home!$K$20*G1437)</f>
        <v>0</v>
      </c>
      <c r="I1437" s="42">
        <v>0</v>
      </c>
      <c r="J1437" s="139">
        <f>ABS(Home!$K$20*I1437)</f>
        <v>0</v>
      </c>
      <c r="K1437" s="42">
        <v>0</v>
      </c>
      <c r="L1437" s="139">
        <f>ABS(Home!$K$20*K1437)</f>
        <v>0</v>
      </c>
      <c r="M1437" s="45">
        <f t="shared" si="686"/>
        <v>0</v>
      </c>
      <c r="N1437" s="47">
        <f t="shared" si="687"/>
        <v>1335</v>
      </c>
      <c r="P1437">
        <f t="shared" si="672"/>
        <v>0</v>
      </c>
      <c r="Q1437">
        <f t="shared" si="673"/>
        <v>6</v>
      </c>
      <c r="R1437" s="146">
        <v>1434</v>
      </c>
      <c r="S1437">
        <f t="shared" si="674"/>
        <v>0</v>
      </c>
      <c r="T1437">
        <f t="shared" si="675"/>
        <v>0</v>
      </c>
      <c r="U1437">
        <f t="shared" si="676"/>
        <v>0</v>
      </c>
      <c r="V1437">
        <f t="shared" si="677"/>
        <v>0</v>
      </c>
      <c r="X1437">
        <f t="shared" si="678"/>
        <v>0</v>
      </c>
      <c r="Y1437">
        <f t="shared" si="679"/>
        <v>0</v>
      </c>
      <c r="Z1437">
        <f t="shared" si="680"/>
        <v>0</v>
      </c>
      <c r="AA1437">
        <f t="shared" si="681"/>
        <v>0</v>
      </c>
      <c r="BJ1437" s="41">
        <v>6</v>
      </c>
      <c r="BN1437" s="41">
        <v>5</v>
      </c>
      <c r="BS1437" s="121"/>
      <c r="BV1437">
        <v>0</v>
      </c>
      <c r="CA1437">
        <v>0</v>
      </c>
      <c r="CB1437">
        <f t="shared" si="688"/>
        <v>0</v>
      </c>
      <c r="CK1437">
        <f t="shared" si="689"/>
        <v>15</v>
      </c>
      <c r="CL1437">
        <f t="shared" si="690"/>
        <v>34</v>
      </c>
      <c r="CM1437">
        <f t="shared" si="691"/>
        <v>1335</v>
      </c>
      <c r="CP1437" t="str">
        <f t="shared" si="684"/>
        <v/>
      </c>
      <c r="CQ1437" t="str">
        <f t="shared" si="685"/>
        <v/>
      </c>
      <c r="CR1437" t="str">
        <f t="shared" si="692"/>
        <v/>
      </c>
      <c r="CS1437" t="str">
        <f t="shared" si="682"/>
        <v/>
      </c>
      <c r="CT1437" t="str">
        <f t="shared" si="683"/>
        <v/>
      </c>
    </row>
    <row r="1438" spans="1:98" x14ac:dyDescent="0.2">
      <c r="B1438" s="28" t="s">
        <v>1383</v>
      </c>
      <c r="C1438" s="47"/>
      <c r="D1438" s="41">
        <v>6</v>
      </c>
      <c r="E1438" s="42">
        <v>0</v>
      </c>
      <c r="F1438" s="139">
        <f>ABS(Home!$K$20*E1438)</f>
        <v>0</v>
      </c>
      <c r="G1438" s="42">
        <v>0</v>
      </c>
      <c r="H1438" s="139">
        <f>ABS(Home!$K$20*G1438)</f>
        <v>0</v>
      </c>
      <c r="I1438" s="42">
        <v>0</v>
      </c>
      <c r="J1438" s="139">
        <f>ABS(Home!$K$20*I1438)</f>
        <v>0</v>
      </c>
      <c r="K1438" s="42">
        <v>0</v>
      </c>
      <c r="L1438" s="139">
        <f>ABS(Home!$K$20*K1438)</f>
        <v>0</v>
      </c>
      <c r="M1438" s="45">
        <f t="shared" si="686"/>
        <v>0</v>
      </c>
      <c r="N1438" s="47">
        <f t="shared" si="687"/>
        <v>1336</v>
      </c>
      <c r="P1438">
        <f t="shared" si="672"/>
        <v>0</v>
      </c>
      <c r="Q1438">
        <f t="shared" si="673"/>
        <v>6</v>
      </c>
      <c r="R1438" s="146">
        <v>1435</v>
      </c>
      <c r="S1438">
        <f t="shared" si="674"/>
        <v>0</v>
      </c>
      <c r="T1438">
        <f t="shared" si="675"/>
        <v>0</v>
      </c>
      <c r="U1438">
        <f t="shared" si="676"/>
        <v>0</v>
      </c>
      <c r="V1438">
        <f t="shared" si="677"/>
        <v>0</v>
      </c>
      <c r="X1438">
        <f t="shared" si="678"/>
        <v>0</v>
      </c>
      <c r="Y1438">
        <f t="shared" si="679"/>
        <v>0</v>
      </c>
      <c r="Z1438">
        <f t="shared" si="680"/>
        <v>0</v>
      </c>
      <c r="AA1438">
        <f t="shared" si="681"/>
        <v>0</v>
      </c>
      <c r="BJ1438" s="41">
        <v>6</v>
      </c>
      <c r="BN1438" s="41">
        <v>5</v>
      </c>
      <c r="BS1438" s="121"/>
      <c r="BV1438">
        <v>0</v>
      </c>
      <c r="CA1438">
        <v>0</v>
      </c>
      <c r="CB1438">
        <f t="shared" si="688"/>
        <v>0</v>
      </c>
      <c r="CK1438">
        <f t="shared" si="689"/>
        <v>16</v>
      </c>
      <c r="CL1438">
        <f t="shared" si="690"/>
        <v>34</v>
      </c>
      <c r="CM1438">
        <f t="shared" si="691"/>
        <v>1336</v>
      </c>
      <c r="CP1438" t="str">
        <f t="shared" si="684"/>
        <v/>
      </c>
      <c r="CQ1438" t="str">
        <f t="shared" si="685"/>
        <v/>
      </c>
      <c r="CR1438" t="str">
        <f t="shared" si="692"/>
        <v/>
      </c>
      <c r="CS1438" t="str">
        <f t="shared" si="682"/>
        <v/>
      </c>
      <c r="CT1438" t="str">
        <f t="shared" si="683"/>
        <v/>
      </c>
    </row>
    <row r="1439" spans="1:98" x14ac:dyDescent="0.2">
      <c r="B1439" s="28" t="s">
        <v>1384</v>
      </c>
      <c r="C1439" s="47"/>
      <c r="D1439" s="41">
        <v>6</v>
      </c>
      <c r="E1439" s="42">
        <v>0</v>
      </c>
      <c r="F1439" s="139">
        <f>ABS(Home!$K$20*E1439)</f>
        <v>0</v>
      </c>
      <c r="G1439" s="42">
        <v>0</v>
      </c>
      <c r="H1439" s="139">
        <f>ABS(Home!$K$20*G1439)</f>
        <v>0</v>
      </c>
      <c r="I1439" s="42">
        <v>0</v>
      </c>
      <c r="J1439" s="139">
        <f>ABS(Home!$K$20*I1439)</f>
        <v>0</v>
      </c>
      <c r="K1439" s="42">
        <v>0</v>
      </c>
      <c r="L1439" s="139">
        <f>ABS(Home!$K$20*K1439)</f>
        <v>0</v>
      </c>
      <c r="M1439" s="45">
        <f t="shared" si="686"/>
        <v>0</v>
      </c>
      <c r="N1439" s="47">
        <f t="shared" si="687"/>
        <v>1337</v>
      </c>
      <c r="P1439">
        <f t="shared" si="672"/>
        <v>0</v>
      </c>
      <c r="Q1439">
        <f t="shared" si="673"/>
        <v>6</v>
      </c>
      <c r="R1439" s="146">
        <v>1436</v>
      </c>
      <c r="S1439">
        <f t="shared" si="674"/>
        <v>0</v>
      </c>
      <c r="T1439">
        <f t="shared" si="675"/>
        <v>0</v>
      </c>
      <c r="U1439">
        <f t="shared" si="676"/>
        <v>0</v>
      </c>
      <c r="V1439">
        <f t="shared" si="677"/>
        <v>0</v>
      </c>
      <c r="X1439">
        <f t="shared" si="678"/>
        <v>0</v>
      </c>
      <c r="Y1439">
        <f t="shared" si="679"/>
        <v>0</v>
      </c>
      <c r="Z1439">
        <f t="shared" si="680"/>
        <v>0</v>
      </c>
      <c r="AA1439">
        <f t="shared" si="681"/>
        <v>0</v>
      </c>
      <c r="BJ1439" s="41">
        <v>6</v>
      </c>
      <c r="BN1439" s="41">
        <v>5</v>
      </c>
      <c r="BS1439" s="121"/>
      <c r="BV1439">
        <v>0</v>
      </c>
      <c r="CA1439">
        <v>0</v>
      </c>
      <c r="CB1439">
        <f t="shared" si="688"/>
        <v>0</v>
      </c>
      <c r="CK1439">
        <f t="shared" si="689"/>
        <v>17</v>
      </c>
      <c r="CL1439">
        <f t="shared" si="690"/>
        <v>34</v>
      </c>
      <c r="CM1439">
        <f t="shared" si="691"/>
        <v>1337</v>
      </c>
      <c r="CP1439" t="str">
        <f t="shared" si="684"/>
        <v/>
      </c>
      <c r="CQ1439" t="str">
        <f t="shared" si="685"/>
        <v/>
      </c>
      <c r="CR1439" t="str">
        <f t="shared" si="692"/>
        <v/>
      </c>
      <c r="CS1439" t="str">
        <f t="shared" si="682"/>
        <v/>
      </c>
      <c r="CT1439" t="str">
        <f t="shared" si="683"/>
        <v/>
      </c>
    </row>
    <row r="1440" spans="1:98" x14ac:dyDescent="0.2">
      <c r="B1440" s="28" t="s">
        <v>1368</v>
      </c>
      <c r="C1440" s="47"/>
      <c r="D1440" s="41">
        <v>6</v>
      </c>
      <c r="E1440" s="42">
        <v>0</v>
      </c>
      <c r="F1440" s="139">
        <f>ABS(Home!$K$20*E1440)</f>
        <v>0</v>
      </c>
      <c r="G1440" s="42">
        <v>0</v>
      </c>
      <c r="H1440" s="139">
        <f>ABS(Home!$K$20*G1440)</f>
        <v>0</v>
      </c>
      <c r="I1440" s="42">
        <v>0</v>
      </c>
      <c r="J1440" s="139">
        <f>ABS(Home!$K$20*I1440)</f>
        <v>0</v>
      </c>
      <c r="K1440" s="42">
        <v>0</v>
      </c>
      <c r="L1440" s="139">
        <f>ABS(Home!$K$20*K1440)</f>
        <v>0</v>
      </c>
      <c r="M1440" s="45">
        <f t="shared" si="686"/>
        <v>0</v>
      </c>
      <c r="N1440" s="47">
        <f t="shared" si="687"/>
        <v>1338</v>
      </c>
      <c r="P1440">
        <f t="shared" si="672"/>
        <v>0</v>
      </c>
      <c r="Q1440">
        <f t="shared" si="673"/>
        <v>6</v>
      </c>
      <c r="R1440" s="146">
        <v>1437</v>
      </c>
      <c r="S1440">
        <f t="shared" si="674"/>
        <v>0</v>
      </c>
      <c r="T1440">
        <f t="shared" si="675"/>
        <v>0</v>
      </c>
      <c r="U1440">
        <f t="shared" si="676"/>
        <v>0</v>
      </c>
      <c r="V1440">
        <f t="shared" si="677"/>
        <v>0</v>
      </c>
      <c r="X1440">
        <f t="shared" si="678"/>
        <v>0</v>
      </c>
      <c r="Y1440">
        <f t="shared" si="679"/>
        <v>0</v>
      </c>
      <c r="Z1440">
        <f t="shared" si="680"/>
        <v>0</v>
      </c>
      <c r="AA1440">
        <f t="shared" si="681"/>
        <v>0</v>
      </c>
      <c r="BJ1440" s="41">
        <v>6</v>
      </c>
      <c r="BN1440" s="41">
        <v>5</v>
      </c>
      <c r="BS1440" s="121"/>
      <c r="BV1440">
        <v>0</v>
      </c>
      <c r="CA1440">
        <v>0</v>
      </c>
      <c r="CB1440">
        <f t="shared" si="688"/>
        <v>0</v>
      </c>
      <c r="CK1440">
        <f t="shared" si="689"/>
        <v>18</v>
      </c>
      <c r="CL1440">
        <f t="shared" si="690"/>
        <v>34</v>
      </c>
      <c r="CM1440">
        <f t="shared" si="691"/>
        <v>1338</v>
      </c>
      <c r="CP1440" t="str">
        <f t="shared" si="684"/>
        <v/>
      </c>
      <c r="CQ1440" t="str">
        <f t="shared" si="685"/>
        <v/>
      </c>
      <c r="CR1440" t="str">
        <f t="shared" si="692"/>
        <v/>
      </c>
      <c r="CS1440" t="str">
        <f t="shared" si="682"/>
        <v/>
      </c>
      <c r="CT1440" t="str">
        <f t="shared" si="683"/>
        <v/>
      </c>
    </row>
    <row r="1441" spans="1:98" x14ac:dyDescent="0.2">
      <c r="B1441" s="28" t="s">
        <v>1369</v>
      </c>
      <c r="C1441" s="47"/>
      <c r="D1441" s="41">
        <v>6</v>
      </c>
      <c r="E1441" s="42">
        <v>0</v>
      </c>
      <c r="F1441" s="139">
        <f>ABS(Home!$K$20*E1441)</f>
        <v>0</v>
      </c>
      <c r="G1441" s="42">
        <v>0</v>
      </c>
      <c r="H1441" s="139">
        <f>ABS(Home!$K$20*G1441)</f>
        <v>0</v>
      </c>
      <c r="I1441" s="42">
        <v>0</v>
      </c>
      <c r="J1441" s="139">
        <f>ABS(Home!$K$20*I1441)</f>
        <v>0</v>
      </c>
      <c r="K1441" s="42">
        <v>0</v>
      </c>
      <c r="L1441" s="139">
        <f>ABS(Home!$K$20*K1441)</f>
        <v>0</v>
      </c>
      <c r="M1441" s="45">
        <f t="shared" si="686"/>
        <v>0</v>
      </c>
      <c r="N1441" s="47">
        <f t="shared" si="687"/>
        <v>1339</v>
      </c>
      <c r="P1441">
        <f t="shared" si="672"/>
        <v>0</v>
      </c>
      <c r="Q1441">
        <f t="shared" si="673"/>
        <v>6</v>
      </c>
      <c r="R1441" s="146">
        <v>1438</v>
      </c>
      <c r="S1441">
        <f t="shared" si="674"/>
        <v>0</v>
      </c>
      <c r="T1441">
        <f t="shared" si="675"/>
        <v>0</v>
      </c>
      <c r="U1441">
        <f t="shared" si="676"/>
        <v>0</v>
      </c>
      <c r="V1441">
        <f t="shared" si="677"/>
        <v>0</v>
      </c>
      <c r="X1441">
        <f t="shared" si="678"/>
        <v>0</v>
      </c>
      <c r="Y1441">
        <f t="shared" si="679"/>
        <v>0</v>
      </c>
      <c r="Z1441">
        <f t="shared" si="680"/>
        <v>0</v>
      </c>
      <c r="AA1441">
        <f t="shared" si="681"/>
        <v>0</v>
      </c>
      <c r="BJ1441" s="41">
        <v>6</v>
      </c>
      <c r="BN1441" s="41">
        <v>5</v>
      </c>
      <c r="BS1441" s="121"/>
      <c r="BV1441">
        <v>0</v>
      </c>
      <c r="CA1441">
        <v>0</v>
      </c>
      <c r="CB1441">
        <f t="shared" si="688"/>
        <v>0</v>
      </c>
      <c r="CK1441">
        <f t="shared" si="689"/>
        <v>19</v>
      </c>
      <c r="CL1441">
        <f t="shared" si="690"/>
        <v>34</v>
      </c>
      <c r="CM1441">
        <f t="shared" si="691"/>
        <v>1339</v>
      </c>
      <c r="CP1441" t="str">
        <f t="shared" si="684"/>
        <v/>
      </c>
      <c r="CQ1441" t="str">
        <f t="shared" si="685"/>
        <v/>
      </c>
      <c r="CR1441" t="str">
        <f t="shared" si="692"/>
        <v/>
      </c>
      <c r="CS1441" t="str">
        <f t="shared" si="682"/>
        <v/>
      </c>
      <c r="CT1441" t="str">
        <f t="shared" si="683"/>
        <v/>
      </c>
    </row>
    <row r="1442" spans="1:98" x14ac:dyDescent="0.2">
      <c r="B1442" s="28" t="s">
        <v>1370</v>
      </c>
      <c r="C1442" s="47"/>
      <c r="D1442" s="41">
        <v>6</v>
      </c>
      <c r="E1442" s="42">
        <v>0</v>
      </c>
      <c r="F1442" s="139">
        <f>ABS(Home!$K$20*E1442)</f>
        <v>0</v>
      </c>
      <c r="G1442" s="42">
        <v>0</v>
      </c>
      <c r="H1442" s="139">
        <f>ABS(Home!$K$20*G1442)</f>
        <v>0</v>
      </c>
      <c r="I1442" s="42">
        <v>0</v>
      </c>
      <c r="J1442" s="139">
        <f>ABS(Home!$K$20*I1442)</f>
        <v>0</v>
      </c>
      <c r="K1442" s="42">
        <v>0</v>
      </c>
      <c r="L1442" s="139">
        <f>ABS(Home!$K$20*K1442)</f>
        <v>0</v>
      </c>
      <c r="M1442" s="45">
        <f t="shared" si="686"/>
        <v>0</v>
      </c>
      <c r="N1442" s="47">
        <f t="shared" si="687"/>
        <v>1340</v>
      </c>
      <c r="P1442">
        <f t="shared" si="672"/>
        <v>0</v>
      </c>
      <c r="Q1442">
        <f t="shared" si="673"/>
        <v>6</v>
      </c>
      <c r="R1442" s="146">
        <v>1439</v>
      </c>
      <c r="S1442">
        <f t="shared" si="674"/>
        <v>0</v>
      </c>
      <c r="T1442">
        <f t="shared" si="675"/>
        <v>0</v>
      </c>
      <c r="U1442">
        <f t="shared" si="676"/>
        <v>0</v>
      </c>
      <c r="V1442">
        <f t="shared" si="677"/>
        <v>0</v>
      </c>
      <c r="X1442">
        <f t="shared" si="678"/>
        <v>0</v>
      </c>
      <c r="Y1442">
        <f t="shared" si="679"/>
        <v>0</v>
      </c>
      <c r="Z1442">
        <f t="shared" si="680"/>
        <v>0</v>
      </c>
      <c r="AA1442">
        <f t="shared" si="681"/>
        <v>0</v>
      </c>
      <c r="BJ1442" s="41">
        <v>6</v>
      </c>
      <c r="BN1442" s="41">
        <v>5</v>
      </c>
      <c r="BS1442" s="121"/>
      <c r="BV1442">
        <v>0</v>
      </c>
      <c r="CA1442">
        <v>0</v>
      </c>
      <c r="CB1442">
        <f t="shared" si="688"/>
        <v>0</v>
      </c>
      <c r="CK1442">
        <f t="shared" si="689"/>
        <v>20</v>
      </c>
      <c r="CL1442">
        <f t="shared" si="690"/>
        <v>34</v>
      </c>
      <c r="CM1442">
        <f t="shared" si="691"/>
        <v>1340</v>
      </c>
      <c r="CP1442" t="str">
        <f t="shared" si="684"/>
        <v/>
      </c>
      <c r="CQ1442" t="str">
        <f t="shared" si="685"/>
        <v/>
      </c>
      <c r="CR1442" t="str">
        <f t="shared" si="692"/>
        <v/>
      </c>
      <c r="CS1442" t="str">
        <f t="shared" si="682"/>
        <v/>
      </c>
      <c r="CT1442" t="str">
        <f t="shared" si="683"/>
        <v/>
      </c>
    </row>
    <row r="1443" spans="1:98" x14ac:dyDescent="0.2">
      <c r="B1443" s="28" t="s">
        <v>1371</v>
      </c>
      <c r="C1443" s="47"/>
      <c r="D1443" s="41">
        <v>6</v>
      </c>
      <c r="E1443" s="42">
        <v>0</v>
      </c>
      <c r="F1443" s="139">
        <f>ABS(Home!$K$20*E1443)</f>
        <v>0</v>
      </c>
      <c r="G1443" s="42">
        <v>0</v>
      </c>
      <c r="H1443" s="139">
        <f>ABS(Home!$K$20*G1443)</f>
        <v>0</v>
      </c>
      <c r="I1443" s="42">
        <v>0</v>
      </c>
      <c r="J1443" s="139">
        <f>ABS(Home!$K$20*I1443)</f>
        <v>0</v>
      </c>
      <c r="K1443" s="42">
        <v>0</v>
      </c>
      <c r="L1443" s="139">
        <f>ABS(Home!$K$20*K1443)</f>
        <v>0</v>
      </c>
      <c r="M1443" s="45">
        <f t="shared" si="686"/>
        <v>0</v>
      </c>
      <c r="N1443" s="47">
        <f t="shared" si="687"/>
        <v>1341</v>
      </c>
      <c r="P1443">
        <f t="shared" si="672"/>
        <v>0</v>
      </c>
      <c r="Q1443">
        <f t="shared" si="673"/>
        <v>6</v>
      </c>
      <c r="R1443" s="146">
        <v>1440</v>
      </c>
      <c r="S1443">
        <f t="shared" si="674"/>
        <v>0</v>
      </c>
      <c r="T1443">
        <f t="shared" si="675"/>
        <v>0</v>
      </c>
      <c r="U1443">
        <f t="shared" si="676"/>
        <v>0</v>
      </c>
      <c r="V1443">
        <f t="shared" si="677"/>
        <v>0</v>
      </c>
      <c r="X1443">
        <f t="shared" si="678"/>
        <v>0</v>
      </c>
      <c r="Y1443">
        <f t="shared" si="679"/>
        <v>0</v>
      </c>
      <c r="Z1443">
        <f t="shared" si="680"/>
        <v>0</v>
      </c>
      <c r="AA1443">
        <f t="shared" si="681"/>
        <v>0</v>
      </c>
      <c r="BJ1443" s="41">
        <v>6</v>
      </c>
      <c r="BN1443" s="41">
        <v>5</v>
      </c>
      <c r="BS1443" s="121"/>
      <c r="BV1443">
        <v>0</v>
      </c>
      <c r="CA1443">
        <v>0</v>
      </c>
      <c r="CB1443">
        <f t="shared" si="688"/>
        <v>0</v>
      </c>
      <c r="CK1443">
        <f t="shared" si="689"/>
        <v>21</v>
      </c>
      <c r="CL1443">
        <f t="shared" si="690"/>
        <v>34</v>
      </c>
      <c r="CM1443">
        <f t="shared" si="691"/>
        <v>1341</v>
      </c>
      <c r="CP1443" t="str">
        <f t="shared" si="684"/>
        <v/>
      </c>
      <c r="CQ1443" t="str">
        <f t="shared" si="685"/>
        <v/>
      </c>
      <c r="CR1443" t="str">
        <f t="shared" si="692"/>
        <v/>
      </c>
      <c r="CS1443" t="str">
        <f t="shared" si="682"/>
        <v/>
      </c>
      <c r="CT1443" t="str">
        <f t="shared" si="683"/>
        <v/>
      </c>
    </row>
    <row r="1444" spans="1:98" x14ac:dyDescent="0.2">
      <c r="B1444" s="28" t="s">
        <v>1372</v>
      </c>
      <c r="C1444" s="47"/>
      <c r="D1444" s="41">
        <v>6</v>
      </c>
      <c r="E1444" s="42">
        <v>0</v>
      </c>
      <c r="F1444" s="139">
        <f>ABS(Home!$K$20*E1444)</f>
        <v>0</v>
      </c>
      <c r="G1444" s="42">
        <v>0</v>
      </c>
      <c r="H1444" s="139">
        <f>ABS(Home!$K$20*G1444)</f>
        <v>0</v>
      </c>
      <c r="I1444" s="42">
        <v>0</v>
      </c>
      <c r="J1444" s="139">
        <f>ABS(Home!$K$20*I1444)</f>
        <v>0</v>
      </c>
      <c r="K1444" s="42">
        <v>0</v>
      </c>
      <c r="L1444" s="139">
        <f>ABS(Home!$K$20*K1444)</f>
        <v>0</v>
      </c>
      <c r="M1444" s="45">
        <f t="shared" si="686"/>
        <v>0</v>
      </c>
      <c r="N1444" s="47">
        <f t="shared" si="687"/>
        <v>1342</v>
      </c>
      <c r="P1444">
        <f>C1552</f>
        <v>0</v>
      </c>
      <c r="Q1444">
        <f>D1552</f>
        <v>6</v>
      </c>
      <c r="R1444" s="146">
        <v>1441</v>
      </c>
      <c r="S1444">
        <f t="shared" ref="S1444:S1483" si="693">IF($C1552=1,E1552,0)</f>
        <v>0</v>
      </c>
      <c r="T1444">
        <f t="shared" ref="T1444:T1483" si="694">IF($C1552=1,G1552,0)</f>
        <v>0</v>
      </c>
      <c r="U1444">
        <f t="shared" ref="U1444:U1483" si="695">IF($C1552=1,I1552,0)</f>
        <v>0</v>
      </c>
      <c r="V1444">
        <f t="shared" ref="V1444:V1483" si="696">IF($C1552=1,K1552,0)</f>
        <v>0</v>
      </c>
      <c r="X1444">
        <f t="shared" ref="X1444:X1483" si="697">IF($C1552=1,F1552,0)</f>
        <v>0</v>
      </c>
      <c r="Y1444">
        <f t="shared" ref="Y1444:Y1483" si="698">IF($C1552=1,H1552,0)</f>
        <v>0</v>
      </c>
      <c r="Z1444">
        <f t="shared" ref="Z1444:Z1483" si="699">IF($C1552=1,J1552,0)</f>
        <v>0</v>
      </c>
      <c r="AA1444">
        <f t="shared" ref="AA1444:AA1483" si="700">IF($C1552=1,L1552,0)</f>
        <v>0</v>
      </c>
      <c r="BJ1444" s="41">
        <v>6</v>
      </c>
      <c r="BN1444" s="41">
        <v>5</v>
      </c>
      <c r="BS1444" s="121"/>
      <c r="BV1444">
        <v>0</v>
      </c>
      <c r="CA1444">
        <v>0</v>
      </c>
      <c r="CB1444">
        <f t="shared" si="688"/>
        <v>0</v>
      </c>
      <c r="CK1444">
        <f t="shared" si="689"/>
        <v>22</v>
      </c>
      <c r="CL1444">
        <f t="shared" si="690"/>
        <v>34</v>
      </c>
      <c r="CM1444">
        <f t="shared" si="691"/>
        <v>1342</v>
      </c>
      <c r="CP1444" t="str">
        <f t="shared" si="684"/>
        <v/>
      </c>
      <c r="CQ1444" t="str">
        <f t="shared" si="685"/>
        <v/>
      </c>
      <c r="CR1444" t="str">
        <f t="shared" si="692"/>
        <v/>
      </c>
      <c r="CS1444" t="str">
        <f t="shared" si="682"/>
        <v/>
      </c>
      <c r="CT1444" t="str">
        <f t="shared" si="683"/>
        <v/>
      </c>
    </row>
    <row r="1445" spans="1:98" x14ac:dyDescent="0.2">
      <c r="B1445" s="28" t="s">
        <v>1373</v>
      </c>
      <c r="C1445" s="47"/>
      <c r="D1445" s="41">
        <v>6</v>
      </c>
      <c r="E1445" s="42">
        <v>0</v>
      </c>
      <c r="F1445" s="139">
        <f>ABS(Home!$K$20*E1445)</f>
        <v>0</v>
      </c>
      <c r="G1445" s="42">
        <v>0</v>
      </c>
      <c r="H1445" s="139">
        <f>ABS(Home!$K$20*G1445)</f>
        <v>0</v>
      </c>
      <c r="I1445" s="42">
        <v>0</v>
      </c>
      <c r="J1445" s="139">
        <f>ABS(Home!$K$20*I1445)</f>
        <v>0</v>
      </c>
      <c r="K1445" s="42">
        <v>0</v>
      </c>
      <c r="L1445" s="139">
        <f>ABS(Home!$K$20*K1445)</f>
        <v>0</v>
      </c>
      <c r="M1445" s="45">
        <f t="shared" si="686"/>
        <v>0</v>
      </c>
      <c r="N1445" s="47">
        <f t="shared" si="687"/>
        <v>1343</v>
      </c>
      <c r="P1445">
        <f t="shared" ref="P1445:Q1483" si="701">C1553</f>
        <v>0</v>
      </c>
      <c r="Q1445">
        <f t="shared" si="701"/>
        <v>6</v>
      </c>
      <c r="R1445" s="146">
        <v>1442</v>
      </c>
      <c r="S1445">
        <f t="shared" si="693"/>
        <v>0</v>
      </c>
      <c r="T1445">
        <f t="shared" si="694"/>
        <v>0</v>
      </c>
      <c r="U1445">
        <f t="shared" si="695"/>
        <v>0</v>
      </c>
      <c r="V1445">
        <f t="shared" si="696"/>
        <v>0</v>
      </c>
      <c r="X1445">
        <f t="shared" si="697"/>
        <v>0</v>
      </c>
      <c r="Y1445">
        <f t="shared" si="698"/>
        <v>0</v>
      </c>
      <c r="Z1445">
        <f t="shared" si="699"/>
        <v>0</v>
      </c>
      <c r="AA1445">
        <f t="shared" si="700"/>
        <v>0</v>
      </c>
      <c r="BJ1445" s="41">
        <v>6</v>
      </c>
      <c r="BN1445" s="41">
        <v>5</v>
      </c>
      <c r="BS1445" s="121"/>
      <c r="BV1445">
        <v>0</v>
      </c>
      <c r="CA1445">
        <v>0</v>
      </c>
      <c r="CB1445">
        <f t="shared" si="688"/>
        <v>0</v>
      </c>
      <c r="CK1445">
        <f t="shared" si="689"/>
        <v>23</v>
      </c>
      <c r="CL1445">
        <f t="shared" si="690"/>
        <v>34</v>
      </c>
      <c r="CM1445">
        <f t="shared" si="691"/>
        <v>1343</v>
      </c>
      <c r="CP1445" t="str">
        <f t="shared" si="684"/>
        <v/>
      </c>
      <c r="CQ1445" t="str">
        <f t="shared" si="685"/>
        <v/>
      </c>
      <c r="CR1445" t="str">
        <f t="shared" si="692"/>
        <v/>
      </c>
      <c r="CS1445" t="str">
        <f t="shared" si="682"/>
        <v/>
      </c>
      <c r="CT1445" t="str">
        <f t="shared" si="683"/>
        <v/>
      </c>
    </row>
    <row r="1446" spans="1:98" x14ac:dyDescent="0.2">
      <c r="B1446" s="28" t="s">
        <v>1374</v>
      </c>
      <c r="C1446" s="47"/>
      <c r="D1446" s="41">
        <v>6</v>
      </c>
      <c r="E1446" s="42">
        <v>0</v>
      </c>
      <c r="F1446" s="139">
        <f>ABS(Home!$K$20*E1446)</f>
        <v>0</v>
      </c>
      <c r="G1446" s="42">
        <v>0</v>
      </c>
      <c r="H1446" s="139">
        <f>ABS(Home!$K$20*G1446)</f>
        <v>0</v>
      </c>
      <c r="I1446" s="42">
        <v>0</v>
      </c>
      <c r="J1446" s="139">
        <f>ABS(Home!$K$20*I1446)</f>
        <v>0</v>
      </c>
      <c r="K1446" s="42">
        <v>0</v>
      </c>
      <c r="L1446" s="139">
        <f>ABS(Home!$K$20*K1446)</f>
        <v>0</v>
      </c>
      <c r="M1446" s="45">
        <f>IF(C1446=1,COUNTIF(F1446,"&gt;0")+COUNTIF(H1446,"&gt;0")+COUNTIF(J1446,"&gt;0")+COUNTIF(L1446,"&gt;0"),0)</f>
        <v>0</v>
      </c>
      <c r="N1446" s="47">
        <f t="shared" si="687"/>
        <v>1344</v>
      </c>
      <c r="P1446">
        <f t="shared" si="701"/>
        <v>0</v>
      </c>
      <c r="Q1446">
        <f t="shared" si="701"/>
        <v>6</v>
      </c>
      <c r="R1446" s="146">
        <v>1443</v>
      </c>
      <c r="S1446">
        <f t="shared" si="693"/>
        <v>0</v>
      </c>
      <c r="T1446">
        <f t="shared" si="694"/>
        <v>0</v>
      </c>
      <c r="U1446">
        <f t="shared" si="695"/>
        <v>0</v>
      </c>
      <c r="V1446">
        <f t="shared" si="696"/>
        <v>0</v>
      </c>
      <c r="X1446">
        <f t="shared" si="697"/>
        <v>0</v>
      </c>
      <c r="Y1446">
        <f t="shared" si="698"/>
        <v>0</v>
      </c>
      <c r="Z1446">
        <f t="shared" si="699"/>
        <v>0</v>
      </c>
      <c r="AA1446">
        <f t="shared" si="700"/>
        <v>0</v>
      </c>
      <c r="BJ1446" s="41">
        <v>6</v>
      </c>
      <c r="BN1446" s="41">
        <v>5</v>
      </c>
      <c r="BS1446" s="121"/>
      <c r="BV1446">
        <v>0</v>
      </c>
      <c r="CA1446">
        <v>0</v>
      </c>
      <c r="CB1446">
        <f t="shared" si="688"/>
        <v>0</v>
      </c>
      <c r="CK1446">
        <f t="shared" si="689"/>
        <v>24</v>
      </c>
      <c r="CL1446">
        <f t="shared" si="690"/>
        <v>34</v>
      </c>
      <c r="CM1446">
        <f t="shared" si="691"/>
        <v>1344</v>
      </c>
      <c r="CP1446" t="str">
        <f t="shared" si="684"/>
        <v/>
      </c>
      <c r="CQ1446" t="str">
        <f t="shared" si="685"/>
        <v/>
      </c>
      <c r="CR1446" t="str">
        <f t="shared" si="692"/>
        <v/>
      </c>
      <c r="CS1446" t="str">
        <f t="shared" si="682"/>
        <v/>
      </c>
      <c r="CT1446" t="str">
        <f t="shared" si="683"/>
        <v/>
      </c>
    </row>
    <row r="1447" spans="1:98" x14ac:dyDescent="0.2">
      <c r="B1447" s="28" t="s">
        <v>1375</v>
      </c>
      <c r="C1447" s="47"/>
      <c r="D1447" s="41">
        <v>6</v>
      </c>
      <c r="E1447" s="42">
        <v>0</v>
      </c>
      <c r="F1447" s="139">
        <f>ABS(Home!$K$20*E1447)</f>
        <v>0</v>
      </c>
      <c r="G1447" s="42">
        <v>0</v>
      </c>
      <c r="H1447" s="139">
        <f>ABS(Home!$K$20*G1447)</f>
        <v>0</v>
      </c>
      <c r="I1447" s="42">
        <v>0</v>
      </c>
      <c r="J1447" s="139">
        <f>ABS(Home!$K$20*I1447)</f>
        <v>0</v>
      </c>
      <c r="K1447" s="42">
        <v>0</v>
      </c>
      <c r="L1447" s="139">
        <f>ABS(Home!$K$20*K1447)</f>
        <v>0</v>
      </c>
      <c r="M1447" s="45">
        <f t="shared" si="686"/>
        <v>0</v>
      </c>
      <c r="N1447" s="47">
        <f t="shared" si="687"/>
        <v>1345</v>
      </c>
      <c r="P1447">
        <f t="shared" si="701"/>
        <v>0</v>
      </c>
      <c r="Q1447">
        <f t="shared" si="701"/>
        <v>6</v>
      </c>
      <c r="R1447" s="146">
        <v>1444</v>
      </c>
      <c r="S1447">
        <f t="shared" si="693"/>
        <v>0</v>
      </c>
      <c r="T1447">
        <f t="shared" si="694"/>
        <v>0</v>
      </c>
      <c r="U1447">
        <f t="shared" si="695"/>
        <v>0</v>
      </c>
      <c r="V1447">
        <f t="shared" si="696"/>
        <v>0</v>
      </c>
      <c r="X1447">
        <f t="shared" si="697"/>
        <v>0</v>
      </c>
      <c r="Y1447">
        <f t="shared" si="698"/>
        <v>0</v>
      </c>
      <c r="Z1447">
        <f t="shared" si="699"/>
        <v>0</v>
      </c>
      <c r="AA1447">
        <f t="shared" si="700"/>
        <v>0</v>
      </c>
      <c r="BJ1447" s="41">
        <v>6</v>
      </c>
      <c r="BN1447" s="41">
        <v>5</v>
      </c>
      <c r="BS1447" s="121"/>
      <c r="BV1447">
        <v>0</v>
      </c>
      <c r="CA1447">
        <v>0</v>
      </c>
      <c r="CB1447">
        <f t="shared" si="688"/>
        <v>0</v>
      </c>
      <c r="CK1447">
        <f t="shared" si="689"/>
        <v>25</v>
      </c>
      <c r="CL1447">
        <f t="shared" si="690"/>
        <v>34</v>
      </c>
      <c r="CM1447">
        <f t="shared" si="691"/>
        <v>1345</v>
      </c>
      <c r="CP1447" t="str">
        <f t="shared" si="684"/>
        <v/>
      </c>
      <c r="CQ1447" t="str">
        <f t="shared" si="685"/>
        <v/>
      </c>
      <c r="CR1447" t="str">
        <f t="shared" si="692"/>
        <v/>
      </c>
      <c r="CS1447" t="str">
        <f t="shared" si="682"/>
        <v/>
      </c>
      <c r="CT1447" t="str">
        <f t="shared" si="683"/>
        <v/>
      </c>
    </row>
    <row r="1448" spans="1:98" x14ac:dyDescent="0.2">
      <c r="B1448" s="28" t="s">
        <v>1376</v>
      </c>
      <c r="C1448" s="47"/>
      <c r="D1448" s="41">
        <v>6</v>
      </c>
      <c r="E1448" s="42">
        <v>0</v>
      </c>
      <c r="F1448" s="139">
        <f>ABS(Home!$K$20*E1448)</f>
        <v>0</v>
      </c>
      <c r="G1448" s="42">
        <v>0</v>
      </c>
      <c r="H1448" s="139">
        <f>ABS(Home!$K$20*G1448)</f>
        <v>0</v>
      </c>
      <c r="I1448" s="42">
        <v>0</v>
      </c>
      <c r="J1448" s="139">
        <f>ABS(Home!$K$20*I1448)</f>
        <v>0</v>
      </c>
      <c r="K1448" s="42">
        <v>0</v>
      </c>
      <c r="L1448" s="139">
        <f>ABS(Home!$K$20*K1448)</f>
        <v>0</v>
      </c>
      <c r="M1448" s="45">
        <f t="shared" si="686"/>
        <v>0</v>
      </c>
      <c r="N1448" s="47">
        <f t="shared" si="687"/>
        <v>1346</v>
      </c>
      <c r="P1448">
        <f t="shared" si="701"/>
        <v>0</v>
      </c>
      <c r="Q1448">
        <f t="shared" si="701"/>
        <v>6</v>
      </c>
      <c r="R1448" s="146">
        <v>1445</v>
      </c>
      <c r="S1448">
        <f t="shared" si="693"/>
        <v>0</v>
      </c>
      <c r="T1448">
        <f t="shared" si="694"/>
        <v>0</v>
      </c>
      <c r="U1448">
        <f t="shared" si="695"/>
        <v>0</v>
      </c>
      <c r="V1448">
        <f t="shared" si="696"/>
        <v>0</v>
      </c>
      <c r="X1448">
        <f t="shared" si="697"/>
        <v>0</v>
      </c>
      <c r="Y1448">
        <f t="shared" si="698"/>
        <v>0</v>
      </c>
      <c r="Z1448">
        <f t="shared" si="699"/>
        <v>0</v>
      </c>
      <c r="AA1448">
        <f t="shared" si="700"/>
        <v>0</v>
      </c>
      <c r="BJ1448" s="41">
        <v>6</v>
      </c>
      <c r="BN1448" s="41">
        <v>5</v>
      </c>
      <c r="BS1448" s="121"/>
      <c r="BV1448">
        <v>0</v>
      </c>
      <c r="CA1448">
        <v>0</v>
      </c>
      <c r="CB1448">
        <f t="shared" si="688"/>
        <v>0</v>
      </c>
      <c r="CK1448">
        <f t="shared" si="689"/>
        <v>26</v>
      </c>
      <c r="CL1448">
        <f t="shared" si="690"/>
        <v>34</v>
      </c>
      <c r="CM1448">
        <f t="shared" si="691"/>
        <v>1346</v>
      </c>
      <c r="CP1448" t="str">
        <f t="shared" si="684"/>
        <v/>
      </c>
      <c r="CQ1448" t="str">
        <f t="shared" si="685"/>
        <v/>
      </c>
      <c r="CR1448" t="str">
        <f t="shared" si="692"/>
        <v/>
      </c>
      <c r="CS1448" t="str">
        <f t="shared" si="682"/>
        <v/>
      </c>
      <c r="CT1448" t="str">
        <f t="shared" si="683"/>
        <v/>
      </c>
    </row>
    <row r="1449" spans="1:98" x14ac:dyDescent="0.2">
      <c r="B1449" s="28" t="s">
        <v>1377</v>
      </c>
      <c r="C1449" s="47"/>
      <c r="D1449" s="41">
        <v>6</v>
      </c>
      <c r="E1449" s="42">
        <v>0</v>
      </c>
      <c r="F1449" s="139">
        <f>ABS(Home!$K$20*E1449)</f>
        <v>0</v>
      </c>
      <c r="G1449" s="42">
        <v>0</v>
      </c>
      <c r="H1449" s="139">
        <f>ABS(Home!$K$20*G1449)</f>
        <v>0</v>
      </c>
      <c r="I1449" s="42">
        <v>0</v>
      </c>
      <c r="J1449" s="139">
        <f>ABS(Home!$K$20*I1449)</f>
        <v>0</v>
      </c>
      <c r="K1449" s="42">
        <v>0</v>
      </c>
      <c r="L1449" s="139">
        <f>ABS(Home!$K$20*K1449)</f>
        <v>0</v>
      </c>
      <c r="M1449" s="45">
        <f t="shared" si="686"/>
        <v>0</v>
      </c>
      <c r="N1449" s="47">
        <f t="shared" si="687"/>
        <v>1347</v>
      </c>
      <c r="P1449">
        <f t="shared" si="701"/>
        <v>0</v>
      </c>
      <c r="Q1449">
        <f t="shared" si="701"/>
        <v>6</v>
      </c>
      <c r="R1449" s="146">
        <v>1446</v>
      </c>
      <c r="S1449">
        <f t="shared" si="693"/>
        <v>0</v>
      </c>
      <c r="T1449">
        <f t="shared" si="694"/>
        <v>0</v>
      </c>
      <c r="U1449">
        <f t="shared" si="695"/>
        <v>0</v>
      </c>
      <c r="V1449">
        <f t="shared" si="696"/>
        <v>0</v>
      </c>
      <c r="X1449">
        <f t="shared" si="697"/>
        <v>0</v>
      </c>
      <c r="Y1449">
        <f t="shared" si="698"/>
        <v>0</v>
      </c>
      <c r="Z1449">
        <f t="shared" si="699"/>
        <v>0</v>
      </c>
      <c r="AA1449">
        <f t="shared" si="700"/>
        <v>0</v>
      </c>
      <c r="BJ1449" s="41">
        <v>6</v>
      </c>
      <c r="BN1449" s="41">
        <v>5</v>
      </c>
      <c r="BS1449" s="121"/>
      <c r="BV1449">
        <v>0</v>
      </c>
      <c r="CA1449">
        <v>0</v>
      </c>
      <c r="CB1449">
        <f t="shared" si="688"/>
        <v>0</v>
      </c>
      <c r="CK1449">
        <f t="shared" si="689"/>
        <v>27</v>
      </c>
      <c r="CL1449">
        <f t="shared" si="690"/>
        <v>34</v>
      </c>
      <c r="CM1449">
        <f t="shared" si="691"/>
        <v>1347</v>
      </c>
      <c r="CP1449" t="str">
        <f t="shared" si="684"/>
        <v/>
      </c>
      <c r="CQ1449" t="str">
        <f t="shared" si="685"/>
        <v/>
      </c>
      <c r="CR1449" t="str">
        <f t="shared" si="692"/>
        <v/>
      </c>
      <c r="CS1449" t="str">
        <f t="shared" si="682"/>
        <v/>
      </c>
      <c r="CT1449" t="str">
        <f t="shared" si="683"/>
        <v/>
      </c>
    </row>
    <row r="1450" spans="1:98" x14ac:dyDescent="0.2">
      <c r="A1450" s="1"/>
      <c r="B1450" s="28" t="s">
        <v>1378</v>
      </c>
      <c r="C1450" s="47"/>
      <c r="D1450" s="41">
        <v>6</v>
      </c>
      <c r="E1450" s="42">
        <v>0</v>
      </c>
      <c r="F1450" s="139">
        <f>ABS(Home!$K$20*E1450)</f>
        <v>0</v>
      </c>
      <c r="G1450" s="42">
        <v>0</v>
      </c>
      <c r="H1450" s="139">
        <f>ABS(Home!$K$20*G1450)</f>
        <v>0</v>
      </c>
      <c r="I1450" s="42">
        <v>0</v>
      </c>
      <c r="J1450" s="139">
        <f>ABS(Home!$K$20*I1450)</f>
        <v>0</v>
      </c>
      <c r="K1450" s="42">
        <v>0</v>
      </c>
      <c r="L1450" s="139">
        <f>ABS(Home!$K$20*K1450)</f>
        <v>0</v>
      </c>
      <c r="M1450" s="45">
        <f t="shared" si="686"/>
        <v>0</v>
      </c>
      <c r="N1450" s="47">
        <f t="shared" si="687"/>
        <v>1348</v>
      </c>
      <c r="P1450">
        <f t="shared" si="701"/>
        <v>0</v>
      </c>
      <c r="Q1450">
        <f t="shared" si="701"/>
        <v>6</v>
      </c>
      <c r="R1450" s="146">
        <v>1447</v>
      </c>
      <c r="S1450">
        <f t="shared" si="693"/>
        <v>0</v>
      </c>
      <c r="T1450">
        <f t="shared" si="694"/>
        <v>0</v>
      </c>
      <c r="U1450">
        <f t="shared" si="695"/>
        <v>0</v>
      </c>
      <c r="V1450">
        <f t="shared" si="696"/>
        <v>0</v>
      </c>
      <c r="X1450">
        <f t="shared" si="697"/>
        <v>0</v>
      </c>
      <c r="Y1450">
        <f t="shared" si="698"/>
        <v>0</v>
      </c>
      <c r="Z1450">
        <f t="shared" si="699"/>
        <v>0</v>
      </c>
      <c r="AA1450">
        <f t="shared" si="700"/>
        <v>0</v>
      </c>
      <c r="BJ1450" s="41">
        <v>6</v>
      </c>
      <c r="BN1450" s="41">
        <v>5</v>
      </c>
      <c r="BS1450" s="121"/>
      <c r="BV1450">
        <v>-2</v>
      </c>
      <c r="CA1450">
        <v>-2.4528000000000001E-2</v>
      </c>
      <c r="CB1450">
        <f t="shared" si="688"/>
        <v>-2.4528000000000001E-2</v>
      </c>
      <c r="CK1450">
        <f t="shared" si="689"/>
        <v>28</v>
      </c>
      <c r="CL1450">
        <f t="shared" si="690"/>
        <v>34</v>
      </c>
      <c r="CM1450">
        <f t="shared" si="691"/>
        <v>1348</v>
      </c>
      <c r="CP1450" t="str">
        <f t="shared" si="684"/>
        <v/>
      </c>
      <c r="CQ1450" t="str">
        <f t="shared" si="685"/>
        <v/>
      </c>
      <c r="CR1450" t="str">
        <f t="shared" si="692"/>
        <v/>
      </c>
      <c r="CS1450" t="str">
        <f t="shared" si="682"/>
        <v/>
      </c>
      <c r="CT1450" t="str">
        <f t="shared" si="683"/>
        <v/>
      </c>
    </row>
    <row r="1451" spans="1:98" x14ac:dyDescent="0.2">
      <c r="B1451" s="28" t="s">
        <v>1379</v>
      </c>
      <c r="C1451" s="47"/>
      <c r="D1451" s="41">
        <v>6</v>
      </c>
      <c r="E1451" s="42">
        <v>0</v>
      </c>
      <c r="F1451" s="139">
        <f>ABS(Home!$K$20*E1451)</f>
        <v>0</v>
      </c>
      <c r="G1451" s="42">
        <v>0</v>
      </c>
      <c r="H1451" s="139">
        <f>ABS(Home!$K$20*G1451)</f>
        <v>0</v>
      </c>
      <c r="I1451" s="42">
        <v>0</v>
      </c>
      <c r="J1451" s="139">
        <f>ABS(Home!$K$20*I1451)</f>
        <v>0</v>
      </c>
      <c r="K1451" s="42">
        <v>0</v>
      </c>
      <c r="L1451" s="139">
        <f>ABS(Home!$K$20*K1451)</f>
        <v>0</v>
      </c>
      <c r="M1451" s="45">
        <f t="shared" si="686"/>
        <v>0</v>
      </c>
      <c r="N1451" s="47">
        <f t="shared" si="687"/>
        <v>1349</v>
      </c>
      <c r="P1451">
        <f t="shared" si="701"/>
        <v>0</v>
      </c>
      <c r="Q1451">
        <f t="shared" si="701"/>
        <v>6</v>
      </c>
      <c r="R1451" s="146">
        <v>1448</v>
      </c>
      <c r="S1451">
        <f t="shared" si="693"/>
        <v>0</v>
      </c>
      <c r="T1451">
        <f t="shared" si="694"/>
        <v>0</v>
      </c>
      <c r="U1451">
        <f t="shared" si="695"/>
        <v>0</v>
      </c>
      <c r="V1451">
        <f t="shared" si="696"/>
        <v>0</v>
      </c>
      <c r="X1451">
        <f t="shared" si="697"/>
        <v>0</v>
      </c>
      <c r="Y1451">
        <f t="shared" si="698"/>
        <v>0</v>
      </c>
      <c r="Z1451">
        <f t="shared" si="699"/>
        <v>0</v>
      </c>
      <c r="AA1451">
        <f t="shared" si="700"/>
        <v>0</v>
      </c>
      <c r="BJ1451" s="41">
        <v>6</v>
      </c>
      <c r="BN1451" s="41">
        <v>5</v>
      </c>
      <c r="BS1451" s="121"/>
      <c r="BV1451">
        <v>0</v>
      </c>
      <c r="CA1451">
        <v>0</v>
      </c>
      <c r="CB1451">
        <f t="shared" si="688"/>
        <v>0</v>
      </c>
      <c r="CK1451">
        <f t="shared" si="689"/>
        <v>29</v>
      </c>
      <c r="CL1451">
        <f t="shared" si="690"/>
        <v>34</v>
      </c>
      <c r="CM1451">
        <f t="shared" si="691"/>
        <v>1349</v>
      </c>
      <c r="CP1451" t="str">
        <f t="shared" si="684"/>
        <v/>
      </c>
      <c r="CQ1451" t="str">
        <f t="shared" si="685"/>
        <v/>
      </c>
      <c r="CR1451" t="str">
        <f t="shared" si="692"/>
        <v/>
      </c>
      <c r="CS1451" t="str">
        <f t="shared" si="682"/>
        <v/>
      </c>
      <c r="CT1451" t="str">
        <f t="shared" si="683"/>
        <v/>
      </c>
    </row>
    <row r="1452" spans="1:98" x14ac:dyDescent="0.2">
      <c r="B1452" s="28" t="s">
        <v>1380</v>
      </c>
      <c r="C1452" s="47"/>
      <c r="D1452" s="41">
        <v>6</v>
      </c>
      <c r="E1452" s="42">
        <v>0</v>
      </c>
      <c r="F1452" s="139">
        <f>ABS(Home!$K$20*E1452)</f>
        <v>0</v>
      </c>
      <c r="G1452" s="42">
        <v>0</v>
      </c>
      <c r="H1452" s="139">
        <f>ABS(Home!$K$20*G1452)</f>
        <v>0</v>
      </c>
      <c r="I1452" s="42">
        <v>0</v>
      </c>
      <c r="J1452" s="139">
        <f>ABS(Home!$K$20*I1452)</f>
        <v>0</v>
      </c>
      <c r="K1452" s="42">
        <v>0</v>
      </c>
      <c r="L1452" s="139">
        <f>ABS(Home!$K$20*K1452)</f>
        <v>0</v>
      </c>
      <c r="M1452" s="45">
        <f t="shared" si="686"/>
        <v>0</v>
      </c>
      <c r="N1452" s="47">
        <f t="shared" si="687"/>
        <v>1350</v>
      </c>
      <c r="P1452">
        <f t="shared" si="701"/>
        <v>0</v>
      </c>
      <c r="Q1452">
        <f t="shared" si="701"/>
        <v>6</v>
      </c>
      <c r="R1452" s="146">
        <v>1449</v>
      </c>
      <c r="S1452">
        <f t="shared" si="693"/>
        <v>0</v>
      </c>
      <c r="T1452">
        <f t="shared" si="694"/>
        <v>0</v>
      </c>
      <c r="U1452">
        <f t="shared" si="695"/>
        <v>0</v>
      </c>
      <c r="V1452">
        <f t="shared" si="696"/>
        <v>0</v>
      </c>
      <c r="X1452">
        <f t="shared" si="697"/>
        <v>0</v>
      </c>
      <c r="Y1452">
        <f t="shared" si="698"/>
        <v>0</v>
      </c>
      <c r="Z1452">
        <f t="shared" si="699"/>
        <v>0</v>
      </c>
      <c r="AA1452">
        <f t="shared" si="700"/>
        <v>0</v>
      </c>
      <c r="BJ1452" s="41">
        <v>6</v>
      </c>
      <c r="BN1452" s="41">
        <v>5</v>
      </c>
      <c r="BS1452" s="121"/>
      <c r="BV1452">
        <v>0</v>
      </c>
      <c r="CA1452">
        <v>0</v>
      </c>
      <c r="CB1452">
        <f t="shared" si="688"/>
        <v>0</v>
      </c>
      <c r="CK1452">
        <f t="shared" si="689"/>
        <v>30</v>
      </c>
      <c r="CL1452">
        <f t="shared" si="690"/>
        <v>34</v>
      </c>
      <c r="CM1452">
        <f t="shared" si="691"/>
        <v>1350</v>
      </c>
      <c r="CP1452" t="str">
        <f t="shared" si="684"/>
        <v/>
      </c>
      <c r="CQ1452" t="str">
        <f t="shared" si="685"/>
        <v/>
      </c>
      <c r="CR1452" t="str">
        <f t="shared" si="692"/>
        <v/>
      </c>
      <c r="CS1452" t="str">
        <f t="shared" si="682"/>
        <v/>
      </c>
      <c r="CT1452" t="str">
        <f t="shared" si="683"/>
        <v/>
      </c>
    </row>
    <row r="1453" spans="1:98" x14ac:dyDescent="0.2">
      <c r="B1453" s="28" t="s">
        <v>1381</v>
      </c>
      <c r="C1453" s="47"/>
      <c r="D1453" s="41">
        <v>6</v>
      </c>
      <c r="E1453" s="42">
        <v>0</v>
      </c>
      <c r="F1453" s="139">
        <f>ABS(Home!$K$20*E1453)</f>
        <v>0</v>
      </c>
      <c r="G1453" s="42">
        <v>0</v>
      </c>
      <c r="H1453" s="139">
        <f>ABS(Home!$K$20*G1453)</f>
        <v>0</v>
      </c>
      <c r="I1453" s="42">
        <v>0</v>
      </c>
      <c r="J1453" s="139">
        <f>ABS(Home!$K$20*I1453)</f>
        <v>0</v>
      </c>
      <c r="K1453" s="42">
        <v>0</v>
      </c>
      <c r="L1453" s="139">
        <f>ABS(Home!$K$20*K1453)</f>
        <v>0</v>
      </c>
      <c r="M1453" s="45">
        <f t="shared" si="686"/>
        <v>0</v>
      </c>
      <c r="N1453" s="47">
        <f t="shared" si="687"/>
        <v>1351</v>
      </c>
      <c r="P1453">
        <f t="shared" si="701"/>
        <v>0</v>
      </c>
      <c r="Q1453">
        <f t="shared" si="701"/>
        <v>6</v>
      </c>
      <c r="R1453" s="146">
        <v>1450</v>
      </c>
      <c r="S1453">
        <f t="shared" si="693"/>
        <v>0</v>
      </c>
      <c r="T1453">
        <f t="shared" si="694"/>
        <v>0</v>
      </c>
      <c r="U1453">
        <f t="shared" si="695"/>
        <v>0</v>
      </c>
      <c r="V1453">
        <f t="shared" si="696"/>
        <v>0</v>
      </c>
      <c r="X1453">
        <f t="shared" si="697"/>
        <v>0</v>
      </c>
      <c r="Y1453">
        <f t="shared" si="698"/>
        <v>0</v>
      </c>
      <c r="Z1453">
        <f t="shared" si="699"/>
        <v>0</v>
      </c>
      <c r="AA1453">
        <f t="shared" si="700"/>
        <v>0</v>
      </c>
      <c r="BJ1453" s="41">
        <v>6</v>
      </c>
      <c r="BN1453" s="41">
        <v>5</v>
      </c>
      <c r="BS1453" s="121"/>
      <c r="BV1453">
        <v>0</v>
      </c>
      <c r="CA1453">
        <v>0</v>
      </c>
      <c r="CB1453">
        <f t="shared" si="688"/>
        <v>0</v>
      </c>
      <c r="CK1453">
        <f t="shared" si="689"/>
        <v>31</v>
      </c>
      <c r="CL1453">
        <f t="shared" si="690"/>
        <v>34</v>
      </c>
      <c r="CM1453">
        <f t="shared" si="691"/>
        <v>1351</v>
      </c>
      <c r="CP1453" t="str">
        <f t="shared" si="684"/>
        <v/>
      </c>
      <c r="CQ1453" t="str">
        <f t="shared" si="685"/>
        <v/>
      </c>
      <c r="CR1453" t="str">
        <f t="shared" si="692"/>
        <v/>
      </c>
      <c r="CS1453" t="str">
        <f t="shared" si="682"/>
        <v/>
      </c>
      <c r="CT1453" t="str">
        <f t="shared" si="683"/>
        <v/>
      </c>
    </row>
    <row r="1454" spans="1:98" x14ac:dyDescent="0.2">
      <c r="B1454" s="28" t="s">
        <v>179</v>
      </c>
      <c r="C1454" s="47"/>
      <c r="D1454" s="41">
        <v>6</v>
      </c>
      <c r="E1454" s="42">
        <v>0</v>
      </c>
      <c r="F1454" s="139">
        <f>ABS(Home!$K$20*E1454)</f>
        <v>0</v>
      </c>
      <c r="G1454" s="42">
        <v>0</v>
      </c>
      <c r="H1454" s="139">
        <f>ABS(Home!$K$20*G1454)</f>
        <v>0</v>
      </c>
      <c r="I1454" s="42">
        <v>0</v>
      </c>
      <c r="J1454" s="139">
        <f>ABS(Home!$K$20*I1454)</f>
        <v>0</v>
      </c>
      <c r="K1454" s="42">
        <v>0</v>
      </c>
      <c r="L1454" s="139">
        <f>ABS(Home!$K$20*K1454)</f>
        <v>0</v>
      </c>
      <c r="M1454" s="45">
        <f t="shared" si="686"/>
        <v>0</v>
      </c>
      <c r="N1454" s="47">
        <f t="shared" si="687"/>
        <v>1352</v>
      </c>
      <c r="P1454">
        <f t="shared" si="701"/>
        <v>0</v>
      </c>
      <c r="Q1454">
        <f t="shared" si="701"/>
        <v>6</v>
      </c>
      <c r="R1454" s="146">
        <v>1451</v>
      </c>
      <c r="S1454">
        <f t="shared" si="693"/>
        <v>0</v>
      </c>
      <c r="T1454">
        <f t="shared" si="694"/>
        <v>0</v>
      </c>
      <c r="U1454">
        <f t="shared" si="695"/>
        <v>0</v>
      </c>
      <c r="V1454">
        <f t="shared" si="696"/>
        <v>0</v>
      </c>
      <c r="X1454">
        <f t="shared" si="697"/>
        <v>0</v>
      </c>
      <c r="Y1454">
        <f t="shared" si="698"/>
        <v>0</v>
      </c>
      <c r="Z1454">
        <f t="shared" si="699"/>
        <v>0</v>
      </c>
      <c r="AA1454">
        <f t="shared" si="700"/>
        <v>0</v>
      </c>
      <c r="BJ1454" s="41">
        <v>6</v>
      </c>
      <c r="BN1454" s="41">
        <v>5</v>
      </c>
      <c r="BS1454" s="121"/>
      <c r="BV1454">
        <v>0</v>
      </c>
      <c r="CA1454">
        <v>0</v>
      </c>
      <c r="CB1454">
        <f t="shared" si="688"/>
        <v>0</v>
      </c>
      <c r="CK1454">
        <f t="shared" si="689"/>
        <v>32</v>
      </c>
      <c r="CL1454">
        <f t="shared" si="690"/>
        <v>34</v>
      </c>
      <c r="CM1454">
        <f t="shared" si="691"/>
        <v>1352</v>
      </c>
      <c r="CP1454" t="str">
        <f t="shared" si="684"/>
        <v/>
      </c>
      <c r="CQ1454" t="str">
        <f t="shared" si="685"/>
        <v/>
      </c>
      <c r="CR1454" t="str">
        <f t="shared" si="692"/>
        <v/>
      </c>
      <c r="CS1454" t="str">
        <f t="shared" si="682"/>
        <v/>
      </c>
      <c r="CT1454" t="str">
        <f t="shared" si="683"/>
        <v/>
      </c>
    </row>
    <row r="1455" spans="1:98" x14ac:dyDescent="0.2">
      <c r="B1455" s="28" t="s">
        <v>180</v>
      </c>
      <c r="C1455" s="47"/>
      <c r="D1455" s="41">
        <v>6</v>
      </c>
      <c r="E1455" s="42">
        <v>0</v>
      </c>
      <c r="F1455" s="139">
        <f>ABS(Home!$K$20*E1455)</f>
        <v>0</v>
      </c>
      <c r="G1455" s="42">
        <v>0</v>
      </c>
      <c r="H1455" s="139">
        <f>ABS(Home!$K$20*G1455)</f>
        <v>0</v>
      </c>
      <c r="I1455" s="42">
        <v>0</v>
      </c>
      <c r="J1455" s="139">
        <f>ABS(Home!$K$20*I1455)</f>
        <v>0</v>
      </c>
      <c r="K1455" s="42">
        <v>0</v>
      </c>
      <c r="L1455" s="139">
        <f>ABS(Home!$K$20*K1455)</f>
        <v>0</v>
      </c>
      <c r="M1455" s="45">
        <f t="shared" si="686"/>
        <v>0</v>
      </c>
      <c r="N1455" s="47">
        <f t="shared" si="687"/>
        <v>1353</v>
      </c>
      <c r="P1455">
        <f t="shared" si="701"/>
        <v>0</v>
      </c>
      <c r="Q1455">
        <f t="shared" si="701"/>
        <v>6</v>
      </c>
      <c r="R1455" s="146">
        <v>1452</v>
      </c>
      <c r="S1455">
        <f t="shared" si="693"/>
        <v>0</v>
      </c>
      <c r="T1455">
        <f t="shared" si="694"/>
        <v>0</v>
      </c>
      <c r="U1455">
        <f t="shared" si="695"/>
        <v>0</v>
      </c>
      <c r="V1455">
        <f t="shared" si="696"/>
        <v>0</v>
      </c>
      <c r="X1455">
        <f t="shared" si="697"/>
        <v>0</v>
      </c>
      <c r="Y1455">
        <f t="shared" si="698"/>
        <v>0</v>
      </c>
      <c r="Z1455">
        <f t="shared" si="699"/>
        <v>0</v>
      </c>
      <c r="AA1455">
        <f t="shared" si="700"/>
        <v>0</v>
      </c>
      <c r="BJ1455" s="41">
        <v>6</v>
      </c>
      <c r="BN1455" s="41">
        <v>5</v>
      </c>
      <c r="BS1455" s="121"/>
      <c r="BV1455">
        <v>0</v>
      </c>
      <c r="CA1455">
        <v>0</v>
      </c>
      <c r="CB1455">
        <f t="shared" si="688"/>
        <v>0</v>
      </c>
      <c r="CK1455">
        <f t="shared" si="689"/>
        <v>33</v>
      </c>
      <c r="CL1455">
        <f t="shared" si="690"/>
        <v>34</v>
      </c>
      <c r="CM1455">
        <f t="shared" si="691"/>
        <v>1353</v>
      </c>
      <c r="CP1455" t="str">
        <f t="shared" si="684"/>
        <v/>
      </c>
      <c r="CQ1455" t="str">
        <f t="shared" si="685"/>
        <v/>
      </c>
      <c r="CR1455" t="str">
        <f t="shared" si="692"/>
        <v/>
      </c>
      <c r="CS1455" t="str">
        <f t="shared" si="682"/>
        <v/>
      </c>
      <c r="CT1455" t="str">
        <f t="shared" si="683"/>
        <v/>
      </c>
    </row>
    <row r="1456" spans="1:98" x14ac:dyDescent="0.2">
      <c r="B1456" s="28" t="s">
        <v>181</v>
      </c>
      <c r="C1456" s="47"/>
      <c r="D1456" s="41">
        <v>6</v>
      </c>
      <c r="E1456" s="42">
        <v>0</v>
      </c>
      <c r="F1456" s="139">
        <f>ABS(Home!$K$20*E1456)</f>
        <v>0</v>
      </c>
      <c r="G1456" s="42">
        <v>0</v>
      </c>
      <c r="H1456" s="139">
        <f>ABS(Home!$K$20*G1456)</f>
        <v>0</v>
      </c>
      <c r="I1456" s="42">
        <v>0</v>
      </c>
      <c r="J1456" s="139">
        <f>ABS(Home!$K$20*I1456)</f>
        <v>0</v>
      </c>
      <c r="K1456" s="42">
        <v>0</v>
      </c>
      <c r="L1456" s="139">
        <f>ABS(Home!$K$20*K1456)</f>
        <v>0</v>
      </c>
      <c r="M1456" s="45">
        <f t="shared" si="686"/>
        <v>0</v>
      </c>
      <c r="N1456" s="47">
        <f t="shared" si="687"/>
        <v>1354</v>
      </c>
      <c r="P1456">
        <f t="shared" si="701"/>
        <v>0</v>
      </c>
      <c r="Q1456">
        <f t="shared" si="701"/>
        <v>6</v>
      </c>
      <c r="R1456" s="146">
        <v>1453</v>
      </c>
      <c r="S1456">
        <f t="shared" si="693"/>
        <v>0</v>
      </c>
      <c r="T1456">
        <f t="shared" si="694"/>
        <v>0</v>
      </c>
      <c r="U1456">
        <f t="shared" si="695"/>
        <v>0</v>
      </c>
      <c r="V1456">
        <f t="shared" si="696"/>
        <v>0</v>
      </c>
      <c r="X1456">
        <f t="shared" si="697"/>
        <v>0</v>
      </c>
      <c r="Y1456">
        <f t="shared" si="698"/>
        <v>0</v>
      </c>
      <c r="Z1456">
        <f t="shared" si="699"/>
        <v>0</v>
      </c>
      <c r="AA1456">
        <f t="shared" si="700"/>
        <v>0</v>
      </c>
      <c r="BJ1456" s="41">
        <v>6</v>
      </c>
      <c r="BN1456" s="41">
        <v>5</v>
      </c>
      <c r="BS1456" s="121"/>
      <c r="BV1456">
        <v>0</v>
      </c>
      <c r="CA1456">
        <v>0</v>
      </c>
      <c r="CB1456">
        <f t="shared" si="688"/>
        <v>0</v>
      </c>
      <c r="CK1456">
        <f t="shared" si="689"/>
        <v>34</v>
      </c>
      <c r="CL1456">
        <f t="shared" si="690"/>
        <v>34</v>
      </c>
      <c r="CM1456">
        <f t="shared" si="691"/>
        <v>1354</v>
      </c>
      <c r="CP1456" t="str">
        <f t="shared" si="684"/>
        <v/>
      </c>
      <c r="CQ1456" t="str">
        <f t="shared" si="685"/>
        <v/>
      </c>
      <c r="CR1456" t="str">
        <f t="shared" si="692"/>
        <v/>
      </c>
      <c r="CS1456" t="str">
        <f t="shared" si="682"/>
        <v/>
      </c>
      <c r="CT1456" t="str">
        <f t="shared" si="683"/>
        <v/>
      </c>
    </row>
    <row r="1457" spans="1:98" x14ac:dyDescent="0.2">
      <c r="B1457" s="28">
        <v>35</v>
      </c>
      <c r="C1457" s="47"/>
      <c r="D1457" s="41">
        <v>6</v>
      </c>
      <c r="E1457" s="42">
        <v>0</v>
      </c>
      <c r="F1457" s="139">
        <f>ABS(Home!$K$20*E1457)</f>
        <v>0</v>
      </c>
      <c r="G1457" s="42">
        <v>0</v>
      </c>
      <c r="H1457" s="139">
        <f>ABS(Home!$K$20*G1457)</f>
        <v>0</v>
      </c>
      <c r="I1457" s="42">
        <v>0</v>
      </c>
      <c r="J1457" s="139">
        <f>ABS(Home!$K$20*I1457)</f>
        <v>0</v>
      </c>
      <c r="K1457" s="42">
        <v>0</v>
      </c>
      <c r="L1457" s="139">
        <f>ABS(Home!$K$20*K1457)</f>
        <v>0</v>
      </c>
      <c r="M1457" s="45">
        <f t="shared" si="686"/>
        <v>0</v>
      </c>
      <c r="N1457" s="47">
        <f t="shared" si="687"/>
        <v>1355</v>
      </c>
      <c r="P1457">
        <f t="shared" si="701"/>
        <v>0</v>
      </c>
      <c r="Q1457">
        <f t="shared" si="701"/>
        <v>6</v>
      </c>
      <c r="R1457" s="146">
        <v>1454</v>
      </c>
      <c r="S1457">
        <f t="shared" si="693"/>
        <v>0</v>
      </c>
      <c r="T1457">
        <f t="shared" si="694"/>
        <v>0</v>
      </c>
      <c r="U1457">
        <f t="shared" si="695"/>
        <v>0</v>
      </c>
      <c r="V1457">
        <f t="shared" si="696"/>
        <v>0</v>
      </c>
      <c r="X1457">
        <f t="shared" si="697"/>
        <v>0</v>
      </c>
      <c r="Y1457">
        <f t="shared" si="698"/>
        <v>0</v>
      </c>
      <c r="Z1457">
        <f t="shared" si="699"/>
        <v>0</v>
      </c>
      <c r="AA1457">
        <f t="shared" si="700"/>
        <v>0</v>
      </c>
      <c r="BJ1457" s="41">
        <v>6</v>
      </c>
      <c r="BN1457" s="41">
        <v>5</v>
      </c>
      <c r="BS1457" s="121"/>
      <c r="BV1457">
        <v>0</v>
      </c>
      <c r="CA1457">
        <v>0</v>
      </c>
      <c r="CB1457">
        <f t="shared" si="688"/>
        <v>0</v>
      </c>
      <c r="CK1457">
        <f t="shared" si="689"/>
        <v>35</v>
      </c>
      <c r="CL1457">
        <f t="shared" si="690"/>
        <v>34</v>
      </c>
      <c r="CM1457">
        <f t="shared" si="691"/>
        <v>1355</v>
      </c>
      <c r="CP1457" t="str">
        <f t="shared" si="684"/>
        <v/>
      </c>
      <c r="CQ1457" t="str">
        <f t="shared" si="685"/>
        <v/>
      </c>
      <c r="CR1457" t="str">
        <f t="shared" si="692"/>
        <v/>
      </c>
      <c r="CS1457" t="str">
        <f t="shared" si="682"/>
        <v/>
      </c>
      <c r="CT1457" t="str">
        <f t="shared" si="683"/>
        <v/>
      </c>
    </row>
    <row r="1458" spans="1:98" x14ac:dyDescent="0.2">
      <c r="B1458" s="28">
        <v>36</v>
      </c>
      <c r="C1458" s="47"/>
      <c r="D1458" s="41">
        <v>6</v>
      </c>
      <c r="E1458" s="42">
        <v>0</v>
      </c>
      <c r="F1458" s="139">
        <f>ABS(Home!$K$20*E1458)</f>
        <v>0</v>
      </c>
      <c r="G1458" s="42">
        <v>0</v>
      </c>
      <c r="H1458" s="139">
        <f>ABS(Home!$K$20*G1458)</f>
        <v>0</v>
      </c>
      <c r="I1458" s="42">
        <v>0</v>
      </c>
      <c r="J1458" s="139">
        <f>ABS(Home!$K$20*I1458)</f>
        <v>0</v>
      </c>
      <c r="K1458" s="42">
        <v>0</v>
      </c>
      <c r="L1458" s="139">
        <f>ABS(Home!$K$20*K1458)</f>
        <v>0</v>
      </c>
      <c r="M1458" s="45">
        <f t="shared" si="686"/>
        <v>0</v>
      </c>
      <c r="N1458" s="47">
        <f t="shared" si="687"/>
        <v>1356</v>
      </c>
      <c r="P1458">
        <f t="shared" si="701"/>
        <v>0</v>
      </c>
      <c r="Q1458">
        <f t="shared" si="701"/>
        <v>6</v>
      </c>
      <c r="R1458" s="146">
        <v>1455</v>
      </c>
      <c r="S1458">
        <f t="shared" si="693"/>
        <v>0</v>
      </c>
      <c r="T1458">
        <f t="shared" si="694"/>
        <v>0</v>
      </c>
      <c r="U1458">
        <f t="shared" si="695"/>
        <v>0</v>
      </c>
      <c r="V1458">
        <f t="shared" si="696"/>
        <v>0</v>
      </c>
      <c r="X1458">
        <f t="shared" si="697"/>
        <v>0</v>
      </c>
      <c r="Y1458">
        <f t="shared" si="698"/>
        <v>0</v>
      </c>
      <c r="Z1458">
        <f t="shared" si="699"/>
        <v>0</v>
      </c>
      <c r="AA1458">
        <f t="shared" si="700"/>
        <v>0</v>
      </c>
      <c r="BJ1458" s="41">
        <v>6</v>
      </c>
      <c r="BN1458" s="41">
        <v>5</v>
      </c>
      <c r="BS1458" s="121"/>
      <c r="BV1458">
        <v>0</v>
      </c>
      <c r="CA1458">
        <v>0</v>
      </c>
      <c r="CB1458">
        <f t="shared" si="688"/>
        <v>0</v>
      </c>
      <c r="CK1458">
        <f t="shared" si="689"/>
        <v>36</v>
      </c>
      <c r="CL1458">
        <f t="shared" si="690"/>
        <v>34</v>
      </c>
      <c r="CM1458">
        <f t="shared" si="691"/>
        <v>1356</v>
      </c>
      <c r="CP1458" t="str">
        <f t="shared" si="684"/>
        <v/>
      </c>
      <c r="CQ1458" t="str">
        <f t="shared" si="685"/>
        <v/>
      </c>
      <c r="CR1458" t="str">
        <f t="shared" si="692"/>
        <v/>
      </c>
      <c r="CS1458" t="str">
        <f t="shared" si="682"/>
        <v/>
      </c>
      <c r="CT1458" t="str">
        <f t="shared" si="683"/>
        <v/>
      </c>
    </row>
    <row r="1459" spans="1:98" x14ac:dyDescent="0.2">
      <c r="B1459" s="28">
        <v>37</v>
      </c>
      <c r="C1459" s="47"/>
      <c r="D1459" s="41">
        <v>6</v>
      </c>
      <c r="E1459" s="42">
        <v>0</v>
      </c>
      <c r="F1459" s="139">
        <f>ABS(Home!$K$20*E1459)</f>
        <v>0</v>
      </c>
      <c r="G1459" s="42">
        <v>0</v>
      </c>
      <c r="H1459" s="139">
        <f>ABS(Home!$K$20*G1459)</f>
        <v>0</v>
      </c>
      <c r="I1459" s="42">
        <v>0</v>
      </c>
      <c r="J1459" s="139">
        <f>ABS(Home!$K$20*I1459)</f>
        <v>0</v>
      </c>
      <c r="K1459" s="42">
        <v>0</v>
      </c>
      <c r="L1459" s="139">
        <f>ABS(Home!$K$20*K1459)</f>
        <v>0</v>
      </c>
      <c r="M1459" s="45">
        <f t="shared" si="686"/>
        <v>0</v>
      </c>
      <c r="N1459" s="47">
        <f t="shared" si="687"/>
        <v>1357</v>
      </c>
      <c r="P1459">
        <f t="shared" si="701"/>
        <v>0</v>
      </c>
      <c r="Q1459">
        <f t="shared" si="701"/>
        <v>6</v>
      </c>
      <c r="R1459" s="146">
        <v>1456</v>
      </c>
      <c r="S1459">
        <f t="shared" si="693"/>
        <v>0</v>
      </c>
      <c r="T1459">
        <f t="shared" si="694"/>
        <v>0</v>
      </c>
      <c r="U1459">
        <f t="shared" si="695"/>
        <v>0</v>
      </c>
      <c r="V1459">
        <f t="shared" si="696"/>
        <v>0</v>
      </c>
      <c r="X1459">
        <f t="shared" si="697"/>
        <v>0</v>
      </c>
      <c r="Y1459">
        <f t="shared" si="698"/>
        <v>0</v>
      </c>
      <c r="Z1459">
        <f t="shared" si="699"/>
        <v>0</v>
      </c>
      <c r="AA1459">
        <f t="shared" si="700"/>
        <v>0</v>
      </c>
      <c r="BJ1459" s="41">
        <v>6</v>
      </c>
      <c r="BN1459" s="41">
        <v>5</v>
      </c>
      <c r="BS1459" s="121"/>
      <c r="BV1459">
        <v>0</v>
      </c>
      <c r="CA1459">
        <v>0</v>
      </c>
      <c r="CB1459">
        <f t="shared" si="688"/>
        <v>0</v>
      </c>
      <c r="CK1459">
        <f>CK1416</f>
        <v>37</v>
      </c>
      <c r="CL1459">
        <f>CL1416+1</f>
        <v>34</v>
      </c>
      <c r="CM1459">
        <f t="shared" si="691"/>
        <v>1357</v>
      </c>
      <c r="CP1459" t="str">
        <f t="shared" si="684"/>
        <v/>
      </c>
      <c r="CQ1459" t="str">
        <f t="shared" si="685"/>
        <v/>
      </c>
      <c r="CR1459" t="str">
        <f t="shared" si="692"/>
        <v/>
      </c>
      <c r="CS1459" t="str">
        <f t="shared" si="682"/>
        <v/>
      </c>
      <c r="CT1459" t="str">
        <f t="shared" si="683"/>
        <v/>
      </c>
    </row>
    <row r="1460" spans="1:98" x14ac:dyDescent="0.2">
      <c r="B1460" s="28">
        <v>38</v>
      </c>
      <c r="C1460" s="47"/>
      <c r="D1460" s="41">
        <v>6</v>
      </c>
      <c r="E1460" s="42">
        <v>0</v>
      </c>
      <c r="F1460" s="139">
        <f>ABS(Home!$K$20*E1460)</f>
        <v>0</v>
      </c>
      <c r="G1460" s="42">
        <v>0</v>
      </c>
      <c r="H1460" s="139">
        <f>ABS(Home!$K$20*G1460)</f>
        <v>0</v>
      </c>
      <c r="I1460" s="42">
        <v>0</v>
      </c>
      <c r="J1460" s="139">
        <f>ABS(Home!$K$20*I1460)</f>
        <v>0</v>
      </c>
      <c r="K1460" s="42">
        <v>0</v>
      </c>
      <c r="L1460" s="139">
        <f>ABS(Home!$K$20*K1460)</f>
        <v>0</v>
      </c>
      <c r="M1460" s="45">
        <f t="shared" si="686"/>
        <v>0</v>
      </c>
      <c r="N1460" s="47">
        <f t="shared" si="687"/>
        <v>1358</v>
      </c>
      <c r="P1460">
        <f t="shared" si="701"/>
        <v>0</v>
      </c>
      <c r="Q1460">
        <f t="shared" si="701"/>
        <v>6</v>
      </c>
      <c r="R1460" s="146">
        <v>1457</v>
      </c>
      <c r="S1460">
        <f t="shared" si="693"/>
        <v>0</v>
      </c>
      <c r="T1460">
        <f t="shared" si="694"/>
        <v>0</v>
      </c>
      <c r="U1460">
        <f t="shared" si="695"/>
        <v>0</v>
      </c>
      <c r="V1460">
        <f t="shared" si="696"/>
        <v>0</v>
      </c>
      <c r="X1460">
        <f t="shared" si="697"/>
        <v>0</v>
      </c>
      <c r="Y1460">
        <f t="shared" si="698"/>
        <v>0</v>
      </c>
      <c r="Z1460">
        <f t="shared" si="699"/>
        <v>0</v>
      </c>
      <c r="AA1460">
        <f t="shared" si="700"/>
        <v>0</v>
      </c>
      <c r="BJ1460" s="41">
        <v>6</v>
      </c>
      <c r="BN1460" s="41">
        <v>5</v>
      </c>
      <c r="BS1460" s="121"/>
      <c r="BV1460">
        <v>0</v>
      </c>
      <c r="CA1460">
        <v>0</v>
      </c>
      <c r="CB1460">
        <f t="shared" si="688"/>
        <v>0</v>
      </c>
      <c r="CK1460">
        <f t="shared" si="689"/>
        <v>38</v>
      </c>
      <c r="CL1460">
        <f t="shared" si="690"/>
        <v>34</v>
      </c>
      <c r="CM1460">
        <f t="shared" si="691"/>
        <v>1358</v>
      </c>
      <c r="CP1460" t="str">
        <f t="shared" si="684"/>
        <v/>
      </c>
      <c r="CQ1460" t="str">
        <f t="shared" si="685"/>
        <v/>
      </c>
      <c r="CR1460" t="str">
        <f t="shared" si="692"/>
        <v/>
      </c>
      <c r="CS1460" t="str">
        <f t="shared" si="682"/>
        <v/>
      </c>
      <c r="CT1460" t="str">
        <f t="shared" si="683"/>
        <v/>
      </c>
    </row>
    <row r="1461" spans="1:98" x14ac:dyDescent="0.2">
      <c r="B1461" s="28">
        <v>39</v>
      </c>
      <c r="C1461" s="47"/>
      <c r="D1461" s="41">
        <v>6</v>
      </c>
      <c r="E1461" s="42">
        <v>0</v>
      </c>
      <c r="F1461" s="139">
        <f>ABS(Home!$K$20*E1461)</f>
        <v>0</v>
      </c>
      <c r="G1461" s="42">
        <v>0</v>
      </c>
      <c r="H1461" s="139">
        <f>ABS(Home!$K$20*G1461)</f>
        <v>0</v>
      </c>
      <c r="I1461" s="42">
        <v>0</v>
      </c>
      <c r="J1461" s="139">
        <f>ABS(Home!$K$20*I1461)</f>
        <v>0</v>
      </c>
      <c r="K1461" s="42">
        <v>0</v>
      </c>
      <c r="L1461" s="139">
        <f>ABS(Home!$K$20*K1461)</f>
        <v>0</v>
      </c>
      <c r="M1461" s="45">
        <f t="shared" si="686"/>
        <v>0</v>
      </c>
      <c r="N1461" s="47">
        <f t="shared" si="687"/>
        <v>1359</v>
      </c>
      <c r="P1461">
        <f t="shared" si="701"/>
        <v>0</v>
      </c>
      <c r="Q1461">
        <f t="shared" si="701"/>
        <v>6</v>
      </c>
      <c r="R1461" s="146">
        <v>1458</v>
      </c>
      <c r="S1461">
        <f t="shared" si="693"/>
        <v>0</v>
      </c>
      <c r="T1461">
        <f t="shared" si="694"/>
        <v>0</v>
      </c>
      <c r="U1461">
        <f t="shared" si="695"/>
        <v>0</v>
      </c>
      <c r="V1461">
        <f t="shared" si="696"/>
        <v>0</v>
      </c>
      <c r="X1461">
        <f t="shared" si="697"/>
        <v>0</v>
      </c>
      <c r="Y1461">
        <f t="shared" si="698"/>
        <v>0</v>
      </c>
      <c r="Z1461">
        <f t="shared" si="699"/>
        <v>0</v>
      </c>
      <c r="AA1461">
        <f t="shared" si="700"/>
        <v>0</v>
      </c>
      <c r="BJ1461" s="41">
        <v>6</v>
      </c>
      <c r="BN1461" s="41">
        <v>5</v>
      </c>
      <c r="BS1461" s="121"/>
      <c r="BV1461">
        <v>0</v>
      </c>
      <c r="CA1461">
        <v>0</v>
      </c>
      <c r="CB1461">
        <f t="shared" si="688"/>
        <v>0</v>
      </c>
      <c r="CK1461">
        <f t="shared" si="689"/>
        <v>39</v>
      </c>
      <c r="CL1461">
        <f t="shared" si="690"/>
        <v>34</v>
      </c>
      <c r="CM1461">
        <f t="shared" si="691"/>
        <v>1359</v>
      </c>
      <c r="CP1461" t="str">
        <f t="shared" si="684"/>
        <v/>
      </c>
      <c r="CQ1461" t="str">
        <f t="shared" si="685"/>
        <v/>
      </c>
      <c r="CR1461" t="str">
        <f t="shared" si="692"/>
        <v/>
      </c>
      <c r="CS1461" t="str">
        <f t="shared" si="682"/>
        <v/>
      </c>
      <c r="CT1461" t="str">
        <f t="shared" si="683"/>
        <v/>
      </c>
    </row>
    <row r="1462" spans="1:98" x14ac:dyDescent="0.2">
      <c r="B1462" s="28">
        <v>40</v>
      </c>
      <c r="C1462" s="47"/>
      <c r="D1462" s="41">
        <v>6</v>
      </c>
      <c r="E1462" s="42">
        <v>0</v>
      </c>
      <c r="F1462" s="139">
        <f>ABS(Home!$K$20*E1462)</f>
        <v>0</v>
      </c>
      <c r="G1462" s="42">
        <v>0</v>
      </c>
      <c r="H1462" s="139">
        <f>ABS(Home!$K$20*G1462)</f>
        <v>0</v>
      </c>
      <c r="I1462" s="42">
        <v>0</v>
      </c>
      <c r="J1462" s="139">
        <f>ABS(Home!$K$20*I1462)</f>
        <v>0</v>
      </c>
      <c r="K1462" s="42">
        <v>0</v>
      </c>
      <c r="L1462" s="139">
        <f>ABS(Home!$K$20*K1462)</f>
        <v>0</v>
      </c>
      <c r="M1462" s="45">
        <f t="shared" si="686"/>
        <v>0</v>
      </c>
      <c r="N1462" s="47">
        <f t="shared" si="687"/>
        <v>1360</v>
      </c>
      <c r="P1462">
        <f t="shared" si="701"/>
        <v>0</v>
      </c>
      <c r="Q1462">
        <f t="shared" si="701"/>
        <v>6</v>
      </c>
      <c r="R1462" s="146">
        <v>1459</v>
      </c>
      <c r="S1462">
        <f t="shared" si="693"/>
        <v>0</v>
      </c>
      <c r="T1462">
        <f t="shared" si="694"/>
        <v>0</v>
      </c>
      <c r="U1462">
        <f t="shared" si="695"/>
        <v>0</v>
      </c>
      <c r="V1462">
        <f t="shared" si="696"/>
        <v>0</v>
      </c>
      <c r="X1462">
        <f t="shared" si="697"/>
        <v>0</v>
      </c>
      <c r="Y1462">
        <f t="shared" si="698"/>
        <v>0</v>
      </c>
      <c r="Z1462">
        <f t="shared" si="699"/>
        <v>0</v>
      </c>
      <c r="AA1462">
        <f t="shared" si="700"/>
        <v>0</v>
      </c>
      <c r="BJ1462" s="41">
        <v>6</v>
      </c>
      <c r="BN1462" s="41">
        <v>5</v>
      </c>
      <c r="BS1462" s="121"/>
      <c r="BV1462">
        <v>0</v>
      </c>
      <c r="CA1462">
        <v>0</v>
      </c>
      <c r="CB1462">
        <f t="shared" si="688"/>
        <v>0</v>
      </c>
      <c r="CK1462">
        <f t="shared" si="689"/>
        <v>40</v>
      </c>
      <c r="CL1462">
        <f t="shared" si="690"/>
        <v>34</v>
      </c>
      <c r="CM1462">
        <f t="shared" si="691"/>
        <v>1360</v>
      </c>
      <c r="CP1462" t="str">
        <f t="shared" si="684"/>
        <v/>
      </c>
      <c r="CQ1462" t="str">
        <f t="shared" si="685"/>
        <v/>
      </c>
      <c r="CR1462" t="str">
        <f t="shared" si="692"/>
        <v/>
      </c>
      <c r="CS1462" t="str">
        <f t="shared" si="682"/>
        <v/>
      </c>
      <c r="CT1462" t="str">
        <f t="shared" si="683"/>
        <v/>
      </c>
    </row>
    <row r="1463" spans="1:98" x14ac:dyDescent="0.2">
      <c r="B1463" s="146"/>
      <c r="C1463" s="47"/>
      <c r="D1463" s="41"/>
      <c r="E1463" s="42"/>
      <c r="F1463" s="42"/>
      <c r="G1463" s="42"/>
      <c r="H1463" s="42"/>
      <c r="I1463" s="42"/>
      <c r="J1463" s="42"/>
      <c r="K1463" s="42"/>
      <c r="L1463" s="42"/>
      <c r="M1463" s="45"/>
      <c r="N1463" s="47"/>
      <c r="P1463">
        <f t="shared" si="701"/>
        <v>0</v>
      </c>
      <c r="Q1463">
        <f t="shared" si="701"/>
        <v>6</v>
      </c>
      <c r="R1463" s="146">
        <v>1460</v>
      </c>
      <c r="S1463">
        <f t="shared" si="693"/>
        <v>0</v>
      </c>
      <c r="T1463">
        <f t="shared" si="694"/>
        <v>0</v>
      </c>
      <c r="U1463">
        <f t="shared" si="695"/>
        <v>0</v>
      </c>
      <c r="V1463">
        <f t="shared" si="696"/>
        <v>0</v>
      </c>
      <c r="X1463">
        <f t="shared" si="697"/>
        <v>0</v>
      </c>
      <c r="Y1463">
        <f t="shared" si="698"/>
        <v>0</v>
      </c>
      <c r="Z1463">
        <f t="shared" si="699"/>
        <v>0</v>
      </c>
      <c r="AA1463">
        <f t="shared" si="700"/>
        <v>0</v>
      </c>
      <c r="BJ1463" s="41"/>
      <c r="BN1463" s="41"/>
      <c r="BS1463" s="121"/>
      <c r="CP1463" t="str">
        <f t="shared" si="684"/>
        <v/>
      </c>
      <c r="CQ1463" t="str">
        <f t="shared" si="685"/>
        <v/>
      </c>
      <c r="CS1463" t="str">
        <f t="shared" si="682"/>
        <v/>
      </c>
      <c r="CT1463" t="str">
        <f t="shared" si="683"/>
        <v/>
      </c>
    </row>
    <row r="1464" spans="1:98" x14ac:dyDescent="0.2">
      <c r="B1464" s="146"/>
      <c r="C1464" s="47"/>
      <c r="D1464" s="41"/>
      <c r="E1464" s="42"/>
      <c r="F1464" s="42"/>
      <c r="G1464" s="42"/>
      <c r="H1464" s="42"/>
      <c r="I1464" s="42"/>
      <c r="J1464" s="42"/>
      <c r="K1464" s="42"/>
      <c r="L1464" s="42"/>
      <c r="M1464" s="45"/>
      <c r="N1464" s="47"/>
      <c r="P1464">
        <f t="shared" si="701"/>
        <v>0</v>
      </c>
      <c r="Q1464">
        <f t="shared" si="701"/>
        <v>6</v>
      </c>
      <c r="R1464" s="146">
        <v>1461</v>
      </c>
      <c r="S1464">
        <f t="shared" si="693"/>
        <v>0</v>
      </c>
      <c r="T1464">
        <f t="shared" si="694"/>
        <v>0</v>
      </c>
      <c r="U1464">
        <f t="shared" si="695"/>
        <v>0</v>
      </c>
      <c r="V1464">
        <f t="shared" si="696"/>
        <v>0</v>
      </c>
      <c r="X1464">
        <f t="shared" si="697"/>
        <v>0</v>
      </c>
      <c r="Y1464">
        <f t="shared" si="698"/>
        <v>0</v>
      </c>
      <c r="Z1464">
        <f t="shared" si="699"/>
        <v>0</v>
      </c>
      <c r="AA1464">
        <f t="shared" si="700"/>
        <v>0</v>
      </c>
      <c r="BJ1464" s="41"/>
      <c r="BN1464" s="41"/>
      <c r="BS1464" s="121"/>
      <c r="CP1464" t="str">
        <f t="shared" si="684"/>
        <v/>
      </c>
      <c r="CQ1464" t="str">
        <f t="shared" si="685"/>
        <v/>
      </c>
      <c r="CS1464" t="str">
        <f t="shared" si="682"/>
        <v/>
      </c>
      <c r="CT1464" t="str">
        <f t="shared" si="683"/>
        <v/>
      </c>
    </row>
    <row r="1465" spans="1:98" x14ac:dyDescent="0.2">
      <c r="A1465" s="13" t="s">
        <v>12</v>
      </c>
      <c r="B1465" s="13" t="s">
        <v>40</v>
      </c>
      <c r="C1465" s="44"/>
      <c r="D1465" s="36" t="s">
        <v>27</v>
      </c>
      <c r="E1465" s="37" t="s">
        <v>15</v>
      </c>
      <c r="F1465" s="118" t="s">
        <v>36</v>
      </c>
      <c r="G1465" s="37" t="s">
        <v>16</v>
      </c>
      <c r="H1465" s="118" t="s">
        <v>36</v>
      </c>
      <c r="I1465" s="37" t="s">
        <v>17</v>
      </c>
      <c r="J1465" s="118" t="s">
        <v>36</v>
      </c>
      <c r="K1465" s="37" t="s">
        <v>18</v>
      </c>
      <c r="L1465" s="118" t="s">
        <v>36</v>
      </c>
      <c r="M1465" s="13" t="s">
        <v>42</v>
      </c>
      <c r="N1465" s="47"/>
      <c r="P1465">
        <f t="shared" si="701"/>
        <v>0</v>
      </c>
      <c r="Q1465">
        <f t="shared" si="701"/>
        <v>6</v>
      </c>
      <c r="R1465" s="146">
        <v>1462</v>
      </c>
      <c r="S1465">
        <f t="shared" si="693"/>
        <v>0</v>
      </c>
      <c r="T1465">
        <f t="shared" si="694"/>
        <v>0</v>
      </c>
      <c r="U1465">
        <f t="shared" si="695"/>
        <v>0</v>
      </c>
      <c r="V1465">
        <f t="shared" si="696"/>
        <v>0</v>
      </c>
      <c r="X1465">
        <f t="shared" si="697"/>
        <v>0</v>
      </c>
      <c r="Y1465">
        <f t="shared" si="698"/>
        <v>0</v>
      </c>
      <c r="Z1465">
        <f t="shared" si="699"/>
        <v>0</v>
      </c>
      <c r="AA1465">
        <f t="shared" si="700"/>
        <v>0</v>
      </c>
      <c r="BJ1465" s="36" t="s">
        <v>27</v>
      </c>
      <c r="BN1465" s="36" t="s">
        <v>27</v>
      </c>
      <c r="BS1465" s="14"/>
      <c r="BV1465" t="s">
        <v>15</v>
      </c>
      <c r="CA1465" t="s">
        <v>15</v>
      </c>
      <c r="CP1465" t="str">
        <f t="shared" si="684"/>
        <v/>
      </c>
      <c r="CQ1465" t="str">
        <f t="shared" si="685"/>
        <v/>
      </c>
      <c r="CS1465" t="str">
        <f t="shared" si="682"/>
        <v/>
      </c>
      <c r="CT1465" t="str">
        <f t="shared" si="683"/>
        <v/>
      </c>
    </row>
    <row r="1466" spans="1:98" x14ac:dyDescent="0.2">
      <c r="A1466" s="13">
        <f>A1423+1</f>
        <v>35</v>
      </c>
      <c r="B1466" s="28" t="s">
        <v>1385</v>
      </c>
      <c r="C1466" s="47"/>
      <c r="D1466" s="41">
        <v>6</v>
      </c>
      <c r="E1466" s="42">
        <v>0</v>
      </c>
      <c r="F1466" s="139">
        <f>ABS(Home!$K$20*E1466)</f>
        <v>0</v>
      </c>
      <c r="G1466" s="42">
        <v>0</v>
      </c>
      <c r="H1466" s="139">
        <f>ABS(Home!$K$20*G1466)</f>
        <v>0</v>
      </c>
      <c r="I1466" s="42">
        <v>0</v>
      </c>
      <c r="J1466" s="139">
        <f>ABS(Home!$K$20*I1466)</f>
        <v>0</v>
      </c>
      <c r="K1466" s="42">
        <v>0</v>
      </c>
      <c r="L1466" s="139">
        <f>ABS(Home!$K$20*K1466)</f>
        <v>0</v>
      </c>
      <c r="M1466" s="45">
        <f>IF(C1466=1,COUNTIF(F1466,"&gt;0")+COUNTIF(H1466,"&gt;0")+COUNTIF(J1466,"&gt;0")+COUNTIF(L1466,"&gt;0"),0)</f>
        <v>0</v>
      </c>
      <c r="N1466" s="47">
        <f>N1423+40</f>
        <v>1361</v>
      </c>
      <c r="P1466">
        <f t="shared" si="701"/>
        <v>0</v>
      </c>
      <c r="Q1466">
        <f t="shared" si="701"/>
        <v>6</v>
      </c>
      <c r="R1466" s="146">
        <v>1463</v>
      </c>
      <c r="S1466">
        <f t="shared" si="693"/>
        <v>0</v>
      </c>
      <c r="T1466">
        <f t="shared" si="694"/>
        <v>0</v>
      </c>
      <c r="U1466">
        <f t="shared" si="695"/>
        <v>0</v>
      </c>
      <c r="V1466">
        <f t="shared" si="696"/>
        <v>0</v>
      </c>
      <c r="X1466">
        <f t="shared" si="697"/>
        <v>0</v>
      </c>
      <c r="Y1466">
        <f t="shared" si="698"/>
        <v>0</v>
      </c>
      <c r="Z1466">
        <f t="shared" si="699"/>
        <v>0</v>
      </c>
      <c r="AA1466">
        <f t="shared" si="700"/>
        <v>0</v>
      </c>
      <c r="BJ1466" s="41">
        <v>6</v>
      </c>
      <c r="BN1466" s="41">
        <v>5</v>
      </c>
      <c r="BS1466" s="121"/>
      <c r="BV1466">
        <v>0</v>
      </c>
      <c r="CA1466">
        <v>0</v>
      </c>
      <c r="CB1466">
        <f>IF(CA1466&gt;1,1,IF(CA1466&lt;-1,-1,CA1466))</f>
        <v>0</v>
      </c>
      <c r="CK1466">
        <f>CK1423</f>
        <v>1</v>
      </c>
      <c r="CL1466">
        <f>CL1423+1</f>
        <v>35</v>
      </c>
      <c r="CM1466">
        <f>CM1423+40</f>
        <v>1361</v>
      </c>
      <c r="CP1466" t="str">
        <f t="shared" si="684"/>
        <v/>
      </c>
      <c r="CQ1466" t="str">
        <f t="shared" si="685"/>
        <v/>
      </c>
      <c r="CR1466" t="str">
        <f>IF(C1466=1,CONCATENATE("v",CM1466),"")</f>
        <v/>
      </c>
      <c r="CS1466" t="str">
        <f t="shared" si="682"/>
        <v/>
      </c>
      <c r="CT1466" t="str">
        <f t="shared" si="683"/>
        <v/>
      </c>
    </row>
    <row r="1467" spans="1:98" x14ac:dyDescent="0.2">
      <c r="A1467" s="123" t="s">
        <v>150</v>
      </c>
      <c r="B1467" s="28" t="s">
        <v>1386</v>
      </c>
      <c r="C1467" s="47"/>
      <c r="D1467" s="41">
        <v>6</v>
      </c>
      <c r="E1467" s="42">
        <v>0</v>
      </c>
      <c r="F1467" s="139">
        <f>ABS(Home!$K$20*E1467)</f>
        <v>0</v>
      </c>
      <c r="G1467" s="42">
        <v>0</v>
      </c>
      <c r="H1467" s="139">
        <f>ABS(Home!$K$20*G1467)</f>
        <v>0</v>
      </c>
      <c r="I1467" s="42">
        <v>0</v>
      </c>
      <c r="J1467" s="139">
        <f>ABS(Home!$K$20*I1467)</f>
        <v>0</v>
      </c>
      <c r="K1467" s="42">
        <v>0</v>
      </c>
      <c r="L1467" s="139">
        <f>ABS(Home!$K$20*K1467)</f>
        <v>0</v>
      </c>
      <c r="M1467" s="45">
        <f t="shared" ref="M1467:M1505" si="702">IF(C1467=1,COUNTIF(F1467,"&gt;0")+COUNTIF(H1467,"&gt;0")+COUNTIF(J1467,"&gt;0")+COUNTIF(L1467,"&gt;0"),0)</f>
        <v>0</v>
      </c>
      <c r="N1467" s="47">
        <f t="shared" ref="N1467:N1505" si="703">N1424+40</f>
        <v>1362</v>
      </c>
      <c r="P1467">
        <f t="shared" si="701"/>
        <v>0</v>
      </c>
      <c r="Q1467">
        <f t="shared" si="701"/>
        <v>6</v>
      </c>
      <c r="R1467" s="146">
        <v>1464</v>
      </c>
      <c r="S1467">
        <f t="shared" si="693"/>
        <v>0</v>
      </c>
      <c r="T1467">
        <f t="shared" si="694"/>
        <v>0</v>
      </c>
      <c r="U1467">
        <f t="shared" si="695"/>
        <v>0</v>
      </c>
      <c r="V1467">
        <f t="shared" si="696"/>
        <v>0</v>
      </c>
      <c r="X1467">
        <f t="shared" si="697"/>
        <v>0</v>
      </c>
      <c r="Y1467">
        <f t="shared" si="698"/>
        <v>0</v>
      </c>
      <c r="Z1467">
        <f t="shared" si="699"/>
        <v>0</v>
      </c>
      <c r="AA1467">
        <f t="shared" si="700"/>
        <v>0</v>
      </c>
      <c r="BJ1467" s="41">
        <v>6</v>
      </c>
      <c r="BN1467" s="41">
        <v>5</v>
      </c>
      <c r="BS1467" s="121"/>
      <c r="BV1467">
        <v>0</v>
      </c>
      <c r="CA1467">
        <v>0</v>
      </c>
      <c r="CB1467">
        <f t="shared" ref="CB1467:CB1505" si="704">IF(CA1467&gt;1,1,IF(CA1467&lt;-1,-1,CA1467))</f>
        <v>0</v>
      </c>
      <c r="CK1467">
        <f t="shared" ref="CK1467:CK1505" si="705">CK1424</f>
        <v>2</v>
      </c>
      <c r="CL1467">
        <f t="shared" ref="CL1467:CL1505" si="706">CL1424+1</f>
        <v>35</v>
      </c>
      <c r="CM1467">
        <f t="shared" ref="CM1467:CM1505" si="707">CM1424+40</f>
        <v>1362</v>
      </c>
      <c r="CP1467" t="str">
        <f t="shared" si="684"/>
        <v/>
      </c>
      <c r="CQ1467" t="str">
        <f t="shared" si="685"/>
        <v/>
      </c>
      <c r="CR1467" t="str">
        <f>IF(C1467=1,CONCATENATE("v",CM1467),"")</f>
        <v/>
      </c>
      <c r="CS1467" t="str">
        <f t="shared" si="682"/>
        <v/>
      </c>
      <c r="CT1467" t="str">
        <f t="shared" si="683"/>
        <v/>
      </c>
    </row>
    <row r="1468" spans="1:98" x14ac:dyDescent="0.2">
      <c r="A1468" s="123">
        <f>-SUM(E1466:E1505)</f>
        <v>0</v>
      </c>
      <c r="B1468" s="28" t="s">
        <v>1387</v>
      </c>
      <c r="C1468" s="47"/>
      <c r="D1468" s="41">
        <v>6</v>
      </c>
      <c r="E1468" s="42">
        <v>0</v>
      </c>
      <c r="F1468" s="139">
        <f>ABS(Home!$K$20*E1468)</f>
        <v>0</v>
      </c>
      <c r="G1468" s="42">
        <v>0</v>
      </c>
      <c r="H1468" s="139">
        <f>ABS(Home!$K$20*G1468)</f>
        <v>0</v>
      </c>
      <c r="I1468" s="42">
        <v>0</v>
      </c>
      <c r="J1468" s="139">
        <f>ABS(Home!$K$20*I1468)</f>
        <v>0</v>
      </c>
      <c r="K1468" s="42">
        <v>0</v>
      </c>
      <c r="L1468" s="139">
        <f>ABS(Home!$K$20*K1468)</f>
        <v>0</v>
      </c>
      <c r="M1468" s="45">
        <f t="shared" si="702"/>
        <v>0</v>
      </c>
      <c r="N1468" s="47">
        <f t="shared" si="703"/>
        <v>1363</v>
      </c>
      <c r="P1468">
        <f t="shared" si="701"/>
        <v>0</v>
      </c>
      <c r="Q1468">
        <f t="shared" si="701"/>
        <v>6</v>
      </c>
      <c r="R1468" s="146">
        <v>1465</v>
      </c>
      <c r="S1468">
        <f t="shared" si="693"/>
        <v>0</v>
      </c>
      <c r="T1468">
        <f t="shared" si="694"/>
        <v>0</v>
      </c>
      <c r="U1468">
        <f t="shared" si="695"/>
        <v>0</v>
      </c>
      <c r="V1468">
        <f t="shared" si="696"/>
        <v>0</v>
      </c>
      <c r="X1468">
        <f t="shared" si="697"/>
        <v>0</v>
      </c>
      <c r="Y1468">
        <f t="shared" si="698"/>
        <v>0</v>
      </c>
      <c r="Z1468">
        <f t="shared" si="699"/>
        <v>0</v>
      </c>
      <c r="AA1468">
        <f t="shared" si="700"/>
        <v>0</v>
      </c>
      <c r="BJ1468" s="41">
        <v>6</v>
      </c>
      <c r="BN1468" s="41">
        <v>5</v>
      </c>
      <c r="BS1468" s="121"/>
      <c r="BV1468">
        <v>0</v>
      </c>
      <c r="CA1468">
        <v>0</v>
      </c>
      <c r="CB1468">
        <f t="shared" si="704"/>
        <v>0</v>
      </c>
      <c r="CK1468">
        <f t="shared" si="705"/>
        <v>3</v>
      </c>
      <c r="CL1468">
        <f t="shared" si="706"/>
        <v>35</v>
      </c>
      <c r="CM1468">
        <f t="shared" si="707"/>
        <v>1363</v>
      </c>
      <c r="CP1468" t="str">
        <f t="shared" si="684"/>
        <v/>
      </c>
      <c r="CQ1468" t="str">
        <f t="shared" si="685"/>
        <v/>
      </c>
      <c r="CR1468" t="str">
        <f t="shared" ref="CR1468:CR1505" si="708">IF(C1468=1,CONCATENATE("v",CM1468),"")</f>
        <v/>
      </c>
      <c r="CS1468" t="str">
        <f t="shared" si="682"/>
        <v/>
      </c>
      <c r="CT1468" t="str">
        <f t="shared" si="683"/>
        <v/>
      </c>
    </row>
    <row r="1469" spans="1:98" x14ac:dyDescent="0.2">
      <c r="B1469" s="28" t="s">
        <v>1388</v>
      </c>
      <c r="C1469" s="47"/>
      <c r="D1469" s="41">
        <v>6</v>
      </c>
      <c r="E1469" s="42">
        <v>0</v>
      </c>
      <c r="F1469" s="139">
        <f>ABS(Home!$K$20*E1469)</f>
        <v>0</v>
      </c>
      <c r="G1469" s="42">
        <v>0</v>
      </c>
      <c r="H1469" s="139">
        <f>ABS(Home!$K$20*G1469)</f>
        <v>0</v>
      </c>
      <c r="I1469" s="42">
        <v>0</v>
      </c>
      <c r="J1469" s="139">
        <f>ABS(Home!$K$20*I1469)</f>
        <v>0</v>
      </c>
      <c r="K1469" s="42">
        <v>0</v>
      </c>
      <c r="L1469" s="139">
        <f>ABS(Home!$K$20*K1469)</f>
        <v>0</v>
      </c>
      <c r="M1469" s="45">
        <f t="shared" si="702"/>
        <v>0</v>
      </c>
      <c r="N1469" s="47">
        <f t="shared" si="703"/>
        <v>1364</v>
      </c>
      <c r="P1469">
        <f t="shared" si="701"/>
        <v>0</v>
      </c>
      <c r="Q1469">
        <f t="shared" si="701"/>
        <v>6</v>
      </c>
      <c r="R1469" s="146">
        <v>1466</v>
      </c>
      <c r="S1469">
        <f t="shared" si="693"/>
        <v>0</v>
      </c>
      <c r="T1469">
        <f t="shared" si="694"/>
        <v>0</v>
      </c>
      <c r="U1469">
        <f t="shared" si="695"/>
        <v>0</v>
      </c>
      <c r="V1469">
        <f t="shared" si="696"/>
        <v>0</v>
      </c>
      <c r="X1469">
        <f t="shared" si="697"/>
        <v>0</v>
      </c>
      <c r="Y1469">
        <f t="shared" si="698"/>
        <v>0</v>
      </c>
      <c r="Z1469">
        <f t="shared" si="699"/>
        <v>0</v>
      </c>
      <c r="AA1469">
        <f t="shared" si="700"/>
        <v>0</v>
      </c>
      <c r="BJ1469" s="41">
        <v>6</v>
      </c>
      <c r="BN1469" s="41">
        <v>5</v>
      </c>
      <c r="BS1469" s="121"/>
      <c r="BV1469">
        <v>0</v>
      </c>
      <c r="CA1469">
        <v>0</v>
      </c>
      <c r="CB1469">
        <f t="shared" si="704"/>
        <v>0</v>
      </c>
      <c r="CK1469">
        <f t="shared" si="705"/>
        <v>4</v>
      </c>
      <c r="CL1469">
        <f t="shared" si="706"/>
        <v>35</v>
      </c>
      <c r="CM1469">
        <f t="shared" si="707"/>
        <v>1364</v>
      </c>
      <c r="CP1469" t="str">
        <f t="shared" si="684"/>
        <v/>
      </c>
      <c r="CQ1469" t="str">
        <f t="shared" si="685"/>
        <v/>
      </c>
      <c r="CR1469" t="str">
        <f t="shared" si="708"/>
        <v/>
      </c>
      <c r="CS1469" t="str">
        <f t="shared" si="682"/>
        <v/>
      </c>
      <c r="CT1469" t="str">
        <f t="shared" si="683"/>
        <v/>
      </c>
    </row>
    <row r="1470" spans="1:98" x14ac:dyDescent="0.2">
      <c r="A1470" s="1"/>
      <c r="B1470" s="28" t="s">
        <v>1389</v>
      </c>
      <c r="C1470" s="47"/>
      <c r="D1470" s="41">
        <v>6</v>
      </c>
      <c r="E1470" s="42">
        <v>0</v>
      </c>
      <c r="F1470" s="139">
        <f>ABS(Home!$K$20*E1470)</f>
        <v>0</v>
      </c>
      <c r="G1470" s="42">
        <v>0</v>
      </c>
      <c r="H1470" s="139">
        <f>ABS(Home!$K$20*G1470)</f>
        <v>0</v>
      </c>
      <c r="I1470" s="42">
        <v>0</v>
      </c>
      <c r="J1470" s="139">
        <f>ABS(Home!$K$20*I1470)</f>
        <v>0</v>
      </c>
      <c r="K1470" s="42">
        <v>0</v>
      </c>
      <c r="L1470" s="139">
        <f>ABS(Home!$K$20*K1470)</f>
        <v>0</v>
      </c>
      <c r="M1470" s="45">
        <f t="shared" si="702"/>
        <v>0</v>
      </c>
      <c r="N1470" s="47">
        <f t="shared" si="703"/>
        <v>1365</v>
      </c>
      <c r="P1470">
        <f t="shared" si="701"/>
        <v>0</v>
      </c>
      <c r="Q1470">
        <f t="shared" si="701"/>
        <v>6</v>
      </c>
      <c r="R1470" s="146">
        <v>1467</v>
      </c>
      <c r="S1470">
        <f t="shared" si="693"/>
        <v>0</v>
      </c>
      <c r="T1470">
        <f t="shared" si="694"/>
        <v>0</v>
      </c>
      <c r="U1470">
        <f t="shared" si="695"/>
        <v>0</v>
      </c>
      <c r="V1470">
        <f t="shared" si="696"/>
        <v>0</v>
      </c>
      <c r="X1470">
        <f t="shared" si="697"/>
        <v>0</v>
      </c>
      <c r="Y1470">
        <f t="shared" si="698"/>
        <v>0</v>
      </c>
      <c r="Z1470">
        <f t="shared" si="699"/>
        <v>0</v>
      </c>
      <c r="AA1470">
        <f t="shared" si="700"/>
        <v>0</v>
      </c>
      <c r="BJ1470" s="41">
        <v>6</v>
      </c>
      <c r="BN1470" s="41">
        <v>5</v>
      </c>
      <c r="BS1470" s="121"/>
      <c r="BV1470">
        <v>0</v>
      </c>
      <c r="CA1470">
        <v>0</v>
      </c>
      <c r="CB1470">
        <f t="shared" si="704"/>
        <v>0</v>
      </c>
      <c r="CK1470">
        <f t="shared" si="705"/>
        <v>5</v>
      </c>
      <c r="CL1470">
        <f t="shared" si="706"/>
        <v>35</v>
      </c>
      <c r="CM1470">
        <f t="shared" si="707"/>
        <v>1365</v>
      </c>
      <c r="CP1470" t="str">
        <f t="shared" si="684"/>
        <v/>
      </c>
      <c r="CQ1470" t="str">
        <f t="shared" si="685"/>
        <v/>
      </c>
      <c r="CR1470" t="str">
        <f t="shared" si="708"/>
        <v/>
      </c>
      <c r="CS1470" t="str">
        <f t="shared" si="682"/>
        <v/>
      </c>
      <c r="CT1470" t="str">
        <f t="shared" si="683"/>
        <v/>
      </c>
    </row>
    <row r="1471" spans="1:98" x14ac:dyDescent="0.2">
      <c r="B1471" s="28" t="s">
        <v>1390</v>
      </c>
      <c r="C1471" s="47"/>
      <c r="D1471" s="41">
        <v>6</v>
      </c>
      <c r="E1471" s="42">
        <v>0</v>
      </c>
      <c r="F1471" s="139">
        <f>ABS(Home!$K$20*E1471)</f>
        <v>0</v>
      </c>
      <c r="G1471" s="42">
        <v>0</v>
      </c>
      <c r="H1471" s="139">
        <f>ABS(Home!$K$20*G1471)</f>
        <v>0</v>
      </c>
      <c r="I1471" s="42">
        <v>0</v>
      </c>
      <c r="J1471" s="139">
        <f>ABS(Home!$K$20*I1471)</f>
        <v>0</v>
      </c>
      <c r="K1471" s="42">
        <v>0</v>
      </c>
      <c r="L1471" s="139">
        <f>ABS(Home!$K$20*K1471)</f>
        <v>0</v>
      </c>
      <c r="M1471" s="45">
        <f t="shared" si="702"/>
        <v>0</v>
      </c>
      <c r="N1471" s="47">
        <f t="shared" si="703"/>
        <v>1366</v>
      </c>
      <c r="P1471">
        <f t="shared" si="701"/>
        <v>0</v>
      </c>
      <c r="Q1471">
        <f t="shared" si="701"/>
        <v>6</v>
      </c>
      <c r="R1471" s="146">
        <v>1468</v>
      </c>
      <c r="S1471">
        <f t="shared" si="693"/>
        <v>0</v>
      </c>
      <c r="T1471">
        <f t="shared" si="694"/>
        <v>0</v>
      </c>
      <c r="U1471">
        <f t="shared" si="695"/>
        <v>0</v>
      </c>
      <c r="V1471">
        <f t="shared" si="696"/>
        <v>0</v>
      </c>
      <c r="X1471">
        <f t="shared" si="697"/>
        <v>0</v>
      </c>
      <c r="Y1471">
        <f t="shared" si="698"/>
        <v>0</v>
      </c>
      <c r="Z1471">
        <f t="shared" si="699"/>
        <v>0</v>
      </c>
      <c r="AA1471">
        <f t="shared" si="700"/>
        <v>0</v>
      </c>
      <c r="BJ1471" s="41">
        <v>6</v>
      </c>
      <c r="BN1471" s="41">
        <v>5</v>
      </c>
      <c r="BS1471" s="121"/>
      <c r="BV1471">
        <v>0</v>
      </c>
      <c r="CA1471">
        <v>0</v>
      </c>
      <c r="CB1471">
        <f t="shared" si="704"/>
        <v>0</v>
      </c>
      <c r="CK1471">
        <f t="shared" si="705"/>
        <v>6</v>
      </c>
      <c r="CL1471">
        <f t="shared" si="706"/>
        <v>35</v>
      </c>
      <c r="CM1471">
        <f t="shared" si="707"/>
        <v>1366</v>
      </c>
      <c r="CP1471" t="str">
        <f t="shared" si="684"/>
        <v/>
      </c>
      <c r="CQ1471" t="str">
        <f t="shared" si="685"/>
        <v/>
      </c>
      <c r="CR1471" t="str">
        <f t="shared" si="708"/>
        <v/>
      </c>
      <c r="CS1471" t="str">
        <f t="shared" si="682"/>
        <v/>
      </c>
      <c r="CT1471" t="str">
        <f t="shared" si="683"/>
        <v/>
      </c>
    </row>
    <row r="1472" spans="1:98" x14ac:dyDescent="0.2">
      <c r="B1472" s="28" t="s">
        <v>1391</v>
      </c>
      <c r="C1472" s="47"/>
      <c r="D1472" s="41">
        <v>6</v>
      </c>
      <c r="E1472" s="42">
        <v>0</v>
      </c>
      <c r="F1472" s="139">
        <f>ABS(Home!$K$20*E1472)</f>
        <v>0</v>
      </c>
      <c r="G1472" s="42">
        <v>0</v>
      </c>
      <c r="H1472" s="139">
        <f>ABS(Home!$K$20*G1472)</f>
        <v>0</v>
      </c>
      <c r="I1472" s="42">
        <v>0</v>
      </c>
      <c r="J1472" s="139">
        <f>ABS(Home!$K$20*I1472)</f>
        <v>0</v>
      </c>
      <c r="K1472" s="42">
        <v>0</v>
      </c>
      <c r="L1472" s="139">
        <f>ABS(Home!$K$20*K1472)</f>
        <v>0</v>
      </c>
      <c r="M1472" s="45">
        <f t="shared" si="702"/>
        <v>0</v>
      </c>
      <c r="N1472" s="47">
        <f t="shared" si="703"/>
        <v>1367</v>
      </c>
      <c r="P1472">
        <f t="shared" si="701"/>
        <v>0</v>
      </c>
      <c r="Q1472">
        <f t="shared" si="701"/>
        <v>6</v>
      </c>
      <c r="R1472" s="146">
        <v>1469</v>
      </c>
      <c r="S1472">
        <f t="shared" si="693"/>
        <v>0</v>
      </c>
      <c r="T1472">
        <f t="shared" si="694"/>
        <v>0</v>
      </c>
      <c r="U1472">
        <f t="shared" si="695"/>
        <v>0</v>
      </c>
      <c r="V1472">
        <f t="shared" si="696"/>
        <v>0</v>
      </c>
      <c r="X1472">
        <f t="shared" si="697"/>
        <v>0</v>
      </c>
      <c r="Y1472">
        <f t="shared" si="698"/>
        <v>0</v>
      </c>
      <c r="Z1472">
        <f t="shared" si="699"/>
        <v>0</v>
      </c>
      <c r="AA1472">
        <f t="shared" si="700"/>
        <v>0</v>
      </c>
      <c r="BJ1472" s="41">
        <v>6</v>
      </c>
      <c r="BN1472" s="41">
        <v>5</v>
      </c>
      <c r="BS1472" s="121"/>
      <c r="BV1472">
        <v>0</v>
      </c>
      <c r="CA1472">
        <v>0</v>
      </c>
      <c r="CB1472">
        <f t="shared" si="704"/>
        <v>0</v>
      </c>
      <c r="CK1472">
        <f t="shared" si="705"/>
        <v>7</v>
      </c>
      <c r="CL1472">
        <f t="shared" si="706"/>
        <v>35</v>
      </c>
      <c r="CM1472">
        <f t="shared" si="707"/>
        <v>1367</v>
      </c>
      <c r="CP1472" t="str">
        <f t="shared" si="684"/>
        <v/>
      </c>
      <c r="CQ1472" t="str">
        <f t="shared" si="685"/>
        <v/>
      </c>
      <c r="CR1472" t="str">
        <f t="shared" si="708"/>
        <v/>
      </c>
      <c r="CS1472" t="str">
        <f t="shared" si="682"/>
        <v/>
      </c>
      <c r="CT1472" t="str">
        <f t="shared" si="683"/>
        <v/>
      </c>
    </row>
    <row r="1473" spans="2:98" x14ac:dyDescent="0.2">
      <c r="B1473" s="28" t="s">
        <v>1392</v>
      </c>
      <c r="C1473" s="47"/>
      <c r="D1473" s="41">
        <v>6</v>
      </c>
      <c r="E1473" s="42">
        <v>0</v>
      </c>
      <c r="F1473" s="139">
        <f>ABS(Home!$K$20*E1473)</f>
        <v>0</v>
      </c>
      <c r="G1473" s="42">
        <v>0</v>
      </c>
      <c r="H1473" s="139">
        <f>ABS(Home!$K$20*G1473)</f>
        <v>0</v>
      </c>
      <c r="I1473" s="42">
        <v>0</v>
      </c>
      <c r="J1473" s="139">
        <f>ABS(Home!$K$20*I1473)</f>
        <v>0</v>
      </c>
      <c r="K1473" s="42">
        <v>0</v>
      </c>
      <c r="L1473" s="139">
        <f>ABS(Home!$K$20*K1473)</f>
        <v>0</v>
      </c>
      <c r="M1473" s="45">
        <f t="shared" si="702"/>
        <v>0</v>
      </c>
      <c r="N1473" s="47">
        <f t="shared" si="703"/>
        <v>1368</v>
      </c>
      <c r="P1473">
        <f t="shared" si="701"/>
        <v>0</v>
      </c>
      <c r="Q1473">
        <f t="shared" si="701"/>
        <v>6</v>
      </c>
      <c r="R1473" s="146">
        <v>1470</v>
      </c>
      <c r="S1473">
        <f t="shared" si="693"/>
        <v>0</v>
      </c>
      <c r="T1473">
        <f t="shared" si="694"/>
        <v>0</v>
      </c>
      <c r="U1473">
        <f t="shared" si="695"/>
        <v>0</v>
      </c>
      <c r="V1473">
        <f t="shared" si="696"/>
        <v>0</v>
      </c>
      <c r="X1473">
        <f t="shared" si="697"/>
        <v>0</v>
      </c>
      <c r="Y1473">
        <f t="shared" si="698"/>
        <v>0</v>
      </c>
      <c r="Z1473">
        <f t="shared" si="699"/>
        <v>0</v>
      </c>
      <c r="AA1473">
        <f t="shared" si="700"/>
        <v>0</v>
      </c>
      <c r="BJ1473" s="41">
        <v>6</v>
      </c>
      <c r="BN1473" s="41">
        <v>5</v>
      </c>
      <c r="BS1473" s="121"/>
      <c r="BV1473">
        <v>0</v>
      </c>
      <c r="CA1473">
        <v>0</v>
      </c>
      <c r="CB1473">
        <f t="shared" si="704"/>
        <v>0</v>
      </c>
      <c r="CK1473">
        <f t="shared" si="705"/>
        <v>8</v>
      </c>
      <c r="CL1473">
        <f t="shared" si="706"/>
        <v>35</v>
      </c>
      <c r="CM1473">
        <f t="shared" si="707"/>
        <v>1368</v>
      </c>
      <c r="CP1473" t="str">
        <f t="shared" si="684"/>
        <v/>
      </c>
      <c r="CQ1473" t="str">
        <f t="shared" si="685"/>
        <v/>
      </c>
      <c r="CR1473" t="str">
        <f t="shared" si="708"/>
        <v/>
      </c>
      <c r="CS1473" t="str">
        <f t="shared" si="682"/>
        <v/>
      </c>
      <c r="CT1473" t="str">
        <f t="shared" si="683"/>
        <v/>
      </c>
    </row>
    <row r="1474" spans="2:98" x14ac:dyDescent="0.2">
      <c r="B1474" s="28" t="s">
        <v>1393</v>
      </c>
      <c r="C1474" s="47"/>
      <c r="D1474" s="41">
        <v>6</v>
      </c>
      <c r="E1474" s="42">
        <v>0</v>
      </c>
      <c r="F1474" s="139">
        <f>ABS(Home!$K$20*E1474)</f>
        <v>0</v>
      </c>
      <c r="G1474" s="42">
        <v>0</v>
      </c>
      <c r="H1474" s="139">
        <f>ABS(Home!$K$20*G1474)</f>
        <v>0</v>
      </c>
      <c r="I1474" s="42">
        <v>0</v>
      </c>
      <c r="J1474" s="139">
        <f>ABS(Home!$K$20*I1474)</f>
        <v>0</v>
      </c>
      <c r="K1474" s="42">
        <v>0</v>
      </c>
      <c r="L1474" s="139">
        <f>ABS(Home!$K$20*K1474)</f>
        <v>0</v>
      </c>
      <c r="M1474" s="45">
        <f t="shared" si="702"/>
        <v>0</v>
      </c>
      <c r="N1474" s="47">
        <f t="shared" si="703"/>
        <v>1369</v>
      </c>
      <c r="P1474">
        <f t="shared" si="701"/>
        <v>0</v>
      </c>
      <c r="Q1474">
        <f t="shared" si="701"/>
        <v>6</v>
      </c>
      <c r="R1474" s="146">
        <v>1471</v>
      </c>
      <c r="S1474">
        <f t="shared" si="693"/>
        <v>0</v>
      </c>
      <c r="T1474">
        <f t="shared" si="694"/>
        <v>0</v>
      </c>
      <c r="U1474">
        <f t="shared" si="695"/>
        <v>0</v>
      </c>
      <c r="V1474">
        <f t="shared" si="696"/>
        <v>0</v>
      </c>
      <c r="X1474">
        <f t="shared" si="697"/>
        <v>0</v>
      </c>
      <c r="Y1474">
        <f t="shared" si="698"/>
        <v>0</v>
      </c>
      <c r="Z1474">
        <f t="shared" si="699"/>
        <v>0</v>
      </c>
      <c r="AA1474">
        <f t="shared" si="700"/>
        <v>0</v>
      </c>
      <c r="BJ1474" s="41">
        <v>6</v>
      </c>
      <c r="BN1474" s="41">
        <v>5</v>
      </c>
      <c r="BS1474" s="121"/>
      <c r="BV1474">
        <v>0</v>
      </c>
      <c r="CA1474">
        <v>0</v>
      </c>
      <c r="CB1474">
        <f t="shared" si="704"/>
        <v>0</v>
      </c>
      <c r="CK1474">
        <f t="shared" si="705"/>
        <v>9</v>
      </c>
      <c r="CL1474">
        <f t="shared" si="706"/>
        <v>35</v>
      </c>
      <c r="CM1474">
        <f t="shared" si="707"/>
        <v>1369</v>
      </c>
      <c r="CP1474" t="str">
        <f t="shared" si="684"/>
        <v/>
      </c>
      <c r="CQ1474" t="str">
        <f t="shared" si="685"/>
        <v/>
      </c>
      <c r="CR1474" t="str">
        <f t="shared" si="708"/>
        <v/>
      </c>
      <c r="CS1474" t="str">
        <f t="shared" si="682"/>
        <v/>
      </c>
      <c r="CT1474" t="str">
        <f t="shared" si="683"/>
        <v/>
      </c>
    </row>
    <row r="1475" spans="2:98" x14ac:dyDescent="0.2">
      <c r="B1475" s="28" t="s">
        <v>1363</v>
      </c>
      <c r="C1475" s="47"/>
      <c r="D1475" s="41">
        <v>6</v>
      </c>
      <c r="E1475" s="42">
        <v>0</v>
      </c>
      <c r="F1475" s="139">
        <f>ABS(Home!$K$20*E1475)</f>
        <v>0</v>
      </c>
      <c r="G1475" s="42">
        <v>0</v>
      </c>
      <c r="H1475" s="139">
        <f>ABS(Home!$K$20*G1475)</f>
        <v>0</v>
      </c>
      <c r="I1475" s="42">
        <v>0</v>
      </c>
      <c r="J1475" s="139">
        <f>ABS(Home!$K$20*I1475)</f>
        <v>0</v>
      </c>
      <c r="K1475" s="42">
        <v>0</v>
      </c>
      <c r="L1475" s="139">
        <f>ABS(Home!$K$20*K1475)</f>
        <v>0</v>
      </c>
      <c r="M1475" s="45">
        <f t="shared" si="702"/>
        <v>0</v>
      </c>
      <c r="N1475" s="47">
        <f t="shared" si="703"/>
        <v>1370</v>
      </c>
      <c r="P1475">
        <f t="shared" si="701"/>
        <v>0</v>
      </c>
      <c r="Q1475">
        <f t="shared" si="701"/>
        <v>6</v>
      </c>
      <c r="R1475" s="146">
        <v>1472</v>
      </c>
      <c r="S1475">
        <f t="shared" si="693"/>
        <v>0</v>
      </c>
      <c r="T1475">
        <f t="shared" si="694"/>
        <v>0</v>
      </c>
      <c r="U1475">
        <f t="shared" si="695"/>
        <v>0</v>
      </c>
      <c r="V1475">
        <f t="shared" si="696"/>
        <v>0</v>
      </c>
      <c r="X1475">
        <f t="shared" si="697"/>
        <v>0</v>
      </c>
      <c r="Y1475">
        <f t="shared" si="698"/>
        <v>0</v>
      </c>
      <c r="Z1475">
        <f t="shared" si="699"/>
        <v>0</v>
      </c>
      <c r="AA1475">
        <f t="shared" si="700"/>
        <v>0</v>
      </c>
      <c r="BJ1475" s="41">
        <v>6</v>
      </c>
      <c r="BN1475" s="41">
        <v>5</v>
      </c>
      <c r="BS1475" s="121"/>
      <c r="BV1475">
        <v>0</v>
      </c>
      <c r="CA1475">
        <v>0</v>
      </c>
      <c r="CB1475">
        <f t="shared" si="704"/>
        <v>0</v>
      </c>
      <c r="CK1475">
        <f t="shared" si="705"/>
        <v>10</v>
      </c>
      <c r="CL1475">
        <f t="shared" si="706"/>
        <v>35</v>
      </c>
      <c r="CM1475">
        <f t="shared" si="707"/>
        <v>1370</v>
      </c>
      <c r="CP1475" t="str">
        <f t="shared" si="684"/>
        <v/>
      </c>
      <c r="CQ1475" t="str">
        <f t="shared" si="685"/>
        <v/>
      </c>
      <c r="CR1475" t="str">
        <f t="shared" si="708"/>
        <v/>
      </c>
      <c r="CS1475" t="str">
        <f t="shared" si="682"/>
        <v/>
      </c>
      <c r="CT1475" t="str">
        <f t="shared" si="683"/>
        <v/>
      </c>
    </row>
    <row r="1476" spans="2:98" x14ac:dyDescent="0.2">
      <c r="B1476" s="28" t="s">
        <v>1364</v>
      </c>
      <c r="C1476" s="47"/>
      <c r="D1476" s="41">
        <v>6</v>
      </c>
      <c r="E1476" s="42">
        <v>0</v>
      </c>
      <c r="F1476" s="139">
        <f>ABS(Home!$K$20*E1476)</f>
        <v>0</v>
      </c>
      <c r="G1476" s="42">
        <v>0</v>
      </c>
      <c r="H1476" s="139">
        <f>ABS(Home!$K$20*G1476)</f>
        <v>0</v>
      </c>
      <c r="I1476" s="42">
        <v>0</v>
      </c>
      <c r="J1476" s="139">
        <f>ABS(Home!$K$20*I1476)</f>
        <v>0</v>
      </c>
      <c r="K1476" s="42">
        <v>0</v>
      </c>
      <c r="L1476" s="139">
        <f>ABS(Home!$K$20*K1476)</f>
        <v>0</v>
      </c>
      <c r="M1476" s="45">
        <f t="shared" si="702"/>
        <v>0</v>
      </c>
      <c r="N1476" s="47">
        <f t="shared" si="703"/>
        <v>1371</v>
      </c>
      <c r="P1476">
        <f t="shared" si="701"/>
        <v>0</v>
      </c>
      <c r="Q1476">
        <f t="shared" si="701"/>
        <v>6</v>
      </c>
      <c r="R1476" s="146">
        <v>1473</v>
      </c>
      <c r="S1476">
        <f t="shared" si="693"/>
        <v>0</v>
      </c>
      <c r="T1476">
        <f t="shared" si="694"/>
        <v>0</v>
      </c>
      <c r="U1476">
        <f t="shared" si="695"/>
        <v>0</v>
      </c>
      <c r="V1476">
        <f t="shared" si="696"/>
        <v>0</v>
      </c>
      <c r="X1476">
        <f t="shared" si="697"/>
        <v>0</v>
      </c>
      <c r="Y1476">
        <f t="shared" si="698"/>
        <v>0</v>
      </c>
      <c r="Z1476">
        <f t="shared" si="699"/>
        <v>0</v>
      </c>
      <c r="AA1476">
        <f t="shared" si="700"/>
        <v>0</v>
      </c>
      <c r="BJ1476" s="41">
        <v>6</v>
      </c>
      <c r="BN1476" s="41">
        <v>5</v>
      </c>
      <c r="BS1476" s="121"/>
      <c r="BV1476">
        <v>0</v>
      </c>
      <c r="CA1476">
        <v>0</v>
      </c>
      <c r="CB1476">
        <f t="shared" si="704"/>
        <v>0</v>
      </c>
      <c r="CK1476">
        <f t="shared" si="705"/>
        <v>11</v>
      </c>
      <c r="CL1476">
        <f t="shared" si="706"/>
        <v>35</v>
      </c>
      <c r="CM1476">
        <f t="shared" si="707"/>
        <v>1371</v>
      </c>
      <c r="CP1476" t="str">
        <f t="shared" si="684"/>
        <v/>
      </c>
      <c r="CQ1476" t="str">
        <f t="shared" si="685"/>
        <v/>
      </c>
      <c r="CR1476" t="str">
        <f t="shared" si="708"/>
        <v/>
      </c>
      <c r="CS1476" t="str">
        <f t="shared" si="682"/>
        <v/>
      </c>
      <c r="CT1476" t="str">
        <f t="shared" si="683"/>
        <v/>
      </c>
    </row>
    <row r="1477" spans="2:98" x14ac:dyDescent="0.2">
      <c r="B1477" s="28" t="s">
        <v>1365</v>
      </c>
      <c r="C1477" s="47"/>
      <c r="D1477" s="41">
        <v>6</v>
      </c>
      <c r="E1477" s="42">
        <v>0</v>
      </c>
      <c r="F1477" s="139">
        <f>ABS(Home!$K$20*E1477)</f>
        <v>0</v>
      </c>
      <c r="G1477" s="42">
        <v>0</v>
      </c>
      <c r="H1477" s="139">
        <f>ABS(Home!$K$20*G1477)</f>
        <v>0</v>
      </c>
      <c r="I1477" s="42">
        <v>0</v>
      </c>
      <c r="J1477" s="139">
        <f>ABS(Home!$K$20*I1477)</f>
        <v>0</v>
      </c>
      <c r="K1477" s="42">
        <v>0</v>
      </c>
      <c r="L1477" s="139">
        <f>ABS(Home!$K$20*K1477)</f>
        <v>0</v>
      </c>
      <c r="M1477" s="45">
        <f t="shared" si="702"/>
        <v>0</v>
      </c>
      <c r="N1477" s="47">
        <f t="shared" si="703"/>
        <v>1372</v>
      </c>
      <c r="P1477">
        <f t="shared" si="701"/>
        <v>0</v>
      </c>
      <c r="Q1477">
        <f t="shared" si="701"/>
        <v>6</v>
      </c>
      <c r="R1477" s="146">
        <v>1474</v>
      </c>
      <c r="S1477">
        <f t="shared" si="693"/>
        <v>0</v>
      </c>
      <c r="T1477">
        <f t="shared" si="694"/>
        <v>0</v>
      </c>
      <c r="U1477">
        <f t="shared" si="695"/>
        <v>0</v>
      </c>
      <c r="V1477">
        <f t="shared" si="696"/>
        <v>0</v>
      </c>
      <c r="X1477">
        <f t="shared" si="697"/>
        <v>0</v>
      </c>
      <c r="Y1477">
        <f t="shared" si="698"/>
        <v>0</v>
      </c>
      <c r="Z1477">
        <f t="shared" si="699"/>
        <v>0</v>
      </c>
      <c r="AA1477">
        <f t="shared" si="700"/>
        <v>0</v>
      </c>
      <c r="BJ1477" s="41">
        <v>6</v>
      </c>
      <c r="BN1477" s="41">
        <v>5</v>
      </c>
      <c r="BS1477" s="121"/>
      <c r="BV1477">
        <v>0</v>
      </c>
      <c r="CA1477">
        <v>0</v>
      </c>
      <c r="CB1477">
        <f t="shared" si="704"/>
        <v>0</v>
      </c>
      <c r="CK1477">
        <f t="shared" si="705"/>
        <v>12</v>
      </c>
      <c r="CL1477">
        <f t="shared" si="706"/>
        <v>35</v>
      </c>
      <c r="CM1477">
        <f t="shared" si="707"/>
        <v>1372</v>
      </c>
      <c r="CP1477" t="str">
        <f t="shared" si="684"/>
        <v/>
      </c>
      <c r="CQ1477" t="str">
        <f t="shared" si="685"/>
        <v/>
      </c>
      <c r="CR1477" t="str">
        <f t="shared" si="708"/>
        <v/>
      </c>
      <c r="CS1477" t="str">
        <f t="shared" ref="CS1477:CS1540" si="709">IF(C1477=1,CONCATENATE("y_int(",CM1477,",",1,")"),"")</f>
        <v/>
      </c>
      <c r="CT1477" t="str">
        <f t="shared" ref="CT1477:CT1540" si="710">IF(C1477=1,CONCATENATE("y_int(",CM1477,",",1,") = results.XAtMinObjective{1,",),"")</f>
        <v/>
      </c>
    </row>
    <row r="1478" spans="2:98" x14ac:dyDescent="0.2">
      <c r="B1478" s="28" t="s">
        <v>1366</v>
      </c>
      <c r="C1478" s="47"/>
      <c r="D1478" s="41">
        <v>6</v>
      </c>
      <c r="E1478" s="42">
        <v>0</v>
      </c>
      <c r="F1478" s="139">
        <f>ABS(Home!$K$20*E1478)</f>
        <v>0</v>
      </c>
      <c r="G1478" s="42">
        <v>0</v>
      </c>
      <c r="H1478" s="139">
        <f>ABS(Home!$K$20*G1478)</f>
        <v>0</v>
      </c>
      <c r="I1478" s="42">
        <v>0</v>
      </c>
      <c r="J1478" s="139">
        <f>ABS(Home!$K$20*I1478)</f>
        <v>0</v>
      </c>
      <c r="K1478" s="42">
        <v>0</v>
      </c>
      <c r="L1478" s="139">
        <f>ABS(Home!$K$20*K1478)</f>
        <v>0</v>
      </c>
      <c r="M1478" s="45">
        <f t="shared" si="702"/>
        <v>0</v>
      </c>
      <c r="N1478" s="47">
        <f t="shared" si="703"/>
        <v>1373</v>
      </c>
      <c r="P1478">
        <f t="shared" si="701"/>
        <v>0</v>
      </c>
      <c r="Q1478">
        <f t="shared" si="701"/>
        <v>6</v>
      </c>
      <c r="R1478" s="146">
        <v>1475</v>
      </c>
      <c r="S1478">
        <f t="shared" si="693"/>
        <v>0</v>
      </c>
      <c r="T1478">
        <f t="shared" si="694"/>
        <v>0</v>
      </c>
      <c r="U1478">
        <f t="shared" si="695"/>
        <v>0</v>
      </c>
      <c r="V1478">
        <f t="shared" si="696"/>
        <v>0</v>
      </c>
      <c r="X1478">
        <f t="shared" si="697"/>
        <v>0</v>
      </c>
      <c r="Y1478">
        <f t="shared" si="698"/>
        <v>0</v>
      </c>
      <c r="Z1478">
        <f t="shared" si="699"/>
        <v>0</v>
      </c>
      <c r="AA1478">
        <f t="shared" si="700"/>
        <v>0</v>
      </c>
      <c r="BJ1478" s="41">
        <v>6</v>
      </c>
      <c r="BN1478" s="41">
        <v>5</v>
      </c>
      <c r="BS1478" s="121"/>
      <c r="BV1478">
        <v>0</v>
      </c>
      <c r="CA1478">
        <v>0</v>
      </c>
      <c r="CB1478">
        <f t="shared" si="704"/>
        <v>0</v>
      </c>
      <c r="CK1478">
        <f t="shared" si="705"/>
        <v>13</v>
      </c>
      <c r="CL1478">
        <f t="shared" si="706"/>
        <v>35</v>
      </c>
      <c r="CM1478">
        <f t="shared" si="707"/>
        <v>1373</v>
      </c>
      <c r="CP1478" t="str">
        <f t="shared" ref="CP1478:CP1541" si="711">IF(C1478=1,CONCATENATE("v",CM1478," = optimizableVariable('var",CM1478,"', [",E1478-$CO$1," ",E1478+$CO$1,"], 'Type', 'real'); %y_int(",CK1478,",",CL1478,")"),"")</f>
        <v/>
      </c>
      <c r="CQ1478" t="str">
        <f t="shared" ref="CQ1478:CQ1541" si="712">IF(C1478=1,CONCATENATE("y_int(",CM1478,",",1,") = variables.var",CM1478,";"),"")</f>
        <v/>
      </c>
      <c r="CR1478" t="str">
        <f t="shared" si="708"/>
        <v/>
      </c>
      <c r="CS1478" t="str">
        <f t="shared" si="709"/>
        <v/>
      </c>
      <c r="CT1478" t="str">
        <f t="shared" si="710"/>
        <v/>
      </c>
    </row>
    <row r="1479" spans="2:98" x14ac:dyDescent="0.2">
      <c r="B1479" s="28" t="s">
        <v>1367</v>
      </c>
      <c r="C1479" s="47"/>
      <c r="D1479" s="41">
        <v>6</v>
      </c>
      <c r="E1479" s="42">
        <v>0</v>
      </c>
      <c r="F1479" s="139">
        <f>ABS(Home!$K$20*E1479)</f>
        <v>0</v>
      </c>
      <c r="G1479" s="42">
        <v>0</v>
      </c>
      <c r="H1479" s="139">
        <f>ABS(Home!$K$20*G1479)</f>
        <v>0</v>
      </c>
      <c r="I1479" s="42">
        <v>0</v>
      </c>
      <c r="J1479" s="139">
        <f>ABS(Home!$K$20*I1479)</f>
        <v>0</v>
      </c>
      <c r="K1479" s="42">
        <v>0</v>
      </c>
      <c r="L1479" s="139">
        <f>ABS(Home!$K$20*K1479)</f>
        <v>0</v>
      </c>
      <c r="M1479" s="45">
        <f t="shared" si="702"/>
        <v>0</v>
      </c>
      <c r="N1479" s="47">
        <f t="shared" si="703"/>
        <v>1374</v>
      </c>
      <c r="P1479">
        <f t="shared" si="701"/>
        <v>0</v>
      </c>
      <c r="Q1479">
        <f t="shared" si="701"/>
        <v>6</v>
      </c>
      <c r="R1479" s="146">
        <v>1476</v>
      </c>
      <c r="S1479">
        <f t="shared" si="693"/>
        <v>0</v>
      </c>
      <c r="T1479">
        <f t="shared" si="694"/>
        <v>0</v>
      </c>
      <c r="U1479">
        <f t="shared" si="695"/>
        <v>0</v>
      </c>
      <c r="V1479">
        <f t="shared" si="696"/>
        <v>0</v>
      </c>
      <c r="X1479">
        <f t="shared" si="697"/>
        <v>0</v>
      </c>
      <c r="Y1479">
        <f t="shared" si="698"/>
        <v>0</v>
      </c>
      <c r="Z1479">
        <f t="shared" si="699"/>
        <v>0</v>
      </c>
      <c r="AA1479">
        <f t="shared" si="700"/>
        <v>0</v>
      </c>
      <c r="BJ1479" s="41">
        <v>6</v>
      </c>
      <c r="BN1479" s="41">
        <v>5</v>
      </c>
      <c r="BS1479" s="121"/>
      <c r="BV1479">
        <v>0</v>
      </c>
      <c r="CA1479">
        <v>0</v>
      </c>
      <c r="CB1479">
        <f t="shared" si="704"/>
        <v>0</v>
      </c>
      <c r="CK1479">
        <f t="shared" si="705"/>
        <v>14</v>
      </c>
      <c r="CL1479">
        <f t="shared" si="706"/>
        <v>35</v>
      </c>
      <c r="CM1479">
        <f t="shared" si="707"/>
        <v>1374</v>
      </c>
      <c r="CP1479" t="str">
        <f t="shared" si="711"/>
        <v/>
      </c>
      <c r="CQ1479" t="str">
        <f t="shared" si="712"/>
        <v/>
      </c>
      <c r="CR1479" t="str">
        <f t="shared" si="708"/>
        <v/>
      </c>
      <c r="CS1479" t="str">
        <f t="shared" si="709"/>
        <v/>
      </c>
      <c r="CT1479" t="str">
        <f t="shared" si="710"/>
        <v/>
      </c>
    </row>
    <row r="1480" spans="2:98" x14ac:dyDescent="0.2">
      <c r="B1480" s="28" t="s">
        <v>1382</v>
      </c>
      <c r="C1480" s="47"/>
      <c r="D1480" s="41">
        <v>6</v>
      </c>
      <c r="E1480" s="42">
        <v>0</v>
      </c>
      <c r="F1480" s="139">
        <f>ABS(Home!$K$20*E1480)</f>
        <v>0</v>
      </c>
      <c r="G1480" s="42">
        <v>0</v>
      </c>
      <c r="H1480" s="139">
        <f>ABS(Home!$K$20*G1480)</f>
        <v>0</v>
      </c>
      <c r="I1480" s="42">
        <v>0</v>
      </c>
      <c r="J1480" s="139">
        <f>ABS(Home!$K$20*I1480)</f>
        <v>0</v>
      </c>
      <c r="K1480" s="42">
        <v>0</v>
      </c>
      <c r="L1480" s="139">
        <f>ABS(Home!$K$20*K1480)</f>
        <v>0</v>
      </c>
      <c r="M1480" s="45">
        <f t="shared" si="702"/>
        <v>0</v>
      </c>
      <c r="N1480" s="47">
        <f t="shared" si="703"/>
        <v>1375</v>
      </c>
      <c r="P1480">
        <f t="shared" si="701"/>
        <v>0</v>
      </c>
      <c r="Q1480">
        <f t="shared" si="701"/>
        <v>6</v>
      </c>
      <c r="R1480" s="146">
        <v>1477</v>
      </c>
      <c r="S1480">
        <f t="shared" si="693"/>
        <v>0</v>
      </c>
      <c r="T1480">
        <f t="shared" si="694"/>
        <v>0</v>
      </c>
      <c r="U1480">
        <f t="shared" si="695"/>
        <v>0</v>
      </c>
      <c r="V1480">
        <f t="shared" si="696"/>
        <v>0</v>
      </c>
      <c r="X1480">
        <f t="shared" si="697"/>
        <v>0</v>
      </c>
      <c r="Y1480">
        <f t="shared" si="698"/>
        <v>0</v>
      </c>
      <c r="Z1480">
        <f t="shared" si="699"/>
        <v>0</v>
      </c>
      <c r="AA1480">
        <f t="shared" si="700"/>
        <v>0</v>
      </c>
      <c r="BJ1480" s="41">
        <v>6</v>
      </c>
      <c r="BN1480" s="41">
        <v>5</v>
      </c>
      <c r="BS1480" s="121"/>
      <c r="BV1480">
        <v>0</v>
      </c>
      <c r="CA1480">
        <v>0</v>
      </c>
      <c r="CB1480">
        <f t="shared" si="704"/>
        <v>0</v>
      </c>
      <c r="CK1480">
        <f t="shared" si="705"/>
        <v>15</v>
      </c>
      <c r="CL1480">
        <f t="shared" si="706"/>
        <v>35</v>
      </c>
      <c r="CM1480">
        <f t="shared" si="707"/>
        <v>1375</v>
      </c>
      <c r="CP1480" t="str">
        <f t="shared" si="711"/>
        <v/>
      </c>
      <c r="CQ1480" t="str">
        <f t="shared" si="712"/>
        <v/>
      </c>
      <c r="CR1480" t="str">
        <f t="shared" si="708"/>
        <v/>
      </c>
      <c r="CS1480" t="str">
        <f t="shared" si="709"/>
        <v/>
      </c>
      <c r="CT1480" t="str">
        <f t="shared" si="710"/>
        <v/>
      </c>
    </row>
    <row r="1481" spans="2:98" x14ac:dyDescent="0.2">
      <c r="B1481" s="28" t="s">
        <v>1383</v>
      </c>
      <c r="C1481" s="47"/>
      <c r="D1481" s="41">
        <v>6</v>
      </c>
      <c r="E1481" s="42">
        <v>0</v>
      </c>
      <c r="F1481" s="139">
        <f>ABS(Home!$K$20*E1481)</f>
        <v>0</v>
      </c>
      <c r="G1481" s="42">
        <v>0</v>
      </c>
      <c r="H1481" s="139">
        <f>ABS(Home!$K$20*G1481)</f>
        <v>0</v>
      </c>
      <c r="I1481" s="42">
        <v>0</v>
      </c>
      <c r="J1481" s="139">
        <f>ABS(Home!$K$20*I1481)</f>
        <v>0</v>
      </c>
      <c r="K1481" s="42">
        <v>0</v>
      </c>
      <c r="L1481" s="139">
        <f>ABS(Home!$K$20*K1481)</f>
        <v>0</v>
      </c>
      <c r="M1481" s="45">
        <f t="shared" si="702"/>
        <v>0</v>
      </c>
      <c r="N1481" s="47">
        <f t="shared" si="703"/>
        <v>1376</v>
      </c>
      <c r="P1481">
        <f t="shared" si="701"/>
        <v>0</v>
      </c>
      <c r="Q1481">
        <f t="shared" si="701"/>
        <v>6</v>
      </c>
      <c r="R1481" s="146">
        <v>1478</v>
      </c>
      <c r="S1481">
        <f t="shared" si="693"/>
        <v>0</v>
      </c>
      <c r="T1481">
        <f t="shared" si="694"/>
        <v>0</v>
      </c>
      <c r="U1481">
        <f t="shared" si="695"/>
        <v>0</v>
      </c>
      <c r="V1481">
        <f t="shared" si="696"/>
        <v>0</v>
      </c>
      <c r="X1481">
        <f t="shared" si="697"/>
        <v>0</v>
      </c>
      <c r="Y1481">
        <f t="shared" si="698"/>
        <v>0</v>
      </c>
      <c r="Z1481">
        <f t="shared" si="699"/>
        <v>0</v>
      </c>
      <c r="AA1481">
        <f t="shared" si="700"/>
        <v>0</v>
      </c>
      <c r="BJ1481" s="41">
        <v>6</v>
      </c>
      <c r="BN1481" s="41">
        <v>5</v>
      </c>
      <c r="BS1481" s="121"/>
      <c r="BV1481">
        <v>0</v>
      </c>
      <c r="CA1481">
        <v>0</v>
      </c>
      <c r="CB1481">
        <f t="shared" si="704"/>
        <v>0</v>
      </c>
      <c r="CK1481">
        <f t="shared" si="705"/>
        <v>16</v>
      </c>
      <c r="CL1481">
        <f t="shared" si="706"/>
        <v>35</v>
      </c>
      <c r="CM1481">
        <f t="shared" si="707"/>
        <v>1376</v>
      </c>
      <c r="CP1481" t="str">
        <f t="shared" si="711"/>
        <v/>
      </c>
      <c r="CQ1481" t="str">
        <f t="shared" si="712"/>
        <v/>
      </c>
      <c r="CR1481" t="str">
        <f t="shared" si="708"/>
        <v/>
      </c>
      <c r="CS1481" t="str">
        <f t="shared" si="709"/>
        <v/>
      </c>
      <c r="CT1481" t="str">
        <f t="shared" si="710"/>
        <v/>
      </c>
    </row>
    <row r="1482" spans="2:98" x14ac:dyDescent="0.2">
      <c r="B1482" s="28" t="s">
        <v>1384</v>
      </c>
      <c r="C1482" s="47"/>
      <c r="D1482" s="41">
        <v>6</v>
      </c>
      <c r="E1482" s="42">
        <v>0</v>
      </c>
      <c r="F1482" s="139">
        <f>ABS(Home!$K$20*E1482)</f>
        <v>0</v>
      </c>
      <c r="G1482" s="42">
        <v>0</v>
      </c>
      <c r="H1482" s="139">
        <f>ABS(Home!$K$20*G1482)</f>
        <v>0</v>
      </c>
      <c r="I1482" s="42">
        <v>0</v>
      </c>
      <c r="J1482" s="139">
        <f>ABS(Home!$K$20*I1482)</f>
        <v>0</v>
      </c>
      <c r="K1482" s="42">
        <v>0</v>
      </c>
      <c r="L1482" s="139">
        <f>ABS(Home!$K$20*K1482)</f>
        <v>0</v>
      </c>
      <c r="M1482" s="45">
        <f t="shared" si="702"/>
        <v>0</v>
      </c>
      <c r="N1482" s="47">
        <f t="shared" si="703"/>
        <v>1377</v>
      </c>
      <c r="P1482">
        <f t="shared" si="701"/>
        <v>0</v>
      </c>
      <c r="Q1482">
        <f t="shared" si="701"/>
        <v>6</v>
      </c>
      <c r="R1482" s="146">
        <v>1479</v>
      </c>
      <c r="S1482">
        <f t="shared" si="693"/>
        <v>0</v>
      </c>
      <c r="T1482">
        <f t="shared" si="694"/>
        <v>0</v>
      </c>
      <c r="U1482">
        <f t="shared" si="695"/>
        <v>0</v>
      </c>
      <c r="V1482">
        <f t="shared" si="696"/>
        <v>0</v>
      </c>
      <c r="X1482">
        <f t="shared" si="697"/>
        <v>0</v>
      </c>
      <c r="Y1482">
        <f t="shared" si="698"/>
        <v>0</v>
      </c>
      <c r="Z1482">
        <f t="shared" si="699"/>
        <v>0</v>
      </c>
      <c r="AA1482">
        <f t="shared" si="700"/>
        <v>0</v>
      </c>
      <c r="BJ1482" s="41">
        <v>6</v>
      </c>
      <c r="BN1482" s="41">
        <v>5</v>
      </c>
      <c r="BS1482" s="121"/>
      <c r="BV1482">
        <v>0</v>
      </c>
      <c r="CA1482">
        <v>0</v>
      </c>
      <c r="CB1482">
        <f t="shared" si="704"/>
        <v>0</v>
      </c>
      <c r="CK1482">
        <f t="shared" si="705"/>
        <v>17</v>
      </c>
      <c r="CL1482">
        <f t="shared" si="706"/>
        <v>35</v>
      </c>
      <c r="CM1482">
        <f t="shared" si="707"/>
        <v>1377</v>
      </c>
      <c r="CP1482" t="str">
        <f t="shared" si="711"/>
        <v/>
      </c>
      <c r="CQ1482" t="str">
        <f t="shared" si="712"/>
        <v/>
      </c>
      <c r="CR1482" t="str">
        <f t="shared" si="708"/>
        <v/>
      </c>
      <c r="CS1482" t="str">
        <f t="shared" si="709"/>
        <v/>
      </c>
      <c r="CT1482" t="str">
        <f t="shared" si="710"/>
        <v/>
      </c>
    </row>
    <row r="1483" spans="2:98" x14ac:dyDescent="0.2">
      <c r="B1483" s="28" t="s">
        <v>1368</v>
      </c>
      <c r="C1483" s="47"/>
      <c r="D1483" s="41">
        <v>6</v>
      </c>
      <c r="E1483" s="42">
        <v>0</v>
      </c>
      <c r="F1483" s="139">
        <f>ABS(Home!$K$20*E1483)</f>
        <v>0</v>
      </c>
      <c r="G1483" s="42">
        <v>0</v>
      </c>
      <c r="H1483" s="139">
        <f>ABS(Home!$K$20*G1483)</f>
        <v>0</v>
      </c>
      <c r="I1483" s="42">
        <v>0</v>
      </c>
      <c r="J1483" s="139">
        <f>ABS(Home!$K$20*I1483)</f>
        <v>0</v>
      </c>
      <c r="K1483" s="42">
        <v>0</v>
      </c>
      <c r="L1483" s="139">
        <f>ABS(Home!$K$20*K1483)</f>
        <v>0</v>
      </c>
      <c r="M1483" s="45">
        <f t="shared" si="702"/>
        <v>0</v>
      </c>
      <c r="N1483" s="47">
        <f t="shared" si="703"/>
        <v>1378</v>
      </c>
      <c r="P1483">
        <f t="shared" si="701"/>
        <v>0</v>
      </c>
      <c r="Q1483">
        <f t="shared" si="701"/>
        <v>6</v>
      </c>
      <c r="R1483" s="146">
        <v>1480</v>
      </c>
      <c r="S1483">
        <f t="shared" si="693"/>
        <v>0</v>
      </c>
      <c r="T1483">
        <f t="shared" si="694"/>
        <v>0</v>
      </c>
      <c r="U1483">
        <f t="shared" si="695"/>
        <v>0</v>
      </c>
      <c r="V1483">
        <f t="shared" si="696"/>
        <v>0</v>
      </c>
      <c r="X1483">
        <f t="shared" si="697"/>
        <v>0</v>
      </c>
      <c r="Y1483">
        <f t="shared" si="698"/>
        <v>0</v>
      </c>
      <c r="Z1483">
        <f t="shared" si="699"/>
        <v>0</v>
      </c>
      <c r="AA1483">
        <f t="shared" si="700"/>
        <v>0</v>
      </c>
      <c r="BJ1483" s="41">
        <v>6</v>
      </c>
      <c r="BN1483" s="41">
        <v>5</v>
      </c>
      <c r="BS1483" s="121"/>
      <c r="BV1483">
        <v>0</v>
      </c>
      <c r="CA1483">
        <v>0</v>
      </c>
      <c r="CB1483">
        <f t="shared" si="704"/>
        <v>0</v>
      </c>
      <c r="CK1483">
        <f t="shared" si="705"/>
        <v>18</v>
      </c>
      <c r="CL1483">
        <f t="shared" si="706"/>
        <v>35</v>
      </c>
      <c r="CM1483">
        <f t="shared" si="707"/>
        <v>1378</v>
      </c>
      <c r="CP1483" t="str">
        <f t="shared" si="711"/>
        <v/>
      </c>
      <c r="CQ1483" t="str">
        <f t="shared" si="712"/>
        <v/>
      </c>
      <c r="CR1483" t="str">
        <f t="shared" si="708"/>
        <v/>
      </c>
      <c r="CS1483" t="str">
        <f t="shared" si="709"/>
        <v/>
      </c>
      <c r="CT1483" t="str">
        <f t="shared" si="710"/>
        <v/>
      </c>
    </row>
    <row r="1484" spans="2:98" x14ac:dyDescent="0.2">
      <c r="B1484" s="28" t="s">
        <v>1369</v>
      </c>
      <c r="C1484" s="47"/>
      <c r="D1484" s="41">
        <v>6</v>
      </c>
      <c r="E1484" s="42">
        <v>0</v>
      </c>
      <c r="F1484" s="139">
        <f>ABS(Home!$K$20*E1484)</f>
        <v>0</v>
      </c>
      <c r="G1484" s="42">
        <v>0</v>
      </c>
      <c r="H1484" s="139">
        <f>ABS(Home!$K$20*G1484)</f>
        <v>0</v>
      </c>
      <c r="I1484" s="42">
        <v>0</v>
      </c>
      <c r="J1484" s="139">
        <f>ABS(Home!$K$20*I1484)</f>
        <v>0</v>
      </c>
      <c r="K1484" s="42">
        <v>0</v>
      </c>
      <c r="L1484" s="139">
        <f>ABS(Home!$K$20*K1484)</f>
        <v>0</v>
      </c>
      <c r="M1484" s="45">
        <f t="shared" si="702"/>
        <v>0</v>
      </c>
      <c r="N1484" s="47">
        <f t="shared" si="703"/>
        <v>1379</v>
      </c>
      <c r="P1484">
        <f t="shared" ref="P1484:P1505" si="713">C1595</f>
        <v>0</v>
      </c>
      <c r="Q1484">
        <f t="shared" ref="Q1484:Q1505" si="714">D1595</f>
        <v>6</v>
      </c>
      <c r="R1484" s="146">
        <v>1481</v>
      </c>
      <c r="S1484">
        <f t="shared" ref="S1484:S1523" si="715">IF($C1595=1,E1595,0)</f>
        <v>0</v>
      </c>
      <c r="T1484">
        <f t="shared" ref="T1484:T1523" si="716">IF($C1595=1,G1595,0)</f>
        <v>0</v>
      </c>
      <c r="U1484">
        <f t="shared" ref="U1484:U1523" si="717">IF($C1595=1,I1595,0)</f>
        <v>0</v>
      </c>
      <c r="V1484">
        <f t="shared" ref="V1484:V1523" si="718">IF($C1595=1,K1595,0)</f>
        <v>0</v>
      </c>
      <c r="X1484">
        <f t="shared" ref="X1484:X1523" si="719">IF($C1595=1,F1595,0)</f>
        <v>0</v>
      </c>
      <c r="Y1484">
        <f t="shared" ref="Y1484:Y1523" si="720">IF($C1595=1,H1595,0)</f>
        <v>0</v>
      </c>
      <c r="Z1484">
        <f t="shared" ref="Z1484:Z1523" si="721">IF($C1595=1,J1595,0)</f>
        <v>0</v>
      </c>
      <c r="AA1484">
        <f t="shared" ref="AA1484:AA1523" si="722">IF($C1595=1,L1595,0)</f>
        <v>0</v>
      </c>
      <c r="BJ1484" s="41">
        <v>6</v>
      </c>
      <c r="BN1484" s="41">
        <v>5</v>
      </c>
      <c r="BS1484" s="121"/>
      <c r="BV1484">
        <v>0</v>
      </c>
      <c r="CA1484">
        <v>0</v>
      </c>
      <c r="CB1484">
        <f t="shared" si="704"/>
        <v>0</v>
      </c>
      <c r="CK1484">
        <f t="shared" si="705"/>
        <v>19</v>
      </c>
      <c r="CL1484">
        <f t="shared" si="706"/>
        <v>35</v>
      </c>
      <c r="CM1484">
        <f t="shared" si="707"/>
        <v>1379</v>
      </c>
      <c r="CP1484" t="str">
        <f t="shared" si="711"/>
        <v/>
      </c>
      <c r="CQ1484" t="str">
        <f t="shared" si="712"/>
        <v/>
      </c>
      <c r="CR1484" t="str">
        <f t="shared" si="708"/>
        <v/>
      </c>
      <c r="CS1484" t="str">
        <f t="shared" si="709"/>
        <v/>
      </c>
      <c r="CT1484" t="str">
        <f t="shared" si="710"/>
        <v/>
      </c>
    </row>
    <row r="1485" spans="2:98" x14ac:dyDescent="0.2">
      <c r="B1485" s="28" t="s">
        <v>1370</v>
      </c>
      <c r="C1485" s="47"/>
      <c r="D1485" s="41">
        <v>6</v>
      </c>
      <c r="E1485" s="42">
        <v>0</v>
      </c>
      <c r="F1485" s="139">
        <f>ABS(Home!$K$20*E1485)</f>
        <v>0</v>
      </c>
      <c r="G1485" s="42">
        <v>0</v>
      </c>
      <c r="H1485" s="139">
        <f>ABS(Home!$K$20*G1485)</f>
        <v>0</v>
      </c>
      <c r="I1485" s="42">
        <v>0</v>
      </c>
      <c r="J1485" s="139">
        <f>ABS(Home!$K$20*I1485)</f>
        <v>0</v>
      </c>
      <c r="K1485" s="42">
        <v>0</v>
      </c>
      <c r="L1485" s="139">
        <f>ABS(Home!$K$20*K1485)</f>
        <v>0</v>
      </c>
      <c r="M1485" s="45">
        <f t="shared" si="702"/>
        <v>0</v>
      </c>
      <c r="N1485" s="47">
        <f t="shared" si="703"/>
        <v>1380</v>
      </c>
      <c r="P1485">
        <f t="shared" si="713"/>
        <v>0</v>
      </c>
      <c r="Q1485">
        <f t="shared" si="714"/>
        <v>6</v>
      </c>
      <c r="R1485" s="146">
        <v>1482</v>
      </c>
      <c r="S1485">
        <f t="shared" si="715"/>
        <v>0</v>
      </c>
      <c r="T1485">
        <f t="shared" si="716"/>
        <v>0</v>
      </c>
      <c r="U1485">
        <f t="shared" si="717"/>
        <v>0</v>
      </c>
      <c r="V1485">
        <f t="shared" si="718"/>
        <v>0</v>
      </c>
      <c r="X1485">
        <f t="shared" si="719"/>
        <v>0</v>
      </c>
      <c r="Y1485">
        <f t="shared" si="720"/>
        <v>0</v>
      </c>
      <c r="Z1485">
        <f t="shared" si="721"/>
        <v>0</v>
      </c>
      <c r="AA1485">
        <f t="shared" si="722"/>
        <v>0</v>
      </c>
      <c r="BJ1485" s="41">
        <v>6</v>
      </c>
      <c r="BN1485" s="41">
        <v>5</v>
      </c>
      <c r="BS1485" s="121"/>
      <c r="BV1485">
        <v>0</v>
      </c>
      <c r="CA1485">
        <v>0</v>
      </c>
      <c r="CB1485">
        <f t="shared" si="704"/>
        <v>0</v>
      </c>
      <c r="CK1485">
        <f t="shared" si="705"/>
        <v>20</v>
      </c>
      <c r="CL1485">
        <f t="shared" si="706"/>
        <v>35</v>
      </c>
      <c r="CM1485">
        <f t="shared" si="707"/>
        <v>1380</v>
      </c>
      <c r="CP1485" t="str">
        <f t="shared" si="711"/>
        <v/>
      </c>
      <c r="CQ1485" t="str">
        <f t="shared" si="712"/>
        <v/>
      </c>
      <c r="CR1485" t="str">
        <f t="shared" si="708"/>
        <v/>
      </c>
      <c r="CS1485" t="str">
        <f t="shared" si="709"/>
        <v/>
      </c>
      <c r="CT1485" t="str">
        <f t="shared" si="710"/>
        <v/>
      </c>
    </row>
    <row r="1486" spans="2:98" x14ac:dyDescent="0.2">
      <c r="B1486" s="28" t="s">
        <v>1371</v>
      </c>
      <c r="C1486" s="47"/>
      <c r="D1486" s="41">
        <v>6</v>
      </c>
      <c r="E1486" s="42">
        <v>0</v>
      </c>
      <c r="F1486" s="139">
        <f>ABS(Home!$K$20*E1486)</f>
        <v>0</v>
      </c>
      <c r="G1486" s="42">
        <v>0</v>
      </c>
      <c r="H1486" s="139">
        <f>ABS(Home!$K$20*G1486)</f>
        <v>0</v>
      </c>
      <c r="I1486" s="42">
        <v>0</v>
      </c>
      <c r="J1486" s="139">
        <f>ABS(Home!$K$20*I1486)</f>
        <v>0</v>
      </c>
      <c r="K1486" s="42">
        <v>0</v>
      </c>
      <c r="L1486" s="139">
        <f>ABS(Home!$K$20*K1486)</f>
        <v>0</v>
      </c>
      <c r="M1486" s="45">
        <f t="shared" si="702"/>
        <v>0</v>
      </c>
      <c r="N1486" s="47">
        <f t="shared" si="703"/>
        <v>1381</v>
      </c>
      <c r="P1486">
        <f t="shared" si="713"/>
        <v>0</v>
      </c>
      <c r="Q1486">
        <f t="shared" si="714"/>
        <v>6</v>
      </c>
      <c r="R1486" s="146">
        <v>1483</v>
      </c>
      <c r="S1486">
        <f t="shared" si="715"/>
        <v>0</v>
      </c>
      <c r="T1486">
        <f t="shared" si="716"/>
        <v>0</v>
      </c>
      <c r="U1486">
        <f t="shared" si="717"/>
        <v>0</v>
      </c>
      <c r="V1486">
        <f t="shared" si="718"/>
        <v>0</v>
      </c>
      <c r="X1486">
        <f t="shared" si="719"/>
        <v>0</v>
      </c>
      <c r="Y1486">
        <f t="shared" si="720"/>
        <v>0</v>
      </c>
      <c r="Z1486">
        <f t="shared" si="721"/>
        <v>0</v>
      </c>
      <c r="AA1486">
        <f t="shared" si="722"/>
        <v>0</v>
      </c>
      <c r="BJ1486" s="41">
        <v>6</v>
      </c>
      <c r="BN1486" s="41">
        <v>5</v>
      </c>
      <c r="BS1486" s="121"/>
      <c r="BV1486">
        <v>0</v>
      </c>
      <c r="CA1486">
        <v>0</v>
      </c>
      <c r="CB1486">
        <f t="shared" si="704"/>
        <v>0</v>
      </c>
      <c r="CK1486">
        <f t="shared" si="705"/>
        <v>21</v>
      </c>
      <c r="CL1486">
        <f t="shared" si="706"/>
        <v>35</v>
      </c>
      <c r="CM1486">
        <f t="shared" si="707"/>
        <v>1381</v>
      </c>
      <c r="CP1486" t="str">
        <f t="shared" si="711"/>
        <v/>
      </c>
      <c r="CQ1486" t="str">
        <f t="shared" si="712"/>
        <v/>
      </c>
      <c r="CR1486" t="str">
        <f t="shared" si="708"/>
        <v/>
      </c>
      <c r="CS1486" t="str">
        <f t="shared" si="709"/>
        <v/>
      </c>
      <c r="CT1486" t="str">
        <f t="shared" si="710"/>
        <v/>
      </c>
    </row>
    <row r="1487" spans="2:98" x14ac:dyDescent="0.2">
      <c r="B1487" s="28" t="s">
        <v>1372</v>
      </c>
      <c r="C1487" s="47"/>
      <c r="D1487" s="41">
        <v>6</v>
      </c>
      <c r="E1487" s="42">
        <v>0</v>
      </c>
      <c r="F1487" s="139">
        <f>ABS(Home!$K$20*E1487)</f>
        <v>0</v>
      </c>
      <c r="G1487" s="42">
        <v>0</v>
      </c>
      <c r="H1487" s="139">
        <f>ABS(Home!$K$20*G1487)</f>
        <v>0</v>
      </c>
      <c r="I1487" s="42">
        <v>0</v>
      </c>
      <c r="J1487" s="139">
        <f>ABS(Home!$K$20*I1487)</f>
        <v>0</v>
      </c>
      <c r="K1487" s="42">
        <v>0</v>
      </c>
      <c r="L1487" s="139">
        <f>ABS(Home!$K$20*K1487)</f>
        <v>0</v>
      </c>
      <c r="M1487" s="45">
        <f t="shared" si="702"/>
        <v>0</v>
      </c>
      <c r="N1487" s="47">
        <f t="shared" si="703"/>
        <v>1382</v>
      </c>
      <c r="P1487">
        <f t="shared" si="713"/>
        <v>0</v>
      </c>
      <c r="Q1487">
        <f t="shared" si="714"/>
        <v>6</v>
      </c>
      <c r="R1487" s="146">
        <v>1484</v>
      </c>
      <c r="S1487">
        <f t="shared" si="715"/>
        <v>0</v>
      </c>
      <c r="T1487">
        <f t="shared" si="716"/>
        <v>0</v>
      </c>
      <c r="U1487">
        <f t="shared" si="717"/>
        <v>0</v>
      </c>
      <c r="V1487">
        <f t="shared" si="718"/>
        <v>0</v>
      </c>
      <c r="X1487">
        <f t="shared" si="719"/>
        <v>0</v>
      </c>
      <c r="Y1487">
        <f t="shared" si="720"/>
        <v>0</v>
      </c>
      <c r="Z1487">
        <f t="shared" si="721"/>
        <v>0</v>
      </c>
      <c r="AA1487">
        <f t="shared" si="722"/>
        <v>0</v>
      </c>
      <c r="BJ1487" s="41">
        <v>6</v>
      </c>
      <c r="BN1487" s="41">
        <v>5</v>
      </c>
      <c r="BS1487" s="121"/>
      <c r="BV1487">
        <v>0</v>
      </c>
      <c r="CA1487">
        <v>0</v>
      </c>
      <c r="CB1487">
        <f t="shared" si="704"/>
        <v>0</v>
      </c>
      <c r="CK1487">
        <f t="shared" si="705"/>
        <v>22</v>
      </c>
      <c r="CL1487">
        <f t="shared" si="706"/>
        <v>35</v>
      </c>
      <c r="CM1487">
        <f t="shared" si="707"/>
        <v>1382</v>
      </c>
      <c r="CP1487" t="str">
        <f t="shared" si="711"/>
        <v/>
      </c>
      <c r="CQ1487" t="str">
        <f t="shared" si="712"/>
        <v/>
      </c>
      <c r="CR1487" t="str">
        <f t="shared" si="708"/>
        <v/>
      </c>
      <c r="CS1487" t="str">
        <f t="shared" si="709"/>
        <v/>
      </c>
      <c r="CT1487" t="str">
        <f t="shared" si="710"/>
        <v/>
      </c>
    </row>
    <row r="1488" spans="2:98" x14ac:dyDescent="0.2">
      <c r="B1488" s="28" t="s">
        <v>1373</v>
      </c>
      <c r="C1488" s="47"/>
      <c r="D1488" s="41">
        <v>6</v>
      </c>
      <c r="E1488" s="42">
        <v>0</v>
      </c>
      <c r="F1488" s="139">
        <f>ABS(Home!$K$20*E1488)</f>
        <v>0</v>
      </c>
      <c r="G1488" s="42">
        <v>0</v>
      </c>
      <c r="H1488" s="139">
        <f>ABS(Home!$K$20*G1488)</f>
        <v>0</v>
      </c>
      <c r="I1488" s="42">
        <v>0</v>
      </c>
      <c r="J1488" s="139">
        <f>ABS(Home!$K$20*I1488)</f>
        <v>0</v>
      </c>
      <c r="K1488" s="42">
        <v>0</v>
      </c>
      <c r="L1488" s="139">
        <f>ABS(Home!$K$20*K1488)</f>
        <v>0</v>
      </c>
      <c r="M1488" s="45">
        <f t="shared" si="702"/>
        <v>0</v>
      </c>
      <c r="N1488" s="47">
        <f t="shared" si="703"/>
        <v>1383</v>
      </c>
      <c r="P1488">
        <f t="shared" si="713"/>
        <v>0</v>
      </c>
      <c r="Q1488">
        <f t="shared" si="714"/>
        <v>6</v>
      </c>
      <c r="R1488" s="146">
        <v>1485</v>
      </c>
      <c r="S1488">
        <f t="shared" si="715"/>
        <v>0</v>
      </c>
      <c r="T1488">
        <f t="shared" si="716"/>
        <v>0</v>
      </c>
      <c r="U1488">
        <f t="shared" si="717"/>
        <v>0</v>
      </c>
      <c r="V1488">
        <f t="shared" si="718"/>
        <v>0</v>
      </c>
      <c r="X1488">
        <f t="shared" si="719"/>
        <v>0</v>
      </c>
      <c r="Y1488">
        <f t="shared" si="720"/>
        <v>0</v>
      </c>
      <c r="Z1488">
        <f t="shared" si="721"/>
        <v>0</v>
      </c>
      <c r="AA1488">
        <f t="shared" si="722"/>
        <v>0</v>
      </c>
      <c r="BJ1488" s="41">
        <v>6</v>
      </c>
      <c r="BN1488" s="41">
        <v>5</v>
      </c>
      <c r="BS1488" s="121"/>
      <c r="BV1488">
        <v>0</v>
      </c>
      <c r="CA1488">
        <v>0</v>
      </c>
      <c r="CB1488">
        <f t="shared" si="704"/>
        <v>0</v>
      </c>
      <c r="CK1488">
        <f t="shared" si="705"/>
        <v>23</v>
      </c>
      <c r="CL1488">
        <f t="shared" si="706"/>
        <v>35</v>
      </c>
      <c r="CM1488">
        <f t="shared" si="707"/>
        <v>1383</v>
      </c>
      <c r="CP1488" t="str">
        <f t="shared" si="711"/>
        <v/>
      </c>
      <c r="CQ1488" t="str">
        <f t="shared" si="712"/>
        <v/>
      </c>
      <c r="CR1488" t="str">
        <f t="shared" si="708"/>
        <v/>
      </c>
      <c r="CS1488" t="str">
        <f t="shared" si="709"/>
        <v/>
      </c>
      <c r="CT1488" t="str">
        <f t="shared" si="710"/>
        <v/>
      </c>
    </row>
    <row r="1489" spans="2:98" x14ac:dyDescent="0.2">
      <c r="B1489" s="28" t="s">
        <v>1374</v>
      </c>
      <c r="C1489" s="47"/>
      <c r="D1489" s="41">
        <v>6</v>
      </c>
      <c r="E1489" s="42">
        <v>0</v>
      </c>
      <c r="F1489" s="139">
        <f>ABS(Home!$K$20*E1489)</f>
        <v>0</v>
      </c>
      <c r="G1489" s="42">
        <v>0</v>
      </c>
      <c r="H1489" s="139">
        <f>ABS(Home!$K$20*G1489)</f>
        <v>0</v>
      </c>
      <c r="I1489" s="42">
        <v>0</v>
      </c>
      <c r="J1489" s="139">
        <f>ABS(Home!$K$20*I1489)</f>
        <v>0</v>
      </c>
      <c r="K1489" s="42">
        <v>0</v>
      </c>
      <c r="L1489" s="139">
        <f>ABS(Home!$K$20*K1489)</f>
        <v>0</v>
      </c>
      <c r="M1489" s="45">
        <f>IF(C1489=1,COUNTIF(F1489,"&gt;0")+COUNTIF(H1489,"&gt;0")+COUNTIF(J1489,"&gt;0")+COUNTIF(L1489,"&gt;0"),0)</f>
        <v>0</v>
      </c>
      <c r="N1489" s="47">
        <f t="shared" si="703"/>
        <v>1384</v>
      </c>
      <c r="P1489">
        <f t="shared" si="713"/>
        <v>0</v>
      </c>
      <c r="Q1489">
        <f t="shared" si="714"/>
        <v>6</v>
      </c>
      <c r="R1489" s="146">
        <v>1486</v>
      </c>
      <c r="S1489">
        <f t="shared" si="715"/>
        <v>0</v>
      </c>
      <c r="T1489">
        <f t="shared" si="716"/>
        <v>0</v>
      </c>
      <c r="U1489">
        <f t="shared" si="717"/>
        <v>0</v>
      </c>
      <c r="V1489">
        <f t="shared" si="718"/>
        <v>0</v>
      </c>
      <c r="X1489">
        <f t="shared" si="719"/>
        <v>0</v>
      </c>
      <c r="Y1489">
        <f t="shared" si="720"/>
        <v>0</v>
      </c>
      <c r="Z1489">
        <f t="shared" si="721"/>
        <v>0</v>
      </c>
      <c r="AA1489">
        <f t="shared" si="722"/>
        <v>0</v>
      </c>
      <c r="BJ1489" s="41">
        <v>6</v>
      </c>
      <c r="BN1489" s="41">
        <v>5</v>
      </c>
      <c r="BS1489" s="121"/>
      <c r="BV1489">
        <v>0</v>
      </c>
      <c r="CA1489">
        <v>0</v>
      </c>
      <c r="CB1489">
        <f t="shared" si="704"/>
        <v>0</v>
      </c>
      <c r="CK1489">
        <f t="shared" si="705"/>
        <v>24</v>
      </c>
      <c r="CL1489">
        <f t="shared" si="706"/>
        <v>35</v>
      </c>
      <c r="CM1489">
        <f t="shared" si="707"/>
        <v>1384</v>
      </c>
      <c r="CP1489" t="str">
        <f t="shared" si="711"/>
        <v/>
      </c>
      <c r="CQ1489" t="str">
        <f t="shared" si="712"/>
        <v/>
      </c>
      <c r="CR1489" t="str">
        <f t="shared" si="708"/>
        <v/>
      </c>
      <c r="CS1489" t="str">
        <f t="shared" si="709"/>
        <v/>
      </c>
      <c r="CT1489" t="str">
        <f t="shared" si="710"/>
        <v/>
      </c>
    </row>
    <row r="1490" spans="2:98" x14ac:dyDescent="0.2">
      <c r="B1490" s="28" t="s">
        <v>1375</v>
      </c>
      <c r="C1490" s="47"/>
      <c r="D1490" s="41">
        <v>6</v>
      </c>
      <c r="E1490" s="42">
        <v>0</v>
      </c>
      <c r="F1490" s="139">
        <f>ABS(Home!$K$20*E1490)</f>
        <v>0</v>
      </c>
      <c r="G1490" s="42">
        <v>0</v>
      </c>
      <c r="H1490" s="139">
        <f>ABS(Home!$K$20*G1490)</f>
        <v>0</v>
      </c>
      <c r="I1490" s="42">
        <v>0</v>
      </c>
      <c r="J1490" s="139">
        <f>ABS(Home!$K$20*I1490)</f>
        <v>0</v>
      </c>
      <c r="K1490" s="42">
        <v>0</v>
      </c>
      <c r="L1490" s="139">
        <f>ABS(Home!$K$20*K1490)</f>
        <v>0</v>
      </c>
      <c r="M1490" s="45">
        <f t="shared" si="702"/>
        <v>0</v>
      </c>
      <c r="N1490" s="47">
        <f t="shared" si="703"/>
        <v>1385</v>
      </c>
      <c r="P1490">
        <f t="shared" si="713"/>
        <v>0</v>
      </c>
      <c r="Q1490">
        <f t="shared" si="714"/>
        <v>6</v>
      </c>
      <c r="R1490" s="146">
        <v>1487</v>
      </c>
      <c r="S1490">
        <f t="shared" si="715"/>
        <v>0</v>
      </c>
      <c r="T1490">
        <f t="shared" si="716"/>
        <v>0</v>
      </c>
      <c r="U1490">
        <f t="shared" si="717"/>
        <v>0</v>
      </c>
      <c r="V1490">
        <f t="shared" si="718"/>
        <v>0</v>
      </c>
      <c r="X1490">
        <f t="shared" si="719"/>
        <v>0</v>
      </c>
      <c r="Y1490">
        <f t="shared" si="720"/>
        <v>0</v>
      </c>
      <c r="Z1490">
        <f t="shared" si="721"/>
        <v>0</v>
      </c>
      <c r="AA1490">
        <f t="shared" si="722"/>
        <v>0</v>
      </c>
      <c r="BJ1490" s="41">
        <v>6</v>
      </c>
      <c r="BN1490" s="41">
        <v>5</v>
      </c>
      <c r="BS1490" s="121"/>
      <c r="BV1490">
        <v>0</v>
      </c>
      <c r="CA1490">
        <v>0</v>
      </c>
      <c r="CB1490">
        <f t="shared" si="704"/>
        <v>0</v>
      </c>
      <c r="CK1490">
        <f t="shared" si="705"/>
        <v>25</v>
      </c>
      <c r="CL1490">
        <f t="shared" si="706"/>
        <v>35</v>
      </c>
      <c r="CM1490">
        <f t="shared" si="707"/>
        <v>1385</v>
      </c>
      <c r="CP1490" t="str">
        <f t="shared" si="711"/>
        <v/>
      </c>
      <c r="CQ1490" t="str">
        <f t="shared" si="712"/>
        <v/>
      </c>
      <c r="CR1490" t="str">
        <f t="shared" si="708"/>
        <v/>
      </c>
      <c r="CS1490" t="str">
        <f t="shared" si="709"/>
        <v/>
      </c>
      <c r="CT1490" t="str">
        <f t="shared" si="710"/>
        <v/>
      </c>
    </row>
    <row r="1491" spans="2:98" x14ac:dyDescent="0.2">
      <c r="B1491" s="28" t="s">
        <v>1376</v>
      </c>
      <c r="C1491" s="47"/>
      <c r="D1491" s="41">
        <v>6</v>
      </c>
      <c r="E1491" s="42">
        <v>0</v>
      </c>
      <c r="F1491" s="139">
        <f>ABS(Home!$K$20*E1491)</f>
        <v>0</v>
      </c>
      <c r="G1491" s="42">
        <v>0</v>
      </c>
      <c r="H1491" s="139">
        <f>ABS(Home!$K$20*G1491)</f>
        <v>0</v>
      </c>
      <c r="I1491" s="42">
        <v>0</v>
      </c>
      <c r="J1491" s="139">
        <f>ABS(Home!$K$20*I1491)</f>
        <v>0</v>
      </c>
      <c r="K1491" s="42">
        <v>0</v>
      </c>
      <c r="L1491" s="139">
        <f>ABS(Home!$K$20*K1491)</f>
        <v>0</v>
      </c>
      <c r="M1491" s="45">
        <f t="shared" si="702"/>
        <v>0</v>
      </c>
      <c r="N1491" s="47">
        <f t="shared" si="703"/>
        <v>1386</v>
      </c>
      <c r="P1491">
        <f t="shared" si="713"/>
        <v>0</v>
      </c>
      <c r="Q1491">
        <f t="shared" si="714"/>
        <v>6</v>
      </c>
      <c r="R1491" s="146">
        <v>1488</v>
      </c>
      <c r="S1491">
        <f t="shared" si="715"/>
        <v>0</v>
      </c>
      <c r="T1491">
        <f t="shared" si="716"/>
        <v>0</v>
      </c>
      <c r="U1491">
        <f t="shared" si="717"/>
        <v>0</v>
      </c>
      <c r="V1491">
        <f t="shared" si="718"/>
        <v>0</v>
      </c>
      <c r="X1491">
        <f t="shared" si="719"/>
        <v>0</v>
      </c>
      <c r="Y1491">
        <f t="shared" si="720"/>
        <v>0</v>
      </c>
      <c r="Z1491">
        <f t="shared" si="721"/>
        <v>0</v>
      </c>
      <c r="AA1491">
        <f t="shared" si="722"/>
        <v>0</v>
      </c>
      <c r="BJ1491" s="41">
        <v>6</v>
      </c>
      <c r="BN1491" s="41">
        <v>5</v>
      </c>
      <c r="BS1491" s="121"/>
      <c r="BV1491">
        <v>-4.8279000000000005E-10</v>
      </c>
      <c r="CA1491">
        <v>-4.8279000000000005E-10</v>
      </c>
      <c r="CB1491">
        <f t="shared" si="704"/>
        <v>-4.8279000000000005E-10</v>
      </c>
      <c r="CK1491">
        <f t="shared" si="705"/>
        <v>26</v>
      </c>
      <c r="CL1491">
        <f t="shared" si="706"/>
        <v>35</v>
      </c>
      <c r="CM1491">
        <f t="shared" si="707"/>
        <v>1386</v>
      </c>
      <c r="CP1491" t="str">
        <f t="shared" si="711"/>
        <v/>
      </c>
      <c r="CQ1491" t="str">
        <f t="shared" si="712"/>
        <v/>
      </c>
      <c r="CR1491" t="str">
        <f t="shared" si="708"/>
        <v/>
      </c>
      <c r="CS1491" t="str">
        <f t="shared" si="709"/>
        <v/>
      </c>
      <c r="CT1491" t="str">
        <f t="shared" si="710"/>
        <v/>
      </c>
    </row>
    <row r="1492" spans="2:98" x14ac:dyDescent="0.2">
      <c r="B1492" s="28" t="s">
        <v>1377</v>
      </c>
      <c r="C1492" s="47"/>
      <c r="D1492" s="41">
        <v>6</v>
      </c>
      <c r="E1492" s="42">
        <v>0</v>
      </c>
      <c r="F1492" s="139">
        <f>ABS(Home!$K$20*E1492)</f>
        <v>0</v>
      </c>
      <c r="G1492" s="42">
        <v>0</v>
      </c>
      <c r="H1492" s="139">
        <f>ABS(Home!$K$20*G1492)</f>
        <v>0</v>
      </c>
      <c r="I1492" s="42">
        <v>0</v>
      </c>
      <c r="J1492" s="139">
        <f>ABS(Home!$K$20*I1492)</f>
        <v>0</v>
      </c>
      <c r="K1492" s="42">
        <v>0</v>
      </c>
      <c r="L1492" s="139">
        <f>ABS(Home!$K$20*K1492)</f>
        <v>0</v>
      </c>
      <c r="M1492" s="45">
        <f t="shared" si="702"/>
        <v>0</v>
      </c>
      <c r="N1492" s="47">
        <f t="shared" si="703"/>
        <v>1387</v>
      </c>
      <c r="P1492">
        <f t="shared" si="713"/>
        <v>0</v>
      </c>
      <c r="Q1492">
        <f t="shared" si="714"/>
        <v>6</v>
      </c>
      <c r="R1492" s="146">
        <v>1489</v>
      </c>
      <c r="S1492">
        <f t="shared" si="715"/>
        <v>0</v>
      </c>
      <c r="T1492">
        <f t="shared" si="716"/>
        <v>0</v>
      </c>
      <c r="U1492">
        <f t="shared" si="717"/>
        <v>0</v>
      </c>
      <c r="V1492">
        <f t="shared" si="718"/>
        <v>0</v>
      </c>
      <c r="X1492">
        <f t="shared" si="719"/>
        <v>0</v>
      </c>
      <c r="Y1492">
        <f t="shared" si="720"/>
        <v>0</v>
      </c>
      <c r="Z1492">
        <f t="shared" si="721"/>
        <v>0</v>
      </c>
      <c r="AA1492">
        <f t="shared" si="722"/>
        <v>0</v>
      </c>
      <c r="BJ1492" s="41">
        <v>6</v>
      </c>
      <c r="BN1492" s="41">
        <v>5</v>
      </c>
      <c r="BS1492" s="121"/>
      <c r="BV1492">
        <v>-4.8279000000000005E-10</v>
      </c>
      <c r="CA1492">
        <v>-4.8279000000000005E-10</v>
      </c>
      <c r="CB1492">
        <f t="shared" si="704"/>
        <v>-4.8279000000000005E-10</v>
      </c>
      <c r="CK1492">
        <f t="shared" si="705"/>
        <v>27</v>
      </c>
      <c r="CL1492">
        <f t="shared" si="706"/>
        <v>35</v>
      </c>
      <c r="CM1492">
        <f t="shared" si="707"/>
        <v>1387</v>
      </c>
      <c r="CP1492" t="str">
        <f t="shared" si="711"/>
        <v/>
      </c>
      <c r="CQ1492" t="str">
        <f t="shared" si="712"/>
        <v/>
      </c>
      <c r="CR1492" t="str">
        <f t="shared" si="708"/>
        <v/>
      </c>
      <c r="CS1492" t="str">
        <f t="shared" si="709"/>
        <v/>
      </c>
      <c r="CT1492" t="str">
        <f t="shared" si="710"/>
        <v/>
      </c>
    </row>
    <row r="1493" spans="2:98" x14ac:dyDescent="0.2">
      <c r="B1493" s="28" t="s">
        <v>1378</v>
      </c>
      <c r="C1493" s="47"/>
      <c r="D1493" s="41">
        <v>6</v>
      </c>
      <c r="E1493" s="42">
        <v>0</v>
      </c>
      <c r="F1493" s="139">
        <f>ABS(Home!$K$20*E1493)</f>
        <v>0</v>
      </c>
      <c r="G1493" s="42">
        <v>0</v>
      </c>
      <c r="H1493" s="139">
        <f>ABS(Home!$K$20*G1493)</f>
        <v>0</v>
      </c>
      <c r="I1493" s="42">
        <v>0</v>
      </c>
      <c r="J1493" s="139">
        <f>ABS(Home!$K$20*I1493)</f>
        <v>0</v>
      </c>
      <c r="K1493" s="42">
        <v>0</v>
      </c>
      <c r="L1493" s="139">
        <f>ABS(Home!$K$20*K1493)</f>
        <v>0</v>
      </c>
      <c r="M1493" s="45">
        <f t="shared" si="702"/>
        <v>0</v>
      </c>
      <c r="N1493" s="47">
        <f t="shared" si="703"/>
        <v>1388</v>
      </c>
      <c r="P1493">
        <f t="shared" si="713"/>
        <v>0</v>
      </c>
      <c r="Q1493">
        <f t="shared" si="714"/>
        <v>6</v>
      </c>
      <c r="R1493" s="146">
        <v>1490</v>
      </c>
      <c r="S1493">
        <f t="shared" si="715"/>
        <v>0</v>
      </c>
      <c r="T1493">
        <f t="shared" si="716"/>
        <v>0</v>
      </c>
      <c r="U1493">
        <f t="shared" si="717"/>
        <v>0</v>
      </c>
      <c r="V1493">
        <f t="shared" si="718"/>
        <v>0</v>
      </c>
      <c r="X1493">
        <f t="shared" si="719"/>
        <v>0</v>
      </c>
      <c r="Y1493">
        <f t="shared" si="720"/>
        <v>0</v>
      </c>
      <c r="Z1493">
        <f t="shared" si="721"/>
        <v>0</v>
      </c>
      <c r="AA1493">
        <f t="shared" si="722"/>
        <v>0</v>
      </c>
      <c r="BJ1493" s="41">
        <v>6</v>
      </c>
      <c r="BN1493" s="41">
        <v>5</v>
      </c>
      <c r="BS1493" s="121"/>
      <c r="BV1493">
        <v>-4.8279000000000005E-10</v>
      </c>
      <c r="CA1493">
        <v>-4.8279000000000005E-10</v>
      </c>
      <c r="CB1493">
        <f t="shared" si="704"/>
        <v>-4.8279000000000005E-10</v>
      </c>
      <c r="CK1493">
        <f t="shared" si="705"/>
        <v>28</v>
      </c>
      <c r="CL1493">
        <f t="shared" si="706"/>
        <v>35</v>
      </c>
      <c r="CM1493">
        <f t="shared" si="707"/>
        <v>1388</v>
      </c>
      <c r="CP1493" t="str">
        <f t="shared" si="711"/>
        <v/>
      </c>
      <c r="CQ1493" t="str">
        <f t="shared" si="712"/>
        <v/>
      </c>
      <c r="CR1493" t="str">
        <f t="shared" si="708"/>
        <v/>
      </c>
      <c r="CS1493" t="str">
        <f t="shared" si="709"/>
        <v/>
      </c>
      <c r="CT1493" t="str">
        <f t="shared" si="710"/>
        <v/>
      </c>
    </row>
    <row r="1494" spans="2:98" x14ac:dyDescent="0.2">
      <c r="B1494" s="28" t="s">
        <v>1379</v>
      </c>
      <c r="C1494" s="47"/>
      <c r="D1494" s="41">
        <v>6</v>
      </c>
      <c r="E1494" s="42">
        <v>0</v>
      </c>
      <c r="F1494" s="139">
        <f>ABS(Home!$K$20*E1494)</f>
        <v>0</v>
      </c>
      <c r="G1494" s="42">
        <v>0</v>
      </c>
      <c r="H1494" s="139">
        <f>ABS(Home!$K$20*G1494)</f>
        <v>0</v>
      </c>
      <c r="I1494" s="42">
        <v>0</v>
      </c>
      <c r="J1494" s="139">
        <f>ABS(Home!$K$20*I1494)</f>
        <v>0</v>
      </c>
      <c r="K1494" s="42">
        <v>0</v>
      </c>
      <c r="L1494" s="139">
        <f>ABS(Home!$K$20*K1494)</f>
        <v>0</v>
      </c>
      <c r="M1494" s="45">
        <f t="shared" si="702"/>
        <v>0</v>
      </c>
      <c r="N1494" s="47">
        <f t="shared" si="703"/>
        <v>1389</v>
      </c>
      <c r="P1494">
        <f t="shared" si="713"/>
        <v>0</v>
      </c>
      <c r="Q1494">
        <f t="shared" si="714"/>
        <v>6</v>
      </c>
      <c r="R1494" s="146">
        <v>1491</v>
      </c>
      <c r="S1494">
        <f t="shared" si="715"/>
        <v>0</v>
      </c>
      <c r="T1494">
        <f t="shared" si="716"/>
        <v>0</v>
      </c>
      <c r="U1494">
        <f t="shared" si="717"/>
        <v>0</v>
      </c>
      <c r="V1494">
        <f t="shared" si="718"/>
        <v>0</v>
      </c>
      <c r="X1494">
        <f t="shared" si="719"/>
        <v>0</v>
      </c>
      <c r="Y1494">
        <f t="shared" si="720"/>
        <v>0</v>
      </c>
      <c r="Z1494">
        <f t="shared" si="721"/>
        <v>0</v>
      </c>
      <c r="AA1494">
        <f t="shared" si="722"/>
        <v>0</v>
      </c>
      <c r="BJ1494" s="41">
        <v>6</v>
      </c>
      <c r="BN1494" s="41">
        <v>5</v>
      </c>
      <c r="BS1494" s="121"/>
      <c r="BV1494">
        <v>0</v>
      </c>
      <c r="CA1494">
        <v>0</v>
      </c>
      <c r="CB1494">
        <f t="shared" si="704"/>
        <v>0</v>
      </c>
      <c r="CK1494">
        <f t="shared" si="705"/>
        <v>29</v>
      </c>
      <c r="CL1494">
        <f t="shared" si="706"/>
        <v>35</v>
      </c>
      <c r="CM1494">
        <f t="shared" si="707"/>
        <v>1389</v>
      </c>
      <c r="CP1494" t="str">
        <f t="shared" si="711"/>
        <v/>
      </c>
      <c r="CQ1494" t="str">
        <f t="shared" si="712"/>
        <v/>
      </c>
      <c r="CR1494" t="str">
        <f t="shared" si="708"/>
        <v/>
      </c>
      <c r="CS1494" t="str">
        <f t="shared" si="709"/>
        <v/>
      </c>
      <c r="CT1494" t="str">
        <f t="shared" si="710"/>
        <v/>
      </c>
    </row>
    <row r="1495" spans="2:98" x14ac:dyDescent="0.2">
      <c r="B1495" s="28" t="s">
        <v>1380</v>
      </c>
      <c r="C1495" s="47"/>
      <c r="D1495" s="41">
        <v>6</v>
      </c>
      <c r="E1495" s="42">
        <v>0</v>
      </c>
      <c r="F1495" s="139">
        <f>ABS(Home!$K$20*E1495)</f>
        <v>0</v>
      </c>
      <c r="G1495" s="42">
        <v>0</v>
      </c>
      <c r="H1495" s="139">
        <f>ABS(Home!$K$20*G1495)</f>
        <v>0</v>
      </c>
      <c r="I1495" s="42">
        <v>0</v>
      </c>
      <c r="J1495" s="139">
        <f>ABS(Home!$K$20*I1495)</f>
        <v>0</v>
      </c>
      <c r="K1495" s="42">
        <v>0</v>
      </c>
      <c r="L1495" s="139">
        <f>ABS(Home!$K$20*K1495)</f>
        <v>0</v>
      </c>
      <c r="M1495" s="45">
        <f t="shared" si="702"/>
        <v>0</v>
      </c>
      <c r="N1495" s="47">
        <f t="shared" si="703"/>
        <v>1390</v>
      </c>
      <c r="P1495">
        <f t="shared" si="713"/>
        <v>0</v>
      </c>
      <c r="Q1495">
        <f t="shared" si="714"/>
        <v>6</v>
      </c>
      <c r="R1495" s="146">
        <v>1492</v>
      </c>
      <c r="S1495">
        <f t="shared" si="715"/>
        <v>0</v>
      </c>
      <c r="T1495">
        <f t="shared" si="716"/>
        <v>0</v>
      </c>
      <c r="U1495">
        <f t="shared" si="717"/>
        <v>0</v>
      </c>
      <c r="V1495">
        <f t="shared" si="718"/>
        <v>0</v>
      </c>
      <c r="X1495">
        <f t="shared" si="719"/>
        <v>0</v>
      </c>
      <c r="Y1495">
        <f t="shared" si="720"/>
        <v>0</v>
      </c>
      <c r="Z1495">
        <f t="shared" si="721"/>
        <v>0</v>
      </c>
      <c r="AA1495">
        <f t="shared" si="722"/>
        <v>0</v>
      </c>
      <c r="BJ1495" s="41">
        <v>6</v>
      </c>
      <c r="BN1495" s="41">
        <v>5</v>
      </c>
      <c r="BS1495" s="121"/>
      <c r="BV1495">
        <v>0</v>
      </c>
      <c r="CA1495">
        <v>0</v>
      </c>
      <c r="CB1495">
        <f t="shared" si="704"/>
        <v>0</v>
      </c>
      <c r="CK1495">
        <f t="shared" si="705"/>
        <v>30</v>
      </c>
      <c r="CL1495">
        <f t="shared" si="706"/>
        <v>35</v>
      </c>
      <c r="CM1495">
        <f t="shared" si="707"/>
        <v>1390</v>
      </c>
      <c r="CP1495" t="str">
        <f t="shared" si="711"/>
        <v/>
      </c>
      <c r="CQ1495" t="str">
        <f t="shared" si="712"/>
        <v/>
      </c>
      <c r="CR1495" t="str">
        <f t="shared" si="708"/>
        <v/>
      </c>
      <c r="CS1495" t="str">
        <f t="shared" si="709"/>
        <v/>
      </c>
      <c r="CT1495" t="str">
        <f t="shared" si="710"/>
        <v/>
      </c>
    </row>
    <row r="1496" spans="2:98" x14ac:dyDescent="0.2">
      <c r="B1496" s="28" t="s">
        <v>1381</v>
      </c>
      <c r="C1496" s="47"/>
      <c r="D1496" s="41">
        <v>6</v>
      </c>
      <c r="E1496" s="42">
        <v>0</v>
      </c>
      <c r="F1496" s="139">
        <f>ABS(Home!$K$20*E1496)</f>
        <v>0</v>
      </c>
      <c r="G1496" s="42">
        <v>0</v>
      </c>
      <c r="H1496" s="139">
        <f>ABS(Home!$K$20*G1496)</f>
        <v>0</v>
      </c>
      <c r="I1496" s="42">
        <v>0</v>
      </c>
      <c r="J1496" s="139">
        <f>ABS(Home!$K$20*I1496)</f>
        <v>0</v>
      </c>
      <c r="K1496" s="42">
        <v>0</v>
      </c>
      <c r="L1496" s="139">
        <f>ABS(Home!$K$20*K1496)</f>
        <v>0</v>
      </c>
      <c r="M1496" s="45">
        <f t="shared" si="702"/>
        <v>0</v>
      </c>
      <c r="N1496" s="47">
        <f t="shared" si="703"/>
        <v>1391</v>
      </c>
      <c r="P1496">
        <f t="shared" si="713"/>
        <v>0</v>
      </c>
      <c r="Q1496">
        <f t="shared" si="714"/>
        <v>6</v>
      </c>
      <c r="R1496" s="146">
        <v>1493</v>
      </c>
      <c r="S1496">
        <f t="shared" si="715"/>
        <v>0</v>
      </c>
      <c r="T1496">
        <f t="shared" si="716"/>
        <v>0</v>
      </c>
      <c r="U1496">
        <f t="shared" si="717"/>
        <v>0</v>
      </c>
      <c r="V1496">
        <f t="shared" si="718"/>
        <v>0</v>
      </c>
      <c r="X1496">
        <f t="shared" si="719"/>
        <v>0</v>
      </c>
      <c r="Y1496">
        <f t="shared" si="720"/>
        <v>0</v>
      </c>
      <c r="Z1496">
        <f t="shared" si="721"/>
        <v>0</v>
      </c>
      <c r="AA1496">
        <f t="shared" si="722"/>
        <v>0</v>
      </c>
      <c r="BJ1496" s="41">
        <v>6</v>
      </c>
      <c r="BN1496" s="41">
        <v>5</v>
      </c>
      <c r="BS1496" s="121"/>
      <c r="BV1496">
        <v>0</v>
      </c>
      <c r="CA1496">
        <v>0</v>
      </c>
      <c r="CB1496">
        <f t="shared" si="704"/>
        <v>0</v>
      </c>
      <c r="CK1496">
        <f t="shared" si="705"/>
        <v>31</v>
      </c>
      <c r="CL1496">
        <f t="shared" si="706"/>
        <v>35</v>
      </c>
      <c r="CM1496">
        <f t="shared" si="707"/>
        <v>1391</v>
      </c>
      <c r="CP1496" t="str">
        <f t="shared" si="711"/>
        <v/>
      </c>
      <c r="CQ1496" t="str">
        <f t="shared" si="712"/>
        <v/>
      </c>
      <c r="CR1496" t="str">
        <f t="shared" si="708"/>
        <v/>
      </c>
      <c r="CS1496" t="str">
        <f t="shared" si="709"/>
        <v/>
      </c>
      <c r="CT1496" t="str">
        <f t="shared" si="710"/>
        <v/>
      </c>
    </row>
    <row r="1497" spans="2:98" x14ac:dyDescent="0.2">
      <c r="B1497" s="28" t="s">
        <v>179</v>
      </c>
      <c r="C1497" s="47"/>
      <c r="D1497" s="41">
        <v>6</v>
      </c>
      <c r="E1497" s="42">
        <v>0</v>
      </c>
      <c r="F1497" s="139">
        <f>ABS(Home!$K$20*E1497)</f>
        <v>0</v>
      </c>
      <c r="G1497" s="42">
        <v>0</v>
      </c>
      <c r="H1497" s="139">
        <f>ABS(Home!$K$20*G1497)</f>
        <v>0</v>
      </c>
      <c r="I1497" s="42">
        <v>0</v>
      </c>
      <c r="J1497" s="139">
        <f>ABS(Home!$K$20*I1497)</f>
        <v>0</v>
      </c>
      <c r="K1497" s="42">
        <v>0</v>
      </c>
      <c r="L1497" s="139">
        <f>ABS(Home!$K$20*K1497)</f>
        <v>0</v>
      </c>
      <c r="M1497" s="45">
        <f t="shared" si="702"/>
        <v>0</v>
      </c>
      <c r="N1497" s="47">
        <f t="shared" si="703"/>
        <v>1392</v>
      </c>
      <c r="P1497">
        <f t="shared" si="713"/>
        <v>0</v>
      </c>
      <c r="Q1497">
        <f t="shared" si="714"/>
        <v>6</v>
      </c>
      <c r="R1497" s="146">
        <v>1494</v>
      </c>
      <c r="S1497">
        <f t="shared" si="715"/>
        <v>0</v>
      </c>
      <c r="T1497">
        <f t="shared" si="716"/>
        <v>0</v>
      </c>
      <c r="U1497">
        <f t="shared" si="717"/>
        <v>0</v>
      </c>
      <c r="V1497">
        <f t="shared" si="718"/>
        <v>0</v>
      </c>
      <c r="X1497">
        <f t="shared" si="719"/>
        <v>0</v>
      </c>
      <c r="Y1497">
        <f t="shared" si="720"/>
        <v>0</v>
      </c>
      <c r="Z1497">
        <f t="shared" si="721"/>
        <v>0</v>
      </c>
      <c r="AA1497">
        <f t="shared" si="722"/>
        <v>0</v>
      </c>
      <c r="BJ1497" s="41">
        <v>6</v>
      </c>
      <c r="BN1497" s="41">
        <v>5</v>
      </c>
      <c r="BS1497" s="121"/>
      <c r="BV1497">
        <v>0</v>
      </c>
      <c r="CA1497">
        <v>0</v>
      </c>
      <c r="CB1497">
        <f t="shared" si="704"/>
        <v>0</v>
      </c>
      <c r="CK1497">
        <f t="shared" si="705"/>
        <v>32</v>
      </c>
      <c r="CL1497">
        <f t="shared" si="706"/>
        <v>35</v>
      </c>
      <c r="CM1497">
        <f t="shared" si="707"/>
        <v>1392</v>
      </c>
      <c r="CP1497" t="str">
        <f t="shared" si="711"/>
        <v/>
      </c>
      <c r="CQ1497" t="str">
        <f t="shared" si="712"/>
        <v/>
      </c>
      <c r="CR1497" t="str">
        <f t="shared" si="708"/>
        <v/>
      </c>
      <c r="CS1497" t="str">
        <f t="shared" si="709"/>
        <v/>
      </c>
      <c r="CT1497" t="str">
        <f t="shared" si="710"/>
        <v/>
      </c>
    </row>
    <row r="1498" spans="2:98" x14ac:dyDescent="0.2">
      <c r="B1498" s="28" t="s">
        <v>180</v>
      </c>
      <c r="C1498" s="47"/>
      <c r="D1498" s="41">
        <v>6</v>
      </c>
      <c r="E1498" s="42">
        <v>0</v>
      </c>
      <c r="F1498" s="139">
        <f>ABS(Home!$K$20*E1498)</f>
        <v>0</v>
      </c>
      <c r="G1498" s="42">
        <v>0</v>
      </c>
      <c r="H1498" s="139">
        <f>ABS(Home!$K$20*G1498)</f>
        <v>0</v>
      </c>
      <c r="I1498" s="42">
        <v>0</v>
      </c>
      <c r="J1498" s="139">
        <f>ABS(Home!$K$20*I1498)</f>
        <v>0</v>
      </c>
      <c r="K1498" s="42">
        <v>0</v>
      </c>
      <c r="L1498" s="139">
        <f>ABS(Home!$K$20*K1498)</f>
        <v>0</v>
      </c>
      <c r="M1498" s="45">
        <f t="shared" si="702"/>
        <v>0</v>
      </c>
      <c r="N1498" s="47">
        <f t="shared" si="703"/>
        <v>1393</v>
      </c>
      <c r="P1498">
        <f t="shared" si="713"/>
        <v>0</v>
      </c>
      <c r="Q1498">
        <f t="shared" si="714"/>
        <v>6</v>
      </c>
      <c r="R1498" s="146">
        <v>1495</v>
      </c>
      <c r="S1498">
        <f t="shared" si="715"/>
        <v>0</v>
      </c>
      <c r="T1498">
        <f t="shared" si="716"/>
        <v>0</v>
      </c>
      <c r="U1498">
        <f t="shared" si="717"/>
        <v>0</v>
      </c>
      <c r="V1498">
        <f t="shared" si="718"/>
        <v>0</v>
      </c>
      <c r="X1498">
        <f t="shared" si="719"/>
        <v>0</v>
      </c>
      <c r="Y1498">
        <f t="shared" si="720"/>
        <v>0</v>
      </c>
      <c r="Z1498">
        <f t="shared" si="721"/>
        <v>0</v>
      </c>
      <c r="AA1498">
        <f t="shared" si="722"/>
        <v>0</v>
      </c>
      <c r="BJ1498" s="41">
        <v>6</v>
      </c>
      <c r="BN1498" s="41">
        <v>5</v>
      </c>
      <c r="BS1498" s="121"/>
      <c r="BV1498">
        <v>0</v>
      </c>
      <c r="CA1498">
        <v>0</v>
      </c>
      <c r="CB1498">
        <f t="shared" si="704"/>
        <v>0</v>
      </c>
      <c r="CK1498">
        <f t="shared" si="705"/>
        <v>33</v>
      </c>
      <c r="CL1498">
        <f t="shared" si="706"/>
        <v>35</v>
      </c>
      <c r="CM1498">
        <f t="shared" si="707"/>
        <v>1393</v>
      </c>
      <c r="CP1498" t="str">
        <f t="shared" si="711"/>
        <v/>
      </c>
      <c r="CQ1498" t="str">
        <f t="shared" si="712"/>
        <v/>
      </c>
      <c r="CR1498" t="str">
        <f t="shared" si="708"/>
        <v/>
      </c>
      <c r="CS1498" t="str">
        <f t="shared" si="709"/>
        <v/>
      </c>
      <c r="CT1498" t="str">
        <f t="shared" si="710"/>
        <v/>
      </c>
    </row>
    <row r="1499" spans="2:98" x14ac:dyDescent="0.2">
      <c r="B1499" s="28" t="s">
        <v>181</v>
      </c>
      <c r="C1499" s="47"/>
      <c r="D1499" s="41">
        <v>6</v>
      </c>
      <c r="E1499" s="42">
        <v>0</v>
      </c>
      <c r="F1499" s="139">
        <f>ABS(Home!$K$20*E1499)</f>
        <v>0</v>
      </c>
      <c r="G1499" s="42">
        <v>0</v>
      </c>
      <c r="H1499" s="139">
        <f>ABS(Home!$K$20*G1499)</f>
        <v>0</v>
      </c>
      <c r="I1499" s="42">
        <v>0</v>
      </c>
      <c r="J1499" s="139">
        <f>ABS(Home!$K$20*I1499)</f>
        <v>0</v>
      </c>
      <c r="K1499" s="42">
        <v>0</v>
      </c>
      <c r="L1499" s="139">
        <f>ABS(Home!$K$20*K1499)</f>
        <v>0</v>
      </c>
      <c r="M1499" s="45">
        <f t="shared" si="702"/>
        <v>0</v>
      </c>
      <c r="N1499" s="47">
        <f t="shared" si="703"/>
        <v>1394</v>
      </c>
      <c r="P1499">
        <f t="shared" si="713"/>
        <v>0</v>
      </c>
      <c r="Q1499">
        <f t="shared" si="714"/>
        <v>6</v>
      </c>
      <c r="R1499" s="146">
        <v>1496</v>
      </c>
      <c r="S1499">
        <f t="shared" si="715"/>
        <v>0</v>
      </c>
      <c r="T1499">
        <f t="shared" si="716"/>
        <v>0</v>
      </c>
      <c r="U1499">
        <f t="shared" si="717"/>
        <v>0</v>
      </c>
      <c r="V1499">
        <f t="shared" si="718"/>
        <v>0</v>
      </c>
      <c r="X1499">
        <f t="shared" si="719"/>
        <v>0</v>
      </c>
      <c r="Y1499">
        <f t="shared" si="720"/>
        <v>0</v>
      </c>
      <c r="Z1499">
        <f t="shared" si="721"/>
        <v>0</v>
      </c>
      <c r="AA1499">
        <f t="shared" si="722"/>
        <v>0</v>
      </c>
      <c r="BJ1499" s="41">
        <v>6</v>
      </c>
      <c r="BN1499" s="41">
        <v>5</v>
      </c>
      <c r="BS1499" s="121"/>
      <c r="BV1499">
        <v>0</v>
      </c>
      <c r="CA1499">
        <v>0</v>
      </c>
      <c r="CB1499">
        <f t="shared" si="704"/>
        <v>0</v>
      </c>
      <c r="CK1499">
        <f t="shared" si="705"/>
        <v>34</v>
      </c>
      <c r="CL1499">
        <f t="shared" si="706"/>
        <v>35</v>
      </c>
      <c r="CM1499">
        <f t="shared" si="707"/>
        <v>1394</v>
      </c>
      <c r="CP1499" t="str">
        <f t="shared" si="711"/>
        <v/>
      </c>
      <c r="CQ1499" t="str">
        <f t="shared" si="712"/>
        <v/>
      </c>
      <c r="CR1499" t="str">
        <f t="shared" si="708"/>
        <v/>
      </c>
      <c r="CS1499" t="str">
        <f t="shared" si="709"/>
        <v/>
      </c>
      <c r="CT1499" t="str">
        <f t="shared" si="710"/>
        <v/>
      </c>
    </row>
    <row r="1500" spans="2:98" x14ac:dyDescent="0.2">
      <c r="B1500" s="28">
        <v>35</v>
      </c>
      <c r="C1500" s="47"/>
      <c r="D1500" s="41">
        <v>6</v>
      </c>
      <c r="E1500" s="42">
        <v>0</v>
      </c>
      <c r="F1500" s="139">
        <f>ABS(Home!$K$20*E1500)</f>
        <v>0</v>
      </c>
      <c r="G1500" s="42">
        <v>0</v>
      </c>
      <c r="H1500" s="139">
        <f>ABS(Home!$K$20*G1500)</f>
        <v>0</v>
      </c>
      <c r="I1500" s="42">
        <v>0</v>
      </c>
      <c r="J1500" s="139">
        <f>ABS(Home!$K$20*I1500)</f>
        <v>0</v>
      </c>
      <c r="K1500" s="42">
        <v>0</v>
      </c>
      <c r="L1500" s="139">
        <f>ABS(Home!$K$20*K1500)</f>
        <v>0</v>
      </c>
      <c r="M1500" s="45">
        <f t="shared" si="702"/>
        <v>0</v>
      </c>
      <c r="N1500" s="47">
        <f t="shared" si="703"/>
        <v>1395</v>
      </c>
      <c r="P1500">
        <f t="shared" si="713"/>
        <v>0</v>
      </c>
      <c r="Q1500">
        <f t="shared" si="714"/>
        <v>6</v>
      </c>
      <c r="R1500" s="146">
        <v>1497</v>
      </c>
      <c r="S1500">
        <f t="shared" si="715"/>
        <v>0</v>
      </c>
      <c r="T1500">
        <f t="shared" si="716"/>
        <v>0</v>
      </c>
      <c r="U1500">
        <f t="shared" si="717"/>
        <v>0</v>
      </c>
      <c r="V1500">
        <f t="shared" si="718"/>
        <v>0</v>
      </c>
      <c r="X1500">
        <f t="shared" si="719"/>
        <v>0</v>
      </c>
      <c r="Y1500">
        <f t="shared" si="720"/>
        <v>0</v>
      </c>
      <c r="Z1500">
        <f t="shared" si="721"/>
        <v>0</v>
      </c>
      <c r="AA1500">
        <f t="shared" si="722"/>
        <v>0</v>
      </c>
      <c r="BJ1500" s="41">
        <v>6</v>
      </c>
      <c r="BN1500" s="41">
        <v>5</v>
      </c>
      <c r="BS1500" s="121"/>
      <c r="BV1500">
        <v>0</v>
      </c>
      <c r="CA1500">
        <v>0</v>
      </c>
      <c r="CB1500">
        <f t="shared" si="704"/>
        <v>0</v>
      </c>
      <c r="CK1500">
        <f t="shared" si="705"/>
        <v>35</v>
      </c>
      <c r="CL1500">
        <f t="shared" si="706"/>
        <v>35</v>
      </c>
      <c r="CM1500">
        <f t="shared" si="707"/>
        <v>1395</v>
      </c>
      <c r="CP1500" t="str">
        <f t="shared" si="711"/>
        <v/>
      </c>
      <c r="CQ1500" t="str">
        <f t="shared" si="712"/>
        <v/>
      </c>
      <c r="CR1500" t="str">
        <f t="shared" si="708"/>
        <v/>
      </c>
      <c r="CS1500" t="str">
        <f t="shared" si="709"/>
        <v/>
      </c>
      <c r="CT1500" t="str">
        <f t="shared" si="710"/>
        <v/>
      </c>
    </row>
    <row r="1501" spans="2:98" x14ac:dyDescent="0.2">
      <c r="B1501" s="28">
        <v>36</v>
      </c>
      <c r="C1501" s="47"/>
      <c r="D1501" s="41">
        <v>6</v>
      </c>
      <c r="E1501" s="42">
        <v>0</v>
      </c>
      <c r="F1501" s="139">
        <f>ABS(Home!$K$20*E1501)</f>
        <v>0</v>
      </c>
      <c r="G1501" s="42">
        <v>0</v>
      </c>
      <c r="H1501" s="139">
        <f>ABS(Home!$K$20*G1501)</f>
        <v>0</v>
      </c>
      <c r="I1501" s="42">
        <v>0</v>
      </c>
      <c r="J1501" s="139">
        <f>ABS(Home!$K$20*I1501)</f>
        <v>0</v>
      </c>
      <c r="K1501" s="42">
        <v>0</v>
      </c>
      <c r="L1501" s="139">
        <f>ABS(Home!$K$20*K1501)</f>
        <v>0</v>
      </c>
      <c r="M1501" s="45">
        <f t="shared" si="702"/>
        <v>0</v>
      </c>
      <c r="N1501" s="47">
        <f t="shared" si="703"/>
        <v>1396</v>
      </c>
      <c r="P1501">
        <f t="shared" si="713"/>
        <v>0</v>
      </c>
      <c r="Q1501">
        <f t="shared" si="714"/>
        <v>6</v>
      </c>
      <c r="R1501" s="146">
        <v>1498</v>
      </c>
      <c r="S1501">
        <f t="shared" si="715"/>
        <v>0</v>
      </c>
      <c r="T1501">
        <f t="shared" si="716"/>
        <v>0</v>
      </c>
      <c r="U1501">
        <f t="shared" si="717"/>
        <v>0</v>
      </c>
      <c r="V1501">
        <f t="shared" si="718"/>
        <v>0</v>
      </c>
      <c r="X1501">
        <f t="shared" si="719"/>
        <v>0</v>
      </c>
      <c r="Y1501">
        <f t="shared" si="720"/>
        <v>0</v>
      </c>
      <c r="Z1501">
        <f t="shared" si="721"/>
        <v>0</v>
      </c>
      <c r="AA1501">
        <f t="shared" si="722"/>
        <v>0</v>
      </c>
      <c r="BJ1501" s="41">
        <v>6</v>
      </c>
      <c r="BN1501" s="41">
        <v>5</v>
      </c>
      <c r="BS1501" s="121"/>
      <c r="BV1501">
        <v>0</v>
      </c>
      <c r="CA1501">
        <v>0</v>
      </c>
      <c r="CB1501">
        <f t="shared" si="704"/>
        <v>0</v>
      </c>
      <c r="CK1501">
        <f t="shared" si="705"/>
        <v>36</v>
      </c>
      <c r="CL1501">
        <f t="shared" si="706"/>
        <v>35</v>
      </c>
      <c r="CM1501">
        <f t="shared" si="707"/>
        <v>1396</v>
      </c>
      <c r="CP1501" t="str">
        <f t="shared" si="711"/>
        <v/>
      </c>
      <c r="CQ1501" t="str">
        <f t="shared" si="712"/>
        <v/>
      </c>
      <c r="CR1501" t="str">
        <f t="shared" si="708"/>
        <v/>
      </c>
      <c r="CS1501" t="str">
        <f t="shared" si="709"/>
        <v/>
      </c>
      <c r="CT1501" t="str">
        <f t="shared" si="710"/>
        <v/>
      </c>
    </row>
    <row r="1502" spans="2:98" x14ac:dyDescent="0.2">
      <c r="B1502" s="28">
        <v>37</v>
      </c>
      <c r="C1502" s="47"/>
      <c r="D1502" s="41">
        <v>6</v>
      </c>
      <c r="E1502" s="42">
        <v>0</v>
      </c>
      <c r="F1502" s="139">
        <f>ABS(Home!$K$20*E1502)</f>
        <v>0</v>
      </c>
      <c r="G1502" s="42">
        <v>0</v>
      </c>
      <c r="H1502" s="139">
        <f>ABS(Home!$K$20*G1502)</f>
        <v>0</v>
      </c>
      <c r="I1502" s="42">
        <v>0</v>
      </c>
      <c r="J1502" s="139">
        <f>ABS(Home!$K$20*I1502)</f>
        <v>0</v>
      </c>
      <c r="K1502" s="42">
        <v>0</v>
      </c>
      <c r="L1502" s="139">
        <f>ABS(Home!$K$20*K1502)</f>
        <v>0</v>
      </c>
      <c r="M1502" s="45">
        <f t="shared" si="702"/>
        <v>0</v>
      </c>
      <c r="N1502" s="47">
        <f t="shared" si="703"/>
        <v>1397</v>
      </c>
      <c r="P1502">
        <f t="shared" si="713"/>
        <v>0</v>
      </c>
      <c r="Q1502">
        <f t="shared" si="714"/>
        <v>6</v>
      </c>
      <c r="R1502" s="146">
        <v>1499</v>
      </c>
      <c r="S1502">
        <f t="shared" si="715"/>
        <v>0</v>
      </c>
      <c r="T1502">
        <f t="shared" si="716"/>
        <v>0</v>
      </c>
      <c r="U1502">
        <f t="shared" si="717"/>
        <v>0</v>
      </c>
      <c r="V1502">
        <f t="shared" si="718"/>
        <v>0</v>
      </c>
      <c r="X1502">
        <f t="shared" si="719"/>
        <v>0</v>
      </c>
      <c r="Y1502">
        <f t="shared" si="720"/>
        <v>0</v>
      </c>
      <c r="Z1502">
        <f t="shared" si="721"/>
        <v>0</v>
      </c>
      <c r="AA1502">
        <f t="shared" si="722"/>
        <v>0</v>
      </c>
      <c r="BJ1502" s="41">
        <v>6</v>
      </c>
      <c r="BN1502" s="41">
        <v>5</v>
      </c>
      <c r="BS1502" s="121"/>
      <c r="BV1502">
        <v>0</v>
      </c>
      <c r="CA1502">
        <v>0</v>
      </c>
      <c r="CB1502">
        <f t="shared" si="704"/>
        <v>0</v>
      </c>
      <c r="CK1502">
        <f>CK1459</f>
        <v>37</v>
      </c>
      <c r="CL1502">
        <f>CL1459+1</f>
        <v>35</v>
      </c>
      <c r="CM1502">
        <f t="shared" si="707"/>
        <v>1397</v>
      </c>
      <c r="CP1502" t="str">
        <f t="shared" si="711"/>
        <v/>
      </c>
      <c r="CQ1502" t="str">
        <f t="shared" si="712"/>
        <v/>
      </c>
      <c r="CR1502" t="str">
        <f t="shared" si="708"/>
        <v/>
      </c>
      <c r="CS1502" t="str">
        <f t="shared" si="709"/>
        <v/>
      </c>
      <c r="CT1502" t="str">
        <f t="shared" si="710"/>
        <v/>
      </c>
    </row>
    <row r="1503" spans="2:98" x14ac:dyDescent="0.2">
      <c r="B1503" s="28">
        <v>38</v>
      </c>
      <c r="C1503" s="47"/>
      <c r="D1503" s="41">
        <v>6</v>
      </c>
      <c r="E1503" s="42">
        <v>0</v>
      </c>
      <c r="F1503" s="139">
        <f>ABS(Home!$K$20*E1503)</f>
        <v>0</v>
      </c>
      <c r="G1503" s="42">
        <v>0</v>
      </c>
      <c r="H1503" s="139">
        <f>ABS(Home!$K$20*G1503)</f>
        <v>0</v>
      </c>
      <c r="I1503" s="42">
        <v>0</v>
      </c>
      <c r="J1503" s="139">
        <f>ABS(Home!$K$20*I1503)</f>
        <v>0</v>
      </c>
      <c r="K1503" s="42">
        <v>0</v>
      </c>
      <c r="L1503" s="139">
        <f>ABS(Home!$K$20*K1503)</f>
        <v>0</v>
      </c>
      <c r="M1503" s="45">
        <f t="shared" si="702"/>
        <v>0</v>
      </c>
      <c r="N1503" s="47">
        <f t="shared" si="703"/>
        <v>1398</v>
      </c>
      <c r="P1503">
        <f t="shared" si="713"/>
        <v>0</v>
      </c>
      <c r="Q1503">
        <f t="shared" si="714"/>
        <v>6</v>
      </c>
      <c r="R1503" s="146">
        <v>1500</v>
      </c>
      <c r="S1503">
        <f t="shared" si="715"/>
        <v>0</v>
      </c>
      <c r="T1503">
        <f t="shared" si="716"/>
        <v>0</v>
      </c>
      <c r="U1503">
        <f t="shared" si="717"/>
        <v>0</v>
      </c>
      <c r="V1503">
        <f t="shared" si="718"/>
        <v>0</v>
      </c>
      <c r="X1503">
        <f t="shared" si="719"/>
        <v>0</v>
      </c>
      <c r="Y1503">
        <f t="shared" si="720"/>
        <v>0</v>
      </c>
      <c r="Z1503">
        <f t="shared" si="721"/>
        <v>0</v>
      </c>
      <c r="AA1503">
        <f t="shared" si="722"/>
        <v>0</v>
      </c>
      <c r="BJ1503" s="41">
        <v>6</v>
      </c>
      <c r="BN1503" s="41">
        <v>5</v>
      </c>
      <c r="BS1503" s="121"/>
      <c r="BV1503">
        <v>0</v>
      </c>
      <c r="CA1503">
        <v>0</v>
      </c>
      <c r="CB1503">
        <f t="shared" si="704"/>
        <v>0</v>
      </c>
      <c r="CK1503">
        <f t="shared" si="705"/>
        <v>38</v>
      </c>
      <c r="CL1503">
        <f t="shared" si="706"/>
        <v>35</v>
      </c>
      <c r="CM1503">
        <f t="shared" si="707"/>
        <v>1398</v>
      </c>
      <c r="CP1503" t="str">
        <f t="shared" si="711"/>
        <v/>
      </c>
      <c r="CQ1503" t="str">
        <f t="shared" si="712"/>
        <v/>
      </c>
      <c r="CR1503" t="str">
        <f t="shared" si="708"/>
        <v/>
      </c>
      <c r="CS1503" t="str">
        <f t="shared" si="709"/>
        <v/>
      </c>
      <c r="CT1503" t="str">
        <f t="shared" si="710"/>
        <v/>
      </c>
    </row>
    <row r="1504" spans="2:98" x14ac:dyDescent="0.2">
      <c r="B1504" s="28">
        <v>39</v>
      </c>
      <c r="C1504" s="47"/>
      <c r="D1504" s="41">
        <v>6</v>
      </c>
      <c r="E1504" s="42">
        <v>0</v>
      </c>
      <c r="F1504" s="139">
        <f>ABS(Home!$K$20*E1504)</f>
        <v>0</v>
      </c>
      <c r="G1504" s="42">
        <v>0</v>
      </c>
      <c r="H1504" s="139">
        <f>ABS(Home!$K$20*G1504)</f>
        <v>0</v>
      </c>
      <c r="I1504" s="42">
        <v>0</v>
      </c>
      <c r="J1504" s="139">
        <f>ABS(Home!$K$20*I1504)</f>
        <v>0</v>
      </c>
      <c r="K1504" s="42">
        <v>0</v>
      </c>
      <c r="L1504" s="139">
        <f>ABS(Home!$K$20*K1504)</f>
        <v>0</v>
      </c>
      <c r="M1504" s="45">
        <f t="shared" si="702"/>
        <v>0</v>
      </c>
      <c r="N1504" s="47">
        <f t="shared" si="703"/>
        <v>1399</v>
      </c>
      <c r="P1504">
        <f t="shared" si="713"/>
        <v>0</v>
      </c>
      <c r="Q1504">
        <f t="shared" si="714"/>
        <v>6</v>
      </c>
      <c r="R1504" s="146">
        <v>1501</v>
      </c>
      <c r="S1504">
        <f t="shared" si="715"/>
        <v>0</v>
      </c>
      <c r="T1504">
        <f t="shared" si="716"/>
        <v>0</v>
      </c>
      <c r="U1504">
        <f t="shared" si="717"/>
        <v>0</v>
      </c>
      <c r="V1504">
        <f t="shared" si="718"/>
        <v>0</v>
      </c>
      <c r="X1504">
        <f t="shared" si="719"/>
        <v>0</v>
      </c>
      <c r="Y1504">
        <f t="shared" si="720"/>
        <v>0</v>
      </c>
      <c r="Z1504">
        <f t="shared" si="721"/>
        <v>0</v>
      </c>
      <c r="AA1504">
        <f t="shared" si="722"/>
        <v>0</v>
      </c>
      <c r="BJ1504" s="41">
        <v>6</v>
      </c>
      <c r="BN1504" s="41">
        <v>5</v>
      </c>
      <c r="BS1504" s="121"/>
      <c r="BV1504">
        <v>0</v>
      </c>
      <c r="CA1504">
        <v>0</v>
      </c>
      <c r="CB1504">
        <f t="shared" si="704"/>
        <v>0</v>
      </c>
      <c r="CK1504">
        <f t="shared" si="705"/>
        <v>39</v>
      </c>
      <c r="CL1504">
        <f t="shared" si="706"/>
        <v>35</v>
      </c>
      <c r="CM1504">
        <f t="shared" si="707"/>
        <v>1399</v>
      </c>
      <c r="CP1504" t="str">
        <f t="shared" si="711"/>
        <v/>
      </c>
      <c r="CQ1504" t="str">
        <f t="shared" si="712"/>
        <v/>
      </c>
      <c r="CR1504" t="str">
        <f t="shared" si="708"/>
        <v/>
      </c>
      <c r="CS1504" t="str">
        <f t="shared" si="709"/>
        <v/>
      </c>
      <c r="CT1504" t="str">
        <f t="shared" si="710"/>
        <v/>
      </c>
    </row>
    <row r="1505" spans="1:98" x14ac:dyDescent="0.2">
      <c r="B1505" s="28">
        <v>40</v>
      </c>
      <c r="C1505" s="47"/>
      <c r="D1505" s="41">
        <v>6</v>
      </c>
      <c r="E1505" s="42">
        <v>0</v>
      </c>
      <c r="F1505" s="139">
        <f>ABS(Home!$K$20*E1505)</f>
        <v>0</v>
      </c>
      <c r="G1505" s="42">
        <v>0</v>
      </c>
      <c r="H1505" s="139">
        <f>ABS(Home!$K$20*G1505)</f>
        <v>0</v>
      </c>
      <c r="I1505" s="42">
        <v>0</v>
      </c>
      <c r="J1505" s="139">
        <f>ABS(Home!$K$20*I1505)</f>
        <v>0</v>
      </c>
      <c r="K1505" s="42">
        <v>0</v>
      </c>
      <c r="L1505" s="139">
        <f>ABS(Home!$K$20*K1505)</f>
        <v>0</v>
      </c>
      <c r="M1505" s="45">
        <f t="shared" si="702"/>
        <v>0</v>
      </c>
      <c r="N1505" s="47">
        <f t="shared" si="703"/>
        <v>1400</v>
      </c>
      <c r="P1505">
        <f t="shared" si="713"/>
        <v>0</v>
      </c>
      <c r="Q1505">
        <f t="shared" si="714"/>
        <v>6</v>
      </c>
      <c r="R1505" s="146">
        <v>1502</v>
      </c>
      <c r="S1505">
        <f t="shared" si="715"/>
        <v>0</v>
      </c>
      <c r="T1505">
        <f t="shared" si="716"/>
        <v>0</v>
      </c>
      <c r="U1505">
        <f t="shared" si="717"/>
        <v>0</v>
      </c>
      <c r="V1505">
        <f t="shared" si="718"/>
        <v>0</v>
      </c>
      <c r="X1505">
        <f t="shared" si="719"/>
        <v>0</v>
      </c>
      <c r="Y1505">
        <f t="shared" si="720"/>
        <v>0</v>
      </c>
      <c r="Z1505">
        <f t="shared" si="721"/>
        <v>0</v>
      </c>
      <c r="AA1505">
        <f t="shared" si="722"/>
        <v>0</v>
      </c>
      <c r="BJ1505" s="41">
        <v>6</v>
      </c>
      <c r="BN1505" s="41">
        <v>5</v>
      </c>
      <c r="BS1505" s="121"/>
      <c r="BV1505">
        <v>0</v>
      </c>
      <c r="CA1505">
        <v>0</v>
      </c>
      <c r="CB1505">
        <f t="shared" si="704"/>
        <v>0</v>
      </c>
      <c r="CK1505">
        <f t="shared" si="705"/>
        <v>40</v>
      </c>
      <c r="CL1505">
        <f t="shared" si="706"/>
        <v>35</v>
      </c>
      <c r="CM1505">
        <f t="shared" si="707"/>
        <v>1400</v>
      </c>
      <c r="CP1505" t="str">
        <f t="shared" si="711"/>
        <v/>
      </c>
      <c r="CQ1505" t="str">
        <f t="shared" si="712"/>
        <v/>
      </c>
      <c r="CR1505" t="str">
        <f t="shared" si="708"/>
        <v/>
      </c>
      <c r="CS1505" t="str">
        <f t="shared" si="709"/>
        <v/>
      </c>
      <c r="CT1505" t="str">
        <f t="shared" si="710"/>
        <v/>
      </c>
    </row>
    <row r="1506" spans="1:98" x14ac:dyDescent="0.2">
      <c r="B1506" s="146"/>
      <c r="C1506" s="47"/>
      <c r="D1506" s="41"/>
      <c r="E1506" s="42"/>
      <c r="F1506" s="42"/>
      <c r="G1506" s="42"/>
      <c r="H1506" s="42"/>
      <c r="I1506" s="42"/>
      <c r="J1506" s="42"/>
      <c r="K1506" s="42"/>
      <c r="L1506" s="42"/>
      <c r="M1506" s="45"/>
      <c r="N1506" s="47"/>
      <c r="P1506">
        <f t="shared" ref="P1506:Q1523" si="723">C1617</f>
        <v>0</v>
      </c>
      <c r="Q1506">
        <f t="shared" si="723"/>
        <v>6</v>
      </c>
      <c r="R1506" s="146">
        <v>1503</v>
      </c>
      <c r="S1506">
        <f t="shared" si="715"/>
        <v>0</v>
      </c>
      <c r="T1506">
        <f t="shared" si="716"/>
        <v>0</v>
      </c>
      <c r="U1506">
        <f t="shared" si="717"/>
        <v>0</v>
      </c>
      <c r="V1506">
        <f t="shared" si="718"/>
        <v>0</v>
      </c>
      <c r="X1506">
        <f t="shared" si="719"/>
        <v>0</v>
      </c>
      <c r="Y1506">
        <f t="shared" si="720"/>
        <v>0</v>
      </c>
      <c r="Z1506">
        <f t="shared" si="721"/>
        <v>0</v>
      </c>
      <c r="AA1506">
        <f t="shared" si="722"/>
        <v>0</v>
      </c>
      <c r="BJ1506" s="41"/>
      <c r="BN1506" s="41"/>
      <c r="BS1506" s="121"/>
      <c r="CP1506" t="str">
        <f t="shared" si="711"/>
        <v/>
      </c>
      <c r="CQ1506" t="str">
        <f t="shared" si="712"/>
        <v/>
      </c>
      <c r="CS1506" t="str">
        <f t="shared" si="709"/>
        <v/>
      </c>
      <c r="CT1506" t="str">
        <f t="shared" si="710"/>
        <v/>
      </c>
    </row>
    <row r="1507" spans="1:98" x14ac:dyDescent="0.2">
      <c r="B1507" s="146"/>
      <c r="C1507" s="47"/>
      <c r="D1507" s="41"/>
      <c r="E1507" s="42"/>
      <c r="F1507" s="42"/>
      <c r="G1507" s="42"/>
      <c r="H1507" s="42"/>
      <c r="I1507" s="42"/>
      <c r="J1507" s="42"/>
      <c r="K1507" s="42"/>
      <c r="L1507" s="42"/>
      <c r="M1507" s="45"/>
      <c r="N1507" s="47"/>
      <c r="P1507">
        <f t="shared" si="723"/>
        <v>0</v>
      </c>
      <c r="Q1507">
        <f t="shared" si="723"/>
        <v>6</v>
      </c>
      <c r="R1507" s="146">
        <v>1504</v>
      </c>
      <c r="S1507">
        <f t="shared" si="715"/>
        <v>0</v>
      </c>
      <c r="T1507">
        <f t="shared" si="716"/>
        <v>0</v>
      </c>
      <c r="U1507">
        <f t="shared" si="717"/>
        <v>0</v>
      </c>
      <c r="V1507">
        <f t="shared" si="718"/>
        <v>0</v>
      </c>
      <c r="X1507">
        <f t="shared" si="719"/>
        <v>0</v>
      </c>
      <c r="Y1507">
        <f t="shared" si="720"/>
        <v>0</v>
      </c>
      <c r="Z1507">
        <f t="shared" si="721"/>
        <v>0</v>
      </c>
      <c r="AA1507">
        <f t="shared" si="722"/>
        <v>0</v>
      </c>
      <c r="BJ1507" s="41"/>
      <c r="BN1507" s="41"/>
      <c r="BS1507" s="121"/>
      <c r="CP1507" t="str">
        <f t="shared" si="711"/>
        <v/>
      </c>
      <c r="CQ1507" t="str">
        <f t="shared" si="712"/>
        <v/>
      </c>
      <c r="CS1507" t="str">
        <f t="shared" si="709"/>
        <v/>
      </c>
      <c r="CT1507" t="str">
        <f t="shared" si="710"/>
        <v/>
      </c>
    </row>
    <row r="1508" spans="1:98" x14ac:dyDescent="0.2">
      <c r="A1508" s="13" t="s">
        <v>12</v>
      </c>
      <c r="B1508" s="13" t="s">
        <v>40</v>
      </c>
      <c r="C1508" s="44"/>
      <c r="D1508" s="36" t="s">
        <v>27</v>
      </c>
      <c r="E1508" s="42" t="s">
        <v>15</v>
      </c>
      <c r="F1508" s="118" t="s">
        <v>36</v>
      </c>
      <c r="G1508" s="37" t="s">
        <v>16</v>
      </c>
      <c r="H1508" s="118" t="s">
        <v>36</v>
      </c>
      <c r="I1508" s="37" t="s">
        <v>17</v>
      </c>
      <c r="J1508" s="118" t="s">
        <v>36</v>
      </c>
      <c r="K1508" s="37" t="s">
        <v>18</v>
      </c>
      <c r="L1508" s="118" t="s">
        <v>36</v>
      </c>
      <c r="M1508" s="13" t="s">
        <v>42</v>
      </c>
      <c r="N1508" s="47"/>
      <c r="P1508">
        <f t="shared" si="723"/>
        <v>0</v>
      </c>
      <c r="Q1508">
        <f t="shared" si="723"/>
        <v>6</v>
      </c>
      <c r="R1508" s="146">
        <v>1505</v>
      </c>
      <c r="S1508">
        <f t="shared" si="715"/>
        <v>0</v>
      </c>
      <c r="T1508">
        <f t="shared" si="716"/>
        <v>0</v>
      </c>
      <c r="U1508">
        <f t="shared" si="717"/>
        <v>0</v>
      </c>
      <c r="V1508">
        <f t="shared" si="718"/>
        <v>0</v>
      </c>
      <c r="X1508">
        <f t="shared" si="719"/>
        <v>0</v>
      </c>
      <c r="Y1508">
        <f t="shared" si="720"/>
        <v>0</v>
      </c>
      <c r="Z1508">
        <f t="shared" si="721"/>
        <v>0</v>
      </c>
      <c r="AA1508">
        <f t="shared" si="722"/>
        <v>0</v>
      </c>
      <c r="BJ1508" s="36" t="s">
        <v>27</v>
      </c>
      <c r="BN1508" s="44" t="s">
        <v>27</v>
      </c>
      <c r="BS1508" s="14"/>
      <c r="BV1508" t="s">
        <v>15</v>
      </c>
      <c r="CA1508" t="s">
        <v>15</v>
      </c>
      <c r="CP1508" t="str">
        <f t="shared" si="711"/>
        <v/>
      </c>
      <c r="CQ1508" t="str">
        <f t="shared" si="712"/>
        <v/>
      </c>
      <c r="CS1508" t="str">
        <f t="shared" si="709"/>
        <v/>
      </c>
      <c r="CT1508" t="str">
        <f t="shared" si="710"/>
        <v/>
      </c>
    </row>
    <row r="1509" spans="1:98" x14ac:dyDescent="0.2">
      <c r="A1509" s="13">
        <f>A1466+1</f>
        <v>36</v>
      </c>
      <c r="B1509" s="28" t="s">
        <v>1385</v>
      </c>
      <c r="C1509" s="47"/>
      <c r="D1509" s="41">
        <v>6</v>
      </c>
      <c r="E1509" s="42">
        <v>0</v>
      </c>
      <c r="F1509" s="139">
        <f>ABS(Home!$K$20*E1509)</f>
        <v>0</v>
      </c>
      <c r="G1509" s="42">
        <v>0</v>
      </c>
      <c r="H1509" s="139">
        <f>ABS(Home!$K$20*G1509)</f>
        <v>0</v>
      </c>
      <c r="I1509" s="42">
        <v>0</v>
      </c>
      <c r="J1509" s="139">
        <f>ABS(Home!$K$20*I1509)</f>
        <v>0</v>
      </c>
      <c r="K1509" s="42">
        <v>0</v>
      </c>
      <c r="L1509" s="139">
        <f>ABS(Home!$K$20*K1509)</f>
        <v>0</v>
      </c>
      <c r="M1509" s="45">
        <f>IF(C1509=1,COUNTIF(F1509,"&gt;0")+COUNTIF(H1509,"&gt;0")+COUNTIF(J1509,"&gt;0")+COUNTIF(L1509,"&gt;0"),0)</f>
        <v>0</v>
      </c>
      <c r="N1509" s="47">
        <f>N1466+40</f>
        <v>1401</v>
      </c>
      <c r="P1509">
        <f t="shared" si="723"/>
        <v>0</v>
      </c>
      <c r="Q1509">
        <f t="shared" si="723"/>
        <v>6</v>
      </c>
      <c r="R1509" s="146">
        <v>1506</v>
      </c>
      <c r="S1509">
        <f t="shared" si="715"/>
        <v>0</v>
      </c>
      <c r="T1509">
        <f t="shared" si="716"/>
        <v>0</v>
      </c>
      <c r="U1509">
        <f t="shared" si="717"/>
        <v>0</v>
      </c>
      <c r="V1509">
        <f t="shared" si="718"/>
        <v>0</v>
      </c>
      <c r="X1509">
        <f t="shared" si="719"/>
        <v>0</v>
      </c>
      <c r="Y1509">
        <f t="shared" si="720"/>
        <v>0</v>
      </c>
      <c r="Z1509">
        <f t="shared" si="721"/>
        <v>0</v>
      </c>
      <c r="AA1509">
        <f t="shared" si="722"/>
        <v>0</v>
      </c>
      <c r="BJ1509" s="41">
        <v>6</v>
      </c>
      <c r="BN1509" s="41">
        <v>5</v>
      </c>
      <c r="BS1509" s="121"/>
      <c r="BV1509">
        <v>0</v>
      </c>
      <c r="CA1509">
        <v>0</v>
      </c>
      <c r="CB1509">
        <f>IF(CA1509&gt;1,1,IF(CA1509&lt;-1,-1,CA1509))</f>
        <v>0</v>
      </c>
      <c r="CK1509">
        <f>CK1466</f>
        <v>1</v>
      </c>
      <c r="CL1509">
        <f>CL1466+1</f>
        <v>36</v>
      </c>
      <c r="CM1509">
        <f>CM1466+40</f>
        <v>1401</v>
      </c>
      <c r="CP1509" t="str">
        <f t="shared" si="711"/>
        <v/>
      </c>
      <c r="CQ1509" t="str">
        <f t="shared" si="712"/>
        <v/>
      </c>
      <c r="CR1509" t="str">
        <f>IF(C1509=1,CONCATENATE("v",CM1509),"")</f>
        <v/>
      </c>
      <c r="CS1509" t="str">
        <f t="shared" si="709"/>
        <v/>
      </c>
      <c r="CT1509" t="str">
        <f t="shared" si="710"/>
        <v/>
      </c>
    </row>
    <row r="1510" spans="1:98" x14ac:dyDescent="0.2">
      <c r="A1510" s="123" t="s">
        <v>150</v>
      </c>
      <c r="B1510" s="28" t="s">
        <v>1386</v>
      </c>
      <c r="C1510" s="47"/>
      <c r="D1510" s="41">
        <v>6</v>
      </c>
      <c r="E1510" s="42">
        <v>0</v>
      </c>
      <c r="F1510" s="139">
        <f>ABS(Home!$K$20*E1510)</f>
        <v>0</v>
      </c>
      <c r="G1510" s="42">
        <v>0</v>
      </c>
      <c r="H1510" s="139">
        <f>ABS(Home!$K$20*G1510)</f>
        <v>0</v>
      </c>
      <c r="I1510" s="42">
        <v>0</v>
      </c>
      <c r="J1510" s="139">
        <f>ABS(Home!$K$20*I1510)</f>
        <v>0</v>
      </c>
      <c r="K1510" s="42">
        <v>0</v>
      </c>
      <c r="L1510" s="139">
        <f>ABS(Home!$K$20*K1510)</f>
        <v>0</v>
      </c>
      <c r="M1510" s="45">
        <f t="shared" ref="M1510:M1548" si="724">IF(C1510=1,COUNTIF(F1510,"&gt;0")+COUNTIF(H1510,"&gt;0")+COUNTIF(J1510,"&gt;0")+COUNTIF(L1510,"&gt;0"),0)</f>
        <v>0</v>
      </c>
      <c r="N1510" s="47">
        <f t="shared" ref="N1510:N1548" si="725">N1467+40</f>
        <v>1402</v>
      </c>
      <c r="P1510">
        <f t="shared" si="723"/>
        <v>0</v>
      </c>
      <c r="Q1510">
        <f t="shared" si="723"/>
        <v>6</v>
      </c>
      <c r="R1510" s="146">
        <v>1507</v>
      </c>
      <c r="S1510">
        <f t="shared" si="715"/>
        <v>0</v>
      </c>
      <c r="T1510">
        <f t="shared" si="716"/>
        <v>0</v>
      </c>
      <c r="U1510">
        <f t="shared" si="717"/>
        <v>0</v>
      </c>
      <c r="V1510">
        <f t="shared" si="718"/>
        <v>0</v>
      </c>
      <c r="X1510">
        <f t="shared" si="719"/>
        <v>0</v>
      </c>
      <c r="Y1510">
        <f t="shared" si="720"/>
        <v>0</v>
      </c>
      <c r="Z1510">
        <f t="shared" si="721"/>
        <v>0</v>
      </c>
      <c r="AA1510">
        <f t="shared" si="722"/>
        <v>0</v>
      </c>
      <c r="BJ1510" s="41">
        <v>6</v>
      </c>
      <c r="BN1510" s="41">
        <v>5</v>
      </c>
      <c r="BS1510" s="121"/>
      <c r="BV1510">
        <v>0</v>
      </c>
      <c r="CA1510">
        <v>0</v>
      </c>
      <c r="CB1510">
        <f t="shared" ref="CB1510:CB1548" si="726">IF(CA1510&gt;1,1,IF(CA1510&lt;-1,-1,CA1510))</f>
        <v>0</v>
      </c>
      <c r="CK1510">
        <f t="shared" ref="CK1510:CK1548" si="727">CK1467</f>
        <v>2</v>
      </c>
      <c r="CL1510">
        <f t="shared" ref="CL1510:CL1548" si="728">CL1467+1</f>
        <v>36</v>
      </c>
      <c r="CM1510">
        <f t="shared" ref="CM1510:CM1548" si="729">CM1467+40</f>
        <v>1402</v>
      </c>
      <c r="CP1510" t="str">
        <f t="shared" si="711"/>
        <v/>
      </c>
      <c r="CQ1510" t="str">
        <f t="shared" si="712"/>
        <v/>
      </c>
      <c r="CR1510" t="str">
        <f>IF(C1510=1,CONCATENATE("v",CM1510),"")</f>
        <v/>
      </c>
      <c r="CS1510" t="str">
        <f t="shared" si="709"/>
        <v/>
      </c>
      <c r="CT1510" t="str">
        <f t="shared" si="710"/>
        <v/>
      </c>
    </row>
    <row r="1511" spans="1:98" x14ac:dyDescent="0.2">
      <c r="A1511" s="123">
        <f>-SUM(E1509:E1548)</f>
        <v>0</v>
      </c>
      <c r="B1511" s="28" t="s">
        <v>1387</v>
      </c>
      <c r="C1511" s="47"/>
      <c r="D1511" s="41">
        <v>6</v>
      </c>
      <c r="E1511" s="42">
        <v>0</v>
      </c>
      <c r="F1511" s="139">
        <f>ABS(Home!$K$20*E1511)</f>
        <v>0</v>
      </c>
      <c r="G1511" s="42">
        <v>0</v>
      </c>
      <c r="H1511" s="139">
        <f>ABS(Home!$K$20*G1511)</f>
        <v>0</v>
      </c>
      <c r="I1511" s="42">
        <v>0</v>
      </c>
      <c r="J1511" s="139">
        <f>ABS(Home!$K$20*I1511)</f>
        <v>0</v>
      </c>
      <c r="K1511" s="42">
        <v>0</v>
      </c>
      <c r="L1511" s="139">
        <f>ABS(Home!$K$20*K1511)</f>
        <v>0</v>
      </c>
      <c r="M1511" s="45">
        <f t="shared" si="724"/>
        <v>0</v>
      </c>
      <c r="N1511" s="47">
        <f t="shared" si="725"/>
        <v>1403</v>
      </c>
      <c r="P1511">
        <f t="shared" si="723"/>
        <v>0</v>
      </c>
      <c r="Q1511">
        <f t="shared" si="723"/>
        <v>6</v>
      </c>
      <c r="R1511" s="146">
        <v>1508</v>
      </c>
      <c r="S1511">
        <f t="shared" si="715"/>
        <v>0</v>
      </c>
      <c r="T1511">
        <f t="shared" si="716"/>
        <v>0</v>
      </c>
      <c r="U1511">
        <f t="shared" si="717"/>
        <v>0</v>
      </c>
      <c r="V1511">
        <f t="shared" si="718"/>
        <v>0</v>
      </c>
      <c r="X1511">
        <f t="shared" si="719"/>
        <v>0</v>
      </c>
      <c r="Y1511">
        <f t="shared" si="720"/>
        <v>0</v>
      </c>
      <c r="Z1511">
        <f t="shared" si="721"/>
        <v>0</v>
      </c>
      <c r="AA1511">
        <f t="shared" si="722"/>
        <v>0</v>
      </c>
      <c r="BJ1511" s="41">
        <v>6</v>
      </c>
      <c r="BN1511" s="41">
        <v>5</v>
      </c>
      <c r="BS1511" s="121"/>
      <c r="BV1511">
        <v>0</v>
      </c>
      <c r="CA1511">
        <v>0</v>
      </c>
      <c r="CB1511">
        <f t="shared" si="726"/>
        <v>0</v>
      </c>
      <c r="CK1511">
        <f t="shared" si="727"/>
        <v>3</v>
      </c>
      <c r="CL1511">
        <f t="shared" si="728"/>
        <v>36</v>
      </c>
      <c r="CM1511">
        <f t="shared" si="729"/>
        <v>1403</v>
      </c>
      <c r="CP1511" t="str">
        <f t="shared" si="711"/>
        <v/>
      </c>
      <c r="CQ1511" t="str">
        <f t="shared" si="712"/>
        <v/>
      </c>
      <c r="CR1511" t="str">
        <f t="shared" ref="CR1511:CR1548" si="730">IF(C1511=1,CONCATENATE("v",CM1511),"")</f>
        <v/>
      </c>
      <c r="CS1511" t="str">
        <f t="shared" si="709"/>
        <v/>
      </c>
      <c r="CT1511" t="str">
        <f t="shared" si="710"/>
        <v/>
      </c>
    </row>
    <row r="1512" spans="1:98" x14ac:dyDescent="0.2">
      <c r="B1512" s="28" t="s">
        <v>1388</v>
      </c>
      <c r="C1512" s="47"/>
      <c r="D1512" s="41">
        <v>6</v>
      </c>
      <c r="E1512" s="42">
        <v>0</v>
      </c>
      <c r="F1512" s="139">
        <f>ABS(Home!$K$20*E1512)</f>
        <v>0</v>
      </c>
      <c r="G1512" s="42">
        <v>0</v>
      </c>
      <c r="H1512" s="139">
        <f>ABS(Home!$K$20*G1512)</f>
        <v>0</v>
      </c>
      <c r="I1512" s="42">
        <v>0</v>
      </c>
      <c r="J1512" s="139">
        <f>ABS(Home!$K$20*I1512)</f>
        <v>0</v>
      </c>
      <c r="K1512" s="42">
        <v>0</v>
      </c>
      <c r="L1512" s="139">
        <f>ABS(Home!$K$20*K1512)</f>
        <v>0</v>
      </c>
      <c r="M1512" s="45">
        <f t="shared" si="724"/>
        <v>0</v>
      </c>
      <c r="N1512" s="47">
        <f t="shared" si="725"/>
        <v>1404</v>
      </c>
      <c r="P1512">
        <f t="shared" si="723"/>
        <v>0</v>
      </c>
      <c r="Q1512">
        <f t="shared" si="723"/>
        <v>6</v>
      </c>
      <c r="R1512" s="146">
        <v>1509</v>
      </c>
      <c r="S1512">
        <f t="shared" si="715"/>
        <v>0</v>
      </c>
      <c r="T1512">
        <f t="shared" si="716"/>
        <v>0</v>
      </c>
      <c r="U1512">
        <f t="shared" si="717"/>
        <v>0</v>
      </c>
      <c r="V1512">
        <f t="shared" si="718"/>
        <v>0</v>
      </c>
      <c r="X1512">
        <f t="shared" si="719"/>
        <v>0</v>
      </c>
      <c r="Y1512">
        <f t="shared" si="720"/>
        <v>0</v>
      </c>
      <c r="Z1512">
        <f t="shared" si="721"/>
        <v>0</v>
      </c>
      <c r="AA1512">
        <f t="shared" si="722"/>
        <v>0</v>
      </c>
      <c r="BJ1512" s="41">
        <v>6</v>
      </c>
      <c r="BN1512" s="41">
        <v>5</v>
      </c>
      <c r="BS1512" s="121"/>
      <c r="BV1512">
        <v>0</v>
      </c>
      <c r="CA1512">
        <v>-1</v>
      </c>
      <c r="CB1512">
        <f t="shared" si="726"/>
        <v>-1</v>
      </c>
      <c r="CK1512">
        <f t="shared" si="727"/>
        <v>4</v>
      </c>
      <c r="CL1512">
        <f t="shared" si="728"/>
        <v>36</v>
      </c>
      <c r="CM1512">
        <f t="shared" si="729"/>
        <v>1404</v>
      </c>
      <c r="CP1512" t="str">
        <f t="shared" si="711"/>
        <v/>
      </c>
      <c r="CQ1512" t="str">
        <f t="shared" si="712"/>
        <v/>
      </c>
      <c r="CR1512" t="str">
        <f t="shared" si="730"/>
        <v/>
      </c>
      <c r="CS1512" t="str">
        <f t="shared" si="709"/>
        <v/>
      </c>
      <c r="CT1512" t="str">
        <f t="shared" si="710"/>
        <v/>
      </c>
    </row>
    <row r="1513" spans="1:98" x14ac:dyDescent="0.2">
      <c r="A1513" s="1"/>
      <c r="B1513" s="28" t="s">
        <v>1389</v>
      </c>
      <c r="C1513" s="47"/>
      <c r="D1513" s="41">
        <v>6</v>
      </c>
      <c r="E1513" s="42">
        <v>0</v>
      </c>
      <c r="F1513" s="139">
        <f>ABS(Home!$K$20*E1513)</f>
        <v>0</v>
      </c>
      <c r="G1513" s="42">
        <v>0</v>
      </c>
      <c r="H1513" s="139">
        <f>ABS(Home!$K$20*G1513)</f>
        <v>0</v>
      </c>
      <c r="I1513" s="42">
        <v>0</v>
      </c>
      <c r="J1513" s="139">
        <f>ABS(Home!$K$20*I1513)</f>
        <v>0</v>
      </c>
      <c r="K1513" s="42">
        <v>0</v>
      </c>
      <c r="L1513" s="139">
        <f>ABS(Home!$K$20*K1513)</f>
        <v>0</v>
      </c>
      <c r="M1513" s="45">
        <f t="shared" si="724"/>
        <v>0</v>
      </c>
      <c r="N1513" s="47">
        <f t="shared" si="725"/>
        <v>1405</v>
      </c>
      <c r="P1513">
        <f t="shared" si="723"/>
        <v>0</v>
      </c>
      <c r="Q1513">
        <f t="shared" si="723"/>
        <v>6</v>
      </c>
      <c r="R1513" s="146">
        <v>1510</v>
      </c>
      <c r="S1513">
        <f t="shared" si="715"/>
        <v>0</v>
      </c>
      <c r="T1513">
        <f t="shared" si="716"/>
        <v>0</v>
      </c>
      <c r="U1513">
        <f t="shared" si="717"/>
        <v>0</v>
      </c>
      <c r="V1513">
        <f t="shared" si="718"/>
        <v>0</v>
      </c>
      <c r="X1513">
        <f t="shared" si="719"/>
        <v>0</v>
      </c>
      <c r="Y1513">
        <f t="shared" si="720"/>
        <v>0</v>
      </c>
      <c r="Z1513">
        <f t="shared" si="721"/>
        <v>0</v>
      </c>
      <c r="AA1513">
        <f t="shared" si="722"/>
        <v>0</v>
      </c>
      <c r="BJ1513" s="41">
        <v>6</v>
      </c>
      <c r="BN1513" s="41">
        <v>5</v>
      </c>
      <c r="BS1513" s="121"/>
      <c r="BV1513">
        <v>0</v>
      </c>
      <c r="CA1513">
        <v>0</v>
      </c>
      <c r="CB1513">
        <f t="shared" si="726"/>
        <v>0</v>
      </c>
      <c r="CK1513">
        <f t="shared" si="727"/>
        <v>5</v>
      </c>
      <c r="CL1513">
        <f t="shared" si="728"/>
        <v>36</v>
      </c>
      <c r="CM1513">
        <f t="shared" si="729"/>
        <v>1405</v>
      </c>
      <c r="CP1513" t="str">
        <f t="shared" si="711"/>
        <v/>
      </c>
      <c r="CQ1513" t="str">
        <f t="shared" si="712"/>
        <v/>
      </c>
      <c r="CR1513" t="str">
        <f t="shared" si="730"/>
        <v/>
      </c>
      <c r="CS1513" t="str">
        <f t="shared" si="709"/>
        <v/>
      </c>
      <c r="CT1513" t="str">
        <f t="shared" si="710"/>
        <v/>
      </c>
    </row>
    <row r="1514" spans="1:98" x14ac:dyDescent="0.2">
      <c r="B1514" s="28" t="s">
        <v>1390</v>
      </c>
      <c r="C1514" s="47"/>
      <c r="D1514" s="41">
        <v>6</v>
      </c>
      <c r="E1514" s="42">
        <v>0</v>
      </c>
      <c r="F1514" s="139">
        <f>ABS(Home!$K$20*E1514)</f>
        <v>0</v>
      </c>
      <c r="G1514" s="42">
        <v>0</v>
      </c>
      <c r="H1514" s="139">
        <f>ABS(Home!$K$20*G1514)</f>
        <v>0</v>
      </c>
      <c r="I1514" s="42">
        <v>0</v>
      </c>
      <c r="J1514" s="139">
        <f>ABS(Home!$K$20*I1514)</f>
        <v>0</v>
      </c>
      <c r="K1514" s="42">
        <v>0</v>
      </c>
      <c r="L1514" s="139">
        <f>ABS(Home!$K$20*K1514)</f>
        <v>0</v>
      </c>
      <c r="M1514" s="45">
        <f t="shared" si="724"/>
        <v>0</v>
      </c>
      <c r="N1514" s="47">
        <f t="shared" si="725"/>
        <v>1406</v>
      </c>
      <c r="P1514">
        <f t="shared" si="723"/>
        <v>0</v>
      </c>
      <c r="Q1514">
        <f t="shared" si="723"/>
        <v>6</v>
      </c>
      <c r="R1514" s="146">
        <v>1511</v>
      </c>
      <c r="S1514">
        <f t="shared" si="715"/>
        <v>0</v>
      </c>
      <c r="T1514">
        <f t="shared" si="716"/>
        <v>0</v>
      </c>
      <c r="U1514">
        <f t="shared" si="717"/>
        <v>0</v>
      </c>
      <c r="V1514">
        <f t="shared" si="718"/>
        <v>0</v>
      </c>
      <c r="X1514">
        <f t="shared" si="719"/>
        <v>0</v>
      </c>
      <c r="Y1514">
        <f t="shared" si="720"/>
        <v>0</v>
      </c>
      <c r="Z1514">
        <f t="shared" si="721"/>
        <v>0</v>
      </c>
      <c r="AA1514">
        <f t="shared" si="722"/>
        <v>0</v>
      </c>
      <c r="BJ1514" s="41">
        <v>6</v>
      </c>
      <c r="BN1514" s="41">
        <v>5</v>
      </c>
      <c r="BS1514" s="121"/>
      <c r="BV1514">
        <v>0</v>
      </c>
      <c r="CA1514">
        <v>0</v>
      </c>
      <c r="CB1514">
        <f t="shared" si="726"/>
        <v>0</v>
      </c>
      <c r="CK1514">
        <f t="shared" si="727"/>
        <v>6</v>
      </c>
      <c r="CL1514">
        <f t="shared" si="728"/>
        <v>36</v>
      </c>
      <c r="CM1514">
        <f t="shared" si="729"/>
        <v>1406</v>
      </c>
      <c r="CP1514" t="str">
        <f t="shared" si="711"/>
        <v/>
      </c>
      <c r="CQ1514" t="str">
        <f t="shared" si="712"/>
        <v/>
      </c>
      <c r="CR1514" t="str">
        <f t="shared" si="730"/>
        <v/>
      </c>
      <c r="CS1514" t="str">
        <f t="shared" si="709"/>
        <v/>
      </c>
      <c r="CT1514" t="str">
        <f t="shared" si="710"/>
        <v/>
      </c>
    </row>
    <row r="1515" spans="1:98" x14ac:dyDescent="0.2">
      <c r="B1515" s="28" t="s">
        <v>1391</v>
      </c>
      <c r="C1515" s="47"/>
      <c r="D1515" s="41">
        <v>6</v>
      </c>
      <c r="E1515" s="42">
        <v>0</v>
      </c>
      <c r="F1515" s="139">
        <f>ABS(Home!$K$20*E1515)</f>
        <v>0</v>
      </c>
      <c r="G1515" s="42">
        <v>0</v>
      </c>
      <c r="H1515" s="139">
        <f>ABS(Home!$K$20*G1515)</f>
        <v>0</v>
      </c>
      <c r="I1515" s="42">
        <v>0</v>
      </c>
      <c r="J1515" s="139">
        <f>ABS(Home!$K$20*I1515)</f>
        <v>0</v>
      </c>
      <c r="K1515" s="42">
        <v>0</v>
      </c>
      <c r="L1515" s="139">
        <f>ABS(Home!$K$20*K1515)</f>
        <v>0</v>
      </c>
      <c r="M1515" s="45">
        <f t="shared" si="724"/>
        <v>0</v>
      </c>
      <c r="N1515" s="47">
        <f t="shared" si="725"/>
        <v>1407</v>
      </c>
      <c r="P1515">
        <f t="shared" si="723"/>
        <v>0</v>
      </c>
      <c r="Q1515">
        <f t="shared" si="723"/>
        <v>6</v>
      </c>
      <c r="R1515" s="146">
        <v>1512</v>
      </c>
      <c r="S1515">
        <f t="shared" si="715"/>
        <v>0</v>
      </c>
      <c r="T1515">
        <f t="shared" si="716"/>
        <v>0</v>
      </c>
      <c r="U1515">
        <f t="shared" si="717"/>
        <v>0</v>
      </c>
      <c r="V1515">
        <f t="shared" si="718"/>
        <v>0</v>
      </c>
      <c r="X1515">
        <f t="shared" si="719"/>
        <v>0</v>
      </c>
      <c r="Y1515">
        <f t="shared" si="720"/>
        <v>0</v>
      </c>
      <c r="Z1515">
        <f t="shared" si="721"/>
        <v>0</v>
      </c>
      <c r="AA1515">
        <f t="shared" si="722"/>
        <v>0</v>
      </c>
      <c r="BJ1515" s="41">
        <v>6</v>
      </c>
      <c r="BN1515" s="41">
        <v>5</v>
      </c>
      <c r="BS1515" s="121"/>
      <c r="BV1515">
        <v>0</v>
      </c>
      <c r="CA1515">
        <v>0</v>
      </c>
      <c r="CB1515">
        <f t="shared" si="726"/>
        <v>0</v>
      </c>
      <c r="CK1515">
        <f t="shared" si="727"/>
        <v>7</v>
      </c>
      <c r="CL1515">
        <f t="shared" si="728"/>
        <v>36</v>
      </c>
      <c r="CM1515">
        <f t="shared" si="729"/>
        <v>1407</v>
      </c>
      <c r="CP1515" t="str">
        <f t="shared" si="711"/>
        <v/>
      </c>
      <c r="CQ1515" t="str">
        <f t="shared" si="712"/>
        <v/>
      </c>
      <c r="CR1515" t="str">
        <f t="shared" si="730"/>
        <v/>
      </c>
      <c r="CS1515" t="str">
        <f t="shared" si="709"/>
        <v/>
      </c>
      <c r="CT1515" t="str">
        <f t="shared" si="710"/>
        <v/>
      </c>
    </row>
    <row r="1516" spans="1:98" x14ac:dyDescent="0.2">
      <c r="B1516" s="28" t="s">
        <v>1392</v>
      </c>
      <c r="C1516" s="47"/>
      <c r="D1516" s="41">
        <v>6</v>
      </c>
      <c r="E1516" s="42">
        <v>0</v>
      </c>
      <c r="F1516" s="139">
        <f>ABS(Home!$K$20*E1516)</f>
        <v>0</v>
      </c>
      <c r="G1516" s="42">
        <v>0</v>
      </c>
      <c r="H1516" s="139">
        <f>ABS(Home!$K$20*G1516)</f>
        <v>0</v>
      </c>
      <c r="I1516" s="42">
        <v>0</v>
      </c>
      <c r="J1516" s="139">
        <f>ABS(Home!$K$20*I1516)</f>
        <v>0</v>
      </c>
      <c r="K1516" s="42">
        <v>0</v>
      </c>
      <c r="L1516" s="139">
        <f>ABS(Home!$K$20*K1516)</f>
        <v>0</v>
      </c>
      <c r="M1516" s="45">
        <f t="shared" si="724"/>
        <v>0</v>
      </c>
      <c r="N1516" s="47">
        <f t="shared" si="725"/>
        <v>1408</v>
      </c>
      <c r="P1516">
        <f t="shared" si="723"/>
        <v>0</v>
      </c>
      <c r="Q1516">
        <f t="shared" si="723"/>
        <v>6</v>
      </c>
      <c r="R1516" s="146">
        <v>1513</v>
      </c>
      <c r="S1516">
        <f t="shared" si="715"/>
        <v>0</v>
      </c>
      <c r="T1516">
        <f t="shared" si="716"/>
        <v>0</v>
      </c>
      <c r="U1516">
        <f t="shared" si="717"/>
        <v>0</v>
      </c>
      <c r="V1516">
        <f t="shared" si="718"/>
        <v>0</v>
      </c>
      <c r="X1516">
        <f t="shared" si="719"/>
        <v>0</v>
      </c>
      <c r="Y1516">
        <f t="shared" si="720"/>
        <v>0</v>
      </c>
      <c r="Z1516">
        <f t="shared" si="721"/>
        <v>0</v>
      </c>
      <c r="AA1516">
        <f t="shared" si="722"/>
        <v>0</v>
      </c>
      <c r="BJ1516" s="41">
        <v>6</v>
      </c>
      <c r="BN1516" s="41">
        <v>5</v>
      </c>
      <c r="BS1516" s="121"/>
      <c r="BV1516">
        <v>0</v>
      </c>
      <c r="CA1516">
        <v>0</v>
      </c>
      <c r="CB1516">
        <f t="shared" si="726"/>
        <v>0</v>
      </c>
      <c r="CK1516">
        <f t="shared" si="727"/>
        <v>8</v>
      </c>
      <c r="CL1516">
        <f t="shared" si="728"/>
        <v>36</v>
      </c>
      <c r="CM1516">
        <f t="shared" si="729"/>
        <v>1408</v>
      </c>
      <c r="CP1516" t="str">
        <f t="shared" si="711"/>
        <v/>
      </c>
      <c r="CQ1516" t="str">
        <f t="shared" si="712"/>
        <v/>
      </c>
      <c r="CR1516" t="str">
        <f t="shared" si="730"/>
        <v/>
      </c>
      <c r="CS1516" t="str">
        <f t="shared" si="709"/>
        <v/>
      </c>
      <c r="CT1516" t="str">
        <f t="shared" si="710"/>
        <v/>
      </c>
    </row>
    <row r="1517" spans="1:98" x14ac:dyDescent="0.2">
      <c r="B1517" s="28" t="s">
        <v>1393</v>
      </c>
      <c r="C1517" s="47"/>
      <c r="D1517" s="41">
        <v>6</v>
      </c>
      <c r="E1517" s="42">
        <v>0</v>
      </c>
      <c r="F1517" s="139">
        <f>ABS(Home!$K$20*E1517)</f>
        <v>0</v>
      </c>
      <c r="G1517" s="42">
        <v>0</v>
      </c>
      <c r="H1517" s="139">
        <f>ABS(Home!$K$20*G1517)</f>
        <v>0</v>
      </c>
      <c r="I1517" s="42">
        <v>0</v>
      </c>
      <c r="J1517" s="139">
        <f>ABS(Home!$K$20*I1517)</f>
        <v>0</v>
      </c>
      <c r="K1517" s="42">
        <v>0</v>
      </c>
      <c r="L1517" s="139">
        <f>ABS(Home!$K$20*K1517)</f>
        <v>0</v>
      </c>
      <c r="M1517" s="45">
        <f t="shared" si="724"/>
        <v>0</v>
      </c>
      <c r="N1517" s="47">
        <f t="shared" si="725"/>
        <v>1409</v>
      </c>
      <c r="P1517">
        <f t="shared" si="723"/>
        <v>0</v>
      </c>
      <c r="Q1517">
        <f t="shared" si="723"/>
        <v>6</v>
      </c>
      <c r="R1517" s="146">
        <v>1514</v>
      </c>
      <c r="S1517">
        <f t="shared" si="715"/>
        <v>0</v>
      </c>
      <c r="T1517">
        <f t="shared" si="716"/>
        <v>0</v>
      </c>
      <c r="U1517">
        <f t="shared" si="717"/>
        <v>0</v>
      </c>
      <c r="V1517">
        <f t="shared" si="718"/>
        <v>0</v>
      </c>
      <c r="X1517">
        <f t="shared" si="719"/>
        <v>0</v>
      </c>
      <c r="Y1517">
        <f t="shared" si="720"/>
        <v>0</v>
      </c>
      <c r="Z1517">
        <f t="shared" si="721"/>
        <v>0</v>
      </c>
      <c r="AA1517">
        <f t="shared" si="722"/>
        <v>0</v>
      </c>
      <c r="BJ1517" s="41">
        <v>6</v>
      </c>
      <c r="BN1517" s="41">
        <v>5</v>
      </c>
      <c r="BS1517" s="121"/>
      <c r="BV1517">
        <v>0</v>
      </c>
      <c r="CA1517">
        <v>0</v>
      </c>
      <c r="CB1517">
        <f t="shared" si="726"/>
        <v>0</v>
      </c>
      <c r="CK1517">
        <f t="shared" si="727"/>
        <v>9</v>
      </c>
      <c r="CL1517">
        <f t="shared" si="728"/>
        <v>36</v>
      </c>
      <c r="CM1517">
        <f t="shared" si="729"/>
        <v>1409</v>
      </c>
      <c r="CP1517" t="str">
        <f t="shared" si="711"/>
        <v/>
      </c>
      <c r="CQ1517" t="str">
        <f t="shared" si="712"/>
        <v/>
      </c>
      <c r="CR1517" t="str">
        <f t="shared" si="730"/>
        <v/>
      </c>
      <c r="CS1517" t="str">
        <f t="shared" si="709"/>
        <v/>
      </c>
      <c r="CT1517" t="str">
        <f t="shared" si="710"/>
        <v/>
      </c>
    </row>
    <row r="1518" spans="1:98" x14ac:dyDescent="0.2">
      <c r="B1518" s="28" t="s">
        <v>1363</v>
      </c>
      <c r="C1518" s="47"/>
      <c r="D1518" s="41">
        <v>6</v>
      </c>
      <c r="E1518" s="42">
        <v>0</v>
      </c>
      <c r="F1518" s="139">
        <f>ABS(Home!$K$20*E1518)</f>
        <v>0</v>
      </c>
      <c r="G1518" s="42">
        <v>0</v>
      </c>
      <c r="H1518" s="139">
        <f>ABS(Home!$K$20*G1518)</f>
        <v>0</v>
      </c>
      <c r="I1518" s="42">
        <v>0</v>
      </c>
      <c r="J1518" s="139">
        <f>ABS(Home!$K$20*I1518)</f>
        <v>0</v>
      </c>
      <c r="K1518" s="42">
        <v>0</v>
      </c>
      <c r="L1518" s="139">
        <f>ABS(Home!$K$20*K1518)</f>
        <v>0</v>
      </c>
      <c r="M1518" s="45">
        <f t="shared" si="724"/>
        <v>0</v>
      </c>
      <c r="N1518" s="47">
        <f t="shared" si="725"/>
        <v>1410</v>
      </c>
      <c r="P1518">
        <f t="shared" si="723"/>
        <v>0</v>
      </c>
      <c r="Q1518">
        <f t="shared" si="723"/>
        <v>6</v>
      </c>
      <c r="R1518" s="146">
        <v>1515</v>
      </c>
      <c r="S1518">
        <f t="shared" si="715"/>
        <v>0</v>
      </c>
      <c r="T1518">
        <f t="shared" si="716"/>
        <v>0</v>
      </c>
      <c r="U1518">
        <f t="shared" si="717"/>
        <v>0</v>
      </c>
      <c r="V1518">
        <f t="shared" si="718"/>
        <v>0</v>
      </c>
      <c r="X1518">
        <f t="shared" si="719"/>
        <v>0</v>
      </c>
      <c r="Y1518">
        <f t="shared" si="720"/>
        <v>0</v>
      </c>
      <c r="Z1518">
        <f t="shared" si="721"/>
        <v>0</v>
      </c>
      <c r="AA1518">
        <f t="shared" si="722"/>
        <v>0</v>
      </c>
      <c r="BJ1518" s="41">
        <v>6</v>
      </c>
      <c r="BN1518" s="41">
        <v>5</v>
      </c>
      <c r="BS1518" s="121"/>
      <c r="BV1518">
        <v>0</v>
      </c>
      <c r="CA1518">
        <v>0</v>
      </c>
      <c r="CB1518">
        <f t="shared" si="726"/>
        <v>0</v>
      </c>
      <c r="CK1518">
        <f t="shared" si="727"/>
        <v>10</v>
      </c>
      <c r="CL1518">
        <f t="shared" si="728"/>
        <v>36</v>
      </c>
      <c r="CM1518">
        <f t="shared" si="729"/>
        <v>1410</v>
      </c>
      <c r="CP1518" t="str">
        <f t="shared" si="711"/>
        <v/>
      </c>
      <c r="CQ1518" t="str">
        <f t="shared" si="712"/>
        <v/>
      </c>
      <c r="CR1518" t="str">
        <f t="shared" si="730"/>
        <v/>
      </c>
      <c r="CS1518" t="str">
        <f t="shared" si="709"/>
        <v/>
      </c>
      <c r="CT1518" t="str">
        <f t="shared" si="710"/>
        <v/>
      </c>
    </row>
    <row r="1519" spans="1:98" x14ac:dyDescent="0.2">
      <c r="B1519" s="28" t="s">
        <v>1364</v>
      </c>
      <c r="C1519" s="47"/>
      <c r="D1519" s="41">
        <v>6</v>
      </c>
      <c r="E1519" s="42">
        <v>0</v>
      </c>
      <c r="F1519" s="139">
        <f>ABS(Home!$K$20*E1519)</f>
        <v>0</v>
      </c>
      <c r="G1519" s="42">
        <v>0</v>
      </c>
      <c r="H1519" s="139">
        <f>ABS(Home!$K$20*G1519)</f>
        <v>0</v>
      </c>
      <c r="I1519" s="42">
        <v>0</v>
      </c>
      <c r="J1519" s="139">
        <f>ABS(Home!$K$20*I1519)</f>
        <v>0</v>
      </c>
      <c r="K1519" s="42">
        <v>0</v>
      </c>
      <c r="L1519" s="139">
        <f>ABS(Home!$K$20*K1519)</f>
        <v>0</v>
      </c>
      <c r="M1519" s="45">
        <f t="shared" si="724"/>
        <v>0</v>
      </c>
      <c r="N1519" s="47">
        <f t="shared" si="725"/>
        <v>1411</v>
      </c>
      <c r="P1519">
        <f t="shared" si="723"/>
        <v>0</v>
      </c>
      <c r="Q1519">
        <f t="shared" si="723"/>
        <v>6</v>
      </c>
      <c r="R1519" s="146">
        <v>1516</v>
      </c>
      <c r="S1519">
        <f t="shared" si="715"/>
        <v>0</v>
      </c>
      <c r="T1519">
        <f t="shared" si="716"/>
        <v>0</v>
      </c>
      <c r="U1519">
        <f t="shared" si="717"/>
        <v>0</v>
      </c>
      <c r="V1519">
        <f t="shared" si="718"/>
        <v>0</v>
      </c>
      <c r="X1519">
        <f t="shared" si="719"/>
        <v>0</v>
      </c>
      <c r="Y1519">
        <f t="shared" si="720"/>
        <v>0</v>
      </c>
      <c r="Z1519">
        <f t="shared" si="721"/>
        <v>0</v>
      </c>
      <c r="AA1519">
        <f t="shared" si="722"/>
        <v>0</v>
      </c>
      <c r="BJ1519" s="41">
        <v>6</v>
      </c>
      <c r="BN1519" s="41">
        <v>5</v>
      </c>
      <c r="BS1519" s="121"/>
      <c r="BV1519">
        <v>0</v>
      </c>
      <c r="CA1519">
        <v>0</v>
      </c>
      <c r="CB1519">
        <f t="shared" si="726"/>
        <v>0</v>
      </c>
      <c r="CK1519">
        <f t="shared" si="727"/>
        <v>11</v>
      </c>
      <c r="CL1519">
        <f t="shared" si="728"/>
        <v>36</v>
      </c>
      <c r="CM1519">
        <f t="shared" si="729"/>
        <v>1411</v>
      </c>
      <c r="CP1519" t="str">
        <f t="shared" si="711"/>
        <v/>
      </c>
      <c r="CQ1519" t="str">
        <f t="shared" si="712"/>
        <v/>
      </c>
      <c r="CR1519" t="str">
        <f t="shared" si="730"/>
        <v/>
      </c>
      <c r="CS1519" t="str">
        <f t="shared" si="709"/>
        <v/>
      </c>
      <c r="CT1519" t="str">
        <f t="shared" si="710"/>
        <v/>
      </c>
    </row>
    <row r="1520" spans="1:98" x14ac:dyDescent="0.2">
      <c r="B1520" s="28" t="s">
        <v>1365</v>
      </c>
      <c r="C1520" s="47"/>
      <c r="D1520" s="41">
        <v>6</v>
      </c>
      <c r="E1520" s="42">
        <v>0</v>
      </c>
      <c r="F1520" s="139">
        <f>ABS(Home!$K$20*E1520)</f>
        <v>0</v>
      </c>
      <c r="G1520" s="42">
        <v>0</v>
      </c>
      <c r="H1520" s="139">
        <f>ABS(Home!$K$20*G1520)</f>
        <v>0</v>
      </c>
      <c r="I1520" s="42">
        <v>0</v>
      </c>
      <c r="J1520" s="139">
        <f>ABS(Home!$K$20*I1520)</f>
        <v>0</v>
      </c>
      <c r="K1520" s="42">
        <v>0</v>
      </c>
      <c r="L1520" s="139">
        <f>ABS(Home!$K$20*K1520)</f>
        <v>0</v>
      </c>
      <c r="M1520" s="45">
        <f t="shared" si="724"/>
        <v>0</v>
      </c>
      <c r="N1520" s="47">
        <f t="shared" si="725"/>
        <v>1412</v>
      </c>
      <c r="P1520">
        <f t="shared" si="723"/>
        <v>0</v>
      </c>
      <c r="Q1520">
        <f t="shared" si="723"/>
        <v>6</v>
      </c>
      <c r="R1520" s="146">
        <v>1517</v>
      </c>
      <c r="S1520">
        <f t="shared" si="715"/>
        <v>0</v>
      </c>
      <c r="T1520">
        <f t="shared" si="716"/>
        <v>0</v>
      </c>
      <c r="U1520">
        <f t="shared" si="717"/>
        <v>0</v>
      </c>
      <c r="V1520">
        <f t="shared" si="718"/>
        <v>0</v>
      </c>
      <c r="X1520">
        <f t="shared" si="719"/>
        <v>0</v>
      </c>
      <c r="Y1520">
        <f t="shared" si="720"/>
        <v>0</v>
      </c>
      <c r="Z1520">
        <f t="shared" si="721"/>
        <v>0</v>
      </c>
      <c r="AA1520">
        <f t="shared" si="722"/>
        <v>0</v>
      </c>
      <c r="BJ1520" s="41">
        <v>6</v>
      </c>
      <c r="BN1520" s="41">
        <v>5</v>
      </c>
      <c r="BS1520" s="121"/>
      <c r="BV1520">
        <v>0</v>
      </c>
      <c r="CA1520">
        <v>0</v>
      </c>
      <c r="CB1520">
        <f t="shared" si="726"/>
        <v>0</v>
      </c>
      <c r="CK1520">
        <f t="shared" si="727"/>
        <v>12</v>
      </c>
      <c r="CL1520">
        <f t="shared" si="728"/>
        <v>36</v>
      </c>
      <c r="CM1520">
        <f t="shared" si="729"/>
        <v>1412</v>
      </c>
      <c r="CP1520" t="str">
        <f t="shared" si="711"/>
        <v/>
      </c>
      <c r="CQ1520" t="str">
        <f t="shared" si="712"/>
        <v/>
      </c>
      <c r="CR1520" t="str">
        <f t="shared" si="730"/>
        <v/>
      </c>
      <c r="CS1520" t="str">
        <f t="shared" si="709"/>
        <v/>
      </c>
      <c r="CT1520" t="str">
        <f t="shared" si="710"/>
        <v/>
      </c>
    </row>
    <row r="1521" spans="2:98" x14ac:dyDescent="0.2">
      <c r="B1521" s="28" t="s">
        <v>1366</v>
      </c>
      <c r="C1521" s="47"/>
      <c r="D1521" s="41">
        <v>6</v>
      </c>
      <c r="E1521" s="42">
        <v>0</v>
      </c>
      <c r="F1521" s="139">
        <f>ABS(Home!$K$20*E1521)</f>
        <v>0</v>
      </c>
      <c r="G1521" s="42">
        <v>0</v>
      </c>
      <c r="H1521" s="139">
        <f>ABS(Home!$K$20*G1521)</f>
        <v>0</v>
      </c>
      <c r="I1521" s="42">
        <v>0</v>
      </c>
      <c r="J1521" s="139">
        <f>ABS(Home!$K$20*I1521)</f>
        <v>0</v>
      </c>
      <c r="K1521" s="42">
        <v>0</v>
      </c>
      <c r="L1521" s="139">
        <f>ABS(Home!$K$20*K1521)</f>
        <v>0</v>
      </c>
      <c r="M1521" s="45">
        <f t="shared" si="724"/>
        <v>0</v>
      </c>
      <c r="N1521" s="47">
        <f t="shared" si="725"/>
        <v>1413</v>
      </c>
      <c r="P1521">
        <f t="shared" si="723"/>
        <v>0</v>
      </c>
      <c r="Q1521">
        <f t="shared" si="723"/>
        <v>6</v>
      </c>
      <c r="R1521" s="146">
        <v>1518</v>
      </c>
      <c r="S1521">
        <f t="shared" si="715"/>
        <v>0</v>
      </c>
      <c r="T1521">
        <f t="shared" si="716"/>
        <v>0</v>
      </c>
      <c r="U1521">
        <f t="shared" si="717"/>
        <v>0</v>
      </c>
      <c r="V1521">
        <f t="shared" si="718"/>
        <v>0</v>
      </c>
      <c r="X1521">
        <f t="shared" si="719"/>
        <v>0</v>
      </c>
      <c r="Y1521">
        <f t="shared" si="720"/>
        <v>0</v>
      </c>
      <c r="Z1521">
        <f t="shared" si="721"/>
        <v>0</v>
      </c>
      <c r="AA1521">
        <f t="shared" si="722"/>
        <v>0</v>
      </c>
      <c r="BJ1521" s="41">
        <v>6</v>
      </c>
      <c r="BN1521" s="41">
        <v>5</v>
      </c>
      <c r="BS1521" s="121"/>
      <c r="BV1521">
        <v>0</v>
      </c>
      <c r="CA1521">
        <v>0</v>
      </c>
      <c r="CB1521">
        <f t="shared" si="726"/>
        <v>0</v>
      </c>
      <c r="CK1521">
        <f t="shared" si="727"/>
        <v>13</v>
      </c>
      <c r="CL1521">
        <f t="shared" si="728"/>
        <v>36</v>
      </c>
      <c r="CM1521">
        <f t="shared" si="729"/>
        <v>1413</v>
      </c>
      <c r="CP1521" t="str">
        <f t="shared" si="711"/>
        <v/>
      </c>
      <c r="CQ1521" t="str">
        <f t="shared" si="712"/>
        <v/>
      </c>
      <c r="CR1521" t="str">
        <f t="shared" si="730"/>
        <v/>
      </c>
      <c r="CS1521" t="str">
        <f t="shared" si="709"/>
        <v/>
      </c>
      <c r="CT1521" t="str">
        <f t="shared" si="710"/>
        <v/>
      </c>
    </row>
    <row r="1522" spans="2:98" x14ac:dyDescent="0.2">
      <c r="B1522" s="28" t="s">
        <v>1367</v>
      </c>
      <c r="C1522" s="47"/>
      <c r="D1522" s="41">
        <v>6</v>
      </c>
      <c r="E1522" s="42">
        <v>0</v>
      </c>
      <c r="F1522" s="139">
        <f>ABS(Home!$K$20*E1522)</f>
        <v>0</v>
      </c>
      <c r="G1522" s="42">
        <v>0</v>
      </c>
      <c r="H1522" s="139">
        <f>ABS(Home!$K$20*G1522)</f>
        <v>0</v>
      </c>
      <c r="I1522" s="42">
        <v>0</v>
      </c>
      <c r="J1522" s="139">
        <f>ABS(Home!$K$20*I1522)</f>
        <v>0</v>
      </c>
      <c r="K1522" s="42">
        <v>0</v>
      </c>
      <c r="L1522" s="139">
        <f>ABS(Home!$K$20*K1522)</f>
        <v>0</v>
      </c>
      <c r="M1522" s="45">
        <f t="shared" si="724"/>
        <v>0</v>
      </c>
      <c r="N1522" s="47">
        <f t="shared" si="725"/>
        <v>1414</v>
      </c>
      <c r="P1522">
        <f t="shared" si="723"/>
        <v>0</v>
      </c>
      <c r="Q1522">
        <f t="shared" si="723"/>
        <v>6</v>
      </c>
      <c r="R1522" s="146">
        <v>1519</v>
      </c>
      <c r="S1522">
        <f t="shared" si="715"/>
        <v>0</v>
      </c>
      <c r="T1522">
        <f t="shared" si="716"/>
        <v>0</v>
      </c>
      <c r="U1522">
        <f t="shared" si="717"/>
        <v>0</v>
      </c>
      <c r="V1522">
        <f t="shared" si="718"/>
        <v>0</v>
      </c>
      <c r="X1522">
        <f t="shared" si="719"/>
        <v>0</v>
      </c>
      <c r="Y1522">
        <f t="shared" si="720"/>
        <v>0</v>
      </c>
      <c r="Z1522">
        <f t="shared" si="721"/>
        <v>0</v>
      </c>
      <c r="AA1522">
        <f t="shared" si="722"/>
        <v>0</v>
      </c>
      <c r="BJ1522" s="41">
        <v>6</v>
      </c>
      <c r="BN1522" s="41">
        <v>5</v>
      </c>
      <c r="BS1522" s="121"/>
      <c r="BV1522">
        <v>0</v>
      </c>
      <c r="CA1522">
        <v>0</v>
      </c>
      <c r="CB1522">
        <f t="shared" si="726"/>
        <v>0</v>
      </c>
      <c r="CK1522">
        <f t="shared" si="727"/>
        <v>14</v>
      </c>
      <c r="CL1522">
        <f t="shared" si="728"/>
        <v>36</v>
      </c>
      <c r="CM1522">
        <f t="shared" si="729"/>
        <v>1414</v>
      </c>
      <c r="CP1522" t="str">
        <f t="shared" si="711"/>
        <v/>
      </c>
      <c r="CQ1522" t="str">
        <f t="shared" si="712"/>
        <v/>
      </c>
      <c r="CR1522" t="str">
        <f t="shared" si="730"/>
        <v/>
      </c>
      <c r="CS1522" t="str">
        <f t="shared" si="709"/>
        <v/>
      </c>
      <c r="CT1522" t="str">
        <f t="shared" si="710"/>
        <v/>
      </c>
    </row>
    <row r="1523" spans="2:98" x14ac:dyDescent="0.2">
      <c r="B1523" s="28" t="s">
        <v>1382</v>
      </c>
      <c r="C1523" s="47"/>
      <c r="D1523" s="41">
        <v>6</v>
      </c>
      <c r="E1523" s="42">
        <v>0</v>
      </c>
      <c r="F1523" s="139">
        <f>ABS(Home!$K$20*E1523)</f>
        <v>0</v>
      </c>
      <c r="G1523" s="42">
        <v>0</v>
      </c>
      <c r="H1523" s="139">
        <f>ABS(Home!$K$20*G1523)</f>
        <v>0</v>
      </c>
      <c r="I1523" s="42">
        <v>0</v>
      </c>
      <c r="J1523" s="139">
        <f>ABS(Home!$K$20*I1523)</f>
        <v>0</v>
      </c>
      <c r="K1523" s="42">
        <v>0</v>
      </c>
      <c r="L1523" s="139">
        <f>ABS(Home!$K$20*K1523)</f>
        <v>0</v>
      </c>
      <c r="M1523" s="45">
        <f t="shared" si="724"/>
        <v>0</v>
      </c>
      <c r="N1523" s="47">
        <f t="shared" si="725"/>
        <v>1415</v>
      </c>
      <c r="P1523">
        <f t="shared" si="723"/>
        <v>0</v>
      </c>
      <c r="Q1523">
        <f t="shared" si="723"/>
        <v>6</v>
      </c>
      <c r="R1523" s="146">
        <v>1520</v>
      </c>
      <c r="S1523">
        <f t="shared" si="715"/>
        <v>0</v>
      </c>
      <c r="T1523">
        <f t="shared" si="716"/>
        <v>0</v>
      </c>
      <c r="U1523">
        <f t="shared" si="717"/>
        <v>0</v>
      </c>
      <c r="V1523">
        <f t="shared" si="718"/>
        <v>0</v>
      </c>
      <c r="X1523">
        <f t="shared" si="719"/>
        <v>0</v>
      </c>
      <c r="Y1523">
        <f t="shared" si="720"/>
        <v>0</v>
      </c>
      <c r="Z1523">
        <f t="shared" si="721"/>
        <v>0</v>
      </c>
      <c r="AA1523">
        <f t="shared" si="722"/>
        <v>0</v>
      </c>
      <c r="BJ1523" s="41">
        <v>6</v>
      </c>
      <c r="BN1523" s="41">
        <v>5</v>
      </c>
      <c r="BS1523" s="121"/>
      <c r="BV1523">
        <v>0</v>
      </c>
      <c r="CA1523">
        <v>0</v>
      </c>
      <c r="CB1523">
        <f t="shared" si="726"/>
        <v>0</v>
      </c>
      <c r="CK1523">
        <f t="shared" si="727"/>
        <v>15</v>
      </c>
      <c r="CL1523">
        <f t="shared" si="728"/>
        <v>36</v>
      </c>
      <c r="CM1523">
        <f t="shared" si="729"/>
        <v>1415</v>
      </c>
      <c r="CP1523" t="str">
        <f t="shared" si="711"/>
        <v/>
      </c>
      <c r="CQ1523" t="str">
        <f t="shared" si="712"/>
        <v/>
      </c>
      <c r="CR1523" t="str">
        <f t="shared" si="730"/>
        <v/>
      </c>
      <c r="CS1523" t="str">
        <f t="shared" si="709"/>
        <v/>
      </c>
      <c r="CT1523" t="str">
        <f t="shared" si="710"/>
        <v/>
      </c>
    </row>
    <row r="1524" spans="2:98" x14ac:dyDescent="0.2">
      <c r="B1524" s="28" t="s">
        <v>1383</v>
      </c>
      <c r="C1524" s="47"/>
      <c r="D1524" s="41">
        <v>6</v>
      </c>
      <c r="E1524" s="42">
        <v>0</v>
      </c>
      <c r="F1524" s="139">
        <f>ABS(Home!$K$20*E1524)</f>
        <v>0</v>
      </c>
      <c r="G1524" s="42">
        <v>0</v>
      </c>
      <c r="H1524" s="139">
        <f>ABS(Home!$K$20*G1524)</f>
        <v>0</v>
      </c>
      <c r="I1524" s="42">
        <v>0</v>
      </c>
      <c r="J1524" s="139">
        <f>ABS(Home!$K$20*I1524)</f>
        <v>0</v>
      </c>
      <c r="K1524" s="42">
        <v>0</v>
      </c>
      <c r="L1524" s="139">
        <f>ABS(Home!$K$20*K1524)</f>
        <v>0</v>
      </c>
      <c r="M1524" s="45">
        <f t="shared" si="724"/>
        <v>0</v>
      </c>
      <c r="N1524" s="47">
        <f t="shared" si="725"/>
        <v>1416</v>
      </c>
      <c r="P1524">
        <f t="shared" ref="P1524:P1563" si="731">C1638</f>
        <v>0</v>
      </c>
      <c r="Q1524">
        <f t="shared" ref="Q1524:Q1563" si="732">D1638</f>
        <v>6</v>
      </c>
      <c r="R1524" s="146">
        <v>1521</v>
      </c>
      <c r="S1524">
        <f t="shared" ref="S1524:S1563" si="733">IF($C1638=1,E1638,0)</f>
        <v>0</v>
      </c>
      <c r="T1524">
        <f t="shared" ref="T1524:T1563" si="734">IF($C1638=1,G1638,0)</f>
        <v>0</v>
      </c>
      <c r="U1524">
        <f t="shared" ref="U1524:U1563" si="735">IF($C1638=1,I1638,0)</f>
        <v>0</v>
      </c>
      <c r="V1524">
        <f t="shared" ref="V1524:V1563" si="736">IF($C1638=1,K1638,0)</f>
        <v>0</v>
      </c>
      <c r="X1524">
        <f t="shared" ref="X1524:X1563" si="737">IF($C1638=1,F1638,0)</f>
        <v>0</v>
      </c>
      <c r="Y1524">
        <f t="shared" ref="Y1524:Y1563" si="738">IF($C1638=1,H1638,0)</f>
        <v>0</v>
      </c>
      <c r="Z1524">
        <f t="shared" ref="Z1524:Z1563" si="739">IF($C1638=1,J1638,0)</f>
        <v>0</v>
      </c>
      <c r="AA1524">
        <f t="shared" ref="AA1524:AA1563" si="740">IF($C1638=1,L1638,0)</f>
        <v>0</v>
      </c>
      <c r="BJ1524" s="41">
        <v>6</v>
      </c>
      <c r="BN1524" s="41">
        <v>5</v>
      </c>
      <c r="BS1524" s="121"/>
      <c r="BV1524">
        <v>0</v>
      </c>
      <c r="CA1524">
        <v>0</v>
      </c>
      <c r="CB1524">
        <f t="shared" si="726"/>
        <v>0</v>
      </c>
      <c r="CK1524">
        <f t="shared" si="727"/>
        <v>16</v>
      </c>
      <c r="CL1524">
        <f t="shared" si="728"/>
        <v>36</v>
      </c>
      <c r="CM1524">
        <f t="shared" si="729"/>
        <v>1416</v>
      </c>
      <c r="CP1524" t="str">
        <f t="shared" si="711"/>
        <v/>
      </c>
      <c r="CQ1524" t="str">
        <f t="shared" si="712"/>
        <v/>
      </c>
      <c r="CR1524" t="str">
        <f t="shared" si="730"/>
        <v/>
      </c>
      <c r="CS1524" t="str">
        <f t="shared" si="709"/>
        <v/>
      </c>
      <c r="CT1524" t="str">
        <f t="shared" si="710"/>
        <v/>
      </c>
    </row>
    <row r="1525" spans="2:98" x14ac:dyDescent="0.2">
      <c r="B1525" s="28" t="s">
        <v>1384</v>
      </c>
      <c r="C1525" s="47"/>
      <c r="D1525" s="41">
        <v>6</v>
      </c>
      <c r="E1525" s="42">
        <v>0</v>
      </c>
      <c r="F1525" s="139">
        <f>ABS(Home!$K$20*E1525)</f>
        <v>0</v>
      </c>
      <c r="G1525" s="42">
        <v>0</v>
      </c>
      <c r="H1525" s="139">
        <f>ABS(Home!$K$20*G1525)</f>
        <v>0</v>
      </c>
      <c r="I1525" s="42">
        <v>0</v>
      </c>
      <c r="J1525" s="139">
        <f>ABS(Home!$K$20*I1525)</f>
        <v>0</v>
      </c>
      <c r="K1525" s="42">
        <v>0</v>
      </c>
      <c r="L1525" s="139">
        <f>ABS(Home!$K$20*K1525)</f>
        <v>0</v>
      </c>
      <c r="M1525" s="45">
        <f t="shared" si="724"/>
        <v>0</v>
      </c>
      <c r="N1525" s="47">
        <f t="shared" si="725"/>
        <v>1417</v>
      </c>
      <c r="P1525">
        <f t="shared" si="731"/>
        <v>0</v>
      </c>
      <c r="Q1525">
        <f t="shared" si="732"/>
        <v>6</v>
      </c>
      <c r="R1525" s="146">
        <v>1522</v>
      </c>
      <c r="S1525">
        <f t="shared" si="733"/>
        <v>0</v>
      </c>
      <c r="T1525">
        <f t="shared" si="734"/>
        <v>0</v>
      </c>
      <c r="U1525">
        <f t="shared" si="735"/>
        <v>0</v>
      </c>
      <c r="V1525">
        <f t="shared" si="736"/>
        <v>0</v>
      </c>
      <c r="X1525">
        <f t="shared" si="737"/>
        <v>0</v>
      </c>
      <c r="Y1525">
        <f t="shared" si="738"/>
        <v>0</v>
      </c>
      <c r="Z1525">
        <f t="shared" si="739"/>
        <v>0</v>
      </c>
      <c r="AA1525">
        <f t="shared" si="740"/>
        <v>0</v>
      </c>
      <c r="BJ1525" s="41">
        <v>6</v>
      </c>
      <c r="BN1525" s="41">
        <v>5</v>
      </c>
      <c r="BS1525" s="121"/>
      <c r="BV1525">
        <v>0</v>
      </c>
      <c r="CA1525">
        <v>0</v>
      </c>
      <c r="CB1525">
        <f t="shared" si="726"/>
        <v>0</v>
      </c>
      <c r="CK1525">
        <f t="shared" si="727"/>
        <v>17</v>
      </c>
      <c r="CL1525">
        <f t="shared" si="728"/>
        <v>36</v>
      </c>
      <c r="CM1525">
        <f t="shared" si="729"/>
        <v>1417</v>
      </c>
      <c r="CP1525" t="str">
        <f t="shared" si="711"/>
        <v/>
      </c>
      <c r="CQ1525" t="str">
        <f t="shared" si="712"/>
        <v/>
      </c>
      <c r="CR1525" t="str">
        <f t="shared" si="730"/>
        <v/>
      </c>
      <c r="CS1525" t="str">
        <f t="shared" si="709"/>
        <v/>
      </c>
      <c r="CT1525" t="str">
        <f t="shared" si="710"/>
        <v/>
      </c>
    </row>
    <row r="1526" spans="2:98" x14ac:dyDescent="0.2">
      <c r="B1526" s="28" t="s">
        <v>1368</v>
      </c>
      <c r="C1526" s="47"/>
      <c r="D1526" s="41">
        <v>6</v>
      </c>
      <c r="E1526" s="42">
        <v>0</v>
      </c>
      <c r="F1526" s="139">
        <f>ABS(Home!$K$20*E1526)</f>
        <v>0</v>
      </c>
      <c r="G1526" s="42">
        <v>0</v>
      </c>
      <c r="H1526" s="139">
        <f>ABS(Home!$K$20*G1526)</f>
        <v>0</v>
      </c>
      <c r="I1526" s="42">
        <v>0</v>
      </c>
      <c r="J1526" s="139">
        <f>ABS(Home!$K$20*I1526)</f>
        <v>0</v>
      </c>
      <c r="K1526" s="42">
        <v>0</v>
      </c>
      <c r="L1526" s="139">
        <f>ABS(Home!$K$20*K1526)</f>
        <v>0</v>
      </c>
      <c r="M1526" s="45">
        <f t="shared" si="724"/>
        <v>0</v>
      </c>
      <c r="N1526" s="47">
        <f t="shared" si="725"/>
        <v>1418</v>
      </c>
      <c r="P1526">
        <f t="shared" si="731"/>
        <v>0</v>
      </c>
      <c r="Q1526">
        <f t="shared" si="732"/>
        <v>6</v>
      </c>
      <c r="R1526" s="146">
        <v>1523</v>
      </c>
      <c r="S1526">
        <f t="shared" si="733"/>
        <v>0</v>
      </c>
      <c r="T1526">
        <f t="shared" si="734"/>
        <v>0</v>
      </c>
      <c r="U1526">
        <f t="shared" si="735"/>
        <v>0</v>
      </c>
      <c r="V1526">
        <f t="shared" si="736"/>
        <v>0</v>
      </c>
      <c r="X1526">
        <f t="shared" si="737"/>
        <v>0</v>
      </c>
      <c r="Y1526">
        <f t="shared" si="738"/>
        <v>0</v>
      </c>
      <c r="Z1526">
        <f t="shared" si="739"/>
        <v>0</v>
      </c>
      <c r="AA1526">
        <f t="shared" si="740"/>
        <v>0</v>
      </c>
      <c r="BJ1526" s="41">
        <v>6</v>
      </c>
      <c r="BN1526" s="41">
        <v>5</v>
      </c>
      <c r="BS1526" s="121"/>
      <c r="BV1526">
        <v>0</v>
      </c>
      <c r="CA1526">
        <v>0</v>
      </c>
      <c r="CB1526">
        <f t="shared" si="726"/>
        <v>0</v>
      </c>
      <c r="CK1526">
        <f t="shared" si="727"/>
        <v>18</v>
      </c>
      <c r="CL1526">
        <f t="shared" si="728"/>
        <v>36</v>
      </c>
      <c r="CM1526">
        <f t="shared" si="729"/>
        <v>1418</v>
      </c>
      <c r="CP1526" t="str">
        <f t="shared" si="711"/>
        <v/>
      </c>
      <c r="CQ1526" t="str">
        <f t="shared" si="712"/>
        <v/>
      </c>
      <c r="CR1526" t="str">
        <f t="shared" si="730"/>
        <v/>
      </c>
      <c r="CS1526" t="str">
        <f t="shared" si="709"/>
        <v/>
      </c>
      <c r="CT1526" t="str">
        <f t="shared" si="710"/>
        <v/>
      </c>
    </row>
    <row r="1527" spans="2:98" x14ac:dyDescent="0.2">
      <c r="B1527" s="28" t="s">
        <v>1369</v>
      </c>
      <c r="C1527" s="47"/>
      <c r="D1527" s="41">
        <v>6</v>
      </c>
      <c r="E1527" s="42">
        <v>0</v>
      </c>
      <c r="F1527" s="139">
        <f>ABS(Home!$K$20*E1527)</f>
        <v>0</v>
      </c>
      <c r="G1527" s="42">
        <v>0</v>
      </c>
      <c r="H1527" s="139">
        <f>ABS(Home!$K$20*G1527)</f>
        <v>0</v>
      </c>
      <c r="I1527" s="42">
        <v>0</v>
      </c>
      <c r="J1527" s="139">
        <f>ABS(Home!$K$20*I1527)</f>
        <v>0</v>
      </c>
      <c r="K1527" s="42">
        <v>0</v>
      </c>
      <c r="L1527" s="139">
        <f>ABS(Home!$K$20*K1527)</f>
        <v>0</v>
      </c>
      <c r="M1527" s="45">
        <f t="shared" si="724"/>
        <v>0</v>
      </c>
      <c r="N1527" s="47">
        <f t="shared" si="725"/>
        <v>1419</v>
      </c>
      <c r="P1527">
        <f t="shared" si="731"/>
        <v>0</v>
      </c>
      <c r="Q1527">
        <f t="shared" si="732"/>
        <v>6</v>
      </c>
      <c r="R1527" s="146">
        <v>1524</v>
      </c>
      <c r="S1527">
        <f t="shared" si="733"/>
        <v>0</v>
      </c>
      <c r="T1527">
        <f t="shared" si="734"/>
        <v>0</v>
      </c>
      <c r="U1527">
        <f t="shared" si="735"/>
        <v>0</v>
      </c>
      <c r="V1527">
        <f t="shared" si="736"/>
        <v>0</v>
      </c>
      <c r="X1527">
        <f t="shared" si="737"/>
        <v>0</v>
      </c>
      <c r="Y1527">
        <f t="shared" si="738"/>
        <v>0</v>
      </c>
      <c r="Z1527">
        <f t="shared" si="739"/>
        <v>0</v>
      </c>
      <c r="AA1527">
        <f t="shared" si="740"/>
        <v>0</v>
      </c>
      <c r="BJ1527" s="41">
        <v>6</v>
      </c>
      <c r="BN1527" s="41">
        <v>5</v>
      </c>
      <c r="BS1527" s="121"/>
      <c r="BV1527">
        <v>0</v>
      </c>
      <c r="CA1527">
        <v>0</v>
      </c>
      <c r="CB1527">
        <f t="shared" si="726"/>
        <v>0</v>
      </c>
      <c r="CK1527">
        <f t="shared" si="727"/>
        <v>19</v>
      </c>
      <c r="CL1527">
        <f t="shared" si="728"/>
        <v>36</v>
      </c>
      <c r="CM1527">
        <f t="shared" si="729"/>
        <v>1419</v>
      </c>
      <c r="CP1527" t="str">
        <f t="shared" si="711"/>
        <v/>
      </c>
      <c r="CQ1527" t="str">
        <f t="shared" si="712"/>
        <v/>
      </c>
      <c r="CR1527" t="str">
        <f t="shared" si="730"/>
        <v/>
      </c>
      <c r="CS1527" t="str">
        <f t="shared" si="709"/>
        <v/>
      </c>
      <c r="CT1527" t="str">
        <f t="shared" si="710"/>
        <v/>
      </c>
    </row>
    <row r="1528" spans="2:98" x14ac:dyDescent="0.2">
      <c r="B1528" s="28" t="s">
        <v>1370</v>
      </c>
      <c r="C1528" s="47"/>
      <c r="D1528" s="41">
        <v>6</v>
      </c>
      <c r="E1528" s="42">
        <v>0</v>
      </c>
      <c r="F1528" s="139">
        <f>ABS(Home!$K$20*E1528)</f>
        <v>0</v>
      </c>
      <c r="G1528" s="42">
        <v>0</v>
      </c>
      <c r="H1528" s="139">
        <f>ABS(Home!$K$20*G1528)</f>
        <v>0</v>
      </c>
      <c r="I1528" s="42">
        <v>0</v>
      </c>
      <c r="J1528" s="139">
        <f>ABS(Home!$K$20*I1528)</f>
        <v>0</v>
      </c>
      <c r="K1528" s="42">
        <v>0</v>
      </c>
      <c r="L1528" s="139">
        <f>ABS(Home!$K$20*K1528)</f>
        <v>0</v>
      </c>
      <c r="M1528" s="45">
        <f t="shared" si="724"/>
        <v>0</v>
      </c>
      <c r="N1528" s="47">
        <f t="shared" si="725"/>
        <v>1420</v>
      </c>
      <c r="P1528">
        <f t="shared" si="731"/>
        <v>0</v>
      </c>
      <c r="Q1528">
        <f t="shared" si="732"/>
        <v>6</v>
      </c>
      <c r="R1528" s="146">
        <v>1525</v>
      </c>
      <c r="S1528">
        <f t="shared" si="733"/>
        <v>0</v>
      </c>
      <c r="T1528">
        <f t="shared" si="734"/>
        <v>0</v>
      </c>
      <c r="U1528">
        <f t="shared" si="735"/>
        <v>0</v>
      </c>
      <c r="V1528">
        <f t="shared" si="736"/>
        <v>0</v>
      </c>
      <c r="X1528">
        <f t="shared" si="737"/>
        <v>0</v>
      </c>
      <c r="Y1528">
        <f t="shared" si="738"/>
        <v>0</v>
      </c>
      <c r="Z1528">
        <f t="shared" si="739"/>
        <v>0</v>
      </c>
      <c r="AA1528">
        <f t="shared" si="740"/>
        <v>0</v>
      </c>
      <c r="BJ1528" s="41">
        <v>6</v>
      </c>
      <c r="BN1528" s="41">
        <v>5</v>
      </c>
      <c r="BS1528" s="121"/>
      <c r="BV1528">
        <v>0</v>
      </c>
      <c r="CA1528">
        <v>0</v>
      </c>
      <c r="CB1528">
        <f t="shared" si="726"/>
        <v>0</v>
      </c>
      <c r="CK1528">
        <f t="shared" si="727"/>
        <v>20</v>
      </c>
      <c r="CL1528">
        <f t="shared" si="728"/>
        <v>36</v>
      </c>
      <c r="CM1528">
        <f t="shared" si="729"/>
        <v>1420</v>
      </c>
      <c r="CP1528" t="str">
        <f t="shared" si="711"/>
        <v/>
      </c>
      <c r="CQ1528" t="str">
        <f t="shared" si="712"/>
        <v/>
      </c>
      <c r="CR1528" t="str">
        <f t="shared" si="730"/>
        <v/>
      </c>
      <c r="CS1528" t="str">
        <f t="shared" si="709"/>
        <v/>
      </c>
      <c r="CT1528" t="str">
        <f t="shared" si="710"/>
        <v/>
      </c>
    </row>
    <row r="1529" spans="2:98" x14ac:dyDescent="0.2">
      <c r="B1529" s="28" t="s">
        <v>1371</v>
      </c>
      <c r="C1529" s="47"/>
      <c r="D1529" s="41">
        <v>6</v>
      </c>
      <c r="E1529" s="42">
        <v>0</v>
      </c>
      <c r="F1529" s="139">
        <f>ABS(Home!$K$20*E1529)</f>
        <v>0</v>
      </c>
      <c r="G1529" s="42">
        <v>0</v>
      </c>
      <c r="H1529" s="139">
        <f>ABS(Home!$K$20*G1529)</f>
        <v>0</v>
      </c>
      <c r="I1529" s="42">
        <v>0</v>
      </c>
      <c r="J1529" s="139">
        <f>ABS(Home!$K$20*I1529)</f>
        <v>0</v>
      </c>
      <c r="K1529" s="42">
        <v>0</v>
      </c>
      <c r="L1529" s="139">
        <f>ABS(Home!$K$20*K1529)</f>
        <v>0</v>
      </c>
      <c r="M1529" s="45">
        <f t="shared" si="724"/>
        <v>0</v>
      </c>
      <c r="N1529" s="47">
        <f t="shared" si="725"/>
        <v>1421</v>
      </c>
      <c r="P1529">
        <f t="shared" si="731"/>
        <v>0</v>
      </c>
      <c r="Q1529">
        <f t="shared" si="732"/>
        <v>6</v>
      </c>
      <c r="R1529" s="146">
        <v>1526</v>
      </c>
      <c r="S1529">
        <f t="shared" si="733"/>
        <v>0</v>
      </c>
      <c r="T1529">
        <f t="shared" si="734"/>
        <v>0</v>
      </c>
      <c r="U1529">
        <f t="shared" si="735"/>
        <v>0</v>
      </c>
      <c r="V1529">
        <f t="shared" si="736"/>
        <v>0</v>
      </c>
      <c r="X1529">
        <f t="shared" si="737"/>
        <v>0</v>
      </c>
      <c r="Y1529">
        <f t="shared" si="738"/>
        <v>0</v>
      </c>
      <c r="Z1529">
        <f t="shared" si="739"/>
        <v>0</v>
      </c>
      <c r="AA1529">
        <f t="shared" si="740"/>
        <v>0</v>
      </c>
      <c r="BJ1529" s="41">
        <v>6</v>
      </c>
      <c r="BN1529" s="41">
        <v>5</v>
      </c>
      <c r="BS1529" s="121"/>
      <c r="BV1529">
        <v>0</v>
      </c>
      <c r="CA1529">
        <v>0</v>
      </c>
      <c r="CB1529">
        <f t="shared" si="726"/>
        <v>0</v>
      </c>
      <c r="CK1529">
        <f t="shared" si="727"/>
        <v>21</v>
      </c>
      <c r="CL1529">
        <f t="shared" si="728"/>
        <v>36</v>
      </c>
      <c r="CM1529">
        <f t="shared" si="729"/>
        <v>1421</v>
      </c>
      <c r="CP1529" t="str">
        <f t="shared" si="711"/>
        <v/>
      </c>
      <c r="CQ1529" t="str">
        <f t="shared" si="712"/>
        <v/>
      </c>
      <c r="CR1529" t="str">
        <f t="shared" si="730"/>
        <v/>
      </c>
      <c r="CS1529" t="str">
        <f t="shared" si="709"/>
        <v/>
      </c>
      <c r="CT1529" t="str">
        <f t="shared" si="710"/>
        <v/>
      </c>
    </row>
    <row r="1530" spans="2:98" x14ac:dyDescent="0.2">
      <c r="B1530" s="28" t="s">
        <v>1372</v>
      </c>
      <c r="C1530" s="47"/>
      <c r="D1530" s="41">
        <v>6</v>
      </c>
      <c r="E1530" s="42">
        <v>0</v>
      </c>
      <c r="F1530" s="139">
        <f>ABS(Home!$K$20*E1530)</f>
        <v>0</v>
      </c>
      <c r="G1530" s="42">
        <v>0</v>
      </c>
      <c r="H1530" s="139">
        <f>ABS(Home!$K$20*G1530)</f>
        <v>0</v>
      </c>
      <c r="I1530" s="42">
        <v>0</v>
      </c>
      <c r="J1530" s="139">
        <f>ABS(Home!$K$20*I1530)</f>
        <v>0</v>
      </c>
      <c r="K1530" s="42">
        <v>0</v>
      </c>
      <c r="L1530" s="139">
        <f>ABS(Home!$K$20*K1530)</f>
        <v>0</v>
      </c>
      <c r="M1530" s="45">
        <f t="shared" si="724"/>
        <v>0</v>
      </c>
      <c r="N1530" s="47">
        <f t="shared" si="725"/>
        <v>1422</v>
      </c>
      <c r="P1530">
        <f t="shared" si="731"/>
        <v>0</v>
      </c>
      <c r="Q1530">
        <f t="shared" si="732"/>
        <v>6</v>
      </c>
      <c r="R1530" s="146">
        <v>1527</v>
      </c>
      <c r="S1530">
        <f t="shared" si="733"/>
        <v>0</v>
      </c>
      <c r="T1530">
        <f t="shared" si="734"/>
        <v>0</v>
      </c>
      <c r="U1530">
        <f t="shared" si="735"/>
        <v>0</v>
      </c>
      <c r="V1530">
        <f t="shared" si="736"/>
        <v>0</v>
      </c>
      <c r="X1530">
        <f t="shared" si="737"/>
        <v>0</v>
      </c>
      <c r="Y1530">
        <f t="shared" si="738"/>
        <v>0</v>
      </c>
      <c r="Z1530">
        <f t="shared" si="739"/>
        <v>0</v>
      </c>
      <c r="AA1530">
        <f t="shared" si="740"/>
        <v>0</v>
      </c>
      <c r="BJ1530" s="41">
        <v>6</v>
      </c>
      <c r="BN1530" s="41">
        <v>5</v>
      </c>
      <c r="BS1530" s="121"/>
      <c r="BV1530">
        <v>0</v>
      </c>
      <c r="CA1530">
        <v>0</v>
      </c>
      <c r="CB1530">
        <f t="shared" si="726"/>
        <v>0</v>
      </c>
      <c r="CK1530">
        <f t="shared" si="727"/>
        <v>22</v>
      </c>
      <c r="CL1530">
        <f t="shared" si="728"/>
        <v>36</v>
      </c>
      <c r="CM1530">
        <f t="shared" si="729"/>
        <v>1422</v>
      </c>
      <c r="CP1530" t="str">
        <f t="shared" si="711"/>
        <v/>
      </c>
      <c r="CQ1530" t="str">
        <f t="shared" si="712"/>
        <v/>
      </c>
      <c r="CR1530" t="str">
        <f t="shared" si="730"/>
        <v/>
      </c>
      <c r="CS1530" t="str">
        <f t="shared" si="709"/>
        <v/>
      </c>
      <c r="CT1530" t="str">
        <f t="shared" si="710"/>
        <v/>
      </c>
    </row>
    <row r="1531" spans="2:98" x14ac:dyDescent="0.2">
      <c r="B1531" s="28" t="s">
        <v>1373</v>
      </c>
      <c r="C1531" s="47"/>
      <c r="D1531" s="41">
        <v>6</v>
      </c>
      <c r="E1531" s="42">
        <v>0</v>
      </c>
      <c r="F1531" s="139">
        <f>ABS(Home!$K$20*E1531)</f>
        <v>0</v>
      </c>
      <c r="G1531" s="42">
        <v>0</v>
      </c>
      <c r="H1531" s="139">
        <f>ABS(Home!$K$20*G1531)</f>
        <v>0</v>
      </c>
      <c r="I1531" s="42">
        <v>0</v>
      </c>
      <c r="J1531" s="139">
        <f>ABS(Home!$K$20*I1531)</f>
        <v>0</v>
      </c>
      <c r="K1531" s="42">
        <v>0</v>
      </c>
      <c r="L1531" s="139">
        <f>ABS(Home!$K$20*K1531)</f>
        <v>0</v>
      </c>
      <c r="M1531" s="45">
        <f t="shared" si="724"/>
        <v>0</v>
      </c>
      <c r="N1531" s="47">
        <f t="shared" si="725"/>
        <v>1423</v>
      </c>
      <c r="P1531">
        <f t="shared" si="731"/>
        <v>0</v>
      </c>
      <c r="Q1531">
        <f t="shared" si="732"/>
        <v>6</v>
      </c>
      <c r="R1531" s="146">
        <v>1528</v>
      </c>
      <c r="S1531">
        <f t="shared" si="733"/>
        <v>0</v>
      </c>
      <c r="T1531">
        <f t="shared" si="734"/>
        <v>0</v>
      </c>
      <c r="U1531">
        <f t="shared" si="735"/>
        <v>0</v>
      </c>
      <c r="V1531">
        <f t="shared" si="736"/>
        <v>0</v>
      </c>
      <c r="X1531">
        <f t="shared" si="737"/>
        <v>0</v>
      </c>
      <c r="Y1531">
        <f t="shared" si="738"/>
        <v>0</v>
      </c>
      <c r="Z1531">
        <f t="shared" si="739"/>
        <v>0</v>
      </c>
      <c r="AA1531">
        <f t="shared" si="740"/>
        <v>0</v>
      </c>
      <c r="BJ1531" s="41">
        <v>6</v>
      </c>
      <c r="BN1531" s="41">
        <v>5</v>
      </c>
      <c r="BS1531" s="121"/>
      <c r="BV1531">
        <v>0</v>
      </c>
      <c r="CA1531">
        <v>0</v>
      </c>
      <c r="CB1531">
        <f t="shared" si="726"/>
        <v>0</v>
      </c>
      <c r="CK1531">
        <f t="shared" si="727"/>
        <v>23</v>
      </c>
      <c r="CL1531">
        <f t="shared" si="728"/>
        <v>36</v>
      </c>
      <c r="CM1531">
        <f t="shared" si="729"/>
        <v>1423</v>
      </c>
      <c r="CP1531" t="str">
        <f t="shared" si="711"/>
        <v/>
      </c>
      <c r="CQ1531" t="str">
        <f t="shared" si="712"/>
        <v/>
      </c>
      <c r="CR1531" t="str">
        <f t="shared" si="730"/>
        <v/>
      </c>
      <c r="CS1531" t="str">
        <f t="shared" si="709"/>
        <v/>
      </c>
      <c r="CT1531" t="str">
        <f t="shared" si="710"/>
        <v/>
      </c>
    </row>
    <row r="1532" spans="2:98" x14ac:dyDescent="0.2">
      <c r="B1532" s="28" t="s">
        <v>1374</v>
      </c>
      <c r="C1532" s="47"/>
      <c r="D1532" s="41">
        <v>6</v>
      </c>
      <c r="E1532" s="42">
        <v>0</v>
      </c>
      <c r="F1532" s="139">
        <f>ABS(Home!$K$20*E1532)</f>
        <v>0</v>
      </c>
      <c r="G1532" s="42">
        <v>0</v>
      </c>
      <c r="H1532" s="139">
        <f>ABS(Home!$K$20*G1532)</f>
        <v>0</v>
      </c>
      <c r="I1532" s="42">
        <v>0</v>
      </c>
      <c r="J1532" s="139">
        <f>ABS(Home!$K$20*I1532)</f>
        <v>0</v>
      </c>
      <c r="K1532" s="42">
        <v>0</v>
      </c>
      <c r="L1532" s="139">
        <f>ABS(Home!$K$20*K1532)</f>
        <v>0</v>
      </c>
      <c r="M1532" s="45">
        <f>IF(C1532=1,COUNTIF(F1532,"&gt;0")+COUNTIF(H1532,"&gt;0")+COUNTIF(J1532,"&gt;0")+COUNTIF(L1532,"&gt;0"),0)</f>
        <v>0</v>
      </c>
      <c r="N1532" s="47">
        <f t="shared" si="725"/>
        <v>1424</v>
      </c>
      <c r="P1532">
        <f t="shared" si="731"/>
        <v>0</v>
      </c>
      <c r="Q1532">
        <f t="shared" si="732"/>
        <v>6</v>
      </c>
      <c r="R1532" s="146">
        <v>1529</v>
      </c>
      <c r="S1532">
        <f t="shared" si="733"/>
        <v>0</v>
      </c>
      <c r="T1532">
        <f t="shared" si="734"/>
        <v>0</v>
      </c>
      <c r="U1532">
        <f t="shared" si="735"/>
        <v>0</v>
      </c>
      <c r="V1532">
        <f t="shared" si="736"/>
        <v>0</v>
      </c>
      <c r="X1532">
        <f t="shared" si="737"/>
        <v>0</v>
      </c>
      <c r="Y1532">
        <f t="shared" si="738"/>
        <v>0</v>
      </c>
      <c r="Z1532">
        <f t="shared" si="739"/>
        <v>0</v>
      </c>
      <c r="AA1532">
        <f t="shared" si="740"/>
        <v>0</v>
      </c>
      <c r="BJ1532" s="41">
        <v>6</v>
      </c>
      <c r="BN1532" s="41">
        <v>5</v>
      </c>
      <c r="BS1532" s="121"/>
      <c r="BV1532">
        <v>0</v>
      </c>
      <c r="CA1532">
        <v>0</v>
      </c>
      <c r="CB1532">
        <f t="shared" si="726"/>
        <v>0</v>
      </c>
      <c r="CK1532">
        <f t="shared" si="727"/>
        <v>24</v>
      </c>
      <c r="CL1532">
        <f t="shared" si="728"/>
        <v>36</v>
      </c>
      <c r="CM1532">
        <f t="shared" si="729"/>
        <v>1424</v>
      </c>
      <c r="CP1532" t="str">
        <f t="shared" si="711"/>
        <v/>
      </c>
      <c r="CQ1532" t="str">
        <f t="shared" si="712"/>
        <v/>
      </c>
      <c r="CR1532" t="str">
        <f t="shared" si="730"/>
        <v/>
      </c>
      <c r="CS1532" t="str">
        <f t="shared" si="709"/>
        <v/>
      </c>
      <c r="CT1532" t="str">
        <f t="shared" si="710"/>
        <v/>
      </c>
    </row>
    <row r="1533" spans="2:98" x14ac:dyDescent="0.2">
      <c r="B1533" s="28" t="s">
        <v>1375</v>
      </c>
      <c r="C1533" s="47"/>
      <c r="D1533" s="41">
        <v>6</v>
      </c>
      <c r="E1533" s="42">
        <v>0</v>
      </c>
      <c r="F1533" s="139">
        <f>ABS(Home!$K$20*E1533)</f>
        <v>0</v>
      </c>
      <c r="G1533" s="42">
        <v>0</v>
      </c>
      <c r="H1533" s="139">
        <f>ABS(Home!$K$20*G1533)</f>
        <v>0</v>
      </c>
      <c r="I1533" s="42">
        <v>0</v>
      </c>
      <c r="J1533" s="139">
        <f>ABS(Home!$K$20*I1533)</f>
        <v>0</v>
      </c>
      <c r="K1533" s="42">
        <v>0</v>
      </c>
      <c r="L1533" s="139">
        <f>ABS(Home!$K$20*K1533)</f>
        <v>0</v>
      </c>
      <c r="M1533" s="45">
        <f t="shared" si="724"/>
        <v>0</v>
      </c>
      <c r="N1533" s="47">
        <f t="shared" si="725"/>
        <v>1425</v>
      </c>
      <c r="P1533">
        <f t="shared" si="731"/>
        <v>0</v>
      </c>
      <c r="Q1533">
        <f t="shared" si="732"/>
        <v>6</v>
      </c>
      <c r="R1533" s="146">
        <v>1530</v>
      </c>
      <c r="S1533">
        <f t="shared" si="733"/>
        <v>0</v>
      </c>
      <c r="T1533">
        <f t="shared" si="734"/>
        <v>0</v>
      </c>
      <c r="U1533">
        <f t="shared" si="735"/>
        <v>0</v>
      </c>
      <c r="V1533">
        <f t="shared" si="736"/>
        <v>0</v>
      </c>
      <c r="X1533">
        <f t="shared" si="737"/>
        <v>0</v>
      </c>
      <c r="Y1533">
        <f t="shared" si="738"/>
        <v>0</v>
      </c>
      <c r="Z1533">
        <f t="shared" si="739"/>
        <v>0</v>
      </c>
      <c r="AA1533">
        <f t="shared" si="740"/>
        <v>0</v>
      </c>
      <c r="BJ1533" s="41">
        <v>6</v>
      </c>
      <c r="BN1533" s="41">
        <v>5</v>
      </c>
      <c r="BS1533" s="121"/>
      <c r="BV1533">
        <v>0</v>
      </c>
      <c r="CA1533">
        <v>0</v>
      </c>
      <c r="CB1533">
        <f t="shared" si="726"/>
        <v>0</v>
      </c>
      <c r="CK1533">
        <f t="shared" si="727"/>
        <v>25</v>
      </c>
      <c r="CL1533">
        <f t="shared" si="728"/>
        <v>36</v>
      </c>
      <c r="CM1533">
        <f t="shared" si="729"/>
        <v>1425</v>
      </c>
      <c r="CP1533" t="str">
        <f t="shared" si="711"/>
        <v/>
      </c>
      <c r="CQ1533" t="str">
        <f t="shared" si="712"/>
        <v/>
      </c>
      <c r="CR1533" t="str">
        <f t="shared" si="730"/>
        <v/>
      </c>
      <c r="CS1533" t="str">
        <f t="shared" si="709"/>
        <v/>
      </c>
      <c r="CT1533" t="str">
        <f t="shared" si="710"/>
        <v/>
      </c>
    </row>
    <row r="1534" spans="2:98" x14ac:dyDescent="0.2">
      <c r="B1534" s="28" t="s">
        <v>1376</v>
      </c>
      <c r="C1534" s="47"/>
      <c r="D1534" s="41">
        <v>6</v>
      </c>
      <c r="E1534" s="42">
        <v>0</v>
      </c>
      <c r="F1534" s="139">
        <f>ABS(Home!$K$20*E1534)</f>
        <v>0</v>
      </c>
      <c r="G1534" s="42">
        <v>0</v>
      </c>
      <c r="H1534" s="139">
        <f>ABS(Home!$K$20*G1534)</f>
        <v>0</v>
      </c>
      <c r="I1534" s="42">
        <v>0</v>
      </c>
      <c r="J1534" s="139">
        <f>ABS(Home!$K$20*I1534)</f>
        <v>0</v>
      </c>
      <c r="K1534" s="42">
        <v>0</v>
      </c>
      <c r="L1534" s="139">
        <f>ABS(Home!$K$20*K1534)</f>
        <v>0</v>
      </c>
      <c r="M1534" s="45">
        <f t="shared" si="724"/>
        <v>0</v>
      </c>
      <c r="N1534" s="47">
        <f t="shared" si="725"/>
        <v>1426</v>
      </c>
      <c r="P1534">
        <f t="shared" si="731"/>
        <v>0</v>
      </c>
      <c r="Q1534">
        <f t="shared" si="732"/>
        <v>6</v>
      </c>
      <c r="R1534" s="146">
        <v>1531</v>
      </c>
      <c r="S1534">
        <f t="shared" si="733"/>
        <v>0</v>
      </c>
      <c r="T1534">
        <f t="shared" si="734"/>
        <v>0</v>
      </c>
      <c r="U1534">
        <f t="shared" si="735"/>
        <v>0</v>
      </c>
      <c r="V1534">
        <f t="shared" si="736"/>
        <v>0</v>
      </c>
      <c r="X1534">
        <f t="shared" si="737"/>
        <v>0</v>
      </c>
      <c r="Y1534">
        <f t="shared" si="738"/>
        <v>0</v>
      </c>
      <c r="Z1534">
        <f t="shared" si="739"/>
        <v>0</v>
      </c>
      <c r="AA1534">
        <f t="shared" si="740"/>
        <v>0</v>
      </c>
      <c r="BJ1534" s="41">
        <v>6</v>
      </c>
      <c r="BN1534" s="41">
        <v>5</v>
      </c>
      <c r="BS1534" s="121"/>
      <c r="BV1534">
        <v>0</v>
      </c>
      <c r="CA1534">
        <v>0</v>
      </c>
      <c r="CB1534">
        <f t="shared" si="726"/>
        <v>0</v>
      </c>
      <c r="CK1534">
        <f t="shared" si="727"/>
        <v>26</v>
      </c>
      <c r="CL1534">
        <f t="shared" si="728"/>
        <v>36</v>
      </c>
      <c r="CM1534">
        <f t="shared" si="729"/>
        <v>1426</v>
      </c>
      <c r="CP1534" t="str">
        <f t="shared" si="711"/>
        <v/>
      </c>
      <c r="CQ1534" t="str">
        <f t="shared" si="712"/>
        <v/>
      </c>
      <c r="CR1534" t="str">
        <f t="shared" si="730"/>
        <v/>
      </c>
      <c r="CS1534" t="str">
        <f t="shared" si="709"/>
        <v/>
      </c>
      <c r="CT1534" t="str">
        <f t="shared" si="710"/>
        <v/>
      </c>
    </row>
    <row r="1535" spans="2:98" x14ac:dyDescent="0.2">
      <c r="B1535" s="28" t="s">
        <v>1377</v>
      </c>
      <c r="C1535" s="47"/>
      <c r="D1535" s="41">
        <v>6</v>
      </c>
      <c r="E1535" s="42">
        <v>0</v>
      </c>
      <c r="F1535" s="139">
        <f>ABS(Home!$K$20*E1535)</f>
        <v>0</v>
      </c>
      <c r="G1535" s="42">
        <v>0</v>
      </c>
      <c r="H1535" s="139">
        <f>ABS(Home!$K$20*G1535)</f>
        <v>0</v>
      </c>
      <c r="I1535" s="42">
        <v>0</v>
      </c>
      <c r="J1535" s="139">
        <f>ABS(Home!$K$20*I1535)</f>
        <v>0</v>
      </c>
      <c r="K1535" s="42">
        <v>0</v>
      </c>
      <c r="L1535" s="139">
        <f>ABS(Home!$K$20*K1535)</f>
        <v>0</v>
      </c>
      <c r="M1535" s="45">
        <f t="shared" si="724"/>
        <v>0</v>
      </c>
      <c r="N1535" s="47">
        <f t="shared" si="725"/>
        <v>1427</v>
      </c>
      <c r="P1535">
        <f t="shared" si="731"/>
        <v>0</v>
      </c>
      <c r="Q1535">
        <f t="shared" si="732"/>
        <v>6</v>
      </c>
      <c r="R1535" s="146">
        <v>1532</v>
      </c>
      <c r="S1535">
        <f t="shared" si="733"/>
        <v>0</v>
      </c>
      <c r="T1535">
        <f t="shared" si="734"/>
        <v>0</v>
      </c>
      <c r="U1535">
        <f t="shared" si="735"/>
        <v>0</v>
      </c>
      <c r="V1535">
        <f t="shared" si="736"/>
        <v>0</v>
      </c>
      <c r="X1535">
        <f t="shared" si="737"/>
        <v>0</v>
      </c>
      <c r="Y1535">
        <f t="shared" si="738"/>
        <v>0</v>
      </c>
      <c r="Z1535">
        <f t="shared" si="739"/>
        <v>0</v>
      </c>
      <c r="AA1535">
        <f t="shared" si="740"/>
        <v>0</v>
      </c>
      <c r="BJ1535" s="41">
        <v>6</v>
      </c>
      <c r="BN1535" s="41">
        <v>5</v>
      </c>
      <c r="BS1535" s="121"/>
      <c r="BV1535">
        <v>0</v>
      </c>
      <c r="CA1535">
        <v>0</v>
      </c>
      <c r="CB1535">
        <f t="shared" si="726"/>
        <v>0</v>
      </c>
      <c r="CK1535">
        <f t="shared" si="727"/>
        <v>27</v>
      </c>
      <c r="CL1535">
        <f t="shared" si="728"/>
        <v>36</v>
      </c>
      <c r="CM1535">
        <f t="shared" si="729"/>
        <v>1427</v>
      </c>
      <c r="CP1535" t="str">
        <f t="shared" si="711"/>
        <v/>
      </c>
      <c r="CQ1535" t="str">
        <f t="shared" si="712"/>
        <v/>
      </c>
      <c r="CR1535" t="str">
        <f t="shared" si="730"/>
        <v/>
      </c>
      <c r="CS1535" t="str">
        <f t="shared" si="709"/>
        <v/>
      </c>
      <c r="CT1535" t="str">
        <f t="shared" si="710"/>
        <v/>
      </c>
    </row>
    <row r="1536" spans="2:98" x14ac:dyDescent="0.2">
      <c r="B1536" s="28" t="s">
        <v>1378</v>
      </c>
      <c r="C1536" s="47"/>
      <c r="D1536" s="41">
        <v>6</v>
      </c>
      <c r="E1536" s="42">
        <v>0</v>
      </c>
      <c r="F1536" s="139">
        <f>ABS(Home!$K$20*E1536)</f>
        <v>0</v>
      </c>
      <c r="G1536" s="42">
        <v>0</v>
      </c>
      <c r="H1536" s="139">
        <f>ABS(Home!$K$20*G1536)</f>
        <v>0</v>
      </c>
      <c r="I1536" s="42">
        <v>0</v>
      </c>
      <c r="J1536" s="139">
        <f>ABS(Home!$K$20*I1536)</f>
        <v>0</v>
      </c>
      <c r="K1536" s="42">
        <v>0</v>
      </c>
      <c r="L1536" s="139">
        <f>ABS(Home!$K$20*K1536)</f>
        <v>0</v>
      </c>
      <c r="M1536" s="45">
        <f t="shared" si="724"/>
        <v>0</v>
      </c>
      <c r="N1536" s="47">
        <f t="shared" si="725"/>
        <v>1428</v>
      </c>
      <c r="P1536">
        <f t="shared" si="731"/>
        <v>0</v>
      </c>
      <c r="Q1536">
        <f t="shared" si="732"/>
        <v>6</v>
      </c>
      <c r="R1536" s="146">
        <v>1533</v>
      </c>
      <c r="S1536">
        <f t="shared" si="733"/>
        <v>0</v>
      </c>
      <c r="T1536">
        <f t="shared" si="734"/>
        <v>0</v>
      </c>
      <c r="U1536">
        <f t="shared" si="735"/>
        <v>0</v>
      </c>
      <c r="V1536">
        <f t="shared" si="736"/>
        <v>0</v>
      </c>
      <c r="X1536">
        <f t="shared" si="737"/>
        <v>0</v>
      </c>
      <c r="Y1536">
        <f t="shared" si="738"/>
        <v>0</v>
      </c>
      <c r="Z1536">
        <f t="shared" si="739"/>
        <v>0</v>
      </c>
      <c r="AA1536">
        <f t="shared" si="740"/>
        <v>0</v>
      </c>
      <c r="BJ1536" s="41">
        <v>6</v>
      </c>
      <c r="BN1536" s="41">
        <v>5</v>
      </c>
      <c r="BS1536" s="121"/>
      <c r="BV1536">
        <v>0</v>
      </c>
      <c r="CA1536">
        <v>0</v>
      </c>
      <c r="CB1536">
        <f t="shared" si="726"/>
        <v>0</v>
      </c>
      <c r="CK1536">
        <f t="shared" si="727"/>
        <v>28</v>
      </c>
      <c r="CL1536">
        <f t="shared" si="728"/>
        <v>36</v>
      </c>
      <c r="CM1536">
        <f t="shared" si="729"/>
        <v>1428</v>
      </c>
      <c r="CP1536" t="str">
        <f t="shared" si="711"/>
        <v/>
      </c>
      <c r="CQ1536" t="str">
        <f t="shared" si="712"/>
        <v/>
      </c>
      <c r="CR1536" t="str">
        <f t="shared" si="730"/>
        <v/>
      </c>
      <c r="CS1536" t="str">
        <f t="shared" si="709"/>
        <v/>
      </c>
      <c r="CT1536" t="str">
        <f t="shared" si="710"/>
        <v/>
      </c>
    </row>
    <row r="1537" spans="1:98" x14ac:dyDescent="0.2">
      <c r="B1537" s="28" t="s">
        <v>1379</v>
      </c>
      <c r="C1537" s="47"/>
      <c r="D1537" s="41">
        <v>6</v>
      </c>
      <c r="E1537" s="42">
        <v>0</v>
      </c>
      <c r="F1537" s="139">
        <f>ABS(Home!$K$20*E1537)</f>
        <v>0</v>
      </c>
      <c r="G1537" s="42">
        <v>0</v>
      </c>
      <c r="H1537" s="139">
        <f>ABS(Home!$K$20*G1537)</f>
        <v>0</v>
      </c>
      <c r="I1537" s="42">
        <v>0</v>
      </c>
      <c r="J1537" s="139">
        <f>ABS(Home!$K$20*I1537)</f>
        <v>0</v>
      </c>
      <c r="K1537" s="42">
        <v>0</v>
      </c>
      <c r="L1537" s="139">
        <f>ABS(Home!$K$20*K1537)</f>
        <v>0</v>
      </c>
      <c r="M1537" s="45">
        <f t="shared" si="724"/>
        <v>0</v>
      </c>
      <c r="N1537" s="47">
        <f t="shared" si="725"/>
        <v>1429</v>
      </c>
      <c r="P1537">
        <f t="shared" si="731"/>
        <v>0</v>
      </c>
      <c r="Q1537">
        <f t="shared" si="732"/>
        <v>6</v>
      </c>
      <c r="R1537" s="146">
        <v>1534</v>
      </c>
      <c r="S1537">
        <f t="shared" si="733"/>
        <v>0</v>
      </c>
      <c r="T1537">
        <f t="shared" si="734"/>
        <v>0</v>
      </c>
      <c r="U1537">
        <f t="shared" si="735"/>
        <v>0</v>
      </c>
      <c r="V1537">
        <f t="shared" si="736"/>
        <v>0</v>
      </c>
      <c r="X1537">
        <f t="shared" si="737"/>
        <v>0</v>
      </c>
      <c r="Y1537">
        <f t="shared" si="738"/>
        <v>0</v>
      </c>
      <c r="Z1537">
        <f t="shared" si="739"/>
        <v>0</v>
      </c>
      <c r="AA1537">
        <f t="shared" si="740"/>
        <v>0</v>
      </c>
      <c r="BJ1537" s="41">
        <v>6</v>
      </c>
      <c r="BN1537" s="41">
        <v>5</v>
      </c>
      <c r="BS1537" s="121"/>
      <c r="BV1537">
        <v>0</v>
      </c>
      <c r="CA1537">
        <v>0</v>
      </c>
      <c r="CB1537">
        <f t="shared" si="726"/>
        <v>0</v>
      </c>
      <c r="CK1537">
        <f t="shared" si="727"/>
        <v>29</v>
      </c>
      <c r="CL1537">
        <f t="shared" si="728"/>
        <v>36</v>
      </c>
      <c r="CM1537">
        <f t="shared" si="729"/>
        <v>1429</v>
      </c>
      <c r="CP1537" t="str">
        <f t="shared" si="711"/>
        <v/>
      </c>
      <c r="CQ1537" t="str">
        <f t="shared" si="712"/>
        <v/>
      </c>
      <c r="CR1537" t="str">
        <f t="shared" si="730"/>
        <v/>
      </c>
      <c r="CS1537" t="str">
        <f t="shared" si="709"/>
        <v/>
      </c>
      <c r="CT1537" t="str">
        <f t="shared" si="710"/>
        <v/>
      </c>
    </row>
    <row r="1538" spans="1:98" x14ac:dyDescent="0.2">
      <c r="B1538" s="28" t="s">
        <v>1380</v>
      </c>
      <c r="C1538" s="47"/>
      <c r="D1538" s="41">
        <v>6</v>
      </c>
      <c r="E1538" s="42">
        <v>0</v>
      </c>
      <c r="F1538" s="139">
        <f>ABS(Home!$K$20*E1538)</f>
        <v>0</v>
      </c>
      <c r="G1538" s="42">
        <v>0</v>
      </c>
      <c r="H1538" s="139">
        <f>ABS(Home!$K$20*G1538)</f>
        <v>0</v>
      </c>
      <c r="I1538" s="42">
        <v>0</v>
      </c>
      <c r="J1538" s="139">
        <f>ABS(Home!$K$20*I1538)</f>
        <v>0</v>
      </c>
      <c r="K1538" s="42">
        <v>0</v>
      </c>
      <c r="L1538" s="139">
        <f>ABS(Home!$K$20*K1538)</f>
        <v>0</v>
      </c>
      <c r="M1538" s="45">
        <f t="shared" si="724"/>
        <v>0</v>
      </c>
      <c r="N1538" s="47">
        <f t="shared" si="725"/>
        <v>1430</v>
      </c>
      <c r="P1538">
        <f t="shared" si="731"/>
        <v>0</v>
      </c>
      <c r="Q1538">
        <f t="shared" si="732"/>
        <v>6</v>
      </c>
      <c r="R1538" s="146">
        <v>1535</v>
      </c>
      <c r="S1538">
        <f t="shared" si="733"/>
        <v>0</v>
      </c>
      <c r="T1538">
        <f t="shared" si="734"/>
        <v>0</v>
      </c>
      <c r="U1538">
        <f t="shared" si="735"/>
        <v>0</v>
      </c>
      <c r="V1538">
        <f t="shared" si="736"/>
        <v>0</v>
      </c>
      <c r="X1538">
        <f t="shared" si="737"/>
        <v>0</v>
      </c>
      <c r="Y1538">
        <f t="shared" si="738"/>
        <v>0</v>
      </c>
      <c r="Z1538">
        <f t="shared" si="739"/>
        <v>0</v>
      </c>
      <c r="AA1538">
        <f t="shared" si="740"/>
        <v>0</v>
      </c>
      <c r="BJ1538" s="41">
        <v>6</v>
      </c>
      <c r="BN1538" s="41">
        <v>5</v>
      </c>
      <c r="BS1538" s="121"/>
      <c r="BV1538">
        <v>0</v>
      </c>
      <c r="CA1538">
        <v>0</v>
      </c>
      <c r="CB1538">
        <f t="shared" si="726"/>
        <v>0</v>
      </c>
      <c r="CK1538">
        <f t="shared" si="727"/>
        <v>30</v>
      </c>
      <c r="CL1538">
        <f t="shared" si="728"/>
        <v>36</v>
      </c>
      <c r="CM1538">
        <f t="shared" si="729"/>
        <v>1430</v>
      </c>
      <c r="CP1538" t="str">
        <f t="shared" si="711"/>
        <v/>
      </c>
      <c r="CQ1538" t="str">
        <f t="shared" si="712"/>
        <v/>
      </c>
      <c r="CR1538" t="str">
        <f t="shared" si="730"/>
        <v/>
      </c>
      <c r="CS1538" t="str">
        <f t="shared" si="709"/>
        <v/>
      </c>
      <c r="CT1538" t="str">
        <f t="shared" si="710"/>
        <v/>
      </c>
    </row>
    <row r="1539" spans="1:98" x14ac:dyDescent="0.2">
      <c r="B1539" s="28" t="s">
        <v>1381</v>
      </c>
      <c r="C1539" s="47"/>
      <c r="D1539" s="41">
        <v>6</v>
      </c>
      <c r="E1539" s="42">
        <v>0</v>
      </c>
      <c r="F1539" s="139">
        <f>ABS(Home!$K$20*E1539)</f>
        <v>0</v>
      </c>
      <c r="G1539" s="42">
        <v>0</v>
      </c>
      <c r="H1539" s="139">
        <f>ABS(Home!$K$20*G1539)</f>
        <v>0</v>
      </c>
      <c r="I1539" s="42">
        <v>0</v>
      </c>
      <c r="J1539" s="139">
        <f>ABS(Home!$K$20*I1539)</f>
        <v>0</v>
      </c>
      <c r="K1539" s="42">
        <v>0</v>
      </c>
      <c r="L1539" s="139">
        <f>ABS(Home!$K$20*K1539)</f>
        <v>0</v>
      </c>
      <c r="M1539" s="45">
        <f t="shared" si="724"/>
        <v>0</v>
      </c>
      <c r="N1539" s="47">
        <f t="shared" si="725"/>
        <v>1431</v>
      </c>
      <c r="P1539">
        <f t="shared" si="731"/>
        <v>0</v>
      </c>
      <c r="Q1539">
        <f t="shared" si="732"/>
        <v>6</v>
      </c>
      <c r="R1539" s="146">
        <v>1536</v>
      </c>
      <c r="S1539">
        <f t="shared" si="733"/>
        <v>0</v>
      </c>
      <c r="T1539">
        <f t="shared" si="734"/>
        <v>0</v>
      </c>
      <c r="U1539">
        <f t="shared" si="735"/>
        <v>0</v>
      </c>
      <c r="V1539">
        <f t="shared" si="736"/>
        <v>0</v>
      </c>
      <c r="X1539">
        <f t="shared" si="737"/>
        <v>0</v>
      </c>
      <c r="Y1539">
        <f t="shared" si="738"/>
        <v>0</v>
      </c>
      <c r="Z1539">
        <f t="shared" si="739"/>
        <v>0</v>
      </c>
      <c r="AA1539">
        <f t="shared" si="740"/>
        <v>0</v>
      </c>
      <c r="BJ1539" s="41">
        <v>6</v>
      </c>
      <c r="BN1539" s="41">
        <v>5</v>
      </c>
      <c r="BS1539" s="121"/>
      <c r="BV1539">
        <v>0</v>
      </c>
      <c r="CA1539">
        <v>0</v>
      </c>
      <c r="CB1539">
        <f t="shared" si="726"/>
        <v>0</v>
      </c>
      <c r="CK1539">
        <f t="shared" si="727"/>
        <v>31</v>
      </c>
      <c r="CL1539">
        <f t="shared" si="728"/>
        <v>36</v>
      </c>
      <c r="CM1539">
        <f t="shared" si="729"/>
        <v>1431</v>
      </c>
      <c r="CP1539" t="str">
        <f t="shared" si="711"/>
        <v/>
      </c>
      <c r="CQ1539" t="str">
        <f t="shared" si="712"/>
        <v/>
      </c>
      <c r="CR1539" t="str">
        <f t="shared" si="730"/>
        <v/>
      </c>
      <c r="CS1539" t="str">
        <f t="shared" si="709"/>
        <v/>
      </c>
      <c r="CT1539" t="str">
        <f t="shared" si="710"/>
        <v/>
      </c>
    </row>
    <row r="1540" spans="1:98" x14ac:dyDescent="0.2">
      <c r="B1540" s="28" t="s">
        <v>179</v>
      </c>
      <c r="C1540" s="47"/>
      <c r="D1540" s="41">
        <v>6</v>
      </c>
      <c r="E1540" s="42">
        <v>0</v>
      </c>
      <c r="F1540" s="139">
        <f>ABS(Home!$K$20*E1540)</f>
        <v>0</v>
      </c>
      <c r="G1540" s="42">
        <v>0</v>
      </c>
      <c r="H1540" s="139">
        <f>ABS(Home!$K$20*G1540)</f>
        <v>0</v>
      </c>
      <c r="I1540" s="42">
        <v>0</v>
      </c>
      <c r="J1540" s="139">
        <f>ABS(Home!$K$20*I1540)</f>
        <v>0</v>
      </c>
      <c r="K1540" s="42">
        <v>0</v>
      </c>
      <c r="L1540" s="139">
        <f>ABS(Home!$K$20*K1540)</f>
        <v>0</v>
      </c>
      <c r="M1540" s="45">
        <f t="shared" si="724"/>
        <v>0</v>
      </c>
      <c r="N1540" s="47">
        <f t="shared" si="725"/>
        <v>1432</v>
      </c>
      <c r="P1540">
        <f t="shared" si="731"/>
        <v>0</v>
      </c>
      <c r="Q1540">
        <f t="shared" si="732"/>
        <v>6</v>
      </c>
      <c r="R1540" s="146">
        <v>1537</v>
      </c>
      <c r="S1540">
        <f t="shared" si="733"/>
        <v>0</v>
      </c>
      <c r="T1540">
        <f t="shared" si="734"/>
        <v>0</v>
      </c>
      <c r="U1540">
        <f t="shared" si="735"/>
        <v>0</v>
      </c>
      <c r="V1540">
        <f t="shared" si="736"/>
        <v>0</v>
      </c>
      <c r="X1540">
        <f t="shared" si="737"/>
        <v>0</v>
      </c>
      <c r="Y1540">
        <f t="shared" si="738"/>
        <v>0</v>
      </c>
      <c r="Z1540">
        <f t="shared" si="739"/>
        <v>0</v>
      </c>
      <c r="AA1540">
        <f t="shared" si="740"/>
        <v>0</v>
      </c>
      <c r="BJ1540" s="41">
        <v>6</v>
      </c>
      <c r="BN1540" s="41">
        <v>5</v>
      </c>
      <c r="BS1540" s="121"/>
      <c r="BV1540">
        <v>0</v>
      </c>
      <c r="CA1540">
        <v>0</v>
      </c>
      <c r="CB1540">
        <f t="shared" si="726"/>
        <v>0</v>
      </c>
      <c r="CK1540">
        <f t="shared" si="727"/>
        <v>32</v>
      </c>
      <c r="CL1540">
        <f t="shared" si="728"/>
        <v>36</v>
      </c>
      <c r="CM1540">
        <f t="shared" si="729"/>
        <v>1432</v>
      </c>
      <c r="CP1540" t="str">
        <f t="shared" si="711"/>
        <v/>
      </c>
      <c r="CQ1540" t="str">
        <f t="shared" si="712"/>
        <v/>
      </c>
      <c r="CR1540" t="str">
        <f t="shared" si="730"/>
        <v/>
      </c>
      <c r="CS1540" t="str">
        <f t="shared" si="709"/>
        <v/>
      </c>
      <c r="CT1540" t="str">
        <f t="shared" si="710"/>
        <v/>
      </c>
    </row>
    <row r="1541" spans="1:98" x14ac:dyDescent="0.2">
      <c r="B1541" s="28" t="s">
        <v>180</v>
      </c>
      <c r="C1541" s="47"/>
      <c r="D1541" s="41">
        <v>6</v>
      </c>
      <c r="E1541" s="42">
        <v>0</v>
      </c>
      <c r="F1541" s="139">
        <f>ABS(Home!$K$20*E1541)</f>
        <v>0</v>
      </c>
      <c r="G1541" s="42">
        <v>0</v>
      </c>
      <c r="H1541" s="139">
        <f>ABS(Home!$K$20*G1541)</f>
        <v>0</v>
      </c>
      <c r="I1541" s="42">
        <v>0</v>
      </c>
      <c r="J1541" s="139">
        <f>ABS(Home!$K$20*I1541)</f>
        <v>0</v>
      </c>
      <c r="K1541" s="42">
        <v>0</v>
      </c>
      <c r="L1541" s="139">
        <f>ABS(Home!$K$20*K1541)</f>
        <v>0</v>
      </c>
      <c r="M1541" s="45">
        <f t="shared" si="724"/>
        <v>0</v>
      </c>
      <c r="N1541" s="47">
        <f t="shared" si="725"/>
        <v>1433</v>
      </c>
      <c r="P1541">
        <f t="shared" si="731"/>
        <v>0</v>
      </c>
      <c r="Q1541">
        <f t="shared" si="732"/>
        <v>6</v>
      </c>
      <c r="R1541" s="146">
        <v>1538</v>
      </c>
      <c r="S1541">
        <f t="shared" si="733"/>
        <v>0</v>
      </c>
      <c r="T1541">
        <f t="shared" si="734"/>
        <v>0</v>
      </c>
      <c r="U1541">
        <f t="shared" si="735"/>
        <v>0</v>
      </c>
      <c r="V1541">
        <f t="shared" si="736"/>
        <v>0</v>
      </c>
      <c r="X1541">
        <f t="shared" si="737"/>
        <v>0</v>
      </c>
      <c r="Y1541">
        <f t="shared" si="738"/>
        <v>0</v>
      </c>
      <c r="Z1541">
        <f t="shared" si="739"/>
        <v>0</v>
      </c>
      <c r="AA1541">
        <f t="shared" si="740"/>
        <v>0</v>
      </c>
      <c r="BJ1541" s="41">
        <v>6</v>
      </c>
      <c r="BN1541" s="41">
        <v>5</v>
      </c>
      <c r="BS1541" s="121"/>
      <c r="BV1541">
        <v>0</v>
      </c>
      <c r="CA1541">
        <v>0</v>
      </c>
      <c r="CB1541">
        <f t="shared" si="726"/>
        <v>0</v>
      </c>
      <c r="CK1541">
        <f t="shared" si="727"/>
        <v>33</v>
      </c>
      <c r="CL1541">
        <f t="shared" si="728"/>
        <v>36</v>
      </c>
      <c r="CM1541">
        <f t="shared" si="729"/>
        <v>1433</v>
      </c>
      <c r="CP1541" t="str">
        <f t="shared" si="711"/>
        <v/>
      </c>
      <c r="CQ1541" t="str">
        <f t="shared" si="712"/>
        <v/>
      </c>
      <c r="CR1541" t="str">
        <f t="shared" si="730"/>
        <v/>
      </c>
      <c r="CS1541" t="str">
        <f t="shared" ref="CS1541:CS1604" si="741">IF(C1541=1,CONCATENATE("y_int(",CM1541,",",1,")"),"")</f>
        <v/>
      </c>
      <c r="CT1541" t="str">
        <f t="shared" ref="CT1541:CT1604" si="742">IF(C1541=1,CONCATENATE("y_int(",CM1541,",",1,") = results.XAtMinObjective{1,",),"")</f>
        <v/>
      </c>
    </row>
    <row r="1542" spans="1:98" x14ac:dyDescent="0.2">
      <c r="B1542" s="28" t="s">
        <v>181</v>
      </c>
      <c r="C1542" s="47"/>
      <c r="D1542" s="41">
        <v>6</v>
      </c>
      <c r="E1542" s="42">
        <v>0</v>
      </c>
      <c r="F1542" s="139">
        <f>ABS(Home!$K$20*E1542)</f>
        <v>0</v>
      </c>
      <c r="G1542" s="42">
        <v>0</v>
      </c>
      <c r="H1542" s="139">
        <f>ABS(Home!$K$20*G1542)</f>
        <v>0</v>
      </c>
      <c r="I1542" s="42">
        <v>0</v>
      </c>
      <c r="J1542" s="139">
        <f>ABS(Home!$K$20*I1542)</f>
        <v>0</v>
      </c>
      <c r="K1542" s="42">
        <v>0</v>
      </c>
      <c r="L1542" s="139">
        <f>ABS(Home!$K$20*K1542)</f>
        <v>0</v>
      </c>
      <c r="M1542" s="45">
        <f t="shared" si="724"/>
        <v>0</v>
      </c>
      <c r="N1542" s="47">
        <f t="shared" si="725"/>
        <v>1434</v>
      </c>
      <c r="P1542">
        <f t="shared" si="731"/>
        <v>0</v>
      </c>
      <c r="Q1542">
        <f t="shared" si="732"/>
        <v>6</v>
      </c>
      <c r="R1542" s="146">
        <v>1539</v>
      </c>
      <c r="S1542">
        <f t="shared" si="733"/>
        <v>0</v>
      </c>
      <c r="T1542">
        <f t="shared" si="734"/>
        <v>0</v>
      </c>
      <c r="U1542">
        <f t="shared" si="735"/>
        <v>0</v>
      </c>
      <c r="V1542">
        <f t="shared" si="736"/>
        <v>0</v>
      </c>
      <c r="X1542">
        <f t="shared" si="737"/>
        <v>0</v>
      </c>
      <c r="Y1542">
        <f t="shared" si="738"/>
        <v>0</v>
      </c>
      <c r="Z1542">
        <f t="shared" si="739"/>
        <v>0</v>
      </c>
      <c r="AA1542">
        <f t="shared" si="740"/>
        <v>0</v>
      </c>
      <c r="BJ1542" s="41">
        <v>6</v>
      </c>
      <c r="BN1542" s="41">
        <v>5</v>
      </c>
      <c r="BS1542" s="121"/>
      <c r="BV1542">
        <v>0</v>
      </c>
      <c r="CA1542">
        <v>0</v>
      </c>
      <c r="CB1542">
        <f t="shared" si="726"/>
        <v>0</v>
      </c>
      <c r="CK1542">
        <f t="shared" si="727"/>
        <v>34</v>
      </c>
      <c r="CL1542">
        <f t="shared" si="728"/>
        <v>36</v>
      </c>
      <c r="CM1542">
        <f t="shared" si="729"/>
        <v>1434</v>
      </c>
      <c r="CP1542" t="str">
        <f t="shared" ref="CP1542:CP1605" si="743">IF(C1542=1,CONCATENATE("v",CM1542," = optimizableVariable('var",CM1542,"', [",E1542-$CO$1," ",E1542+$CO$1,"], 'Type', 'real'); %y_int(",CK1542,",",CL1542,")"),"")</f>
        <v/>
      </c>
      <c r="CQ1542" t="str">
        <f t="shared" ref="CQ1542:CQ1605" si="744">IF(C1542=1,CONCATENATE("y_int(",CM1542,",",1,") = variables.var",CM1542,";"),"")</f>
        <v/>
      </c>
      <c r="CR1542" t="str">
        <f t="shared" si="730"/>
        <v/>
      </c>
      <c r="CS1542" t="str">
        <f t="shared" si="741"/>
        <v/>
      </c>
      <c r="CT1542" t="str">
        <f t="shared" si="742"/>
        <v/>
      </c>
    </row>
    <row r="1543" spans="1:98" x14ac:dyDescent="0.2">
      <c r="B1543" s="28">
        <v>35</v>
      </c>
      <c r="C1543" s="47"/>
      <c r="D1543" s="41">
        <v>6</v>
      </c>
      <c r="E1543" s="42">
        <v>0</v>
      </c>
      <c r="F1543" s="139">
        <f>ABS(Home!$K$20*E1543)</f>
        <v>0</v>
      </c>
      <c r="G1543" s="42">
        <v>0</v>
      </c>
      <c r="H1543" s="139">
        <f>ABS(Home!$K$20*G1543)</f>
        <v>0</v>
      </c>
      <c r="I1543" s="42">
        <v>0</v>
      </c>
      <c r="J1543" s="139">
        <f>ABS(Home!$K$20*I1543)</f>
        <v>0</v>
      </c>
      <c r="K1543" s="42">
        <v>0</v>
      </c>
      <c r="L1543" s="139">
        <f>ABS(Home!$K$20*K1543)</f>
        <v>0</v>
      </c>
      <c r="M1543" s="45">
        <f t="shared" si="724"/>
        <v>0</v>
      </c>
      <c r="N1543" s="47">
        <f t="shared" si="725"/>
        <v>1435</v>
      </c>
      <c r="P1543">
        <f t="shared" si="731"/>
        <v>0</v>
      </c>
      <c r="Q1543">
        <f t="shared" si="732"/>
        <v>6</v>
      </c>
      <c r="R1543" s="146">
        <v>1540</v>
      </c>
      <c r="S1543">
        <f t="shared" si="733"/>
        <v>0</v>
      </c>
      <c r="T1543">
        <f t="shared" si="734"/>
        <v>0</v>
      </c>
      <c r="U1543">
        <f t="shared" si="735"/>
        <v>0</v>
      </c>
      <c r="V1543">
        <f t="shared" si="736"/>
        <v>0</v>
      </c>
      <c r="X1543">
        <f t="shared" si="737"/>
        <v>0</v>
      </c>
      <c r="Y1543">
        <f t="shared" si="738"/>
        <v>0</v>
      </c>
      <c r="Z1543">
        <f t="shared" si="739"/>
        <v>0</v>
      </c>
      <c r="AA1543">
        <f t="shared" si="740"/>
        <v>0</v>
      </c>
      <c r="BJ1543" s="41">
        <v>6</v>
      </c>
      <c r="BN1543" s="41">
        <v>5</v>
      </c>
      <c r="BS1543" s="121"/>
      <c r="BV1543">
        <v>0</v>
      </c>
      <c r="CA1543">
        <v>0</v>
      </c>
      <c r="CB1543">
        <f t="shared" si="726"/>
        <v>0</v>
      </c>
      <c r="CK1543">
        <f t="shared" si="727"/>
        <v>35</v>
      </c>
      <c r="CL1543">
        <f t="shared" si="728"/>
        <v>36</v>
      </c>
      <c r="CM1543">
        <f t="shared" si="729"/>
        <v>1435</v>
      </c>
      <c r="CP1543" t="str">
        <f t="shared" si="743"/>
        <v/>
      </c>
      <c r="CQ1543" t="str">
        <f t="shared" si="744"/>
        <v/>
      </c>
      <c r="CR1543" t="str">
        <f t="shared" si="730"/>
        <v/>
      </c>
      <c r="CS1543" t="str">
        <f t="shared" si="741"/>
        <v/>
      </c>
      <c r="CT1543" t="str">
        <f t="shared" si="742"/>
        <v/>
      </c>
    </row>
    <row r="1544" spans="1:98" x14ac:dyDescent="0.2">
      <c r="B1544" s="28">
        <v>36</v>
      </c>
      <c r="C1544" s="47"/>
      <c r="D1544" s="41">
        <v>6</v>
      </c>
      <c r="E1544" s="42">
        <v>0</v>
      </c>
      <c r="F1544" s="139">
        <f>ABS(Home!$K$20*E1544)</f>
        <v>0</v>
      </c>
      <c r="G1544" s="42">
        <v>0</v>
      </c>
      <c r="H1544" s="139">
        <f>ABS(Home!$K$20*G1544)</f>
        <v>0</v>
      </c>
      <c r="I1544" s="42">
        <v>0</v>
      </c>
      <c r="J1544" s="139">
        <f>ABS(Home!$K$20*I1544)</f>
        <v>0</v>
      </c>
      <c r="K1544" s="42">
        <v>0</v>
      </c>
      <c r="L1544" s="139">
        <f>ABS(Home!$K$20*K1544)</f>
        <v>0</v>
      </c>
      <c r="M1544" s="45">
        <f t="shared" si="724"/>
        <v>0</v>
      </c>
      <c r="N1544" s="47">
        <f t="shared" si="725"/>
        <v>1436</v>
      </c>
      <c r="P1544">
        <f t="shared" si="731"/>
        <v>0</v>
      </c>
      <c r="Q1544">
        <f t="shared" si="732"/>
        <v>6</v>
      </c>
      <c r="R1544" s="146">
        <v>1541</v>
      </c>
      <c r="S1544">
        <f t="shared" si="733"/>
        <v>0</v>
      </c>
      <c r="T1544">
        <f t="shared" si="734"/>
        <v>0</v>
      </c>
      <c r="U1544">
        <f t="shared" si="735"/>
        <v>0</v>
      </c>
      <c r="V1544">
        <f t="shared" si="736"/>
        <v>0</v>
      </c>
      <c r="X1544">
        <f t="shared" si="737"/>
        <v>0</v>
      </c>
      <c r="Y1544">
        <f t="shared" si="738"/>
        <v>0</v>
      </c>
      <c r="Z1544">
        <f t="shared" si="739"/>
        <v>0</v>
      </c>
      <c r="AA1544">
        <f t="shared" si="740"/>
        <v>0</v>
      </c>
      <c r="BJ1544" s="41">
        <v>6</v>
      </c>
      <c r="BN1544" s="41">
        <v>5</v>
      </c>
      <c r="BS1544" s="121"/>
      <c r="BV1544">
        <v>0</v>
      </c>
      <c r="CA1544">
        <v>0</v>
      </c>
      <c r="CB1544">
        <f t="shared" si="726"/>
        <v>0</v>
      </c>
      <c r="CK1544">
        <f t="shared" si="727"/>
        <v>36</v>
      </c>
      <c r="CL1544">
        <f t="shared" si="728"/>
        <v>36</v>
      </c>
      <c r="CM1544">
        <f t="shared" si="729"/>
        <v>1436</v>
      </c>
      <c r="CP1544" t="str">
        <f t="shared" si="743"/>
        <v/>
      </c>
      <c r="CQ1544" t="str">
        <f t="shared" si="744"/>
        <v/>
      </c>
      <c r="CR1544" t="str">
        <f t="shared" si="730"/>
        <v/>
      </c>
      <c r="CS1544" t="str">
        <f t="shared" si="741"/>
        <v/>
      </c>
      <c r="CT1544" t="str">
        <f t="shared" si="742"/>
        <v/>
      </c>
    </row>
    <row r="1545" spans="1:98" x14ac:dyDescent="0.2">
      <c r="B1545" s="28">
        <v>37</v>
      </c>
      <c r="C1545" s="47"/>
      <c r="D1545" s="41">
        <v>6</v>
      </c>
      <c r="E1545" s="42">
        <v>0</v>
      </c>
      <c r="F1545" s="139">
        <f>ABS(Home!$K$20*E1545)</f>
        <v>0</v>
      </c>
      <c r="G1545" s="42">
        <v>0</v>
      </c>
      <c r="H1545" s="139">
        <f>ABS(Home!$K$20*G1545)</f>
        <v>0</v>
      </c>
      <c r="I1545" s="42">
        <v>0</v>
      </c>
      <c r="J1545" s="139">
        <f>ABS(Home!$K$20*I1545)</f>
        <v>0</v>
      </c>
      <c r="K1545" s="42">
        <v>0</v>
      </c>
      <c r="L1545" s="139">
        <f>ABS(Home!$K$20*K1545)</f>
        <v>0</v>
      </c>
      <c r="M1545" s="45">
        <f t="shared" si="724"/>
        <v>0</v>
      </c>
      <c r="N1545" s="47">
        <f t="shared" si="725"/>
        <v>1437</v>
      </c>
      <c r="P1545">
        <f t="shared" si="731"/>
        <v>0</v>
      </c>
      <c r="Q1545">
        <f t="shared" si="732"/>
        <v>6</v>
      </c>
      <c r="R1545" s="146">
        <v>1542</v>
      </c>
      <c r="S1545">
        <f t="shared" si="733"/>
        <v>0</v>
      </c>
      <c r="T1545">
        <f t="shared" si="734"/>
        <v>0</v>
      </c>
      <c r="U1545">
        <f t="shared" si="735"/>
        <v>0</v>
      </c>
      <c r="V1545">
        <f t="shared" si="736"/>
        <v>0</v>
      </c>
      <c r="X1545">
        <f t="shared" si="737"/>
        <v>0</v>
      </c>
      <c r="Y1545">
        <f t="shared" si="738"/>
        <v>0</v>
      </c>
      <c r="Z1545">
        <f t="shared" si="739"/>
        <v>0</v>
      </c>
      <c r="AA1545">
        <f t="shared" si="740"/>
        <v>0</v>
      </c>
      <c r="BJ1545" s="41">
        <v>6</v>
      </c>
      <c r="BN1545" s="41">
        <v>5</v>
      </c>
      <c r="BS1545" s="121"/>
      <c r="BV1545">
        <v>0</v>
      </c>
      <c r="CA1545">
        <v>0</v>
      </c>
      <c r="CB1545">
        <f t="shared" si="726"/>
        <v>0</v>
      </c>
      <c r="CK1545">
        <f>CK1502</f>
        <v>37</v>
      </c>
      <c r="CL1545">
        <f>CL1502+1</f>
        <v>36</v>
      </c>
      <c r="CM1545">
        <f t="shared" si="729"/>
        <v>1437</v>
      </c>
      <c r="CP1545" t="str">
        <f t="shared" si="743"/>
        <v/>
      </c>
      <c r="CQ1545" t="str">
        <f t="shared" si="744"/>
        <v/>
      </c>
      <c r="CR1545" t="str">
        <f t="shared" si="730"/>
        <v/>
      </c>
      <c r="CS1545" t="str">
        <f t="shared" si="741"/>
        <v/>
      </c>
      <c r="CT1545" t="str">
        <f t="shared" si="742"/>
        <v/>
      </c>
    </row>
    <row r="1546" spans="1:98" x14ac:dyDescent="0.2">
      <c r="B1546" s="28">
        <v>38</v>
      </c>
      <c r="C1546" s="47"/>
      <c r="D1546" s="41">
        <v>6</v>
      </c>
      <c r="E1546" s="42">
        <v>0</v>
      </c>
      <c r="F1546" s="139">
        <f>ABS(Home!$K$20*E1546)</f>
        <v>0</v>
      </c>
      <c r="G1546" s="42">
        <v>0</v>
      </c>
      <c r="H1546" s="139">
        <f>ABS(Home!$K$20*G1546)</f>
        <v>0</v>
      </c>
      <c r="I1546" s="42">
        <v>0</v>
      </c>
      <c r="J1546" s="139">
        <f>ABS(Home!$K$20*I1546)</f>
        <v>0</v>
      </c>
      <c r="K1546" s="42">
        <v>0</v>
      </c>
      <c r="L1546" s="139">
        <f>ABS(Home!$K$20*K1546)</f>
        <v>0</v>
      </c>
      <c r="M1546" s="45">
        <f t="shared" si="724"/>
        <v>0</v>
      </c>
      <c r="N1546" s="47">
        <f t="shared" si="725"/>
        <v>1438</v>
      </c>
      <c r="P1546">
        <f t="shared" si="731"/>
        <v>0</v>
      </c>
      <c r="Q1546">
        <f t="shared" si="732"/>
        <v>6</v>
      </c>
      <c r="R1546" s="146">
        <v>1543</v>
      </c>
      <c r="S1546">
        <f t="shared" si="733"/>
        <v>0</v>
      </c>
      <c r="T1546">
        <f t="shared" si="734"/>
        <v>0</v>
      </c>
      <c r="U1546">
        <f t="shared" si="735"/>
        <v>0</v>
      </c>
      <c r="V1546">
        <f t="shared" si="736"/>
        <v>0</v>
      </c>
      <c r="X1546">
        <f t="shared" si="737"/>
        <v>0</v>
      </c>
      <c r="Y1546">
        <f t="shared" si="738"/>
        <v>0</v>
      </c>
      <c r="Z1546">
        <f t="shared" si="739"/>
        <v>0</v>
      </c>
      <c r="AA1546">
        <f t="shared" si="740"/>
        <v>0</v>
      </c>
      <c r="BJ1546" s="41">
        <v>6</v>
      </c>
      <c r="BN1546" s="41">
        <v>5</v>
      </c>
      <c r="BS1546" s="121"/>
      <c r="BV1546">
        <v>0</v>
      </c>
      <c r="CA1546">
        <v>0</v>
      </c>
      <c r="CB1546">
        <f t="shared" si="726"/>
        <v>0</v>
      </c>
      <c r="CK1546">
        <f t="shared" si="727"/>
        <v>38</v>
      </c>
      <c r="CL1546">
        <f t="shared" si="728"/>
        <v>36</v>
      </c>
      <c r="CM1546">
        <f t="shared" si="729"/>
        <v>1438</v>
      </c>
      <c r="CP1546" t="str">
        <f t="shared" si="743"/>
        <v/>
      </c>
      <c r="CQ1546" t="str">
        <f t="shared" si="744"/>
        <v/>
      </c>
      <c r="CR1546" t="str">
        <f t="shared" si="730"/>
        <v/>
      </c>
      <c r="CS1546" t="str">
        <f t="shared" si="741"/>
        <v/>
      </c>
      <c r="CT1546" t="str">
        <f t="shared" si="742"/>
        <v/>
      </c>
    </row>
    <row r="1547" spans="1:98" x14ac:dyDescent="0.2">
      <c r="B1547" s="28">
        <v>39</v>
      </c>
      <c r="C1547" s="47"/>
      <c r="D1547" s="41">
        <v>6</v>
      </c>
      <c r="E1547" s="42">
        <v>0</v>
      </c>
      <c r="F1547" s="139">
        <f>ABS(Home!$K$20*E1547)</f>
        <v>0</v>
      </c>
      <c r="G1547" s="42">
        <v>0</v>
      </c>
      <c r="H1547" s="139">
        <f>ABS(Home!$K$20*G1547)</f>
        <v>0</v>
      </c>
      <c r="I1547" s="42">
        <v>0</v>
      </c>
      <c r="J1547" s="139">
        <f>ABS(Home!$K$20*I1547)</f>
        <v>0</v>
      </c>
      <c r="K1547" s="42">
        <v>0</v>
      </c>
      <c r="L1547" s="139">
        <f>ABS(Home!$K$20*K1547)</f>
        <v>0</v>
      </c>
      <c r="M1547" s="45">
        <f t="shared" si="724"/>
        <v>0</v>
      </c>
      <c r="N1547" s="47">
        <f t="shared" si="725"/>
        <v>1439</v>
      </c>
      <c r="P1547">
        <f t="shared" si="731"/>
        <v>0</v>
      </c>
      <c r="Q1547">
        <f t="shared" si="732"/>
        <v>6</v>
      </c>
      <c r="R1547" s="146">
        <v>1544</v>
      </c>
      <c r="S1547">
        <f t="shared" si="733"/>
        <v>0</v>
      </c>
      <c r="T1547">
        <f t="shared" si="734"/>
        <v>0</v>
      </c>
      <c r="U1547">
        <f t="shared" si="735"/>
        <v>0</v>
      </c>
      <c r="V1547">
        <f t="shared" si="736"/>
        <v>0</v>
      </c>
      <c r="X1547">
        <f t="shared" si="737"/>
        <v>0</v>
      </c>
      <c r="Y1547">
        <f t="shared" si="738"/>
        <v>0</v>
      </c>
      <c r="Z1547">
        <f t="shared" si="739"/>
        <v>0</v>
      </c>
      <c r="AA1547">
        <f t="shared" si="740"/>
        <v>0</v>
      </c>
      <c r="BJ1547" s="41">
        <v>6</v>
      </c>
      <c r="BN1547" s="41">
        <v>5</v>
      </c>
      <c r="BS1547" s="121"/>
      <c r="BV1547">
        <v>0</v>
      </c>
      <c r="CA1547">
        <v>0</v>
      </c>
      <c r="CB1547">
        <f t="shared" si="726"/>
        <v>0</v>
      </c>
      <c r="CK1547">
        <f t="shared" si="727"/>
        <v>39</v>
      </c>
      <c r="CL1547">
        <f t="shared" si="728"/>
        <v>36</v>
      </c>
      <c r="CM1547">
        <f t="shared" si="729"/>
        <v>1439</v>
      </c>
      <c r="CP1547" t="str">
        <f t="shared" si="743"/>
        <v/>
      </c>
      <c r="CQ1547" t="str">
        <f t="shared" si="744"/>
        <v/>
      </c>
      <c r="CR1547" t="str">
        <f t="shared" si="730"/>
        <v/>
      </c>
      <c r="CS1547" t="str">
        <f t="shared" si="741"/>
        <v/>
      </c>
      <c r="CT1547" t="str">
        <f t="shared" si="742"/>
        <v/>
      </c>
    </row>
    <row r="1548" spans="1:98" x14ac:dyDescent="0.2">
      <c r="B1548" s="28">
        <v>40</v>
      </c>
      <c r="C1548" s="47"/>
      <c r="D1548" s="41">
        <v>6</v>
      </c>
      <c r="E1548" s="42">
        <v>0</v>
      </c>
      <c r="F1548" s="139">
        <f>ABS(Home!$K$20*E1548)</f>
        <v>0</v>
      </c>
      <c r="G1548" s="42">
        <v>0</v>
      </c>
      <c r="H1548" s="139">
        <f>ABS(Home!$K$20*G1548)</f>
        <v>0</v>
      </c>
      <c r="I1548" s="42">
        <v>0</v>
      </c>
      <c r="J1548" s="139">
        <f>ABS(Home!$K$20*I1548)</f>
        <v>0</v>
      </c>
      <c r="K1548" s="42">
        <v>0</v>
      </c>
      <c r="L1548" s="139">
        <f>ABS(Home!$K$20*K1548)</f>
        <v>0</v>
      </c>
      <c r="M1548" s="45">
        <f t="shared" si="724"/>
        <v>0</v>
      </c>
      <c r="N1548" s="47">
        <f t="shared" si="725"/>
        <v>1440</v>
      </c>
      <c r="P1548">
        <f t="shared" si="731"/>
        <v>0</v>
      </c>
      <c r="Q1548">
        <f t="shared" si="732"/>
        <v>6</v>
      </c>
      <c r="R1548" s="146">
        <v>1545</v>
      </c>
      <c r="S1548">
        <f t="shared" si="733"/>
        <v>0</v>
      </c>
      <c r="T1548">
        <f t="shared" si="734"/>
        <v>0</v>
      </c>
      <c r="U1548">
        <f t="shared" si="735"/>
        <v>0</v>
      </c>
      <c r="V1548">
        <f t="shared" si="736"/>
        <v>0</v>
      </c>
      <c r="X1548">
        <f t="shared" si="737"/>
        <v>0</v>
      </c>
      <c r="Y1548">
        <f t="shared" si="738"/>
        <v>0</v>
      </c>
      <c r="Z1548">
        <f t="shared" si="739"/>
        <v>0</v>
      </c>
      <c r="AA1548">
        <f t="shared" si="740"/>
        <v>0</v>
      </c>
      <c r="BJ1548" s="41">
        <v>6</v>
      </c>
      <c r="BN1548" s="41">
        <v>5</v>
      </c>
      <c r="BS1548" s="121"/>
      <c r="BV1548">
        <v>0</v>
      </c>
      <c r="CA1548">
        <v>0</v>
      </c>
      <c r="CB1548">
        <f t="shared" si="726"/>
        <v>0</v>
      </c>
      <c r="CK1548">
        <f t="shared" si="727"/>
        <v>40</v>
      </c>
      <c r="CL1548">
        <f t="shared" si="728"/>
        <v>36</v>
      </c>
      <c r="CM1548">
        <f t="shared" si="729"/>
        <v>1440</v>
      </c>
      <c r="CP1548" t="str">
        <f t="shared" si="743"/>
        <v/>
      </c>
      <c r="CQ1548" t="str">
        <f t="shared" si="744"/>
        <v/>
      </c>
      <c r="CR1548" t="str">
        <f t="shared" si="730"/>
        <v/>
      </c>
      <c r="CS1548" t="str">
        <f t="shared" si="741"/>
        <v/>
      </c>
      <c r="CT1548" t="str">
        <f t="shared" si="742"/>
        <v/>
      </c>
    </row>
    <row r="1549" spans="1:98" x14ac:dyDescent="0.2">
      <c r="B1549" s="146"/>
      <c r="C1549" s="47"/>
      <c r="D1549" s="41"/>
      <c r="E1549" s="42"/>
      <c r="F1549" s="42"/>
      <c r="G1549" s="42"/>
      <c r="H1549" s="42"/>
      <c r="I1549" s="42"/>
      <c r="J1549" s="42"/>
      <c r="K1549" s="42"/>
      <c r="L1549" s="42"/>
      <c r="M1549" s="45"/>
      <c r="N1549" s="47"/>
      <c r="P1549">
        <f t="shared" si="731"/>
        <v>0</v>
      </c>
      <c r="Q1549">
        <f t="shared" si="732"/>
        <v>6</v>
      </c>
      <c r="R1549" s="146">
        <v>1546</v>
      </c>
      <c r="S1549">
        <f t="shared" si="733"/>
        <v>0</v>
      </c>
      <c r="T1549">
        <f t="shared" si="734"/>
        <v>0</v>
      </c>
      <c r="U1549">
        <f t="shared" si="735"/>
        <v>0</v>
      </c>
      <c r="V1549">
        <f t="shared" si="736"/>
        <v>0</v>
      </c>
      <c r="X1549">
        <f t="shared" si="737"/>
        <v>0</v>
      </c>
      <c r="Y1549">
        <f t="shared" si="738"/>
        <v>0</v>
      </c>
      <c r="Z1549">
        <f t="shared" si="739"/>
        <v>0</v>
      </c>
      <c r="AA1549">
        <f t="shared" si="740"/>
        <v>0</v>
      </c>
      <c r="BJ1549" s="41"/>
      <c r="BN1549" s="41"/>
      <c r="BS1549" s="121"/>
      <c r="CP1549" t="str">
        <f t="shared" si="743"/>
        <v/>
      </c>
      <c r="CQ1549" t="str">
        <f t="shared" si="744"/>
        <v/>
      </c>
      <c r="CS1549" t="str">
        <f t="shared" si="741"/>
        <v/>
      </c>
      <c r="CT1549" t="str">
        <f t="shared" si="742"/>
        <v/>
      </c>
    </row>
    <row r="1550" spans="1:98" x14ac:dyDescent="0.2">
      <c r="B1550" s="146"/>
      <c r="C1550" s="47"/>
      <c r="D1550" s="41"/>
      <c r="E1550" s="42"/>
      <c r="F1550" s="42"/>
      <c r="G1550" s="42"/>
      <c r="H1550" s="42"/>
      <c r="I1550" s="42"/>
      <c r="J1550" s="42"/>
      <c r="K1550" s="42"/>
      <c r="L1550" s="42"/>
      <c r="M1550" s="45"/>
      <c r="N1550" s="47"/>
      <c r="P1550">
        <f t="shared" si="731"/>
        <v>0</v>
      </c>
      <c r="Q1550">
        <f t="shared" si="732"/>
        <v>6</v>
      </c>
      <c r="R1550" s="146">
        <v>1547</v>
      </c>
      <c r="S1550">
        <f t="shared" si="733"/>
        <v>0</v>
      </c>
      <c r="T1550">
        <f t="shared" si="734"/>
        <v>0</v>
      </c>
      <c r="U1550">
        <f t="shared" si="735"/>
        <v>0</v>
      </c>
      <c r="V1550">
        <f t="shared" si="736"/>
        <v>0</v>
      </c>
      <c r="X1550">
        <f t="shared" si="737"/>
        <v>0</v>
      </c>
      <c r="Y1550">
        <f t="shared" si="738"/>
        <v>0</v>
      </c>
      <c r="Z1550">
        <f t="shared" si="739"/>
        <v>0</v>
      </c>
      <c r="AA1550">
        <f t="shared" si="740"/>
        <v>0</v>
      </c>
      <c r="BJ1550" s="41"/>
      <c r="BN1550" s="41"/>
      <c r="BS1550" s="121"/>
      <c r="CP1550" t="str">
        <f t="shared" si="743"/>
        <v/>
      </c>
      <c r="CQ1550" t="str">
        <f t="shared" si="744"/>
        <v/>
      </c>
      <c r="CS1550" t="str">
        <f t="shared" si="741"/>
        <v/>
      </c>
      <c r="CT1550" t="str">
        <f t="shared" si="742"/>
        <v/>
      </c>
    </row>
    <row r="1551" spans="1:98" x14ac:dyDescent="0.2">
      <c r="A1551" s="13" t="s">
        <v>12</v>
      </c>
      <c r="B1551" s="13" t="s">
        <v>40</v>
      </c>
      <c r="C1551" s="44"/>
      <c r="D1551" s="36" t="s">
        <v>27</v>
      </c>
      <c r="E1551" s="37" t="s">
        <v>15</v>
      </c>
      <c r="F1551" s="118" t="s">
        <v>36</v>
      </c>
      <c r="G1551" s="37" t="s">
        <v>16</v>
      </c>
      <c r="H1551" s="118" t="s">
        <v>36</v>
      </c>
      <c r="I1551" s="37" t="s">
        <v>17</v>
      </c>
      <c r="J1551" s="118" t="s">
        <v>36</v>
      </c>
      <c r="K1551" s="37" t="s">
        <v>18</v>
      </c>
      <c r="L1551" s="118" t="s">
        <v>36</v>
      </c>
      <c r="M1551" s="13" t="s">
        <v>42</v>
      </c>
      <c r="N1551" s="47"/>
      <c r="P1551">
        <f t="shared" si="731"/>
        <v>0</v>
      </c>
      <c r="Q1551">
        <f t="shared" si="732"/>
        <v>6</v>
      </c>
      <c r="R1551" s="146">
        <v>1548</v>
      </c>
      <c r="S1551">
        <f t="shared" si="733"/>
        <v>0</v>
      </c>
      <c r="T1551">
        <f t="shared" si="734"/>
        <v>0</v>
      </c>
      <c r="U1551">
        <f t="shared" si="735"/>
        <v>0</v>
      </c>
      <c r="V1551">
        <f t="shared" si="736"/>
        <v>0</v>
      </c>
      <c r="X1551">
        <f t="shared" si="737"/>
        <v>0</v>
      </c>
      <c r="Y1551">
        <f t="shared" si="738"/>
        <v>0</v>
      </c>
      <c r="Z1551">
        <f t="shared" si="739"/>
        <v>0</v>
      </c>
      <c r="AA1551">
        <f t="shared" si="740"/>
        <v>0</v>
      </c>
      <c r="BJ1551" s="36" t="s">
        <v>27</v>
      </c>
      <c r="BN1551" s="36" t="s">
        <v>27</v>
      </c>
      <c r="BS1551" s="14"/>
      <c r="BV1551" t="s">
        <v>15</v>
      </c>
      <c r="CA1551" t="s">
        <v>15</v>
      </c>
      <c r="CP1551" t="str">
        <f t="shared" si="743"/>
        <v/>
      </c>
      <c r="CQ1551" t="str">
        <f t="shared" si="744"/>
        <v/>
      </c>
      <c r="CS1551" t="str">
        <f t="shared" si="741"/>
        <v/>
      </c>
      <c r="CT1551" t="str">
        <f t="shared" si="742"/>
        <v/>
      </c>
    </row>
    <row r="1552" spans="1:98" x14ac:dyDescent="0.2">
      <c r="A1552" s="13">
        <f>A1509+1</f>
        <v>37</v>
      </c>
      <c r="B1552" s="28" t="s">
        <v>1385</v>
      </c>
      <c r="C1552" s="47"/>
      <c r="D1552" s="41">
        <v>6</v>
      </c>
      <c r="E1552" s="42">
        <v>0</v>
      </c>
      <c r="F1552" s="139">
        <f>ABS(Home!$K$20*E1552)</f>
        <v>0</v>
      </c>
      <c r="G1552" s="42">
        <v>0</v>
      </c>
      <c r="H1552" s="139">
        <f>ABS(Home!$K$20*G1552)</f>
        <v>0</v>
      </c>
      <c r="I1552" s="42">
        <v>0</v>
      </c>
      <c r="J1552" s="139">
        <f>ABS(Home!$K$20*I1552)</f>
        <v>0</v>
      </c>
      <c r="K1552" s="42">
        <v>0</v>
      </c>
      <c r="L1552" s="139">
        <f>ABS(Home!$K$20*K1552)</f>
        <v>0</v>
      </c>
      <c r="M1552" s="45">
        <f>IF(C1552=1,COUNTIF(F1552,"&gt;0")+COUNTIF(H1552,"&gt;0")+COUNTIF(J1552,"&gt;0")+COUNTIF(L1552,"&gt;0"),0)</f>
        <v>0</v>
      </c>
      <c r="N1552" s="47">
        <f>N1509+40</f>
        <v>1441</v>
      </c>
      <c r="P1552">
        <f t="shared" si="731"/>
        <v>0</v>
      </c>
      <c r="Q1552">
        <f t="shared" si="732"/>
        <v>6</v>
      </c>
      <c r="R1552" s="146">
        <v>1549</v>
      </c>
      <c r="S1552">
        <f t="shared" si="733"/>
        <v>0</v>
      </c>
      <c r="T1552">
        <f t="shared" si="734"/>
        <v>0</v>
      </c>
      <c r="U1552">
        <f t="shared" si="735"/>
        <v>0</v>
      </c>
      <c r="V1552">
        <f t="shared" si="736"/>
        <v>0</v>
      </c>
      <c r="X1552">
        <f t="shared" si="737"/>
        <v>0</v>
      </c>
      <c r="Y1552">
        <f t="shared" si="738"/>
        <v>0</v>
      </c>
      <c r="Z1552">
        <f t="shared" si="739"/>
        <v>0</v>
      </c>
      <c r="AA1552">
        <f t="shared" si="740"/>
        <v>0</v>
      </c>
      <c r="BJ1552" s="41">
        <v>6</v>
      </c>
      <c r="BN1552" s="41">
        <v>5</v>
      </c>
      <c r="BS1552" s="121"/>
      <c r="BV1552">
        <v>0</v>
      </c>
      <c r="CA1552">
        <v>0</v>
      </c>
      <c r="CB1552">
        <f>IF(CA1552&gt;1,1,IF(CA1552&lt;-1,-1,CA1552))</f>
        <v>0</v>
      </c>
      <c r="CK1552">
        <f>CK1509</f>
        <v>1</v>
      </c>
      <c r="CL1552">
        <f>CL1509+1</f>
        <v>37</v>
      </c>
      <c r="CM1552">
        <f>CM1509+40</f>
        <v>1441</v>
      </c>
      <c r="CP1552" t="str">
        <f t="shared" si="743"/>
        <v/>
      </c>
      <c r="CQ1552" t="str">
        <f t="shared" si="744"/>
        <v/>
      </c>
      <c r="CR1552" t="str">
        <f>IF(C1552=1,CONCATENATE("v",CM1552),"")</f>
        <v/>
      </c>
      <c r="CS1552" t="str">
        <f t="shared" si="741"/>
        <v/>
      </c>
      <c r="CT1552" t="str">
        <f t="shared" si="742"/>
        <v/>
      </c>
    </row>
    <row r="1553" spans="1:98" x14ac:dyDescent="0.2">
      <c r="A1553" s="123" t="s">
        <v>150</v>
      </c>
      <c r="B1553" s="28" t="s">
        <v>1386</v>
      </c>
      <c r="C1553" s="47"/>
      <c r="D1553" s="41">
        <v>6</v>
      </c>
      <c r="E1553" s="42">
        <v>0</v>
      </c>
      <c r="F1553" s="139">
        <f>ABS(Home!$K$20*E1553)</f>
        <v>0</v>
      </c>
      <c r="G1553" s="42">
        <v>0</v>
      </c>
      <c r="H1553" s="139">
        <f>ABS(Home!$K$20*G1553)</f>
        <v>0</v>
      </c>
      <c r="I1553" s="42">
        <v>0</v>
      </c>
      <c r="J1553" s="139">
        <f>ABS(Home!$K$20*I1553)</f>
        <v>0</v>
      </c>
      <c r="K1553" s="42">
        <v>0</v>
      </c>
      <c r="L1553" s="139">
        <f>ABS(Home!$K$20*K1553)</f>
        <v>0</v>
      </c>
      <c r="M1553" s="45">
        <f t="shared" ref="M1553:M1591" si="745">IF(C1553=1,COUNTIF(F1553,"&gt;0")+COUNTIF(H1553,"&gt;0")+COUNTIF(J1553,"&gt;0")+COUNTIF(L1553,"&gt;0"),0)</f>
        <v>0</v>
      </c>
      <c r="N1553" s="47">
        <f t="shared" ref="N1553:N1591" si="746">N1510+40</f>
        <v>1442</v>
      </c>
      <c r="P1553">
        <f t="shared" si="731"/>
        <v>0</v>
      </c>
      <c r="Q1553">
        <f t="shared" si="732"/>
        <v>6</v>
      </c>
      <c r="R1553" s="146">
        <v>1550</v>
      </c>
      <c r="S1553">
        <f t="shared" si="733"/>
        <v>0</v>
      </c>
      <c r="T1553">
        <f t="shared" si="734"/>
        <v>0</v>
      </c>
      <c r="U1553">
        <f t="shared" si="735"/>
        <v>0</v>
      </c>
      <c r="V1553">
        <f t="shared" si="736"/>
        <v>0</v>
      </c>
      <c r="X1553">
        <f t="shared" si="737"/>
        <v>0</v>
      </c>
      <c r="Y1553">
        <f t="shared" si="738"/>
        <v>0</v>
      </c>
      <c r="Z1553">
        <f t="shared" si="739"/>
        <v>0</v>
      </c>
      <c r="AA1553">
        <f t="shared" si="740"/>
        <v>0</v>
      </c>
      <c r="BJ1553" s="41">
        <v>6</v>
      </c>
      <c r="BN1553" s="41">
        <v>5</v>
      </c>
      <c r="BS1553" s="121"/>
      <c r="BV1553">
        <v>0</v>
      </c>
      <c r="CA1553">
        <v>0</v>
      </c>
      <c r="CB1553">
        <f t="shared" ref="CB1553:CB1591" si="747">IF(CA1553&gt;1,1,IF(CA1553&lt;-1,-1,CA1553))</f>
        <v>0</v>
      </c>
      <c r="CK1553">
        <f t="shared" ref="CK1553:CK1591" si="748">CK1510</f>
        <v>2</v>
      </c>
      <c r="CL1553">
        <f t="shared" ref="CL1553:CL1591" si="749">CL1510+1</f>
        <v>37</v>
      </c>
      <c r="CM1553">
        <f t="shared" ref="CM1553:CM1591" si="750">CM1510+40</f>
        <v>1442</v>
      </c>
      <c r="CP1553" t="str">
        <f t="shared" si="743"/>
        <v/>
      </c>
      <c r="CQ1553" t="str">
        <f t="shared" si="744"/>
        <v/>
      </c>
      <c r="CR1553" t="str">
        <f>IF(C1553=1,CONCATENATE("v",CM1553),"")</f>
        <v/>
      </c>
      <c r="CS1553" t="str">
        <f t="shared" si="741"/>
        <v/>
      </c>
      <c r="CT1553" t="str">
        <f t="shared" si="742"/>
        <v/>
      </c>
    </row>
    <row r="1554" spans="1:98" x14ac:dyDescent="0.2">
      <c r="A1554" s="123">
        <f>-SUM(E1552:E1591)</f>
        <v>0</v>
      </c>
      <c r="B1554" s="28" t="s">
        <v>1387</v>
      </c>
      <c r="C1554" s="47"/>
      <c r="D1554" s="41">
        <v>6</v>
      </c>
      <c r="E1554" s="42">
        <v>0</v>
      </c>
      <c r="F1554" s="139">
        <f>ABS(Home!$K$20*E1554)</f>
        <v>0</v>
      </c>
      <c r="G1554" s="42">
        <v>0</v>
      </c>
      <c r="H1554" s="139">
        <f>ABS(Home!$K$20*G1554)</f>
        <v>0</v>
      </c>
      <c r="I1554" s="42">
        <v>0</v>
      </c>
      <c r="J1554" s="139">
        <f>ABS(Home!$K$20*I1554)</f>
        <v>0</v>
      </c>
      <c r="K1554" s="42">
        <v>0</v>
      </c>
      <c r="L1554" s="139">
        <f>ABS(Home!$K$20*K1554)</f>
        <v>0</v>
      </c>
      <c r="M1554" s="45">
        <f t="shared" si="745"/>
        <v>0</v>
      </c>
      <c r="N1554" s="47">
        <f t="shared" si="746"/>
        <v>1443</v>
      </c>
      <c r="P1554">
        <f t="shared" si="731"/>
        <v>0</v>
      </c>
      <c r="Q1554">
        <f t="shared" si="732"/>
        <v>6</v>
      </c>
      <c r="R1554" s="146">
        <v>1551</v>
      </c>
      <c r="S1554">
        <f t="shared" si="733"/>
        <v>0</v>
      </c>
      <c r="T1554">
        <f t="shared" si="734"/>
        <v>0</v>
      </c>
      <c r="U1554">
        <f t="shared" si="735"/>
        <v>0</v>
      </c>
      <c r="V1554">
        <f t="shared" si="736"/>
        <v>0</v>
      </c>
      <c r="X1554">
        <f t="shared" si="737"/>
        <v>0</v>
      </c>
      <c r="Y1554">
        <f t="shared" si="738"/>
        <v>0</v>
      </c>
      <c r="Z1554">
        <f t="shared" si="739"/>
        <v>0</v>
      </c>
      <c r="AA1554">
        <f t="shared" si="740"/>
        <v>0</v>
      </c>
      <c r="BJ1554" s="41">
        <v>6</v>
      </c>
      <c r="BN1554" s="41">
        <v>5</v>
      </c>
      <c r="BS1554" s="121"/>
      <c r="BV1554">
        <v>0</v>
      </c>
      <c r="CA1554">
        <v>0</v>
      </c>
      <c r="CB1554">
        <f t="shared" si="747"/>
        <v>0</v>
      </c>
      <c r="CK1554">
        <f t="shared" si="748"/>
        <v>3</v>
      </c>
      <c r="CL1554">
        <f t="shared" si="749"/>
        <v>37</v>
      </c>
      <c r="CM1554">
        <f t="shared" si="750"/>
        <v>1443</v>
      </c>
      <c r="CP1554" t="str">
        <f t="shared" si="743"/>
        <v/>
      </c>
      <c r="CQ1554" t="str">
        <f t="shared" si="744"/>
        <v/>
      </c>
      <c r="CR1554" t="str">
        <f t="shared" ref="CR1554:CR1591" si="751">IF(C1554=1,CONCATENATE("v",CM1554),"")</f>
        <v/>
      </c>
      <c r="CS1554" t="str">
        <f t="shared" si="741"/>
        <v/>
      </c>
      <c r="CT1554" t="str">
        <f t="shared" si="742"/>
        <v/>
      </c>
    </row>
    <row r="1555" spans="1:98" x14ac:dyDescent="0.2">
      <c r="B1555" s="28" t="s">
        <v>1388</v>
      </c>
      <c r="C1555" s="47"/>
      <c r="D1555" s="41">
        <v>6</v>
      </c>
      <c r="E1555" s="42">
        <v>0</v>
      </c>
      <c r="F1555" s="139">
        <f>ABS(Home!$K$20*E1555)</f>
        <v>0</v>
      </c>
      <c r="G1555" s="42">
        <v>0</v>
      </c>
      <c r="H1555" s="139">
        <f>ABS(Home!$K$20*G1555)</f>
        <v>0</v>
      </c>
      <c r="I1555" s="42">
        <v>0</v>
      </c>
      <c r="J1555" s="139">
        <f>ABS(Home!$K$20*I1555)</f>
        <v>0</v>
      </c>
      <c r="K1555" s="42">
        <v>0</v>
      </c>
      <c r="L1555" s="139">
        <f>ABS(Home!$K$20*K1555)</f>
        <v>0</v>
      </c>
      <c r="M1555" s="45">
        <f t="shared" si="745"/>
        <v>0</v>
      </c>
      <c r="N1555" s="47">
        <f t="shared" si="746"/>
        <v>1444</v>
      </c>
      <c r="P1555">
        <f t="shared" si="731"/>
        <v>0</v>
      </c>
      <c r="Q1555">
        <f t="shared" si="732"/>
        <v>6</v>
      </c>
      <c r="R1555" s="146">
        <v>1552</v>
      </c>
      <c r="S1555">
        <f t="shared" si="733"/>
        <v>0</v>
      </c>
      <c r="T1555">
        <f t="shared" si="734"/>
        <v>0</v>
      </c>
      <c r="U1555">
        <f t="shared" si="735"/>
        <v>0</v>
      </c>
      <c r="V1555">
        <f t="shared" si="736"/>
        <v>0</v>
      </c>
      <c r="X1555">
        <f t="shared" si="737"/>
        <v>0</v>
      </c>
      <c r="Y1555">
        <f t="shared" si="738"/>
        <v>0</v>
      </c>
      <c r="Z1555">
        <f t="shared" si="739"/>
        <v>0</v>
      </c>
      <c r="AA1555">
        <f t="shared" si="740"/>
        <v>0</v>
      </c>
      <c r="BJ1555" s="41">
        <v>6</v>
      </c>
      <c r="BN1555" s="41">
        <v>5</v>
      </c>
      <c r="BS1555" s="121"/>
      <c r="BV1555">
        <v>0</v>
      </c>
      <c r="CA1555">
        <v>0</v>
      </c>
      <c r="CB1555">
        <f t="shared" si="747"/>
        <v>0</v>
      </c>
      <c r="CK1555">
        <f t="shared" si="748"/>
        <v>4</v>
      </c>
      <c r="CL1555">
        <f t="shared" si="749"/>
        <v>37</v>
      </c>
      <c r="CM1555">
        <f t="shared" si="750"/>
        <v>1444</v>
      </c>
      <c r="CP1555" t="str">
        <f t="shared" si="743"/>
        <v/>
      </c>
      <c r="CQ1555" t="str">
        <f t="shared" si="744"/>
        <v/>
      </c>
      <c r="CR1555" t="str">
        <f t="shared" si="751"/>
        <v/>
      </c>
      <c r="CS1555" t="str">
        <f t="shared" si="741"/>
        <v/>
      </c>
      <c r="CT1555" t="str">
        <f t="shared" si="742"/>
        <v/>
      </c>
    </row>
    <row r="1556" spans="1:98" x14ac:dyDescent="0.2">
      <c r="A1556" s="1"/>
      <c r="B1556" s="28" t="s">
        <v>1389</v>
      </c>
      <c r="C1556" s="47"/>
      <c r="D1556" s="41">
        <v>6</v>
      </c>
      <c r="E1556" s="42">
        <v>0</v>
      </c>
      <c r="F1556" s="139">
        <f>ABS(Home!$K$20*E1556)</f>
        <v>0</v>
      </c>
      <c r="G1556" s="42">
        <v>0</v>
      </c>
      <c r="H1556" s="139">
        <f>ABS(Home!$K$20*G1556)</f>
        <v>0</v>
      </c>
      <c r="I1556" s="42">
        <v>0</v>
      </c>
      <c r="J1556" s="139">
        <f>ABS(Home!$K$20*I1556)</f>
        <v>0</v>
      </c>
      <c r="K1556" s="42">
        <v>0</v>
      </c>
      <c r="L1556" s="139">
        <f>ABS(Home!$K$20*K1556)</f>
        <v>0</v>
      </c>
      <c r="M1556" s="45">
        <f t="shared" si="745"/>
        <v>0</v>
      </c>
      <c r="N1556" s="47">
        <f t="shared" si="746"/>
        <v>1445</v>
      </c>
      <c r="P1556">
        <f t="shared" si="731"/>
        <v>0</v>
      </c>
      <c r="Q1556">
        <f t="shared" si="732"/>
        <v>6</v>
      </c>
      <c r="R1556" s="146">
        <v>1553</v>
      </c>
      <c r="S1556">
        <f t="shared" si="733"/>
        <v>0</v>
      </c>
      <c r="T1556">
        <f t="shared" si="734"/>
        <v>0</v>
      </c>
      <c r="U1556">
        <f t="shared" si="735"/>
        <v>0</v>
      </c>
      <c r="V1556">
        <f t="shared" si="736"/>
        <v>0</v>
      </c>
      <c r="X1556">
        <f t="shared" si="737"/>
        <v>0</v>
      </c>
      <c r="Y1556">
        <f t="shared" si="738"/>
        <v>0</v>
      </c>
      <c r="Z1556">
        <f t="shared" si="739"/>
        <v>0</v>
      </c>
      <c r="AA1556">
        <f t="shared" si="740"/>
        <v>0</v>
      </c>
      <c r="BJ1556" s="41">
        <v>6</v>
      </c>
      <c r="BN1556" s="41">
        <v>5</v>
      </c>
      <c r="BS1556" s="121"/>
      <c r="BV1556">
        <v>0</v>
      </c>
      <c r="CA1556">
        <v>0</v>
      </c>
      <c r="CB1556">
        <f t="shared" si="747"/>
        <v>0</v>
      </c>
      <c r="CK1556">
        <f t="shared" si="748"/>
        <v>5</v>
      </c>
      <c r="CL1556">
        <f t="shared" si="749"/>
        <v>37</v>
      </c>
      <c r="CM1556">
        <f t="shared" si="750"/>
        <v>1445</v>
      </c>
      <c r="CP1556" t="str">
        <f t="shared" si="743"/>
        <v/>
      </c>
      <c r="CQ1556" t="str">
        <f t="shared" si="744"/>
        <v/>
      </c>
      <c r="CR1556" t="str">
        <f t="shared" si="751"/>
        <v/>
      </c>
      <c r="CS1556" t="str">
        <f t="shared" si="741"/>
        <v/>
      </c>
      <c r="CT1556" t="str">
        <f t="shared" si="742"/>
        <v/>
      </c>
    </row>
    <row r="1557" spans="1:98" x14ac:dyDescent="0.2">
      <c r="B1557" s="28" t="s">
        <v>1390</v>
      </c>
      <c r="C1557" s="47"/>
      <c r="D1557" s="41">
        <v>6</v>
      </c>
      <c r="E1557" s="42">
        <v>0</v>
      </c>
      <c r="F1557" s="139">
        <f>ABS(Home!$K$20*E1557)</f>
        <v>0</v>
      </c>
      <c r="G1557" s="42">
        <v>0</v>
      </c>
      <c r="H1557" s="139">
        <f>ABS(Home!$K$20*G1557)</f>
        <v>0</v>
      </c>
      <c r="I1557" s="42">
        <v>0</v>
      </c>
      <c r="J1557" s="139">
        <f>ABS(Home!$K$20*I1557)</f>
        <v>0</v>
      </c>
      <c r="K1557" s="42">
        <v>0</v>
      </c>
      <c r="L1557" s="139">
        <f>ABS(Home!$K$20*K1557)</f>
        <v>0</v>
      </c>
      <c r="M1557" s="45">
        <f t="shared" si="745"/>
        <v>0</v>
      </c>
      <c r="N1557" s="47">
        <f t="shared" si="746"/>
        <v>1446</v>
      </c>
      <c r="P1557">
        <f t="shared" si="731"/>
        <v>0</v>
      </c>
      <c r="Q1557">
        <f t="shared" si="732"/>
        <v>6</v>
      </c>
      <c r="R1557" s="146">
        <v>1554</v>
      </c>
      <c r="S1557">
        <f t="shared" si="733"/>
        <v>0</v>
      </c>
      <c r="T1557">
        <f t="shared" si="734"/>
        <v>0</v>
      </c>
      <c r="U1557">
        <f t="shared" si="735"/>
        <v>0</v>
      </c>
      <c r="V1557">
        <f t="shared" si="736"/>
        <v>0</v>
      </c>
      <c r="X1557">
        <f t="shared" si="737"/>
        <v>0</v>
      </c>
      <c r="Y1557">
        <f t="shared" si="738"/>
        <v>0</v>
      </c>
      <c r="Z1557">
        <f t="shared" si="739"/>
        <v>0</v>
      </c>
      <c r="AA1557">
        <f t="shared" si="740"/>
        <v>0</v>
      </c>
      <c r="BJ1557" s="41">
        <v>6</v>
      </c>
      <c r="BN1557" s="41">
        <v>5</v>
      </c>
      <c r="BS1557" s="121"/>
      <c r="BV1557">
        <v>0</v>
      </c>
      <c r="CA1557">
        <v>0</v>
      </c>
      <c r="CB1557">
        <f t="shared" si="747"/>
        <v>0</v>
      </c>
      <c r="CK1557">
        <f t="shared" si="748"/>
        <v>6</v>
      </c>
      <c r="CL1557">
        <f t="shared" si="749"/>
        <v>37</v>
      </c>
      <c r="CM1557">
        <f t="shared" si="750"/>
        <v>1446</v>
      </c>
      <c r="CP1557" t="str">
        <f t="shared" si="743"/>
        <v/>
      </c>
      <c r="CQ1557" t="str">
        <f t="shared" si="744"/>
        <v/>
      </c>
      <c r="CR1557" t="str">
        <f t="shared" si="751"/>
        <v/>
      </c>
      <c r="CS1557" t="str">
        <f t="shared" si="741"/>
        <v/>
      </c>
      <c r="CT1557" t="str">
        <f t="shared" si="742"/>
        <v/>
      </c>
    </row>
    <row r="1558" spans="1:98" x14ac:dyDescent="0.2">
      <c r="B1558" s="28" t="s">
        <v>1391</v>
      </c>
      <c r="C1558" s="47"/>
      <c r="D1558" s="41">
        <v>6</v>
      </c>
      <c r="E1558" s="42">
        <v>0</v>
      </c>
      <c r="F1558" s="139">
        <f>ABS(Home!$K$20*E1558)</f>
        <v>0</v>
      </c>
      <c r="G1558" s="42">
        <v>0</v>
      </c>
      <c r="H1558" s="139">
        <f>ABS(Home!$K$20*G1558)</f>
        <v>0</v>
      </c>
      <c r="I1558" s="42">
        <v>0</v>
      </c>
      <c r="J1558" s="139">
        <f>ABS(Home!$K$20*I1558)</f>
        <v>0</v>
      </c>
      <c r="K1558" s="42">
        <v>0</v>
      </c>
      <c r="L1558" s="139">
        <f>ABS(Home!$K$20*K1558)</f>
        <v>0</v>
      </c>
      <c r="M1558" s="45">
        <f t="shared" si="745"/>
        <v>0</v>
      </c>
      <c r="N1558" s="47">
        <f t="shared" si="746"/>
        <v>1447</v>
      </c>
      <c r="P1558">
        <f t="shared" si="731"/>
        <v>0</v>
      </c>
      <c r="Q1558">
        <f t="shared" si="732"/>
        <v>6</v>
      </c>
      <c r="R1558" s="146">
        <v>1555</v>
      </c>
      <c r="S1558">
        <f t="shared" si="733"/>
        <v>0</v>
      </c>
      <c r="T1558">
        <f t="shared" si="734"/>
        <v>0</v>
      </c>
      <c r="U1558">
        <f t="shared" si="735"/>
        <v>0</v>
      </c>
      <c r="V1558">
        <f t="shared" si="736"/>
        <v>0</v>
      </c>
      <c r="X1558">
        <f t="shared" si="737"/>
        <v>0</v>
      </c>
      <c r="Y1558">
        <f t="shared" si="738"/>
        <v>0</v>
      </c>
      <c r="Z1558">
        <f t="shared" si="739"/>
        <v>0</v>
      </c>
      <c r="AA1558">
        <f t="shared" si="740"/>
        <v>0</v>
      </c>
      <c r="BJ1558" s="41">
        <v>6</v>
      </c>
      <c r="BN1558" s="41">
        <v>5</v>
      </c>
      <c r="BS1558" s="121"/>
      <c r="BV1558">
        <v>0</v>
      </c>
      <c r="CA1558">
        <v>0</v>
      </c>
      <c r="CB1558">
        <f t="shared" si="747"/>
        <v>0</v>
      </c>
      <c r="CK1558">
        <f t="shared" si="748"/>
        <v>7</v>
      </c>
      <c r="CL1558">
        <f t="shared" si="749"/>
        <v>37</v>
      </c>
      <c r="CM1558">
        <f t="shared" si="750"/>
        <v>1447</v>
      </c>
      <c r="CP1558" t="str">
        <f t="shared" si="743"/>
        <v/>
      </c>
      <c r="CQ1558" t="str">
        <f t="shared" si="744"/>
        <v/>
      </c>
      <c r="CR1558" t="str">
        <f t="shared" si="751"/>
        <v/>
      </c>
      <c r="CS1558" t="str">
        <f t="shared" si="741"/>
        <v/>
      </c>
      <c r="CT1558" t="str">
        <f t="shared" si="742"/>
        <v/>
      </c>
    </row>
    <row r="1559" spans="1:98" x14ac:dyDescent="0.2">
      <c r="B1559" s="28" t="s">
        <v>1392</v>
      </c>
      <c r="C1559" s="47"/>
      <c r="D1559" s="41">
        <v>6</v>
      </c>
      <c r="E1559" s="42">
        <v>0</v>
      </c>
      <c r="F1559" s="139">
        <f>ABS(Home!$K$20*E1559)</f>
        <v>0</v>
      </c>
      <c r="G1559" s="42">
        <v>0</v>
      </c>
      <c r="H1559" s="139">
        <f>ABS(Home!$K$20*G1559)</f>
        <v>0</v>
      </c>
      <c r="I1559" s="42">
        <v>0</v>
      </c>
      <c r="J1559" s="139">
        <f>ABS(Home!$K$20*I1559)</f>
        <v>0</v>
      </c>
      <c r="K1559" s="42">
        <v>0</v>
      </c>
      <c r="L1559" s="139">
        <f>ABS(Home!$K$20*K1559)</f>
        <v>0</v>
      </c>
      <c r="M1559" s="45">
        <f t="shared" si="745"/>
        <v>0</v>
      </c>
      <c r="N1559" s="47">
        <f t="shared" si="746"/>
        <v>1448</v>
      </c>
      <c r="P1559">
        <f t="shared" si="731"/>
        <v>0</v>
      </c>
      <c r="Q1559">
        <f t="shared" si="732"/>
        <v>6</v>
      </c>
      <c r="R1559" s="146">
        <v>1556</v>
      </c>
      <c r="S1559">
        <f t="shared" si="733"/>
        <v>0</v>
      </c>
      <c r="T1559">
        <f t="shared" si="734"/>
        <v>0</v>
      </c>
      <c r="U1559">
        <f t="shared" si="735"/>
        <v>0</v>
      </c>
      <c r="V1559">
        <f t="shared" si="736"/>
        <v>0</v>
      </c>
      <c r="X1559">
        <f t="shared" si="737"/>
        <v>0</v>
      </c>
      <c r="Y1559">
        <f t="shared" si="738"/>
        <v>0</v>
      </c>
      <c r="Z1559">
        <f t="shared" si="739"/>
        <v>0</v>
      </c>
      <c r="AA1559">
        <f t="shared" si="740"/>
        <v>0</v>
      </c>
      <c r="BJ1559" s="41">
        <v>6</v>
      </c>
      <c r="BN1559" s="41">
        <v>5</v>
      </c>
      <c r="BS1559" s="121"/>
      <c r="BV1559">
        <v>0</v>
      </c>
      <c r="CA1559">
        <v>0</v>
      </c>
      <c r="CB1559">
        <f t="shared" si="747"/>
        <v>0</v>
      </c>
      <c r="CK1559">
        <f t="shared" si="748"/>
        <v>8</v>
      </c>
      <c r="CL1559">
        <f t="shared" si="749"/>
        <v>37</v>
      </c>
      <c r="CM1559">
        <f t="shared" si="750"/>
        <v>1448</v>
      </c>
      <c r="CP1559" t="str">
        <f t="shared" si="743"/>
        <v/>
      </c>
      <c r="CQ1559" t="str">
        <f t="shared" si="744"/>
        <v/>
      </c>
      <c r="CR1559" t="str">
        <f t="shared" si="751"/>
        <v/>
      </c>
      <c r="CS1559" t="str">
        <f t="shared" si="741"/>
        <v/>
      </c>
      <c r="CT1559" t="str">
        <f t="shared" si="742"/>
        <v/>
      </c>
    </row>
    <row r="1560" spans="1:98" x14ac:dyDescent="0.2">
      <c r="B1560" s="28" t="s">
        <v>1393</v>
      </c>
      <c r="C1560" s="47"/>
      <c r="D1560" s="41">
        <v>6</v>
      </c>
      <c r="E1560" s="42">
        <v>0</v>
      </c>
      <c r="F1560" s="139">
        <f>ABS(Home!$K$20*E1560)</f>
        <v>0</v>
      </c>
      <c r="G1560" s="42">
        <v>0</v>
      </c>
      <c r="H1560" s="139">
        <f>ABS(Home!$K$20*G1560)</f>
        <v>0</v>
      </c>
      <c r="I1560" s="42">
        <v>0</v>
      </c>
      <c r="J1560" s="139">
        <f>ABS(Home!$K$20*I1560)</f>
        <v>0</v>
      </c>
      <c r="K1560" s="42">
        <v>0</v>
      </c>
      <c r="L1560" s="139">
        <f>ABS(Home!$K$20*K1560)</f>
        <v>0</v>
      </c>
      <c r="M1560" s="45">
        <f t="shared" si="745"/>
        <v>0</v>
      </c>
      <c r="N1560" s="47">
        <f t="shared" si="746"/>
        <v>1449</v>
      </c>
      <c r="P1560">
        <f t="shared" si="731"/>
        <v>0</v>
      </c>
      <c r="Q1560">
        <f t="shared" si="732"/>
        <v>6</v>
      </c>
      <c r="R1560" s="146">
        <v>1557</v>
      </c>
      <c r="S1560">
        <f t="shared" si="733"/>
        <v>0</v>
      </c>
      <c r="T1560">
        <f t="shared" si="734"/>
        <v>0</v>
      </c>
      <c r="U1560">
        <f t="shared" si="735"/>
        <v>0</v>
      </c>
      <c r="V1560">
        <f t="shared" si="736"/>
        <v>0</v>
      </c>
      <c r="X1560">
        <f t="shared" si="737"/>
        <v>0</v>
      </c>
      <c r="Y1560">
        <f t="shared" si="738"/>
        <v>0</v>
      </c>
      <c r="Z1560">
        <f t="shared" si="739"/>
        <v>0</v>
      </c>
      <c r="AA1560">
        <f t="shared" si="740"/>
        <v>0</v>
      </c>
      <c r="BJ1560" s="41">
        <v>6</v>
      </c>
      <c r="BN1560" s="41">
        <v>5</v>
      </c>
      <c r="BS1560" s="121"/>
      <c r="BV1560">
        <v>0</v>
      </c>
      <c r="CA1560">
        <v>0</v>
      </c>
      <c r="CB1560">
        <f t="shared" si="747"/>
        <v>0</v>
      </c>
      <c r="CK1560">
        <f t="shared" si="748"/>
        <v>9</v>
      </c>
      <c r="CL1560">
        <f t="shared" si="749"/>
        <v>37</v>
      </c>
      <c r="CM1560">
        <f t="shared" si="750"/>
        <v>1449</v>
      </c>
      <c r="CP1560" t="str">
        <f t="shared" si="743"/>
        <v/>
      </c>
      <c r="CQ1560" t="str">
        <f t="shared" si="744"/>
        <v/>
      </c>
      <c r="CR1560" t="str">
        <f t="shared" si="751"/>
        <v/>
      </c>
      <c r="CS1560" t="str">
        <f t="shared" si="741"/>
        <v/>
      </c>
      <c r="CT1560" t="str">
        <f t="shared" si="742"/>
        <v/>
      </c>
    </row>
    <row r="1561" spans="1:98" x14ac:dyDescent="0.2">
      <c r="B1561" s="28" t="s">
        <v>1363</v>
      </c>
      <c r="C1561" s="47"/>
      <c r="D1561" s="41">
        <v>6</v>
      </c>
      <c r="E1561" s="42">
        <v>0</v>
      </c>
      <c r="F1561" s="139">
        <f>ABS(Home!$K$20*E1561)</f>
        <v>0</v>
      </c>
      <c r="G1561" s="42">
        <v>0</v>
      </c>
      <c r="H1561" s="139">
        <f>ABS(Home!$K$20*G1561)</f>
        <v>0</v>
      </c>
      <c r="I1561" s="42">
        <v>0</v>
      </c>
      <c r="J1561" s="139">
        <f>ABS(Home!$K$20*I1561)</f>
        <v>0</v>
      </c>
      <c r="K1561" s="42">
        <v>0</v>
      </c>
      <c r="L1561" s="139">
        <f>ABS(Home!$K$20*K1561)</f>
        <v>0</v>
      </c>
      <c r="M1561" s="45">
        <f t="shared" si="745"/>
        <v>0</v>
      </c>
      <c r="N1561" s="47">
        <f t="shared" si="746"/>
        <v>1450</v>
      </c>
      <c r="P1561">
        <f t="shared" si="731"/>
        <v>0</v>
      </c>
      <c r="Q1561">
        <f t="shared" si="732"/>
        <v>6</v>
      </c>
      <c r="R1561" s="146">
        <v>1558</v>
      </c>
      <c r="S1561">
        <f t="shared" si="733"/>
        <v>0</v>
      </c>
      <c r="T1561">
        <f t="shared" si="734"/>
        <v>0</v>
      </c>
      <c r="U1561">
        <f t="shared" si="735"/>
        <v>0</v>
      </c>
      <c r="V1561">
        <f t="shared" si="736"/>
        <v>0</v>
      </c>
      <c r="X1561">
        <f t="shared" si="737"/>
        <v>0</v>
      </c>
      <c r="Y1561">
        <f t="shared" si="738"/>
        <v>0</v>
      </c>
      <c r="Z1561">
        <f t="shared" si="739"/>
        <v>0</v>
      </c>
      <c r="AA1561">
        <f t="shared" si="740"/>
        <v>0</v>
      </c>
      <c r="BJ1561" s="41">
        <v>6</v>
      </c>
      <c r="BN1561" s="41">
        <v>5</v>
      </c>
      <c r="BS1561" s="121"/>
      <c r="BV1561">
        <v>0</v>
      </c>
      <c r="CA1561">
        <v>0</v>
      </c>
      <c r="CB1561">
        <f t="shared" si="747"/>
        <v>0</v>
      </c>
      <c r="CK1561">
        <f t="shared" si="748"/>
        <v>10</v>
      </c>
      <c r="CL1561">
        <f t="shared" si="749"/>
        <v>37</v>
      </c>
      <c r="CM1561">
        <f t="shared" si="750"/>
        <v>1450</v>
      </c>
      <c r="CP1561" t="str">
        <f t="shared" si="743"/>
        <v/>
      </c>
      <c r="CQ1561" t="str">
        <f t="shared" si="744"/>
        <v/>
      </c>
      <c r="CR1561" t="str">
        <f t="shared" si="751"/>
        <v/>
      </c>
      <c r="CS1561" t="str">
        <f t="shared" si="741"/>
        <v/>
      </c>
      <c r="CT1561" t="str">
        <f t="shared" si="742"/>
        <v/>
      </c>
    </row>
    <row r="1562" spans="1:98" x14ac:dyDescent="0.2">
      <c r="B1562" s="28" t="s">
        <v>1364</v>
      </c>
      <c r="C1562" s="47"/>
      <c r="D1562" s="41">
        <v>6</v>
      </c>
      <c r="E1562" s="42">
        <v>0</v>
      </c>
      <c r="F1562" s="139">
        <f>ABS(Home!$K$20*E1562)</f>
        <v>0</v>
      </c>
      <c r="G1562" s="42">
        <v>0</v>
      </c>
      <c r="H1562" s="139">
        <f>ABS(Home!$K$20*G1562)</f>
        <v>0</v>
      </c>
      <c r="I1562" s="42">
        <v>0</v>
      </c>
      <c r="J1562" s="139">
        <f>ABS(Home!$K$20*I1562)</f>
        <v>0</v>
      </c>
      <c r="K1562" s="42">
        <v>0</v>
      </c>
      <c r="L1562" s="139">
        <f>ABS(Home!$K$20*K1562)</f>
        <v>0</v>
      </c>
      <c r="M1562" s="45">
        <f t="shared" si="745"/>
        <v>0</v>
      </c>
      <c r="N1562" s="47">
        <f t="shared" si="746"/>
        <v>1451</v>
      </c>
      <c r="P1562">
        <f t="shared" si="731"/>
        <v>0</v>
      </c>
      <c r="Q1562">
        <f t="shared" si="732"/>
        <v>6</v>
      </c>
      <c r="R1562" s="146">
        <v>1559</v>
      </c>
      <c r="S1562">
        <f t="shared" si="733"/>
        <v>0</v>
      </c>
      <c r="T1562">
        <f t="shared" si="734"/>
        <v>0</v>
      </c>
      <c r="U1562">
        <f t="shared" si="735"/>
        <v>0</v>
      </c>
      <c r="V1562">
        <f t="shared" si="736"/>
        <v>0</v>
      </c>
      <c r="X1562">
        <f t="shared" si="737"/>
        <v>0</v>
      </c>
      <c r="Y1562">
        <f t="shared" si="738"/>
        <v>0</v>
      </c>
      <c r="Z1562">
        <f t="shared" si="739"/>
        <v>0</v>
      </c>
      <c r="AA1562">
        <f t="shared" si="740"/>
        <v>0</v>
      </c>
      <c r="BJ1562" s="41">
        <v>6</v>
      </c>
      <c r="BN1562" s="41">
        <v>5</v>
      </c>
      <c r="BS1562" s="121"/>
      <c r="BV1562">
        <v>0</v>
      </c>
      <c r="CA1562">
        <v>0</v>
      </c>
      <c r="CB1562">
        <f t="shared" si="747"/>
        <v>0</v>
      </c>
      <c r="CK1562">
        <f t="shared" si="748"/>
        <v>11</v>
      </c>
      <c r="CL1562">
        <f t="shared" si="749"/>
        <v>37</v>
      </c>
      <c r="CM1562">
        <f t="shared" si="750"/>
        <v>1451</v>
      </c>
      <c r="CP1562" t="str">
        <f t="shared" si="743"/>
        <v/>
      </c>
      <c r="CQ1562" t="str">
        <f t="shared" si="744"/>
        <v/>
      </c>
      <c r="CR1562" t="str">
        <f t="shared" si="751"/>
        <v/>
      </c>
      <c r="CS1562" t="str">
        <f t="shared" si="741"/>
        <v/>
      </c>
      <c r="CT1562" t="str">
        <f t="shared" si="742"/>
        <v/>
      </c>
    </row>
    <row r="1563" spans="1:98" x14ac:dyDescent="0.2">
      <c r="B1563" s="28" t="s">
        <v>1365</v>
      </c>
      <c r="C1563" s="47"/>
      <c r="D1563" s="41">
        <v>6</v>
      </c>
      <c r="E1563" s="42">
        <v>0</v>
      </c>
      <c r="F1563" s="139">
        <f>ABS(Home!$K$20*E1563)</f>
        <v>0</v>
      </c>
      <c r="G1563" s="42">
        <v>0</v>
      </c>
      <c r="H1563" s="139">
        <f>ABS(Home!$K$20*G1563)</f>
        <v>0</v>
      </c>
      <c r="I1563" s="42">
        <v>0</v>
      </c>
      <c r="J1563" s="139">
        <f>ABS(Home!$K$20*I1563)</f>
        <v>0</v>
      </c>
      <c r="K1563" s="42">
        <v>0</v>
      </c>
      <c r="L1563" s="139">
        <f>ABS(Home!$K$20*K1563)</f>
        <v>0</v>
      </c>
      <c r="M1563" s="45">
        <f t="shared" si="745"/>
        <v>0</v>
      </c>
      <c r="N1563" s="47">
        <f t="shared" si="746"/>
        <v>1452</v>
      </c>
      <c r="P1563">
        <f t="shared" si="731"/>
        <v>0</v>
      </c>
      <c r="Q1563">
        <f t="shared" si="732"/>
        <v>6</v>
      </c>
      <c r="R1563" s="146">
        <v>1560</v>
      </c>
      <c r="S1563">
        <f t="shared" si="733"/>
        <v>0</v>
      </c>
      <c r="T1563">
        <f t="shared" si="734"/>
        <v>0</v>
      </c>
      <c r="U1563">
        <f t="shared" si="735"/>
        <v>0</v>
      </c>
      <c r="V1563">
        <f t="shared" si="736"/>
        <v>0</v>
      </c>
      <c r="X1563">
        <f t="shared" si="737"/>
        <v>0</v>
      </c>
      <c r="Y1563">
        <f t="shared" si="738"/>
        <v>0</v>
      </c>
      <c r="Z1563">
        <f t="shared" si="739"/>
        <v>0</v>
      </c>
      <c r="AA1563">
        <f t="shared" si="740"/>
        <v>0</v>
      </c>
      <c r="BJ1563" s="41">
        <v>6</v>
      </c>
      <c r="BN1563" s="41">
        <v>5</v>
      </c>
      <c r="BS1563" s="121"/>
      <c r="BV1563">
        <v>0</v>
      </c>
      <c r="CA1563">
        <v>0</v>
      </c>
      <c r="CB1563">
        <f t="shared" si="747"/>
        <v>0</v>
      </c>
      <c r="CK1563">
        <f t="shared" si="748"/>
        <v>12</v>
      </c>
      <c r="CL1563">
        <f t="shared" si="749"/>
        <v>37</v>
      </c>
      <c r="CM1563">
        <f t="shared" si="750"/>
        <v>1452</v>
      </c>
      <c r="CP1563" t="str">
        <f t="shared" si="743"/>
        <v/>
      </c>
      <c r="CQ1563" t="str">
        <f t="shared" si="744"/>
        <v/>
      </c>
      <c r="CR1563" t="str">
        <f t="shared" si="751"/>
        <v/>
      </c>
      <c r="CS1563" t="str">
        <f t="shared" si="741"/>
        <v/>
      </c>
      <c r="CT1563" t="str">
        <f t="shared" si="742"/>
        <v/>
      </c>
    </row>
    <row r="1564" spans="1:98" x14ac:dyDescent="0.2">
      <c r="B1564" s="28" t="s">
        <v>1366</v>
      </c>
      <c r="C1564" s="47"/>
      <c r="D1564" s="41">
        <v>6</v>
      </c>
      <c r="E1564" s="42">
        <v>0</v>
      </c>
      <c r="F1564" s="139">
        <f>ABS(Home!$K$20*E1564)</f>
        <v>0</v>
      </c>
      <c r="G1564" s="42">
        <v>0</v>
      </c>
      <c r="H1564" s="139">
        <f>ABS(Home!$K$20*G1564)</f>
        <v>0</v>
      </c>
      <c r="I1564" s="42">
        <v>0</v>
      </c>
      <c r="J1564" s="139">
        <f>ABS(Home!$K$20*I1564)</f>
        <v>0</v>
      </c>
      <c r="K1564" s="42">
        <v>0</v>
      </c>
      <c r="L1564" s="139">
        <f>ABS(Home!$K$20*K1564)</f>
        <v>0</v>
      </c>
      <c r="M1564" s="45">
        <f t="shared" si="745"/>
        <v>0</v>
      </c>
      <c r="N1564" s="47">
        <f t="shared" si="746"/>
        <v>1453</v>
      </c>
      <c r="P1564">
        <f t="shared" ref="P1564:Q1603" si="752">C1681</f>
        <v>0</v>
      </c>
      <c r="Q1564">
        <f t="shared" si="752"/>
        <v>6</v>
      </c>
      <c r="R1564" s="146">
        <v>1561</v>
      </c>
      <c r="S1564">
        <f t="shared" ref="S1564:S1603" si="753">IF($C1681=1,E1681,0)</f>
        <v>0</v>
      </c>
      <c r="T1564">
        <f t="shared" ref="T1564:T1603" si="754">IF($C1681=1,G1681,0)</f>
        <v>0</v>
      </c>
      <c r="U1564">
        <f t="shared" ref="U1564:U1603" si="755">IF($C1681=1,I1681,0)</f>
        <v>0</v>
      </c>
      <c r="V1564">
        <f t="shared" ref="V1564:V1602" si="756">IF($C1681=1,K1681,0)</f>
        <v>0</v>
      </c>
      <c r="X1564">
        <f t="shared" ref="X1564:X1603" si="757">IF($C1681=1,F1681,0)</f>
        <v>0</v>
      </c>
      <c r="Y1564">
        <f t="shared" ref="Y1564:Y1603" si="758">IF($C1681=1,H1681,0)</f>
        <v>0</v>
      </c>
      <c r="Z1564">
        <f t="shared" ref="Z1564:Z1603" si="759">IF($C1681=1,J1681,0)</f>
        <v>0</v>
      </c>
      <c r="AA1564">
        <f t="shared" ref="AA1564:AA1603" si="760">IF($C1681=1,L1681,0)</f>
        <v>0</v>
      </c>
      <c r="BJ1564" s="41">
        <v>6</v>
      </c>
      <c r="BN1564" s="41">
        <v>5</v>
      </c>
      <c r="BS1564" s="121"/>
      <c r="BV1564">
        <v>0</v>
      </c>
      <c r="CA1564">
        <v>0</v>
      </c>
      <c r="CB1564">
        <f t="shared" si="747"/>
        <v>0</v>
      </c>
      <c r="CK1564">
        <f t="shared" si="748"/>
        <v>13</v>
      </c>
      <c r="CL1564">
        <f t="shared" si="749"/>
        <v>37</v>
      </c>
      <c r="CM1564">
        <f t="shared" si="750"/>
        <v>1453</v>
      </c>
      <c r="CP1564" t="str">
        <f t="shared" si="743"/>
        <v/>
      </c>
      <c r="CQ1564" t="str">
        <f t="shared" si="744"/>
        <v/>
      </c>
      <c r="CR1564" t="str">
        <f t="shared" si="751"/>
        <v/>
      </c>
      <c r="CS1564" t="str">
        <f t="shared" si="741"/>
        <v/>
      </c>
      <c r="CT1564" t="str">
        <f t="shared" si="742"/>
        <v/>
      </c>
    </row>
    <row r="1565" spans="1:98" x14ac:dyDescent="0.2">
      <c r="B1565" s="28" t="s">
        <v>1367</v>
      </c>
      <c r="C1565" s="47"/>
      <c r="D1565" s="41">
        <v>6</v>
      </c>
      <c r="E1565" s="42">
        <v>0</v>
      </c>
      <c r="F1565" s="139">
        <f>ABS(Home!$K$20*E1565)</f>
        <v>0</v>
      </c>
      <c r="G1565" s="42">
        <v>0</v>
      </c>
      <c r="H1565" s="139">
        <f>ABS(Home!$K$20*G1565)</f>
        <v>0</v>
      </c>
      <c r="I1565" s="42">
        <v>0</v>
      </c>
      <c r="J1565" s="139">
        <f>ABS(Home!$K$20*I1565)</f>
        <v>0</v>
      </c>
      <c r="K1565" s="42">
        <v>0</v>
      </c>
      <c r="L1565" s="139">
        <f>ABS(Home!$K$20*K1565)</f>
        <v>0</v>
      </c>
      <c r="M1565" s="45">
        <f t="shared" si="745"/>
        <v>0</v>
      </c>
      <c r="N1565" s="47">
        <f t="shared" si="746"/>
        <v>1454</v>
      </c>
      <c r="P1565">
        <f t="shared" si="752"/>
        <v>0</v>
      </c>
      <c r="Q1565">
        <f t="shared" si="752"/>
        <v>6</v>
      </c>
      <c r="R1565" s="146">
        <v>1562</v>
      </c>
      <c r="S1565">
        <f t="shared" si="753"/>
        <v>0</v>
      </c>
      <c r="T1565">
        <f t="shared" si="754"/>
        <v>0</v>
      </c>
      <c r="U1565">
        <f t="shared" si="755"/>
        <v>0</v>
      </c>
      <c r="V1565">
        <f t="shared" si="756"/>
        <v>0</v>
      </c>
      <c r="X1565">
        <f t="shared" si="757"/>
        <v>0</v>
      </c>
      <c r="Y1565">
        <f t="shared" si="758"/>
        <v>0</v>
      </c>
      <c r="Z1565">
        <f t="shared" si="759"/>
        <v>0</v>
      </c>
      <c r="AA1565">
        <f t="shared" si="760"/>
        <v>0</v>
      </c>
      <c r="BJ1565" s="41">
        <v>6</v>
      </c>
      <c r="BN1565" s="41">
        <v>5</v>
      </c>
      <c r="BS1565" s="121"/>
      <c r="BV1565">
        <v>0</v>
      </c>
      <c r="CA1565">
        <v>0</v>
      </c>
      <c r="CB1565">
        <f t="shared" si="747"/>
        <v>0</v>
      </c>
      <c r="CK1565">
        <f t="shared" si="748"/>
        <v>14</v>
      </c>
      <c r="CL1565">
        <f t="shared" si="749"/>
        <v>37</v>
      </c>
      <c r="CM1565">
        <f t="shared" si="750"/>
        <v>1454</v>
      </c>
      <c r="CP1565" t="str">
        <f t="shared" si="743"/>
        <v/>
      </c>
      <c r="CQ1565" t="str">
        <f t="shared" si="744"/>
        <v/>
      </c>
      <c r="CR1565" t="str">
        <f t="shared" si="751"/>
        <v/>
      </c>
      <c r="CS1565" t="str">
        <f t="shared" si="741"/>
        <v/>
      </c>
      <c r="CT1565" t="str">
        <f t="shared" si="742"/>
        <v/>
      </c>
    </row>
    <row r="1566" spans="1:98" x14ac:dyDescent="0.2">
      <c r="B1566" s="28" t="s">
        <v>1382</v>
      </c>
      <c r="C1566" s="47"/>
      <c r="D1566" s="41">
        <v>6</v>
      </c>
      <c r="E1566" s="42">
        <v>0</v>
      </c>
      <c r="F1566" s="139">
        <f>ABS(Home!$K$20*E1566)</f>
        <v>0</v>
      </c>
      <c r="G1566" s="42">
        <v>0</v>
      </c>
      <c r="H1566" s="139">
        <f>ABS(Home!$K$20*G1566)</f>
        <v>0</v>
      </c>
      <c r="I1566" s="42">
        <v>0</v>
      </c>
      <c r="J1566" s="139">
        <f>ABS(Home!$K$20*I1566)</f>
        <v>0</v>
      </c>
      <c r="K1566" s="42">
        <v>0</v>
      </c>
      <c r="L1566" s="139">
        <f>ABS(Home!$K$20*K1566)</f>
        <v>0</v>
      </c>
      <c r="M1566" s="45">
        <f t="shared" si="745"/>
        <v>0</v>
      </c>
      <c r="N1566" s="47">
        <f t="shared" si="746"/>
        <v>1455</v>
      </c>
      <c r="P1566">
        <f t="shared" si="752"/>
        <v>0</v>
      </c>
      <c r="Q1566">
        <f t="shared" si="752"/>
        <v>6</v>
      </c>
      <c r="R1566" s="146">
        <v>1563</v>
      </c>
      <c r="S1566">
        <f t="shared" si="753"/>
        <v>0</v>
      </c>
      <c r="T1566">
        <f t="shared" si="754"/>
        <v>0</v>
      </c>
      <c r="U1566">
        <f t="shared" si="755"/>
        <v>0</v>
      </c>
      <c r="V1566">
        <f t="shared" si="756"/>
        <v>0</v>
      </c>
      <c r="X1566">
        <f t="shared" si="757"/>
        <v>0</v>
      </c>
      <c r="Y1566">
        <f t="shared" si="758"/>
        <v>0</v>
      </c>
      <c r="Z1566">
        <f t="shared" si="759"/>
        <v>0</v>
      </c>
      <c r="AA1566">
        <f t="shared" si="760"/>
        <v>0</v>
      </c>
      <c r="BJ1566" s="41">
        <v>6</v>
      </c>
      <c r="BN1566" s="41">
        <v>5</v>
      </c>
      <c r="BS1566" s="121"/>
      <c r="BV1566">
        <v>0</v>
      </c>
      <c r="CA1566">
        <v>0</v>
      </c>
      <c r="CB1566">
        <f t="shared" si="747"/>
        <v>0</v>
      </c>
      <c r="CK1566">
        <f t="shared" si="748"/>
        <v>15</v>
      </c>
      <c r="CL1566">
        <f t="shared" si="749"/>
        <v>37</v>
      </c>
      <c r="CM1566">
        <f t="shared" si="750"/>
        <v>1455</v>
      </c>
      <c r="CP1566" t="str">
        <f t="shared" si="743"/>
        <v/>
      </c>
      <c r="CQ1566" t="str">
        <f t="shared" si="744"/>
        <v/>
      </c>
      <c r="CR1566" t="str">
        <f t="shared" si="751"/>
        <v/>
      </c>
      <c r="CS1566" t="str">
        <f t="shared" si="741"/>
        <v/>
      </c>
      <c r="CT1566" t="str">
        <f t="shared" si="742"/>
        <v/>
      </c>
    </row>
    <row r="1567" spans="1:98" x14ac:dyDescent="0.2">
      <c r="B1567" s="28" t="s">
        <v>1383</v>
      </c>
      <c r="C1567" s="47"/>
      <c r="D1567" s="41">
        <v>6</v>
      </c>
      <c r="E1567" s="42">
        <v>0</v>
      </c>
      <c r="F1567" s="139">
        <f>ABS(Home!$K$20*E1567)</f>
        <v>0</v>
      </c>
      <c r="G1567" s="42">
        <v>0</v>
      </c>
      <c r="H1567" s="139">
        <f>ABS(Home!$K$20*G1567)</f>
        <v>0</v>
      </c>
      <c r="I1567" s="42">
        <v>0</v>
      </c>
      <c r="J1567" s="139">
        <f>ABS(Home!$K$20*I1567)</f>
        <v>0</v>
      </c>
      <c r="K1567" s="42">
        <v>0</v>
      </c>
      <c r="L1567" s="139">
        <f>ABS(Home!$K$20*K1567)</f>
        <v>0</v>
      </c>
      <c r="M1567" s="45">
        <f t="shared" si="745"/>
        <v>0</v>
      </c>
      <c r="N1567" s="47">
        <f t="shared" si="746"/>
        <v>1456</v>
      </c>
      <c r="P1567">
        <f t="shared" si="752"/>
        <v>0</v>
      </c>
      <c r="Q1567">
        <f t="shared" si="752"/>
        <v>6</v>
      </c>
      <c r="R1567" s="146">
        <v>1564</v>
      </c>
      <c r="S1567">
        <f t="shared" si="753"/>
        <v>0</v>
      </c>
      <c r="T1567">
        <f t="shared" si="754"/>
        <v>0</v>
      </c>
      <c r="U1567">
        <f t="shared" si="755"/>
        <v>0</v>
      </c>
      <c r="V1567">
        <f t="shared" si="756"/>
        <v>0</v>
      </c>
      <c r="X1567">
        <f t="shared" si="757"/>
        <v>0</v>
      </c>
      <c r="Y1567">
        <f t="shared" si="758"/>
        <v>0</v>
      </c>
      <c r="Z1567">
        <f t="shared" si="759"/>
        <v>0</v>
      </c>
      <c r="AA1567">
        <f t="shared" si="760"/>
        <v>0</v>
      </c>
      <c r="BJ1567" s="41">
        <v>6</v>
      </c>
      <c r="BN1567" s="41">
        <v>5</v>
      </c>
      <c r="BS1567" s="121"/>
      <c r="BV1567">
        <v>0</v>
      </c>
      <c r="CA1567">
        <v>0</v>
      </c>
      <c r="CB1567">
        <f t="shared" si="747"/>
        <v>0</v>
      </c>
      <c r="CK1567">
        <f t="shared" si="748"/>
        <v>16</v>
      </c>
      <c r="CL1567">
        <f t="shared" si="749"/>
        <v>37</v>
      </c>
      <c r="CM1567">
        <f t="shared" si="750"/>
        <v>1456</v>
      </c>
      <c r="CP1567" t="str">
        <f t="shared" si="743"/>
        <v/>
      </c>
      <c r="CQ1567" t="str">
        <f t="shared" si="744"/>
        <v/>
      </c>
      <c r="CR1567" t="str">
        <f t="shared" si="751"/>
        <v/>
      </c>
      <c r="CS1567" t="str">
        <f t="shared" si="741"/>
        <v/>
      </c>
      <c r="CT1567" t="str">
        <f t="shared" si="742"/>
        <v/>
      </c>
    </row>
    <row r="1568" spans="1:98" x14ac:dyDescent="0.2">
      <c r="A1568" s="1"/>
      <c r="B1568" s="28" t="s">
        <v>1384</v>
      </c>
      <c r="C1568" s="47"/>
      <c r="D1568" s="41">
        <v>6</v>
      </c>
      <c r="E1568" s="42">
        <v>0</v>
      </c>
      <c r="F1568" s="139">
        <f>ABS(Home!$K$20*E1568)</f>
        <v>0</v>
      </c>
      <c r="G1568" s="42">
        <v>0</v>
      </c>
      <c r="H1568" s="139">
        <f>ABS(Home!$K$20*G1568)</f>
        <v>0</v>
      </c>
      <c r="I1568" s="42">
        <v>0</v>
      </c>
      <c r="J1568" s="139">
        <f>ABS(Home!$K$20*I1568)</f>
        <v>0</v>
      </c>
      <c r="K1568" s="42">
        <v>0</v>
      </c>
      <c r="L1568" s="139">
        <f>ABS(Home!$K$20*K1568)</f>
        <v>0</v>
      </c>
      <c r="M1568" s="45">
        <f t="shared" si="745"/>
        <v>0</v>
      </c>
      <c r="N1568" s="47">
        <f t="shared" si="746"/>
        <v>1457</v>
      </c>
      <c r="P1568">
        <f t="shared" si="752"/>
        <v>0</v>
      </c>
      <c r="Q1568">
        <f t="shared" si="752"/>
        <v>6</v>
      </c>
      <c r="R1568" s="146">
        <v>1565</v>
      </c>
      <c r="S1568">
        <f t="shared" si="753"/>
        <v>0</v>
      </c>
      <c r="T1568">
        <f t="shared" si="754"/>
        <v>0</v>
      </c>
      <c r="U1568">
        <f t="shared" si="755"/>
        <v>0</v>
      </c>
      <c r="V1568">
        <f t="shared" si="756"/>
        <v>0</v>
      </c>
      <c r="X1568">
        <f t="shared" si="757"/>
        <v>0</v>
      </c>
      <c r="Y1568">
        <f t="shared" si="758"/>
        <v>0</v>
      </c>
      <c r="Z1568">
        <f t="shared" si="759"/>
        <v>0</v>
      </c>
      <c r="AA1568">
        <f t="shared" si="760"/>
        <v>0</v>
      </c>
      <c r="BJ1568" s="41">
        <v>6</v>
      </c>
      <c r="BN1568" s="41">
        <v>5</v>
      </c>
      <c r="BS1568" s="121"/>
      <c r="BV1568">
        <v>0</v>
      </c>
      <c r="CA1568">
        <v>0</v>
      </c>
      <c r="CB1568">
        <f t="shared" si="747"/>
        <v>0</v>
      </c>
      <c r="CK1568">
        <f t="shared" si="748"/>
        <v>17</v>
      </c>
      <c r="CL1568">
        <f t="shared" si="749"/>
        <v>37</v>
      </c>
      <c r="CM1568">
        <f t="shared" si="750"/>
        <v>1457</v>
      </c>
      <c r="CP1568" t="str">
        <f t="shared" si="743"/>
        <v/>
      </c>
      <c r="CQ1568" t="str">
        <f t="shared" si="744"/>
        <v/>
      </c>
      <c r="CR1568" t="str">
        <f t="shared" si="751"/>
        <v/>
      </c>
      <c r="CS1568" t="str">
        <f t="shared" si="741"/>
        <v/>
      </c>
      <c r="CT1568" t="str">
        <f t="shared" si="742"/>
        <v/>
      </c>
    </row>
    <row r="1569" spans="1:98" x14ac:dyDescent="0.2">
      <c r="A1569" s="1"/>
      <c r="B1569" s="28" t="s">
        <v>1368</v>
      </c>
      <c r="C1569" s="47"/>
      <c r="D1569" s="41">
        <v>6</v>
      </c>
      <c r="E1569" s="42">
        <v>0</v>
      </c>
      <c r="F1569" s="139">
        <f>ABS(Home!$K$20*E1569)</f>
        <v>0</v>
      </c>
      <c r="G1569" s="42">
        <v>0</v>
      </c>
      <c r="H1569" s="139">
        <f>ABS(Home!$K$20*G1569)</f>
        <v>0</v>
      </c>
      <c r="I1569" s="42">
        <v>0</v>
      </c>
      <c r="J1569" s="139">
        <f>ABS(Home!$K$20*I1569)</f>
        <v>0</v>
      </c>
      <c r="K1569" s="42">
        <v>0</v>
      </c>
      <c r="L1569" s="139">
        <f>ABS(Home!$K$20*K1569)</f>
        <v>0</v>
      </c>
      <c r="M1569" s="45">
        <f t="shared" si="745"/>
        <v>0</v>
      </c>
      <c r="N1569" s="47">
        <f t="shared" si="746"/>
        <v>1458</v>
      </c>
      <c r="P1569">
        <f t="shared" si="752"/>
        <v>0</v>
      </c>
      <c r="Q1569">
        <f t="shared" si="752"/>
        <v>6</v>
      </c>
      <c r="R1569" s="146">
        <v>1566</v>
      </c>
      <c r="S1569">
        <f t="shared" si="753"/>
        <v>0</v>
      </c>
      <c r="T1569">
        <f t="shared" si="754"/>
        <v>0</v>
      </c>
      <c r="U1569">
        <f t="shared" si="755"/>
        <v>0</v>
      </c>
      <c r="V1569">
        <f t="shared" si="756"/>
        <v>0</v>
      </c>
      <c r="X1569">
        <f t="shared" si="757"/>
        <v>0</v>
      </c>
      <c r="Y1569">
        <f t="shared" si="758"/>
        <v>0</v>
      </c>
      <c r="Z1569">
        <f t="shared" si="759"/>
        <v>0</v>
      </c>
      <c r="AA1569">
        <f t="shared" si="760"/>
        <v>0</v>
      </c>
      <c r="BJ1569" s="41">
        <v>6</v>
      </c>
      <c r="BN1569" s="41">
        <v>5</v>
      </c>
      <c r="BS1569" s="121"/>
      <c r="BV1569">
        <v>0</v>
      </c>
      <c r="CA1569">
        <v>0</v>
      </c>
      <c r="CB1569">
        <f t="shared" si="747"/>
        <v>0</v>
      </c>
      <c r="CK1569">
        <f t="shared" si="748"/>
        <v>18</v>
      </c>
      <c r="CL1569">
        <f t="shared" si="749"/>
        <v>37</v>
      </c>
      <c r="CM1569">
        <f t="shared" si="750"/>
        <v>1458</v>
      </c>
      <c r="CP1569" t="str">
        <f t="shared" si="743"/>
        <v/>
      </c>
      <c r="CQ1569" t="str">
        <f t="shared" si="744"/>
        <v/>
      </c>
      <c r="CR1569" t="str">
        <f t="shared" si="751"/>
        <v/>
      </c>
      <c r="CS1569" t="str">
        <f t="shared" si="741"/>
        <v/>
      </c>
      <c r="CT1569" t="str">
        <f t="shared" si="742"/>
        <v/>
      </c>
    </row>
    <row r="1570" spans="1:98" x14ac:dyDescent="0.2">
      <c r="A1570" s="1"/>
      <c r="B1570" s="28" t="s">
        <v>1369</v>
      </c>
      <c r="C1570" s="47"/>
      <c r="D1570" s="41">
        <v>6</v>
      </c>
      <c r="E1570" s="42">
        <v>0</v>
      </c>
      <c r="F1570" s="139">
        <f>ABS(Home!$K$20*E1570)</f>
        <v>0</v>
      </c>
      <c r="G1570" s="42">
        <v>0</v>
      </c>
      <c r="H1570" s="139">
        <f>ABS(Home!$K$20*G1570)</f>
        <v>0</v>
      </c>
      <c r="I1570" s="42">
        <v>0</v>
      </c>
      <c r="J1570" s="139">
        <f>ABS(Home!$K$20*I1570)</f>
        <v>0</v>
      </c>
      <c r="K1570" s="42">
        <v>0</v>
      </c>
      <c r="L1570" s="139">
        <f>ABS(Home!$K$20*K1570)</f>
        <v>0</v>
      </c>
      <c r="M1570" s="45">
        <f t="shared" si="745"/>
        <v>0</v>
      </c>
      <c r="N1570" s="47">
        <f t="shared" si="746"/>
        <v>1459</v>
      </c>
      <c r="P1570">
        <f t="shared" si="752"/>
        <v>0</v>
      </c>
      <c r="Q1570">
        <f t="shared" si="752"/>
        <v>6</v>
      </c>
      <c r="R1570" s="146">
        <v>1567</v>
      </c>
      <c r="S1570">
        <f t="shared" si="753"/>
        <v>0</v>
      </c>
      <c r="T1570">
        <f t="shared" si="754"/>
        <v>0</v>
      </c>
      <c r="U1570">
        <f t="shared" si="755"/>
        <v>0</v>
      </c>
      <c r="V1570">
        <f t="shared" si="756"/>
        <v>0</v>
      </c>
      <c r="X1570">
        <f t="shared" si="757"/>
        <v>0</v>
      </c>
      <c r="Y1570">
        <f t="shared" si="758"/>
        <v>0</v>
      </c>
      <c r="Z1570">
        <f t="shared" si="759"/>
        <v>0</v>
      </c>
      <c r="AA1570">
        <f t="shared" si="760"/>
        <v>0</v>
      </c>
      <c r="BJ1570" s="41">
        <v>6</v>
      </c>
      <c r="BN1570" s="41">
        <v>5</v>
      </c>
      <c r="BS1570" s="121"/>
      <c r="BV1570">
        <v>0</v>
      </c>
      <c r="CA1570">
        <v>0</v>
      </c>
      <c r="CB1570">
        <f t="shared" si="747"/>
        <v>0</v>
      </c>
      <c r="CK1570">
        <f t="shared" si="748"/>
        <v>19</v>
      </c>
      <c r="CL1570">
        <f t="shared" si="749"/>
        <v>37</v>
      </c>
      <c r="CM1570">
        <f t="shared" si="750"/>
        <v>1459</v>
      </c>
      <c r="CP1570" t="str">
        <f t="shared" si="743"/>
        <v/>
      </c>
      <c r="CQ1570" t="str">
        <f t="shared" si="744"/>
        <v/>
      </c>
      <c r="CR1570" t="str">
        <f t="shared" si="751"/>
        <v/>
      </c>
      <c r="CS1570" t="str">
        <f t="shared" si="741"/>
        <v/>
      </c>
      <c r="CT1570" t="str">
        <f t="shared" si="742"/>
        <v/>
      </c>
    </row>
    <row r="1571" spans="1:98" x14ac:dyDescent="0.2">
      <c r="A1571" s="1"/>
      <c r="B1571" s="28" t="s">
        <v>1370</v>
      </c>
      <c r="C1571" s="47"/>
      <c r="D1571" s="41">
        <v>6</v>
      </c>
      <c r="E1571" s="42">
        <v>0</v>
      </c>
      <c r="F1571" s="139">
        <f>ABS(Home!$K$20*E1571)</f>
        <v>0</v>
      </c>
      <c r="G1571" s="42">
        <v>0</v>
      </c>
      <c r="H1571" s="139">
        <f>ABS(Home!$K$20*G1571)</f>
        <v>0</v>
      </c>
      <c r="I1571" s="42">
        <v>0</v>
      </c>
      <c r="J1571" s="139">
        <f>ABS(Home!$K$20*I1571)</f>
        <v>0</v>
      </c>
      <c r="K1571" s="42">
        <v>0</v>
      </c>
      <c r="L1571" s="139">
        <f>ABS(Home!$K$20*K1571)</f>
        <v>0</v>
      </c>
      <c r="M1571" s="45">
        <f t="shared" si="745"/>
        <v>0</v>
      </c>
      <c r="N1571" s="47">
        <f t="shared" si="746"/>
        <v>1460</v>
      </c>
      <c r="P1571">
        <f t="shared" si="752"/>
        <v>0</v>
      </c>
      <c r="Q1571">
        <f t="shared" si="752"/>
        <v>6</v>
      </c>
      <c r="R1571" s="146">
        <v>1568</v>
      </c>
      <c r="S1571">
        <f t="shared" si="753"/>
        <v>0</v>
      </c>
      <c r="T1571">
        <f t="shared" si="754"/>
        <v>0</v>
      </c>
      <c r="U1571">
        <f t="shared" si="755"/>
        <v>0</v>
      </c>
      <c r="V1571">
        <f t="shared" si="756"/>
        <v>0</v>
      </c>
      <c r="X1571">
        <f t="shared" si="757"/>
        <v>0</v>
      </c>
      <c r="Y1571">
        <f t="shared" si="758"/>
        <v>0</v>
      </c>
      <c r="Z1571">
        <f t="shared" si="759"/>
        <v>0</v>
      </c>
      <c r="AA1571">
        <f t="shared" si="760"/>
        <v>0</v>
      </c>
      <c r="BJ1571" s="41">
        <v>6</v>
      </c>
      <c r="BN1571" s="41">
        <v>5</v>
      </c>
      <c r="BS1571" s="121"/>
      <c r="BV1571">
        <v>0</v>
      </c>
      <c r="CA1571">
        <v>0</v>
      </c>
      <c r="CB1571">
        <f t="shared" si="747"/>
        <v>0</v>
      </c>
      <c r="CK1571">
        <f t="shared" si="748"/>
        <v>20</v>
      </c>
      <c r="CL1571">
        <f t="shared" si="749"/>
        <v>37</v>
      </c>
      <c r="CM1571">
        <f t="shared" si="750"/>
        <v>1460</v>
      </c>
      <c r="CP1571" t="str">
        <f t="shared" si="743"/>
        <v/>
      </c>
      <c r="CQ1571" t="str">
        <f t="shared" si="744"/>
        <v/>
      </c>
      <c r="CR1571" t="str">
        <f t="shared" si="751"/>
        <v/>
      </c>
      <c r="CS1571" t="str">
        <f t="shared" si="741"/>
        <v/>
      </c>
      <c r="CT1571" t="str">
        <f t="shared" si="742"/>
        <v/>
      </c>
    </row>
    <row r="1572" spans="1:98" x14ac:dyDescent="0.2">
      <c r="A1572" s="1"/>
      <c r="B1572" s="28" t="s">
        <v>1371</v>
      </c>
      <c r="C1572" s="47"/>
      <c r="D1572" s="41">
        <v>6</v>
      </c>
      <c r="E1572" s="42">
        <v>0</v>
      </c>
      <c r="F1572" s="139">
        <f>ABS(Home!$K$20*E1572)</f>
        <v>0</v>
      </c>
      <c r="G1572" s="42">
        <v>0</v>
      </c>
      <c r="H1572" s="139">
        <f>ABS(Home!$K$20*G1572)</f>
        <v>0</v>
      </c>
      <c r="I1572" s="42">
        <v>0</v>
      </c>
      <c r="J1572" s="139">
        <f>ABS(Home!$K$20*I1572)</f>
        <v>0</v>
      </c>
      <c r="K1572" s="42">
        <v>0</v>
      </c>
      <c r="L1572" s="139">
        <f>ABS(Home!$K$20*K1572)</f>
        <v>0</v>
      </c>
      <c r="M1572" s="45">
        <f t="shared" si="745"/>
        <v>0</v>
      </c>
      <c r="N1572" s="47">
        <f t="shared" si="746"/>
        <v>1461</v>
      </c>
      <c r="P1572">
        <f t="shared" si="752"/>
        <v>0</v>
      </c>
      <c r="Q1572">
        <f t="shared" si="752"/>
        <v>6</v>
      </c>
      <c r="R1572" s="146">
        <v>1569</v>
      </c>
      <c r="S1572">
        <f t="shared" si="753"/>
        <v>0</v>
      </c>
      <c r="T1572">
        <f t="shared" si="754"/>
        <v>0</v>
      </c>
      <c r="U1572">
        <f t="shared" si="755"/>
        <v>0</v>
      </c>
      <c r="V1572">
        <f t="shared" si="756"/>
        <v>0</v>
      </c>
      <c r="X1572">
        <f t="shared" si="757"/>
        <v>0</v>
      </c>
      <c r="Y1572">
        <f t="shared" si="758"/>
        <v>0</v>
      </c>
      <c r="Z1572">
        <f t="shared" si="759"/>
        <v>0</v>
      </c>
      <c r="AA1572">
        <f t="shared" si="760"/>
        <v>0</v>
      </c>
      <c r="BJ1572" s="41">
        <v>6</v>
      </c>
      <c r="BN1572" s="41">
        <v>5</v>
      </c>
      <c r="BS1572" s="121"/>
      <c r="BV1572">
        <v>0</v>
      </c>
      <c r="CA1572">
        <v>-0.05</v>
      </c>
      <c r="CB1572">
        <f t="shared" si="747"/>
        <v>-0.05</v>
      </c>
      <c r="CK1572">
        <f t="shared" si="748"/>
        <v>21</v>
      </c>
      <c r="CL1572">
        <f t="shared" si="749"/>
        <v>37</v>
      </c>
      <c r="CM1572">
        <f t="shared" si="750"/>
        <v>1461</v>
      </c>
      <c r="CP1572" t="str">
        <f t="shared" si="743"/>
        <v/>
      </c>
      <c r="CQ1572" t="str">
        <f t="shared" si="744"/>
        <v/>
      </c>
      <c r="CR1572" t="str">
        <f t="shared" si="751"/>
        <v/>
      </c>
      <c r="CS1572" t="str">
        <f t="shared" si="741"/>
        <v/>
      </c>
      <c r="CT1572" t="str">
        <f t="shared" si="742"/>
        <v/>
      </c>
    </row>
    <row r="1573" spans="1:98" x14ac:dyDescent="0.2">
      <c r="A1573" s="1"/>
      <c r="B1573" s="28" t="s">
        <v>1372</v>
      </c>
      <c r="C1573" s="47"/>
      <c r="D1573" s="41">
        <v>6</v>
      </c>
      <c r="E1573" s="42">
        <v>0</v>
      </c>
      <c r="F1573" s="139">
        <f>ABS(Home!$K$20*E1573)</f>
        <v>0</v>
      </c>
      <c r="G1573" s="42">
        <v>0</v>
      </c>
      <c r="H1573" s="139">
        <f>ABS(Home!$K$20*G1573)</f>
        <v>0</v>
      </c>
      <c r="I1573" s="42">
        <v>0</v>
      </c>
      <c r="J1573" s="139">
        <f>ABS(Home!$K$20*I1573)</f>
        <v>0</v>
      </c>
      <c r="K1573" s="42">
        <v>0</v>
      </c>
      <c r="L1573" s="139">
        <f>ABS(Home!$K$20*K1573)</f>
        <v>0</v>
      </c>
      <c r="M1573" s="45">
        <f t="shared" si="745"/>
        <v>0</v>
      </c>
      <c r="N1573" s="47">
        <f t="shared" si="746"/>
        <v>1462</v>
      </c>
      <c r="P1573">
        <f t="shared" si="752"/>
        <v>0</v>
      </c>
      <c r="Q1573">
        <f t="shared" si="752"/>
        <v>6</v>
      </c>
      <c r="R1573" s="146">
        <v>1570</v>
      </c>
      <c r="S1573">
        <f t="shared" si="753"/>
        <v>0</v>
      </c>
      <c r="T1573">
        <f t="shared" si="754"/>
        <v>0</v>
      </c>
      <c r="U1573">
        <f t="shared" si="755"/>
        <v>0</v>
      </c>
      <c r="V1573">
        <f t="shared" si="756"/>
        <v>0</v>
      </c>
      <c r="X1573">
        <f t="shared" si="757"/>
        <v>0</v>
      </c>
      <c r="Y1573">
        <f t="shared" si="758"/>
        <v>0</v>
      </c>
      <c r="Z1573">
        <f t="shared" si="759"/>
        <v>0</v>
      </c>
      <c r="AA1573">
        <f t="shared" si="760"/>
        <v>0</v>
      </c>
      <c r="BJ1573" s="41">
        <v>6</v>
      </c>
      <c r="BN1573" s="41">
        <v>5</v>
      </c>
      <c r="BS1573" s="121"/>
      <c r="BV1573">
        <v>0</v>
      </c>
      <c r="CA1573">
        <v>-0.05</v>
      </c>
      <c r="CB1573">
        <f t="shared" si="747"/>
        <v>-0.05</v>
      </c>
      <c r="CK1573">
        <f t="shared" si="748"/>
        <v>22</v>
      </c>
      <c r="CL1573">
        <f t="shared" si="749"/>
        <v>37</v>
      </c>
      <c r="CM1573">
        <f t="shared" si="750"/>
        <v>1462</v>
      </c>
      <c r="CP1573" t="str">
        <f t="shared" si="743"/>
        <v/>
      </c>
      <c r="CQ1573" t="str">
        <f t="shared" si="744"/>
        <v/>
      </c>
      <c r="CR1573" t="str">
        <f t="shared" si="751"/>
        <v/>
      </c>
      <c r="CS1573" t="str">
        <f t="shared" si="741"/>
        <v/>
      </c>
      <c r="CT1573" t="str">
        <f t="shared" si="742"/>
        <v/>
      </c>
    </row>
    <row r="1574" spans="1:98" x14ac:dyDescent="0.2">
      <c r="A1574" s="1"/>
      <c r="B1574" s="28" t="s">
        <v>1373</v>
      </c>
      <c r="C1574" s="47"/>
      <c r="D1574" s="41">
        <v>6</v>
      </c>
      <c r="E1574" s="42">
        <v>0</v>
      </c>
      <c r="F1574" s="139">
        <f>ABS(Home!$K$20*E1574)</f>
        <v>0</v>
      </c>
      <c r="G1574" s="42">
        <v>0</v>
      </c>
      <c r="H1574" s="139">
        <f>ABS(Home!$K$20*G1574)</f>
        <v>0</v>
      </c>
      <c r="I1574" s="42">
        <v>0</v>
      </c>
      <c r="J1574" s="139">
        <f>ABS(Home!$K$20*I1574)</f>
        <v>0</v>
      </c>
      <c r="K1574" s="42">
        <v>0</v>
      </c>
      <c r="L1574" s="139">
        <f>ABS(Home!$K$20*K1574)</f>
        <v>0</v>
      </c>
      <c r="M1574" s="45">
        <f t="shared" si="745"/>
        <v>0</v>
      </c>
      <c r="N1574" s="47">
        <f t="shared" si="746"/>
        <v>1463</v>
      </c>
      <c r="P1574">
        <f t="shared" si="752"/>
        <v>0</v>
      </c>
      <c r="Q1574">
        <f t="shared" si="752"/>
        <v>6</v>
      </c>
      <c r="R1574" s="146">
        <v>1571</v>
      </c>
      <c r="S1574">
        <f t="shared" si="753"/>
        <v>0</v>
      </c>
      <c r="T1574">
        <f t="shared" si="754"/>
        <v>0</v>
      </c>
      <c r="U1574">
        <f t="shared" si="755"/>
        <v>0</v>
      </c>
      <c r="V1574">
        <f t="shared" si="756"/>
        <v>0</v>
      </c>
      <c r="X1574">
        <f t="shared" si="757"/>
        <v>0</v>
      </c>
      <c r="Y1574">
        <f t="shared" si="758"/>
        <v>0</v>
      </c>
      <c r="Z1574">
        <f t="shared" si="759"/>
        <v>0</v>
      </c>
      <c r="AA1574">
        <f t="shared" si="760"/>
        <v>0</v>
      </c>
      <c r="BJ1574" s="41">
        <v>6</v>
      </c>
      <c r="BN1574" s="41">
        <v>5</v>
      </c>
      <c r="BS1574" s="121"/>
      <c r="BV1574">
        <v>0</v>
      </c>
      <c r="CA1574">
        <v>-0.05</v>
      </c>
      <c r="CB1574">
        <f t="shared" si="747"/>
        <v>-0.05</v>
      </c>
      <c r="CK1574">
        <f t="shared" si="748"/>
        <v>23</v>
      </c>
      <c r="CL1574">
        <f t="shared" si="749"/>
        <v>37</v>
      </c>
      <c r="CM1574">
        <f t="shared" si="750"/>
        <v>1463</v>
      </c>
      <c r="CP1574" t="str">
        <f t="shared" si="743"/>
        <v/>
      </c>
      <c r="CQ1574" t="str">
        <f t="shared" si="744"/>
        <v/>
      </c>
      <c r="CR1574" t="str">
        <f t="shared" si="751"/>
        <v/>
      </c>
      <c r="CS1574" t="str">
        <f t="shared" si="741"/>
        <v/>
      </c>
      <c r="CT1574" t="str">
        <f t="shared" si="742"/>
        <v/>
      </c>
    </row>
    <row r="1575" spans="1:98" x14ac:dyDescent="0.2">
      <c r="A1575" s="1"/>
      <c r="B1575" s="28" t="s">
        <v>1374</v>
      </c>
      <c r="C1575" s="47"/>
      <c r="D1575" s="41">
        <v>6</v>
      </c>
      <c r="E1575" s="42">
        <v>0</v>
      </c>
      <c r="F1575" s="139">
        <f>ABS(Home!$K$20*E1575)</f>
        <v>0</v>
      </c>
      <c r="G1575" s="42">
        <v>0</v>
      </c>
      <c r="H1575" s="139">
        <f>ABS(Home!$K$20*G1575)</f>
        <v>0</v>
      </c>
      <c r="I1575" s="42">
        <v>0</v>
      </c>
      <c r="J1575" s="139">
        <f>ABS(Home!$K$20*I1575)</f>
        <v>0</v>
      </c>
      <c r="K1575" s="42">
        <v>0</v>
      </c>
      <c r="L1575" s="139">
        <f>ABS(Home!$K$20*K1575)</f>
        <v>0</v>
      </c>
      <c r="M1575" s="45">
        <f>IF(C1575=1,COUNTIF(F1575,"&gt;0")+COUNTIF(H1575,"&gt;0")+COUNTIF(J1575,"&gt;0")+COUNTIF(L1575,"&gt;0"),0)</f>
        <v>0</v>
      </c>
      <c r="N1575" s="47">
        <f t="shared" si="746"/>
        <v>1464</v>
      </c>
      <c r="P1575">
        <f t="shared" si="752"/>
        <v>0</v>
      </c>
      <c r="Q1575">
        <f t="shared" si="752"/>
        <v>6</v>
      </c>
      <c r="R1575" s="146">
        <v>1572</v>
      </c>
      <c r="S1575">
        <f t="shared" si="753"/>
        <v>0</v>
      </c>
      <c r="T1575">
        <f t="shared" si="754"/>
        <v>0</v>
      </c>
      <c r="U1575">
        <f t="shared" si="755"/>
        <v>0</v>
      </c>
      <c r="V1575">
        <f t="shared" si="756"/>
        <v>0</v>
      </c>
      <c r="X1575">
        <f t="shared" si="757"/>
        <v>0</v>
      </c>
      <c r="Y1575">
        <f t="shared" si="758"/>
        <v>0</v>
      </c>
      <c r="Z1575">
        <f t="shared" si="759"/>
        <v>0</v>
      </c>
      <c r="AA1575">
        <f t="shared" si="760"/>
        <v>0</v>
      </c>
      <c r="BJ1575" s="41">
        <v>6</v>
      </c>
      <c r="BN1575" s="41">
        <v>5</v>
      </c>
      <c r="BS1575" s="121"/>
      <c r="BV1575">
        <v>0</v>
      </c>
      <c r="CA1575">
        <v>0</v>
      </c>
      <c r="CB1575">
        <f t="shared" si="747"/>
        <v>0</v>
      </c>
      <c r="CK1575">
        <f t="shared" si="748"/>
        <v>24</v>
      </c>
      <c r="CL1575">
        <f t="shared" si="749"/>
        <v>37</v>
      </c>
      <c r="CM1575">
        <f t="shared" si="750"/>
        <v>1464</v>
      </c>
      <c r="CP1575" t="str">
        <f t="shared" si="743"/>
        <v/>
      </c>
      <c r="CQ1575" t="str">
        <f t="shared" si="744"/>
        <v/>
      </c>
      <c r="CR1575" t="str">
        <f t="shared" si="751"/>
        <v/>
      </c>
      <c r="CS1575" t="str">
        <f t="shared" si="741"/>
        <v/>
      </c>
      <c r="CT1575" t="str">
        <f t="shared" si="742"/>
        <v/>
      </c>
    </row>
    <row r="1576" spans="1:98" x14ac:dyDescent="0.2">
      <c r="A1576" s="1"/>
      <c r="B1576" s="28" t="s">
        <v>1375</v>
      </c>
      <c r="C1576" s="47"/>
      <c r="D1576" s="41">
        <v>6</v>
      </c>
      <c r="E1576" s="42">
        <v>0</v>
      </c>
      <c r="F1576" s="139">
        <f>ABS(Home!$K$20*E1576)</f>
        <v>0</v>
      </c>
      <c r="G1576" s="42">
        <v>0</v>
      </c>
      <c r="H1576" s="139">
        <f>ABS(Home!$K$20*G1576)</f>
        <v>0</v>
      </c>
      <c r="I1576" s="42">
        <v>0</v>
      </c>
      <c r="J1576" s="139">
        <f>ABS(Home!$K$20*I1576)</f>
        <v>0</v>
      </c>
      <c r="K1576" s="42">
        <v>0</v>
      </c>
      <c r="L1576" s="139">
        <f>ABS(Home!$K$20*K1576)</f>
        <v>0</v>
      </c>
      <c r="M1576" s="45">
        <f t="shared" si="745"/>
        <v>0</v>
      </c>
      <c r="N1576" s="47">
        <f t="shared" si="746"/>
        <v>1465</v>
      </c>
      <c r="P1576">
        <f t="shared" si="752"/>
        <v>0</v>
      </c>
      <c r="Q1576">
        <f t="shared" si="752"/>
        <v>6</v>
      </c>
      <c r="R1576" s="146">
        <v>1573</v>
      </c>
      <c r="S1576">
        <f t="shared" si="753"/>
        <v>0</v>
      </c>
      <c r="T1576">
        <f t="shared" si="754"/>
        <v>0</v>
      </c>
      <c r="U1576">
        <f t="shared" si="755"/>
        <v>0</v>
      </c>
      <c r="V1576">
        <f t="shared" si="756"/>
        <v>0</v>
      </c>
      <c r="X1576">
        <f t="shared" si="757"/>
        <v>0</v>
      </c>
      <c r="Y1576">
        <f t="shared" si="758"/>
        <v>0</v>
      </c>
      <c r="Z1576">
        <f t="shared" si="759"/>
        <v>0</v>
      </c>
      <c r="AA1576">
        <f t="shared" si="760"/>
        <v>0</v>
      </c>
      <c r="BJ1576" s="41">
        <v>6</v>
      </c>
      <c r="BN1576" s="41">
        <v>5</v>
      </c>
      <c r="BS1576" s="121"/>
      <c r="BV1576">
        <v>0</v>
      </c>
      <c r="CA1576">
        <v>0</v>
      </c>
      <c r="CB1576">
        <f t="shared" si="747"/>
        <v>0</v>
      </c>
      <c r="CK1576">
        <f t="shared" si="748"/>
        <v>25</v>
      </c>
      <c r="CL1576">
        <f t="shared" si="749"/>
        <v>37</v>
      </c>
      <c r="CM1576">
        <f t="shared" si="750"/>
        <v>1465</v>
      </c>
      <c r="CP1576" t="str">
        <f t="shared" si="743"/>
        <v/>
      </c>
      <c r="CQ1576" t="str">
        <f t="shared" si="744"/>
        <v/>
      </c>
      <c r="CR1576" t="str">
        <f t="shared" si="751"/>
        <v/>
      </c>
      <c r="CS1576" t="str">
        <f t="shared" si="741"/>
        <v/>
      </c>
      <c r="CT1576" t="str">
        <f t="shared" si="742"/>
        <v/>
      </c>
    </row>
    <row r="1577" spans="1:98" x14ac:dyDescent="0.2">
      <c r="A1577" s="1"/>
      <c r="B1577" s="28" t="s">
        <v>1376</v>
      </c>
      <c r="C1577" s="47"/>
      <c r="D1577" s="41">
        <v>6</v>
      </c>
      <c r="E1577" s="42">
        <v>0</v>
      </c>
      <c r="F1577" s="139">
        <f>ABS(Home!$K$20*E1577)</f>
        <v>0</v>
      </c>
      <c r="G1577" s="42">
        <v>0</v>
      </c>
      <c r="H1577" s="139">
        <f>ABS(Home!$K$20*G1577)</f>
        <v>0</v>
      </c>
      <c r="I1577" s="42">
        <v>0</v>
      </c>
      <c r="J1577" s="139">
        <f>ABS(Home!$K$20*I1577)</f>
        <v>0</v>
      </c>
      <c r="K1577" s="42">
        <v>0</v>
      </c>
      <c r="L1577" s="139">
        <f>ABS(Home!$K$20*K1577)</f>
        <v>0</v>
      </c>
      <c r="M1577" s="45">
        <f t="shared" si="745"/>
        <v>0</v>
      </c>
      <c r="N1577" s="47">
        <f t="shared" si="746"/>
        <v>1466</v>
      </c>
      <c r="P1577">
        <f t="shared" si="752"/>
        <v>0</v>
      </c>
      <c r="Q1577">
        <f t="shared" si="752"/>
        <v>6</v>
      </c>
      <c r="R1577" s="146">
        <v>1574</v>
      </c>
      <c r="S1577">
        <f t="shared" si="753"/>
        <v>0</v>
      </c>
      <c r="T1577">
        <f t="shared" si="754"/>
        <v>0</v>
      </c>
      <c r="U1577">
        <f t="shared" si="755"/>
        <v>0</v>
      </c>
      <c r="V1577">
        <f t="shared" si="756"/>
        <v>0</v>
      </c>
      <c r="X1577">
        <f t="shared" si="757"/>
        <v>0</v>
      </c>
      <c r="Y1577">
        <f t="shared" si="758"/>
        <v>0</v>
      </c>
      <c r="Z1577">
        <f t="shared" si="759"/>
        <v>0</v>
      </c>
      <c r="AA1577">
        <f t="shared" si="760"/>
        <v>0</v>
      </c>
      <c r="BJ1577" s="41">
        <v>6</v>
      </c>
      <c r="BN1577" s="41">
        <v>5</v>
      </c>
      <c r="BS1577" s="121"/>
      <c r="BV1577">
        <v>0</v>
      </c>
      <c r="CA1577">
        <v>0</v>
      </c>
      <c r="CB1577">
        <f t="shared" si="747"/>
        <v>0</v>
      </c>
      <c r="CK1577">
        <f t="shared" si="748"/>
        <v>26</v>
      </c>
      <c r="CL1577">
        <f t="shared" si="749"/>
        <v>37</v>
      </c>
      <c r="CM1577">
        <f t="shared" si="750"/>
        <v>1466</v>
      </c>
      <c r="CP1577" t="str">
        <f t="shared" si="743"/>
        <v/>
      </c>
      <c r="CQ1577" t="str">
        <f t="shared" si="744"/>
        <v/>
      </c>
      <c r="CR1577" t="str">
        <f t="shared" si="751"/>
        <v/>
      </c>
      <c r="CS1577" t="str">
        <f t="shared" si="741"/>
        <v/>
      </c>
      <c r="CT1577" t="str">
        <f t="shared" si="742"/>
        <v/>
      </c>
    </row>
    <row r="1578" spans="1:98" x14ac:dyDescent="0.2">
      <c r="A1578" s="1"/>
      <c r="B1578" s="28" t="s">
        <v>1377</v>
      </c>
      <c r="C1578" s="47"/>
      <c r="D1578" s="41">
        <v>6</v>
      </c>
      <c r="E1578" s="42">
        <v>0</v>
      </c>
      <c r="F1578" s="139">
        <f>ABS(Home!$K$20*E1578)</f>
        <v>0</v>
      </c>
      <c r="G1578" s="42">
        <v>0</v>
      </c>
      <c r="H1578" s="139">
        <f>ABS(Home!$K$20*G1578)</f>
        <v>0</v>
      </c>
      <c r="I1578" s="42">
        <v>0</v>
      </c>
      <c r="J1578" s="139">
        <f>ABS(Home!$K$20*I1578)</f>
        <v>0</v>
      </c>
      <c r="K1578" s="42">
        <v>0</v>
      </c>
      <c r="L1578" s="139">
        <f>ABS(Home!$K$20*K1578)</f>
        <v>0</v>
      </c>
      <c r="M1578" s="45">
        <f t="shared" si="745"/>
        <v>0</v>
      </c>
      <c r="N1578" s="47">
        <f t="shared" si="746"/>
        <v>1467</v>
      </c>
      <c r="P1578">
        <f t="shared" si="752"/>
        <v>0</v>
      </c>
      <c r="Q1578">
        <f t="shared" si="752"/>
        <v>6</v>
      </c>
      <c r="R1578" s="146">
        <v>1575</v>
      </c>
      <c r="S1578">
        <f t="shared" si="753"/>
        <v>0</v>
      </c>
      <c r="T1578">
        <f t="shared" si="754"/>
        <v>0</v>
      </c>
      <c r="U1578">
        <f t="shared" si="755"/>
        <v>0</v>
      </c>
      <c r="V1578">
        <f t="shared" si="756"/>
        <v>0</v>
      </c>
      <c r="X1578">
        <f t="shared" si="757"/>
        <v>0</v>
      </c>
      <c r="Y1578">
        <f t="shared" si="758"/>
        <v>0</v>
      </c>
      <c r="Z1578">
        <f t="shared" si="759"/>
        <v>0</v>
      </c>
      <c r="AA1578">
        <f t="shared" si="760"/>
        <v>0</v>
      </c>
      <c r="BJ1578" s="41">
        <v>6</v>
      </c>
      <c r="BN1578" s="41">
        <v>5</v>
      </c>
      <c r="BS1578" s="121"/>
      <c r="BV1578">
        <v>0</v>
      </c>
      <c r="CA1578">
        <v>0</v>
      </c>
      <c r="CB1578">
        <f t="shared" si="747"/>
        <v>0</v>
      </c>
      <c r="CK1578">
        <f t="shared" si="748"/>
        <v>27</v>
      </c>
      <c r="CL1578">
        <f t="shared" si="749"/>
        <v>37</v>
      </c>
      <c r="CM1578">
        <f t="shared" si="750"/>
        <v>1467</v>
      </c>
      <c r="CP1578" t="str">
        <f t="shared" si="743"/>
        <v/>
      </c>
      <c r="CQ1578" t="str">
        <f t="shared" si="744"/>
        <v/>
      </c>
      <c r="CR1578" t="str">
        <f t="shared" si="751"/>
        <v/>
      </c>
      <c r="CS1578" t="str">
        <f t="shared" si="741"/>
        <v/>
      </c>
      <c r="CT1578" t="str">
        <f t="shared" si="742"/>
        <v/>
      </c>
    </row>
    <row r="1579" spans="1:98" x14ac:dyDescent="0.2">
      <c r="A1579" s="1"/>
      <c r="B1579" s="28" t="s">
        <v>1378</v>
      </c>
      <c r="C1579" s="47"/>
      <c r="D1579" s="41">
        <v>6</v>
      </c>
      <c r="E1579" s="42">
        <v>0</v>
      </c>
      <c r="F1579" s="139">
        <f>ABS(Home!$K$20*E1579)</f>
        <v>0</v>
      </c>
      <c r="G1579" s="42">
        <v>0</v>
      </c>
      <c r="H1579" s="139">
        <f>ABS(Home!$K$20*G1579)</f>
        <v>0</v>
      </c>
      <c r="I1579" s="42">
        <v>0</v>
      </c>
      <c r="J1579" s="139">
        <f>ABS(Home!$K$20*I1579)</f>
        <v>0</v>
      </c>
      <c r="K1579" s="42">
        <v>0</v>
      </c>
      <c r="L1579" s="139">
        <f>ABS(Home!$K$20*K1579)</f>
        <v>0</v>
      </c>
      <c r="M1579" s="45">
        <f t="shared" si="745"/>
        <v>0</v>
      </c>
      <c r="N1579" s="47">
        <f t="shared" si="746"/>
        <v>1468</v>
      </c>
      <c r="P1579">
        <f t="shared" si="752"/>
        <v>0</v>
      </c>
      <c r="Q1579">
        <f t="shared" si="752"/>
        <v>6</v>
      </c>
      <c r="R1579" s="146">
        <v>1576</v>
      </c>
      <c r="S1579">
        <f t="shared" si="753"/>
        <v>0</v>
      </c>
      <c r="T1579">
        <f t="shared" si="754"/>
        <v>0</v>
      </c>
      <c r="U1579">
        <f t="shared" si="755"/>
        <v>0</v>
      </c>
      <c r="V1579">
        <f t="shared" si="756"/>
        <v>0</v>
      </c>
      <c r="X1579">
        <f t="shared" si="757"/>
        <v>0</v>
      </c>
      <c r="Y1579">
        <f t="shared" si="758"/>
        <v>0</v>
      </c>
      <c r="Z1579">
        <f t="shared" si="759"/>
        <v>0</v>
      </c>
      <c r="AA1579">
        <f t="shared" si="760"/>
        <v>0</v>
      </c>
      <c r="BJ1579" s="41">
        <v>6</v>
      </c>
      <c r="BN1579" s="41">
        <v>5</v>
      </c>
      <c r="BS1579" s="121"/>
      <c r="BV1579">
        <v>0</v>
      </c>
      <c r="CA1579">
        <v>0</v>
      </c>
      <c r="CB1579">
        <f t="shared" si="747"/>
        <v>0</v>
      </c>
      <c r="CK1579">
        <f t="shared" si="748"/>
        <v>28</v>
      </c>
      <c r="CL1579">
        <f t="shared" si="749"/>
        <v>37</v>
      </c>
      <c r="CM1579">
        <f t="shared" si="750"/>
        <v>1468</v>
      </c>
      <c r="CP1579" t="str">
        <f t="shared" si="743"/>
        <v/>
      </c>
      <c r="CQ1579" t="str">
        <f t="shared" si="744"/>
        <v/>
      </c>
      <c r="CR1579" t="str">
        <f t="shared" si="751"/>
        <v/>
      </c>
      <c r="CS1579" t="str">
        <f t="shared" si="741"/>
        <v/>
      </c>
      <c r="CT1579" t="str">
        <f t="shared" si="742"/>
        <v/>
      </c>
    </row>
    <row r="1580" spans="1:98" x14ac:dyDescent="0.2">
      <c r="A1580" s="1"/>
      <c r="B1580" s="28" t="s">
        <v>1379</v>
      </c>
      <c r="C1580" s="47"/>
      <c r="D1580" s="41">
        <v>6</v>
      </c>
      <c r="E1580" s="42">
        <v>0</v>
      </c>
      <c r="F1580" s="139">
        <f>ABS(Home!$K$20*E1580)</f>
        <v>0</v>
      </c>
      <c r="G1580" s="42">
        <v>0</v>
      </c>
      <c r="H1580" s="139">
        <f>ABS(Home!$K$20*G1580)</f>
        <v>0</v>
      </c>
      <c r="I1580" s="42">
        <v>0</v>
      </c>
      <c r="J1580" s="139">
        <f>ABS(Home!$K$20*I1580)</f>
        <v>0</v>
      </c>
      <c r="K1580" s="42">
        <v>0</v>
      </c>
      <c r="L1580" s="139">
        <f>ABS(Home!$K$20*K1580)</f>
        <v>0</v>
      </c>
      <c r="M1580" s="45">
        <f t="shared" si="745"/>
        <v>0</v>
      </c>
      <c r="N1580" s="47">
        <f t="shared" si="746"/>
        <v>1469</v>
      </c>
      <c r="P1580">
        <f t="shared" si="752"/>
        <v>0</v>
      </c>
      <c r="Q1580">
        <f t="shared" si="752"/>
        <v>6</v>
      </c>
      <c r="R1580" s="146">
        <v>1577</v>
      </c>
      <c r="S1580">
        <f t="shared" si="753"/>
        <v>0</v>
      </c>
      <c r="T1580">
        <f t="shared" si="754"/>
        <v>0</v>
      </c>
      <c r="U1580">
        <f t="shared" si="755"/>
        <v>0</v>
      </c>
      <c r="V1580">
        <f t="shared" si="756"/>
        <v>0</v>
      </c>
      <c r="X1580">
        <f t="shared" si="757"/>
        <v>0</v>
      </c>
      <c r="Y1580">
        <f t="shared" si="758"/>
        <v>0</v>
      </c>
      <c r="Z1580">
        <f t="shared" si="759"/>
        <v>0</v>
      </c>
      <c r="AA1580">
        <f t="shared" si="760"/>
        <v>0</v>
      </c>
      <c r="BJ1580" s="41">
        <v>6</v>
      </c>
      <c r="BN1580" s="41">
        <v>5</v>
      </c>
      <c r="BS1580" s="121"/>
      <c r="BV1580">
        <v>0</v>
      </c>
      <c r="CA1580">
        <v>0.2</v>
      </c>
      <c r="CB1580">
        <f t="shared" si="747"/>
        <v>0.2</v>
      </c>
      <c r="CK1580">
        <f t="shared" si="748"/>
        <v>29</v>
      </c>
      <c r="CL1580">
        <f t="shared" si="749"/>
        <v>37</v>
      </c>
      <c r="CM1580">
        <f t="shared" si="750"/>
        <v>1469</v>
      </c>
      <c r="CP1580" t="str">
        <f t="shared" si="743"/>
        <v/>
      </c>
      <c r="CQ1580" t="str">
        <f t="shared" si="744"/>
        <v/>
      </c>
      <c r="CR1580" t="str">
        <f t="shared" si="751"/>
        <v/>
      </c>
      <c r="CS1580" t="str">
        <f t="shared" si="741"/>
        <v/>
      </c>
      <c r="CT1580" t="str">
        <f t="shared" si="742"/>
        <v/>
      </c>
    </row>
    <row r="1581" spans="1:98" x14ac:dyDescent="0.2">
      <c r="A1581" s="1"/>
      <c r="B1581" s="28" t="s">
        <v>1380</v>
      </c>
      <c r="C1581" s="47"/>
      <c r="D1581" s="41">
        <v>6</v>
      </c>
      <c r="E1581" s="42">
        <v>0</v>
      </c>
      <c r="F1581" s="139">
        <f>ABS(Home!$K$20*E1581)</f>
        <v>0</v>
      </c>
      <c r="G1581" s="42">
        <v>0</v>
      </c>
      <c r="H1581" s="139">
        <f>ABS(Home!$K$20*G1581)</f>
        <v>0</v>
      </c>
      <c r="I1581" s="42">
        <v>0</v>
      </c>
      <c r="J1581" s="139">
        <f>ABS(Home!$K$20*I1581)</f>
        <v>0</v>
      </c>
      <c r="K1581" s="42">
        <v>0</v>
      </c>
      <c r="L1581" s="139">
        <f>ABS(Home!$K$20*K1581)</f>
        <v>0</v>
      </c>
      <c r="M1581" s="45">
        <f t="shared" si="745"/>
        <v>0</v>
      </c>
      <c r="N1581" s="47">
        <f t="shared" si="746"/>
        <v>1470</v>
      </c>
      <c r="P1581">
        <f t="shared" si="752"/>
        <v>0</v>
      </c>
      <c r="Q1581">
        <f t="shared" si="752"/>
        <v>6</v>
      </c>
      <c r="R1581" s="146">
        <v>1578</v>
      </c>
      <c r="S1581">
        <f t="shared" si="753"/>
        <v>0</v>
      </c>
      <c r="T1581">
        <f t="shared" si="754"/>
        <v>0</v>
      </c>
      <c r="U1581">
        <f t="shared" si="755"/>
        <v>0</v>
      </c>
      <c r="V1581">
        <f t="shared" si="756"/>
        <v>0</v>
      </c>
      <c r="X1581">
        <f t="shared" si="757"/>
        <v>0</v>
      </c>
      <c r="Y1581">
        <f t="shared" si="758"/>
        <v>0</v>
      </c>
      <c r="Z1581">
        <f t="shared" si="759"/>
        <v>0</v>
      </c>
      <c r="AA1581">
        <f t="shared" si="760"/>
        <v>0</v>
      </c>
      <c r="BJ1581" s="41">
        <v>6</v>
      </c>
      <c r="BN1581" s="41">
        <v>5</v>
      </c>
      <c r="BS1581" s="121"/>
      <c r="BV1581">
        <v>0</v>
      </c>
      <c r="CA1581">
        <v>0</v>
      </c>
      <c r="CB1581">
        <f t="shared" si="747"/>
        <v>0</v>
      </c>
      <c r="CK1581">
        <f t="shared" si="748"/>
        <v>30</v>
      </c>
      <c r="CL1581">
        <f t="shared" si="749"/>
        <v>37</v>
      </c>
      <c r="CM1581">
        <f t="shared" si="750"/>
        <v>1470</v>
      </c>
      <c r="CP1581" t="str">
        <f t="shared" si="743"/>
        <v/>
      </c>
      <c r="CQ1581" t="str">
        <f t="shared" si="744"/>
        <v/>
      </c>
      <c r="CR1581" t="str">
        <f t="shared" si="751"/>
        <v/>
      </c>
      <c r="CS1581" t="str">
        <f t="shared" si="741"/>
        <v/>
      </c>
      <c r="CT1581" t="str">
        <f t="shared" si="742"/>
        <v/>
      </c>
    </row>
    <row r="1582" spans="1:98" x14ac:dyDescent="0.2">
      <c r="A1582" s="1"/>
      <c r="B1582" s="28" t="s">
        <v>1381</v>
      </c>
      <c r="C1582" s="47"/>
      <c r="D1582" s="41">
        <v>6</v>
      </c>
      <c r="E1582" s="42">
        <v>0</v>
      </c>
      <c r="F1582" s="139">
        <f>ABS(Home!$K$20*E1582)</f>
        <v>0</v>
      </c>
      <c r="G1582" s="42">
        <v>0</v>
      </c>
      <c r="H1582" s="139">
        <f>ABS(Home!$K$20*G1582)</f>
        <v>0</v>
      </c>
      <c r="I1582" s="42">
        <v>0</v>
      </c>
      <c r="J1582" s="139">
        <f>ABS(Home!$K$20*I1582)</f>
        <v>0</v>
      </c>
      <c r="K1582" s="42">
        <v>0</v>
      </c>
      <c r="L1582" s="139">
        <f>ABS(Home!$K$20*K1582)</f>
        <v>0</v>
      </c>
      <c r="M1582" s="45">
        <f t="shared" si="745"/>
        <v>0</v>
      </c>
      <c r="N1582" s="47">
        <f t="shared" si="746"/>
        <v>1471</v>
      </c>
      <c r="P1582">
        <f t="shared" si="752"/>
        <v>0</v>
      </c>
      <c r="Q1582">
        <f t="shared" si="752"/>
        <v>6</v>
      </c>
      <c r="R1582" s="146">
        <v>1579</v>
      </c>
      <c r="S1582">
        <f t="shared" si="753"/>
        <v>0</v>
      </c>
      <c r="T1582">
        <f t="shared" si="754"/>
        <v>0</v>
      </c>
      <c r="U1582">
        <f t="shared" si="755"/>
        <v>0</v>
      </c>
      <c r="V1582">
        <f t="shared" si="756"/>
        <v>0</v>
      </c>
      <c r="X1582">
        <f t="shared" si="757"/>
        <v>0</v>
      </c>
      <c r="Y1582">
        <f t="shared" si="758"/>
        <v>0</v>
      </c>
      <c r="Z1582">
        <f t="shared" si="759"/>
        <v>0</v>
      </c>
      <c r="AA1582">
        <f t="shared" si="760"/>
        <v>0</v>
      </c>
      <c r="BJ1582" s="41">
        <v>6</v>
      </c>
      <c r="BN1582" s="41">
        <v>5</v>
      </c>
      <c r="BS1582" s="121"/>
      <c r="BV1582">
        <v>0</v>
      </c>
      <c r="CA1582">
        <v>0</v>
      </c>
      <c r="CB1582">
        <f t="shared" si="747"/>
        <v>0</v>
      </c>
      <c r="CK1582">
        <f t="shared" si="748"/>
        <v>31</v>
      </c>
      <c r="CL1582">
        <f t="shared" si="749"/>
        <v>37</v>
      </c>
      <c r="CM1582">
        <f t="shared" si="750"/>
        <v>1471</v>
      </c>
      <c r="CP1582" t="str">
        <f t="shared" si="743"/>
        <v/>
      </c>
      <c r="CQ1582" t="str">
        <f t="shared" si="744"/>
        <v/>
      </c>
      <c r="CR1582" t="str">
        <f t="shared" si="751"/>
        <v/>
      </c>
      <c r="CS1582" t="str">
        <f t="shared" si="741"/>
        <v/>
      </c>
      <c r="CT1582" t="str">
        <f t="shared" si="742"/>
        <v/>
      </c>
    </row>
    <row r="1583" spans="1:98" x14ac:dyDescent="0.2">
      <c r="A1583" s="1"/>
      <c r="B1583" s="28" t="s">
        <v>179</v>
      </c>
      <c r="C1583" s="47"/>
      <c r="D1583" s="41">
        <v>6</v>
      </c>
      <c r="E1583" s="42">
        <v>0</v>
      </c>
      <c r="F1583" s="139">
        <f>ABS(Home!$K$20*E1583)</f>
        <v>0</v>
      </c>
      <c r="G1583" s="42">
        <v>0</v>
      </c>
      <c r="H1583" s="139">
        <f>ABS(Home!$K$20*G1583)</f>
        <v>0</v>
      </c>
      <c r="I1583" s="42">
        <v>0</v>
      </c>
      <c r="J1583" s="139">
        <f>ABS(Home!$K$20*I1583)</f>
        <v>0</v>
      </c>
      <c r="K1583" s="42">
        <v>0</v>
      </c>
      <c r="L1583" s="139">
        <f>ABS(Home!$K$20*K1583)</f>
        <v>0</v>
      </c>
      <c r="M1583" s="45">
        <f t="shared" si="745"/>
        <v>0</v>
      </c>
      <c r="N1583" s="47">
        <f t="shared" si="746"/>
        <v>1472</v>
      </c>
      <c r="P1583">
        <f t="shared" si="752"/>
        <v>0</v>
      </c>
      <c r="Q1583">
        <f t="shared" si="752"/>
        <v>6</v>
      </c>
      <c r="R1583" s="146">
        <v>1580</v>
      </c>
      <c r="S1583">
        <f t="shared" si="753"/>
        <v>0</v>
      </c>
      <c r="T1583">
        <f t="shared" si="754"/>
        <v>0</v>
      </c>
      <c r="U1583">
        <f t="shared" si="755"/>
        <v>0</v>
      </c>
      <c r="V1583">
        <f t="shared" si="756"/>
        <v>0</v>
      </c>
      <c r="X1583">
        <f t="shared" si="757"/>
        <v>0</v>
      </c>
      <c r="Y1583">
        <f t="shared" si="758"/>
        <v>0</v>
      </c>
      <c r="Z1583">
        <f t="shared" si="759"/>
        <v>0</v>
      </c>
      <c r="AA1583">
        <f t="shared" si="760"/>
        <v>0</v>
      </c>
      <c r="BJ1583" s="41">
        <v>6</v>
      </c>
      <c r="BN1583" s="41">
        <v>5</v>
      </c>
      <c r="BS1583" s="121"/>
      <c r="BV1583">
        <v>0</v>
      </c>
      <c r="CA1583">
        <v>0</v>
      </c>
      <c r="CB1583">
        <f t="shared" si="747"/>
        <v>0</v>
      </c>
      <c r="CK1583">
        <f t="shared" si="748"/>
        <v>32</v>
      </c>
      <c r="CL1583">
        <f t="shared" si="749"/>
        <v>37</v>
      </c>
      <c r="CM1583">
        <f t="shared" si="750"/>
        <v>1472</v>
      </c>
      <c r="CP1583" t="str">
        <f t="shared" si="743"/>
        <v/>
      </c>
      <c r="CQ1583" t="str">
        <f t="shared" si="744"/>
        <v/>
      </c>
      <c r="CR1583" t="str">
        <f t="shared" si="751"/>
        <v/>
      </c>
      <c r="CS1583" t="str">
        <f t="shared" si="741"/>
        <v/>
      </c>
      <c r="CT1583" t="str">
        <f t="shared" si="742"/>
        <v/>
      </c>
    </row>
    <row r="1584" spans="1:98" x14ac:dyDescent="0.2">
      <c r="A1584" s="1"/>
      <c r="B1584" s="28" t="s">
        <v>180</v>
      </c>
      <c r="C1584" s="47"/>
      <c r="D1584" s="41">
        <v>6</v>
      </c>
      <c r="E1584" s="42">
        <v>0</v>
      </c>
      <c r="F1584" s="139">
        <f>ABS(Home!$K$20*E1584)</f>
        <v>0</v>
      </c>
      <c r="G1584" s="42">
        <v>0</v>
      </c>
      <c r="H1584" s="139">
        <f>ABS(Home!$K$20*G1584)</f>
        <v>0</v>
      </c>
      <c r="I1584" s="42">
        <v>0</v>
      </c>
      <c r="J1584" s="139">
        <f>ABS(Home!$K$20*I1584)</f>
        <v>0</v>
      </c>
      <c r="K1584" s="42">
        <v>0</v>
      </c>
      <c r="L1584" s="139">
        <f>ABS(Home!$K$20*K1584)</f>
        <v>0</v>
      </c>
      <c r="M1584" s="45">
        <f t="shared" si="745"/>
        <v>0</v>
      </c>
      <c r="N1584" s="47">
        <f t="shared" si="746"/>
        <v>1473</v>
      </c>
      <c r="P1584">
        <f t="shared" si="752"/>
        <v>0</v>
      </c>
      <c r="Q1584">
        <f t="shared" si="752"/>
        <v>6</v>
      </c>
      <c r="R1584" s="146">
        <v>1581</v>
      </c>
      <c r="S1584">
        <f t="shared" si="753"/>
        <v>0</v>
      </c>
      <c r="T1584">
        <f t="shared" si="754"/>
        <v>0</v>
      </c>
      <c r="U1584">
        <f t="shared" si="755"/>
        <v>0</v>
      </c>
      <c r="V1584">
        <f t="shared" si="756"/>
        <v>0</v>
      </c>
      <c r="X1584">
        <f t="shared" si="757"/>
        <v>0</v>
      </c>
      <c r="Y1584">
        <f t="shared" si="758"/>
        <v>0</v>
      </c>
      <c r="Z1584">
        <f t="shared" si="759"/>
        <v>0</v>
      </c>
      <c r="AA1584">
        <f t="shared" si="760"/>
        <v>0</v>
      </c>
      <c r="BJ1584" s="41">
        <v>6</v>
      </c>
      <c r="BN1584" s="41">
        <v>5</v>
      </c>
      <c r="BS1584" s="121"/>
      <c r="BV1584">
        <v>0</v>
      </c>
      <c r="CA1584">
        <v>0</v>
      </c>
      <c r="CB1584">
        <f t="shared" si="747"/>
        <v>0</v>
      </c>
      <c r="CK1584">
        <f t="shared" si="748"/>
        <v>33</v>
      </c>
      <c r="CL1584">
        <f t="shared" si="749"/>
        <v>37</v>
      </c>
      <c r="CM1584">
        <f t="shared" si="750"/>
        <v>1473</v>
      </c>
      <c r="CP1584" t="str">
        <f t="shared" si="743"/>
        <v/>
      </c>
      <c r="CQ1584" t="str">
        <f t="shared" si="744"/>
        <v/>
      </c>
      <c r="CR1584" t="str">
        <f t="shared" si="751"/>
        <v/>
      </c>
      <c r="CS1584" t="str">
        <f t="shared" si="741"/>
        <v/>
      </c>
      <c r="CT1584" t="str">
        <f t="shared" si="742"/>
        <v/>
      </c>
    </row>
    <row r="1585" spans="1:98" x14ac:dyDescent="0.2">
      <c r="A1585" s="1"/>
      <c r="B1585" s="28" t="s">
        <v>181</v>
      </c>
      <c r="C1585" s="47"/>
      <c r="D1585" s="41">
        <v>6</v>
      </c>
      <c r="E1585" s="42">
        <v>0</v>
      </c>
      <c r="F1585" s="139">
        <f>ABS(Home!$K$20*E1585)</f>
        <v>0</v>
      </c>
      <c r="G1585" s="42">
        <v>0</v>
      </c>
      <c r="H1585" s="139">
        <f>ABS(Home!$K$20*G1585)</f>
        <v>0</v>
      </c>
      <c r="I1585" s="42">
        <v>0</v>
      </c>
      <c r="J1585" s="139">
        <f>ABS(Home!$K$20*I1585)</f>
        <v>0</v>
      </c>
      <c r="K1585" s="42">
        <v>0</v>
      </c>
      <c r="L1585" s="139">
        <f>ABS(Home!$K$20*K1585)</f>
        <v>0</v>
      </c>
      <c r="M1585" s="45">
        <f t="shared" si="745"/>
        <v>0</v>
      </c>
      <c r="N1585" s="47">
        <f t="shared" si="746"/>
        <v>1474</v>
      </c>
      <c r="P1585">
        <f t="shared" si="752"/>
        <v>0</v>
      </c>
      <c r="Q1585">
        <f t="shared" si="752"/>
        <v>6</v>
      </c>
      <c r="R1585" s="146">
        <v>1582</v>
      </c>
      <c r="S1585">
        <f t="shared" si="753"/>
        <v>0</v>
      </c>
      <c r="T1585">
        <f t="shared" si="754"/>
        <v>0</v>
      </c>
      <c r="U1585">
        <f t="shared" si="755"/>
        <v>0</v>
      </c>
      <c r="V1585">
        <f t="shared" si="756"/>
        <v>0</v>
      </c>
      <c r="X1585">
        <f t="shared" si="757"/>
        <v>0</v>
      </c>
      <c r="Y1585">
        <f t="shared" si="758"/>
        <v>0</v>
      </c>
      <c r="Z1585">
        <f t="shared" si="759"/>
        <v>0</v>
      </c>
      <c r="AA1585">
        <f t="shared" si="760"/>
        <v>0</v>
      </c>
      <c r="BJ1585" s="41">
        <v>6</v>
      </c>
      <c r="BN1585" s="41">
        <v>5</v>
      </c>
      <c r="BS1585" s="121"/>
      <c r="BV1585">
        <v>0</v>
      </c>
      <c r="CA1585">
        <v>0</v>
      </c>
      <c r="CB1585">
        <f t="shared" si="747"/>
        <v>0</v>
      </c>
      <c r="CK1585">
        <f t="shared" si="748"/>
        <v>34</v>
      </c>
      <c r="CL1585">
        <f t="shared" si="749"/>
        <v>37</v>
      </c>
      <c r="CM1585">
        <f t="shared" si="750"/>
        <v>1474</v>
      </c>
      <c r="CP1585" t="str">
        <f t="shared" si="743"/>
        <v/>
      </c>
      <c r="CQ1585" t="str">
        <f t="shared" si="744"/>
        <v/>
      </c>
      <c r="CR1585" t="str">
        <f t="shared" si="751"/>
        <v/>
      </c>
      <c r="CS1585" t="str">
        <f t="shared" si="741"/>
        <v/>
      </c>
      <c r="CT1585" t="str">
        <f t="shared" si="742"/>
        <v/>
      </c>
    </row>
    <row r="1586" spans="1:98" x14ac:dyDescent="0.2">
      <c r="B1586" s="28">
        <v>35</v>
      </c>
      <c r="C1586" s="47"/>
      <c r="D1586" s="41">
        <v>6</v>
      </c>
      <c r="E1586" s="42">
        <v>0</v>
      </c>
      <c r="F1586" s="139">
        <f>ABS(Home!$K$20*E1586)</f>
        <v>0</v>
      </c>
      <c r="G1586" s="42">
        <v>0</v>
      </c>
      <c r="H1586" s="139">
        <f>ABS(Home!$K$20*G1586)</f>
        <v>0</v>
      </c>
      <c r="I1586" s="42">
        <v>0</v>
      </c>
      <c r="J1586" s="139">
        <f>ABS(Home!$K$20*I1586)</f>
        <v>0</v>
      </c>
      <c r="K1586" s="42">
        <v>0</v>
      </c>
      <c r="L1586" s="139">
        <f>ABS(Home!$K$20*K1586)</f>
        <v>0</v>
      </c>
      <c r="M1586" s="45">
        <f t="shared" si="745"/>
        <v>0</v>
      </c>
      <c r="N1586" s="47">
        <f t="shared" si="746"/>
        <v>1475</v>
      </c>
      <c r="P1586">
        <f t="shared" si="752"/>
        <v>0</v>
      </c>
      <c r="Q1586">
        <f t="shared" si="752"/>
        <v>6</v>
      </c>
      <c r="R1586" s="146">
        <v>1583</v>
      </c>
      <c r="S1586">
        <f t="shared" si="753"/>
        <v>0</v>
      </c>
      <c r="T1586">
        <f t="shared" si="754"/>
        <v>0</v>
      </c>
      <c r="U1586">
        <f t="shared" si="755"/>
        <v>0</v>
      </c>
      <c r="V1586">
        <f t="shared" si="756"/>
        <v>0</v>
      </c>
      <c r="X1586">
        <f t="shared" si="757"/>
        <v>0</v>
      </c>
      <c r="Y1586">
        <f t="shared" si="758"/>
        <v>0</v>
      </c>
      <c r="Z1586">
        <f t="shared" si="759"/>
        <v>0</v>
      </c>
      <c r="AA1586">
        <f t="shared" si="760"/>
        <v>0</v>
      </c>
      <c r="BJ1586" s="41">
        <v>6</v>
      </c>
      <c r="BN1586" s="41">
        <v>5</v>
      </c>
      <c r="BS1586" s="121"/>
      <c r="BV1586">
        <v>0</v>
      </c>
      <c r="CA1586">
        <v>0</v>
      </c>
      <c r="CB1586">
        <f t="shared" si="747"/>
        <v>0</v>
      </c>
      <c r="CK1586">
        <f t="shared" si="748"/>
        <v>35</v>
      </c>
      <c r="CL1586">
        <f t="shared" si="749"/>
        <v>37</v>
      </c>
      <c r="CM1586">
        <f t="shared" si="750"/>
        <v>1475</v>
      </c>
      <c r="CP1586" t="str">
        <f t="shared" si="743"/>
        <v/>
      </c>
      <c r="CQ1586" t="str">
        <f t="shared" si="744"/>
        <v/>
      </c>
      <c r="CR1586" t="str">
        <f t="shared" si="751"/>
        <v/>
      </c>
      <c r="CS1586" t="str">
        <f t="shared" si="741"/>
        <v/>
      </c>
      <c r="CT1586" t="str">
        <f t="shared" si="742"/>
        <v/>
      </c>
    </row>
    <row r="1587" spans="1:98" x14ac:dyDescent="0.2">
      <c r="B1587" s="28">
        <v>36</v>
      </c>
      <c r="C1587" s="47"/>
      <c r="D1587" s="41">
        <v>6</v>
      </c>
      <c r="E1587" s="42">
        <v>0</v>
      </c>
      <c r="F1587" s="139">
        <f>ABS(Home!$K$20*E1587)</f>
        <v>0</v>
      </c>
      <c r="G1587" s="42">
        <v>0</v>
      </c>
      <c r="H1587" s="139">
        <f>ABS(Home!$K$20*G1587)</f>
        <v>0</v>
      </c>
      <c r="I1587" s="42">
        <v>0</v>
      </c>
      <c r="J1587" s="139">
        <f>ABS(Home!$K$20*I1587)</f>
        <v>0</v>
      </c>
      <c r="K1587" s="42">
        <v>0</v>
      </c>
      <c r="L1587" s="139">
        <f>ABS(Home!$K$20*K1587)</f>
        <v>0</v>
      </c>
      <c r="M1587" s="45">
        <f t="shared" si="745"/>
        <v>0</v>
      </c>
      <c r="N1587" s="47">
        <f t="shared" si="746"/>
        <v>1476</v>
      </c>
      <c r="P1587">
        <f t="shared" si="752"/>
        <v>0</v>
      </c>
      <c r="Q1587">
        <f t="shared" si="752"/>
        <v>6</v>
      </c>
      <c r="R1587" s="146">
        <v>1584</v>
      </c>
      <c r="S1587">
        <f t="shared" si="753"/>
        <v>0</v>
      </c>
      <c r="T1587">
        <f t="shared" si="754"/>
        <v>0</v>
      </c>
      <c r="U1587">
        <f t="shared" si="755"/>
        <v>0</v>
      </c>
      <c r="V1587">
        <f t="shared" si="756"/>
        <v>0</v>
      </c>
      <c r="X1587">
        <f t="shared" si="757"/>
        <v>0</v>
      </c>
      <c r="Y1587">
        <f t="shared" si="758"/>
        <v>0</v>
      </c>
      <c r="Z1587">
        <f t="shared" si="759"/>
        <v>0</v>
      </c>
      <c r="AA1587">
        <f t="shared" si="760"/>
        <v>0</v>
      </c>
      <c r="BJ1587" s="41">
        <v>6</v>
      </c>
      <c r="BN1587" s="41">
        <v>5</v>
      </c>
      <c r="BS1587" s="121"/>
      <c r="BV1587">
        <v>0</v>
      </c>
      <c r="CA1587">
        <v>0</v>
      </c>
      <c r="CB1587">
        <f t="shared" si="747"/>
        <v>0</v>
      </c>
      <c r="CK1587">
        <f t="shared" si="748"/>
        <v>36</v>
      </c>
      <c r="CL1587">
        <f t="shared" si="749"/>
        <v>37</v>
      </c>
      <c r="CM1587">
        <f t="shared" si="750"/>
        <v>1476</v>
      </c>
      <c r="CP1587" t="str">
        <f t="shared" si="743"/>
        <v/>
      </c>
      <c r="CQ1587" t="str">
        <f t="shared" si="744"/>
        <v/>
      </c>
      <c r="CR1587" t="str">
        <f t="shared" si="751"/>
        <v/>
      </c>
      <c r="CS1587" t="str">
        <f t="shared" si="741"/>
        <v/>
      </c>
      <c r="CT1587" t="str">
        <f t="shared" si="742"/>
        <v/>
      </c>
    </row>
    <row r="1588" spans="1:98" x14ac:dyDescent="0.2">
      <c r="B1588" s="28">
        <v>37</v>
      </c>
      <c r="C1588" s="47"/>
      <c r="D1588" s="41">
        <v>6</v>
      </c>
      <c r="E1588" s="42">
        <v>0</v>
      </c>
      <c r="F1588" s="139">
        <f>ABS(Home!$K$20*E1588)</f>
        <v>0</v>
      </c>
      <c r="G1588" s="42">
        <v>0</v>
      </c>
      <c r="H1588" s="139">
        <f>ABS(Home!$K$20*G1588)</f>
        <v>0</v>
      </c>
      <c r="I1588" s="42">
        <v>0</v>
      </c>
      <c r="J1588" s="139">
        <f>ABS(Home!$K$20*I1588)</f>
        <v>0</v>
      </c>
      <c r="K1588" s="42">
        <v>0</v>
      </c>
      <c r="L1588" s="139">
        <f>ABS(Home!$K$20*K1588)</f>
        <v>0</v>
      </c>
      <c r="M1588" s="45">
        <f t="shared" si="745"/>
        <v>0</v>
      </c>
      <c r="N1588" s="47">
        <f t="shared" si="746"/>
        <v>1477</v>
      </c>
      <c r="P1588">
        <f t="shared" si="752"/>
        <v>0</v>
      </c>
      <c r="Q1588">
        <f t="shared" si="752"/>
        <v>6</v>
      </c>
      <c r="R1588" s="146">
        <v>1585</v>
      </c>
      <c r="S1588">
        <f t="shared" si="753"/>
        <v>0</v>
      </c>
      <c r="T1588">
        <f t="shared" si="754"/>
        <v>0</v>
      </c>
      <c r="U1588">
        <f t="shared" si="755"/>
        <v>0</v>
      </c>
      <c r="V1588">
        <f t="shared" si="756"/>
        <v>0</v>
      </c>
      <c r="X1588">
        <f t="shared" si="757"/>
        <v>0</v>
      </c>
      <c r="Y1588">
        <f t="shared" si="758"/>
        <v>0</v>
      </c>
      <c r="Z1588">
        <f t="shared" si="759"/>
        <v>0</v>
      </c>
      <c r="AA1588">
        <f t="shared" si="760"/>
        <v>0</v>
      </c>
      <c r="BJ1588" s="41">
        <v>6</v>
      </c>
      <c r="BN1588" s="41">
        <v>5</v>
      </c>
      <c r="BS1588" s="121"/>
      <c r="BV1588">
        <v>0</v>
      </c>
      <c r="CA1588">
        <v>0</v>
      </c>
      <c r="CB1588">
        <f t="shared" si="747"/>
        <v>0</v>
      </c>
      <c r="CK1588">
        <f>CK1545</f>
        <v>37</v>
      </c>
      <c r="CL1588">
        <f>CL1545+1</f>
        <v>37</v>
      </c>
      <c r="CM1588">
        <f t="shared" si="750"/>
        <v>1477</v>
      </c>
      <c r="CP1588" t="str">
        <f t="shared" si="743"/>
        <v/>
      </c>
      <c r="CQ1588" t="str">
        <f t="shared" si="744"/>
        <v/>
      </c>
      <c r="CR1588" t="str">
        <f t="shared" si="751"/>
        <v/>
      </c>
      <c r="CS1588" t="str">
        <f t="shared" si="741"/>
        <v/>
      </c>
      <c r="CT1588" t="str">
        <f t="shared" si="742"/>
        <v/>
      </c>
    </row>
    <row r="1589" spans="1:98" x14ac:dyDescent="0.2">
      <c r="A1589" t="s">
        <v>111</v>
      </c>
      <c r="B1589" s="28">
        <v>38</v>
      </c>
      <c r="C1589" s="47"/>
      <c r="D1589" s="41">
        <v>6</v>
      </c>
      <c r="E1589" s="42">
        <v>0</v>
      </c>
      <c r="F1589" s="139">
        <f>ABS(Home!$K$20*E1589)</f>
        <v>0</v>
      </c>
      <c r="G1589" s="42">
        <v>0</v>
      </c>
      <c r="H1589" s="139">
        <f>ABS(Home!$K$20*G1589)</f>
        <v>0</v>
      </c>
      <c r="I1589" s="42">
        <v>0</v>
      </c>
      <c r="J1589" s="139">
        <f>ABS(Home!$K$20*I1589)</f>
        <v>0</v>
      </c>
      <c r="K1589" s="42">
        <v>0</v>
      </c>
      <c r="L1589" s="139">
        <f>ABS(Home!$K$20*K1589)</f>
        <v>0</v>
      </c>
      <c r="M1589" s="45">
        <f t="shared" si="745"/>
        <v>0</v>
      </c>
      <c r="N1589" s="47">
        <f t="shared" si="746"/>
        <v>1478</v>
      </c>
      <c r="P1589">
        <f t="shared" si="752"/>
        <v>0</v>
      </c>
      <c r="Q1589">
        <f t="shared" si="752"/>
        <v>6</v>
      </c>
      <c r="R1589" s="146">
        <v>1586</v>
      </c>
      <c r="S1589">
        <f t="shared" si="753"/>
        <v>0</v>
      </c>
      <c r="T1589">
        <f t="shared" si="754"/>
        <v>0</v>
      </c>
      <c r="U1589">
        <f t="shared" si="755"/>
        <v>0</v>
      </c>
      <c r="V1589">
        <f t="shared" si="756"/>
        <v>0</v>
      </c>
      <c r="X1589">
        <f t="shared" si="757"/>
        <v>0</v>
      </c>
      <c r="Y1589">
        <f t="shared" si="758"/>
        <v>0</v>
      </c>
      <c r="Z1589">
        <f t="shared" si="759"/>
        <v>0</v>
      </c>
      <c r="AA1589">
        <f t="shared" si="760"/>
        <v>0</v>
      </c>
      <c r="BJ1589" s="41">
        <v>6</v>
      </c>
      <c r="BN1589" s="41">
        <v>5</v>
      </c>
      <c r="BS1589" s="121"/>
      <c r="BV1589">
        <v>0</v>
      </c>
      <c r="CA1589">
        <v>0</v>
      </c>
      <c r="CB1589">
        <f t="shared" si="747"/>
        <v>0</v>
      </c>
      <c r="CK1589">
        <f t="shared" si="748"/>
        <v>38</v>
      </c>
      <c r="CL1589">
        <f t="shared" si="749"/>
        <v>37</v>
      </c>
      <c r="CM1589">
        <f t="shared" si="750"/>
        <v>1478</v>
      </c>
      <c r="CP1589" t="str">
        <f t="shared" si="743"/>
        <v/>
      </c>
      <c r="CQ1589" t="str">
        <f t="shared" si="744"/>
        <v/>
      </c>
      <c r="CR1589" t="str">
        <f t="shared" si="751"/>
        <v/>
      </c>
      <c r="CS1589" t="str">
        <f t="shared" si="741"/>
        <v/>
      </c>
      <c r="CT1589" t="str">
        <f t="shared" si="742"/>
        <v/>
      </c>
    </row>
    <row r="1590" spans="1:98" x14ac:dyDescent="0.2">
      <c r="B1590" s="28">
        <v>39</v>
      </c>
      <c r="C1590" s="47"/>
      <c r="D1590" s="41">
        <v>6</v>
      </c>
      <c r="E1590" s="42">
        <v>0</v>
      </c>
      <c r="F1590" s="139">
        <f>ABS(Home!$K$20*E1590)</f>
        <v>0</v>
      </c>
      <c r="G1590" s="42">
        <v>0</v>
      </c>
      <c r="H1590" s="139">
        <f>ABS(Home!$K$20*G1590)</f>
        <v>0</v>
      </c>
      <c r="I1590" s="42">
        <v>0</v>
      </c>
      <c r="J1590" s="139">
        <f>ABS(Home!$K$20*I1590)</f>
        <v>0</v>
      </c>
      <c r="K1590" s="42">
        <v>0</v>
      </c>
      <c r="L1590" s="139">
        <f>ABS(Home!$K$20*K1590)</f>
        <v>0</v>
      </c>
      <c r="M1590" s="45">
        <f t="shared" si="745"/>
        <v>0</v>
      </c>
      <c r="N1590" s="47">
        <f t="shared" si="746"/>
        <v>1479</v>
      </c>
      <c r="P1590">
        <f t="shared" si="752"/>
        <v>0</v>
      </c>
      <c r="Q1590">
        <f t="shared" si="752"/>
        <v>6</v>
      </c>
      <c r="R1590" s="146">
        <v>1587</v>
      </c>
      <c r="S1590">
        <f t="shared" si="753"/>
        <v>0</v>
      </c>
      <c r="T1590">
        <f t="shared" si="754"/>
        <v>0</v>
      </c>
      <c r="U1590">
        <f t="shared" si="755"/>
        <v>0</v>
      </c>
      <c r="V1590">
        <f t="shared" si="756"/>
        <v>0</v>
      </c>
      <c r="X1590">
        <f t="shared" si="757"/>
        <v>0</v>
      </c>
      <c r="Y1590">
        <f t="shared" si="758"/>
        <v>0</v>
      </c>
      <c r="Z1590">
        <f t="shared" si="759"/>
        <v>0</v>
      </c>
      <c r="AA1590">
        <f t="shared" si="760"/>
        <v>0</v>
      </c>
      <c r="BJ1590" s="41">
        <v>6</v>
      </c>
      <c r="BN1590" s="41">
        <v>5</v>
      </c>
      <c r="BS1590" s="121"/>
      <c r="BV1590">
        <v>0</v>
      </c>
      <c r="CA1590">
        <v>0</v>
      </c>
      <c r="CB1590">
        <f t="shared" si="747"/>
        <v>0</v>
      </c>
      <c r="CK1590">
        <f t="shared" si="748"/>
        <v>39</v>
      </c>
      <c r="CL1590">
        <f t="shared" si="749"/>
        <v>37</v>
      </c>
      <c r="CM1590">
        <f t="shared" si="750"/>
        <v>1479</v>
      </c>
      <c r="CP1590" t="str">
        <f t="shared" si="743"/>
        <v/>
      </c>
      <c r="CQ1590" t="str">
        <f t="shared" si="744"/>
        <v/>
      </c>
      <c r="CR1590" t="str">
        <f t="shared" si="751"/>
        <v/>
      </c>
      <c r="CS1590" t="str">
        <f t="shared" si="741"/>
        <v/>
      </c>
      <c r="CT1590" t="str">
        <f t="shared" si="742"/>
        <v/>
      </c>
    </row>
    <row r="1591" spans="1:98" x14ac:dyDescent="0.2">
      <c r="B1591" s="28">
        <v>40</v>
      </c>
      <c r="C1591" s="47"/>
      <c r="D1591" s="41">
        <v>6</v>
      </c>
      <c r="E1591" s="42">
        <v>0</v>
      </c>
      <c r="F1591" s="139">
        <f>ABS(Home!$K$20*E1591)</f>
        <v>0</v>
      </c>
      <c r="G1591" s="42">
        <v>0</v>
      </c>
      <c r="H1591" s="139">
        <f>ABS(Home!$K$20*G1591)</f>
        <v>0</v>
      </c>
      <c r="I1591" s="42">
        <v>0</v>
      </c>
      <c r="J1591" s="139">
        <f>ABS(Home!$K$20*I1591)</f>
        <v>0</v>
      </c>
      <c r="K1591" s="42">
        <v>0</v>
      </c>
      <c r="L1591" s="139">
        <f>ABS(Home!$K$20*K1591)</f>
        <v>0</v>
      </c>
      <c r="M1591" s="45">
        <f t="shared" si="745"/>
        <v>0</v>
      </c>
      <c r="N1591" s="47">
        <f t="shared" si="746"/>
        <v>1480</v>
      </c>
      <c r="P1591">
        <f t="shared" si="752"/>
        <v>0</v>
      </c>
      <c r="Q1591">
        <f t="shared" si="752"/>
        <v>6</v>
      </c>
      <c r="R1591" s="146">
        <v>1588</v>
      </c>
      <c r="S1591">
        <f t="shared" si="753"/>
        <v>0</v>
      </c>
      <c r="T1591">
        <f t="shared" si="754"/>
        <v>0</v>
      </c>
      <c r="U1591">
        <f t="shared" si="755"/>
        <v>0</v>
      </c>
      <c r="V1591">
        <f t="shared" si="756"/>
        <v>0</v>
      </c>
      <c r="X1591">
        <f t="shared" si="757"/>
        <v>0</v>
      </c>
      <c r="Y1591">
        <f t="shared" si="758"/>
        <v>0</v>
      </c>
      <c r="Z1591">
        <f t="shared" si="759"/>
        <v>0</v>
      </c>
      <c r="AA1591">
        <f t="shared" si="760"/>
        <v>0</v>
      </c>
      <c r="BJ1591" s="41">
        <v>6</v>
      </c>
      <c r="BN1591" s="41">
        <v>5</v>
      </c>
      <c r="BS1591" s="121"/>
      <c r="BV1591">
        <v>0</v>
      </c>
      <c r="CA1591">
        <v>0</v>
      </c>
      <c r="CB1591">
        <f t="shared" si="747"/>
        <v>0</v>
      </c>
      <c r="CK1591">
        <f t="shared" si="748"/>
        <v>40</v>
      </c>
      <c r="CL1591">
        <f t="shared" si="749"/>
        <v>37</v>
      </c>
      <c r="CM1591">
        <f t="shared" si="750"/>
        <v>1480</v>
      </c>
      <c r="CP1591" t="str">
        <f t="shared" si="743"/>
        <v/>
      </c>
      <c r="CQ1591" t="str">
        <f t="shared" si="744"/>
        <v/>
      </c>
      <c r="CR1591" t="str">
        <f t="shared" si="751"/>
        <v/>
      </c>
      <c r="CS1591" t="str">
        <f t="shared" si="741"/>
        <v/>
      </c>
      <c r="CT1591" t="str">
        <f t="shared" si="742"/>
        <v/>
      </c>
    </row>
    <row r="1592" spans="1:98" x14ac:dyDescent="0.2">
      <c r="B1592" s="146"/>
      <c r="D1592" s="41"/>
      <c r="E1592" s="42"/>
      <c r="F1592" s="42"/>
      <c r="G1592" s="41"/>
      <c r="H1592" s="42"/>
      <c r="I1592" s="41"/>
      <c r="J1592" s="42"/>
      <c r="K1592" s="41"/>
      <c r="L1592" s="42"/>
      <c r="M1592" s="45"/>
      <c r="N1592" s="47"/>
      <c r="P1592">
        <f t="shared" si="752"/>
        <v>0</v>
      </c>
      <c r="Q1592">
        <f t="shared" si="752"/>
        <v>6</v>
      </c>
      <c r="R1592" s="146">
        <v>1589</v>
      </c>
      <c r="S1592">
        <f t="shared" si="753"/>
        <v>0</v>
      </c>
      <c r="T1592">
        <f t="shared" si="754"/>
        <v>0</v>
      </c>
      <c r="U1592">
        <f t="shared" si="755"/>
        <v>0</v>
      </c>
      <c r="V1592">
        <f t="shared" si="756"/>
        <v>0</v>
      </c>
      <c r="X1592">
        <f t="shared" si="757"/>
        <v>0</v>
      </c>
      <c r="Y1592">
        <f t="shared" si="758"/>
        <v>0</v>
      </c>
      <c r="Z1592">
        <f t="shared" si="759"/>
        <v>0</v>
      </c>
      <c r="AA1592">
        <f t="shared" si="760"/>
        <v>0</v>
      </c>
      <c r="BJ1592" s="41"/>
      <c r="BN1592" s="41"/>
      <c r="CP1592" t="str">
        <f t="shared" si="743"/>
        <v/>
      </c>
      <c r="CQ1592" t="str">
        <f t="shared" si="744"/>
        <v/>
      </c>
      <c r="CS1592" t="str">
        <f t="shared" si="741"/>
        <v/>
      </c>
      <c r="CT1592" t="str">
        <f t="shared" si="742"/>
        <v/>
      </c>
    </row>
    <row r="1593" spans="1:98" x14ac:dyDescent="0.2">
      <c r="B1593" s="146"/>
      <c r="D1593" s="41"/>
      <c r="E1593" s="42"/>
      <c r="F1593" s="42"/>
      <c r="G1593" s="41"/>
      <c r="H1593" s="42"/>
      <c r="I1593" s="41"/>
      <c r="J1593" s="42"/>
      <c r="K1593" s="41"/>
      <c r="L1593" s="42"/>
      <c r="M1593" s="45"/>
      <c r="N1593" s="47"/>
      <c r="P1593">
        <f t="shared" si="752"/>
        <v>0</v>
      </c>
      <c r="Q1593">
        <f t="shared" si="752"/>
        <v>6</v>
      </c>
      <c r="R1593" s="146">
        <v>1590</v>
      </c>
      <c r="S1593">
        <f t="shared" si="753"/>
        <v>0</v>
      </c>
      <c r="T1593">
        <f t="shared" si="754"/>
        <v>0</v>
      </c>
      <c r="U1593">
        <f t="shared" si="755"/>
        <v>0</v>
      </c>
      <c r="V1593">
        <f t="shared" si="756"/>
        <v>0</v>
      </c>
      <c r="X1593">
        <f t="shared" si="757"/>
        <v>0</v>
      </c>
      <c r="Y1593">
        <f t="shared" si="758"/>
        <v>0</v>
      </c>
      <c r="Z1593">
        <f t="shared" si="759"/>
        <v>0</v>
      </c>
      <c r="AA1593">
        <f t="shared" si="760"/>
        <v>0</v>
      </c>
      <c r="BJ1593" s="41"/>
      <c r="BN1593" s="41"/>
      <c r="CP1593" t="str">
        <f t="shared" si="743"/>
        <v/>
      </c>
      <c r="CQ1593" t="str">
        <f t="shared" si="744"/>
        <v/>
      </c>
      <c r="CS1593" t="str">
        <f t="shared" si="741"/>
        <v/>
      </c>
      <c r="CT1593" t="str">
        <f t="shared" si="742"/>
        <v/>
      </c>
    </row>
    <row r="1594" spans="1:98" x14ac:dyDescent="0.2">
      <c r="A1594" s="13" t="s">
        <v>12</v>
      </c>
      <c r="B1594" s="13" t="s">
        <v>40</v>
      </c>
      <c r="C1594" s="44"/>
      <c r="D1594" s="36" t="s">
        <v>27</v>
      </c>
      <c r="E1594" s="42" t="s">
        <v>15</v>
      </c>
      <c r="F1594" s="118" t="s">
        <v>36</v>
      </c>
      <c r="G1594" s="37" t="s">
        <v>16</v>
      </c>
      <c r="H1594" s="118" t="s">
        <v>36</v>
      </c>
      <c r="I1594" s="37" t="s">
        <v>17</v>
      </c>
      <c r="J1594" s="118" t="s">
        <v>36</v>
      </c>
      <c r="K1594" s="37" t="s">
        <v>18</v>
      </c>
      <c r="L1594" s="118" t="s">
        <v>36</v>
      </c>
      <c r="M1594" s="13" t="s">
        <v>42</v>
      </c>
      <c r="N1594" s="47"/>
      <c r="P1594">
        <f t="shared" si="752"/>
        <v>0</v>
      </c>
      <c r="Q1594">
        <f t="shared" si="752"/>
        <v>6</v>
      </c>
      <c r="R1594" s="146">
        <v>1591</v>
      </c>
      <c r="S1594">
        <f t="shared" si="753"/>
        <v>0</v>
      </c>
      <c r="T1594">
        <f t="shared" si="754"/>
        <v>0</v>
      </c>
      <c r="U1594">
        <f t="shared" si="755"/>
        <v>0</v>
      </c>
      <c r="V1594">
        <f t="shared" si="756"/>
        <v>0</v>
      </c>
      <c r="X1594">
        <f t="shared" si="757"/>
        <v>0</v>
      </c>
      <c r="Y1594">
        <f t="shared" si="758"/>
        <v>0</v>
      </c>
      <c r="Z1594">
        <f t="shared" si="759"/>
        <v>0</v>
      </c>
      <c r="AA1594">
        <f t="shared" si="760"/>
        <v>0</v>
      </c>
      <c r="BJ1594" s="36" t="s">
        <v>27</v>
      </c>
      <c r="BN1594" s="36" t="s">
        <v>27</v>
      </c>
      <c r="BS1594" s="14"/>
      <c r="BV1594" t="s">
        <v>15</v>
      </c>
      <c r="CA1594" t="s">
        <v>15</v>
      </c>
      <c r="CP1594" t="str">
        <f t="shared" si="743"/>
        <v/>
      </c>
      <c r="CQ1594" t="str">
        <f t="shared" si="744"/>
        <v/>
      </c>
      <c r="CS1594" t="str">
        <f t="shared" si="741"/>
        <v/>
      </c>
      <c r="CT1594" t="str">
        <f t="shared" si="742"/>
        <v/>
      </c>
    </row>
    <row r="1595" spans="1:98" x14ac:dyDescent="0.2">
      <c r="A1595" s="13">
        <f>A1552+1</f>
        <v>38</v>
      </c>
      <c r="B1595" s="28" t="s">
        <v>1385</v>
      </c>
      <c r="C1595" s="47"/>
      <c r="D1595" s="41">
        <v>6</v>
      </c>
      <c r="E1595" s="42">
        <v>0</v>
      </c>
      <c r="F1595" s="139">
        <f>ABS(Home!$K$20*E1595)</f>
        <v>0</v>
      </c>
      <c r="G1595" s="42">
        <v>0</v>
      </c>
      <c r="H1595" s="139">
        <f>ABS(Home!$K$20*G1595)</f>
        <v>0</v>
      </c>
      <c r="I1595" s="42">
        <v>0</v>
      </c>
      <c r="J1595" s="139">
        <f>ABS(Home!$K$20*I1595)</f>
        <v>0</v>
      </c>
      <c r="K1595" s="42">
        <v>0</v>
      </c>
      <c r="L1595" s="139">
        <f>ABS(Home!$K$20*K1595)</f>
        <v>0</v>
      </c>
      <c r="M1595" s="45">
        <f>IF(C1595=1,COUNTIF(F1595,"&gt;0")+COUNTIF(H1595,"&gt;0")+COUNTIF(J1595,"&gt;0")+COUNTIF(L1595,"&gt;0"),0)</f>
        <v>0</v>
      </c>
      <c r="N1595" s="47">
        <f>N1552+40</f>
        <v>1481</v>
      </c>
      <c r="P1595">
        <f t="shared" si="752"/>
        <v>0</v>
      </c>
      <c r="Q1595">
        <f t="shared" si="752"/>
        <v>6</v>
      </c>
      <c r="R1595" s="146">
        <v>1592</v>
      </c>
      <c r="S1595">
        <f t="shared" si="753"/>
        <v>0</v>
      </c>
      <c r="T1595">
        <f t="shared" si="754"/>
        <v>0</v>
      </c>
      <c r="U1595">
        <f t="shared" si="755"/>
        <v>0</v>
      </c>
      <c r="V1595">
        <f t="shared" si="756"/>
        <v>0</v>
      </c>
      <c r="X1595">
        <f t="shared" si="757"/>
        <v>0</v>
      </c>
      <c r="Y1595">
        <f t="shared" si="758"/>
        <v>0</v>
      </c>
      <c r="Z1595">
        <f t="shared" si="759"/>
        <v>0</v>
      </c>
      <c r="AA1595">
        <f t="shared" si="760"/>
        <v>0</v>
      </c>
      <c r="BJ1595" s="41">
        <v>6</v>
      </c>
      <c r="BN1595" s="41">
        <v>5</v>
      </c>
      <c r="BS1595" s="121"/>
      <c r="BV1595">
        <v>0</v>
      </c>
      <c r="CA1595">
        <v>0</v>
      </c>
      <c r="CB1595">
        <f>IF(CA1595&gt;1,1,IF(CA1595&lt;-1,-1,CA1595))</f>
        <v>0</v>
      </c>
      <c r="CK1595">
        <f>CK1552</f>
        <v>1</v>
      </c>
      <c r="CL1595">
        <f>CL1552+1</f>
        <v>38</v>
      </c>
      <c r="CM1595">
        <f>CM1552+40</f>
        <v>1481</v>
      </c>
      <c r="CP1595" t="str">
        <f t="shared" si="743"/>
        <v/>
      </c>
      <c r="CQ1595" t="str">
        <f t="shared" si="744"/>
        <v/>
      </c>
      <c r="CR1595" t="str">
        <f>IF(C1595=1,CONCATENATE("v",CM1595),"")</f>
        <v/>
      </c>
      <c r="CS1595" t="str">
        <f t="shared" si="741"/>
        <v/>
      </c>
      <c r="CT1595" t="str">
        <f t="shared" si="742"/>
        <v/>
      </c>
    </row>
    <row r="1596" spans="1:98" x14ac:dyDescent="0.2">
      <c r="A1596" s="123" t="s">
        <v>150</v>
      </c>
      <c r="B1596" s="28" t="s">
        <v>1386</v>
      </c>
      <c r="C1596" s="47"/>
      <c r="D1596" s="41">
        <v>6</v>
      </c>
      <c r="E1596" s="42">
        <v>0</v>
      </c>
      <c r="F1596" s="139">
        <f>ABS(Home!$K$20*E1596)</f>
        <v>0</v>
      </c>
      <c r="G1596" s="42">
        <v>0</v>
      </c>
      <c r="H1596" s="139">
        <f>ABS(Home!$K$20*G1596)</f>
        <v>0</v>
      </c>
      <c r="I1596" s="42">
        <v>0</v>
      </c>
      <c r="J1596" s="139">
        <f>ABS(Home!$K$20*I1596)</f>
        <v>0</v>
      </c>
      <c r="K1596" s="42">
        <v>0</v>
      </c>
      <c r="L1596" s="139">
        <f>ABS(Home!$K$20*K1596)</f>
        <v>0</v>
      </c>
      <c r="M1596" s="45">
        <f t="shared" ref="M1596:M1634" si="761">IF(C1596=1,COUNTIF(F1596,"&gt;0")+COUNTIF(H1596,"&gt;0")+COUNTIF(J1596,"&gt;0")+COUNTIF(L1596,"&gt;0"),0)</f>
        <v>0</v>
      </c>
      <c r="N1596" s="47">
        <f t="shared" ref="N1596:N1634" si="762">N1553+40</f>
        <v>1482</v>
      </c>
      <c r="P1596">
        <f t="shared" si="752"/>
        <v>0</v>
      </c>
      <c r="Q1596">
        <f t="shared" si="752"/>
        <v>6</v>
      </c>
      <c r="R1596" s="146">
        <v>1593</v>
      </c>
      <c r="S1596">
        <f t="shared" si="753"/>
        <v>0</v>
      </c>
      <c r="T1596">
        <f t="shared" si="754"/>
        <v>0</v>
      </c>
      <c r="U1596">
        <f t="shared" si="755"/>
        <v>0</v>
      </c>
      <c r="V1596">
        <f t="shared" si="756"/>
        <v>0</v>
      </c>
      <c r="X1596">
        <f t="shared" si="757"/>
        <v>0</v>
      </c>
      <c r="Y1596">
        <f t="shared" si="758"/>
        <v>0</v>
      </c>
      <c r="Z1596">
        <f t="shared" si="759"/>
        <v>0</v>
      </c>
      <c r="AA1596">
        <f t="shared" si="760"/>
        <v>0</v>
      </c>
      <c r="BJ1596" s="41">
        <v>6</v>
      </c>
      <c r="BN1596" s="41">
        <v>5</v>
      </c>
      <c r="BS1596" s="121"/>
      <c r="BV1596">
        <v>0</v>
      </c>
      <c r="CA1596">
        <v>0</v>
      </c>
      <c r="CB1596">
        <f t="shared" ref="CB1596:CB1634" si="763">IF(CA1596&gt;1,1,IF(CA1596&lt;-1,-1,CA1596))</f>
        <v>0</v>
      </c>
      <c r="CK1596">
        <f t="shared" ref="CK1596:CK1634" si="764">CK1553</f>
        <v>2</v>
      </c>
      <c r="CL1596">
        <f t="shared" ref="CL1596:CL1634" si="765">CL1553+1</f>
        <v>38</v>
      </c>
      <c r="CM1596">
        <f t="shared" ref="CM1596:CM1634" si="766">CM1553+40</f>
        <v>1482</v>
      </c>
      <c r="CP1596" t="str">
        <f t="shared" si="743"/>
        <v/>
      </c>
      <c r="CQ1596" t="str">
        <f t="shared" si="744"/>
        <v/>
      </c>
      <c r="CR1596" t="str">
        <f>IF(C1596=1,CONCATENATE("v",CM1596),"")</f>
        <v/>
      </c>
      <c r="CS1596" t="str">
        <f t="shared" si="741"/>
        <v/>
      </c>
      <c r="CT1596" t="str">
        <f t="shared" si="742"/>
        <v/>
      </c>
    </row>
    <row r="1597" spans="1:98" x14ac:dyDescent="0.2">
      <c r="A1597" s="123">
        <f>-SUM(E1595:E1634)</f>
        <v>0</v>
      </c>
      <c r="B1597" s="28" t="s">
        <v>1387</v>
      </c>
      <c r="C1597" s="47"/>
      <c r="D1597" s="41">
        <v>6</v>
      </c>
      <c r="E1597" s="42">
        <v>0</v>
      </c>
      <c r="F1597" s="139">
        <f>ABS(Home!$K$20*E1597)</f>
        <v>0</v>
      </c>
      <c r="G1597" s="42">
        <v>0</v>
      </c>
      <c r="H1597" s="139">
        <f>ABS(Home!$K$20*G1597)</f>
        <v>0</v>
      </c>
      <c r="I1597" s="42">
        <v>0</v>
      </c>
      <c r="J1597" s="139">
        <f>ABS(Home!$K$20*I1597)</f>
        <v>0</v>
      </c>
      <c r="K1597" s="42">
        <v>0</v>
      </c>
      <c r="L1597" s="139">
        <f>ABS(Home!$K$20*K1597)</f>
        <v>0</v>
      </c>
      <c r="M1597" s="45">
        <f t="shared" si="761"/>
        <v>0</v>
      </c>
      <c r="N1597" s="47">
        <f t="shared" si="762"/>
        <v>1483</v>
      </c>
      <c r="P1597">
        <f t="shared" si="752"/>
        <v>0</v>
      </c>
      <c r="Q1597">
        <f t="shared" si="752"/>
        <v>6</v>
      </c>
      <c r="R1597" s="146">
        <v>1594</v>
      </c>
      <c r="S1597">
        <f t="shared" si="753"/>
        <v>0</v>
      </c>
      <c r="T1597">
        <f t="shared" si="754"/>
        <v>0</v>
      </c>
      <c r="U1597">
        <f t="shared" si="755"/>
        <v>0</v>
      </c>
      <c r="V1597">
        <f t="shared" si="756"/>
        <v>0</v>
      </c>
      <c r="X1597">
        <f t="shared" si="757"/>
        <v>0</v>
      </c>
      <c r="Y1597">
        <f t="shared" si="758"/>
        <v>0</v>
      </c>
      <c r="Z1597">
        <f t="shared" si="759"/>
        <v>0</v>
      </c>
      <c r="AA1597">
        <f t="shared" si="760"/>
        <v>0</v>
      </c>
      <c r="BJ1597" s="41">
        <v>6</v>
      </c>
      <c r="BN1597" s="41">
        <v>5</v>
      </c>
      <c r="BS1597" s="121"/>
      <c r="BV1597">
        <v>0</v>
      </c>
      <c r="CA1597">
        <v>0</v>
      </c>
      <c r="CB1597">
        <f t="shared" si="763"/>
        <v>0</v>
      </c>
      <c r="CK1597">
        <f t="shared" si="764"/>
        <v>3</v>
      </c>
      <c r="CL1597">
        <f t="shared" si="765"/>
        <v>38</v>
      </c>
      <c r="CM1597">
        <f t="shared" si="766"/>
        <v>1483</v>
      </c>
      <c r="CP1597" t="str">
        <f t="shared" si="743"/>
        <v/>
      </c>
      <c r="CQ1597" t="str">
        <f t="shared" si="744"/>
        <v/>
      </c>
      <c r="CR1597" t="str">
        <f t="shared" ref="CR1597:CR1634" si="767">IF(C1597=1,CONCATENATE("v",CM1597),"")</f>
        <v/>
      </c>
      <c r="CS1597" t="str">
        <f t="shared" si="741"/>
        <v/>
      </c>
      <c r="CT1597" t="str">
        <f t="shared" si="742"/>
        <v/>
      </c>
    </row>
    <row r="1598" spans="1:98" x14ac:dyDescent="0.2">
      <c r="B1598" s="28" t="s">
        <v>1388</v>
      </c>
      <c r="C1598" s="47"/>
      <c r="D1598" s="41">
        <v>6</v>
      </c>
      <c r="E1598" s="42">
        <v>0</v>
      </c>
      <c r="F1598" s="139">
        <f>ABS(Home!$K$20*E1598)</f>
        <v>0</v>
      </c>
      <c r="G1598" s="42">
        <v>0</v>
      </c>
      <c r="H1598" s="139">
        <f>ABS(Home!$K$20*G1598)</f>
        <v>0</v>
      </c>
      <c r="I1598" s="42">
        <v>0</v>
      </c>
      <c r="J1598" s="139">
        <f>ABS(Home!$K$20*I1598)</f>
        <v>0</v>
      </c>
      <c r="K1598" s="42">
        <v>0</v>
      </c>
      <c r="L1598" s="139">
        <f>ABS(Home!$K$20*K1598)</f>
        <v>0</v>
      </c>
      <c r="M1598" s="45">
        <f t="shared" si="761"/>
        <v>0</v>
      </c>
      <c r="N1598" s="47">
        <f t="shared" si="762"/>
        <v>1484</v>
      </c>
      <c r="P1598">
        <f t="shared" si="752"/>
        <v>0</v>
      </c>
      <c r="Q1598">
        <f t="shared" si="752"/>
        <v>6</v>
      </c>
      <c r="R1598" s="146">
        <v>1595</v>
      </c>
      <c r="S1598">
        <f t="shared" si="753"/>
        <v>0</v>
      </c>
      <c r="T1598">
        <f t="shared" si="754"/>
        <v>0</v>
      </c>
      <c r="U1598">
        <f t="shared" si="755"/>
        <v>0</v>
      </c>
      <c r="V1598">
        <f t="shared" si="756"/>
        <v>0</v>
      </c>
      <c r="X1598">
        <f t="shared" si="757"/>
        <v>0</v>
      </c>
      <c r="Y1598">
        <f t="shared" si="758"/>
        <v>0</v>
      </c>
      <c r="Z1598">
        <f t="shared" si="759"/>
        <v>0</v>
      </c>
      <c r="AA1598">
        <f t="shared" si="760"/>
        <v>0</v>
      </c>
      <c r="BJ1598" s="41">
        <v>6</v>
      </c>
      <c r="BN1598" s="41">
        <v>5</v>
      </c>
      <c r="BS1598" s="121"/>
      <c r="BV1598">
        <v>0</v>
      </c>
      <c r="CA1598">
        <v>0</v>
      </c>
      <c r="CB1598">
        <f t="shared" si="763"/>
        <v>0</v>
      </c>
      <c r="CK1598">
        <f t="shared" si="764"/>
        <v>4</v>
      </c>
      <c r="CL1598">
        <f t="shared" si="765"/>
        <v>38</v>
      </c>
      <c r="CM1598">
        <f t="shared" si="766"/>
        <v>1484</v>
      </c>
      <c r="CP1598" t="str">
        <f t="shared" si="743"/>
        <v/>
      </c>
      <c r="CQ1598" t="str">
        <f t="shared" si="744"/>
        <v/>
      </c>
      <c r="CR1598" t="str">
        <f t="shared" si="767"/>
        <v/>
      </c>
      <c r="CS1598" t="str">
        <f t="shared" si="741"/>
        <v/>
      </c>
      <c r="CT1598" t="str">
        <f t="shared" si="742"/>
        <v/>
      </c>
    </row>
    <row r="1599" spans="1:98" x14ac:dyDescent="0.2">
      <c r="A1599" s="1"/>
      <c r="B1599" s="28" t="s">
        <v>1389</v>
      </c>
      <c r="C1599" s="47"/>
      <c r="D1599" s="41">
        <v>6</v>
      </c>
      <c r="E1599" s="42">
        <v>0</v>
      </c>
      <c r="F1599" s="139">
        <f>ABS(Home!$K$20*E1599)</f>
        <v>0</v>
      </c>
      <c r="G1599" s="42">
        <v>0</v>
      </c>
      <c r="H1599" s="139">
        <f>ABS(Home!$K$20*G1599)</f>
        <v>0</v>
      </c>
      <c r="I1599" s="42">
        <v>0</v>
      </c>
      <c r="J1599" s="139">
        <f>ABS(Home!$K$20*I1599)</f>
        <v>0</v>
      </c>
      <c r="K1599" s="42">
        <v>0</v>
      </c>
      <c r="L1599" s="139">
        <f>ABS(Home!$K$20*K1599)</f>
        <v>0</v>
      </c>
      <c r="M1599" s="45">
        <f t="shared" si="761"/>
        <v>0</v>
      </c>
      <c r="N1599" s="47">
        <f t="shared" si="762"/>
        <v>1485</v>
      </c>
      <c r="P1599">
        <f t="shared" si="752"/>
        <v>0</v>
      </c>
      <c r="Q1599">
        <f t="shared" si="752"/>
        <v>6</v>
      </c>
      <c r="R1599" s="146">
        <v>1596</v>
      </c>
      <c r="S1599">
        <f t="shared" si="753"/>
        <v>0</v>
      </c>
      <c r="T1599">
        <f t="shared" si="754"/>
        <v>0</v>
      </c>
      <c r="U1599">
        <f t="shared" si="755"/>
        <v>0</v>
      </c>
      <c r="V1599">
        <f t="shared" si="756"/>
        <v>0</v>
      </c>
      <c r="X1599">
        <f t="shared" si="757"/>
        <v>0</v>
      </c>
      <c r="Y1599">
        <f t="shared" si="758"/>
        <v>0</v>
      </c>
      <c r="Z1599">
        <f t="shared" si="759"/>
        <v>0</v>
      </c>
      <c r="AA1599">
        <f t="shared" si="760"/>
        <v>0</v>
      </c>
      <c r="BJ1599" s="41">
        <v>6</v>
      </c>
      <c r="BN1599" s="41">
        <v>5</v>
      </c>
      <c r="BS1599" s="121"/>
      <c r="BV1599">
        <v>0</v>
      </c>
      <c r="CA1599">
        <v>0</v>
      </c>
      <c r="CB1599">
        <f t="shared" si="763"/>
        <v>0</v>
      </c>
      <c r="CK1599">
        <f t="shared" si="764"/>
        <v>5</v>
      </c>
      <c r="CL1599">
        <f t="shared" si="765"/>
        <v>38</v>
      </c>
      <c r="CM1599">
        <f t="shared" si="766"/>
        <v>1485</v>
      </c>
      <c r="CP1599" t="str">
        <f t="shared" si="743"/>
        <v/>
      </c>
      <c r="CQ1599" t="str">
        <f t="shared" si="744"/>
        <v/>
      </c>
      <c r="CR1599" t="str">
        <f t="shared" si="767"/>
        <v/>
      </c>
      <c r="CS1599" t="str">
        <f t="shared" si="741"/>
        <v/>
      </c>
      <c r="CT1599" t="str">
        <f t="shared" si="742"/>
        <v/>
      </c>
    </row>
    <row r="1600" spans="1:98" x14ac:dyDescent="0.2">
      <c r="B1600" s="28" t="s">
        <v>1390</v>
      </c>
      <c r="C1600" s="47"/>
      <c r="D1600" s="41">
        <v>6</v>
      </c>
      <c r="E1600" s="42">
        <v>0</v>
      </c>
      <c r="F1600" s="139">
        <f>ABS(Home!$K$20*E1600)</f>
        <v>0</v>
      </c>
      <c r="G1600" s="42">
        <v>0</v>
      </c>
      <c r="H1600" s="139">
        <f>ABS(Home!$K$20*G1600)</f>
        <v>0</v>
      </c>
      <c r="I1600" s="42">
        <v>0</v>
      </c>
      <c r="J1600" s="139">
        <f>ABS(Home!$K$20*I1600)</f>
        <v>0</v>
      </c>
      <c r="K1600" s="42">
        <v>0</v>
      </c>
      <c r="L1600" s="139">
        <f>ABS(Home!$K$20*K1600)</f>
        <v>0</v>
      </c>
      <c r="M1600" s="45">
        <f t="shared" si="761"/>
        <v>0</v>
      </c>
      <c r="N1600" s="47">
        <f t="shared" si="762"/>
        <v>1486</v>
      </c>
      <c r="P1600">
        <f t="shared" si="752"/>
        <v>0</v>
      </c>
      <c r="Q1600">
        <f t="shared" si="752"/>
        <v>6</v>
      </c>
      <c r="R1600" s="146">
        <v>1597</v>
      </c>
      <c r="S1600">
        <f t="shared" si="753"/>
        <v>0</v>
      </c>
      <c r="T1600">
        <f t="shared" si="754"/>
        <v>0</v>
      </c>
      <c r="U1600">
        <f t="shared" si="755"/>
        <v>0</v>
      </c>
      <c r="V1600">
        <f t="shared" si="756"/>
        <v>0</v>
      </c>
      <c r="X1600">
        <f t="shared" si="757"/>
        <v>0</v>
      </c>
      <c r="Y1600">
        <f t="shared" si="758"/>
        <v>0</v>
      </c>
      <c r="Z1600">
        <f t="shared" si="759"/>
        <v>0</v>
      </c>
      <c r="AA1600">
        <f t="shared" si="760"/>
        <v>0</v>
      </c>
      <c r="BJ1600" s="41">
        <v>6</v>
      </c>
      <c r="BN1600" s="41">
        <v>5</v>
      </c>
      <c r="BS1600" s="121"/>
      <c r="BV1600">
        <v>0</v>
      </c>
      <c r="CA1600">
        <v>0</v>
      </c>
      <c r="CB1600">
        <f t="shared" si="763"/>
        <v>0</v>
      </c>
      <c r="CK1600">
        <f t="shared" si="764"/>
        <v>6</v>
      </c>
      <c r="CL1600">
        <f t="shared" si="765"/>
        <v>38</v>
      </c>
      <c r="CM1600">
        <f t="shared" si="766"/>
        <v>1486</v>
      </c>
      <c r="CP1600" t="str">
        <f t="shared" si="743"/>
        <v/>
      </c>
      <c r="CQ1600" t="str">
        <f t="shared" si="744"/>
        <v/>
      </c>
      <c r="CR1600" t="str">
        <f t="shared" si="767"/>
        <v/>
      </c>
      <c r="CS1600" t="str">
        <f t="shared" si="741"/>
        <v/>
      </c>
      <c r="CT1600" t="str">
        <f t="shared" si="742"/>
        <v/>
      </c>
    </row>
    <row r="1601" spans="2:98" x14ac:dyDescent="0.2">
      <c r="B1601" s="28" t="s">
        <v>1391</v>
      </c>
      <c r="C1601" s="47"/>
      <c r="D1601" s="41">
        <v>6</v>
      </c>
      <c r="E1601" s="42">
        <v>0</v>
      </c>
      <c r="F1601" s="139">
        <f>ABS(Home!$K$20*E1601)</f>
        <v>0</v>
      </c>
      <c r="G1601" s="42">
        <v>0</v>
      </c>
      <c r="H1601" s="139">
        <f>ABS(Home!$K$20*G1601)</f>
        <v>0</v>
      </c>
      <c r="I1601" s="42">
        <v>0</v>
      </c>
      <c r="J1601" s="139">
        <f>ABS(Home!$K$20*I1601)</f>
        <v>0</v>
      </c>
      <c r="K1601" s="42">
        <v>0</v>
      </c>
      <c r="L1601" s="139">
        <f>ABS(Home!$K$20*K1601)</f>
        <v>0</v>
      </c>
      <c r="M1601" s="45">
        <f t="shared" si="761"/>
        <v>0</v>
      </c>
      <c r="N1601" s="47">
        <f t="shared" si="762"/>
        <v>1487</v>
      </c>
      <c r="P1601">
        <f t="shared" si="752"/>
        <v>0</v>
      </c>
      <c r="Q1601">
        <f t="shared" si="752"/>
        <v>6</v>
      </c>
      <c r="R1601" s="146">
        <v>1598</v>
      </c>
      <c r="S1601">
        <f t="shared" si="753"/>
        <v>0</v>
      </c>
      <c r="T1601">
        <f t="shared" si="754"/>
        <v>0</v>
      </c>
      <c r="U1601">
        <f t="shared" si="755"/>
        <v>0</v>
      </c>
      <c r="V1601">
        <f t="shared" si="756"/>
        <v>0</v>
      </c>
      <c r="X1601">
        <f t="shared" si="757"/>
        <v>0</v>
      </c>
      <c r="Y1601">
        <f t="shared" si="758"/>
        <v>0</v>
      </c>
      <c r="Z1601">
        <f t="shared" si="759"/>
        <v>0</v>
      </c>
      <c r="AA1601">
        <f t="shared" si="760"/>
        <v>0</v>
      </c>
      <c r="BJ1601" s="41">
        <v>6</v>
      </c>
      <c r="BN1601" s="41">
        <v>5</v>
      </c>
      <c r="BS1601" s="121"/>
      <c r="BV1601">
        <v>0</v>
      </c>
      <c r="CA1601">
        <v>0</v>
      </c>
      <c r="CB1601">
        <f t="shared" si="763"/>
        <v>0</v>
      </c>
      <c r="CK1601">
        <f t="shared" si="764"/>
        <v>7</v>
      </c>
      <c r="CL1601">
        <f t="shared" si="765"/>
        <v>38</v>
      </c>
      <c r="CM1601">
        <f t="shared" si="766"/>
        <v>1487</v>
      </c>
      <c r="CP1601" t="str">
        <f t="shared" si="743"/>
        <v/>
      </c>
      <c r="CQ1601" t="str">
        <f t="shared" si="744"/>
        <v/>
      </c>
      <c r="CR1601" t="str">
        <f t="shared" si="767"/>
        <v/>
      </c>
      <c r="CS1601" t="str">
        <f t="shared" si="741"/>
        <v/>
      </c>
      <c r="CT1601" t="str">
        <f t="shared" si="742"/>
        <v/>
      </c>
    </row>
    <row r="1602" spans="2:98" x14ac:dyDescent="0.2">
      <c r="B1602" s="28" t="s">
        <v>1392</v>
      </c>
      <c r="C1602" s="47"/>
      <c r="D1602" s="41">
        <v>6</v>
      </c>
      <c r="E1602" s="42">
        <v>0</v>
      </c>
      <c r="F1602" s="139">
        <f>ABS(Home!$K$20*E1602)</f>
        <v>0</v>
      </c>
      <c r="G1602" s="42">
        <v>0</v>
      </c>
      <c r="H1602" s="139">
        <f>ABS(Home!$K$20*G1602)</f>
        <v>0</v>
      </c>
      <c r="I1602" s="42">
        <v>0</v>
      </c>
      <c r="J1602" s="139">
        <f>ABS(Home!$K$20*I1602)</f>
        <v>0</v>
      </c>
      <c r="K1602" s="42">
        <v>0</v>
      </c>
      <c r="L1602" s="139">
        <f>ABS(Home!$K$20*K1602)</f>
        <v>0</v>
      </c>
      <c r="M1602" s="45">
        <f t="shared" si="761"/>
        <v>0</v>
      </c>
      <c r="N1602" s="47">
        <f t="shared" si="762"/>
        <v>1488</v>
      </c>
      <c r="P1602">
        <f t="shared" si="752"/>
        <v>0</v>
      </c>
      <c r="Q1602">
        <f t="shared" si="752"/>
        <v>6</v>
      </c>
      <c r="R1602" s="146">
        <v>1599</v>
      </c>
      <c r="S1602">
        <f t="shared" si="753"/>
        <v>0</v>
      </c>
      <c r="T1602">
        <f t="shared" si="754"/>
        <v>0</v>
      </c>
      <c r="U1602">
        <f t="shared" si="755"/>
        <v>0</v>
      </c>
      <c r="V1602">
        <f t="shared" si="756"/>
        <v>0</v>
      </c>
      <c r="X1602">
        <f t="shared" si="757"/>
        <v>0</v>
      </c>
      <c r="Y1602">
        <f t="shared" si="758"/>
        <v>0</v>
      </c>
      <c r="Z1602">
        <f t="shared" si="759"/>
        <v>0</v>
      </c>
      <c r="AA1602">
        <f t="shared" si="760"/>
        <v>0</v>
      </c>
      <c r="BJ1602" s="41">
        <v>6</v>
      </c>
      <c r="BN1602" s="41">
        <v>5</v>
      </c>
      <c r="BS1602" s="121"/>
      <c r="BV1602">
        <v>0</v>
      </c>
      <c r="CA1602">
        <v>0</v>
      </c>
      <c r="CB1602">
        <f t="shared" si="763"/>
        <v>0</v>
      </c>
      <c r="CK1602">
        <f t="shared" si="764"/>
        <v>8</v>
      </c>
      <c r="CL1602">
        <f t="shared" si="765"/>
        <v>38</v>
      </c>
      <c r="CM1602">
        <f t="shared" si="766"/>
        <v>1488</v>
      </c>
      <c r="CP1602" t="str">
        <f t="shared" si="743"/>
        <v/>
      </c>
      <c r="CQ1602" t="str">
        <f t="shared" si="744"/>
        <v/>
      </c>
      <c r="CR1602" t="str">
        <f t="shared" si="767"/>
        <v/>
      </c>
      <c r="CS1602" t="str">
        <f t="shared" si="741"/>
        <v/>
      </c>
      <c r="CT1602" t="str">
        <f t="shared" si="742"/>
        <v/>
      </c>
    </row>
    <row r="1603" spans="2:98" x14ac:dyDescent="0.2">
      <c r="B1603" s="28" t="s">
        <v>1393</v>
      </c>
      <c r="C1603" s="47"/>
      <c r="D1603" s="41">
        <v>6</v>
      </c>
      <c r="E1603" s="42">
        <v>0</v>
      </c>
      <c r="F1603" s="139">
        <f>ABS(Home!$K$20*E1603)</f>
        <v>0</v>
      </c>
      <c r="G1603" s="42">
        <v>0</v>
      </c>
      <c r="H1603" s="139">
        <f>ABS(Home!$K$20*G1603)</f>
        <v>0</v>
      </c>
      <c r="I1603" s="42">
        <v>0</v>
      </c>
      <c r="J1603" s="139">
        <f>ABS(Home!$K$20*I1603)</f>
        <v>0</v>
      </c>
      <c r="K1603" s="42">
        <v>0</v>
      </c>
      <c r="L1603" s="139">
        <f>ABS(Home!$K$20*K1603)</f>
        <v>0</v>
      </c>
      <c r="M1603" s="45">
        <f t="shared" si="761"/>
        <v>0</v>
      </c>
      <c r="N1603" s="47">
        <f t="shared" si="762"/>
        <v>1489</v>
      </c>
      <c r="P1603">
        <f t="shared" si="752"/>
        <v>0</v>
      </c>
      <c r="Q1603">
        <f t="shared" si="752"/>
        <v>6</v>
      </c>
      <c r="R1603" s="146">
        <v>1600</v>
      </c>
      <c r="S1603">
        <f t="shared" si="753"/>
        <v>0</v>
      </c>
      <c r="T1603">
        <f t="shared" si="754"/>
        <v>0</v>
      </c>
      <c r="U1603">
        <f t="shared" si="755"/>
        <v>0</v>
      </c>
      <c r="V1603">
        <f>IF($C1720=1,K1720,0)</f>
        <v>0</v>
      </c>
      <c r="X1603">
        <f t="shared" si="757"/>
        <v>0</v>
      </c>
      <c r="Y1603">
        <f t="shared" si="758"/>
        <v>0</v>
      </c>
      <c r="Z1603">
        <f t="shared" si="759"/>
        <v>0</v>
      </c>
      <c r="AA1603">
        <f t="shared" si="760"/>
        <v>0</v>
      </c>
      <c r="BJ1603" s="41">
        <v>6</v>
      </c>
      <c r="BN1603" s="41">
        <v>5</v>
      </c>
      <c r="BS1603" s="121"/>
      <c r="BV1603">
        <v>0</v>
      </c>
      <c r="CA1603">
        <v>0</v>
      </c>
      <c r="CB1603">
        <f t="shared" si="763"/>
        <v>0</v>
      </c>
      <c r="CK1603">
        <f t="shared" si="764"/>
        <v>9</v>
      </c>
      <c r="CL1603">
        <f t="shared" si="765"/>
        <v>38</v>
      </c>
      <c r="CM1603">
        <f t="shared" si="766"/>
        <v>1489</v>
      </c>
      <c r="CP1603" t="str">
        <f t="shared" si="743"/>
        <v/>
      </c>
      <c r="CQ1603" t="str">
        <f t="shared" si="744"/>
        <v/>
      </c>
      <c r="CR1603" t="str">
        <f t="shared" si="767"/>
        <v/>
      </c>
      <c r="CS1603" t="str">
        <f t="shared" si="741"/>
        <v/>
      </c>
      <c r="CT1603" t="str">
        <f t="shared" si="742"/>
        <v/>
      </c>
    </row>
    <row r="1604" spans="2:98" x14ac:dyDescent="0.2">
      <c r="B1604" s="28" t="s">
        <v>1363</v>
      </c>
      <c r="C1604" s="47"/>
      <c r="D1604" s="41">
        <v>6</v>
      </c>
      <c r="E1604" s="42">
        <v>0</v>
      </c>
      <c r="F1604" s="139">
        <f>ABS(Home!$K$20*E1604)</f>
        <v>0</v>
      </c>
      <c r="G1604" s="42">
        <v>0</v>
      </c>
      <c r="H1604" s="139">
        <f>ABS(Home!$K$20*G1604)</f>
        <v>0</v>
      </c>
      <c r="I1604" s="42">
        <v>0</v>
      </c>
      <c r="J1604" s="139">
        <f>ABS(Home!$K$20*I1604)</f>
        <v>0</v>
      </c>
      <c r="K1604" s="42">
        <v>0</v>
      </c>
      <c r="L1604" s="139">
        <f>ABS(Home!$K$20*K1604)</f>
        <v>0</v>
      </c>
      <c r="M1604" s="45">
        <f t="shared" si="761"/>
        <v>0</v>
      </c>
      <c r="N1604" s="47">
        <f t="shared" si="762"/>
        <v>1490</v>
      </c>
      <c r="P1604" s="1"/>
      <c r="Q1604" s="1"/>
      <c r="R1604" s="246"/>
      <c r="S1604" s="1"/>
      <c r="T1604" s="1"/>
      <c r="U1604" s="1"/>
      <c r="V1604" s="1"/>
      <c r="W1604" s="1"/>
      <c r="X1604" s="1"/>
      <c r="Y1604" s="1"/>
      <c r="Z1604" s="1"/>
      <c r="AA1604" s="1"/>
      <c r="BJ1604" s="41">
        <v>6</v>
      </c>
      <c r="BN1604" s="41">
        <v>5</v>
      </c>
      <c r="BS1604" s="121"/>
      <c r="BV1604">
        <v>0</v>
      </c>
      <c r="CA1604">
        <v>0</v>
      </c>
      <c r="CB1604">
        <f t="shared" si="763"/>
        <v>0</v>
      </c>
      <c r="CK1604">
        <f t="shared" si="764"/>
        <v>10</v>
      </c>
      <c r="CL1604">
        <f t="shared" si="765"/>
        <v>38</v>
      </c>
      <c r="CM1604">
        <f t="shared" si="766"/>
        <v>1490</v>
      </c>
      <c r="CP1604" t="str">
        <f t="shared" si="743"/>
        <v/>
      </c>
      <c r="CQ1604" t="str">
        <f t="shared" si="744"/>
        <v/>
      </c>
      <c r="CR1604" t="str">
        <f t="shared" si="767"/>
        <v/>
      </c>
      <c r="CS1604" t="str">
        <f t="shared" si="741"/>
        <v/>
      </c>
      <c r="CT1604" t="str">
        <f t="shared" si="742"/>
        <v/>
      </c>
    </row>
    <row r="1605" spans="2:98" x14ac:dyDescent="0.2">
      <c r="B1605" s="28" t="s">
        <v>1364</v>
      </c>
      <c r="C1605" s="47"/>
      <c r="D1605" s="41">
        <v>6</v>
      </c>
      <c r="E1605" s="42">
        <v>0</v>
      </c>
      <c r="F1605" s="139">
        <f>ABS(Home!$K$20*E1605)</f>
        <v>0</v>
      </c>
      <c r="G1605" s="42">
        <v>0</v>
      </c>
      <c r="H1605" s="139">
        <f>ABS(Home!$K$20*G1605)</f>
        <v>0</v>
      </c>
      <c r="I1605" s="42">
        <v>0</v>
      </c>
      <c r="J1605" s="139">
        <f>ABS(Home!$K$20*I1605)</f>
        <v>0</v>
      </c>
      <c r="K1605" s="42">
        <v>0</v>
      </c>
      <c r="L1605" s="139">
        <f>ABS(Home!$K$20*K1605)</f>
        <v>0</v>
      </c>
      <c r="M1605" s="45">
        <f t="shared" si="761"/>
        <v>0</v>
      </c>
      <c r="N1605" s="47">
        <f t="shared" si="762"/>
        <v>1491</v>
      </c>
      <c r="P1605" s="1"/>
      <c r="Q1605" s="1"/>
      <c r="R1605" s="246"/>
      <c r="S1605" s="1"/>
      <c r="T1605" s="1"/>
      <c r="U1605" s="1"/>
      <c r="V1605" s="1"/>
      <c r="W1605" s="1"/>
      <c r="X1605" s="1"/>
      <c r="Y1605" s="1"/>
      <c r="Z1605" s="1"/>
      <c r="AA1605" s="1"/>
      <c r="BJ1605" s="41">
        <v>6</v>
      </c>
      <c r="BN1605" s="41">
        <v>5</v>
      </c>
      <c r="BS1605" s="121"/>
      <c r="BV1605">
        <v>0</v>
      </c>
      <c r="CA1605">
        <v>0</v>
      </c>
      <c r="CB1605">
        <f t="shared" si="763"/>
        <v>0</v>
      </c>
      <c r="CK1605">
        <f t="shared" si="764"/>
        <v>11</v>
      </c>
      <c r="CL1605">
        <f t="shared" si="765"/>
        <v>38</v>
      </c>
      <c r="CM1605">
        <f t="shared" si="766"/>
        <v>1491</v>
      </c>
      <c r="CP1605" t="str">
        <f t="shared" si="743"/>
        <v/>
      </c>
      <c r="CQ1605" t="str">
        <f t="shared" si="744"/>
        <v/>
      </c>
      <c r="CR1605" t="str">
        <f t="shared" si="767"/>
        <v/>
      </c>
      <c r="CS1605" t="str">
        <f t="shared" ref="CS1605:CS1668" si="768">IF(C1605=1,CONCATENATE("y_int(",CM1605,",",1,")"),"")</f>
        <v/>
      </c>
      <c r="CT1605" t="str">
        <f t="shared" ref="CT1605:CT1668" si="769">IF(C1605=1,CONCATENATE("y_int(",CM1605,",",1,") = results.XAtMinObjective{1,",),"")</f>
        <v/>
      </c>
    </row>
    <row r="1606" spans="2:98" x14ac:dyDescent="0.2">
      <c r="B1606" s="28" t="s">
        <v>1365</v>
      </c>
      <c r="C1606" s="47"/>
      <c r="D1606" s="41">
        <v>6</v>
      </c>
      <c r="E1606" s="42">
        <v>0</v>
      </c>
      <c r="F1606" s="139">
        <f>ABS(Home!$K$20*E1606)</f>
        <v>0</v>
      </c>
      <c r="G1606" s="42">
        <v>0</v>
      </c>
      <c r="H1606" s="139">
        <f>ABS(Home!$K$20*G1606)</f>
        <v>0</v>
      </c>
      <c r="I1606" s="42">
        <v>0</v>
      </c>
      <c r="J1606" s="139">
        <f>ABS(Home!$K$20*I1606)</f>
        <v>0</v>
      </c>
      <c r="K1606" s="42">
        <v>0</v>
      </c>
      <c r="L1606" s="139">
        <f>ABS(Home!$K$20*K1606)</f>
        <v>0</v>
      </c>
      <c r="M1606" s="45">
        <f t="shared" si="761"/>
        <v>0</v>
      </c>
      <c r="N1606" s="47">
        <f t="shared" si="762"/>
        <v>1492</v>
      </c>
      <c r="P1606" s="1"/>
      <c r="Q1606" s="1"/>
      <c r="R1606" s="246"/>
      <c r="S1606" s="1"/>
      <c r="T1606" s="1"/>
      <c r="U1606" s="1"/>
      <c r="V1606" s="1"/>
      <c r="W1606" s="1"/>
      <c r="X1606" s="1"/>
      <c r="Y1606" s="1"/>
      <c r="Z1606" s="1"/>
      <c r="AA1606" s="1"/>
      <c r="BJ1606" s="41">
        <v>6</v>
      </c>
      <c r="BN1606" s="41">
        <v>5</v>
      </c>
      <c r="BS1606" s="121"/>
      <c r="BV1606">
        <v>0</v>
      </c>
      <c r="CA1606">
        <v>0</v>
      </c>
      <c r="CB1606">
        <f t="shared" si="763"/>
        <v>0</v>
      </c>
      <c r="CK1606">
        <f t="shared" si="764"/>
        <v>12</v>
      </c>
      <c r="CL1606">
        <f t="shared" si="765"/>
        <v>38</v>
      </c>
      <c r="CM1606">
        <f t="shared" si="766"/>
        <v>1492</v>
      </c>
      <c r="CP1606" t="str">
        <f t="shared" ref="CP1606:CP1669" si="770">IF(C1606=1,CONCATENATE("v",CM1606," = optimizableVariable('var",CM1606,"', [",E1606-$CO$1," ",E1606+$CO$1,"], 'Type', 'real'); %y_int(",CK1606,",",CL1606,")"),"")</f>
        <v/>
      </c>
      <c r="CQ1606" t="str">
        <f t="shared" ref="CQ1606:CQ1669" si="771">IF(C1606=1,CONCATENATE("y_int(",CM1606,",",1,") = variables.var",CM1606,";"),"")</f>
        <v/>
      </c>
      <c r="CR1606" t="str">
        <f t="shared" si="767"/>
        <v/>
      </c>
      <c r="CS1606" t="str">
        <f t="shared" si="768"/>
        <v/>
      </c>
      <c r="CT1606" t="str">
        <f t="shared" si="769"/>
        <v/>
      </c>
    </row>
    <row r="1607" spans="2:98" x14ac:dyDescent="0.2">
      <c r="B1607" s="28" t="s">
        <v>1366</v>
      </c>
      <c r="C1607" s="47"/>
      <c r="D1607" s="41">
        <v>6</v>
      </c>
      <c r="E1607" s="42">
        <v>0</v>
      </c>
      <c r="F1607" s="139">
        <f>ABS(Home!$K$20*E1607)</f>
        <v>0</v>
      </c>
      <c r="G1607" s="42">
        <v>0</v>
      </c>
      <c r="H1607" s="139">
        <f>ABS(Home!$K$20*G1607)</f>
        <v>0</v>
      </c>
      <c r="I1607" s="42">
        <v>0</v>
      </c>
      <c r="J1607" s="139">
        <f>ABS(Home!$K$20*I1607)</f>
        <v>0</v>
      </c>
      <c r="K1607" s="42">
        <v>0</v>
      </c>
      <c r="L1607" s="139">
        <f>ABS(Home!$K$20*K1607)</f>
        <v>0</v>
      </c>
      <c r="M1607" s="45">
        <f t="shared" si="761"/>
        <v>0</v>
      </c>
      <c r="N1607" s="47">
        <f t="shared" si="762"/>
        <v>1493</v>
      </c>
      <c r="P1607" s="1"/>
      <c r="Q1607" s="1"/>
      <c r="R1607" s="246"/>
      <c r="S1607" s="1"/>
      <c r="T1607" s="1"/>
      <c r="U1607" s="1"/>
      <c r="V1607" s="1"/>
      <c r="W1607" s="1"/>
      <c r="X1607" s="1"/>
      <c r="Y1607" s="1"/>
      <c r="Z1607" s="1"/>
      <c r="AA1607" s="1"/>
      <c r="BJ1607" s="41">
        <v>6</v>
      </c>
      <c r="BN1607" s="41">
        <v>5</v>
      </c>
      <c r="BS1607" s="121"/>
      <c r="BV1607">
        <v>0</v>
      </c>
      <c r="CA1607">
        <v>0</v>
      </c>
      <c r="CB1607">
        <f t="shared" si="763"/>
        <v>0</v>
      </c>
      <c r="CK1607">
        <f t="shared" si="764"/>
        <v>13</v>
      </c>
      <c r="CL1607">
        <f t="shared" si="765"/>
        <v>38</v>
      </c>
      <c r="CM1607">
        <f t="shared" si="766"/>
        <v>1493</v>
      </c>
      <c r="CP1607" t="str">
        <f t="shared" si="770"/>
        <v/>
      </c>
      <c r="CQ1607" t="str">
        <f t="shared" si="771"/>
        <v/>
      </c>
      <c r="CR1607" t="str">
        <f t="shared" si="767"/>
        <v/>
      </c>
      <c r="CS1607" t="str">
        <f t="shared" si="768"/>
        <v/>
      </c>
      <c r="CT1607" t="str">
        <f t="shared" si="769"/>
        <v/>
      </c>
    </row>
    <row r="1608" spans="2:98" x14ac:dyDescent="0.2">
      <c r="B1608" s="28" t="s">
        <v>1367</v>
      </c>
      <c r="C1608" s="47"/>
      <c r="D1608" s="41">
        <v>6</v>
      </c>
      <c r="E1608" s="42">
        <v>0</v>
      </c>
      <c r="F1608" s="139">
        <f>ABS(Home!$K$20*E1608)</f>
        <v>0</v>
      </c>
      <c r="G1608" s="42">
        <v>0</v>
      </c>
      <c r="H1608" s="139">
        <f>ABS(Home!$K$20*G1608)</f>
        <v>0</v>
      </c>
      <c r="I1608" s="42">
        <v>0</v>
      </c>
      <c r="J1608" s="139">
        <f>ABS(Home!$K$20*I1608)</f>
        <v>0</v>
      </c>
      <c r="K1608" s="42">
        <v>0</v>
      </c>
      <c r="L1608" s="139">
        <f>ABS(Home!$K$20*K1608)</f>
        <v>0</v>
      </c>
      <c r="M1608" s="45">
        <f t="shared" si="761"/>
        <v>0</v>
      </c>
      <c r="N1608" s="47">
        <f t="shared" si="762"/>
        <v>1494</v>
      </c>
      <c r="P1608" s="1"/>
      <c r="Q1608" s="1"/>
      <c r="R1608" s="246"/>
      <c r="S1608" s="1"/>
      <c r="T1608" s="1"/>
      <c r="U1608" s="1"/>
      <c r="V1608" s="1"/>
      <c r="W1608" s="1"/>
      <c r="X1608" s="1"/>
      <c r="Y1608" s="1"/>
      <c r="Z1608" s="1"/>
      <c r="AA1608" s="1"/>
      <c r="BJ1608" s="41">
        <v>6</v>
      </c>
      <c r="BN1608" s="41">
        <v>5</v>
      </c>
      <c r="BS1608" s="121"/>
      <c r="BV1608">
        <v>0</v>
      </c>
      <c r="CA1608">
        <v>0</v>
      </c>
      <c r="CB1608">
        <f t="shared" si="763"/>
        <v>0</v>
      </c>
      <c r="CK1608">
        <f t="shared" si="764"/>
        <v>14</v>
      </c>
      <c r="CL1608">
        <f t="shared" si="765"/>
        <v>38</v>
      </c>
      <c r="CM1608">
        <f t="shared" si="766"/>
        <v>1494</v>
      </c>
      <c r="CP1608" t="str">
        <f t="shared" si="770"/>
        <v/>
      </c>
      <c r="CQ1608" t="str">
        <f t="shared" si="771"/>
        <v/>
      </c>
      <c r="CR1608" t="str">
        <f t="shared" si="767"/>
        <v/>
      </c>
      <c r="CS1608" t="str">
        <f t="shared" si="768"/>
        <v/>
      </c>
      <c r="CT1608" t="str">
        <f t="shared" si="769"/>
        <v/>
      </c>
    </row>
    <row r="1609" spans="2:98" x14ac:dyDescent="0.2">
      <c r="B1609" s="28" t="s">
        <v>1382</v>
      </c>
      <c r="C1609" s="47"/>
      <c r="D1609" s="41">
        <v>6</v>
      </c>
      <c r="E1609" s="42">
        <v>0</v>
      </c>
      <c r="F1609" s="139">
        <f>ABS(Home!$K$20*E1609)</f>
        <v>0</v>
      </c>
      <c r="G1609" s="42">
        <v>0</v>
      </c>
      <c r="H1609" s="139">
        <f>ABS(Home!$K$20*G1609)</f>
        <v>0</v>
      </c>
      <c r="I1609" s="42">
        <v>0</v>
      </c>
      <c r="J1609" s="139">
        <f>ABS(Home!$K$20*I1609)</f>
        <v>0</v>
      </c>
      <c r="K1609" s="42">
        <v>0</v>
      </c>
      <c r="L1609" s="139">
        <f>ABS(Home!$K$20*K1609)</f>
        <v>0</v>
      </c>
      <c r="M1609" s="45">
        <f t="shared" si="761"/>
        <v>0</v>
      </c>
      <c r="N1609" s="47">
        <f t="shared" si="762"/>
        <v>1495</v>
      </c>
      <c r="P1609" s="1"/>
      <c r="Q1609" s="1"/>
      <c r="R1609" s="246"/>
      <c r="S1609" s="1"/>
      <c r="T1609" s="1"/>
      <c r="U1609" s="1"/>
      <c r="V1609" s="1"/>
      <c r="W1609" s="1"/>
      <c r="X1609" s="1"/>
      <c r="Y1609" s="1"/>
      <c r="Z1609" s="1"/>
      <c r="AA1609" s="1"/>
      <c r="BJ1609" s="41">
        <v>6</v>
      </c>
      <c r="BN1609" s="41">
        <v>5</v>
      </c>
      <c r="BS1609" s="121"/>
      <c r="BV1609">
        <v>0</v>
      </c>
      <c r="CA1609">
        <v>0</v>
      </c>
      <c r="CB1609">
        <f t="shared" si="763"/>
        <v>0</v>
      </c>
      <c r="CK1609">
        <f t="shared" si="764"/>
        <v>15</v>
      </c>
      <c r="CL1609">
        <f t="shared" si="765"/>
        <v>38</v>
      </c>
      <c r="CM1609">
        <f t="shared" si="766"/>
        <v>1495</v>
      </c>
      <c r="CP1609" t="str">
        <f t="shared" si="770"/>
        <v/>
      </c>
      <c r="CQ1609" t="str">
        <f t="shared" si="771"/>
        <v/>
      </c>
      <c r="CR1609" t="str">
        <f t="shared" si="767"/>
        <v/>
      </c>
      <c r="CS1609" t="str">
        <f t="shared" si="768"/>
        <v/>
      </c>
      <c r="CT1609" t="str">
        <f t="shared" si="769"/>
        <v/>
      </c>
    </row>
    <row r="1610" spans="2:98" x14ac:dyDescent="0.2">
      <c r="B1610" s="28" t="s">
        <v>1383</v>
      </c>
      <c r="C1610" s="47"/>
      <c r="D1610" s="41">
        <v>6</v>
      </c>
      <c r="E1610" s="42">
        <v>0</v>
      </c>
      <c r="F1610" s="139">
        <f>ABS(Home!$K$20*E1610)</f>
        <v>0</v>
      </c>
      <c r="G1610" s="42">
        <v>0</v>
      </c>
      <c r="H1610" s="139">
        <f>ABS(Home!$K$20*G1610)</f>
        <v>0</v>
      </c>
      <c r="I1610" s="42">
        <v>0</v>
      </c>
      <c r="J1610" s="139">
        <f>ABS(Home!$K$20*I1610)</f>
        <v>0</v>
      </c>
      <c r="K1610" s="42">
        <v>0</v>
      </c>
      <c r="L1610" s="139">
        <f>ABS(Home!$K$20*K1610)</f>
        <v>0</v>
      </c>
      <c r="M1610" s="45">
        <f t="shared" si="761"/>
        <v>0</v>
      </c>
      <c r="N1610" s="47">
        <f t="shared" si="762"/>
        <v>1496</v>
      </c>
      <c r="P1610" s="1"/>
      <c r="Q1610" s="1"/>
      <c r="R1610" s="246"/>
      <c r="S1610" s="1"/>
      <c r="T1610" s="1"/>
      <c r="U1610" s="1"/>
      <c r="V1610" s="1"/>
      <c r="W1610" s="1"/>
      <c r="X1610" s="1"/>
      <c r="Y1610" s="1"/>
      <c r="Z1610" s="1"/>
      <c r="AA1610" s="1"/>
      <c r="BJ1610" s="41">
        <v>6</v>
      </c>
      <c r="BN1610" s="41">
        <v>5</v>
      </c>
      <c r="BS1610" s="121"/>
      <c r="BV1610">
        <v>0</v>
      </c>
      <c r="CA1610">
        <v>0</v>
      </c>
      <c r="CB1610">
        <f t="shared" si="763"/>
        <v>0</v>
      </c>
      <c r="CK1610">
        <f t="shared" si="764"/>
        <v>16</v>
      </c>
      <c r="CL1610">
        <f t="shared" si="765"/>
        <v>38</v>
      </c>
      <c r="CM1610">
        <f t="shared" si="766"/>
        <v>1496</v>
      </c>
      <c r="CP1610" t="str">
        <f t="shared" si="770"/>
        <v/>
      </c>
      <c r="CQ1610" t="str">
        <f t="shared" si="771"/>
        <v/>
      </c>
      <c r="CR1610" t="str">
        <f t="shared" si="767"/>
        <v/>
      </c>
      <c r="CS1610" t="str">
        <f t="shared" si="768"/>
        <v/>
      </c>
      <c r="CT1610" t="str">
        <f t="shared" si="769"/>
        <v/>
      </c>
    </row>
    <row r="1611" spans="2:98" x14ac:dyDescent="0.2">
      <c r="B1611" s="28" t="s">
        <v>1384</v>
      </c>
      <c r="C1611" s="47"/>
      <c r="D1611" s="41">
        <v>6</v>
      </c>
      <c r="E1611" s="42">
        <v>0</v>
      </c>
      <c r="F1611" s="139">
        <f>ABS(Home!$K$20*E1611)</f>
        <v>0</v>
      </c>
      <c r="G1611" s="42">
        <v>0</v>
      </c>
      <c r="H1611" s="139">
        <f>ABS(Home!$K$20*G1611)</f>
        <v>0</v>
      </c>
      <c r="I1611" s="42">
        <v>0</v>
      </c>
      <c r="J1611" s="139">
        <f>ABS(Home!$K$20*I1611)</f>
        <v>0</v>
      </c>
      <c r="K1611" s="42">
        <v>0</v>
      </c>
      <c r="L1611" s="139">
        <f>ABS(Home!$K$20*K1611)</f>
        <v>0</v>
      </c>
      <c r="M1611" s="45">
        <f t="shared" si="761"/>
        <v>0</v>
      </c>
      <c r="N1611" s="47">
        <f t="shared" si="762"/>
        <v>1497</v>
      </c>
      <c r="P1611" s="1"/>
      <c r="Q1611" s="1"/>
      <c r="R1611" s="246"/>
      <c r="S1611" s="1"/>
      <c r="T1611" s="1"/>
      <c r="U1611" s="1"/>
      <c r="V1611" s="1"/>
      <c r="W1611" s="1"/>
      <c r="X1611" s="1"/>
      <c r="Y1611" s="1"/>
      <c r="Z1611" s="1"/>
      <c r="AA1611" s="1"/>
      <c r="BJ1611" s="41">
        <v>6</v>
      </c>
      <c r="BN1611" s="41">
        <v>5</v>
      </c>
      <c r="BS1611" s="121"/>
      <c r="BV1611">
        <v>0</v>
      </c>
      <c r="CA1611">
        <v>0</v>
      </c>
      <c r="CB1611">
        <f t="shared" si="763"/>
        <v>0</v>
      </c>
      <c r="CK1611">
        <f t="shared" si="764"/>
        <v>17</v>
      </c>
      <c r="CL1611">
        <f t="shared" si="765"/>
        <v>38</v>
      </c>
      <c r="CM1611">
        <f t="shared" si="766"/>
        <v>1497</v>
      </c>
      <c r="CP1611" t="str">
        <f t="shared" si="770"/>
        <v/>
      </c>
      <c r="CQ1611" t="str">
        <f t="shared" si="771"/>
        <v/>
      </c>
      <c r="CR1611" t="str">
        <f t="shared" si="767"/>
        <v/>
      </c>
      <c r="CS1611" t="str">
        <f t="shared" si="768"/>
        <v/>
      </c>
      <c r="CT1611" t="str">
        <f t="shared" si="769"/>
        <v/>
      </c>
    </row>
    <row r="1612" spans="2:98" x14ac:dyDescent="0.2">
      <c r="B1612" s="28" t="s">
        <v>1368</v>
      </c>
      <c r="C1612" s="47"/>
      <c r="D1612" s="41">
        <v>6</v>
      </c>
      <c r="E1612" s="42">
        <v>0</v>
      </c>
      <c r="F1612" s="139">
        <f>ABS(Home!$K$20*E1612)</f>
        <v>0</v>
      </c>
      <c r="G1612" s="42">
        <v>0</v>
      </c>
      <c r="H1612" s="139">
        <f>ABS(Home!$K$20*G1612)</f>
        <v>0</v>
      </c>
      <c r="I1612" s="42">
        <v>0</v>
      </c>
      <c r="J1612" s="139">
        <f>ABS(Home!$K$20*I1612)</f>
        <v>0</v>
      </c>
      <c r="K1612" s="42">
        <v>0</v>
      </c>
      <c r="L1612" s="139">
        <f>ABS(Home!$K$20*K1612)</f>
        <v>0</v>
      </c>
      <c r="M1612" s="45">
        <f t="shared" si="761"/>
        <v>0</v>
      </c>
      <c r="N1612" s="47">
        <f t="shared" si="762"/>
        <v>1498</v>
      </c>
      <c r="P1612" s="1"/>
      <c r="Q1612" s="1"/>
      <c r="R1612" s="246"/>
      <c r="S1612" s="1"/>
      <c r="T1612" s="1"/>
      <c r="U1612" s="1"/>
      <c r="V1612" s="1"/>
      <c r="W1612" s="1"/>
      <c r="X1612" s="1"/>
      <c r="Y1612" s="1"/>
      <c r="Z1612" s="1"/>
      <c r="AA1612" s="1"/>
      <c r="BJ1612" s="41">
        <v>6</v>
      </c>
      <c r="BN1612" s="41">
        <v>5</v>
      </c>
      <c r="BS1612" s="121"/>
      <c r="BV1612">
        <v>0</v>
      </c>
      <c r="CA1612">
        <v>0</v>
      </c>
      <c r="CB1612">
        <f t="shared" si="763"/>
        <v>0</v>
      </c>
      <c r="CK1612">
        <f t="shared" si="764"/>
        <v>18</v>
      </c>
      <c r="CL1612">
        <f t="shared" si="765"/>
        <v>38</v>
      </c>
      <c r="CM1612">
        <f t="shared" si="766"/>
        <v>1498</v>
      </c>
      <c r="CP1612" t="str">
        <f t="shared" si="770"/>
        <v/>
      </c>
      <c r="CQ1612" t="str">
        <f t="shared" si="771"/>
        <v/>
      </c>
      <c r="CR1612" t="str">
        <f t="shared" si="767"/>
        <v/>
      </c>
      <c r="CS1612" t="str">
        <f t="shared" si="768"/>
        <v/>
      </c>
      <c r="CT1612" t="str">
        <f t="shared" si="769"/>
        <v/>
      </c>
    </row>
    <row r="1613" spans="2:98" x14ac:dyDescent="0.2">
      <c r="B1613" s="28" t="s">
        <v>1369</v>
      </c>
      <c r="C1613" s="47"/>
      <c r="D1613" s="41">
        <v>6</v>
      </c>
      <c r="E1613" s="42">
        <v>0</v>
      </c>
      <c r="F1613" s="139">
        <f>ABS(Home!$K$20*E1613)</f>
        <v>0</v>
      </c>
      <c r="G1613" s="42">
        <v>0</v>
      </c>
      <c r="H1613" s="139">
        <f>ABS(Home!$K$20*G1613)</f>
        <v>0</v>
      </c>
      <c r="I1613" s="42">
        <v>0</v>
      </c>
      <c r="J1613" s="139">
        <f>ABS(Home!$K$20*I1613)</f>
        <v>0</v>
      </c>
      <c r="K1613" s="42">
        <v>0</v>
      </c>
      <c r="L1613" s="139">
        <f>ABS(Home!$K$20*K1613)</f>
        <v>0</v>
      </c>
      <c r="M1613" s="45">
        <f t="shared" si="761"/>
        <v>0</v>
      </c>
      <c r="N1613" s="47">
        <f t="shared" si="762"/>
        <v>1499</v>
      </c>
      <c r="P1613" s="1"/>
      <c r="Q1613" s="1"/>
      <c r="R1613" s="246"/>
      <c r="S1613" s="1"/>
      <c r="T1613" s="1"/>
      <c r="U1613" s="1"/>
      <c r="V1613" s="1"/>
      <c r="W1613" s="1"/>
      <c r="X1613" s="1"/>
      <c r="Y1613" s="1"/>
      <c r="Z1613" s="1"/>
      <c r="AA1613" s="1"/>
      <c r="BJ1613" s="41">
        <v>6</v>
      </c>
      <c r="BN1613" s="41">
        <v>5</v>
      </c>
      <c r="BS1613" s="121"/>
      <c r="BV1613">
        <v>0</v>
      </c>
      <c r="CA1613">
        <v>0</v>
      </c>
      <c r="CB1613">
        <f t="shared" si="763"/>
        <v>0</v>
      </c>
      <c r="CK1613">
        <f t="shared" si="764"/>
        <v>19</v>
      </c>
      <c r="CL1613">
        <f t="shared" si="765"/>
        <v>38</v>
      </c>
      <c r="CM1613">
        <f t="shared" si="766"/>
        <v>1499</v>
      </c>
      <c r="CP1613" t="str">
        <f t="shared" si="770"/>
        <v/>
      </c>
      <c r="CQ1613" t="str">
        <f t="shared" si="771"/>
        <v/>
      </c>
      <c r="CR1613" t="str">
        <f t="shared" si="767"/>
        <v/>
      </c>
      <c r="CS1613" t="str">
        <f t="shared" si="768"/>
        <v/>
      </c>
      <c r="CT1613" t="str">
        <f t="shared" si="769"/>
        <v/>
      </c>
    </row>
    <row r="1614" spans="2:98" x14ac:dyDescent="0.2">
      <c r="B1614" s="28" t="s">
        <v>1370</v>
      </c>
      <c r="C1614" s="47"/>
      <c r="D1614" s="41">
        <v>6</v>
      </c>
      <c r="E1614" s="42">
        <v>0</v>
      </c>
      <c r="F1614" s="139">
        <f>ABS(Home!$K$20*E1614)</f>
        <v>0</v>
      </c>
      <c r="G1614" s="42">
        <v>0</v>
      </c>
      <c r="H1614" s="139">
        <f>ABS(Home!$K$20*G1614)</f>
        <v>0</v>
      </c>
      <c r="I1614" s="42">
        <v>0</v>
      </c>
      <c r="J1614" s="139">
        <f>ABS(Home!$K$20*I1614)</f>
        <v>0</v>
      </c>
      <c r="K1614" s="42">
        <v>0</v>
      </c>
      <c r="L1614" s="139">
        <f>ABS(Home!$K$20*K1614)</f>
        <v>0</v>
      </c>
      <c r="M1614" s="45">
        <f t="shared" si="761"/>
        <v>0</v>
      </c>
      <c r="N1614" s="47">
        <f t="shared" si="762"/>
        <v>1500</v>
      </c>
      <c r="P1614" s="1"/>
      <c r="Q1614" s="1"/>
      <c r="R1614" s="246"/>
      <c r="S1614" s="1"/>
      <c r="T1614" s="1"/>
      <c r="U1614" s="1"/>
      <c r="V1614" s="1"/>
      <c r="W1614" s="1"/>
      <c r="X1614" s="1"/>
      <c r="Y1614" s="1"/>
      <c r="Z1614" s="1"/>
      <c r="AA1614" s="1"/>
      <c r="BJ1614" s="41">
        <v>6</v>
      </c>
      <c r="BN1614" s="41">
        <v>5</v>
      </c>
      <c r="BS1614" s="121"/>
      <c r="BV1614">
        <v>0</v>
      </c>
      <c r="CA1614">
        <v>0</v>
      </c>
      <c r="CB1614">
        <f t="shared" si="763"/>
        <v>0</v>
      </c>
      <c r="CK1614">
        <f t="shared" si="764"/>
        <v>20</v>
      </c>
      <c r="CL1614">
        <f t="shared" si="765"/>
        <v>38</v>
      </c>
      <c r="CM1614">
        <f t="shared" si="766"/>
        <v>1500</v>
      </c>
      <c r="CP1614" t="str">
        <f t="shared" si="770"/>
        <v/>
      </c>
      <c r="CQ1614" t="str">
        <f t="shared" si="771"/>
        <v/>
      </c>
      <c r="CR1614" t="str">
        <f t="shared" si="767"/>
        <v/>
      </c>
      <c r="CS1614" t="str">
        <f t="shared" si="768"/>
        <v/>
      </c>
      <c r="CT1614" t="str">
        <f t="shared" si="769"/>
        <v/>
      </c>
    </row>
    <row r="1615" spans="2:98" x14ac:dyDescent="0.2">
      <c r="B1615" s="28" t="s">
        <v>1371</v>
      </c>
      <c r="C1615" s="47"/>
      <c r="D1615" s="41">
        <v>6</v>
      </c>
      <c r="E1615" s="42">
        <v>0</v>
      </c>
      <c r="F1615" s="139">
        <f>ABS(Home!$K$20*E1615)</f>
        <v>0</v>
      </c>
      <c r="G1615" s="42">
        <v>0</v>
      </c>
      <c r="H1615" s="139">
        <f>ABS(Home!$K$20*G1615)</f>
        <v>0</v>
      </c>
      <c r="I1615" s="42">
        <v>0</v>
      </c>
      <c r="J1615" s="139">
        <f>ABS(Home!$K$20*I1615)</f>
        <v>0</v>
      </c>
      <c r="K1615" s="42">
        <v>0</v>
      </c>
      <c r="L1615" s="139">
        <f>ABS(Home!$K$20*K1615)</f>
        <v>0</v>
      </c>
      <c r="M1615" s="45">
        <f t="shared" si="761"/>
        <v>0</v>
      </c>
      <c r="N1615" s="47">
        <f t="shared" si="762"/>
        <v>1501</v>
      </c>
      <c r="P1615" s="1"/>
      <c r="Q1615" s="1"/>
      <c r="R1615" s="246"/>
      <c r="S1615" s="1"/>
      <c r="T1615" s="1"/>
      <c r="U1615" s="1"/>
      <c r="V1615" s="1"/>
      <c r="W1615" s="1"/>
      <c r="X1615" s="1"/>
      <c r="Y1615" s="1"/>
      <c r="Z1615" s="1"/>
      <c r="AA1615" s="1"/>
      <c r="BJ1615" s="41">
        <v>6</v>
      </c>
      <c r="BN1615" s="41">
        <v>5</v>
      </c>
      <c r="BS1615" s="121"/>
      <c r="BV1615">
        <v>0</v>
      </c>
      <c r="CA1615">
        <v>0</v>
      </c>
      <c r="CB1615">
        <f t="shared" si="763"/>
        <v>0</v>
      </c>
      <c r="CK1615">
        <f t="shared" si="764"/>
        <v>21</v>
      </c>
      <c r="CL1615">
        <f t="shared" si="765"/>
        <v>38</v>
      </c>
      <c r="CM1615">
        <f t="shared" si="766"/>
        <v>1501</v>
      </c>
      <c r="CP1615" t="str">
        <f t="shared" si="770"/>
        <v/>
      </c>
      <c r="CQ1615" t="str">
        <f t="shared" si="771"/>
        <v/>
      </c>
      <c r="CR1615" t="str">
        <f t="shared" si="767"/>
        <v/>
      </c>
      <c r="CS1615" t="str">
        <f t="shared" si="768"/>
        <v/>
      </c>
      <c r="CT1615" t="str">
        <f t="shared" si="769"/>
        <v/>
      </c>
    </row>
    <row r="1616" spans="2:98" x14ac:dyDescent="0.2">
      <c r="B1616" s="28" t="s">
        <v>1372</v>
      </c>
      <c r="C1616" s="47"/>
      <c r="D1616" s="41">
        <v>6</v>
      </c>
      <c r="E1616" s="42">
        <v>0</v>
      </c>
      <c r="F1616" s="139">
        <f>ABS(Home!$K$20*E1616)</f>
        <v>0</v>
      </c>
      <c r="G1616" s="42">
        <v>0</v>
      </c>
      <c r="H1616" s="139">
        <f>ABS(Home!$K$20*G1616)</f>
        <v>0</v>
      </c>
      <c r="I1616" s="42">
        <v>0</v>
      </c>
      <c r="J1616" s="139">
        <f>ABS(Home!$K$20*I1616)</f>
        <v>0</v>
      </c>
      <c r="K1616" s="42">
        <v>0</v>
      </c>
      <c r="L1616" s="139">
        <f>ABS(Home!$K$20*K1616)</f>
        <v>0</v>
      </c>
      <c r="M1616" s="45">
        <f t="shared" si="761"/>
        <v>0</v>
      </c>
      <c r="N1616" s="47">
        <f t="shared" si="762"/>
        <v>1502</v>
      </c>
      <c r="P1616" s="1"/>
      <c r="Q1616" s="1"/>
      <c r="R1616" s="246"/>
      <c r="S1616" s="1"/>
      <c r="T1616" s="1"/>
      <c r="U1616" s="1"/>
      <c r="V1616" s="1"/>
      <c r="W1616" s="1"/>
      <c r="X1616" s="1"/>
      <c r="Y1616" s="1"/>
      <c r="Z1616" s="1"/>
      <c r="AA1616" s="1"/>
      <c r="BJ1616" s="41">
        <v>6</v>
      </c>
      <c r="BN1616" s="41">
        <v>5</v>
      </c>
      <c r="BS1616" s="121"/>
      <c r="BV1616">
        <v>0</v>
      </c>
      <c r="CA1616">
        <v>0</v>
      </c>
      <c r="CB1616">
        <f t="shared" si="763"/>
        <v>0</v>
      </c>
      <c r="CK1616">
        <f t="shared" si="764"/>
        <v>22</v>
      </c>
      <c r="CL1616">
        <f t="shared" si="765"/>
        <v>38</v>
      </c>
      <c r="CM1616">
        <f t="shared" si="766"/>
        <v>1502</v>
      </c>
      <c r="CP1616" t="str">
        <f t="shared" si="770"/>
        <v/>
      </c>
      <c r="CQ1616" t="str">
        <f t="shared" si="771"/>
        <v/>
      </c>
      <c r="CR1616" t="str">
        <f t="shared" si="767"/>
        <v/>
      </c>
      <c r="CS1616" t="str">
        <f t="shared" si="768"/>
        <v/>
      </c>
      <c r="CT1616" t="str">
        <f t="shared" si="769"/>
        <v/>
      </c>
    </row>
    <row r="1617" spans="1:98" x14ac:dyDescent="0.2">
      <c r="B1617" s="28" t="s">
        <v>1373</v>
      </c>
      <c r="C1617" s="47"/>
      <c r="D1617" s="41">
        <v>6</v>
      </c>
      <c r="E1617" s="42">
        <v>0</v>
      </c>
      <c r="F1617" s="139">
        <f>ABS(Home!$K$20*E1617)</f>
        <v>0</v>
      </c>
      <c r="G1617" s="42">
        <v>0</v>
      </c>
      <c r="H1617" s="139">
        <f>ABS(Home!$K$20*G1617)</f>
        <v>0</v>
      </c>
      <c r="I1617" s="42">
        <v>0</v>
      </c>
      <c r="J1617" s="139">
        <f>ABS(Home!$K$20*I1617)</f>
        <v>0</v>
      </c>
      <c r="K1617" s="42">
        <v>0</v>
      </c>
      <c r="L1617" s="139">
        <f>ABS(Home!$K$20*K1617)</f>
        <v>0</v>
      </c>
      <c r="M1617" s="45">
        <f t="shared" si="761"/>
        <v>0</v>
      </c>
      <c r="N1617" s="47">
        <f t="shared" si="762"/>
        <v>1503</v>
      </c>
      <c r="P1617" s="1"/>
      <c r="Q1617" s="1"/>
      <c r="R1617" s="246"/>
      <c r="S1617" s="1"/>
      <c r="T1617" s="1"/>
      <c r="U1617" s="1"/>
      <c r="V1617" s="1"/>
      <c r="W1617" s="1"/>
      <c r="X1617" s="1"/>
      <c r="Y1617" s="1"/>
      <c r="Z1617" s="1"/>
      <c r="AA1617" s="1"/>
      <c r="BJ1617" s="41">
        <v>6</v>
      </c>
      <c r="BN1617" s="41">
        <v>5</v>
      </c>
      <c r="BS1617" s="121"/>
      <c r="BV1617">
        <v>0</v>
      </c>
      <c r="CA1617">
        <v>0</v>
      </c>
      <c r="CB1617">
        <f t="shared" si="763"/>
        <v>0</v>
      </c>
      <c r="CK1617">
        <f t="shared" si="764"/>
        <v>23</v>
      </c>
      <c r="CL1617">
        <f t="shared" si="765"/>
        <v>38</v>
      </c>
      <c r="CM1617">
        <f t="shared" si="766"/>
        <v>1503</v>
      </c>
      <c r="CP1617" t="str">
        <f t="shared" si="770"/>
        <v/>
      </c>
      <c r="CQ1617" t="str">
        <f t="shared" si="771"/>
        <v/>
      </c>
      <c r="CR1617" t="str">
        <f t="shared" si="767"/>
        <v/>
      </c>
      <c r="CS1617" t="str">
        <f t="shared" si="768"/>
        <v/>
      </c>
      <c r="CT1617" t="str">
        <f t="shared" si="769"/>
        <v/>
      </c>
    </row>
    <row r="1618" spans="1:98" x14ac:dyDescent="0.2">
      <c r="B1618" s="28" t="s">
        <v>1374</v>
      </c>
      <c r="C1618" s="47"/>
      <c r="D1618" s="41">
        <v>6</v>
      </c>
      <c r="E1618" s="42">
        <v>0</v>
      </c>
      <c r="F1618" s="139">
        <f>ABS(Home!$K$20*E1618)</f>
        <v>0</v>
      </c>
      <c r="G1618" s="42">
        <v>0</v>
      </c>
      <c r="H1618" s="139">
        <f>ABS(Home!$K$20*G1618)</f>
        <v>0</v>
      </c>
      <c r="I1618" s="42">
        <v>0</v>
      </c>
      <c r="J1618" s="139">
        <f>ABS(Home!$K$20*I1618)</f>
        <v>0</v>
      </c>
      <c r="K1618" s="42">
        <v>0</v>
      </c>
      <c r="L1618" s="139">
        <f>ABS(Home!$K$20*K1618)</f>
        <v>0</v>
      </c>
      <c r="M1618" s="45">
        <f>IF(C1618=1,COUNTIF(F1618,"&gt;0")+COUNTIF(H1618,"&gt;0")+COUNTIF(J1618,"&gt;0")+COUNTIF(L1618,"&gt;0"),0)</f>
        <v>0</v>
      </c>
      <c r="N1618" s="47">
        <f t="shared" si="762"/>
        <v>1504</v>
      </c>
      <c r="P1618" s="1"/>
      <c r="Q1618" s="1"/>
      <c r="R1618" s="246"/>
      <c r="S1618" s="1"/>
      <c r="T1618" s="1"/>
      <c r="U1618" s="1"/>
      <c r="V1618" s="1"/>
      <c r="W1618" s="1"/>
      <c r="X1618" s="1"/>
      <c r="Y1618" s="1"/>
      <c r="Z1618" s="1"/>
      <c r="AA1618" s="1"/>
      <c r="BJ1618" s="41">
        <v>6</v>
      </c>
      <c r="BN1618" s="41">
        <v>5</v>
      </c>
      <c r="BS1618" s="121"/>
      <c r="BV1618">
        <v>0</v>
      </c>
      <c r="CA1618">
        <v>0</v>
      </c>
      <c r="CB1618">
        <f t="shared" si="763"/>
        <v>0</v>
      </c>
      <c r="CK1618">
        <f t="shared" si="764"/>
        <v>24</v>
      </c>
      <c r="CL1618">
        <f t="shared" si="765"/>
        <v>38</v>
      </c>
      <c r="CM1618">
        <f t="shared" si="766"/>
        <v>1504</v>
      </c>
      <c r="CP1618" t="str">
        <f t="shared" si="770"/>
        <v/>
      </c>
      <c r="CQ1618" t="str">
        <f t="shared" si="771"/>
        <v/>
      </c>
      <c r="CR1618" t="str">
        <f t="shared" si="767"/>
        <v/>
      </c>
      <c r="CS1618" t="str">
        <f t="shared" si="768"/>
        <v/>
      </c>
      <c r="CT1618" t="str">
        <f t="shared" si="769"/>
        <v/>
      </c>
    </row>
    <row r="1619" spans="1:98" x14ac:dyDescent="0.2">
      <c r="B1619" s="28" t="s">
        <v>1375</v>
      </c>
      <c r="C1619" s="47"/>
      <c r="D1619" s="41">
        <v>6</v>
      </c>
      <c r="E1619" s="42">
        <v>0</v>
      </c>
      <c r="F1619" s="139">
        <f>ABS(Home!$K$20*E1619)</f>
        <v>0</v>
      </c>
      <c r="G1619" s="42">
        <v>0</v>
      </c>
      <c r="H1619" s="139">
        <f>ABS(Home!$K$20*G1619)</f>
        <v>0</v>
      </c>
      <c r="I1619" s="42">
        <v>0</v>
      </c>
      <c r="J1619" s="139">
        <f>ABS(Home!$K$20*I1619)</f>
        <v>0</v>
      </c>
      <c r="K1619" s="42">
        <v>0</v>
      </c>
      <c r="L1619" s="139">
        <f>ABS(Home!$K$20*K1619)</f>
        <v>0</v>
      </c>
      <c r="M1619" s="45">
        <f t="shared" si="761"/>
        <v>0</v>
      </c>
      <c r="N1619" s="47">
        <f t="shared" si="762"/>
        <v>1505</v>
      </c>
      <c r="P1619" s="1"/>
      <c r="Q1619" s="1"/>
      <c r="R1619" s="246"/>
      <c r="S1619" s="1"/>
      <c r="T1619" s="1"/>
      <c r="U1619" s="1"/>
      <c r="V1619" s="1"/>
      <c r="W1619" s="1"/>
      <c r="X1619" s="1"/>
      <c r="Y1619" s="1"/>
      <c r="Z1619" s="1"/>
      <c r="AA1619" s="1"/>
      <c r="BJ1619" s="41">
        <v>6</v>
      </c>
      <c r="BN1619" s="41">
        <v>5</v>
      </c>
      <c r="BS1619" s="121"/>
      <c r="BV1619">
        <v>0</v>
      </c>
      <c r="CA1619">
        <v>0</v>
      </c>
      <c r="CB1619">
        <f t="shared" si="763"/>
        <v>0</v>
      </c>
      <c r="CK1619">
        <f t="shared" si="764"/>
        <v>25</v>
      </c>
      <c r="CL1619">
        <f t="shared" si="765"/>
        <v>38</v>
      </c>
      <c r="CM1619">
        <f t="shared" si="766"/>
        <v>1505</v>
      </c>
      <c r="CP1619" t="str">
        <f t="shared" si="770"/>
        <v/>
      </c>
      <c r="CQ1619" t="str">
        <f t="shared" si="771"/>
        <v/>
      </c>
      <c r="CR1619" t="str">
        <f t="shared" si="767"/>
        <v/>
      </c>
      <c r="CS1619" t="str">
        <f t="shared" si="768"/>
        <v/>
      </c>
      <c r="CT1619" t="str">
        <f t="shared" si="769"/>
        <v/>
      </c>
    </row>
    <row r="1620" spans="1:98" x14ac:dyDescent="0.2">
      <c r="B1620" s="28" t="s">
        <v>1376</v>
      </c>
      <c r="C1620" s="47"/>
      <c r="D1620" s="41">
        <v>6</v>
      </c>
      <c r="E1620" s="42">
        <v>0</v>
      </c>
      <c r="F1620" s="139">
        <f>ABS(Home!$K$20*E1620)</f>
        <v>0</v>
      </c>
      <c r="G1620" s="42">
        <v>0</v>
      </c>
      <c r="H1620" s="139">
        <f>ABS(Home!$K$20*G1620)</f>
        <v>0</v>
      </c>
      <c r="I1620" s="42">
        <v>0</v>
      </c>
      <c r="J1620" s="139">
        <f>ABS(Home!$K$20*I1620)</f>
        <v>0</v>
      </c>
      <c r="K1620" s="42">
        <v>0</v>
      </c>
      <c r="L1620" s="139">
        <f>ABS(Home!$K$20*K1620)</f>
        <v>0</v>
      </c>
      <c r="M1620" s="45">
        <f t="shared" si="761"/>
        <v>0</v>
      </c>
      <c r="N1620" s="47">
        <f t="shared" si="762"/>
        <v>1506</v>
      </c>
      <c r="P1620" s="1"/>
      <c r="Q1620" s="1"/>
      <c r="R1620" s="246"/>
      <c r="S1620" s="1"/>
      <c r="T1620" s="1"/>
      <c r="U1620" s="1"/>
      <c r="V1620" s="1"/>
      <c r="W1620" s="1"/>
      <c r="X1620" s="1"/>
      <c r="Y1620" s="1"/>
      <c r="Z1620" s="1"/>
      <c r="AA1620" s="1"/>
      <c r="BJ1620" s="41">
        <v>6</v>
      </c>
      <c r="BN1620" s="41">
        <v>5</v>
      </c>
      <c r="BS1620" s="121"/>
      <c r="BV1620">
        <v>0</v>
      </c>
      <c r="CA1620">
        <v>0</v>
      </c>
      <c r="CB1620">
        <f t="shared" si="763"/>
        <v>0</v>
      </c>
      <c r="CK1620">
        <f t="shared" si="764"/>
        <v>26</v>
      </c>
      <c r="CL1620">
        <f t="shared" si="765"/>
        <v>38</v>
      </c>
      <c r="CM1620">
        <f t="shared" si="766"/>
        <v>1506</v>
      </c>
      <c r="CP1620" t="str">
        <f t="shared" si="770"/>
        <v/>
      </c>
      <c r="CQ1620" t="str">
        <f t="shared" si="771"/>
        <v/>
      </c>
      <c r="CR1620" t="str">
        <f t="shared" si="767"/>
        <v/>
      </c>
      <c r="CS1620" t="str">
        <f t="shared" si="768"/>
        <v/>
      </c>
      <c r="CT1620" t="str">
        <f t="shared" si="769"/>
        <v/>
      </c>
    </row>
    <row r="1621" spans="1:98" x14ac:dyDescent="0.2">
      <c r="B1621" s="28" t="s">
        <v>1377</v>
      </c>
      <c r="C1621" s="47"/>
      <c r="D1621" s="41">
        <v>6</v>
      </c>
      <c r="E1621" s="42">
        <v>0</v>
      </c>
      <c r="F1621" s="139">
        <f>ABS(Home!$K$20*E1621)</f>
        <v>0</v>
      </c>
      <c r="G1621" s="42">
        <v>0</v>
      </c>
      <c r="H1621" s="139">
        <f>ABS(Home!$K$20*G1621)</f>
        <v>0</v>
      </c>
      <c r="I1621" s="42">
        <v>0</v>
      </c>
      <c r="J1621" s="139">
        <f>ABS(Home!$K$20*I1621)</f>
        <v>0</v>
      </c>
      <c r="K1621" s="42">
        <v>0</v>
      </c>
      <c r="L1621" s="139">
        <f>ABS(Home!$K$20*K1621)</f>
        <v>0</v>
      </c>
      <c r="M1621" s="45">
        <f t="shared" si="761"/>
        <v>0</v>
      </c>
      <c r="N1621" s="47">
        <f t="shared" si="762"/>
        <v>1507</v>
      </c>
      <c r="P1621" s="1"/>
      <c r="Q1621" s="1"/>
      <c r="R1621" s="246"/>
      <c r="S1621" s="1"/>
      <c r="T1621" s="1"/>
      <c r="U1621" s="1"/>
      <c r="V1621" s="1"/>
      <c r="W1621" s="1"/>
      <c r="X1621" s="1"/>
      <c r="Y1621" s="1"/>
      <c r="Z1621" s="1"/>
      <c r="AA1621" s="1"/>
      <c r="BJ1621" s="41">
        <v>6</v>
      </c>
      <c r="BN1621" s="41">
        <v>5</v>
      </c>
      <c r="BS1621" s="121"/>
      <c r="BV1621">
        <v>0</v>
      </c>
      <c r="CA1621">
        <v>0</v>
      </c>
      <c r="CB1621">
        <f t="shared" si="763"/>
        <v>0</v>
      </c>
      <c r="CK1621">
        <f t="shared" si="764"/>
        <v>27</v>
      </c>
      <c r="CL1621">
        <f t="shared" si="765"/>
        <v>38</v>
      </c>
      <c r="CM1621">
        <f t="shared" si="766"/>
        <v>1507</v>
      </c>
      <c r="CP1621" t="str">
        <f t="shared" si="770"/>
        <v/>
      </c>
      <c r="CQ1621" t="str">
        <f t="shared" si="771"/>
        <v/>
      </c>
      <c r="CR1621" t="str">
        <f t="shared" si="767"/>
        <v/>
      </c>
      <c r="CS1621" t="str">
        <f t="shared" si="768"/>
        <v/>
      </c>
      <c r="CT1621" t="str">
        <f t="shared" si="769"/>
        <v/>
      </c>
    </row>
    <row r="1622" spans="1:98" x14ac:dyDescent="0.2">
      <c r="B1622" s="28" t="s">
        <v>1378</v>
      </c>
      <c r="C1622" s="47"/>
      <c r="D1622" s="41">
        <v>6</v>
      </c>
      <c r="E1622" s="42">
        <v>0</v>
      </c>
      <c r="F1622" s="139">
        <f>ABS(Home!$K$20*E1622)</f>
        <v>0</v>
      </c>
      <c r="G1622" s="42">
        <v>0</v>
      </c>
      <c r="H1622" s="139">
        <f>ABS(Home!$K$20*G1622)</f>
        <v>0</v>
      </c>
      <c r="I1622" s="42">
        <v>0</v>
      </c>
      <c r="J1622" s="139">
        <f>ABS(Home!$K$20*I1622)</f>
        <v>0</v>
      </c>
      <c r="K1622" s="42">
        <v>0</v>
      </c>
      <c r="L1622" s="139">
        <f>ABS(Home!$K$20*K1622)</f>
        <v>0</v>
      </c>
      <c r="M1622" s="45">
        <f t="shared" si="761"/>
        <v>0</v>
      </c>
      <c r="N1622" s="47">
        <f t="shared" si="762"/>
        <v>1508</v>
      </c>
      <c r="P1622" s="1"/>
      <c r="Q1622" s="1"/>
      <c r="R1622" s="246"/>
      <c r="S1622" s="1"/>
      <c r="T1622" s="1"/>
      <c r="U1622" s="1"/>
      <c r="V1622" s="1"/>
      <c r="W1622" s="1"/>
      <c r="X1622" s="1"/>
      <c r="Y1622" s="1"/>
      <c r="Z1622" s="1"/>
      <c r="AA1622" s="1"/>
      <c r="BJ1622" s="41">
        <v>6</v>
      </c>
      <c r="BN1622" s="41">
        <v>5</v>
      </c>
      <c r="BS1622" s="121"/>
      <c r="BV1622">
        <v>0</v>
      </c>
      <c r="CA1622">
        <v>0</v>
      </c>
      <c r="CB1622">
        <f t="shared" si="763"/>
        <v>0</v>
      </c>
      <c r="CK1622">
        <f t="shared" si="764"/>
        <v>28</v>
      </c>
      <c r="CL1622">
        <f t="shared" si="765"/>
        <v>38</v>
      </c>
      <c r="CM1622">
        <f t="shared" si="766"/>
        <v>1508</v>
      </c>
      <c r="CP1622" t="str">
        <f t="shared" si="770"/>
        <v/>
      </c>
      <c r="CQ1622" t="str">
        <f t="shared" si="771"/>
        <v/>
      </c>
      <c r="CR1622" t="str">
        <f t="shared" si="767"/>
        <v/>
      </c>
      <c r="CS1622" t="str">
        <f t="shared" si="768"/>
        <v/>
      </c>
      <c r="CT1622" t="str">
        <f t="shared" si="769"/>
        <v/>
      </c>
    </row>
    <row r="1623" spans="1:98" x14ac:dyDescent="0.2">
      <c r="B1623" s="28" t="s">
        <v>1379</v>
      </c>
      <c r="C1623" s="47"/>
      <c r="D1623" s="41">
        <v>6</v>
      </c>
      <c r="E1623" s="42">
        <v>0</v>
      </c>
      <c r="F1623" s="139">
        <f>ABS(Home!$K$20*E1623)</f>
        <v>0</v>
      </c>
      <c r="G1623" s="42">
        <v>0</v>
      </c>
      <c r="H1623" s="139">
        <f>ABS(Home!$K$20*G1623)</f>
        <v>0</v>
      </c>
      <c r="I1623" s="42">
        <v>0</v>
      </c>
      <c r="J1623" s="139">
        <f>ABS(Home!$K$20*I1623)</f>
        <v>0</v>
      </c>
      <c r="K1623" s="42">
        <v>0</v>
      </c>
      <c r="L1623" s="139">
        <f>ABS(Home!$K$20*K1623)</f>
        <v>0</v>
      </c>
      <c r="M1623" s="45">
        <f t="shared" si="761"/>
        <v>0</v>
      </c>
      <c r="N1623" s="47">
        <f t="shared" si="762"/>
        <v>1509</v>
      </c>
      <c r="P1623" s="1"/>
      <c r="Q1623" s="1"/>
      <c r="R1623" s="246"/>
      <c r="S1623" s="1"/>
      <c r="T1623" s="1"/>
      <c r="U1623" s="1"/>
      <c r="V1623" s="1"/>
      <c r="W1623" s="1"/>
      <c r="X1623" s="1"/>
      <c r="Y1623" s="1"/>
      <c r="Z1623" s="1"/>
      <c r="AA1623" s="1"/>
      <c r="BJ1623" s="41">
        <v>6</v>
      </c>
      <c r="BN1623" s="41">
        <v>5</v>
      </c>
      <c r="BS1623" s="121"/>
      <c r="BV1623">
        <v>0</v>
      </c>
      <c r="CA1623">
        <v>0</v>
      </c>
      <c r="CB1623">
        <f t="shared" si="763"/>
        <v>0</v>
      </c>
      <c r="CK1623">
        <f t="shared" si="764"/>
        <v>29</v>
      </c>
      <c r="CL1623">
        <f t="shared" si="765"/>
        <v>38</v>
      </c>
      <c r="CM1623">
        <f t="shared" si="766"/>
        <v>1509</v>
      </c>
      <c r="CP1623" t="str">
        <f t="shared" si="770"/>
        <v/>
      </c>
      <c r="CQ1623" t="str">
        <f t="shared" si="771"/>
        <v/>
      </c>
      <c r="CR1623" t="str">
        <f t="shared" si="767"/>
        <v/>
      </c>
      <c r="CS1623" t="str">
        <f t="shared" si="768"/>
        <v/>
      </c>
      <c r="CT1623" t="str">
        <f t="shared" si="769"/>
        <v/>
      </c>
    </row>
    <row r="1624" spans="1:98" x14ac:dyDescent="0.2">
      <c r="B1624" s="28" t="s">
        <v>1380</v>
      </c>
      <c r="C1624" s="47"/>
      <c r="D1624" s="41">
        <v>6</v>
      </c>
      <c r="E1624" s="42">
        <v>0</v>
      </c>
      <c r="F1624" s="139">
        <f>ABS(Home!$K$20*E1624)</f>
        <v>0</v>
      </c>
      <c r="G1624" s="42">
        <v>0</v>
      </c>
      <c r="H1624" s="139">
        <f>ABS(Home!$K$20*G1624)</f>
        <v>0</v>
      </c>
      <c r="I1624" s="42">
        <v>0</v>
      </c>
      <c r="J1624" s="139">
        <f>ABS(Home!$K$20*I1624)</f>
        <v>0</v>
      </c>
      <c r="K1624" s="42">
        <v>0</v>
      </c>
      <c r="L1624" s="139">
        <f>ABS(Home!$K$20*K1624)</f>
        <v>0</v>
      </c>
      <c r="M1624" s="45">
        <f t="shared" si="761"/>
        <v>0</v>
      </c>
      <c r="N1624" s="47">
        <f t="shared" si="762"/>
        <v>1510</v>
      </c>
      <c r="P1624" s="1"/>
      <c r="Q1624" s="1"/>
      <c r="R1624" s="246"/>
      <c r="S1624" s="1"/>
      <c r="T1624" s="1"/>
      <c r="U1624" s="1"/>
      <c r="V1624" s="1"/>
      <c r="W1624" s="1"/>
      <c r="X1624" s="1"/>
      <c r="Y1624" s="1"/>
      <c r="Z1624" s="1"/>
      <c r="AA1624" s="1"/>
      <c r="BJ1624" s="41">
        <v>6</v>
      </c>
      <c r="BN1624" s="41">
        <v>5</v>
      </c>
      <c r="BS1624" s="121"/>
      <c r="BV1624">
        <v>0</v>
      </c>
      <c r="CA1624">
        <v>0</v>
      </c>
      <c r="CB1624">
        <f t="shared" si="763"/>
        <v>0</v>
      </c>
      <c r="CK1624">
        <f t="shared" si="764"/>
        <v>30</v>
      </c>
      <c r="CL1624">
        <f t="shared" si="765"/>
        <v>38</v>
      </c>
      <c r="CM1624">
        <f t="shared" si="766"/>
        <v>1510</v>
      </c>
      <c r="CP1624" t="str">
        <f t="shared" si="770"/>
        <v/>
      </c>
      <c r="CQ1624" t="str">
        <f t="shared" si="771"/>
        <v/>
      </c>
      <c r="CR1624" t="str">
        <f t="shared" si="767"/>
        <v/>
      </c>
      <c r="CS1624" t="str">
        <f t="shared" si="768"/>
        <v/>
      </c>
      <c r="CT1624" t="str">
        <f t="shared" si="769"/>
        <v/>
      </c>
    </row>
    <row r="1625" spans="1:98" x14ac:dyDescent="0.2">
      <c r="B1625" s="28" t="s">
        <v>1381</v>
      </c>
      <c r="C1625" s="47"/>
      <c r="D1625" s="41">
        <v>6</v>
      </c>
      <c r="E1625" s="42">
        <v>0</v>
      </c>
      <c r="F1625" s="139">
        <f>ABS(Home!$K$20*E1625)</f>
        <v>0</v>
      </c>
      <c r="G1625" s="42">
        <v>0</v>
      </c>
      <c r="H1625" s="139">
        <f>ABS(Home!$K$20*G1625)</f>
        <v>0</v>
      </c>
      <c r="I1625" s="42">
        <v>0</v>
      </c>
      <c r="J1625" s="139">
        <f>ABS(Home!$K$20*I1625)</f>
        <v>0</v>
      </c>
      <c r="K1625" s="42">
        <v>0</v>
      </c>
      <c r="L1625" s="139">
        <f>ABS(Home!$K$20*K1625)</f>
        <v>0</v>
      </c>
      <c r="M1625" s="45">
        <f t="shared" si="761"/>
        <v>0</v>
      </c>
      <c r="N1625" s="47">
        <f t="shared" si="762"/>
        <v>1511</v>
      </c>
      <c r="P1625" s="1"/>
      <c r="Q1625" s="1"/>
      <c r="R1625" s="246"/>
      <c r="S1625" s="1"/>
      <c r="T1625" s="1"/>
      <c r="U1625" s="1"/>
      <c r="V1625" s="1"/>
      <c r="W1625" s="1"/>
      <c r="X1625" s="1"/>
      <c r="Y1625" s="1"/>
      <c r="Z1625" s="1"/>
      <c r="AA1625" s="1"/>
      <c r="BJ1625" s="41">
        <v>6</v>
      </c>
      <c r="BN1625" s="41">
        <v>5</v>
      </c>
      <c r="BS1625" s="121"/>
      <c r="BV1625">
        <v>0</v>
      </c>
      <c r="CA1625">
        <v>0</v>
      </c>
      <c r="CB1625">
        <f t="shared" si="763"/>
        <v>0</v>
      </c>
      <c r="CK1625">
        <f t="shared" si="764"/>
        <v>31</v>
      </c>
      <c r="CL1625">
        <f t="shared" si="765"/>
        <v>38</v>
      </c>
      <c r="CM1625">
        <f t="shared" si="766"/>
        <v>1511</v>
      </c>
      <c r="CP1625" t="str">
        <f t="shared" si="770"/>
        <v/>
      </c>
      <c r="CQ1625" t="str">
        <f t="shared" si="771"/>
        <v/>
      </c>
      <c r="CR1625" t="str">
        <f t="shared" si="767"/>
        <v/>
      </c>
      <c r="CS1625" t="str">
        <f t="shared" si="768"/>
        <v/>
      </c>
      <c r="CT1625" t="str">
        <f t="shared" si="769"/>
        <v/>
      </c>
    </row>
    <row r="1626" spans="1:98" x14ac:dyDescent="0.2">
      <c r="B1626" s="28" t="s">
        <v>179</v>
      </c>
      <c r="C1626" s="47"/>
      <c r="D1626" s="41">
        <v>6</v>
      </c>
      <c r="E1626" s="42">
        <v>0</v>
      </c>
      <c r="F1626" s="139">
        <f>ABS(Home!$K$20*E1626)</f>
        <v>0</v>
      </c>
      <c r="G1626" s="42">
        <v>0</v>
      </c>
      <c r="H1626" s="139">
        <f>ABS(Home!$K$20*G1626)</f>
        <v>0</v>
      </c>
      <c r="I1626" s="42">
        <v>0</v>
      </c>
      <c r="J1626" s="139">
        <f>ABS(Home!$K$20*I1626)</f>
        <v>0</v>
      </c>
      <c r="K1626" s="42">
        <v>0</v>
      </c>
      <c r="L1626" s="139">
        <f>ABS(Home!$K$20*K1626)</f>
        <v>0</v>
      </c>
      <c r="M1626" s="45">
        <f t="shared" si="761"/>
        <v>0</v>
      </c>
      <c r="N1626" s="47">
        <f t="shared" si="762"/>
        <v>1512</v>
      </c>
      <c r="P1626" s="1"/>
      <c r="Q1626" s="1"/>
      <c r="R1626" s="246"/>
      <c r="S1626" s="1"/>
      <c r="T1626" s="1"/>
      <c r="U1626" s="1"/>
      <c r="V1626" s="1"/>
      <c r="W1626" s="1"/>
      <c r="X1626" s="1"/>
      <c r="Y1626" s="1"/>
      <c r="Z1626" s="1"/>
      <c r="AA1626" s="1"/>
      <c r="BJ1626" s="41">
        <v>6</v>
      </c>
      <c r="BN1626" s="41">
        <v>5</v>
      </c>
      <c r="BS1626" s="121"/>
      <c r="BV1626">
        <v>0</v>
      </c>
      <c r="CA1626">
        <v>0</v>
      </c>
      <c r="CB1626">
        <f t="shared" si="763"/>
        <v>0</v>
      </c>
      <c r="CK1626">
        <f t="shared" si="764"/>
        <v>32</v>
      </c>
      <c r="CL1626">
        <f t="shared" si="765"/>
        <v>38</v>
      </c>
      <c r="CM1626">
        <f t="shared" si="766"/>
        <v>1512</v>
      </c>
      <c r="CP1626" t="str">
        <f t="shared" si="770"/>
        <v/>
      </c>
      <c r="CQ1626" t="str">
        <f t="shared" si="771"/>
        <v/>
      </c>
      <c r="CR1626" t="str">
        <f t="shared" si="767"/>
        <v/>
      </c>
      <c r="CS1626" t="str">
        <f t="shared" si="768"/>
        <v/>
      </c>
      <c r="CT1626" t="str">
        <f t="shared" si="769"/>
        <v/>
      </c>
    </row>
    <row r="1627" spans="1:98" x14ac:dyDescent="0.2">
      <c r="B1627" s="28" t="s">
        <v>180</v>
      </c>
      <c r="C1627" s="47"/>
      <c r="D1627" s="41">
        <v>6</v>
      </c>
      <c r="E1627" s="42">
        <v>0</v>
      </c>
      <c r="F1627" s="139">
        <f>ABS(Home!$K$20*E1627)</f>
        <v>0</v>
      </c>
      <c r="G1627" s="42">
        <v>0</v>
      </c>
      <c r="H1627" s="139">
        <f>ABS(Home!$K$20*G1627)</f>
        <v>0</v>
      </c>
      <c r="I1627" s="42">
        <v>0</v>
      </c>
      <c r="J1627" s="139">
        <f>ABS(Home!$K$20*I1627)</f>
        <v>0</v>
      </c>
      <c r="K1627" s="42">
        <v>0</v>
      </c>
      <c r="L1627" s="139">
        <f>ABS(Home!$K$20*K1627)</f>
        <v>0</v>
      </c>
      <c r="M1627" s="45">
        <f t="shared" si="761"/>
        <v>0</v>
      </c>
      <c r="N1627" s="47">
        <f t="shared" si="762"/>
        <v>1513</v>
      </c>
      <c r="P1627" s="1"/>
      <c r="Q1627" s="1"/>
      <c r="R1627" s="246"/>
      <c r="S1627" s="1"/>
      <c r="T1627" s="1"/>
      <c r="U1627" s="1"/>
      <c r="V1627" s="1"/>
      <c r="W1627" s="1"/>
      <c r="X1627" s="1"/>
      <c r="Y1627" s="1"/>
      <c r="Z1627" s="1"/>
      <c r="AA1627" s="1"/>
      <c r="BJ1627" s="41">
        <v>6</v>
      </c>
      <c r="BN1627" s="41">
        <v>5</v>
      </c>
      <c r="BS1627" s="121"/>
      <c r="BV1627">
        <v>0</v>
      </c>
      <c r="CA1627">
        <v>0</v>
      </c>
      <c r="CB1627">
        <f t="shared" si="763"/>
        <v>0</v>
      </c>
      <c r="CK1627">
        <f t="shared" si="764"/>
        <v>33</v>
      </c>
      <c r="CL1627">
        <f t="shared" si="765"/>
        <v>38</v>
      </c>
      <c r="CM1627">
        <f t="shared" si="766"/>
        <v>1513</v>
      </c>
      <c r="CP1627" t="str">
        <f t="shared" si="770"/>
        <v/>
      </c>
      <c r="CQ1627" t="str">
        <f t="shared" si="771"/>
        <v/>
      </c>
      <c r="CR1627" t="str">
        <f t="shared" si="767"/>
        <v/>
      </c>
      <c r="CS1627" t="str">
        <f t="shared" si="768"/>
        <v/>
      </c>
      <c r="CT1627" t="str">
        <f t="shared" si="769"/>
        <v/>
      </c>
    </row>
    <row r="1628" spans="1:98" x14ac:dyDescent="0.2">
      <c r="B1628" s="28" t="s">
        <v>181</v>
      </c>
      <c r="C1628" s="47"/>
      <c r="D1628" s="41">
        <v>6</v>
      </c>
      <c r="E1628" s="42">
        <v>0</v>
      </c>
      <c r="F1628" s="139">
        <f>ABS(Home!$K$20*E1628)</f>
        <v>0</v>
      </c>
      <c r="G1628" s="42">
        <v>0</v>
      </c>
      <c r="H1628" s="139">
        <f>ABS(Home!$K$20*G1628)</f>
        <v>0</v>
      </c>
      <c r="I1628" s="42">
        <v>0</v>
      </c>
      <c r="J1628" s="139">
        <f>ABS(Home!$K$20*I1628)</f>
        <v>0</v>
      </c>
      <c r="K1628" s="42">
        <v>0</v>
      </c>
      <c r="L1628" s="139">
        <f>ABS(Home!$K$20*K1628)</f>
        <v>0</v>
      </c>
      <c r="M1628" s="45">
        <f t="shared" si="761"/>
        <v>0</v>
      </c>
      <c r="N1628" s="47">
        <f t="shared" si="762"/>
        <v>1514</v>
      </c>
      <c r="P1628" s="1"/>
      <c r="Q1628" s="1"/>
      <c r="R1628" s="246"/>
      <c r="S1628" s="1"/>
      <c r="T1628" s="1"/>
      <c r="U1628" s="1"/>
      <c r="V1628" s="1"/>
      <c r="W1628" s="1"/>
      <c r="X1628" s="1"/>
      <c r="Y1628" s="1"/>
      <c r="Z1628" s="1"/>
      <c r="AA1628" s="1"/>
      <c r="BJ1628" s="41">
        <v>6</v>
      </c>
      <c r="BN1628" s="41">
        <v>5</v>
      </c>
      <c r="BS1628" s="121"/>
      <c r="BV1628">
        <v>0</v>
      </c>
      <c r="CA1628">
        <v>0</v>
      </c>
      <c r="CB1628">
        <f t="shared" si="763"/>
        <v>0</v>
      </c>
      <c r="CK1628">
        <f t="shared" si="764"/>
        <v>34</v>
      </c>
      <c r="CL1628">
        <f t="shared" si="765"/>
        <v>38</v>
      </c>
      <c r="CM1628">
        <f t="shared" si="766"/>
        <v>1514</v>
      </c>
      <c r="CP1628" t="str">
        <f t="shared" si="770"/>
        <v/>
      </c>
      <c r="CQ1628" t="str">
        <f t="shared" si="771"/>
        <v/>
      </c>
      <c r="CR1628" t="str">
        <f t="shared" si="767"/>
        <v/>
      </c>
      <c r="CS1628" t="str">
        <f t="shared" si="768"/>
        <v/>
      </c>
      <c r="CT1628" t="str">
        <f t="shared" si="769"/>
        <v/>
      </c>
    </row>
    <row r="1629" spans="1:98" x14ac:dyDescent="0.2">
      <c r="B1629" s="28">
        <v>35</v>
      </c>
      <c r="C1629" s="47"/>
      <c r="D1629" s="41">
        <v>6</v>
      </c>
      <c r="E1629" s="42">
        <v>0</v>
      </c>
      <c r="F1629" s="139">
        <f>ABS(Home!$K$20*E1629)</f>
        <v>0</v>
      </c>
      <c r="G1629" s="42">
        <v>0</v>
      </c>
      <c r="H1629" s="139">
        <f>ABS(Home!$K$20*G1629)</f>
        <v>0</v>
      </c>
      <c r="I1629" s="42">
        <v>0</v>
      </c>
      <c r="J1629" s="139">
        <f>ABS(Home!$K$20*I1629)</f>
        <v>0</v>
      </c>
      <c r="K1629" s="42">
        <v>0</v>
      </c>
      <c r="L1629" s="139">
        <f>ABS(Home!$K$20*K1629)</f>
        <v>0</v>
      </c>
      <c r="M1629" s="45">
        <f t="shared" si="761"/>
        <v>0</v>
      </c>
      <c r="N1629" s="47">
        <f t="shared" si="762"/>
        <v>1515</v>
      </c>
      <c r="P1629" s="1"/>
      <c r="Q1629" s="1"/>
      <c r="R1629" s="246"/>
      <c r="S1629" s="1"/>
      <c r="T1629" s="1"/>
      <c r="U1629" s="1"/>
      <c r="V1629" s="1"/>
      <c r="W1629" s="1"/>
      <c r="X1629" s="1"/>
      <c r="Y1629" s="1"/>
      <c r="Z1629" s="1"/>
      <c r="AA1629" s="1"/>
      <c r="BJ1629" s="41">
        <v>6</v>
      </c>
      <c r="BN1629" s="41">
        <v>5</v>
      </c>
      <c r="BS1629" s="121"/>
      <c r="BV1629">
        <v>0</v>
      </c>
      <c r="CA1629">
        <v>0</v>
      </c>
      <c r="CB1629">
        <f t="shared" si="763"/>
        <v>0</v>
      </c>
      <c r="CK1629">
        <f t="shared" si="764"/>
        <v>35</v>
      </c>
      <c r="CL1629">
        <f t="shared" si="765"/>
        <v>38</v>
      </c>
      <c r="CM1629">
        <f t="shared" si="766"/>
        <v>1515</v>
      </c>
      <c r="CP1629" t="str">
        <f t="shared" si="770"/>
        <v/>
      </c>
      <c r="CQ1629" t="str">
        <f t="shared" si="771"/>
        <v/>
      </c>
      <c r="CR1629" t="str">
        <f t="shared" si="767"/>
        <v/>
      </c>
      <c r="CS1629" t="str">
        <f t="shared" si="768"/>
        <v/>
      </c>
      <c r="CT1629" t="str">
        <f t="shared" si="769"/>
        <v/>
      </c>
    </row>
    <row r="1630" spans="1:98" x14ac:dyDescent="0.2">
      <c r="B1630" s="28">
        <v>36</v>
      </c>
      <c r="C1630" s="47"/>
      <c r="D1630" s="41">
        <v>6</v>
      </c>
      <c r="E1630" s="42">
        <v>0</v>
      </c>
      <c r="F1630" s="139">
        <f>ABS(Home!$K$20*E1630)</f>
        <v>0</v>
      </c>
      <c r="G1630" s="42">
        <v>0</v>
      </c>
      <c r="H1630" s="139">
        <f>ABS(Home!$K$20*G1630)</f>
        <v>0</v>
      </c>
      <c r="I1630" s="42">
        <v>0</v>
      </c>
      <c r="J1630" s="139">
        <f>ABS(Home!$K$20*I1630)</f>
        <v>0</v>
      </c>
      <c r="K1630" s="42">
        <v>0</v>
      </c>
      <c r="L1630" s="139">
        <f>ABS(Home!$K$20*K1630)</f>
        <v>0</v>
      </c>
      <c r="M1630" s="45">
        <f t="shared" si="761"/>
        <v>0</v>
      </c>
      <c r="N1630" s="47">
        <f t="shared" si="762"/>
        <v>1516</v>
      </c>
      <c r="P1630" s="1"/>
      <c r="Q1630" s="1"/>
      <c r="R1630" s="246"/>
      <c r="S1630" s="1"/>
      <c r="T1630" s="1"/>
      <c r="U1630" s="1"/>
      <c r="V1630" s="1"/>
      <c r="W1630" s="1"/>
      <c r="X1630" s="1"/>
      <c r="Y1630" s="1"/>
      <c r="Z1630" s="1"/>
      <c r="AA1630" s="1"/>
      <c r="BJ1630" s="41">
        <v>6</v>
      </c>
      <c r="BN1630" s="41">
        <v>5</v>
      </c>
      <c r="BS1630" s="121"/>
      <c r="BV1630">
        <v>0</v>
      </c>
      <c r="CA1630">
        <v>0</v>
      </c>
      <c r="CB1630">
        <f t="shared" si="763"/>
        <v>0</v>
      </c>
      <c r="CK1630">
        <f t="shared" si="764"/>
        <v>36</v>
      </c>
      <c r="CL1630">
        <f t="shared" si="765"/>
        <v>38</v>
      </c>
      <c r="CM1630">
        <f t="shared" si="766"/>
        <v>1516</v>
      </c>
      <c r="CP1630" t="str">
        <f t="shared" si="770"/>
        <v/>
      </c>
      <c r="CQ1630" t="str">
        <f t="shared" si="771"/>
        <v/>
      </c>
      <c r="CR1630" t="str">
        <f t="shared" si="767"/>
        <v/>
      </c>
      <c r="CS1630" t="str">
        <f t="shared" si="768"/>
        <v/>
      </c>
      <c r="CT1630" t="str">
        <f t="shared" si="769"/>
        <v/>
      </c>
    </row>
    <row r="1631" spans="1:98" x14ac:dyDescent="0.2">
      <c r="A1631" s="1"/>
      <c r="B1631" s="28">
        <v>37</v>
      </c>
      <c r="C1631" s="47"/>
      <c r="D1631" s="41">
        <v>6</v>
      </c>
      <c r="E1631" s="42">
        <v>0</v>
      </c>
      <c r="F1631" s="139">
        <f>ABS(Home!$K$20*E1631)</f>
        <v>0</v>
      </c>
      <c r="G1631" s="42">
        <v>0</v>
      </c>
      <c r="H1631" s="139">
        <f>ABS(Home!$K$20*G1631)</f>
        <v>0</v>
      </c>
      <c r="I1631" s="42">
        <v>0</v>
      </c>
      <c r="J1631" s="139">
        <f>ABS(Home!$K$20*I1631)</f>
        <v>0</v>
      </c>
      <c r="K1631" s="42">
        <v>0</v>
      </c>
      <c r="L1631" s="139">
        <f>ABS(Home!$K$20*K1631)</f>
        <v>0</v>
      </c>
      <c r="M1631" s="45">
        <f t="shared" si="761"/>
        <v>0</v>
      </c>
      <c r="N1631" s="47">
        <f t="shared" si="762"/>
        <v>1517</v>
      </c>
      <c r="P1631" s="1"/>
      <c r="Q1631" s="1"/>
      <c r="R1631" s="246"/>
      <c r="S1631" s="1"/>
      <c r="T1631" s="1"/>
      <c r="U1631" s="1"/>
      <c r="V1631" s="1"/>
      <c r="W1631" s="1"/>
      <c r="X1631" s="1"/>
      <c r="Y1631" s="1"/>
      <c r="Z1631" s="1"/>
      <c r="AA1631" s="1"/>
      <c r="BJ1631" s="41">
        <v>6</v>
      </c>
      <c r="BN1631" s="41">
        <v>5</v>
      </c>
      <c r="BS1631" s="121"/>
      <c r="BV1631">
        <v>0</v>
      </c>
      <c r="CA1631">
        <v>0</v>
      </c>
      <c r="CB1631">
        <f t="shared" si="763"/>
        <v>0</v>
      </c>
      <c r="CK1631">
        <f>CK1588</f>
        <v>37</v>
      </c>
      <c r="CL1631">
        <f>CL1588+1</f>
        <v>38</v>
      </c>
      <c r="CM1631">
        <f t="shared" si="766"/>
        <v>1517</v>
      </c>
      <c r="CP1631" t="str">
        <f t="shared" si="770"/>
        <v/>
      </c>
      <c r="CQ1631" t="str">
        <f t="shared" si="771"/>
        <v/>
      </c>
      <c r="CR1631" t="str">
        <f t="shared" si="767"/>
        <v/>
      </c>
      <c r="CS1631" t="str">
        <f t="shared" si="768"/>
        <v/>
      </c>
      <c r="CT1631" t="str">
        <f t="shared" si="769"/>
        <v/>
      </c>
    </row>
    <row r="1632" spans="1:98" x14ac:dyDescent="0.2">
      <c r="B1632" s="28">
        <v>38</v>
      </c>
      <c r="C1632" s="47"/>
      <c r="D1632" s="41">
        <v>6</v>
      </c>
      <c r="E1632" s="42">
        <v>0</v>
      </c>
      <c r="F1632" s="139">
        <f>ABS(Home!$K$20*E1632)</f>
        <v>0</v>
      </c>
      <c r="G1632" s="42">
        <v>0</v>
      </c>
      <c r="H1632" s="139">
        <f>ABS(Home!$K$20*G1632)</f>
        <v>0</v>
      </c>
      <c r="I1632" s="42">
        <v>0</v>
      </c>
      <c r="J1632" s="139">
        <f>ABS(Home!$K$20*I1632)</f>
        <v>0</v>
      </c>
      <c r="K1632" s="42">
        <v>0</v>
      </c>
      <c r="L1632" s="139">
        <f>ABS(Home!$K$20*K1632)</f>
        <v>0</v>
      </c>
      <c r="M1632" s="45">
        <f t="shared" si="761"/>
        <v>0</v>
      </c>
      <c r="N1632" s="47">
        <f t="shared" si="762"/>
        <v>1518</v>
      </c>
      <c r="P1632" s="1"/>
      <c r="Q1632" s="1"/>
      <c r="R1632" s="246"/>
      <c r="S1632" s="1"/>
      <c r="T1632" s="1"/>
      <c r="U1632" s="1"/>
      <c r="V1632" s="1"/>
      <c r="W1632" s="1"/>
      <c r="X1632" s="1"/>
      <c r="Y1632" s="1"/>
      <c r="Z1632" s="1"/>
      <c r="AA1632" s="1"/>
      <c r="BJ1632" s="41">
        <v>6</v>
      </c>
      <c r="BN1632" s="41">
        <v>5</v>
      </c>
      <c r="BS1632" s="121"/>
      <c r="BV1632">
        <v>0</v>
      </c>
      <c r="CA1632">
        <v>0</v>
      </c>
      <c r="CB1632">
        <f t="shared" si="763"/>
        <v>0</v>
      </c>
      <c r="CK1632">
        <f t="shared" si="764"/>
        <v>38</v>
      </c>
      <c r="CL1632">
        <f t="shared" si="765"/>
        <v>38</v>
      </c>
      <c r="CM1632">
        <f t="shared" si="766"/>
        <v>1518</v>
      </c>
      <c r="CP1632" t="str">
        <f t="shared" si="770"/>
        <v/>
      </c>
      <c r="CQ1632" t="str">
        <f t="shared" si="771"/>
        <v/>
      </c>
      <c r="CR1632" t="str">
        <f t="shared" si="767"/>
        <v/>
      </c>
      <c r="CS1632" t="str">
        <f t="shared" si="768"/>
        <v/>
      </c>
      <c r="CT1632" t="str">
        <f t="shared" si="769"/>
        <v/>
      </c>
    </row>
    <row r="1633" spans="1:98" x14ac:dyDescent="0.2">
      <c r="B1633" s="28">
        <v>39</v>
      </c>
      <c r="C1633" s="47"/>
      <c r="D1633" s="41">
        <v>6</v>
      </c>
      <c r="E1633" s="42">
        <v>0</v>
      </c>
      <c r="F1633" s="139">
        <f>ABS(Home!$K$20*E1633)</f>
        <v>0</v>
      </c>
      <c r="G1633" s="42">
        <v>0</v>
      </c>
      <c r="H1633" s="139">
        <f>ABS(Home!$K$20*G1633)</f>
        <v>0</v>
      </c>
      <c r="I1633" s="42">
        <v>0</v>
      </c>
      <c r="J1633" s="139">
        <f>ABS(Home!$K$20*I1633)</f>
        <v>0</v>
      </c>
      <c r="K1633" s="42">
        <v>0</v>
      </c>
      <c r="L1633" s="139">
        <f>ABS(Home!$K$20*K1633)</f>
        <v>0</v>
      </c>
      <c r="M1633" s="45">
        <f t="shared" si="761"/>
        <v>0</v>
      </c>
      <c r="N1633" s="47">
        <f t="shared" si="762"/>
        <v>1519</v>
      </c>
      <c r="P1633" s="1"/>
      <c r="Q1633" s="1"/>
      <c r="R1633" s="246"/>
      <c r="S1633" s="1"/>
      <c r="T1633" s="1"/>
      <c r="U1633" s="1"/>
      <c r="V1633" s="1"/>
      <c r="W1633" s="1"/>
      <c r="X1633" s="1"/>
      <c r="Y1633" s="1"/>
      <c r="Z1633" s="1"/>
      <c r="AA1633" s="1"/>
      <c r="BJ1633" s="41">
        <v>6</v>
      </c>
      <c r="BN1633" s="41">
        <v>5</v>
      </c>
      <c r="BS1633" s="121"/>
      <c r="BV1633">
        <v>0</v>
      </c>
      <c r="CA1633">
        <v>0</v>
      </c>
      <c r="CB1633">
        <f t="shared" si="763"/>
        <v>0</v>
      </c>
      <c r="CK1633">
        <f t="shared" si="764"/>
        <v>39</v>
      </c>
      <c r="CL1633">
        <f t="shared" si="765"/>
        <v>38</v>
      </c>
      <c r="CM1633">
        <f t="shared" si="766"/>
        <v>1519</v>
      </c>
      <c r="CP1633" t="str">
        <f t="shared" si="770"/>
        <v/>
      </c>
      <c r="CQ1633" t="str">
        <f t="shared" si="771"/>
        <v/>
      </c>
      <c r="CR1633" t="str">
        <f t="shared" si="767"/>
        <v/>
      </c>
      <c r="CS1633" t="str">
        <f t="shared" si="768"/>
        <v/>
      </c>
      <c r="CT1633" t="str">
        <f t="shared" si="769"/>
        <v/>
      </c>
    </row>
    <row r="1634" spans="1:98" x14ac:dyDescent="0.2">
      <c r="B1634" s="28">
        <v>40</v>
      </c>
      <c r="C1634" s="47"/>
      <c r="D1634" s="41">
        <v>6</v>
      </c>
      <c r="E1634" s="42">
        <v>0</v>
      </c>
      <c r="F1634" s="139">
        <f>ABS(Home!$K$20*E1634)</f>
        <v>0</v>
      </c>
      <c r="G1634" s="42">
        <v>0</v>
      </c>
      <c r="H1634" s="139">
        <f>ABS(Home!$K$20*G1634)</f>
        <v>0</v>
      </c>
      <c r="I1634" s="42">
        <v>0</v>
      </c>
      <c r="J1634" s="139">
        <f>ABS(Home!$K$20*I1634)</f>
        <v>0</v>
      </c>
      <c r="K1634" s="42">
        <v>0</v>
      </c>
      <c r="L1634" s="139">
        <f>ABS(Home!$K$20*K1634)</f>
        <v>0</v>
      </c>
      <c r="M1634" s="45">
        <f t="shared" si="761"/>
        <v>0</v>
      </c>
      <c r="N1634" s="47">
        <f t="shared" si="762"/>
        <v>1520</v>
      </c>
      <c r="P1634" s="1"/>
      <c r="Q1634" s="1"/>
      <c r="R1634" s="246"/>
      <c r="S1634" s="1"/>
      <c r="T1634" s="1"/>
      <c r="U1634" s="1"/>
      <c r="V1634" s="1"/>
      <c r="W1634" s="1"/>
      <c r="X1634" s="1"/>
      <c r="Y1634" s="1"/>
      <c r="Z1634" s="1"/>
      <c r="AA1634" s="1"/>
      <c r="BJ1634" s="41">
        <v>6</v>
      </c>
      <c r="BN1634" s="41">
        <v>5</v>
      </c>
      <c r="BS1634" s="121"/>
      <c r="BV1634">
        <v>0</v>
      </c>
      <c r="CA1634">
        <v>0</v>
      </c>
      <c r="CB1634">
        <f t="shared" si="763"/>
        <v>0</v>
      </c>
      <c r="CK1634">
        <f t="shared" si="764"/>
        <v>40</v>
      </c>
      <c r="CL1634">
        <f t="shared" si="765"/>
        <v>38</v>
      </c>
      <c r="CM1634">
        <f t="shared" si="766"/>
        <v>1520</v>
      </c>
      <c r="CP1634" t="str">
        <f t="shared" si="770"/>
        <v/>
      </c>
      <c r="CQ1634" t="str">
        <f t="shared" si="771"/>
        <v/>
      </c>
      <c r="CR1634" t="str">
        <f t="shared" si="767"/>
        <v/>
      </c>
      <c r="CS1634" t="str">
        <f t="shared" si="768"/>
        <v/>
      </c>
      <c r="CT1634" t="str">
        <f t="shared" si="769"/>
        <v/>
      </c>
    </row>
    <row r="1635" spans="1:98" x14ac:dyDescent="0.2">
      <c r="B1635" s="146"/>
      <c r="C1635" s="47"/>
      <c r="D1635" s="41"/>
      <c r="E1635" s="42"/>
      <c r="F1635" s="42"/>
      <c r="G1635" s="42"/>
      <c r="H1635" s="42"/>
      <c r="I1635" s="42"/>
      <c r="J1635" s="42"/>
      <c r="K1635" s="42"/>
      <c r="L1635" s="42"/>
      <c r="M1635" s="45"/>
      <c r="N1635" s="47"/>
      <c r="P1635" s="1"/>
      <c r="Q1635" s="1"/>
      <c r="R1635" s="246"/>
      <c r="S1635" s="1"/>
      <c r="T1635" s="1"/>
      <c r="U1635" s="1"/>
      <c r="V1635" s="1"/>
      <c r="W1635" s="1"/>
      <c r="X1635" s="1"/>
      <c r="Y1635" s="1"/>
      <c r="Z1635" s="1"/>
      <c r="AA1635" s="1"/>
      <c r="BJ1635" s="41"/>
      <c r="BN1635" s="41"/>
      <c r="BS1635" s="121"/>
      <c r="CP1635" t="str">
        <f t="shared" si="770"/>
        <v/>
      </c>
      <c r="CQ1635" t="str">
        <f t="shared" si="771"/>
        <v/>
      </c>
      <c r="CS1635" t="str">
        <f t="shared" si="768"/>
        <v/>
      </c>
      <c r="CT1635" t="str">
        <f t="shared" si="769"/>
        <v/>
      </c>
    </row>
    <row r="1636" spans="1:98" x14ac:dyDescent="0.2">
      <c r="B1636" s="146"/>
      <c r="C1636" s="47"/>
      <c r="D1636" s="41"/>
      <c r="E1636" s="42"/>
      <c r="F1636" s="42"/>
      <c r="G1636" s="42"/>
      <c r="H1636" s="42"/>
      <c r="I1636" s="42"/>
      <c r="J1636" s="42"/>
      <c r="K1636" s="42"/>
      <c r="L1636" s="42"/>
      <c r="M1636" s="45"/>
      <c r="N1636" s="47"/>
      <c r="P1636" s="1"/>
      <c r="Q1636" s="1"/>
      <c r="R1636" s="246"/>
      <c r="S1636" s="1"/>
      <c r="T1636" s="1"/>
      <c r="U1636" s="1"/>
      <c r="V1636" s="1"/>
      <c r="W1636" s="1"/>
      <c r="X1636" s="1"/>
      <c r="Y1636" s="1"/>
      <c r="Z1636" s="1"/>
      <c r="AA1636" s="1"/>
      <c r="BJ1636" s="41"/>
      <c r="BN1636" s="41"/>
      <c r="BS1636" s="121"/>
      <c r="CP1636" t="str">
        <f t="shared" si="770"/>
        <v/>
      </c>
      <c r="CQ1636" t="str">
        <f t="shared" si="771"/>
        <v/>
      </c>
      <c r="CS1636" t="str">
        <f t="shared" si="768"/>
        <v/>
      </c>
      <c r="CT1636" t="str">
        <f t="shared" si="769"/>
        <v/>
      </c>
    </row>
    <row r="1637" spans="1:98" x14ac:dyDescent="0.2">
      <c r="A1637" s="13" t="s">
        <v>12</v>
      </c>
      <c r="B1637" s="13" t="s">
        <v>40</v>
      </c>
      <c r="C1637" s="44"/>
      <c r="D1637" s="36" t="s">
        <v>27</v>
      </c>
      <c r="E1637" s="37" t="s">
        <v>15</v>
      </c>
      <c r="F1637" s="118" t="s">
        <v>36</v>
      </c>
      <c r="G1637" s="37" t="s">
        <v>16</v>
      </c>
      <c r="H1637" s="118" t="s">
        <v>36</v>
      </c>
      <c r="I1637" s="37" t="s">
        <v>17</v>
      </c>
      <c r="J1637" s="118" t="s">
        <v>36</v>
      </c>
      <c r="K1637" s="37" t="s">
        <v>18</v>
      </c>
      <c r="L1637" s="118" t="s">
        <v>36</v>
      </c>
      <c r="M1637" s="13" t="s">
        <v>42</v>
      </c>
      <c r="N1637" s="47"/>
      <c r="P1637" s="1"/>
      <c r="Q1637" s="1"/>
      <c r="R1637" s="246"/>
      <c r="S1637" s="1"/>
      <c r="T1637" s="1"/>
      <c r="U1637" s="1"/>
      <c r="V1637" s="1"/>
      <c r="W1637" s="1"/>
      <c r="X1637" s="1"/>
      <c r="Y1637" s="1"/>
      <c r="Z1637" s="1"/>
      <c r="AA1637" s="1"/>
      <c r="BJ1637" s="36" t="s">
        <v>27</v>
      </c>
      <c r="BN1637" s="36" t="s">
        <v>27</v>
      </c>
      <c r="BS1637" s="14"/>
      <c r="BV1637" t="s">
        <v>15</v>
      </c>
      <c r="CA1637" t="s">
        <v>15</v>
      </c>
      <c r="CP1637" t="str">
        <f t="shared" si="770"/>
        <v/>
      </c>
      <c r="CQ1637" t="str">
        <f t="shared" si="771"/>
        <v/>
      </c>
      <c r="CS1637" t="str">
        <f t="shared" si="768"/>
        <v/>
      </c>
      <c r="CT1637" t="str">
        <f t="shared" si="769"/>
        <v/>
      </c>
    </row>
    <row r="1638" spans="1:98" x14ac:dyDescent="0.2">
      <c r="A1638" s="13">
        <f>A1595+1</f>
        <v>39</v>
      </c>
      <c r="B1638" s="28" t="s">
        <v>1385</v>
      </c>
      <c r="C1638" s="47"/>
      <c r="D1638" s="41">
        <v>6</v>
      </c>
      <c r="E1638" s="42">
        <v>0</v>
      </c>
      <c r="F1638" s="139">
        <f>ABS(Home!$K$20*E1638)</f>
        <v>0</v>
      </c>
      <c r="G1638" s="42">
        <v>0</v>
      </c>
      <c r="H1638" s="139">
        <f>ABS(Home!$K$20*G1638)</f>
        <v>0</v>
      </c>
      <c r="I1638" s="42">
        <v>0</v>
      </c>
      <c r="J1638" s="139">
        <f>ABS(Home!$K$20*I1638)</f>
        <v>0</v>
      </c>
      <c r="K1638" s="42">
        <v>0</v>
      </c>
      <c r="L1638" s="139">
        <f>ABS(Home!$K$20*K1638)</f>
        <v>0</v>
      </c>
      <c r="M1638" s="45">
        <f>IF(C1638=1,COUNTIF(F1638,"&gt;0")+COUNTIF(H1638,"&gt;0")+COUNTIF(J1638,"&gt;0")+COUNTIF(L1638,"&gt;0"),0)</f>
        <v>0</v>
      </c>
      <c r="N1638" s="47">
        <f>N1595+40</f>
        <v>1521</v>
      </c>
      <c r="P1638" s="1"/>
      <c r="Q1638" s="1"/>
      <c r="R1638" s="246"/>
      <c r="S1638" s="1"/>
      <c r="T1638" s="1"/>
      <c r="U1638" s="1"/>
      <c r="V1638" s="1"/>
      <c r="W1638" s="1"/>
      <c r="X1638" s="1"/>
      <c r="Y1638" s="1"/>
      <c r="Z1638" s="1"/>
      <c r="AA1638" s="1"/>
      <c r="BJ1638" s="41">
        <v>6</v>
      </c>
      <c r="BN1638" s="41">
        <v>5</v>
      </c>
      <c r="BS1638" s="121"/>
      <c r="BV1638">
        <v>0</v>
      </c>
      <c r="CA1638">
        <v>0</v>
      </c>
      <c r="CB1638">
        <f>IF(CA1638&gt;1,1,IF(CA1638&lt;-1,-1,CA1638))</f>
        <v>0</v>
      </c>
      <c r="CK1638">
        <f>CK1595</f>
        <v>1</v>
      </c>
      <c r="CL1638">
        <f>CL1595+1</f>
        <v>39</v>
      </c>
      <c r="CM1638">
        <f>CM1595+40</f>
        <v>1521</v>
      </c>
      <c r="CP1638" t="str">
        <f t="shared" si="770"/>
        <v/>
      </c>
      <c r="CQ1638" t="str">
        <f t="shared" si="771"/>
        <v/>
      </c>
      <c r="CR1638" t="str">
        <f>IF(C1638=1,CONCATENATE("v",CM1638),"")</f>
        <v/>
      </c>
      <c r="CS1638" t="str">
        <f t="shared" si="768"/>
        <v/>
      </c>
      <c r="CT1638" t="str">
        <f t="shared" si="769"/>
        <v/>
      </c>
    </row>
    <row r="1639" spans="1:98" x14ac:dyDescent="0.2">
      <c r="A1639" s="123" t="s">
        <v>150</v>
      </c>
      <c r="B1639" s="28" t="s">
        <v>1386</v>
      </c>
      <c r="C1639" s="47"/>
      <c r="D1639" s="41">
        <v>6</v>
      </c>
      <c r="E1639" s="42">
        <v>0</v>
      </c>
      <c r="F1639" s="139">
        <f>ABS(Home!$K$20*E1639)</f>
        <v>0</v>
      </c>
      <c r="G1639" s="42">
        <v>0</v>
      </c>
      <c r="H1639" s="139">
        <f>ABS(Home!$K$20*G1639)</f>
        <v>0</v>
      </c>
      <c r="I1639" s="42">
        <v>0</v>
      </c>
      <c r="J1639" s="139">
        <f>ABS(Home!$K$20*I1639)</f>
        <v>0</v>
      </c>
      <c r="K1639" s="42">
        <v>0</v>
      </c>
      <c r="L1639" s="139">
        <f>ABS(Home!$K$20*K1639)</f>
        <v>0</v>
      </c>
      <c r="M1639" s="45">
        <f t="shared" ref="M1639:M1677" si="772">IF(C1639=1,COUNTIF(F1639,"&gt;0")+COUNTIF(H1639,"&gt;0")+COUNTIF(J1639,"&gt;0")+COUNTIF(L1639,"&gt;0"),0)</f>
        <v>0</v>
      </c>
      <c r="N1639" s="47">
        <f t="shared" ref="N1639:N1677" si="773">N1596+40</f>
        <v>1522</v>
      </c>
      <c r="P1639" s="1"/>
      <c r="Q1639" s="1"/>
      <c r="R1639" s="246"/>
      <c r="S1639" s="1"/>
      <c r="T1639" s="1"/>
      <c r="U1639" s="1"/>
      <c r="V1639" s="1"/>
      <c r="W1639" s="1"/>
      <c r="X1639" s="1"/>
      <c r="Y1639" s="1"/>
      <c r="Z1639" s="1"/>
      <c r="AA1639" s="1"/>
      <c r="BJ1639" s="41">
        <v>6</v>
      </c>
      <c r="BN1639" s="41">
        <v>5</v>
      </c>
      <c r="BS1639" s="121"/>
      <c r="BV1639">
        <v>0</v>
      </c>
      <c r="CA1639">
        <v>0</v>
      </c>
      <c r="CB1639">
        <f t="shared" ref="CB1639:CB1677" si="774">IF(CA1639&gt;1,1,IF(CA1639&lt;-1,-1,CA1639))</f>
        <v>0</v>
      </c>
      <c r="CK1639">
        <f t="shared" ref="CK1639:CK1677" si="775">CK1596</f>
        <v>2</v>
      </c>
      <c r="CL1639">
        <f t="shared" ref="CL1639:CL1677" si="776">CL1596+1</f>
        <v>39</v>
      </c>
      <c r="CM1639">
        <f t="shared" ref="CM1639:CM1677" si="777">CM1596+40</f>
        <v>1522</v>
      </c>
      <c r="CP1639" t="str">
        <f t="shared" si="770"/>
        <v/>
      </c>
      <c r="CQ1639" t="str">
        <f t="shared" si="771"/>
        <v/>
      </c>
      <c r="CR1639" t="str">
        <f>IF(C1639=1,CONCATENATE("v",CM1639),"")</f>
        <v/>
      </c>
      <c r="CS1639" t="str">
        <f t="shared" si="768"/>
        <v/>
      </c>
      <c r="CT1639" t="str">
        <f t="shared" si="769"/>
        <v/>
      </c>
    </row>
    <row r="1640" spans="1:98" x14ac:dyDescent="0.2">
      <c r="A1640" s="123">
        <f>-SUM(E1638:E1677)</f>
        <v>0</v>
      </c>
      <c r="B1640" s="28" t="s">
        <v>1387</v>
      </c>
      <c r="C1640" s="47"/>
      <c r="D1640" s="41">
        <v>6</v>
      </c>
      <c r="E1640" s="42">
        <v>0</v>
      </c>
      <c r="F1640" s="139">
        <f>ABS(Home!$K$20*E1640)</f>
        <v>0</v>
      </c>
      <c r="G1640" s="42">
        <v>0</v>
      </c>
      <c r="H1640" s="139">
        <f>ABS(Home!$K$20*G1640)</f>
        <v>0</v>
      </c>
      <c r="I1640" s="42">
        <v>0</v>
      </c>
      <c r="J1640" s="139">
        <f>ABS(Home!$K$20*I1640)</f>
        <v>0</v>
      </c>
      <c r="K1640" s="42">
        <v>0</v>
      </c>
      <c r="L1640" s="139">
        <f>ABS(Home!$K$20*K1640)</f>
        <v>0</v>
      </c>
      <c r="M1640" s="45">
        <f t="shared" si="772"/>
        <v>0</v>
      </c>
      <c r="N1640" s="47">
        <f t="shared" si="773"/>
        <v>1523</v>
      </c>
      <c r="P1640" s="1"/>
      <c r="Q1640" s="1"/>
      <c r="R1640" s="246"/>
      <c r="S1640" s="1"/>
      <c r="T1640" s="1"/>
      <c r="U1640" s="1"/>
      <c r="V1640" s="1"/>
      <c r="W1640" s="1"/>
      <c r="X1640" s="1"/>
      <c r="Y1640" s="1"/>
      <c r="Z1640" s="1"/>
      <c r="AA1640" s="1"/>
      <c r="BJ1640" s="41">
        <v>6</v>
      </c>
      <c r="BN1640" s="41">
        <v>5</v>
      </c>
      <c r="BS1640" s="121"/>
      <c r="BV1640">
        <v>0</v>
      </c>
      <c r="CA1640">
        <v>0</v>
      </c>
      <c r="CB1640">
        <f t="shared" si="774"/>
        <v>0</v>
      </c>
      <c r="CK1640">
        <f t="shared" si="775"/>
        <v>3</v>
      </c>
      <c r="CL1640">
        <f t="shared" si="776"/>
        <v>39</v>
      </c>
      <c r="CM1640">
        <f t="shared" si="777"/>
        <v>1523</v>
      </c>
      <c r="CP1640" t="str">
        <f t="shared" si="770"/>
        <v/>
      </c>
      <c r="CQ1640" t="str">
        <f t="shared" si="771"/>
        <v/>
      </c>
      <c r="CR1640" t="str">
        <f t="shared" ref="CR1640:CR1677" si="778">IF(C1640=1,CONCATENATE("v",CM1640),"")</f>
        <v/>
      </c>
      <c r="CS1640" t="str">
        <f t="shared" si="768"/>
        <v/>
      </c>
      <c r="CT1640" t="str">
        <f t="shared" si="769"/>
        <v/>
      </c>
    </row>
    <row r="1641" spans="1:98" x14ac:dyDescent="0.2">
      <c r="B1641" s="28" t="s">
        <v>1388</v>
      </c>
      <c r="C1641" s="47"/>
      <c r="D1641" s="41">
        <v>6</v>
      </c>
      <c r="E1641" s="42">
        <v>0</v>
      </c>
      <c r="F1641" s="139">
        <f>ABS(Home!$K$20*E1641)</f>
        <v>0</v>
      </c>
      <c r="G1641" s="42">
        <v>0</v>
      </c>
      <c r="H1641" s="139">
        <f>ABS(Home!$K$20*G1641)</f>
        <v>0</v>
      </c>
      <c r="I1641" s="42">
        <v>0</v>
      </c>
      <c r="J1641" s="139">
        <f>ABS(Home!$K$20*I1641)</f>
        <v>0</v>
      </c>
      <c r="K1641" s="42">
        <v>0</v>
      </c>
      <c r="L1641" s="139">
        <f>ABS(Home!$K$20*K1641)</f>
        <v>0</v>
      </c>
      <c r="M1641" s="45">
        <f t="shared" si="772"/>
        <v>0</v>
      </c>
      <c r="N1641" s="47">
        <f t="shared" si="773"/>
        <v>1524</v>
      </c>
      <c r="P1641" s="1"/>
      <c r="Q1641" s="1"/>
      <c r="R1641" s="246"/>
      <c r="S1641" s="1"/>
      <c r="T1641" s="1"/>
      <c r="U1641" s="1"/>
      <c r="V1641" s="1"/>
      <c r="W1641" s="1"/>
      <c r="X1641" s="1"/>
      <c r="Y1641" s="1"/>
      <c r="Z1641" s="1"/>
      <c r="AA1641" s="1"/>
      <c r="BJ1641" s="41">
        <v>6</v>
      </c>
      <c r="BN1641" s="41">
        <v>5</v>
      </c>
      <c r="BS1641" s="121"/>
      <c r="BV1641">
        <v>0</v>
      </c>
      <c r="CA1641">
        <v>0</v>
      </c>
      <c r="CB1641">
        <f t="shared" si="774"/>
        <v>0</v>
      </c>
      <c r="CK1641">
        <f t="shared" si="775"/>
        <v>4</v>
      </c>
      <c r="CL1641">
        <f t="shared" si="776"/>
        <v>39</v>
      </c>
      <c r="CM1641">
        <f t="shared" si="777"/>
        <v>1524</v>
      </c>
      <c r="CP1641" t="str">
        <f t="shared" si="770"/>
        <v/>
      </c>
      <c r="CQ1641" t="str">
        <f t="shared" si="771"/>
        <v/>
      </c>
      <c r="CR1641" t="str">
        <f t="shared" si="778"/>
        <v/>
      </c>
      <c r="CS1641" t="str">
        <f t="shared" si="768"/>
        <v/>
      </c>
      <c r="CT1641" t="str">
        <f t="shared" si="769"/>
        <v/>
      </c>
    </row>
    <row r="1642" spans="1:98" x14ac:dyDescent="0.2">
      <c r="A1642" s="1"/>
      <c r="B1642" s="28" t="s">
        <v>1389</v>
      </c>
      <c r="C1642" s="47"/>
      <c r="D1642" s="41">
        <v>6</v>
      </c>
      <c r="E1642" s="42">
        <v>0</v>
      </c>
      <c r="F1642" s="139">
        <f>ABS(Home!$K$20*E1642)</f>
        <v>0</v>
      </c>
      <c r="G1642" s="42">
        <v>0</v>
      </c>
      <c r="H1642" s="139">
        <f>ABS(Home!$K$20*G1642)</f>
        <v>0</v>
      </c>
      <c r="I1642" s="42">
        <v>0</v>
      </c>
      <c r="J1642" s="139">
        <f>ABS(Home!$K$20*I1642)</f>
        <v>0</v>
      </c>
      <c r="K1642" s="42">
        <v>0</v>
      </c>
      <c r="L1642" s="139">
        <f>ABS(Home!$K$20*K1642)</f>
        <v>0</v>
      </c>
      <c r="M1642" s="45">
        <f t="shared" si="772"/>
        <v>0</v>
      </c>
      <c r="N1642" s="47">
        <f t="shared" si="773"/>
        <v>1525</v>
      </c>
      <c r="P1642" s="1"/>
      <c r="Q1642" s="1"/>
      <c r="R1642" s="246"/>
      <c r="S1642" s="1"/>
      <c r="T1642" s="1"/>
      <c r="U1642" s="1"/>
      <c r="V1642" s="1"/>
      <c r="W1642" s="1"/>
      <c r="X1642" s="1"/>
      <c r="Y1642" s="1"/>
      <c r="Z1642" s="1"/>
      <c r="AA1642" s="1"/>
      <c r="BJ1642" s="41">
        <v>6</v>
      </c>
      <c r="BN1642" s="41">
        <v>5</v>
      </c>
      <c r="BS1642" s="121"/>
      <c r="BV1642">
        <v>0</v>
      </c>
      <c r="CA1642">
        <v>0</v>
      </c>
      <c r="CB1642">
        <f t="shared" si="774"/>
        <v>0</v>
      </c>
      <c r="CK1642">
        <f t="shared" si="775"/>
        <v>5</v>
      </c>
      <c r="CL1642">
        <f t="shared" si="776"/>
        <v>39</v>
      </c>
      <c r="CM1642">
        <f t="shared" si="777"/>
        <v>1525</v>
      </c>
      <c r="CP1642" t="str">
        <f t="shared" si="770"/>
        <v/>
      </c>
      <c r="CQ1642" t="str">
        <f t="shared" si="771"/>
        <v/>
      </c>
      <c r="CR1642" t="str">
        <f t="shared" si="778"/>
        <v/>
      </c>
      <c r="CS1642" t="str">
        <f t="shared" si="768"/>
        <v/>
      </c>
      <c r="CT1642" t="str">
        <f t="shared" si="769"/>
        <v/>
      </c>
    </row>
    <row r="1643" spans="1:98" x14ac:dyDescent="0.2">
      <c r="B1643" s="28" t="s">
        <v>1390</v>
      </c>
      <c r="C1643" s="47"/>
      <c r="D1643" s="41">
        <v>6</v>
      </c>
      <c r="E1643" s="42">
        <v>0</v>
      </c>
      <c r="F1643" s="139">
        <f>ABS(Home!$K$20*E1643)</f>
        <v>0</v>
      </c>
      <c r="G1643" s="42">
        <v>0</v>
      </c>
      <c r="H1643" s="139">
        <f>ABS(Home!$K$20*G1643)</f>
        <v>0</v>
      </c>
      <c r="I1643" s="42">
        <v>0</v>
      </c>
      <c r="J1643" s="139">
        <f>ABS(Home!$K$20*I1643)</f>
        <v>0</v>
      </c>
      <c r="K1643" s="42">
        <v>0</v>
      </c>
      <c r="L1643" s="139">
        <f>ABS(Home!$K$20*K1643)</f>
        <v>0</v>
      </c>
      <c r="M1643" s="45">
        <f t="shared" si="772"/>
        <v>0</v>
      </c>
      <c r="N1643" s="47">
        <f t="shared" si="773"/>
        <v>1526</v>
      </c>
      <c r="P1643" s="1"/>
      <c r="Q1643" s="1"/>
      <c r="R1643" s="246"/>
      <c r="S1643" s="1"/>
      <c r="T1643" s="1"/>
      <c r="U1643" s="1"/>
      <c r="V1643" s="1"/>
      <c r="W1643" s="1"/>
      <c r="X1643" s="1"/>
      <c r="Y1643" s="1"/>
      <c r="Z1643" s="1"/>
      <c r="AA1643" s="1"/>
      <c r="BJ1643" s="41">
        <v>6</v>
      </c>
      <c r="BN1643" s="41">
        <v>5</v>
      </c>
      <c r="BS1643" s="121"/>
      <c r="BV1643">
        <v>0</v>
      </c>
      <c r="CA1643">
        <v>0</v>
      </c>
      <c r="CB1643">
        <f t="shared" si="774"/>
        <v>0</v>
      </c>
      <c r="CK1643">
        <f t="shared" si="775"/>
        <v>6</v>
      </c>
      <c r="CL1643">
        <f t="shared" si="776"/>
        <v>39</v>
      </c>
      <c r="CM1643">
        <f t="shared" si="777"/>
        <v>1526</v>
      </c>
      <c r="CP1643" t="str">
        <f t="shared" si="770"/>
        <v/>
      </c>
      <c r="CQ1643" t="str">
        <f t="shared" si="771"/>
        <v/>
      </c>
      <c r="CR1643" t="str">
        <f t="shared" si="778"/>
        <v/>
      </c>
      <c r="CS1643" t="str">
        <f t="shared" si="768"/>
        <v/>
      </c>
      <c r="CT1643" t="str">
        <f t="shared" si="769"/>
        <v/>
      </c>
    </row>
    <row r="1644" spans="1:98" x14ac:dyDescent="0.2">
      <c r="B1644" s="28" t="s">
        <v>1391</v>
      </c>
      <c r="C1644" s="47"/>
      <c r="D1644" s="41">
        <v>6</v>
      </c>
      <c r="E1644" s="42">
        <v>0</v>
      </c>
      <c r="F1644" s="139">
        <f>ABS(Home!$K$20*E1644)</f>
        <v>0</v>
      </c>
      <c r="G1644" s="42">
        <v>0</v>
      </c>
      <c r="H1644" s="139">
        <f>ABS(Home!$K$20*G1644)</f>
        <v>0</v>
      </c>
      <c r="I1644" s="42">
        <v>0</v>
      </c>
      <c r="J1644" s="139">
        <f>ABS(Home!$K$20*I1644)</f>
        <v>0</v>
      </c>
      <c r="K1644" s="42">
        <v>0</v>
      </c>
      <c r="L1644" s="139">
        <f>ABS(Home!$K$20*K1644)</f>
        <v>0</v>
      </c>
      <c r="M1644" s="45">
        <f t="shared" si="772"/>
        <v>0</v>
      </c>
      <c r="N1644" s="47">
        <f t="shared" si="773"/>
        <v>1527</v>
      </c>
      <c r="P1644" s="1"/>
      <c r="Q1644" s="1"/>
      <c r="R1644" s="246"/>
      <c r="S1644" s="1"/>
      <c r="T1644" s="1"/>
      <c r="U1644" s="1"/>
      <c r="V1644" s="1"/>
      <c r="W1644" s="1"/>
      <c r="X1644" s="1"/>
      <c r="Y1644" s="1"/>
      <c r="Z1644" s="1"/>
      <c r="AA1644" s="1"/>
      <c r="BJ1644" s="41">
        <v>6</v>
      </c>
      <c r="BN1644" s="41">
        <v>5</v>
      </c>
      <c r="BS1644" s="121"/>
      <c r="BV1644">
        <v>0</v>
      </c>
      <c r="CA1644">
        <v>0</v>
      </c>
      <c r="CB1644">
        <f t="shared" si="774"/>
        <v>0</v>
      </c>
      <c r="CK1644">
        <f t="shared" si="775"/>
        <v>7</v>
      </c>
      <c r="CL1644">
        <f t="shared" si="776"/>
        <v>39</v>
      </c>
      <c r="CM1644">
        <f t="shared" si="777"/>
        <v>1527</v>
      </c>
      <c r="CP1644" t="str">
        <f t="shared" si="770"/>
        <v/>
      </c>
      <c r="CQ1644" t="str">
        <f t="shared" si="771"/>
        <v/>
      </c>
      <c r="CR1644" t="str">
        <f t="shared" si="778"/>
        <v/>
      </c>
      <c r="CS1644" t="str">
        <f t="shared" si="768"/>
        <v/>
      </c>
      <c r="CT1644" t="str">
        <f t="shared" si="769"/>
        <v/>
      </c>
    </row>
    <row r="1645" spans="1:98" x14ac:dyDescent="0.2">
      <c r="B1645" s="28" t="s">
        <v>1392</v>
      </c>
      <c r="C1645" s="47"/>
      <c r="D1645" s="41">
        <v>6</v>
      </c>
      <c r="E1645" s="42">
        <v>0</v>
      </c>
      <c r="F1645" s="139">
        <f>ABS(Home!$K$20*E1645)</f>
        <v>0</v>
      </c>
      <c r="G1645" s="42">
        <v>0</v>
      </c>
      <c r="H1645" s="139">
        <f>ABS(Home!$K$20*G1645)</f>
        <v>0</v>
      </c>
      <c r="I1645" s="42">
        <v>0</v>
      </c>
      <c r="J1645" s="139">
        <f>ABS(Home!$K$20*I1645)</f>
        <v>0</v>
      </c>
      <c r="K1645" s="42">
        <v>0</v>
      </c>
      <c r="L1645" s="139">
        <f>ABS(Home!$K$20*K1645)</f>
        <v>0</v>
      </c>
      <c r="M1645" s="45">
        <f t="shared" si="772"/>
        <v>0</v>
      </c>
      <c r="N1645" s="47">
        <f t="shared" si="773"/>
        <v>1528</v>
      </c>
      <c r="P1645" s="1"/>
      <c r="Q1645" s="1"/>
      <c r="R1645" s="246"/>
      <c r="S1645" s="1"/>
      <c r="T1645" s="1"/>
      <c r="U1645" s="1"/>
      <c r="V1645" s="1"/>
      <c r="W1645" s="1"/>
      <c r="X1645" s="1"/>
      <c r="Y1645" s="1"/>
      <c r="Z1645" s="1"/>
      <c r="AA1645" s="1"/>
      <c r="BJ1645" s="41">
        <v>6</v>
      </c>
      <c r="BN1645" s="41">
        <v>5</v>
      </c>
      <c r="BS1645" s="121"/>
      <c r="BV1645">
        <v>0</v>
      </c>
      <c r="CA1645">
        <v>0</v>
      </c>
      <c r="CB1645">
        <f t="shared" si="774"/>
        <v>0</v>
      </c>
      <c r="CK1645">
        <f t="shared" si="775"/>
        <v>8</v>
      </c>
      <c r="CL1645">
        <f t="shared" si="776"/>
        <v>39</v>
      </c>
      <c r="CM1645">
        <f t="shared" si="777"/>
        <v>1528</v>
      </c>
      <c r="CP1645" t="str">
        <f t="shared" si="770"/>
        <v/>
      </c>
      <c r="CQ1645" t="str">
        <f t="shared" si="771"/>
        <v/>
      </c>
      <c r="CR1645" t="str">
        <f t="shared" si="778"/>
        <v/>
      </c>
      <c r="CS1645" t="str">
        <f t="shared" si="768"/>
        <v/>
      </c>
      <c r="CT1645" t="str">
        <f t="shared" si="769"/>
        <v/>
      </c>
    </row>
    <row r="1646" spans="1:98" x14ac:dyDescent="0.2">
      <c r="B1646" s="28" t="s">
        <v>1393</v>
      </c>
      <c r="C1646" s="47"/>
      <c r="D1646" s="41">
        <v>6</v>
      </c>
      <c r="E1646" s="42">
        <v>0</v>
      </c>
      <c r="F1646" s="139">
        <f>ABS(Home!$K$20*E1646)</f>
        <v>0</v>
      </c>
      <c r="G1646" s="42">
        <v>0</v>
      </c>
      <c r="H1646" s="139">
        <f>ABS(Home!$K$20*G1646)</f>
        <v>0</v>
      </c>
      <c r="I1646" s="42">
        <v>0</v>
      </c>
      <c r="J1646" s="139">
        <f>ABS(Home!$K$20*I1646)</f>
        <v>0</v>
      </c>
      <c r="K1646" s="42">
        <v>0</v>
      </c>
      <c r="L1646" s="139">
        <f>ABS(Home!$K$20*K1646)</f>
        <v>0</v>
      </c>
      <c r="M1646" s="45">
        <f t="shared" si="772"/>
        <v>0</v>
      </c>
      <c r="N1646" s="47">
        <f t="shared" si="773"/>
        <v>1529</v>
      </c>
      <c r="P1646" s="1"/>
      <c r="Q1646" s="1"/>
      <c r="R1646" s="246"/>
      <c r="S1646" s="1"/>
      <c r="T1646" s="1"/>
      <c r="U1646" s="1"/>
      <c r="V1646" s="1"/>
      <c r="W1646" s="1"/>
      <c r="X1646" s="1"/>
      <c r="Y1646" s="1"/>
      <c r="Z1646" s="1"/>
      <c r="AA1646" s="1"/>
      <c r="BJ1646" s="41">
        <v>6</v>
      </c>
      <c r="BN1646" s="41">
        <v>5</v>
      </c>
      <c r="BS1646" s="121"/>
      <c r="BV1646">
        <v>0</v>
      </c>
      <c r="CA1646">
        <v>0</v>
      </c>
      <c r="CB1646">
        <f t="shared" si="774"/>
        <v>0</v>
      </c>
      <c r="CK1646">
        <f t="shared" si="775"/>
        <v>9</v>
      </c>
      <c r="CL1646">
        <f t="shared" si="776"/>
        <v>39</v>
      </c>
      <c r="CM1646">
        <f t="shared" si="777"/>
        <v>1529</v>
      </c>
      <c r="CP1646" t="str">
        <f t="shared" si="770"/>
        <v/>
      </c>
      <c r="CQ1646" t="str">
        <f t="shared" si="771"/>
        <v/>
      </c>
      <c r="CR1646" t="str">
        <f t="shared" si="778"/>
        <v/>
      </c>
      <c r="CS1646" t="str">
        <f t="shared" si="768"/>
        <v/>
      </c>
      <c r="CT1646" t="str">
        <f t="shared" si="769"/>
        <v/>
      </c>
    </row>
    <row r="1647" spans="1:98" x14ac:dyDescent="0.2">
      <c r="B1647" s="28" t="s">
        <v>1363</v>
      </c>
      <c r="C1647" s="47"/>
      <c r="D1647" s="41">
        <v>6</v>
      </c>
      <c r="E1647" s="42">
        <v>0</v>
      </c>
      <c r="F1647" s="139">
        <f>ABS(Home!$K$20*E1647)</f>
        <v>0</v>
      </c>
      <c r="G1647" s="42">
        <v>0</v>
      </c>
      <c r="H1647" s="139">
        <f>ABS(Home!$K$20*G1647)</f>
        <v>0</v>
      </c>
      <c r="I1647" s="42">
        <v>0</v>
      </c>
      <c r="J1647" s="139">
        <f>ABS(Home!$K$20*I1647)</f>
        <v>0</v>
      </c>
      <c r="K1647" s="42">
        <v>0</v>
      </c>
      <c r="L1647" s="139">
        <f>ABS(Home!$K$20*K1647)</f>
        <v>0</v>
      </c>
      <c r="M1647" s="45">
        <f t="shared" si="772"/>
        <v>0</v>
      </c>
      <c r="N1647" s="47">
        <f t="shared" si="773"/>
        <v>1530</v>
      </c>
      <c r="P1647" s="1"/>
      <c r="Q1647" s="1"/>
      <c r="R1647" s="246"/>
      <c r="S1647" s="1"/>
      <c r="T1647" s="1"/>
      <c r="U1647" s="1"/>
      <c r="V1647" s="1"/>
      <c r="W1647" s="1"/>
      <c r="X1647" s="1"/>
      <c r="Y1647" s="1"/>
      <c r="Z1647" s="1"/>
      <c r="AA1647" s="1"/>
      <c r="BJ1647" s="41">
        <v>6</v>
      </c>
      <c r="BN1647" s="41">
        <v>5</v>
      </c>
      <c r="BS1647" s="121"/>
      <c r="BV1647">
        <v>0</v>
      </c>
      <c r="CA1647">
        <v>0</v>
      </c>
      <c r="CB1647">
        <f t="shared" si="774"/>
        <v>0</v>
      </c>
      <c r="CK1647">
        <f t="shared" si="775"/>
        <v>10</v>
      </c>
      <c r="CL1647">
        <f t="shared" si="776"/>
        <v>39</v>
      </c>
      <c r="CM1647">
        <f t="shared" si="777"/>
        <v>1530</v>
      </c>
      <c r="CP1647" t="str">
        <f t="shared" si="770"/>
        <v/>
      </c>
      <c r="CQ1647" t="str">
        <f t="shared" si="771"/>
        <v/>
      </c>
      <c r="CR1647" t="str">
        <f t="shared" si="778"/>
        <v/>
      </c>
      <c r="CS1647" t="str">
        <f t="shared" si="768"/>
        <v/>
      </c>
      <c r="CT1647" t="str">
        <f t="shared" si="769"/>
        <v/>
      </c>
    </row>
    <row r="1648" spans="1:98" x14ac:dyDescent="0.2">
      <c r="B1648" s="28" t="s">
        <v>1364</v>
      </c>
      <c r="C1648" s="47"/>
      <c r="D1648" s="41">
        <v>6</v>
      </c>
      <c r="E1648" s="42">
        <v>0</v>
      </c>
      <c r="F1648" s="139">
        <f>ABS(Home!$K$20*E1648)</f>
        <v>0</v>
      </c>
      <c r="G1648" s="42">
        <v>0</v>
      </c>
      <c r="H1648" s="139">
        <f>ABS(Home!$K$20*G1648)</f>
        <v>0</v>
      </c>
      <c r="I1648" s="42">
        <v>0</v>
      </c>
      <c r="J1648" s="139">
        <f>ABS(Home!$K$20*I1648)</f>
        <v>0</v>
      </c>
      <c r="K1648" s="42">
        <v>0</v>
      </c>
      <c r="L1648" s="139">
        <f>ABS(Home!$K$20*K1648)</f>
        <v>0</v>
      </c>
      <c r="M1648" s="45">
        <f t="shared" si="772"/>
        <v>0</v>
      </c>
      <c r="N1648" s="47">
        <f t="shared" si="773"/>
        <v>1531</v>
      </c>
      <c r="P1648" s="1"/>
      <c r="Q1648" s="1"/>
      <c r="R1648" s="246"/>
      <c r="S1648" s="1"/>
      <c r="T1648" s="1"/>
      <c r="U1648" s="1"/>
      <c r="V1648" s="1"/>
      <c r="W1648" s="1"/>
      <c r="X1648" s="1"/>
      <c r="Y1648" s="1"/>
      <c r="Z1648" s="1"/>
      <c r="AA1648" s="1"/>
      <c r="BJ1648" s="41">
        <v>6</v>
      </c>
      <c r="BN1648" s="41">
        <v>5</v>
      </c>
      <c r="BS1648" s="121"/>
      <c r="BV1648">
        <v>0</v>
      </c>
      <c r="CA1648">
        <v>0</v>
      </c>
      <c r="CB1648">
        <f t="shared" si="774"/>
        <v>0</v>
      </c>
      <c r="CK1648">
        <f t="shared" si="775"/>
        <v>11</v>
      </c>
      <c r="CL1648">
        <f t="shared" si="776"/>
        <v>39</v>
      </c>
      <c r="CM1648">
        <f t="shared" si="777"/>
        <v>1531</v>
      </c>
      <c r="CP1648" t="str">
        <f t="shared" si="770"/>
        <v/>
      </c>
      <c r="CQ1648" t="str">
        <f t="shared" si="771"/>
        <v/>
      </c>
      <c r="CR1648" t="str">
        <f t="shared" si="778"/>
        <v/>
      </c>
      <c r="CS1648" t="str">
        <f t="shared" si="768"/>
        <v/>
      </c>
      <c r="CT1648" t="str">
        <f t="shared" si="769"/>
        <v/>
      </c>
    </row>
    <row r="1649" spans="2:107" x14ac:dyDescent="0.2">
      <c r="B1649" s="28" t="s">
        <v>1365</v>
      </c>
      <c r="C1649" s="47"/>
      <c r="D1649" s="41">
        <v>6</v>
      </c>
      <c r="E1649" s="42">
        <v>0</v>
      </c>
      <c r="F1649" s="139">
        <f>ABS(Home!$K$20*E1649)</f>
        <v>0</v>
      </c>
      <c r="G1649" s="42">
        <v>0</v>
      </c>
      <c r="H1649" s="139">
        <f>ABS(Home!$K$20*G1649)</f>
        <v>0</v>
      </c>
      <c r="I1649" s="42">
        <v>0</v>
      </c>
      <c r="J1649" s="139">
        <f>ABS(Home!$K$20*I1649)</f>
        <v>0</v>
      </c>
      <c r="K1649" s="42">
        <v>0</v>
      </c>
      <c r="L1649" s="139">
        <f>ABS(Home!$K$20*K1649)</f>
        <v>0</v>
      </c>
      <c r="M1649" s="45">
        <f t="shared" si="772"/>
        <v>0</v>
      </c>
      <c r="N1649" s="47">
        <f t="shared" si="773"/>
        <v>1532</v>
      </c>
      <c r="P1649" s="1"/>
      <c r="Q1649" s="1"/>
      <c r="R1649" s="246"/>
      <c r="S1649" s="1"/>
      <c r="T1649" s="1"/>
      <c r="U1649" s="1"/>
      <c r="V1649" s="1"/>
      <c r="W1649" s="1"/>
      <c r="X1649" s="1"/>
      <c r="Y1649" s="1"/>
      <c r="Z1649" s="1"/>
      <c r="AA1649" s="1"/>
      <c r="BJ1649" s="41">
        <v>6</v>
      </c>
      <c r="BN1649" s="41">
        <v>5</v>
      </c>
      <c r="BS1649" s="121"/>
      <c r="BV1649">
        <v>0</v>
      </c>
      <c r="CA1649">
        <v>0</v>
      </c>
      <c r="CB1649">
        <f t="shared" si="774"/>
        <v>0</v>
      </c>
      <c r="CK1649">
        <f t="shared" si="775"/>
        <v>12</v>
      </c>
      <c r="CL1649">
        <f t="shared" si="776"/>
        <v>39</v>
      </c>
      <c r="CM1649">
        <f t="shared" si="777"/>
        <v>1532</v>
      </c>
      <c r="CP1649" t="str">
        <f t="shared" si="770"/>
        <v/>
      </c>
      <c r="CQ1649" t="str">
        <f t="shared" si="771"/>
        <v/>
      </c>
      <c r="CR1649" t="str">
        <f t="shared" si="778"/>
        <v/>
      </c>
      <c r="CS1649" t="str">
        <f t="shared" si="768"/>
        <v/>
      </c>
      <c r="CT1649" t="str">
        <f t="shared" si="769"/>
        <v/>
      </c>
    </row>
    <row r="1650" spans="2:107" x14ac:dyDescent="0.2">
      <c r="B1650" s="28" t="s">
        <v>1366</v>
      </c>
      <c r="C1650" s="47"/>
      <c r="D1650" s="41">
        <v>6</v>
      </c>
      <c r="E1650" s="42">
        <v>0</v>
      </c>
      <c r="F1650" s="139">
        <f>ABS(Home!$K$20*E1650)</f>
        <v>0</v>
      </c>
      <c r="G1650" s="42">
        <v>0</v>
      </c>
      <c r="H1650" s="139">
        <f>ABS(Home!$K$20*G1650)</f>
        <v>0</v>
      </c>
      <c r="I1650" s="42">
        <v>0</v>
      </c>
      <c r="J1650" s="139">
        <f>ABS(Home!$K$20*I1650)</f>
        <v>0</v>
      </c>
      <c r="K1650" s="42">
        <v>0</v>
      </c>
      <c r="L1650" s="139">
        <f>ABS(Home!$K$20*K1650)</f>
        <v>0</v>
      </c>
      <c r="M1650" s="45">
        <f t="shared" si="772"/>
        <v>0</v>
      </c>
      <c r="N1650" s="47">
        <f t="shared" si="773"/>
        <v>1533</v>
      </c>
      <c r="P1650" s="1"/>
      <c r="Q1650" s="1"/>
      <c r="R1650" s="246"/>
      <c r="S1650" s="1"/>
      <c r="T1650" s="1"/>
      <c r="U1650" s="1"/>
      <c r="V1650" s="1"/>
      <c r="W1650" s="1"/>
      <c r="X1650" s="1"/>
      <c r="Y1650" s="1"/>
      <c r="Z1650" s="1"/>
      <c r="AA1650" s="1"/>
      <c r="BJ1650" s="41">
        <v>6</v>
      </c>
      <c r="BN1650" s="41">
        <v>5</v>
      </c>
      <c r="BS1650" s="121"/>
      <c r="BV1650">
        <v>0</v>
      </c>
      <c r="CA1650">
        <v>0</v>
      </c>
      <c r="CB1650">
        <f t="shared" si="774"/>
        <v>0</v>
      </c>
      <c r="CK1650">
        <f t="shared" si="775"/>
        <v>13</v>
      </c>
      <c r="CL1650">
        <f t="shared" si="776"/>
        <v>39</v>
      </c>
      <c r="CM1650">
        <f t="shared" si="777"/>
        <v>1533</v>
      </c>
      <c r="CP1650" t="str">
        <f t="shared" si="770"/>
        <v/>
      </c>
      <c r="CQ1650" t="str">
        <f t="shared" si="771"/>
        <v/>
      </c>
      <c r="CR1650" t="str">
        <f t="shared" si="778"/>
        <v/>
      </c>
      <c r="CS1650" t="str">
        <f t="shared" si="768"/>
        <v/>
      </c>
      <c r="CT1650" t="str">
        <f t="shared" si="769"/>
        <v/>
      </c>
    </row>
    <row r="1651" spans="2:107" x14ac:dyDescent="0.2">
      <c r="B1651" s="28" t="s">
        <v>1367</v>
      </c>
      <c r="C1651" s="47"/>
      <c r="D1651" s="41">
        <v>6</v>
      </c>
      <c r="E1651" s="42">
        <v>0</v>
      </c>
      <c r="F1651" s="139">
        <f>ABS(Home!$K$20*E1651)</f>
        <v>0</v>
      </c>
      <c r="G1651" s="42">
        <v>0</v>
      </c>
      <c r="H1651" s="139">
        <f>ABS(Home!$K$20*G1651)</f>
        <v>0</v>
      </c>
      <c r="I1651" s="42">
        <v>0</v>
      </c>
      <c r="J1651" s="139">
        <f>ABS(Home!$K$20*I1651)</f>
        <v>0</v>
      </c>
      <c r="K1651" s="42">
        <v>0</v>
      </c>
      <c r="L1651" s="139">
        <f>ABS(Home!$K$20*K1651)</f>
        <v>0</v>
      </c>
      <c r="M1651" s="45">
        <f t="shared" si="772"/>
        <v>0</v>
      </c>
      <c r="N1651" s="47">
        <f t="shared" si="773"/>
        <v>1534</v>
      </c>
      <c r="P1651" s="1"/>
      <c r="Q1651" s="1"/>
      <c r="R1651" s="246"/>
      <c r="S1651" s="1"/>
      <c r="T1651" s="1"/>
      <c r="U1651" s="1"/>
      <c r="V1651" s="1"/>
      <c r="W1651" s="1"/>
      <c r="X1651" s="1"/>
      <c r="Y1651" s="1"/>
      <c r="Z1651" s="1"/>
      <c r="AA1651" s="1"/>
      <c r="BJ1651" s="41">
        <v>6</v>
      </c>
      <c r="BN1651" s="41">
        <v>5</v>
      </c>
      <c r="BS1651" s="121"/>
      <c r="BV1651">
        <v>0</v>
      </c>
      <c r="CA1651">
        <v>0</v>
      </c>
      <c r="CB1651">
        <f t="shared" si="774"/>
        <v>0</v>
      </c>
      <c r="CK1651">
        <f t="shared" si="775"/>
        <v>14</v>
      </c>
      <c r="CL1651">
        <f t="shared" si="776"/>
        <v>39</v>
      </c>
      <c r="CM1651">
        <f t="shared" si="777"/>
        <v>1534</v>
      </c>
      <c r="CP1651" t="str">
        <f t="shared" si="770"/>
        <v/>
      </c>
      <c r="CQ1651" t="str">
        <f t="shared" si="771"/>
        <v/>
      </c>
      <c r="CR1651" t="str">
        <f t="shared" si="778"/>
        <v/>
      </c>
      <c r="CS1651" t="str">
        <f t="shared" si="768"/>
        <v/>
      </c>
      <c r="CT1651" t="str">
        <f t="shared" si="769"/>
        <v/>
      </c>
    </row>
    <row r="1652" spans="2:107" x14ac:dyDescent="0.2">
      <c r="B1652" s="28" t="s">
        <v>1382</v>
      </c>
      <c r="C1652" s="47"/>
      <c r="D1652" s="41">
        <v>6</v>
      </c>
      <c r="E1652" s="42">
        <v>0</v>
      </c>
      <c r="F1652" s="139">
        <f>ABS(Home!$K$20*E1652)</f>
        <v>0</v>
      </c>
      <c r="G1652" s="42">
        <v>0</v>
      </c>
      <c r="H1652" s="139">
        <f>ABS(Home!$K$20*G1652)</f>
        <v>0</v>
      </c>
      <c r="I1652" s="42">
        <v>0</v>
      </c>
      <c r="J1652" s="139">
        <f>ABS(Home!$K$20*I1652)</f>
        <v>0</v>
      </c>
      <c r="K1652" s="42">
        <v>0</v>
      </c>
      <c r="L1652" s="139">
        <f>ABS(Home!$K$20*K1652)</f>
        <v>0</v>
      </c>
      <c r="M1652" s="45">
        <f t="shared" si="772"/>
        <v>0</v>
      </c>
      <c r="N1652" s="47">
        <f t="shared" si="773"/>
        <v>1535</v>
      </c>
      <c r="P1652" s="1"/>
      <c r="Q1652" s="1"/>
      <c r="R1652" s="246"/>
      <c r="S1652" s="1"/>
      <c r="T1652" s="1"/>
      <c r="U1652" s="1"/>
      <c r="V1652" s="1"/>
      <c r="W1652" s="1"/>
      <c r="X1652" s="1"/>
      <c r="Y1652" s="1"/>
      <c r="Z1652" s="1"/>
      <c r="AA1652" s="1"/>
      <c r="BJ1652" s="41">
        <v>6</v>
      </c>
      <c r="BN1652" s="41">
        <v>5</v>
      </c>
      <c r="BS1652" s="121"/>
      <c r="BV1652">
        <v>0</v>
      </c>
      <c r="CA1652">
        <v>0</v>
      </c>
      <c r="CB1652">
        <f t="shared" si="774"/>
        <v>0</v>
      </c>
      <c r="CK1652">
        <f t="shared" si="775"/>
        <v>15</v>
      </c>
      <c r="CL1652">
        <f t="shared" si="776"/>
        <v>39</v>
      </c>
      <c r="CM1652">
        <f t="shared" si="777"/>
        <v>1535</v>
      </c>
      <c r="CP1652" t="str">
        <f t="shared" si="770"/>
        <v/>
      </c>
      <c r="CQ1652" t="str">
        <f t="shared" si="771"/>
        <v/>
      </c>
      <c r="CR1652" t="str">
        <f t="shared" si="778"/>
        <v/>
      </c>
      <c r="CS1652" t="str">
        <f t="shared" si="768"/>
        <v/>
      </c>
      <c r="CT1652" t="str">
        <f t="shared" si="769"/>
        <v/>
      </c>
    </row>
    <row r="1653" spans="2:107" x14ac:dyDescent="0.2">
      <c r="B1653" s="28" t="s">
        <v>1383</v>
      </c>
      <c r="C1653" s="47"/>
      <c r="D1653" s="41">
        <v>6</v>
      </c>
      <c r="E1653" s="42">
        <v>0</v>
      </c>
      <c r="F1653" s="139">
        <f>ABS(Home!$K$20*E1653)</f>
        <v>0</v>
      </c>
      <c r="G1653" s="42">
        <v>0</v>
      </c>
      <c r="H1653" s="139">
        <f>ABS(Home!$K$20*G1653)</f>
        <v>0</v>
      </c>
      <c r="I1653" s="42">
        <v>0</v>
      </c>
      <c r="J1653" s="139">
        <f>ABS(Home!$K$20*I1653)</f>
        <v>0</v>
      </c>
      <c r="K1653" s="42">
        <v>0</v>
      </c>
      <c r="L1653" s="139">
        <f>ABS(Home!$K$20*K1653)</f>
        <v>0</v>
      </c>
      <c r="M1653" s="45">
        <f t="shared" si="772"/>
        <v>0</v>
      </c>
      <c r="N1653" s="47">
        <f t="shared" si="773"/>
        <v>1536</v>
      </c>
      <c r="P1653" s="1"/>
      <c r="Q1653" s="1"/>
      <c r="R1653" s="246"/>
      <c r="S1653" s="1"/>
      <c r="T1653" s="1"/>
      <c r="U1653" s="1"/>
      <c r="V1653" s="1"/>
      <c r="W1653" s="1"/>
      <c r="X1653" s="1"/>
      <c r="Y1653" s="1"/>
      <c r="Z1653" s="1"/>
      <c r="AA1653" s="1"/>
      <c r="BJ1653" s="41">
        <v>6</v>
      </c>
      <c r="BN1653" s="41">
        <v>5</v>
      </c>
      <c r="BS1653" s="121"/>
      <c r="BV1653">
        <v>0</v>
      </c>
      <c r="CA1653">
        <v>0</v>
      </c>
      <c r="CB1653">
        <f t="shared" si="774"/>
        <v>0</v>
      </c>
      <c r="CK1653">
        <f t="shared" si="775"/>
        <v>16</v>
      </c>
      <c r="CL1653">
        <f t="shared" si="776"/>
        <v>39</v>
      </c>
      <c r="CM1653">
        <f t="shared" si="777"/>
        <v>1536</v>
      </c>
      <c r="CP1653" t="str">
        <f t="shared" si="770"/>
        <v/>
      </c>
      <c r="CQ1653" t="str">
        <f t="shared" si="771"/>
        <v/>
      </c>
      <c r="CR1653" t="str">
        <f t="shared" si="778"/>
        <v/>
      </c>
      <c r="CS1653" t="str">
        <f t="shared" si="768"/>
        <v/>
      </c>
      <c r="CT1653" t="str">
        <f t="shared" si="769"/>
        <v/>
      </c>
    </row>
    <row r="1654" spans="2:107" x14ac:dyDescent="0.2">
      <c r="B1654" s="28" t="s">
        <v>1384</v>
      </c>
      <c r="C1654" s="47"/>
      <c r="D1654" s="41">
        <v>6</v>
      </c>
      <c r="E1654" s="42">
        <v>0</v>
      </c>
      <c r="F1654" s="139">
        <f>ABS(Home!$K$20*E1654)</f>
        <v>0</v>
      </c>
      <c r="G1654" s="42">
        <v>0</v>
      </c>
      <c r="H1654" s="139">
        <f>ABS(Home!$K$20*G1654)</f>
        <v>0</v>
      </c>
      <c r="I1654" s="42">
        <v>0</v>
      </c>
      <c r="J1654" s="139">
        <f>ABS(Home!$K$20*I1654)</f>
        <v>0</v>
      </c>
      <c r="K1654" s="42">
        <v>0</v>
      </c>
      <c r="L1654" s="139">
        <f>ABS(Home!$K$20*K1654)</f>
        <v>0</v>
      </c>
      <c r="M1654" s="45">
        <f t="shared" si="772"/>
        <v>0</v>
      </c>
      <c r="N1654" s="47">
        <f t="shared" si="773"/>
        <v>1537</v>
      </c>
      <c r="P1654" s="1"/>
      <c r="Q1654" s="1"/>
      <c r="R1654" s="246"/>
      <c r="S1654" s="1"/>
      <c r="T1654" s="1"/>
      <c r="U1654" s="1"/>
      <c r="V1654" s="1"/>
      <c r="W1654" s="1"/>
      <c r="X1654" s="1"/>
      <c r="Y1654" s="1"/>
      <c r="Z1654" s="1"/>
      <c r="AA1654" s="1"/>
      <c r="BJ1654" s="41">
        <v>6</v>
      </c>
      <c r="BN1654" s="41">
        <v>5</v>
      </c>
      <c r="BS1654" s="121"/>
      <c r="BV1654">
        <v>0</v>
      </c>
      <c r="CA1654">
        <v>0</v>
      </c>
      <c r="CB1654">
        <f t="shared" si="774"/>
        <v>0</v>
      </c>
      <c r="CK1654">
        <f t="shared" si="775"/>
        <v>17</v>
      </c>
      <c r="CL1654">
        <f t="shared" si="776"/>
        <v>39</v>
      </c>
      <c r="CM1654">
        <f t="shared" si="777"/>
        <v>1537</v>
      </c>
      <c r="CP1654" t="str">
        <f t="shared" si="770"/>
        <v/>
      </c>
      <c r="CQ1654" t="str">
        <f t="shared" si="771"/>
        <v/>
      </c>
      <c r="CR1654" t="str">
        <f t="shared" si="778"/>
        <v/>
      </c>
      <c r="CS1654" t="str">
        <f t="shared" si="768"/>
        <v/>
      </c>
      <c r="CT1654" t="str">
        <f t="shared" si="769"/>
        <v/>
      </c>
    </row>
    <row r="1655" spans="2:107" x14ac:dyDescent="0.2">
      <c r="B1655" s="28" t="s">
        <v>1368</v>
      </c>
      <c r="C1655" s="47"/>
      <c r="D1655" s="41">
        <v>6</v>
      </c>
      <c r="E1655" s="42">
        <v>0</v>
      </c>
      <c r="F1655" s="139">
        <f>ABS(Home!$K$20*E1655)</f>
        <v>0</v>
      </c>
      <c r="G1655" s="42">
        <v>0</v>
      </c>
      <c r="H1655" s="139">
        <f>ABS(Home!$K$20*G1655)</f>
        <v>0</v>
      </c>
      <c r="I1655" s="42">
        <v>0</v>
      </c>
      <c r="J1655" s="139">
        <f>ABS(Home!$K$20*I1655)</f>
        <v>0</v>
      </c>
      <c r="K1655" s="42">
        <v>0</v>
      </c>
      <c r="L1655" s="139">
        <f>ABS(Home!$K$20*K1655)</f>
        <v>0</v>
      </c>
      <c r="M1655" s="45">
        <f t="shared" si="772"/>
        <v>0</v>
      </c>
      <c r="N1655" s="47">
        <f t="shared" si="773"/>
        <v>1538</v>
      </c>
      <c r="P1655" s="1"/>
      <c r="Q1655" s="1"/>
      <c r="R1655" s="246"/>
      <c r="S1655" s="1"/>
      <c r="T1655" s="1"/>
      <c r="U1655" s="1"/>
      <c r="V1655" s="1"/>
      <c r="W1655" s="1"/>
      <c r="X1655" s="1"/>
      <c r="Y1655" s="1"/>
      <c r="Z1655" s="1"/>
      <c r="AA1655" s="1"/>
      <c r="BJ1655" s="41">
        <v>6</v>
      </c>
      <c r="BN1655" s="41">
        <v>5</v>
      </c>
      <c r="BS1655" s="121"/>
      <c r="BV1655">
        <v>0</v>
      </c>
      <c r="CA1655">
        <v>0</v>
      </c>
      <c r="CB1655">
        <f t="shared" si="774"/>
        <v>0</v>
      </c>
      <c r="CK1655">
        <f t="shared" si="775"/>
        <v>18</v>
      </c>
      <c r="CL1655">
        <f t="shared" si="776"/>
        <v>39</v>
      </c>
      <c r="CM1655">
        <f t="shared" si="777"/>
        <v>1538</v>
      </c>
      <c r="CP1655" t="str">
        <f t="shared" si="770"/>
        <v/>
      </c>
      <c r="CQ1655" t="str">
        <f t="shared" si="771"/>
        <v/>
      </c>
      <c r="CR1655" t="str">
        <f t="shared" si="778"/>
        <v/>
      </c>
      <c r="CS1655" t="str">
        <f t="shared" si="768"/>
        <v/>
      </c>
      <c r="CT1655" t="str">
        <f t="shared" si="769"/>
        <v/>
      </c>
    </row>
    <row r="1656" spans="2:107" x14ac:dyDescent="0.2">
      <c r="B1656" s="28" t="s">
        <v>1369</v>
      </c>
      <c r="C1656" s="47"/>
      <c r="D1656" s="41">
        <v>6</v>
      </c>
      <c r="E1656" s="42">
        <v>0</v>
      </c>
      <c r="F1656" s="139">
        <f>ABS(Home!$K$20*E1656)</f>
        <v>0</v>
      </c>
      <c r="G1656" s="42">
        <v>0</v>
      </c>
      <c r="H1656" s="139">
        <f>ABS(Home!$K$20*G1656)</f>
        <v>0</v>
      </c>
      <c r="I1656" s="42">
        <v>0</v>
      </c>
      <c r="J1656" s="139">
        <f>ABS(Home!$K$20*I1656)</f>
        <v>0</v>
      </c>
      <c r="K1656" s="42">
        <v>0</v>
      </c>
      <c r="L1656" s="139">
        <f>ABS(Home!$K$20*K1656)</f>
        <v>0</v>
      </c>
      <c r="M1656" s="45">
        <f t="shared" si="772"/>
        <v>0</v>
      </c>
      <c r="N1656" s="47">
        <f t="shared" si="773"/>
        <v>1539</v>
      </c>
      <c r="P1656" s="1"/>
      <c r="Q1656" s="1"/>
      <c r="R1656" s="246"/>
      <c r="S1656" s="1"/>
      <c r="T1656" s="1"/>
      <c r="U1656" s="1"/>
      <c r="V1656" s="1"/>
      <c r="W1656" s="1"/>
      <c r="X1656" s="1"/>
      <c r="Y1656" s="1"/>
      <c r="Z1656" s="1"/>
      <c r="AA1656" s="1"/>
      <c r="BJ1656" s="41">
        <v>6</v>
      </c>
      <c r="BN1656" s="41">
        <v>5</v>
      </c>
      <c r="BS1656" s="121"/>
      <c r="BV1656">
        <v>0</v>
      </c>
      <c r="CA1656">
        <v>0</v>
      </c>
      <c r="CB1656">
        <f t="shared" si="774"/>
        <v>0</v>
      </c>
      <c r="CK1656">
        <f t="shared" si="775"/>
        <v>19</v>
      </c>
      <c r="CL1656">
        <f t="shared" si="776"/>
        <v>39</v>
      </c>
      <c r="CM1656">
        <f t="shared" si="777"/>
        <v>1539</v>
      </c>
      <c r="CP1656" t="str">
        <f t="shared" si="770"/>
        <v/>
      </c>
      <c r="CQ1656" t="str">
        <f t="shared" si="771"/>
        <v/>
      </c>
      <c r="CR1656" t="str">
        <f t="shared" si="778"/>
        <v/>
      </c>
      <c r="CS1656" t="str">
        <f t="shared" si="768"/>
        <v/>
      </c>
      <c r="CT1656" t="str">
        <f t="shared" si="769"/>
        <v/>
      </c>
      <c r="DC1656" s="7"/>
    </row>
    <row r="1657" spans="2:107" x14ac:dyDescent="0.2">
      <c r="B1657" s="28" t="s">
        <v>1370</v>
      </c>
      <c r="C1657" s="47"/>
      <c r="D1657" s="41">
        <v>6</v>
      </c>
      <c r="E1657" s="42">
        <v>0</v>
      </c>
      <c r="F1657" s="139">
        <f>ABS(Home!$K$20*E1657)</f>
        <v>0</v>
      </c>
      <c r="G1657" s="42">
        <v>0</v>
      </c>
      <c r="H1657" s="139">
        <f>ABS(Home!$K$20*G1657)</f>
        <v>0</v>
      </c>
      <c r="I1657" s="42">
        <v>0</v>
      </c>
      <c r="J1657" s="139">
        <f>ABS(Home!$K$20*I1657)</f>
        <v>0</v>
      </c>
      <c r="K1657" s="42">
        <v>0</v>
      </c>
      <c r="L1657" s="139">
        <f>ABS(Home!$K$20*K1657)</f>
        <v>0</v>
      </c>
      <c r="M1657" s="45">
        <f t="shared" si="772"/>
        <v>0</v>
      </c>
      <c r="N1657" s="47">
        <f t="shared" si="773"/>
        <v>1540</v>
      </c>
      <c r="P1657" s="1"/>
      <c r="Q1657" s="1"/>
      <c r="R1657" s="246"/>
      <c r="S1657" s="1"/>
      <c r="T1657" s="1"/>
      <c r="U1657" s="1"/>
      <c r="V1657" s="1"/>
      <c r="W1657" s="1"/>
      <c r="X1657" s="1"/>
      <c r="Y1657" s="1"/>
      <c r="Z1657" s="1"/>
      <c r="AA1657" s="1"/>
      <c r="BJ1657" s="41">
        <v>6</v>
      </c>
      <c r="BN1657" s="41">
        <v>5</v>
      </c>
      <c r="BS1657" s="121"/>
      <c r="BV1657">
        <v>0</v>
      </c>
      <c r="CA1657">
        <v>0</v>
      </c>
      <c r="CB1657">
        <f t="shared" si="774"/>
        <v>0</v>
      </c>
      <c r="CK1657">
        <f t="shared" si="775"/>
        <v>20</v>
      </c>
      <c r="CL1657">
        <f t="shared" si="776"/>
        <v>39</v>
      </c>
      <c r="CM1657">
        <f t="shared" si="777"/>
        <v>1540</v>
      </c>
      <c r="CP1657" t="str">
        <f t="shared" si="770"/>
        <v/>
      </c>
      <c r="CQ1657" t="str">
        <f t="shared" si="771"/>
        <v/>
      </c>
      <c r="CR1657" t="str">
        <f t="shared" si="778"/>
        <v/>
      </c>
      <c r="CS1657" t="str">
        <f t="shared" si="768"/>
        <v/>
      </c>
      <c r="CT1657" t="str">
        <f t="shared" si="769"/>
        <v/>
      </c>
    </row>
    <row r="1658" spans="2:107" x14ac:dyDescent="0.2">
      <c r="B1658" s="28" t="s">
        <v>1371</v>
      </c>
      <c r="C1658" s="47"/>
      <c r="D1658" s="41">
        <v>6</v>
      </c>
      <c r="E1658" s="42">
        <v>0</v>
      </c>
      <c r="F1658" s="139">
        <f>ABS(Home!$K$20*E1658)</f>
        <v>0</v>
      </c>
      <c r="G1658" s="42">
        <v>0</v>
      </c>
      <c r="H1658" s="139">
        <f>ABS(Home!$K$20*G1658)</f>
        <v>0</v>
      </c>
      <c r="I1658" s="42">
        <v>0</v>
      </c>
      <c r="J1658" s="139">
        <f>ABS(Home!$K$20*I1658)</f>
        <v>0</v>
      </c>
      <c r="K1658" s="42">
        <v>0</v>
      </c>
      <c r="L1658" s="139">
        <f>ABS(Home!$K$20*K1658)</f>
        <v>0</v>
      </c>
      <c r="M1658" s="45">
        <f t="shared" si="772"/>
        <v>0</v>
      </c>
      <c r="N1658" s="47">
        <f t="shared" si="773"/>
        <v>1541</v>
      </c>
      <c r="P1658" s="1"/>
      <c r="Q1658" s="1"/>
      <c r="R1658" s="246"/>
      <c r="S1658" s="1"/>
      <c r="T1658" s="1"/>
      <c r="U1658" s="1"/>
      <c r="V1658" s="1"/>
      <c r="W1658" s="1"/>
      <c r="X1658" s="1"/>
      <c r="Y1658" s="1"/>
      <c r="Z1658" s="1"/>
      <c r="AA1658" s="1"/>
      <c r="BJ1658" s="41">
        <v>6</v>
      </c>
      <c r="BN1658" s="41">
        <v>5</v>
      </c>
      <c r="BS1658" s="121"/>
      <c r="BV1658">
        <v>0</v>
      </c>
      <c r="CA1658">
        <v>0</v>
      </c>
      <c r="CB1658">
        <f t="shared" si="774"/>
        <v>0</v>
      </c>
      <c r="CK1658">
        <f t="shared" si="775"/>
        <v>21</v>
      </c>
      <c r="CL1658">
        <f t="shared" si="776"/>
        <v>39</v>
      </c>
      <c r="CM1658">
        <f t="shared" si="777"/>
        <v>1541</v>
      </c>
      <c r="CP1658" t="str">
        <f t="shared" si="770"/>
        <v/>
      </c>
      <c r="CQ1658" t="str">
        <f t="shared" si="771"/>
        <v/>
      </c>
      <c r="CR1658" t="str">
        <f t="shared" si="778"/>
        <v/>
      </c>
      <c r="CS1658" t="str">
        <f t="shared" si="768"/>
        <v/>
      </c>
      <c r="CT1658" t="str">
        <f t="shared" si="769"/>
        <v/>
      </c>
    </row>
    <row r="1659" spans="2:107" x14ac:dyDescent="0.2">
      <c r="B1659" s="28" t="s">
        <v>1372</v>
      </c>
      <c r="C1659" s="47"/>
      <c r="D1659" s="41">
        <v>6</v>
      </c>
      <c r="E1659" s="42">
        <v>0</v>
      </c>
      <c r="F1659" s="139">
        <f>ABS(Home!$K$20*E1659)</f>
        <v>0</v>
      </c>
      <c r="G1659" s="42">
        <v>0</v>
      </c>
      <c r="H1659" s="139">
        <f>ABS(Home!$K$20*G1659)</f>
        <v>0</v>
      </c>
      <c r="I1659" s="42">
        <v>0</v>
      </c>
      <c r="J1659" s="139">
        <f>ABS(Home!$K$20*I1659)</f>
        <v>0</v>
      </c>
      <c r="K1659" s="42">
        <v>0</v>
      </c>
      <c r="L1659" s="139">
        <f>ABS(Home!$K$20*K1659)</f>
        <v>0</v>
      </c>
      <c r="M1659" s="45">
        <f t="shared" si="772"/>
        <v>0</v>
      </c>
      <c r="N1659" s="47">
        <f t="shared" si="773"/>
        <v>1542</v>
      </c>
      <c r="P1659" s="1"/>
      <c r="Q1659" s="1"/>
      <c r="R1659" s="246"/>
      <c r="S1659" s="1"/>
      <c r="T1659" s="1"/>
      <c r="U1659" s="1"/>
      <c r="V1659" s="1"/>
      <c r="W1659" s="1"/>
      <c r="X1659" s="1"/>
      <c r="Y1659" s="1"/>
      <c r="Z1659" s="1"/>
      <c r="AA1659" s="1"/>
      <c r="BJ1659" s="41">
        <v>6</v>
      </c>
      <c r="BN1659" s="41">
        <v>5</v>
      </c>
      <c r="BS1659" s="121"/>
      <c r="BV1659">
        <v>0</v>
      </c>
      <c r="CA1659">
        <v>0</v>
      </c>
      <c r="CB1659">
        <f t="shared" si="774"/>
        <v>0</v>
      </c>
      <c r="CK1659">
        <f t="shared" si="775"/>
        <v>22</v>
      </c>
      <c r="CL1659">
        <f t="shared" si="776"/>
        <v>39</v>
      </c>
      <c r="CM1659">
        <f t="shared" si="777"/>
        <v>1542</v>
      </c>
      <c r="CP1659" t="str">
        <f t="shared" si="770"/>
        <v/>
      </c>
      <c r="CQ1659" t="str">
        <f t="shared" si="771"/>
        <v/>
      </c>
      <c r="CR1659" t="str">
        <f t="shared" si="778"/>
        <v/>
      </c>
      <c r="CS1659" t="str">
        <f t="shared" si="768"/>
        <v/>
      </c>
      <c r="CT1659" t="str">
        <f t="shared" si="769"/>
        <v/>
      </c>
    </row>
    <row r="1660" spans="2:107" x14ac:dyDescent="0.2">
      <c r="B1660" s="28" t="s">
        <v>1373</v>
      </c>
      <c r="C1660" s="47"/>
      <c r="D1660" s="41">
        <v>6</v>
      </c>
      <c r="E1660" s="42">
        <v>0</v>
      </c>
      <c r="F1660" s="139">
        <f>ABS(Home!$K$20*E1660)</f>
        <v>0</v>
      </c>
      <c r="G1660" s="42">
        <v>0</v>
      </c>
      <c r="H1660" s="139">
        <f>ABS(Home!$K$20*G1660)</f>
        <v>0</v>
      </c>
      <c r="I1660" s="42">
        <v>0</v>
      </c>
      <c r="J1660" s="139">
        <f>ABS(Home!$K$20*I1660)</f>
        <v>0</v>
      </c>
      <c r="K1660" s="42">
        <v>0</v>
      </c>
      <c r="L1660" s="139">
        <f>ABS(Home!$K$20*K1660)</f>
        <v>0</v>
      </c>
      <c r="M1660" s="45">
        <f t="shared" si="772"/>
        <v>0</v>
      </c>
      <c r="N1660" s="47">
        <f t="shared" si="773"/>
        <v>1543</v>
      </c>
      <c r="P1660" s="1"/>
      <c r="Q1660" s="1"/>
      <c r="R1660" s="246"/>
      <c r="S1660" s="1"/>
      <c r="T1660" s="1"/>
      <c r="U1660" s="1"/>
      <c r="V1660" s="1"/>
      <c r="W1660" s="1"/>
      <c r="X1660" s="1"/>
      <c r="Y1660" s="1"/>
      <c r="Z1660" s="1"/>
      <c r="AA1660" s="1"/>
      <c r="BJ1660" s="41">
        <v>6</v>
      </c>
      <c r="BN1660" s="41">
        <v>5</v>
      </c>
      <c r="BS1660" s="121"/>
      <c r="BV1660">
        <v>0</v>
      </c>
      <c r="CA1660">
        <v>0</v>
      </c>
      <c r="CB1660">
        <f t="shared" si="774"/>
        <v>0</v>
      </c>
      <c r="CK1660">
        <f t="shared" si="775"/>
        <v>23</v>
      </c>
      <c r="CL1660">
        <f t="shared" si="776"/>
        <v>39</v>
      </c>
      <c r="CM1660">
        <f t="shared" si="777"/>
        <v>1543</v>
      </c>
      <c r="CP1660" t="str">
        <f t="shared" si="770"/>
        <v/>
      </c>
      <c r="CQ1660" t="str">
        <f t="shared" si="771"/>
        <v/>
      </c>
      <c r="CR1660" t="str">
        <f t="shared" si="778"/>
        <v/>
      </c>
      <c r="CS1660" t="str">
        <f t="shared" si="768"/>
        <v/>
      </c>
      <c r="CT1660" t="str">
        <f t="shared" si="769"/>
        <v/>
      </c>
    </row>
    <row r="1661" spans="2:107" x14ac:dyDescent="0.2">
      <c r="B1661" s="28" t="s">
        <v>1374</v>
      </c>
      <c r="C1661" s="47"/>
      <c r="D1661" s="41">
        <v>6</v>
      </c>
      <c r="E1661" s="42">
        <v>0</v>
      </c>
      <c r="F1661" s="139">
        <f>ABS(Home!$K$20*E1661)</f>
        <v>0</v>
      </c>
      <c r="G1661" s="42">
        <v>0</v>
      </c>
      <c r="H1661" s="139">
        <f>ABS(Home!$K$20*G1661)</f>
        <v>0</v>
      </c>
      <c r="I1661" s="42">
        <v>0</v>
      </c>
      <c r="J1661" s="139">
        <f>ABS(Home!$K$20*I1661)</f>
        <v>0</v>
      </c>
      <c r="K1661" s="42">
        <v>0</v>
      </c>
      <c r="L1661" s="139">
        <f>ABS(Home!$K$20*K1661)</f>
        <v>0</v>
      </c>
      <c r="M1661" s="45">
        <f>IF(C1661=1,COUNTIF(F1661,"&gt;0")+COUNTIF(H1661,"&gt;0")+COUNTIF(J1661,"&gt;0")+COUNTIF(L1661,"&gt;0"),0)</f>
        <v>0</v>
      </c>
      <c r="N1661" s="47">
        <f t="shared" si="773"/>
        <v>1544</v>
      </c>
      <c r="P1661" s="1"/>
      <c r="Q1661" s="1"/>
      <c r="R1661" s="246"/>
      <c r="S1661" s="1"/>
      <c r="T1661" s="1"/>
      <c r="U1661" s="1"/>
      <c r="V1661" s="1"/>
      <c r="W1661" s="1"/>
      <c r="X1661" s="1"/>
      <c r="Y1661" s="1"/>
      <c r="Z1661" s="1"/>
      <c r="AA1661" s="1"/>
      <c r="BJ1661" s="41">
        <v>6</v>
      </c>
      <c r="BN1661" s="41">
        <v>5</v>
      </c>
      <c r="BS1661" s="121"/>
      <c r="BV1661">
        <v>0</v>
      </c>
      <c r="CA1661">
        <v>0</v>
      </c>
      <c r="CB1661">
        <f t="shared" si="774"/>
        <v>0</v>
      </c>
      <c r="CK1661">
        <f t="shared" si="775"/>
        <v>24</v>
      </c>
      <c r="CL1661">
        <f t="shared" si="776"/>
        <v>39</v>
      </c>
      <c r="CM1661">
        <f t="shared" si="777"/>
        <v>1544</v>
      </c>
      <c r="CP1661" t="str">
        <f t="shared" si="770"/>
        <v/>
      </c>
      <c r="CQ1661" t="str">
        <f t="shared" si="771"/>
        <v/>
      </c>
      <c r="CR1661" t="str">
        <f t="shared" si="778"/>
        <v/>
      </c>
      <c r="CS1661" t="str">
        <f t="shared" si="768"/>
        <v/>
      </c>
      <c r="CT1661" t="str">
        <f t="shared" si="769"/>
        <v/>
      </c>
    </row>
    <row r="1662" spans="2:107" x14ac:dyDescent="0.2">
      <c r="B1662" s="28" t="s">
        <v>1375</v>
      </c>
      <c r="C1662" s="47"/>
      <c r="D1662" s="41">
        <v>6</v>
      </c>
      <c r="E1662" s="42">
        <v>0</v>
      </c>
      <c r="F1662" s="139">
        <f>ABS(Home!$K$20*E1662)</f>
        <v>0</v>
      </c>
      <c r="G1662" s="42">
        <v>0</v>
      </c>
      <c r="H1662" s="139">
        <f>ABS(Home!$K$20*G1662)</f>
        <v>0</v>
      </c>
      <c r="I1662" s="42">
        <v>0</v>
      </c>
      <c r="J1662" s="139">
        <f>ABS(Home!$K$20*I1662)</f>
        <v>0</v>
      </c>
      <c r="K1662" s="42">
        <v>0</v>
      </c>
      <c r="L1662" s="139">
        <f>ABS(Home!$K$20*K1662)</f>
        <v>0</v>
      </c>
      <c r="M1662" s="45">
        <f t="shared" si="772"/>
        <v>0</v>
      </c>
      <c r="N1662" s="47">
        <f t="shared" si="773"/>
        <v>1545</v>
      </c>
      <c r="P1662" s="1"/>
      <c r="Q1662" s="1"/>
      <c r="R1662" s="246"/>
      <c r="S1662" s="1"/>
      <c r="T1662" s="1"/>
      <c r="U1662" s="1"/>
      <c r="V1662" s="1"/>
      <c r="W1662" s="1"/>
      <c r="X1662" s="1"/>
      <c r="Y1662" s="1"/>
      <c r="Z1662" s="1"/>
      <c r="AA1662" s="1"/>
      <c r="BJ1662" s="41">
        <v>6</v>
      </c>
      <c r="BN1662" s="41">
        <v>5</v>
      </c>
      <c r="BS1662" s="121"/>
      <c r="BV1662">
        <v>0</v>
      </c>
      <c r="CA1662">
        <v>0</v>
      </c>
      <c r="CB1662">
        <f t="shared" si="774"/>
        <v>0</v>
      </c>
      <c r="CK1662">
        <f t="shared" si="775"/>
        <v>25</v>
      </c>
      <c r="CL1662">
        <f t="shared" si="776"/>
        <v>39</v>
      </c>
      <c r="CM1662">
        <f t="shared" si="777"/>
        <v>1545</v>
      </c>
      <c r="CP1662" t="str">
        <f t="shared" si="770"/>
        <v/>
      </c>
      <c r="CQ1662" t="str">
        <f t="shared" si="771"/>
        <v/>
      </c>
      <c r="CR1662" t="str">
        <f t="shared" si="778"/>
        <v/>
      </c>
      <c r="CS1662" t="str">
        <f t="shared" si="768"/>
        <v/>
      </c>
      <c r="CT1662" t="str">
        <f t="shared" si="769"/>
        <v/>
      </c>
    </row>
    <row r="1663" spans="2:107" x14ac:dyDescent="0.2">
      <c r="B1663" s="28" t="s">
        <v>1376</v>
      </c>
      <c r="C1663" s="47"/>
      <c r="D1663" s="41">
        <v>6</v>
      </c>
      <c r="E1663" s="42">
        <v>0</v>
      </c>
      <c r="F1663" s="139">
        <f>ABS(Home!$K$20*E1663)</f>
        <v>0</v>
      </c>
      <c r="G1663" s="42">
        <v>0</v>
      </c>
      <c r="H1663" s="139">
        <f>ABS(Home!$K$20*G1663)</f>
        <v>0</v>
      </c>
      <c r="I1663" s="42">
        <v>0</v>
      </c>
      <c r="J1663" s="139">
        <f>ABS(Home!$K$20*I1663)</f>
        <v>0</v>
      </c>
      <c r="K1663" s="42">
        <v>0</v>
      </c>
      <c r="L1663" s="139">
        <f>ABS(Home!$K$20*K1663)</f>
        <v>0</v>
      </c>
      <c r="M1663" s="45">
        <f t="shared" si="772"/>
        <v>0</v>
      </c>
      <c r="N1663" s="47">
        <f t="shared" si="773"/>
        <v>1546</v>
      </c>
      <c r="P1663" s="1"/>
      <c r="Q1663" s="1"/>
      <c r="R1663" s="246"/>
      <c r="S1663" s="1"/>
      <c r="T1663" s="1"/>
      <c r="U1663" s="1"/>
      <c r="V1663" s="1"/>
      <c r="W1663" s="1"/>
      <c r="X1663" s="1"/>
      <c r="Y1663" s="1"/>
      <c r="Z1663" s="1"/>
      <c r="AA1663" s="1"/>
      <c r="BJ1663" s="41">
        <v>6</v>
      </c>
      <c r="BN1663" s="41">
        <v>5</v>
      </c>
      <c r="BS1663" s="121"/>
      <c r="BV1663">
        <v>0</v>
      </c>
      <c r="CA1663">
        <v>0</v>
      </c>
      <c r="CB1663">
        <f t="shared" si="774"/>
        <v>0</v>
      </c>
      <c r="CK1663">
        <f t="shared" si="775"/>
        <v>26</v>
      </c>
      <c r="CL1663">
        <f t="shared" si="776"/>
        <v>39</v>
      </c>
      <c r="CM1663">
        <f t="shared" si="777"/>
        <v>1546</v>
      </c>
      <c r="CP1663" t="str">
        <f t="shared" si="770"/>
        <v/>
      </c>
      <c r="CQ1663" t="str">
        <f t="shared" si="771"/>
        <v/>
      </c>
      <c r="CR1663" t="str">
        <f t="shared" si="778"/>
        <v/>
      </c>
      <c r="CS1663" t="str">
        <f t="shared" si="768"/>
        <v/>
      </c>
      <c r="CT1663" t="str">
        <f t="shared" si="769"/>
        <v/>
      </c>
    </row>
    <row r="1664" spans="2:107" x14ac:dyDescent="0.2">
      <c r="B1664" s="28" t="s">
        <v>1377</v>
      </c>
      <c r="C1664" s="47"/>
      <c r="D1664" s="41">
        <v>6</v>
      </c>
      <c r="E1664" s="42">
        <v>0</v>
      </c>
      <c r="F1664" s="139">
        <f>ABS(Home!$K$20*E1664)</f>
        <v>0</v>
      </c>
      <c r="G1664" s="42">
        <v>0</v>
      </c>
      <c r="H1664" s="139">
        <f>ABS(Home!$K$20*G1664)</f>
        <v>0</v>
      </c>
      <c r="I1664" s="42">
        <v>0</v>
      </c>
      <c r="J1664" s="139">
        <f>ABS(Home!$K$20*I1664)</f>
        <v>0</v>
      </c>
      <c r="K1664" s="42">
        <v>0</v>
      </c>
      <c r="L1664" s="139">
        <f>ABS(Home!$K$20*K1664)</f>
        <v>0</v>
      </c>
      <c r="M1664" s="45">
        <f t="shared" si="772"/>
        <v>0</v>
      </c>
      <c r="N1664" s="47">
        <f t="shared" si="773"/>
        <v>1547</v>
      </c>
      <c r="P1664" s="1"/>
      <c r="Q1664" s="1"/>
      <c r="R1664" s="246"/>
      <c r="S1664" s="1"/>
      <c r="T1664" s="1"/>
      <c r="U1664" s="1"/>
      <c r="V1664" s="1"/>
      <c r="W1664" s="1"/>
      <c r="X1664" s="1"/>
      <c r="Y1664" s="1"/>
      <c r="Z1664" s="1"/>
      <c r="AA1664" s="1"/>
      <c r="BJ1664" s="41">
        <v>6</v>
      </c>
      <c r="BN1664" s="41">
        <v>5</v>
      </c>
      <c r="BS1664" s="121"/>
      <c r="BV1664">
        <v>0</v>
      </c>
      <c r="CA1664">
        <v>0</v>
      </c>
      <c r="CB1664">
        <f t="shared" si="774"/>
        <v>0</v>
      </c>
      <c r="CK1664">
        <f t="shared" si="775"/>
        <v>27</v>
      </c>
      <c r="CL1664">
        <f t="shared" si="776"/>
        <v>39</v>
      </c>
      <c r="CM1664">
        <f t="shared" si="777"/>
        <v>1547</v>
      </c>
      <c r="CP1664" t="str">
        <f t="shared" si="770"/>
        <v/>
      </c>
      <c r="CQ1664" t="str">
        <f t="shared" si="771"/>
        <v/>
      </c>
      <c r="CR1664" t="str">
        <f t="shared" si="778"/>
        <v/>
      </c>
      <c r="CS1664" t="str">
        <f t="shared" si="768"/>
        <v/>
      </c>
      <c r="CT1664" t="str">
        <f t="shared" si="769"/>
        <v/>
      </c>
    </row>
    <row r="1665" spans="1:98" x14ac:dyDescent="0.2">
      <c r="B1665" s="28" t="s">
        <v>1378</v>
      </c>
      <c r="C1665" s="47"/>
      <c r="D1665" s="41">
        <v>6</v>
      </c>
      <c r="E1665" s="42">
        <v>0</v>
      </c>
      <c r="F1665" s="139">
        <f>ABS(Home!$K$20*E1665)</f>
        <v>0</v>
      </c>
      <c r="G1665" s="42">
        <v>0</v>
      </c>
      <c r="H1665" s="139">
        <f>ABS(Home!$K$20*G1665)</f>
        <v>0</v>
      </c>
      <c r="I1665" s="42">
        <v>0</v>
      </c>
      <c r="J1665" s="139">
        <f>ABS(Home!$K$20*I1665)</f>
        <v>0</v>
      </c>
      <c r="K1665" s="42">
        <v>0</v>
      </c>
      <c r="L1665" s="139">
        <f>ABS(Home!$K$20*K1665)</f>
        <v>0</v>
      </c>
      <c r="M1665" s="45">
        <f t="shared" si="772"/>
        <v>0</v>
      </c>
      <c r="N1665" s="47">
        <f t="shared" si="773"/>
        <v>1548</v>
      </c>
      <c r="P1665" s="1"/>
      <c r="Q1665" s="1"/>
      <c r="R1665" s="246"/>
      <c r="S1665" s="1"/>
      <c r="T1665" s="1"/>
      <c r="U1665" s="1"/>
      <c r="V1665" s="1"/>
      <c r="W1665" s="1"/>
      <c r="X1665" s="1"/>
      <c r="Y1665" s="1"/>
      <c r="Z1665" s="1"/>
      <c r="AA1665" s="1"/>
      <c r="BJ1665" s="41">
        <v>6</v>
      </c>
      <c r="BN1665" s="41">
        <v>5</v>
      </c>
      <c r="BS1665" s="121"/>
      <c r="BV1665">
        <v>0</v>
      </c>
      <c r="CA1665">
        <v>0</v>
      </c>
      <c r="CB1665">
        <f t="shared" si="774"/>
        <v>0</v>
      </c>
      <c r="CK1665">
        <f t="shared" si="775"/>
        <v>28</v>
      </c>
      <c r="CL1665">
        <f t="shared" si="776"/>
        <v>39</v>
      </c>
      <c r="CM1665">
        <f t="shared" si="777"/>
        <v>1548</v>
      </c>
      <c r="CP1665" t="str">
        <f t="shared" si="770"/>
        <v/>
      </c>
      <c r="CQ1665" t="str">
        <f t="shared" si="771"/>
        <v/>
      </c>
      <c r="CR1665" t="str">
        <f t="shared" si="778"/>
        <v/>
      </c>
      <c r="CS1665" t="str">
        <f t="shared" si="768"/>
        <v/>
      </c>
      <c r="CT1665" t="str">
        <f t="shared" si="769"/>
        <v/>
      </c>
    </row>
    <row r="1666" spans="1:98" x14ac:dyDescent="0.2">
      <c r="B1666" s="28" t="s">
        <v>1379</v>
      </c>
      <c r="C1666" s="47"/>
      <c r="D1666" s="41">
        <v>6</v>
      </c>
      <c r="E1666" s="42">
        <v>0</v>
      </c>
      <c r="F1666" s="139">
        <f>ABS(Home!$K$20*E1666)</f>
        <v>0</v>
      </c>
      <c r="G1666" s="42">
        <v>0</v>
      </c>
      <c r="H1666" s="139">
        <f>ABS(Home!$K$20*G1666)</f>
        <v>0</v>
      </c>
      <c r="I1666" s="42">
        <v>0</v>
      </c>
      <c r="J1666" s="139">
        <f>ABS(Home!$K$20*I1666)</f>
        <v>0</v>
      </c>
      <c r="K1666" s="42">
        <v>0</v>
      </c>
      <c r="L1666" s="139">
        <f>ABS(Home!$K$20*K1666)</f>
        <v>0</v>
      </c>
      <c r="M1666" s="45">
        <f t="shared" si="772"/>
        <v>0</v>
      </c>
      <c r="N1666" s="47">
        <f t="shared" si="773"/>
        <v>1549</v>
      </c>
      <c r="P1666" s="1"/>
      <c r="Q1666" s="1"/>
      <c r="R1666" s="246"/>
      <c r="S1666" s="1"/>
      <c r="T1666" s="1"/>
      <c r="U1666" s="1"/>
      <c r="V1666" s="1"/>
      <c r="W1666" s="1"/>
      <c r="X1666" s="1"/>
      <c r="Y1666" s="1"/>
      <c r="Z1666" s="1"/>
      <c r="AA1666" s="1"/>
      <c r="BJ1666" s="41">
        <v>6</v>
      </c>
      <c r="BN1666" s="41">
        <v>5</v>
      </c>
      <c r="BS1666" s="121"/>
      <c r="BV1666">
        <v>0</v>
      </c>
      <c r="CA1666">
        <v>0</v>
      </c>
      <c r="CB1666">
        <f t="shared" si="774"/>
        <v>0</v>
      </c>
      <c r="CK1666">
        <f t="shared" si="775"/>
        <v>29</v>
      </c>
      <c r="CL1666">
        <f t="shared" si="776"/>
        <v>39</v>
      </c>
      <c r="CM1666">
        <f t="shared" si="777"/>
        <v>1549</v>
      </c>
      <c r="CP1666" t="str">
        <f t="shared" si="770"/>
        <v/>
      </c>
      <c r="CQ1666" t="str">
        <f t="shared" si="771"/>
        <v/>
      </c>
      <c r="CR1666" t="str">
        <f t="shared" si="778"/>
        <v/>
      </c>
      <c r="CS1666" t="str">
        <f t="shared" si="768"/>
        <v/>
      </c>
      <c r="CT1666" t="str">
        <f t="shared" si="769"/>
        <v/>
      </c>
    </row>
    <row r="1667" spans="1:98" x14ac:dyDescent="0.2">
      <c r="B1667" s="28" t="s">
        <v>1380</v>
      </c>
      <c r="C1667" s="47"/>
      <c r="D1667" s="41">
        <v>6</v>
      </c>
      <c r="E1667" s="42">
        <v>0</v>
      </c>
      <c r="F1667" s="139">
        <f>ABS(Home!$K$20*E1667)</f>
        <v>0</v>
      </c>
      <c r="G1667" s="42">
        <v>0</v>
      </c>
      <c r="H1667" s="139">
        <f>ABS(Home!$K$20*G1667)</f>
        <v>0</v>
      </c>
      <c r="I1667" s="42">
        <v>0</v>
      </c>
      <c r="J1667" s="139">
        <f>ABS(Home!$K$20*I1667)</f>
        <v>0</v>
      </c>
      <c r="K1667" s="42">
        <v>0</v>
      </c>
      <c r="L1667" s="139">
        <f>ABS(Home!$K$20*K1667)</f>
        <v>0</v>
      </c>
      <c r="M1667" s="45">
        <f t="shared" si="772"/>
        <v>0</v>
      </c>
      <c r="N1667" s="47">
        <f t="shared" si="773"/>
        <v>1550</v>
      </c>
      <c r="P1667" s="1"/>
      <c r="Q1667" s="1"/>
      <c r="R1667" s="246"/>
      <c r="S1667" s="1"/>
      <c r="T1667" s="1"/>
      <c r="U1667" s="1"/>
      <c r="V1667" s="1"/>
      <c r="W1667" s="1"/>
      <c r="X1667" s="1"/>
      <c r="Y1667" s="1"/>
      <c r="Z1667" s="1"/>
      <c r="AA1667" s="1"/>
      <c r="BJ1667" s="41">
        <v>6</v>
      </c>
      <c r="BN1667" s="41">
        <v>5</v>
      </c>
      <c r="BS1667" s="121"/>
      <c r="BV1667">
        <v>0</v>
      </c>
      <c r="CA1667">
        <v>0</v>
      </c>
      <c r="CB1667">
        <f t="shared" si="774"/>
        <v>0</v>
      </c>
      <c r="CK1667">
        <f t="shared" si="775"/>
        <v>30</v>
      </c>
      <c r="CL1667">
        <f t="shared" si="776"/>
        <v>39</v>
      </c>
      <c r="CM1667">
        <f t="shared" si="777"/>
        <v>1550</v>
      </c>
      <c r="CP1667" t="str">
        <f t="shared" si="770"/>
        <v/>
      </c>
      <c r="CQ1667" t="str">
        <f t="shared" si="771"/>
        <v/>
      </c>
      <c r="CR1667" t="str">
        <f t="shared" si="778"/>
        <v/>
      </c>
      <c r="CS1667" t="str">
        <f t="shared" si="768"/>
        <v/>
      </c>
      <c r="CT1667" t="str">
        <f t="shared" si="769"/>
        <v/>
      </c>
    </row>
    <row r="1668" spans="1:98" x14ac:dyDescent="0.2">
      <c r="B1668" s="28" t="s">
        <v>1381</v>
      </c>
      <c r="C1668" s="47"/>
      <c r="D1668" s="41">
        <v>6</v>
      </c>
      <c r="E1668" s="42">
        <v>0</v>
      </c>
      <c r="F1668" s="139">
        <f>ABS(Home!$K$20*E1668)</f>
        <v>0</v>
      </c>
      <c r="G1668" s="42">
        <v>0</v>
      </c>
      <c r="H1668" s="139">
        <f>ABS(Home!$K$20*G1668)</f>
        <v>0</v>
      </c>
      <c r="I1668" s="42">
        <v>0</v>
      </c>
      <c r="J1668" s="139">
        <f>ABS(Home!$K$20*I1668)</f>
        <v>0</v>
      </c>
      <c r="K1668" s="42">
        <v>0</v>
      </c>
      <c r="L1668" s="139">
        <f>ABS(Home!$K$20*K1668)</f>
        <v>0</v>
      </c>
      <c r="M1668" s="45">
        <f t="shared" si="772"/>
        <v>0</v>
      </c>
      <c r="N1668" s="47">
        <f t="shared" si="773"/>
        <v>1551</v>
      </c>
      <c r="P1668" s="1"/>
      <c r="Q1668" s="1"/>
      <c r="R1668" s="246"/>
      <c r="S1668" s="1"/>
      <c r="T1668" s="1"/>
      <c r="U1668" s="1"/>
      <c r="V1668" s="1"/>
      <c r="W1668" s="1"/>
      <c r="X1668" s="1"/>
      <c r="Y1668" s="1"/>
      <c r="Z1668" s="1"/>
      <c r="AA1668" s="1"/>
      <c r="BJ1668" s="41">
        <v>6</v>
      </c>
      <c r="BN1668" s="41">
        <v>5</v>
      </c>
      <c r="BS1668" s="121"/>
      <c r="BV1668">
        <v>0</v>
      </c>
      <c r="CA1668">
        <v>0</v>
      </c>
      <c r="CB1668">
        <f t="shared" si="774"/>
        <v>0</v>
      </c>
      <c r="CK1668">
        <f t="shared" si="775"/>
        <v>31</v>
      </c>
      <c r="CL1668">
        <f t="shared" si="776"/>
        <v>39</v>
      </c>
      <c r="CM1668">
        <f t="shared" si="777"/>
        <v>1551</v>
      </c>
      <c r="CP1668" t="str">
        <f t="shared" si="770"/>
        <v/>
      </c>
      <c r="CQ1668" t="str">
        <f t="shared" si="771"/>
        <v/>
      </c>
      <c r="CR1668" t="str">
        <f t="shared" si="778"/>
        <v/>
      </c>
      <c r="CS1668" t="str">
        <f t="shared" si="768"/>
        <v/>
      </c>
      <c r="CT1668" t="str">
        <f t="shared" si="769"/>
        <v/>
      </c>
    </row>
    <row r="1669" spans="1:98" x14ac:dyDescent="0.2">
      <c r="B1669" s="28" t="s">
        <v>179</v>
      </c>
      <c r="C1669" s="47"/>
      <c r="D1669" s="41">
        <v>6</v>
      </c>
      <c r="E1669" s="42">
        <v>0</v>
      </c>
      <c r="F1669" s="139">
        <f>ABS(Home!$K$20*E1669)</f>
        <v>0</v>
      </c>
      <c r="G1669" s="42">
        <v>0</v>
      </c>
      <c r="H1669" s="139">
        <f>ABS(Home!$K$20*G1669)</f>
        <v>0</v>
      </c>
      <c r="I1669" s="42">
        <v>0</v>
      </c>
      <c r="J1669" s="139">
        <f>ABS(Home!$K$20*I1669)</f>
        <v>0</v>
      </c>
      <c r="K1669" s="42">
        <v>0</v>
      </c>
      <c r="L1669" s="139">
        <f>ABS(Home!$K$20*K1669)</f>
        <v>0</v>
      </c>
      <c r="M1669" s="45">
        <f t="shared" si="772"/>
        <v>0</v>
      </c>
      <c r="N1669" s="47">
        <f t="shared" si="773"/>
        <v>1552</v>
      </c>
      <c r="P1669" s="1"/>
      <c r="Q1669" s="1"/>
      <c r="R1669" s="246"/>
      <c r="S1669" s="1"/>
      <c r="T1669" s="1"/>
      <c r="U1669" s="1"/>
      <c r="V1669" s="1"/>
      <c r="W1669" s="1"/>
      <c r="X1669" s="1"/>
      <c r="Y1669" s="1"/>
      <c r="Z1669" s="1"/>
      <c r="AA1669" s="1"/>
      <c r="BJ1669" s="41">
        <v>6</v>
      </c>
      <c r="BN1669" s="41">
        <v>5</v>
      </c>
      <c r="BS1669" s="121"/>
      <c r="BV1669">
        <v>0</v>
      </c>
      <c r="CA1669">
        <v>0</v>
      </c>
      <c r="CB1669">
        <f t="shared" si="774"/>
        <v>0</v>
      </c>
      <c r="CK1669">
        <f t="shared" si="775"/>
        <v>32</v>
      </c>
      <c r="CL1669">
        <f t="shared" si="776"/>
        <v>39</v>
      </c>
      <c r="CM1669">
        <f t="shared" si="777"/>
        <v>1552</v>
      </c>
      <c r="CP1669" t="str">
        <f t="shared" si="770"/>
        <v/>
      </c>
      <c r="CQ1669" t="str">
        <f t="shared" si="771"/>
        <v/>
      </c>
      <c r="CR1669" t="str">
        <f t="shared" si="778"/>
        <v/>
      </c>
      <c r="CS1669" t="str">
        <f t="shared" ref="CS1669:CS1732" si="779">IF(C1669=1,CONCATENATE("y_int(",CM1669,",",1,")"),"")</f>
        <v/>
      </c>
      <c r="CT1669" t="str">
        <f t="shared" ref="CT1669:CT1732" si="780">IF(C1669=1,CONCATENATE("y_int(",CM1669,",",1,") = results.XAtMinObjective{1,",),"")</f>
        <v/>
      </c>
    </row>
    <row r="1670" spans="1:98" x14ac:dyDescent="0.2">
      <c r="B1670" s="28" t="s">
        <v>180</v>
      </c>
      <c r="C1670" s="47"/>
      <c r="D1670" s="41">
        <v>6</v>
      </c>
      <c r="E1670" s="42">
        <v>0</v>
      </c>
      <c r="F1670" s="139">
        <f>ABS(Home!$K$20*E1670)</f>
        <v>0</v>
      </c>
      <c r="G1670" s="42">
        <v>0</v>
      </c>
      <c r="H1670" s="139">
        <f>ABS(Home!$K$20*G1670)</f>
        <v>0</v>
      </c>
      <c r="I1670" s="42">
        <v>0</v>
      </c>
      <c r="J1670" s="139">
        <f>ABS(Home!$K$20*I1670)</f>
        <v>0</v>
      </c>
      <c r="K1670" s="42">
        <v>0</v>
      </c>
      <c r="L1670" s="139">
        <f>ABS(Home!$K$20*K1670)</f>
        <v>0</v>
      </c>
      <c r="M1670" s="45">
        <f t="shared" si="772"/>
        <v>0</v>
      </c>
      <c r="N1670" s="47">
        <f t="shared" si="773"/>
        <v>1553</v>
      </c>
      <c r="P1670" s="1"/>
      <c r="Q1670" s="1"/>
      <c r="R1670" s="246"/>
      <c r="S1670" s="1"/>
      <c r="T1670" s="1"/>
      <c r="U1670" s="1"/>
      <c r="V1670" s="1"/>
      <c r="W1670" s="1"/>
      <c r="X1670" s="1"/>
      <c r="Y1670" s="1"/>
      <c r="Z1670" s="1"/>
      <c r="AA1670" s="1"/>
      <c r="BJ1670" s="41">
        <v>6</v>
      </c>
      <c r="BN1670" s="41">
        <v>5</v>
      </c>
      <c r="BS1670" s="121"/>
      <c r="BV1670">
        <v>0</v>
      </c>
      <c r="CA1670">
        <v>0</v>
      </c>
      <c r="CB1670">
        <f t="shared" si="774"/>
        <v>0</v>
      </c>
      <c r="CK1670">
        <f t="shared" si="775"/>
        <v>33</v>
      </c>
      <c r="CL1670">
        <f t="shared" si="776"/>
        <v>39</v>
      </c>
      <c r="CM1670">
        <f t="shared" si="777"/>
        <v>1553</v>
      </c>
      <c r="CP1670" t="str">
        <f t="shared" ref="CP1670:CP1733" si="781">IF(C1670=1,CONCATENATE("v",CM1670," = optimizableVariable('var",CM1670,"', [",E1670-$CO$1," ",E1670+$CO$1,"], 'Type', 'real'); %y_int(",CK1670,",",CL1670,")"),"")</f>
        <v/>
      </c>
      <c r="CQ1670" t="str">
        <f t="shared" ref="CQ1670:CQ1733" si="782">IF(C1670=1,CONCATENATE("y_int(",CM1670,",",1,") = variables.var",CM1670,";"),"")</f>
        <v/>
      </c>
      <c r="CR1670" t="str">
        <f t="shared" si="778"/>
        <v/>
      </c>
      <c r="CS1670" t="str">
        <f t="shared" si="779"/>
        <v/>
      </c>
      <c r="CT1670" t="str">
        <f t="shared" si="780"/>
        <v/>
      </c>
    </row>
    <row r="1671" spans="1:98" x14ac:dyDescent="0.2">
      <c r="B1671" s="28" t="s">
        <v>181</v>
      </c>
      <c r="C1671" s="47"/>
      <c r="D1671" s="41">
        <v>6</v>
      </c>
      <c r="E1671" s="42">
        <v>0</v>
      </c>
      <c r="F1671" s="139">
        <f>ABS(Home!$K$20*E1671)</f>
        <v>0</v>
      </c>
      <c r="G1671" s="42">
        <v>0</v>
      </c>
      <c r="H1671" s="139">
        <f>ABS(Home!$K$20*G1671)</f>
        <v>0</v>
      </c>
      <c r="I1671" s="42">
        <v>0</v>
      </c>
      <c r="J1671" s="139">
        <f>ABS(Home!$K$20*I1671)</f>
        <v>0</v>
      </c>
      <c r="K1671" s="42">
        <v>0</v>
      </c>
      <c r="L1671" s="139">
        <f>ABS(Home!$K$20*K1671)</f>
        <v>0</v>
      </c>
      <c r="M1671" s="45">
        <f t="shared" si="772"/>
        <v>0</v>
      </c>
      <c r="N1671" s="47">
        <f t="shared" si="773"/>
        <v>1554</v>
      </c>
      <c r="P1671" s="1"/>
      <c r="Q1671" s="1"/>
      <c r="R1671" s="246"/>
      <c r="S1671" s="1"/>
      <c r="T1671" s="1"/>
      <c r="U1671" s="1"/>
      <c r="V1671" s="1"/>
      <c r="W1671" s="1"/>
      <c r="X1671" s="1"/>
      <c r="Y1671" s="1"/>
      <c r="Z1671" s="1"/>
      <c r="AA1671" s="1"/>
      <c r="BJ1671" s="41">
        <v>6</v>
      </c>
      <c r="BN1671" s="41">
        <v>5</v>
      </c>
      <c r="BS1671" s="121"/>
      <c r="BV1671">
        <v>0</v>
      </c>
      <c r="CA1671">
        <v>0</v>
      </c>
      <c r="CB1671">
        <f t="shared" si="774"/>
        <v>0</v>
      </c>
      <c r="CK1671">
        <f t="shared" si="775"/>
        <v>34</v>
      </c>
      <c r="CL1671">
        <f t="shared" si="776"/>
        <v>39</v>
      </c>
      <c r="CM1671">
        <f t="shared" si="777"/>
        <v>1554</v>
      </c>
      <c r="CP1671" t="str">
        <f t="shared" si="781"/>
        <v/>
      </c>
      <c r="CQ1671" t="str">
        <f t="shared" si="782"/>
        <v/>
      </c>
      <c r="CR1671" t="str">
        <f t="shared" si="778"/>
        <v/>
      </c>
      <c r="CS1671" t="str">
        <f t="shared" si="779"/>
        <v/>
      </c>
      <c r="CT1671" t="str">
        <f t="shared" si="780"/>
        <v/>
      </c>
    </row>
    <row r="1672" spans="1:98" x14ac:dyDescent="0.2">
      <c r="B1672" s="28">
        <v>35</v>
      </c>
      <c r="C1672" s="47"/>
      <c r="D1672" s="41">
        <v>6</v>
      </c>
      <c r="E1672" s="42">
        <v>0</v>
      </c>
      <c r="F1672" s="139">
        <f>ABS(Home!$K$20*E1672)</f>
        <v>0</v>
      </c>
      <c r="G1672" s="42">
        <v>0</v>
      </c>
      <c r="H1672" s="139">
        <f>ABS(Home!$K$20*G1672)</f>
        <v>0</v>
      </c>
      <c r="I1672" s="42">
        <v>0</v>
      </c>
      <c r="J1672" s="139">
        <f>ABS(Home!$K$20*I1672)</f>
        <v>0</v>
      </c>
      <c r="K1672" s="42">
        <v>0</v>
      </c>
      <c r="L1672" s="139">
        <f>ABS(Home!$K$20*K1672)</f>
        <v>0</v>
      </c>
      <c r="M1672" s="45">
        <f t="shared" si="772"/>
        <v>0</v>
      </c>
      <c r="N1672" s="47">
        <f t="shared" si="773"/>
        <v>1555</v>
      </c>
      <c r="P1672" s="1"/>
      <c r="Q1672" s="1"/>
      <c r="R1672" s="246"/>
      <c r="S1672" s="1"/>
      <c r="T1672" s="1"/>
      <c r="U1672" s="1"/>
      <c r="V1672" s="1"/>
      <c r="W1672" s="1"/>
      <c r="X1672" s="1"/>
      <c r="Y1672" s="1"/>
      <c r="Z1672" s="1"/>
      <c r="AA1672" s="1"/>
      <c r="BJ1672" s="41">
        <v>6</v>
      </c>
      <c r="BN1672" s="41">
        <v>5</v>
      </c>
      <c r="BS1672" s="121"/>
      <c r="BV1672">
        <v>0</v>
      </c>
      <c r="CA1672">
        <v>0</v>
      </c>
      <c r="CB1672">
        <f t="shared" si="774"/>
        <v>0</v>
      </c>
      <c r="CK1672">
        <f t="shared" si="775"/>
        <v>35</v>
      </c>
      <c r="CL1672">
        <f t="shared" si="776"/>
        <v>39</v>
      </c>
      <c r="CM1672">
        <f t="shared" si="777"/>
        <v>1555</v>
      </c>
      <c r="CP1672" t="str">
        <f t="shared" si="781"/>
        <v/>
      </c>
      <c r="CQ1672" t="str">
        <f t="shared" si="782"/>
        <v/>
      </c>
      <c r="CR1672" t="str">
        <f t="shared" si="778"/>
        <v/>
      </c>
      <c r="CS1672" t="str">
        <f t="shared" si="779"/>
        <v/>
      </c>
      <c r="CT1672" t="str">
        <f t="shared" si="780"/>
        <v/>
      </c>
    </row>
    <row r="1673" spans="1:98" x14ac:dyDescent="0.2">
      <c r="B1673" s="28">
        <v>36</v>
      </c>
      <c r="C1673" s="47"/>
      <c r="D1673" s="41">
        <v>6</v>
      </c>
      <c r="E1673" s="42">
        <v>0</v>
      </c>
      <c r="F1673" s="139">
        <f>ABS(Home!$K$20*E1673)</f>
        <v>0</v>
      </c>
      <c r="G1673" s="42">
        <v>0</v>
      </c>
      <c r="H1673" s="139">
        <f>ABS(Home!$K$20*G1673)</f>
        <v>0</v>
      </c>
      <c r="I1673" s="42">
        <v>0</v>
      </c>
      <c r="J1673" s="139">
        <f>ABS(Home!$K$20*I1673)</f>
        <v>0</v>
      </c>
      <c r="K1673" s="42">
        <v>0</v>
      </c>
      <c r="L1673" s="139">
        <f>ABS(Home!$K$20*K1673)</f>
        <v>0</v>
      </c>
      <c r="M1673" s="45">
        <f t="shared" si="772"/>
        <v>0</v>
      </c>
      <c r="N1673" s="47">
        <f t="shared" si="773"/>
        <v>1556</v>
      </c>
      <c r="P1673" s="1"/>
      <c r="Q1673" s="1"/>
      <c r="R1673" s="246"/>
      <c r="S1673" s="1"/>
      <c r="T1673" s="1"/>
      <c r="U1673" s="1"/>
      <c r="V1673" s="1"/>
      <c r="W1673" s="1"/>
      <c r="X1673" s="1"/>
      <c r="Y1673" s="1"/>
      <c r="Z1673" s="1"/>
      <c r="AA1673" s="1"/>
      <c r="BJ1673" s="41">
        <v>6</v>
      </c>
      <c r="BN1673" s="41">
        <v>5</v>
      </c>
      <c r="BS1673" s="121"/>
      <c r="BV1673">
        <v>0</v>
      </c>
      <c r="CA1673">
        <v>0</v>
      </c>
      <c r="CB1673">
        <f t="shared" si="774"/>
        <v>0</v>
      </c>
      <c r="CK1673">
        <f t="shared" si="775"/>
        <v>36</v>
      </c>
      <c r="CL1673">
        <f t="shared" si="776"/>
        <v>39</v>
      </c>
      <c r="CM1673">
        <f t="shared" si="777"/>
        <v>1556</v>
      </c>
      <c r="CP1673" t="str">
        <f t="shared" si="781"/>
        <v/>
      </c>
      <c r="CQ1673" t="str">
        <f t="shared" si="782"/>
        <v/>
      </c>
      <c r="CR1673" t="str">
        <f t="shared" si="778"/>
        <v/>
      </c>
      <c r="CS1673" t="str">
        <f t="shared" si="779"/>
        <v/>
      </c>
      <c r="CT1673" t="str">
        <f t="shared" si="780"/>
        <v/>
      </c>
    </row>
    <row r="1674" spans="1:98" x14ac:dyDescent="0.2">
      <c r="B1674" s="28">
        <v>37</v>
      </c>
      <c r="C1674" s="47"/>
      <c r="D1674" s="41">
        <v>6</v>
      </c>
      <c r="E1674" s="42">
        <v>0</v>
      </c>
      <c r="F1674" s="139">
        <f>ABS(Home!$K$20*E1674)</f>
        <v>0</v>
      </c>
      <c r="G1674" s="42">
        <v>0</v>
      </c>
      <c r="H1674" s="139">
        <f>ABS(Home!$K$20*G1674)</f>
        <v>0</v>
      </c>
      <c r="I1674" s="42">
        <v>0</v>
      </c>
      <c r="J1674" s="139">
        <f>ABS(Home!$K$20*I1674)</f>
        <v>0</v>
      </c>
      <c r="K1674" s="42">
        <v>0</v>
      </c>
      <c r="L1674" s="139">
        <f>ABS(Home!$K$20*K1674)</f>
        <v>0</v>
      </c>
      <c r="M1674" s="45">
        <f t="shared" si="772"/>
        <v>0</v>
      </c>
      <c r="N1674" s="47">
        <f t="shared" si="773"/>
        <v>1557</v>
      </c>
      <c r="P1674" s="1"/>
      <c r="Q1674" s="1"/>
      <c r="R1674" s="246"/>
      <c r="S1674" s="1"/>
      <c r="T1674" s="1"/>
      <c r="U1674" s="1"/>
      <c r="V1674" s="1"/>
      <c r="W1674" s="1"/>
      <c r="X1674" s="1"/>
      <c r="Y1674" s="1"/>
      <c r="Z1674" s="1"/>
      <c r="AA1674" s="1"/>
      <c r="BJ1674" s="41">
        <v>6</v>
      </c>
      <c r="BN1674" s="41">
        <v>5</v>
      </c>
      <c r="BS1674" s="121"/>
      <c r="BV1674">
        <v>0</v>
      </c>
      <c r="CA1674">
        <v>0</v>
      </c>
      <c r="CB1674">
        <f t="shared" si="774"/>
        <v>0</v>
      </c>
      <c r="CK1674">
        <f>CK1631</f>
        <v>37</v>
      </c>
      <c r="CL1674">
        <f>CL1631+1</f>
        <v>39</v>
      </c>
      <c r="CM1674">
        <f t="shared" si="777"/>
        <v>1557</v>
      </c>
      <c r="CP1674" t="str">
        <f t="shared" si="781"/>
        <v/>
      </c>
      <c r="CQ1674" t="str">
        <f t="shared" si="782"/>
        <v/>
      </c>
      <c r="CR1674" t="str">
        <f t="shared" si="778"/>
        <v/>
      </c>
      <c r="CS1674" t="str">
        <f t="shared" si="779"/>
        <v/>
      </c>
      <c r="CT1674" t="str">
        <f t="shared" si="780"/>
        <v/>
      </c>
    </row>
    <row r="1675" spans="1:98" x14ac:dyDescent="0.2">
      <c r="B1675" s="28">
        <v>38</v>
      </c>
      <c r="C1675" s="47"/>
      <c r="D1675" s="41">
        <v>6</v>
      </c>
      <c r="E1675" s="42">
        <v>0</v>
      </c>
      <c r="F1675" s="139">
        <f>ABS(Home!$K$20*E1675)</f>
        <v>0</v>
      </c>
      <c r="G1675" s="42">
        <v>0</v>
      </c>
      <c r="H1675" s="139">
        <f>ABS(Home!$K$20*G1675)</f>
        <v>0</v>
      </c>
      <c r="I1675" s="42">
        <v>0</v>
      </c>
      <c r="J1675" s="139">
        <f>ABS(Home!$K$20*I1675)</f>
        <v>0</v>
      </c>
      <c r="K1675" s="42">
        <v>0</v>
      </c>
      <c r="L1675" s="139">
        <f>ABS(Home!$K$20*K1675)</f>
        <v>0</v>
      </c>
      <c r="M1675" s="45">
        <f t="shared" si="772"/>
        <v>0</v>
      </c>
      <c r="N1675" s="47">
        <f t="shared" si="773"/>
        <v>1558</v>
      </c>
      <c r="P1675" s="1"/>
      <c r="Q1675" s="1"/>
      <c r="R1675" s="246"/>
      <c r="S1675" s="1"/>
      <c r="T1675" s="1"/>
      <c r="U1675" s="1"/>
      <c r="V1675" s="1"/>
      <c r="W1675" s="1"/>
      <c r="X1675" s="1"/>
      <c r="Y1675" s="1"/>
      <c r="Z1675" s="1"/>
      <c r="AA1675" s="1"/>
      <c r="BJ1675" s="41">
        <v>6</v>
      </c>
      <c r="BN1675" s="41">
        <v>5</v>
      </c>
      <c r="BS1675" s="121"/>
      <c r="BV1675">
        <v>0</v>
      </c>
      <c r="CA1675">
        <v>0</v>
      </c>
      <c r="CB1675">
        <f t="shared" si="774"/>
        <v>0</v>
      </c>
      <c r="CK1675">
        <f t="shared" si="775"/>
        <v>38</v>
      </c>
      <c r="CL1675">
        <f t="shared" si="776"/>
        <v>39</v>
      </c>
      <c r="CM1675">
        <f t="shared" si="777"/>
        <v>1558</v>
      </c>
      <c r="CP1675" t="str">
        <f t="shared" si="781"/>
        <v/>
      </c>
      <c r="CQ1675" t="str">
        <f t="shared" si="782"/>
        <v/>
      </c>
      <c r="CR1675" t="str">
        <f t="shared" si="778"/>
        <v/>
      </c>
      <c r="CS1675" t="str">
        <f t="shared" si="779"/>
        <v/>
      </c>
      <c r="CT1675" t="str">
        <f t="shared" si="780"/>
        <v/>
      </c>
    </row>
    <row r="1676" spans="1:98" x14ac:dyDescent="0.2">
      <c r="B1676" s="28">
        <v>39</v>
      </c>
      <c r="C1676" s="47"/>
      <c r="D1676" s="41">
        <v>6</v>
      </c>
      <c r="E1676" s="42">
        <v>0</v>
      </c>
      <c r="F1676" s="139">
        <f>ABS(Home!$K$20*E1676)</f>
        <v>0</v>
      </c>
      <c r="G1676" s="42">
        <v>0</v>
      </c>
      <c r="H1676" s="139">
        <f>ABS(Home!$K$20*G1676)</f>
        <v>0</v>
      </c>
      <c r="I1676" s="42">
        <v>0</v>
      </c>
      <c r="J1676" s="139">
        <f>ABS(Home!$K$20*I1676)</f>
        <v>0</v>
      </c>
      <c r="K1676" s="42">
        <v>0</v>
      </c>
      <c r="L1676" s="139">
        <f>ABS(Home!$K$20*K1676)</f>
        <v>0</v>
      </c>
      <c r="M1676" s="45">
        <f t="shared" si="772"/>
        <v>0</v>
      </c>
      <c r="N1676" s="47">
        <f t="shared" si="773"/>
        <v>1559</v>
      </c>
      <c r="P1676" s="1"/>
      <c r="Q1676" s="1"/>
      <c r="R1676" s="246"/>
      <c r="S1676" s="1"/>
      <c r="T1676" s="1"/>
      <c r="U1676" s="1"/>
      <c r="V1676" s="1"/>
      <c r="W1676" s="1"/>
      <c r="X1676" s="1"/>
      <c r="Y1676" s="1"/>
      <c r="Z1676" s="1"/>
      <c r="AA1676" s="1"/>
      <c r="BJ1676" s="41">
        <v>6</v>
      </c>
      <c r="BN1676" s="41">
        <v>5</v>
      </c>
      <c r="BS1676" s="121"/>
      <c r="BV1676">
        <v>0</v>
      </c>
      <c r="CA1676">
        <v>0</v>
      </c>
      <c r="CB1676">
        <f t="shared" si="774"/>
        <v>0</v>
      </c>
      <c r="CK1676">
        <f t="shared" si="775"/>
        <v>39</v>
      </c>
      <c r="CL1676">
        <f t="shared" si="776"/>
        <v>39</v>
      </c>
      <c r="CM1676">
        <f t="shared" si="777"/>
        <v>1559</v>
      </c>
      <c r="CP1676" t="str">
        <f t="shared" si="781"/>
        <v/>
      </c>
      <c r="CQ1676" t="str">
        <f t="shared" si="782"/>
        <v/>
      </c>
      <c r="CR1676" t="str">
        <f t="shared" si="778"/>
        <v/>
      </c>
      <c r="CS1676" t="str">
        <f t="shared" si="779"/>
        <v/>
      </c>
      <c r="CT1676" t="str">
        <f t="shared" si="780"/>
        <v/>
      </c>
    </row>
    <row r="1677" spans="1:98" x14ac:dyDescent="0.2">
      <c r="B1677" s="28">
        <v>40</v>
      </c>
      <c r="C1677" s="47"/>
      <c r="D1677" s="41">
        <v>6</v>
      </c>
      <c r="E1677" s="42">
        <v>0</v>
      </c>
      <c r="F1677" s="139">
        <f>ABS(Home!$K$20*E1677)</f>
        <v>0</v>
      </c>
      <c r="G1677" s="42">
        <v>0</v>
      </c>
      <c r="H1677" s="139">
        <f>ABS(Home!$K$20*G1677)</f>
        <v>0</v>
      </c>
      <c r="I1677" s="42">
        <v>0</v>
      </c>
      <c r="J1677" s="139">
        <f>ABS(Home!$K$20*I1677)</f>
        <v>0</v>
      </c>
      <c r="K1677" s="42">
        <v>0</v>
      </c>
      <c r="L1677" s="139">
        <f>ABS(Home!$K$20*K1677)</f>
        <v>0</v>
      </c>
      <c r="M1677" s="45">
        <f t="shared" si="772"/>
        <v>0</v>
      </c>
      <c r="N1677" s="47">
        <f t="shared" si="773"/>
        <v>1560</v>
      </c>
      <c r="P1677" s="1"/>
      <c r="Q1677" s="1"/>
      <c r="R1677" s="246"/>
      <c r="S1677" s="1"/>
      <c r="T1677" s="1"/>
      <c r="U1677" s="1"/>
      <c r="V1677" s="1"/>
      <c r="W1677" s="1"/>
      <c r="X1677" s="1"/>
      <c r="Y1677" s="1"/>
      <c r="Z1677" s="1"/>
      <c r="AA1677" s="1"/>
      <c r="BJ1677" s="41">
        <v>6</v>
      </c>
      <c r="BN1677" s="41">
        <v>5</v>
      </c>
      <c r="BS1677" s="121"/>
      <c r="BV1677">
        <v>0</v>
      </c>
      <c r="CA1677">
        <v>0</v>
      </c>
      <c r="CB1677">
        <f t="shared" si="774"/>
        <v>0</v>
      </c>
      <c r="CK1677">
        <f t="shared" si="775"/>
        <v>40</v>
      </c>
      <c r="CL1677">
        <f t="shared" si="776"/>
        <v>39</v>
      </c>
      <c r="CM1677">
        <f t="shared" si="777"/>
        <v>1560</v>
      </c>
      <c r="CP1677" t="str">
        <f t="shared" si="781"/>
        <v/>
      </c>
      <c r="CQ1677" t="str">
        <f t="shared" si="782"/>
        <v/>
      </c>
      <c r="CR1677" t="str">
        <f t="shared" si="778"/>
        <v/>
      </c>
      <c r="CS1677" t="str">
        <f t="shared" si="779"/>
        <v/>
      </c>
      <c r="CT1677" t="str">
        <f t="shared" si="780"/>
        <v/>
      </c>
    </row>
    <row r="1678" spans="1:98" x14ac:dyDescent="0.2">
      <c r="B1678" s="146"/>
      <c r="C1678" s="47"/>
      <c r="D1678" s="41"/>
      <c r="E1678" s="42"/>
      <c r="F1678" s="42"/>
      <c r="G1678" s="42"/>
      <c r="H1678" s="42"/>
      <c r="I1678" s="42"/>
      <c r="J1678" s="42"/>
      <c r="K1678" s="42"/>
      <c r="L1678" s="42"/>
      <c r="M1678" s="45"/>
      <c r="N1678" s="47"/>
      <c r="P1678" s="1"/>
      <c r="Q1678" s="1"/>
      <c r="R1678" s="246"/>
      <c r="S1678" s="1"/>
      <c r="T1678" s="1"/>
      <c r="U1678" s="1"/>
      <c r="V1678" s="1"/>
      <c r="W1678" s="1"/>
      <c r="X1678" s="1"/>
      <c r="Y1678" s="1"/>
      <c r="Z1678" s="1"/>
      <c r="AA1678" s="1"/>
      <c r="BJ1678" s="41"/>
      <c r="BN1678" s="41"/>
      <c r="BS1678" s="121"/>
      <c r="CP1678" t="str">
        <f t="shared" si="781"/>
        <v/>
      </c>
      <c r="CQ1678" t="str">
        <f t="shared" si="782"/>
        <v/>
      </c>
      <c r="CS1678" t="str">
        <f t="shared" si="779"/>
        <v/>
      </c>
      <c r="CT1678" t="str">
        <f t="shared" si="780"/>
        <v/>
      </c>
    </row>
    <row r="1679" spans="1:98" x14ac:dyDescent="0.2">
      <c r="B1679" s="146"/>
      <c r="C1679" s="47"/>
      <c r="D1679" s="41"/>
      <c r="E1679" s="42"/>
      <c r="F1679" s="42"/>
      <c r="G1679" s="42"/>
      <c r="H1679" s="42"/>
      <c r="I1679" s="42"/>
      <c r="J1679" s="42"/>
      <c r="K1679" s="42"/>
      <c r="L1679" s="42"/>
      <c r="M1679" s="45"/>
      <c r="N1679" s="47"/>
      <c r="P1679" s="1"/>
      <c r="Q1679" s="1"/>
      <c r="R1679" s="246"/>
      <c r="S1679" s="1"/>
      <c r="T1679" s="1"/>
      <c r="U1679" s="1"/>
      <c r="V1679" s="1"/>
      <c r="W1679" s="1"/>
      <c r="X1679" s="1"/>
      <c r="Y1679" s="1"/>
      <c r="Z1679" s="1"/>
      <c r="AA1679" s="1"/>
      <c r="BJ1679" s="41"/>
      <c r="BN1679" s="41"/>
      <c r="BS1679" s="121"/>
      <c r="CP1679" t="str">
        <f t="shared" si="781"/>
        <v/>
      </c>
      <c r="CQ1679" t="str">
        <f t="shared" si="782"/>
        <v/>
      </c>
      <c r="CS1679" t="str">
        <f t="shared" si="779"/>
        <v/>
      </c>
      <c r="CT1679" t="str">
        <f t="shared" si="780"/>
        <v/>
      </c>
    </row>
    <row r="1680" spans="1:98" x14ac:dyDescent="0.2">
      <c r="A1680" s="13" t="s">
        <v>12</v>
      </c>
      <c r="B1680" s="13" t="s">
        <v>40</v>
      </c>
      <c r="C1680" s="44"/>
      <c r="D1680" s="36" t="s">
        <v>27</v>
      </c>
      <c r="E1680" s="42" t="s">
        <v>15</v>
      </c>
      <c r="F1680" s="118" t="s">
        <v>36</v>
      </c>
      <c r="G1680" s="37" t="s">
        <v>16</v>
      </c>
      <c r="H1680" s="118" t="s">
        <v>36</v>
      </c>
      <c r="I1680" s="37" t="s">
        <v>17</v>
      </c>
      <c r="J1680" s="118" t="s">
        <v>36</v>
      </c>
      <c r="K1680" s="37" t="s">
        <v>18</v>
      </c>
      <c r="L1680" s="118" t="s">
        <v>36</v>
      </c>
      <c r="M1680" s="13" t="s">
        <v>42</v>
      </c>
      <c r="N1680" s="47"/>
      <c r="P1680" s="1"/>
      <c r="Q1680" s="1"/>
      <c r="R1680" s="246"/>
      <c r="S1680" s="1"/>
      <c r="T1680" s="1"/>
      <c r="U1680" s="1"/>
      <c r="V1680" s="1"/>
      <c r="W1680" s="1"/>
      <c r="X1680" s="1"/>
      <c r="Y1680" s="1"/>
      <c r="Z1680" s="1"/>
      <c r="AA1680" s="1"/>
      <c r="BJ1680" s="36" t="s">
        <v>27</v>
      </c>
      <c r="BN1680" s="36" t="s">
        <v>27</v>
      </c>
      <c r="BS1680" s="14"/>
      <c r="BV1680" t="s">
        <v>15</v>
      </c>
      <c r="CA1680" t="s">
        <v>15</v>
      </c>
      <c r="CP1680" t="str">
        <f t="shared" si="781"/>
        <v/>
      </c>
      <c r="CQ1680" t="str">
        <f t="shared" si="782"/>
        <v/>
      </c>
      <c r="CS1680" t="str">
        <f t="shared" si="779"/>
        <v/>
      </c>
      <c r="CT1680" t="str">
        <f t="shared" si="780"/>
        <v/>
      </c>
    </row>
    <row r="1681" spans="1:98" x14ac:dyDescent="0.2">
      <c r="A1681" s="13">
        <f>A1638+1</f>
        <v>40</v>
      </c>
      <c r="B1681" s="28" t="s">
        <v>1385</v>
      </c>
      <c r="C1681" s="47"/>
      <c r="D1681" s="41">
        <v>6</v>
      </c>
      <c r="E1681" s="42">
        <v>0</v>
      </c>
      <c r="F1681" s="139">
        <f>ABS(Home!$K$20*E1681)</f>
        <v>0</v>
      </c>
      <c r="G1681" s="42">
        <v>0</v>
      </c>
      <c r="H1681" s="139">
        <f>ABS(Home!$K$20*G1681)</f>
        <v>0</v>
      </c>
      <c r="I1681" s="42">
        <v>0</v>
      </c>
      <c r="J1681" s="139">
        <f>ABS(Home!$K$20*I1681)</f>
        <v>0</v>
      </c>
      <c r="K1681" s="42">
        <v>0</v>
      </c>
      <c r="L1681" s="139">
        <f>ABS(Home!$K$20*K1681)</f>
        <v>0</v>
      </c>
      <c r="M1681" s="45">
        <f>IF(C1681=1,COUNTIF(F1681,"&gt;0")+COUNTIF(H1681,"&gt;0")+COUNTIF(J1681,"&gt;0")+COUNTIF(L1681,"&gt;0"),0)</f>
        <v>0</v>
      </c>
      <c r="N1681" s="47">
        <f>N1638+40</f>
        <v>1561</v>
      </c>
      <c r="P1681" s="1"/>
      <c r="Q1681" s="1"/>
      <c r="R1681" s="246"/>
      <c r="S1681" s="1"/>
      <c r="T1681" s="1"/>
      <c r="U1681" s="1"/>
      <c r="V1681" s="1"/>
      <c r="W1681" s="1"/>
      <c r="X1681" s="1"/>
      <c r="Y1681" s="1"/>
      <c r="Z1681" s="1"/>
      <c r="AA1681" s="1"/>
      <c r="BJ1681" s="41">
        <v>6</v>
      </c>
      <c r="BN1681" s="41">
        <v>5</v>
      </c>
      <c r="BS1681" s="121"/>
      <c r="BV1681">
        <v>0</v>
      </c>
      <c r="CA1681">
        <v>0</v>
      </c>
      <c r="CB1681">
        <f>IF(CA1681&gt;1,1,IF(CA1681&lt;-1,-1,CA1681))</f>
        <v>0</v>
      </c>
      <c r="CK1681">
        <f>CK1638</f>
        <v>1</v>
      </c>
      <c r="CL1681">
        <f>CL1638+1</f>
        <v>40</v>
      </c>
      <c r="CM1681">
        <f>CM1638+40</f>
        <v>1561</v>
      </c>
      <c r="CP1681" t="str">
        <f t="shared" si="781"/>
        <v/>
      </c>
      <c r="CQ1681" t="str">
        <f t="shared" si="782"/>
        <v/>
      </c>
      <c r="CR1681" t="str">
        <f>IF(C1681=1,CONCATENATE("v",CM1681),"")</f>
        <v/>
      </c>
      <c r="CS1681" t="str">
        <f t="shared" si="779"/>
        <v/>
      </c>
      <c r="CT1681" t="str">
        <f t="shared" si="780"/>
        <v/>
      </c>
    </row>
    <row r="1682" spans="1:98" x14ac:dyDescent="0.2">
      <c r="A1682" s="123" t="s">
        <v>150</v>
      </c>
      <c r="B1682" s="28" t="s">
        <v>1386</v>
      </c>
      <c r="C1682" s="47"/>
      <c r="D1682" s="41">
        <v>6</v>
      </c>
      <c r="E1682" s="42">
        <v>0</v>
      </c>
      <c r="F1682" s="139">
        <f>ABS(Home!$K$20*E1682)</f>
        <v>0</v>
      </c>
      <c r="G1682" s="42">
        <v>0</v>
      </c>
      <c r="H1682" s="139">
        <f>ABS(Home!$K$20*G1682)</f>
        <v>0</v>
      </c>
      <c r="I1682" s="42">
        <v>0</v>
      </c>
      <c r="J1682" s="139">
        <f>ABS(Home!$K$20*I1682)</f>
        <v>0</v>
      </c>
      <c r="K1682" s="42">
        <v>0</v>
      </c>
      <c r="L1682" s="139">
        <f>ABS(Home!$K$20*K1682)</f>
        <v>0</v>
      </c>
      <c r="M1682" s="45">
        <f t="shared" ref="M1682:M1720" si="783">IF(C1682=1,COUNTIF(F1682,"&gt;0")+COUNTIF(H1682,"&gt;0")+COUNTIF(J1682,"&gt;0")+COUNTIF(L1682,"&gt;0"),0)</f>
        <v>0</v>
      </c>
      <c r="N1682" s="47">
        <f t="shared" ref="N1682:N1720" si="784">N1639+40</f>
        <v>1562</v>
      </c>
      <c r="P1682" s="1"/>
      <c r="Q1682" s="1"/>
      <c r="R1682" s="246"/>
      <c r="S1682" s="1"/>
      <c r="T1682" s="1"/>
      <c r="U1682" s="1"/>
      <c r="V1682" s="1"/>
      <c r="W1682" s="1"/>
      <c r="X1682" s="1"/>
      <c r="Y1682" s="1"/>
      <c r="Z1682" s="1"/>
      <c r="AA1682" s="1"/>
      <c r="BJ1682" s="41">
        <v>6</v>
      </c>
      <c r="BN1682" s="41">
        <v>5</v>
      </c>
      <c r="BS1682" s="121"/>
      <c r="BV1682">
        <v>0</v>
      </c>
      <c r="CA1682">
        <v>0</v>
      </c>
      <c r="CB1682">
        <f t="shared" ref="CB1682:CB1720" si="785">IF(CA1682&gt;1,1,IF(CA1682&lt;-1,-1,CA1682))</f>
        <v>0</v>
      </c>
      <c r="CK1682">
        <f t="shared" ref="CK1682:CK1720" si="786">CK1639</f>
        <v>2</v>
      </c>
      <c r="CL1682">
        <f t="shared" ref="CL1682:CL1720" si="787">CL1639+1</f>
        <v>40</v>
      </c>
      <c r="CM1682">
        <f t="shared" ref="CM1682:CM1720" si="788">CM1639+40</f>
        <v>1562</v>
      </c>
      <c r="CP1682" t="str">
        <f t="shared" si="781"/>
        <v/>
      </c>
      <c r="CQ1682" t="str">
        <f t="shared" si="782"/>
        <v/>
      </c>
      <c r="CR1682" t="str">
        <f>IF(C1682=1,CONCATENATE("v",CM1682),"")</f>
        <v/>
      </c>
      <c r="CS1682" t="str">
        <f t="shared" si="779"/>
        <v/>
      </c>
      <c r="CT1682" t="str">
        <f t="shared" si="780"/>
        <v/>
      </c>
    </row>
    <row r="1683" spans="1:98" x14ac:dyDescent="0.2">
      <c r="A1683" s="123">
        <f>-SUM(E1681:E1720)</f>
        <v>0</v>
      </c>
      <c r="B1683" s="28" t="s">
        <v>1387</v>
      </c>
      <c r="C1683" s="47"/>
      <c r="D1683" s="41">
        <v>6</v>
      </c>
      <c r="E1683" s="42">
        <v>0</v>
      </c>
      <c r="F1683" s="139">
        <f>ABS(Home!$K$20*E1683)</f>
        <v>0</v>
      </c>
      <c r="G1683" s="42">
        <v>0</v>
      </c>
      <c r="H1683" s="139">
        <f>ABS(Home!$K$20*G1683)</f>
        <v>0</v>
      </c>
      <c r="I1683" s="42">
        <v>0</v>
      </c>
      <c r="J1683" s="139">
        <f>ABS(Home!$K$20*I1683)</f>
        <v>0</v>
      </c>
      <c r="K1683" s="42">
        <v>0</v>
      </c>
      <c r="L1683" s="139">
        <f>ABS(Home!$K$20*K1683)</f>
        <v>0</v>
      </c>
      <c r="M1683" s="45">
        <f t="shared" si="783"/>
        <v>0</v>
      </c>
      <c r="N1683" s="47">
        <f t="shared" si="784"/>
        <v>1563</v>
      </c>
      <c r="P1683" s="1"/>
      <c r="Q1683" s="1"/>
      <c r="R1683" s="246"/>
      <c r="S1683" s="1"/>
      <c r="T1683" s="1"/>
      <c r="U1683" s="1"/>
      <c r="V1683" s="1"/>
      <c r="W1683" s="1"/>
      <c r="X1683" s="1"/>
      <c r="Y1683" s="1"/>
      <c r="Z1683" s="1"/>
      <c r="AA1683" s="1"/>
      <c r="BJ1683" s="41">
        <v>6</v>
      </c>
      <c r="BN1683" s="41">
        <v>5</v>
      </c>
      <c r="BS1683" s="121"/>
      <c r="BV1683">
        <v>0</v>
      </c>
      <c r="CA1683">
        <v>0</v>
      </c>
      <c r="CB1683">
        <f t="shared" si="785"/>
        <v>0</v>
      </c>
      <c r="CK1683">
        <f t="shared" si="786"/>
        <v>3</v>
      </c>
      <c r="CL1683">
        <f t="shared" si="787"/>
        <v>40</v>
      </c>
      <c r="CM1683">
        <f t="shared" si="788"/>
        <v>1563</v>
      </c>
      <c r="CP1683" t="str">
        <f t="shared" si="781"/>
        <v/>
      </c>
      <c r="CQ1683" t="str">
        <f t="shared" si="782"/>
        <v/>
      </c>
      <c r="CR1683" t="str">
        <f t="shared" ref="CR1683:CR1720" si="789">IF(C1683=1,CONCATENATE("v",CM1683),"")</f>
        <v/>
      </c>
      <c r="CS1683" t="str">
        <f t="shared" si="779"/>
        <v/>
      </c>
      <c r="CT1683" t="str">
        <f t="shared" si="780"/>
        <v/>
      </c>
    </row>
    <row r="1684" spans="1:98" x14ac:dyDescent="0.2">
      <c r="B1684" s="28" t="s">
        <v>1388</v>
      </c>
      <c r="C1684" s="47"/>
      <c r="D1684" s="41">
        <v>6</v>
      </c>
      <c r="E1684" s="42">
        <v>0</v>
      </c>
      <c r="F1684" s="139">
        <f>ABS(Home!$K$20*E1684)</f>
        <v>0</v>
      </c>
      <c r="G1684" s="42">
        <v>0</v>
      </c>
      <c r="H1684" s="139">
        <f>ABS(Home!$K$20*G1684)</f>
        <v>0</v>
      </c>
      <c r="I1684" s="42">
        <v>0</v>
      </c>
      <c r="J1684" s="139">
        <f>ABS(Home!$K$20*I1684)</f>
        <v>0</v>
      </c>
      <c r="K1684" s="42">
        <v>0</v>
      </c>
      <c r="L1684" s="139">
        <f>ABS(Home!$K$20*K1684)</f>
        <v>0</v>
      </c>
      <c r="M1684" s="45">
        <f t="shared" si="783"/>
        <v>0</v>
      </c>
      <c r="N1684" s="47">
        <f t="shared" si="784"/>
        <v>1564</v>
      </c>
      <c r="P1684" s="1"/>
      <c r="Q1684" s="1"/>
      <c r="R1684" s="246"/>
      <c r="S1684" s="1"/>
      <c r="T1684" s="1"/>
      <c r="U1684" s="1"/>
      <c r="V1684" s="1"/>
      <c r="W1684" s="1"/>
      <c r="X1684" s="1"/>
      <c r="Y1684" s="1"/>
      <c r="Z1684" s="1"/>
      <c r="AA1684" s="1"/>
      <c r="BJ1684" s="41">
        <v>6</v>
      </c>
      <c r="BN1684" s="41">
        <v>5</v>
      </c>
      <c r="BS1684" s="121"/>
      <c r="BV1684">
        <v>0</v>
      </c>
      <c r="CA1684">
        <v>0</v>
      </c>
      <c r="CB1684">
        <f t="shared" si="785"/>
        <v>0</v>
      </c>
      <c r="CK1684">
        <f t="shared" si="786"/>
        <v>4</v>
      </c>
      <c r="CL1684">
        <f t="shared" si="787"/>
        <v>40</v>
      </c>
      <c r="CM1684">
        <f t="shared" si="788"/>
        <v>1564</v>
      </c>
      <c r="CP1684" t="str">
        <f t="shared" si="781"/>
        <v/>
      </c>
      <c r="CQ1684" t="str">
        <f t="shared" si="782"/>
        <v/>
      </c>
      <c r="CR1684" t="str">
        <f t="shared" si="789"/>
        <v/>
      </c>
      <c r="CS1684" t="str">
        <f t="shared" si="779"/>
        <v/>
      </c>
      <c r="CT1684" t="str">
        <f t="shared" si="780"/>
        <v/>
      </c>
    </row>
    <row r="1685" spans="1:98" x14ac:dyDescent="0.2">
      <c r="A1685" s="1"/>
      <c r="B1685" s="28" t="s">
        <v>1389</v>
      </c>
      <c r="C1685" s="47"/>
      <c r="D1685" s="41">
        <v>6</v>
      </c>
      <c r="E1685" s="42">
        <v>0</v>
      </c>
      <c r="F1685" s="139">
        <f>ABS(Home!$K$20*E1685)</f>
        <v>0</v>
      </c>
      <c r="G1685" s="42">
        <v>0</v>
      </c>
      <c r="H1685" s="139">
        <f>ABS(Home!$K$20*G1685)</f>
        <v>0</v>
      </c>
      <c r="I1685" s="42">
        <v>0</v>
      </c>
      <c r="J1685" s="139">
        <f>ABS(Home!$K$20*I1685)</f>
        <v>0</v>
      </c>
      <c r="K1685" s="42">
        <v>0</v>
      </c>
      <c r="L1685" s="139">
        <f>ABS(Home!$K$20*K1685)</f>
        <v>0</v>
      </c>
      <c r="M1685" s="45">
        <f t="shared" si="783"/>
        <v>0</v>
      </c>
      <c r="N1685" s="47">
        <f t="shared" si="784"/>
        <v>1565</v>
      </c>
      <c r="P1685" s="1"/>
      <c r="Q1685" s="1"/>
      <c r="R1685" s="246"/>
      <c r="S1685" s="1"/>
      <c r="T1685" s="1"/>
      <c r="U1685" s="1"/>
      <c r="V1685" s="1"/>
      <c r="W1685" s="1"/>
      <c r="X1685" s="1"/>
      <c r="Y1685" s="1"/>
      <c r="Z1685" s="1"/>
      <c r="AA1685" s="1"/>
      <c r="BJ1685" s="41">
        <v>6</v>
      </c>
      <c r="BN1685" s="41">
        <v>5</v>
      </c>
      <c r="BS1685" s="121"/>
      <c r="BV1685">
        <v>0</v>
      </c>
      <c r="CA1685">
        <v>0</v>
      </c>
      <c r="CB1685">
        <f t="shared" si="785"/>
        <v>0</v>
      </c>
      <c r="CK1685">
        <f t="shared" si="786"/>
        <v>5</v>
      </c>
      <c r="CL1685">
        <f t="shared" si="787"/>
        <v>40</v>
      </c>
      <c r="CM1685">
        <f t="shared" si="788"/>
        <v>1565</v>
      </c>
      <c r="CP1685" t="str">
        <f t="shared" si="781"/>
        <v/>
      </c>
      <c r="CQ1685" t="str">
        <f t="shared" si="782"/>
        <v/>
      </c>
      <c r="CR1685" t="str">
        <f t="shared" si="789"/>
        <v/>
      </c>
      <c r="CS1685" t="str">
        <f t="shared" si="779"/>
        <v/>
      </c>
      <c r="CT1685" t="str">
        <f t="shared" si="780"/>
        <v/>
      </c>
    </row>
    <row r="1686" spans="1:98" x14ac:dyDescent="0.2">
      <c r="B1686" s="28" t="s">
        <v>1390</v>
      </c>
      <c r="C1686" s="47"/>
      <c r="D1686" s="41">
        <v>6</v>
      </c>
      <c r="E1686" s="42">
        <v>0</v>
      </c>
      <c r="F1686" s="139">
        <f>ABS(Home!$K$20*E1686)</f>
        <v>0</v>
      </c>
      <c r="G1686" s="42">
        <v>0</v>
      </c>
      <c r="H1686" s="139">
        <f>ABS(Home!$K$20*G1686)</f>
        <v>0</v>
      </c>
      <c r="I1686" s="42">
        <v>0</v>
      </c>
      <c r="J1686" s="139">
        <f>ABS(Home!$K$20*I1686)</f>
        <v>0</v>
      </c>
      <c r="K1686" s="42">
        <v>0</v>
      </c>
      <c r="L1686" s="139">
        <f>ABS(Home!$K$20*K1686)</f>
        <v>0</v>
      </c>
      <c r="M1686" s="45">
        <f t="shared" si="783"/>
        <v>0</v>
      </c>
      <c r="N1686" s="47">
        <f t="shared" si="784"/>
        <v>1566</v>
      </c>
      <c r="P1686" s="1"/>
      <c r="Q1686" s="1"/>
      <c r="R1686" s="246"/>
      <c r="S1686" s="1"/>
      <c r="T1686" s="1"/>
      <c r="U1686" s="1"/>
      <c r="V1686" s="1"/>
      <c r="W1686" s="1"/>
      <c r="X1686" s="1"/>
      <c r="Y1686" s="1"/>
      <c r="Z1686" s="1"/>
      <c r="AA1686" s="1"/>
      <c r="BJ1686" s="41">
        <v>6</v>
      </c>
      <c r="BN1686" s="41">
        <v>5</v>
      </c>
      <c r="BS1686" s="121"/>
      <c r="BV1686">
        <v>0</v>
      </c>
      <c r="CA1686">
        <v>0</v>
      </c>
      <c r="CB1686">
        <f t="shared" si="785"/>
        <v>0</v>
      </c>
      <c r="CK1686">
        <f t="shared" si="786"/>
        <v>6</v>
      </c>
      <c r="CL1686">
        <f t="shared" si="787"/>
        <v>40</v>
      </c>
      <c r="CM1686">
        <f t="shared" si="788"/>
        <v>1566</v>
      </c>
      <c r="CP1686" t="str">
        <f t="shared" si="781"/>
        <v/>
      </c>
      <c r="CQ1686" t="str">
        <f t="shared" si="782"/>
        <v/>
      </c>
      <c r="CR1686" t="str">
        <f t="shared" si="789"/>
        <v/>
      </c>
      <c r="CS1686" t="str">
        <f t="shared" si="779"/>
        <v/>
      </c>
      <c r="CT1686" t="str">
        <f t="shared" si="780"/>
        <v/>
      </c>
    </row>
    <row r="1687" spans="1:98" x14ac:dyDescent="0.2">
      <c r="B1687" s="28" t="s">
        <v>1391</v>
      </c>
      <c r="C1687" s="47"/>
      <c r="D1687" s="41">
        <v>6</v>
      </c>
      <c r="E1687" s="42">
        <v>0</v>
      </c>
      <c r="F1687" s="139">
        <f>ABS(Home!$K$20*E1687)</f>
        <v>0</v>
      </c>
      <c r="G1687" s="42">
        <v>0</v>
      </c>
      <c r="H1687" s="139">
        <f>ABS(Home!$K$20*G1687)</f>
        <v>0</v>
      </c>
      <c r="I1687" s="42">
        <v>0</v>
      </c>
      <c r="J1687" s="139">
        <f>ABS(Home!$K$20*I1687)</f>
        <v>0</v>
      </c>
      <c r="K1687" s="42">
        <v>0</v>
      </c>
      <c r="L1687" s="139">
        <f>ABS(Home!$K$20*K1687)</f>
        <v>0</v>
      </c>
      <c r="M1687" s="45">
        <f t="shared" si="783"/>
        <v>0</v>
      </c>
      <c r="N1687" s="47">
        <f t="shared" si="784"/>
        <v>1567</v>
      </c>
      <c r="P1687" s="1"/>
      <c r="Q1687" s="1"/>
      <c r="R1687" s="246"/>
      <c r="S1687" s="1"/>
      <c r="T1687" s="1"/>
      <c r="U1687" s="1"/>
      <c r="V1687" s="1"/>
      <c r="W1687" s="1"/>
      <c r="X1687" s="1"/>
      <c r="Y1687" s="1"/>
      <c r="Z1687" s="1"/>
      <c r="AA1687" s="1"/>
      <c r="BJ1687" s="41">
        <v>6</v>
      </c>
      <c r="BN1687" s="41">
        <v>5</v>
      </c>
      <c r="BS1687" s="121"/>
      <c r="BV1687">
        <v>0</v>
      </c>
      <c r="CA1687">
        <v>0</v>
      </c>
      <c r="CB1687">
        <f t="shared" si="785"/>
        <v>0</v>
      </c>
      <c r="CK1687">
        <f t="shared" si="786"/>
        <v>7</v>
      </c>
      <c r="CL1687">
        <f t="shared" si="787"/>
        <v>40</v>
      </c>
      <c r="CM1687">
        <f t="shared" si="788"/>
        <v>1567</v>
      </c>
      <c r="CP1687" t="str">
        <f t="shared" si="781"/>
        <v/>
      </c>
      <c r="CQ1687" t="str">
        <f t="shared" si="782"/>
        <v/>
      </c>
      <c r="CR1687" t="str">
        <f t="shared" si="789"/>
        <v/>
      </c>
      <c r="CS1687" t="str">
        <f t="shared" si="779"/>
        <v/>
      </c>
      <c r="CT1687" t="str">
        <f t="shared" si="780"/>
        <v/>
      </c>
    </row>
    <row r="1688" spans="1:98" x14ac:dyDescent="0.2">
      <c r="B1688" s="28" t="s">
        <v>1392</v>
      </c>
      <c r="C1688" s="47"/>
      <c r="D1688" s="41">
        <v>6</v>
      </c>
      <c r="E1688" s="42">
        <v>0</v>
      </c>
      <c r="F1688" s="139">
        <f>ABS(Home!$K$20*E1688)</f>
        <v>0</v>
      </c>
      <c r="G1688" s="42">
        <v>0</v>
      </c>
      <c r="H1688" s="139">
        <f>ABS(Home!$K$20*G1688)</f>
        <v>0</v>
      </c>
      <c r="I1688" s="42">
        <v>0</v>
      </c>
      <c r="J1688" s="139">
        <f>ABS(Home!$K$20*I1688)</f>
        <v>0</v>
      </c>
      <c r="K1688" s="42">
        <v>0</v>
      </c>
      <c r="L1688" s="139">
        <f>ABS(Home!$K$20*K1688)</f>
        <v>0</v>
      </c>
      <c r="M1688" s="45">
        <f t="shared" si="783"/>
        <v>0</v>
      </c>
      <c r="N1688" s="47">
        <f t="shared" si="784"/>
        <v>1568</v>
      </c>
      <c r="P1688" s="1"/>
      <c r="Q1688" s="1"/>
      <c r="R1688" s="246"/>
      <c r="S1688" s="1"/>
      <c r="T1688" s="1"/>
      <c r="U1688" s="1"/>
      <c r="V1688" s="1"/>
      <c r="W1688" s="1"/>
      <c r="X1688" s="1"/>
      <c r="Y1688" s="1"/>
      <c r="Z1688" s="1"/>
      <c r="AA1688" s="1"/>
      <c r="BJ1688" s="41">
        <v>6</v>
      </c>
      <c r="BN1688" s="41">
        <v>5</v>
      </c>
      <c r="BS1688" s="121"/>
      <c r="BV1688">
        <v>0</v>
      </c>
      <c r="CA1688">
        <v>0</v>
      </c>
      <c r="CB1688">
        <f t="shared" si="785"/>
        <v>0</v>
      </c>
      <c r="CK1688">
        <f t="shared" si="786"/>
        <v>8</v>
      </c>
      <c r="CL1688">
        <f t="shared" si="787"/>
        <v>40</v>
      </c>
      <c r="CM1688">
        <f t="shared" si="788"/>
        <v>1568</v>
      </c>
      <c r="CP1688" t="str">
        <f t="shared" si="781"/>
        <v/>
      </c>
      <c r="CQ1688" t="str">
        <f t="shared" si="782"/>
        <v/>
      </c>
      <c r="CR1688" t="str">
        <f t="shared" si="789"/>
        <v/>
      </c>
      <c r="CS1688" t="str">
        <f t="shared" si="779"/>
        <v/>
      </c>
      <c r="CT1688" t="str">
        <f t="shared" si="780"/>
        <v/>
      </c>
    </row>
    <row r="1689" spans="1:98" x14ac:dyDescent="0.2">
      <c r="B1689" s="28" t="s">
        <v>1393</v>
      </c>
      <c r="C1689" s="47"/>
      <c r="D1689" s="41">
        <v>6</v>
      </c>
      <c r="E1689" s="42">
        <v>0</v>
      </c>
      <c r="F1689" s="139">
        <f>ABS(Home!$K$20*E1689)</f>
        <v>0</v>
      </c>
      <c r="G1689" s="42">
        <v>0</v>
      </c>
      <c r="H1689" s="139">
        <f>ABS(Home!$K$20*G1689)</f>
        <v>0</v>
      </c>
      <c r="I1689" s="42">
        <v>0</v>
      </c>
      <c r="J1689" s="139">
        <f>ABS(Home!$K$20*I1689)</f>
        <v>0</v>
      </c>
      <c r="K1689" s="42">
        <v>0</v>
      </c>
      <c r="L1689" s="139">
        <f>ABS(Home!$K$20*K1689)</f>
        <v>0</v>
      </c>
      <c r="M1689" s="45">
        <f t="shared" si="783"/>
        <v>0</v>
      </c>
      <c r="N1689" s="47">
        <f t="shared" si="784"/>
        <v>1569</v>
      </c>
      <c r="P1689" s="1"/>
      <c r="Q1689" s="1"/>
      <c r="R1689" s="246"/>
      <c r="S1689" s="1"/>
      <c r="T1689" s="1"/>
      <c r="U1689" s="1"/>
      <c r="V1689" s="1"/>
      <c r="W1689" s="1"/>
      <c r="X1689" s="1"/>
      <c r="Y1689" s="1"/>
      <c r="Z1689" s="1"/>
      <c r="AA1689" s="1"/>
      <c r="BJ1689" s="41">
        <v>6</v>
      </c>
      <c r="BN1689" s="41">
        <v>5</v>
      </c>
      <c r="BS1689" s="121"/>
      <c r="BV1689">
        <v>0</v>
      </c>
      <c r="CA1689">
        <v>0</v>
      </c>
      <c r="CB1689">
        <f t="shared" si="785"/>
        <v>0</v>
      </c>
      <c r="CK1689">
        <f t="shared" si="786"/>
        <v>9</v>
      </c>
      <c r="CL1689">
        <f t="shared" si="787"/>
        <v>40</v>
      </c>
      <c r="CM1689">
        <f t="shared" si="788"/>
        <v>1569</v>
      </c>
      <c r="CP1689" t="str">
        <f t="shared" si="781"/>
        <v/>
      </c>
      <c r="CQ1689" t="str">
        <f t="shared" si="782"/>
        <v/>
      </c>
      <c r="CR1689" t="str">
        <f t="shared" si="789"/>
        <v/>
      </c>
      <c r="CS1689" t="str">
        <f t="shared" si="779"/>
        <v/>
      </c>
      <c r="CT1689" t="str">
        <f t="shared" si="780"/>
        <v/>
      </c>
    </row>
    <row r="1690" spans="1:98" x14ac:dyDescent="0.2">
      <c r="B1690" s="28" t="s">
        <v>1363</v>
      </c>
      <c r="C1690" s="47"/>
      <c r="D1690" s="41">
        <v>6</v>
      </c>
      <c r="E1690" s="42">
        <v>0</v>
      </c>
      <c r="F1690" s="139">
        <f>ABS(Home!$K$20*E1690)</f>
        <v>0</v>
      </c>
      <c r="G1690" s="42">
        <v>0</v>
      </c>
      <c r="H1690" s="139">
        <f>ABS(Home!$K$20*G1690)</f>
        <v>0</v>
      </c>
      <c r="I1690" s="42">
        <v>0</v>
      </c>
      <c r="J1690" s="139">
        <f>ABS(Home!$K$20*I1690)</f>
        <v>0</v>
      </c>
      <c r="K1690" s="42">
        <v>0</v>
      </c>
      <c r="L1690" s="139">
        <f>ABS(Home!$K$20*K1690)</f>
        <v>0</v>
      </c>
      <c r="M1690" s="45">
        <f t="shared" si="783"/>
        <v>0</v>
      </c>
      <c r="N1690" s="47">
        <f t="shared" si="784"/>
        <v>1570</v>
      </c>
      <c r="P1690" s="1"/>
      <c r="Q1690" s="1"/>
      <c r="R1690" s="246"/>
      <c r="S1690" s="1"/>
      <c r="T1690" s="1"/>
      <c r="U1690" s="1"/>
      <c r="V1690" s="1"/>
      <c r="W1690" s="1"/>
      <c r="X1690" s="1"/>
      <c r="Y1690" s="1"/>
      <c r="Z1690" s="1"/>
      <c r="AA1690" s="1"/>
      <c r="BJ1690" s="41">
        <v>6</v>
      </c>
      <c r="BN1690" s="41">
        <v>5</v>
      </c>
      <c r="BS1690" s="121"/>
      <c r="BV1690">
        <v>0</v>
      </c>
      <c r="CA1690">
        <v>0</v>
      </c>
      <c r="CB1690">
        <f t="shared" si="785"/>
        <v>0</v>
      </c>
      <c r="CK1690">
        <f t="shared" si="786"/>
        <v>10</v>
      </c>
      <c r="CL1690">
        <f t="shared" si="787"/>
        <v>40</v>
      </c>
      <c r="CM1690">
        <f t="shared" si="788"/>
        <v>1570</v>
      </c>
      <c r="CP1690" t="str">
        <f t="shared" si="781"/>
        <v/>
      </c>
      <c r="CQ1690" t="str">
        <f t="shared" si="782"/>
        <v/>
      </c>
      <c r="CR1690" t="str">
        <f t="shared" si="789"/>
        <v/>
      </c>
      <c r="CS1690" t="str">
        <f t="shared" si="779"/>
        <v/>
      </c>
      <c r="CT1690" t="str">
        <f t="shared" si="780"/>
        <v/>
      </c>
    </row>
    <row r="1691" spans="1:98" x14ac:dyDescent="0.2">
      <c r="B1691" s="28" t="s">
        <v>1364</v>
      </c>
      <c r="C1691" s="47"/>
      <c r="D1691" s="41">
        <v>6</v>
      </c>
      <c r="E1691" s="42">
        <v>0</v>
      </c>
      <c r="F1691" s="139">
        <f>ABS(Home!$K$20*E1691)</f>
        <v>0</v>
      </c>
      <c r="G1691" s="42">
        <v>0</v>
      </c>
      <c r="H1691" s="139">
        <f>ABS(Home!$K$20*G1691)</f>
        <v>0</v>
      </c>
      <c r="I1691" s="42">
        <v>0</v>
      </c>
      <c r="J1691" s="139">
        <f>ABS(Home!$K$20*I1691)</f>
        <v>0</v>
      </c>
      <c r="K1691" s="42">
        <v>0</v>
      </c>
      <c r="L1691" s="139">
        <f>ABS(Home!$K$20*K1691)</f>
        <v>0</v>
      </c>
      <c r="M1691" s="45">
        <f t="shared" si="783"/>
        <v>0</v>
      </c>
      <c r="N1691" s="47">
        <f t="shared" si="784"/>
        <v>1571</v>
      </c>
      <c r="P1691" s="1"/>
      <c r="Q1691" s="1"/>
      <c r="R1691" s="246"/>
      <c r="S1691" s="1"/>
      <c r="T1691" s="1"/>
      <c r="U1691" s="1"/>
      <c r="V1691" s="1"/>
      <c r="W1691" s="1"/>
      <c r="X1691" s="1"/>
      <c r="Y1691" s="1"/>
      <c r="Z1691" s="1"/>
      <c r="AA1691" s="1"/>
      <c r="BJ1691" s="41">
        <v>6</v>
      </c>
      <c r="BN1691" s="41">
        <v>5</v>
      </c>
      <c r="BS1691" s="121"/>
      <c r="BV1691">
        <v>0</v>
      </c>
      <c r="CA1691">
        <v>0</v>
      </c>
      <c r="CB1691">
        <f t="shared" si="785"/>
        <v>0</v>
      </c>
      <c r="CK1691">
        <f t="shared" si="786"/>
        <v>11</v>
      </c>
      <c r="CL1691">
        <f t="shared" si="787"/>
        <v>40</v>
      </c>
      <c r="CM1691">
        <f t="shared" si="788"/>
        <v>1571</v>
      </c>
      <c r="CP1691" t="str">
        <f t="shared" si="781"/>
        <v/>
      </c>
      <c r="CQ1691" t="str">
        <f t="shared" si="782"/>
        <v/>
      </c>
      <c r="CR1691" t="str">
        <f t="shared" si="789"/>
        <v/>
      </c>
      <c r="CS1691" t="str">
        <f t="shared" si="779"/>
        <v/>
      </c>
      <c r="CT1691" t="str">
        <f t="shared" si="780"/>
        <v/>
      </c>
    </row>
    <row r="1692" spans="1:98" x14ac:dyDescent="0.2">
      <c r="B1692" s="28" t="s">
        <v>1365</v>
      </c>
      <c r="C1692" s="47"/>
      <c r="D1692" s="41">
        <v>6</v>
      </c>
      <c r="E1692" s="42">
        <v>0</v>
      </c>
      <c r="F1692" s="139">
        <f>ABS(Home!$K$20*E1692)</f>
        <v>0</v>
      </c>
      <c r="G1692" s="42">
        <v>0</v>
      </c>
      <c r="H1692" s="139">
        <f>ABS(Home!$K$20*G1692)</f>
        <v>0</v>
      </c>
      <c r="I1692" s="42">
        <v>0</v>
      </c>
      <c r="J1692" s="139">
        <f>ABS(Home!$K$20*I1692)</f>
        <v>0</v>
      </c>
      <c r="K1692" s="42">
        <v>0</v>
      </c>
      <c r="L1692" s="139">
        <f>ABS(Home!$K$20*K1692)</f>
        <v>0</v>
      </c>
      <c r="M1692" s="45">
        <f t="shared" si="783"/>
        <v>0</v>
      </c>
      <c r="N1692" s="47">
        <f t="shared" si="784"/>
        <v>1572</v>
      </c>
      <c r="P1692" s="1"/>
      <c r="Q1692" s="1"/>
      <c r="R1692" s="246"/>
      <c r="S1692" s="1"/>
      <c r="T1692" s="1"/>
      <c r="U1692" s="1"/>
      <c r="V1692" s="1"/>
      <c r="W1692" s="1"/>
      <c r="X1692" s="1"/>
      <c r="Y1692" s="1"/>
      <c r="Z1692" s="1"/>
      <c r="AA1692" s="1"/>
      <c r="BJ1692" s="41">
        <v>6</v>
      </c>
      <c r="BN1692" s="41">
        <v>5</v>
      </c>
      <c r="BS1692" s="121"/>
      <c r="BV1692">
        <v>0</v>
      </c>
      <c r="CA1692">
        <v>0</v>
      </c>
      <c r="CB1692">
        <f t="shared" si="785"/>
        <v>0</v>
      </c>
      <c r="CK1692">
        <f t="shared" si="786"/>
        <v>12</v>
      </c>
      <c r="CL1692">
        <f t="shared" si="787"/>
        <v>40</v>
      </c>
      <c r="CM1692">
        <f t="shared" si="788"/>
        <v>1572</v>
      </c>
      <c r="CP1692" t="str">
        <f t="shared" si="781"/>
        <v/>
      </c>
      <c r="CQ1692" t="str">
        <f t="shared" si="782"/>
        <v/>
      </c>
      <c r="CR1692" t="str">
        <f t="shared" si="789"/>
        <v/>
      </c>
      <c r="CS1692" t="str">
        <f t="shared" si="779"/>
        <v/>
      </c>
      <c r="CT1692" t="str">
        <f t="shared" si="780"/>
        <v/>
      </c>
    </row>
    <row r="1693" spans="1:98" x14ac:dyDescent="0.2">
      <c r="B1693" s="28" t="s">
        <v>1366</v>
      </c>
      <c r="C1693" s="47"/>
      <c r="D1693" s="41">
        <v>6</v>
      </c>
      <c r="E1693" s="42">
        <v>0</v>
      </c>
      <c r="F1693" s="139">
        <f>ABS(Home!$K$20*E1693)</f>
        <v>0</v>
      </c>
      <c r="G1693" s="42">
        <v>0</v>
      </c>
      <c r="H1693" s="139">
        <f>ABS(Home!$K$20*G1693)</f>
        <v>0</v>
      </c>
      <c r="I1693" s="42">
        <v>0</v>
      </c>
      <c r="J1693" s="139">
        <f>ABS(Home!$K$20*I1693)</f>
        <v>0</v>
      </c>
      <c r="K1693" s="42">
        <v>0</v>
      </c>
      <c r="L1693" s="139">
        <f>ABS(Home!$K$20*K1693)</f>
        <v>0</v>
      </c>
      <c r="M1693" s="45">
        <f t="shared" si="783"/>
        <v>0</v>
      </c>
      <c r="N1693" s="47">
        <f t="shared" si="784"/>
        <v>1573</v>
      </c>
      <c r="P1693" s="1"/>
      <c r="Q1693" s="1"/>
      <c r="R1693" s="246"/>
      <c r="S1693" s="1"/>
      <c r="T1693" s="1"/>
      <c r="U1693" s="1"/>
      <c r="V1693" s="1"/>
      <c r="W1693" s="1"/>
      <c r="X1693" s="1"/>
      <c r="Y1693" s="1"/>
      <c r="Z1693" s="1"/>
      <c r="AA1693" s="1"/>
      <c r="BJ1693" s="41">
        <v>6</v>
      </c>
      <c r="BN1693" s="41">
        <v>5</v>
      </c>
      <c r="BS1693" s="121"/>
      <c r="BV1693">
        <v>0</v>
      </c>
      <c r="CA1693">
        <v>0</v>
      </c>
      <c r="CB1693">
        <f t="shared" si="785"/>
        <v>0</v>
      </c>
      <c r="CK1693">
        <f t="shared" si="786"/>
        <v>13</v>
      </c>
      <c r="CL1693">
        <f t="shared" si="787"/>
        <v>40</v>
      </c>
      <c r="CM1693">
        <f t="shared" si="788"/>
        <v>1573</v>
      </c>
      <c r="CP1693" t="str">
        <f t="shared" si="781"/>
        <v/>
      </c>
      <c r="CQ1693" t="str">
        <f t="shared" si="782"/>
        <v/>
      </c>
      <c r="CR1693" t="str">
        <f t="shared" si="789"/>
        <v/>
      </c>
      <c r="CS1693" t="str">
        <f t="shared" si="779"/>
        <v/>
      </c>
      <c r="CT1693" t="str">
        <f t="shared" si="780"/>
        <v/>
      </c>
    </row>
    <row r="1694" spans="1:98" x14ac:dyDescent="0.2">
      <c r="B1694" s="28" t="s">
        <v>1367</v>
      </c>
      <c r="C1694" s="47"/>
      <c r="D1694" s="41">
        <v>6</v>
      </c>
      <c r="E1694" s="42">
        <v>0</v>
      </c>
      <c r="F1694" s="139">
        <f>ABS(Home!$K$20*E1694)</f>
        <v>0</v>
      </c>
      <c r="G1694" s="42">
        <v>0</v>
      </c>
      <c r="H1694" s="139">
        <f>ABS(Home!$K$20*G1694)</f>
        <v>0</v>
      </c>
      <c r="I1694" s="42">
        <v>0</v>
      </c>
      <c r="J1694" s="139">
        <f>ABS(Home!$K$20*I1694)</f>
        <v>0</v>
      </c>
      <c r="K1694" s="42">
        <v>0</v>
      </c>
      <c r="L1694" s="139">
        <f>ABS(Home!$K$20*K1694)</f>
        <v>0</v>
      </c>
      <c r="M1694" s="45">
        <f t="shared" si="783"/>
        <v>0</v>
      </c>
      <c r="N1694" s="47">
        <f t="shared" si="784"/>
        <v>1574</v>
      </c>
      <c r="P1694" s="1"/>
      <c r="Q1694" s="1"/>
      <c r="R1694" s="246"/>
      <c r="S1694" s="1"/>
      <c r="T1694" s="1"/>
      <c r="U1694" s="1"/>
      <c r="V1694" s="1"/>
      <c r="W1694" s="1"/>
      <c r="X1694" s="1"/>
      <c r="Y1694" s="1"/>
      <c r="Z1694" s="1"/>
      <c r="AA1694" s="1"/>
      <c r="BJ1694" s="41">
        <v>6</v>
      </c>
      <c r="BN1694" s="41">
        <v>5</v>
      </c>
      <c r="BS1694" s="121"/>
      <c r="BV1694">
        <v>0</v>
      </c>
      <c r="CA1694">
        <v>0</v>
      </c>
      <c r="CB1694">
        <f t="shared" si="785"/>
        <v>0</v>
      </c>
      <c r="CK1694">
        <f t="shared" si="786"/>
        <v>14</v>
      </c>
      <c r="CL1694">
        <f t="shared" si="787"/>
        <v>40</v>
      </c>
      <c r="CM1694">
        <f t="shared" si="788"/>
        <v>1574</v>
      </c>
      <c r="CP1694" t="str">
        <f t="shared" si="781"/>
        <v/>
      </c>
      <c r="CQ1694" t="str">
        <f t="shared" si="782"/>
        <v/>
      </c>
      <c r="CR1694" t="str">
        <f t="shared" si="789"/>
        <v/>
      </c>
      <c r="CS1694" t="str">
        <f t="shared" si="779"/>
        <v/>
      </c>
      <c r="CT1694" t="str">
        <f t="shared" si="780"/>
        <v/>
      </c>
    </row>
    <row r="1695" spans="1:98" x14ac:dyDescent="0.2">
      <c r="B1695" s="28" t="s">
        <v>1382</v>
      </c>
      <c r="C1695" s="47"/>
      <c r="D1695" s="41">
        <v>6</v>
      </c>
      <c r="E1695" s="42">
        <v>0</v>
      </c>
      <c r="F1695" s="139">
        <f>ABS(Home!$K$20*E1695)</f>
        <v>0</v>
      </c>
      <c r="G1695" s="42">
        <v>0</v>
      </c>
      <c r="H1695" s="139">
        <f>ABS(Home!$K$20*G1695)</f>
        <v>0</v>
      </c>
      <c r="I1695" s="42">
        <v>0</v>
      </c>
      <c r="J1695" s="139">
        <f>ABS(Home!$K$20*I1695)</f>
        <v>0</v>
      </c>
      <c r="K1695" s="42">
        <v>0</v>
      </c>
      <c r="L1695" s="139">
        <f>ABS(Home!$K$20*K1695)</f>
        <v>0</v>
      </c>
      <c r="M1695" s="45">
        <f t="shared" si="783"/>
        <v>0</v>
      </c>
      <c r="N1695" s="47">
        <f t="shared" si="784"/>
        <v>1575</v>
      </c>
      <c r="P1695" s="1"/>
      <c r="Q1695" s="1"/>
      <c r="R1695" s="246"/>
      <c r="S1695" s="1"/>
      <c r="T1695" s="1"/>
      <c r="U1695" s="1"/>
      <c r="V1695" s="1"/>
      <c r="W1695" s="1"/>
      <c r="X1695" s="1"/>
      <c r="Y1695" s="1"/>
      <c r="Z1695" s="1"/>
      <c r="AA1695" s="1"/>
      <c r="BJ1695" s="41">
        <v>6</v>
      </c>
      <c r="BN1695" s="41">
        <v>5</v>
      </c>
      <c r="BS1695" s="121"/>
      <c r="BV1695">
        <v>0</v>
      </c>
      <c r="CA1695">
        <v>0</v>
      </c>
      <c r="CB1695">
        <f t="shared" si="785"/>
        <v>0</v>
      </c>
      <c r="CK1695">
        <f t="shared" si="786"/>
        <v>15</v>
      </c>
      <c r="CL1695">
        <f t="shared" si="787"/>
        <v>40</v>
      </c>
      <c r="CM1695">
        <f t="shared" si="788"/>
        <v>1575</v>
      </c>
      <c r="CP1695" t="str">
        <f t="shared" si="781"/>
        <v/>
      </c>
      <c r="CQ1695" t="str">
        <f t="shared" si="782"/>
        <v/>
      </c>
      <c r="CR1695" t="str">
        <f t="shared" si="789"/>
        <v/>
      </c>
      <c r="CS1695" t="str">
        <f t="shared" si="779"/>
        <v/>
      </c>
      <c r="CT1695" t="str">
        <f t="shared" si="780"/>
        <v/>
      </c>
    </row>
    <row r="1696" spans="1:98" x14ac:dyDescent="0.2">
      <c r="B1696" s="28" t="s">
        <v>1383</v>
      </c>
      <c r="C1696" s="47"/>
      <c r="D1696" s="41">
        <v>6</v>
      </c>
      <c r="E1696" s="42">
        <v>0</v>
      </c>
      <c r="F1696" s="139">
        <f>ABS(Home!$K$20*E1696)</f>
        <v>0</v>
      </c>
      <c r="G1696" s="42">
        <v>0</v>
      </c>
      <c r="H1696" s="139">
        <f>ABS(Home!$K$20*G1696)</f>
        <v>0</v>
      </c>
      <c r="I1696" s="42">
        <v>0</v>
      </c>
      <c r="J1696" s="139">
        <f>ABS(Home!$K$20*I1696)</f>
        <v>0</v>
      </c>
      <c r="K1696" s="42">
        <v>0</v>
      </c>
      <c r="L1696" s="139">
        <f>ABS(Home!$K$20*K1696)</f>
        <v>0</v>
      </c>
      <c r="M1696" s="45">
        <f t="shared" si="783"/>
        <v>0</v>
      </c>
      <c r="N1696" s="47">
        <f t="shared" si="784"/>
        <v>1576</v>
      </c>
      <c r="P1696" s="1"/>
      <c r="Q1696" s="1"/>
      <c r="R1696" s="246"/>
      <c r="S1696" s="1"/>
      <c r="T1696" s="1"/>
      <c r="U1696" s="1"/>
      <c r="V1696" s="1"/>
      <c r="W1696" s="1"/>
      <c r="X1696" s="1"/>
      <c r="Y1696" s="1"/>
      <c r="Z1696" s="1"/>
      <c r="AA1696" s="1"/>
      <c r="BJ1696" s="41">
        <v>6</v>
      </c>
      <c r="BN1696" s="41">
        <v>5</v>
      </c>
      <c r="BS1696" s="121"/>
      <c r="BV1696">
        <v>0</v>
      </c>
      <c r="CA1696">
        <v>0</v>
      </c>
      <c r="CB1696">
        <f t="shared" si="785"/>
        <v>0</v>
      </c>
      <c r="CK1696">
        <f t="shared" si="786"/>
        <v>16</v>
      </c>
      <c r="CL1696">
        <f t="shared" si="787"/>
        <v>40</v>
      </c>
      <c r="CM1696">
        <f t="shared" si="788"/>
        <v>1576</v>
      </c>
      <c r="CP1696" t="str">
        <f t="shared" si="781"/>
        <v/>
      </c>
      <c r="CQ1696" t="str">
        <f t="shared" si="782"/>
        <v/>
      </c>
      <c r="CR1696" t="str">
        <f t="shared" si="789"/>
        <v/>
      </c>
      <c r="CS1696" t="str">
        <f t="shared" si="779"/>
        <v/>
      </c>
      <c r="CT1696" t="str">
        <f t="shared" si="780"/>
        <v/>
      </c>
    </row>
    <row r="1697" spans="2:98" x14ac:dyDescent="0.2">
      <c r="B1697" s="28" t="s">
        <v>1384</v>
      </c>
      <c r="C1697" s="47"/>
      <c r="D1697" s="41">
        <v>6</v>
      </c>
      <c r="E1697" s="42">
        <v>0</v>
      </c>
      <c r="F1697" s="139">
        <f>ABS(Home!$K$20*E1697)</f>
        <v>0</v>
      </c>
      <c r="G1697" s="42">
        <v>0</v>
      </c>
      <c r="H1697" s="139">
        <f>ABS(Home!$K$20*G1697)</f>
        <v>0</v>
      </c>
      <c r="I1697" s="42">
        <v>0</v>
      </c>
      <c r="J1697" s="139">
        <f>ABS(Home!$K$20*I1697)</f>
        <v>0</v>
      </c>
      <c r="K1697" s="42">
        <v>0</v>
      </c>
      <c r="L1697" s="139">
        <f>ABS(Home!$K$20*K1697)</f>
        <v>0</v>
      </c>
      <c r="M1697" s="45">
        <f t="shared" si="783"/>
        <v>0</v>
      </c>
      <c r="N1697" s="47">
        <f t="shared" si="784"/>
        <v>1577</v>
      </c>
      <c r="P1697" s="1"/>
      <c r="Q1697" s="1"/>
      <c r="R1697" s="246"/>
      <c r="S1697" s="1"/>
      <c r="T1697" s="1"/>
      <c r="U1697" s="1"/>
      <c r="V1697" s="1"/>
      <c r="W1697" s="1"/>
      <c r="X1697" s="1"/>
      <c r="Y1697" s="1"/>
      <c r="Z1697" s="1"/>
      <c r="AA1697" s="1"/>
      <c r="BJ1697" s="41">
        <v>6</v>
      </c>
      <c r="BN1697" s="41">
        <v>5</v>
      </c>
      <c r="BS1697" s="121"/>
      <c r="BV1697">
        <v>0</v>
      </c>
      <c r="CA1697">
        <v>0</v>
      </c>
      <c r="CB1697">
        <f t="shared" si="785"/>
        <v>0</v>
      </c>
      <c r="CK1697">
        <f t="shared" si="786"/>
        <v>17</v>
      </c>
      <c r="CL1697">
        <f t="shared" si="787"/>
        <v>40</v>
      </c>
      <c r="CM1697">
        <f t="shared" si="788"/>
        <v>1577</v>
      </c>
      <c r="CP1697" t="str">
        <f t="shared" si="781"/>
        <v/>
      </c>
      <c r="CQ1697" t="str">
        <f t="shared" si="782"/>
        <v/>
      </c>
      <c r="CR1697" t="str">
        <f t="shared" si="789"/>
        <v/>
      </c>
      <c r="CS1697" t="str">
        <f t="shared" si="779"/>
        <v/>
      </c>
      <c r="CT1697" t="str">
        <f t="shared" si="780"/>
        <v/>
      </c>
    </row>
    <row r="1698" spans="2:98" x14ac:dyDescent="0.2">
      <c r="B1698" s="28" t="s">
        <v>1368</v>
      </c>
      <c r="C1698" s="47"/>
      <c r="D1698" s="41">
        <v>6</v>
      </c>
      <c r="E1698" s="42">
        <v>0</v>
      </c>
      <c r="F1698" s="139">
        <f>ABS(Home!$K$20*E1698)</f>
        <v>0</v>
      </c>
      <c r="G1698" s="42">
        <v>0</v>
      </c>
      <c r="H1698" s="139">
        <f>ABS(Home!$K$20*G1698)</f>
        <v>0</v>
      </c>
      <c r="I1698" s="42">
        <v>0</v>
      </c>
      <c r="J1698" s="139">
        <f>ABS(Home!$K$20*I1698)</f>
        <v>0</v>
      </c>
      <c r="K1698" s="42">
        <v>0</v>
      </c>
      <c r="L1698" s="139">
        <f>ABS(Home!$K$20*K1698)</f>
        <v>0</v>
      </c>
      <c r="M1698" s="45">
        <f t="shared" si="783"/>
        <v>0</v>
      </c>
      <c r="N1698" s="47">
        <f t="shared" si="784"/>
        <v>1578</v>
      </c>
      <c r="P1698" s="1"/>
      <c r="Q1698" s="1"/>
      <c r="R1698" s="246"/>
      <c r="S1698" s="1"/>
      <c r="T1698" s="1"/>
      <c r="U1698" s="1"/>
      <c r="V1698" s="1"/>
      <c r="W1698" s="1"/>
      <c r="X1698" s="1"/>
      <c r="Y1698" s="1"/>
      <c r="Z1698" s="1"/>
      <c r="AA1698" s="1"/>
      <c r="BJ1698" s="41">
        <v>6</v>
      </c>
      <c r="BN1698" s="41">
        <v>5</v>
      </c>
      <c r="BS1698" s="121"/>
      <c r="BV1698">
        <v>0</v>
      </c>
      <c r="CA1698">
        <v>0</v>
      </c>
      <c r="CB1698">
        <f t="shared" si="785"/>
        <v>0</v>
      </c>
      <c r="CK1698">
        <f t="shared" si="786"/>
        <v>18</v>
      </c>
      <c r="CL1698">
        <f t="shared" si="787"/>
        <v>40</v>
      </c>
      <c r="CM1698">
        <f t="shared" si="788"/>
        <v>1578</v>
      </c>
      <c r="CP1698" t="str">
        <f t="shared" si="781"/>
        <v/>
      </c>
      <c r="CQ1698" t="str">
        <f t="shared" si="782"/>
        <v/>
      </c>
      <c r="CR1698" t="str">
        <f t="shared" si="789"/>
        <v/>
      </c>
      <c r="CS1698" t="str">
        <f t="shared" si="779"/>
        <v/>
      </c>
      <c r="CT1698" t="str">
        <f t="shared" si="780"/>
        <v/>
      </c>
    </row>
    <row r="1699" spans="2:98" x14ac:dyDescent="0.2">
      <c r="B1699" s="28" t="s">
        <v>1369</v>
      </c>
      <c r="C1699" s="47"/>
      <c r="D1699" s="41">
        <v>6</v>
      </c>
      <c r="E1699" s="42">
        <v>0</v>
      </c>
      <c r="F1699" s="139">
        <f>ABS(Home!$K$20*E1699)</f>
        <v>0</v>
      </c>
      <c r="G1699" s="42">
        <v>0</v>
      </c>
      <c r="H1699" s="139">
        <f>ABS(Home!$K$20*G1699)</f>
        <v>0</v>
      </c>
      <c r="I1699" s="42">
        <v>0</v>
      </c>
      <c r="J1699" s="139">
        <f>ABS(Home!$K$20*I1699)</f>
        <v>0</v>
      </c>
      <c r="K1699" s="42">
        <v>0</v>
      </c>
      <c r="L1699" s="139">
        <f>ABS(Home!$K$20*K1699)</f>
        <v>0</v>
      </c>
      <c r="M1699" s="45">
        <f t="shared" si="783"/>
        <v>0</v>
      </c>
      <c r="N1699" s="47">
        <f t="shared" si="784"/>
        <v>1579</v>
      </c>
      <c r="P1699" s="1"/>
      <c r="Q1699" s="1"/>
      <c r="R1699" s="246"/>
      <c r="S1699" s="1"/>
      <c r="T1699" s="1"/>
      <c r="U1699" s="1"/>
      <c r="V1699" s="1"/>
      <c r="W1699" s="1"/>
      <c r="X1699" s="1"/>
      <c r="Y1699" s="1"/>
      <c r="Z1699" s="1"/>
      <c r="AA1699" s="1"/>
      <c r="BJ1699" s="41">
        <v>6</v>
      </c>
      <c r="BN1699" s="41">
        <v>5</v>
      </c>
      <c r="BS1699" s="121"/>
      <c r="BV1699">
        <v>0</v>
      </c>
      <c r="CA1699">
        <v>0</v>
      </c>
      <c r="CB1699">
        <f t="shared" si="785"/>
        <v>0</v>
      </c>
      <c r="CK1699">
        <f t="shared" si="786"/>
        <v>19</v>
      </c>
      <c r="CL1699">
        <f t="shared" si="787"/>
        <v>40</v>
      </c>
      <c r="CM1699">
        <f t="shared" si="788"/>
        <v>1579</v>
      </c>
      <c r="CP1699" t="str">
        <f t="shared" si="781"/>
        <v/>
      </c>
      <c r="CQ1699" t="str">
        <f t="shared" si="782"/>
        <v/>
      </c>
      <c r="CR1699" t="str">
        <f t="shared" si="789"/>
        <v/>
      </c>
      <c r="CS1699" t="str">
        <f t="shared" si="779"/>
        <v/>
      </c>
      <c r="CT1699" t="str">
        <f t="shared" si="780"/>
        <v/>
      </c>
    </row>
    <row r="1700" spans="2:98" x14ac:dyDescent="0.2">
      <c r="B1700" s="28" t="s">
        <v>1370</v>
      </c>
      <c r="C1700" s="47"/>
      <c r="D1700" s="41">
        <v>6</v>
      </c>
      <c r="E1700" s="42">
        <v>0</v>
      </c>
      <c r="F1700" s="139">
        <f>ABS(Home!$K$20*E1700)</f>
        <v>0</v>
      </c>
      <c r="G1700" s="42">
        <v>0</v>
      </c>
      <c r="H1700" s="139">
        <f>ABS(Home!$K$20*G1700)</f>
        <v>0</v>
      </c>
      <c r="I1700" s="42">
        <v>0</v>
      </c>
      <c r="J1700" s="139">
        <f>ABS(Home!$K$20*I1700)</f>
        <v>0</v>
      </c>
      <c r="K1700" s="42">
        <v>0</v>
      </c>
      <c r="L1700" s="139">
        <f>ABS(Home!$K$20*K1700)</f>
        <v>0</v>
      </c>
      <c r="M1700" s="45">
        <f t="shared" si="783"/>
        <v>0</v>
      </c>
      <c r="N1700" s="47">
        <f t="shared" si="784"/>
        <v>1580</v>
      </c>
      <c r="P1700" s="1"/>
      <c r="Q1700" s="1"/>
      <c r="R1700" s="246"/>
      <c r="S1700" s="1"/>
      <c r="T1700" s="1"/>
      <c r="U1700" s="1"/>
      <c r="V1700" s="1"/>
      <c r="W1700" s="1"/>
      <c r="X1700" s="1"/>
      <c r="Y1700" s="1"/>
      <c r="Z1700" s="1"/>
      <c r="AA1700" s="1"/>
      <c r="BJ1700" s="41">
        <v>6</v>
      </c>
      <c r="BN1700" s="41">
        <v>5</v>
      </c>
      <c r="BS1700" s="121"/>
      <c r="BV1700">
        <v>0</v>
      </c>
      <c r="CA1700">
        <v>0</v>
      </c>
      <c r="CB1700">
        <f t="shared" si="785"/>
        <v>0</v>
      </c>
      <c r="CK1700">
        <f t="shared" si="786"/>
        <v>20</v>
      </c>
      <c r="CL1700">
        <f t="shared" si="787"/>
        <v>40</v>
      </c>
      <c r="CM1700">
        <f t="shared" si="788"/>
        <v>1580</v>
      </c>
      <c r="CP1700" t="str">
        <f t="shared" si="781"/>
        <v/>
      </c>
      <c r="CQ1700" t="str">
        <f t="shared" si="782"/>
        <v/>
      </c>
      <c r="CR1700" t="str">
        <f t="shared" si="789"/>
        <v/>
      </c>
      <c r="CS1700" t="str">
        <f t="shared" si="779"/>
        <v/>
      </c>
      <c r="CT1700" t="str">
        <f t="shared" si="780"/>
        <v/>
      </c>
    </row>
    <row r="1701" spans="2:98" x14ac:dyDescent="0.2">
      <c r="B1701" s="28" t="s">
        <v>1371</v>
      </c>
      <c r="C1701" s="47"/>
      <c r="D1701" s="41">
        <v>6</v>
      </c>
      <c r="E1701" s="42">
        <v>0</v>
      </c>
      <c r="F1701" s="139">
        <f>ABS(Home!$K$20*E1701)</f>
        <v>0</v>
      </c>
      <c r="G1701" s="42">
        <v>0</v>
      </c>
      <c r="H1701" s="139">
        <f>ABS(Home!$K$20*G1701)</f>
        <v>0</v>
      </c>
      <c r="I1701" s="42">
        <v>0</v>
      </c>
      <c r="J1701" s="139">
        <f>ABS(Home!$K$20*I1701)</f>
        <v>0</v>
      </c>
      <c r="K1701" s="42">
        <v>0</v>
      </c>
      <c r="L1701" s="139">
        <f>ABS(Home!$K$20*K1701)</f>
        <v>0</v>
      </c>
      <c r="M1701" s="45">
        <f t="shared" si="783"/>
        <v>0</v>
      </c>
      <c r="N1701" s="47">
        <f t="shared" si="784"/>
        <v>1581</v>
      </c>
      <c r="P1701" s="1"/>
      <c r="Q1701" s="1"/>
      <c r="R1701" s="246"/>
      <c r="S1701" s="1"/>
      <c r="T1701" s="1"/>
      <c r="U1701" s="1"/>
      <c r="V1701" s="1"/>
      <c r="W1701" s="1"/>
      <c r="X1701" s="1"/>
      <c r="Y1701" s="1"/>
      <c r="Z1701" s="1"/>
      <c r="AA1701" s="1"/>
      <c r="BJ1701" s="41">
        <v>6</v>
      </c>
      <c r="BN1701" s="41">
        <v>5</v>
      </c>
      <c r="BS1701" s="121"/>
      <c r="BV1701">
        <v>0</v>
      </c>
      <c r="CA1701">
        <v>0</v>
      </c>
      <c r="CB1701">
        <f t="shared" si="785"/>
        <v>0</v>
      </c>
      <c r="CK1701">
        <f t="shared" si="786"/>
        <v>21</v>
      </c>
      <c r="CL1701">
        <f t="shared" si="787"/>
        <v>40</v>
      </c>
      <c r="CM1701">
        <f t="shared" si="788"/>
        <v>1581</v>
      </c>
      <c r="CP1701" t="str">
        <f t="shared" si="781"/>
        <v/>
      </c>
      <c r="CQ1701" t="str">
        <f t="shared" si="782"/>
        <v/>
      </c>
      <c r="CR1701" t="str">
        <f t="shared" si="789"/>
        <v/>
      </c>
      <c r="CS1701" t="str">
        <f t="shared" si="779"/>
        <v/>
      </c>
      <c r="CT1701" t="str">
        <f t="shared" si="780"/>
        <v/>
      </c>
    </row>
    <row r="1702" spans="2:98" x14ac:dyDescent="0.2">
      <c r="B1702" s="28" t="s">
        <v>1372</v>
      </c>
      <c r="C1702" s="47"/>
      <c r="D1702" s="41">
        <v>6</v>
      </c>
      <c r="E1702" s="42">
        <v>0</v>
      </c>
      <c r="F1702" s="139">
        <f>ABS(Home!$K$20*E1702)</f>
        <v>0</v>
      </c>
      <c r="G1702" s="42">
        <v>0</v>
      </c>
      <c r="H1702" s="139">
        <f>ABS(Home!$K$20*G1702)</f>
        <v>0</v>
      </c>
      <c r="I1702" s="42">
        <v>0</v>
      </c>
      <c r="J1702" s="139">
        <f>ABS(Home!$K$20*I1702)</f>
        <v>0</v>
      </c>
      <c r="K1702" s="42">
        <v>0</v>
      </c>
      <c r="L1702" s="139">
        <f>ABS(Home!$K$20*K1702)</f>
        <v>0</v>
      </c>
      <c r="M1702" s="45">
        <f t="shared" si="783"/>
        <v>0</v>
      </c>
      <c r="N1702" s="47">
        <f t="shared" si="784"/>
        <v>1582</v>
      </c>
      <c r="P1702" s="1"/>
      <c r="Q1702" s="1"/>
      <c r="R1702" s="246"/>
      <c r="S1702" s="1"/>
      <c r="T1702" s="1"/>
      <c r="U1702" s="1"/>
      <c r="V1702" s="1"/>
      <c r="W1702" s="1"/>
      <c r="X1702" s="1"/>
      <c r="Y1702" s="1"/>
      <c r="Z1702" s="1"/>
      <c r="AA1702" s="1"/>
      <c r="BJ1702" s="41">
        <v>6</v>
      </c>
      <c r="BN1702" s="41">
        <v>5</v>
      </c>
      <c r="BS1702" s="121"/>
      <c r="BV1702">
        <v>0</v>
      </c>
      <c r="CA1702">
        <v>0</v>
      </c>
      <c r="CB1702">
        <f t="shared" si="785"/>
        <v>0</v>
      </c>
      <c r="CK1702">
        <f t="shared" si="786"/>
        <v>22</v>
      </c>
      <c r="CL1702">
        <f t="shared" si="787"/>
        <v>40</v>
      </c>
      <c r="CM1702">
        <f t="shared" si="788"/>
        <v>1582</v>
      </c>
      <c r="CP1702" t="str">
        <f t="shared" si="781"/>
        <v/>
      </c>
      <c r="CQ1702" t="str">
        <f t="shared" si="782"/>
        <v/>
      </c>
      <c r="CR1702" t="str">
        <f t="shared" si="789"/>
        <v/>
      </c>
      <c r="CS1702" t="str">
        <f t="shared" si="779"/>
        <v/>
      </c>
      <c r="CT1702" t="str">
        <f t="shared" si="780"/>
        <v/>
      </c>
    </row>
    <row r="1703" spans="2:98" x14ac:dyDescent="0.2">
      <c r="B1703" s="28" t="s">
        <v>1373</v>
      </c>
      <c r="C1703" s="47"/>
      <c r="D1703" s="41">
        <v>6</v>
      </c>
      <c r="E1703" s="42">
        <v>0</v>
      </c>
      <c r="F1703" s="139">
        <f>ABS(Home!$K$20*E1703)</f>
        <v>0</v>
      </c>
      <c r="G1703" s="42">
        <v>0</v>
      </c>
      <c r="H1703" s="139">
        <f>ABS(Home!$K$20*G1703)</f>
        <v>0</v>
      </c>
      <c r="I1703" s="42">
        <v>0</v>
      </c>
      <c r="J1703" s="139">
        <f>ABS(Home!$K$20*I1703)</f>
        <v>0</v>
      </c>
      <c r="K1703" s="42">
        <v>0</v>
      </c>
      <c r="L1703" s="139">
        <f>ABS(Home!$K$20*K1703)</f>
        <v>0</v>
      </c>
      <c r="M1703" s="45">
        <f t="shared" si="783"/>
        <v>0</v>
      </c>
      <c r="N1703" s="47">
        <f t="shared" si="784"/>
        <v>1583</v>
      </c>
      <c r="P1703" s="1"/>
      <c r="Q1703" s="1"/>
      <c r="R1703" s="246"/>
      <c r="S1703" s="1"/>
      <c r="T1703" s="1"/>
      <c r="U1703" s="1"/>
      <c r="V1703" s="1"/>
      <c r="W1703" s="1"/>
      <c r="X1703" s="1"/>
      <c r="Y1703" s="1"/>
      <c r="Z1703" s="1"/>
      <c r="AA1703" s="1"/>
      <c r="BJ1703" s="41">
        <v>6</v>
      </c>
      <c r="BN1703" s="41">
        <v>5</v>
      </c>
      <c r="BS1703" s="121"/>
      <c r="BV1703">
        <v>0</v>
      </c>
      <c r="CA1703">
        <v>0</v>
      </c>
      <c r="CB1703">
        <f t="shared" si="785"/>
        <v>0</v>
      </c>
      <c r="CK1703">
        <f t="shared" si="786"/>
        <v>23</v>
      </c>
      <c r="CL1703">
        <f t="shared" si="787"/>
        <v>40</v>
      </c>
      <c r="CM1703">
        <f t="shared" si="788"/>
        <v>1583</v>
      </c>
      <c r="CP1703" t="str">
        <f t="shared" si="781"/>
        <v/>
      </c>
      <c r="CQ1703" t="str">
        <f t="shared" si="782"/>
        <v/>
      </c>
      <c r="CR1703" t="str">
        <f t="shared" si="789"/>
        <v/>
      </c>
      <c r="CS1703" t="str">
        <f t="shared" si="779"/>
        <v/>
      </c>
      <c r="CT1703" t="str">
        <f t="shared" si="780"/>
        <v/>
      </c>
    </row>
    <row r="1704" spans="2:98" x14ac:dyDescent="0.2">
      <c r="B1704" s="28" t="s">
        <v>1374</v>
      </c>
      <c r="C1704" s="47"/>
      <c r="D1704" s="41">
        <v>6</v>
      </c>
      <c r="E1704" s="42">
        <v>0</v>
      </c>
      <c r="F1704" s="139">
        <f>ABS(Home!$K$20*E1704)</f>
        <v>0</v>
      </c>
      <c r="G1704" s="42">
        <v>0</v>
      </c>
      <c r="H1704" s="139">
        <f>ABS(Home!$K$20*G1704)</f>
        <v>0</v>
      </c>
      <c r="I1704" s="42">
        <v>0</v>
      </c>
      <c r="J1704" s="139">
        <f>ABS(Home!$K$20*I1704)</f>
        <v>0</v>
      </c>
      <c r="K1704" s="42">
        <v>0</v>
      </c>
      <c r="L1704" s="139">
        <f>ABS(Home!$K$20*K1704)</f>
        <v>0</v>
      </c>
      <c r="M1704" s="45">
        <f>IF(C1704=1,COUNTIF(F1704,"&gt;0")+COUNTIF(H1704,"&gt;0")+COUNTIF(J1704,"&gt;0")+COUNTIF(L1704,"&gt;0"),0)</f>
        <v>0</v>
      </c>
      <c r="N1704" s="47">
        <f t="shared" si="784"/>
        <v>1584</v>
      </c>
      <c r="P1704" s="1"/>
      <c r="Q1704" s="1"/>
      <c r="R1704" s="246"/>
      <c r="S1704" s="1"/>
      <c r="T1704" s="1"/>
      <c r="U1704" s="1"/>
      <c r="V1704" s="1"/>
      <c r="W1704" s="1"/>
      <c r="X1704" s="1"/>
      <c r="Y1704" s="1"/>
      <c r="Z1704" s="1"/>
      <c r="AA1704" s="1"/>
      <c r="BJ1704" s="41">
        <v>6</v>
      </c>
      <c r="BN1704" s="41">
        <v>5</v>
      </c>
      <c r="BS1704" s="121"/>
      <c r="BV1704">
        <v>0</v>
      </c>
      <c r="CA1704">
        <v>0</v>
      </c>
      <c r="CB1704">
        <f t="shared" si="785"/>
        <v>0</v>
      </c>
      <c r="CK1704">
        <f t="shared" si="786"/>
        <v>24</v>
      </c>
      <c r="CL1704">
        <f t="shared" si="787"/>
        <v>40</v>
      </c>
      <c r="CM1704">
        <f t="shared" si="788"/>
        <v>1584</v>
      </c>
      <c r="CP1704" t="str">
        <f t="shared" si="781"/>
        <v/>
      </c>
      <c r="CQ1704" t="str">
        <f t="shared" si="782"/>
        <v/>
      </c>
      <c r="CR1704" t="str">
        <f t="shared" si="789"/>
        <v/>
      </c>
      <c r="CS1704" t="str">
        <f t="shared" si="779"/>
        <v/>
      </c>
      <c r="CT1704" t="str">
        <f t="shared" si="780"/>
        <v/>
      </c>
    </row>
    <row r="1705" spans="2:98" x14ac:dyDescent="0.2">
      <c r="B1705" s="28" t="s">
        <v>1375</v>
      </c>
      <c r="C1705" s="47"/>
      <c r="D1705" s="41">
        <v>6</v>
      </c>
      <c r="E1705" s="42">
        <v>0</v>
      </c>
      <c r="F1705" s="139">
        <f>ABS(Home!$K$20*E1705)</f>
        <v>0</v>
      </c>
      <c r="G1705" s="42">
        <v>0</v>
      </c>
      <c r="H1705" s="139">
        <f>ABS(Home!$K$20*G1705)</f>
        <v>0</v>
      </c>
      <c r="I1705" s="42">
        <v>0</v>
      </c>
      <c r="J1705" s="139">
        <f>ABS(Home!$K$20*I1705)</f>
        <v>0</v>
      </c>
      <c r="K1705" s="42">
        <v>0</v>
      </c>
      <c r="L1705" s="139">
        <f>ABS(Home!$K$20*K1705)</f>
        <v>0</v>
      </c>
      <c r="M1705" s="45">
        <f t="shared" si="783"/>
        <v>0</v>
      </c>
      <c r="N1705" s="47">
        <f t="shared" si="784"/>
        <v>1585</v>
      </c>
      <c r="P1705" s="1"/>
      <c r="Q1705" s="1"/>
      <c r="R1705" s="246"/>
      <c r="S1705" s="1"/>
      <c r="T1705" s="1"/>
      <c r="U1705" s="1"/>
      <c r="V1705" s="1"/>
      <c r="W1705" s="1"/>
      <c r="X1705" s="1"/>
      <c r="Y1705" s="1"/>
      <c r="Z1705" s="1"/>
      <c r="AA1705" s="1"/>
      <c r="BJ1705" s="41">
        <v>6</v>
      </c>
      <c r="BN1705" s="41">
        <v>5</v>
      </c>
      <c r="BS1705" s="121"/>
      <c r="BV1705">
        <v>0</v>
      </c>
      <c r="CA1705">
        <v>0</v>
      </c>
      <c r="CB1705">
        <f t="shared" si="785"/>
        <v>0</v>
      </c>
      <c r="CK1705">
        <f t="shared" si="786"/>
        <v>25</v>
      </c>
      <c r="CL1705">
        <f t="shared" si="787"/>
        <v>40</v>
      </c>
      <c r="CM1705">
        <f t="shared" si="788"/>
        <v>1585</v>
      </c>
      <c r="CP1705" t="str">
        <f t="shared" si="781"/>
        <v/>
      </c>
      <c r="CQ1705" t="str">
        <f t="shared" si="782"/>
        <v/>
      </c>
      <c r="CR1705" t="str">
        <f t="shared" si="789"/>
        <v/>
      </c>
      <c r="CS1705" t="str">
        <f t="shared" si="779"/>
        <v/>
      </c>
      <c r="CT1705" t="str">
        <f t="shared" si="780"/>
        <v/>
      </c>
    </row>
    <row r="1706" spans="2:98" x14ac:dyDescent="0.2">
      <c r="B1706" s="28" t="s">
        <v>1376</v>
      </c>
      <c r="C1706" s="47"/>
      <c r="D1706" s="41">
        <v>6</v>
      </c>
      <c r="E1706" s="42">
        <v>0</v>
      </c>
      <c r="F1706" s="139">
        <f>ABS(Home!$K$20*E1706)</f>
        <v>0</v>
      </c>
      <c r="G1706" s="42">
        <v>0</v>
      </c>
      <c r="H1706" s="139">
        <f>ABS(Home!$K$20*G1706)</f>
        <v>0</v>
      </c>
      <c r="I1706" s="42">
        <v>0</v>
      </c>
      <c r="J1706" s="139">
        <f>ABS(Home!$K$20*I1706)</f>
        <v>0</v>
      </c>
      <c r="K1706" s="42">
        <v>0</v>
      </c>
      <c r="L1706" s="139">
        <f>ABS(Home!$K$20*K1706)</f>
        <v>0</v>
      </c>
      <c r="M1706" s="45">
        <f t="shared" si="783"/>
        <v>0</v>
      </c>
      <c r="N1706" s="47">
        <f t="shared" si="784"/>
        <v>1586</v>
      </c>
      <c r="P1706" s="1"/>
      <c r="Q1706" s="1"/>
      <c r="R1706" s="246"/>
      <c r="S1706" s="1"/>
      <c r="T1706" s="1"/>
      <c r="U1706" s="1"/>
      <c r="V1706" s="1"/>
      <c r="W1706" s="1"/>
      <c r="X1706" s="1"/>
      <c r="Y1706" s="1"/>
      <c r="Z1706" s="1"/>
      <c r="AA1706" s="1"/>
      <c r="BJ1706" s="41">
        <v>6</v>
      </c>
      <c r="BN1706" s="41">
        <v>5</v>
      </c>
      <c r="BS1706" s="121"/>
      <c r="BV1706">
        <v>0</v>
      </c>
      <c r="CA1706">
        <v>0</v>
      </c>
      <c r="CB1706">
        <f t="shared" si="785"/>
        <v>0</v>
      </c>
      <c r="CK1706">
        <f t="shared" si="786"/>
        <v>26</v>
      </c>
      <c r="CL1706">
        <f t="shared" si="787"/>
        <v>40</v>
      </c>
      <c r="CM1706">
        <f t="shared" si="788"/>
        <v>1586</v>
      </c>
      <c r="CP1706" t="str">
        <f t="shared" si="781"/>
        <v/>
      </c>
      <c r="CQ1706" t="str">
        <f t="shared" si="782"/>
        <v/>
      </c>
      <c r="CR1706" t="str">
        <f t="shared" si="789"/>
        <v/>
      </c>
      <c r="CS1706" t="str">
        <f t="shared" si="779"/>
        <v/>
      </c>
      <c r="CT1706" t="str">
        <f t="shared" si="780"/>
        <v/>
      </c>
    </row>
    <row r="1707" spans="2:98" x14ac:dyDescent="0.2">
      <c r="B1707" s="28" t="s">
        <v>1377</v>
      </c>
      <c r="C1707" s="47"/>
      <c r="D1707" s="41">
        <v>6</v>
      </c>
      <c r="E1707" s="42">
        <v>0</v>
      </c>
      <c r="F1707" s="139">
        <f>ABS(Home!$K$20*E1707)</f>
        <v>0</v>
      </c>
      <c r="G1707" s="42">
        <v>0</v>
      </c>
      <c r="H1707" s="139">
        <f>ABS(Home!$K$20*G1707)</f>
        <v>0</v>
      </c>
      <c r="I1707" s="42">
        <v>0</v>
      </c>
      <c r="J1707" s="139">
        <f>ABS(Home!$K$20*I1707)</f>
        <v>0</v>
      </c>
      <c r="K1707" s="42">
        <v>0</v>
      </c>
      <c r="L1707" s="139">
        <f>ABS(Home!$K$20*K1707)</f>
        <v>0</v>
      </c>
      <c r="M1707" s="45">
        <f t="shared" si="783"/>
        <v>0</v>
      </c>
      <c r="N1707" s="47">
        <f t="shared" si="784"/>
        <v>1587</v>
      </c>
      <c r="P1707" s="1"/>
      <c r="Q1707" s="1"/>
      <c r="R1707" s="246"/>
      <c r="S1707" s="1"/>
      <c r="T1707" s="1"/>
      <c r="U1707" s="1"/>
      <c r="V1707" s="1"/>
      <c r="W1707" s="1"/>
      <c r="X1707" s="1"/>
      <c r="Y1707" s="1"/>
      <c r="Z1707" s="1"/>
      <c r="AA1707" s="1"/>
      <c r="BJ1707" s="41">
        <v>6</v>
      </c>
      <c r="BN1707" s="41">
        <v>5</v>
      </c>
      <c r="BS1707" s="121"/>
      <c r="BV1707">
        <v>0</v>
      </c>
      <c r="CA1707">
        <v>0</v>
      </c>
      <c r="CB1707">
        <f t="shared" si="785"/>
        <v>0</v>
      </c>
      <c r="CK1707">
        <f t="shared" si="786"/>
        <v>27</v>
      </c>
      <c r="CL1707">
        <f t="shared" si="787"/>
        <v>40</v>
      </c>
      <c r="CM1707">
        <f t="shared" si="788"/>
        <v>1587</v>
      </c>
      <c r="CP1707" t="str">
        <f t="shared" si="781"/>
        <v/>
      </c>
      <c r="CQ1707" t="str">
        <f t="shared" si="782"/>
        <v/>
      </c>
      <c r="CR1707" t="str">
        <f t="shared" si="789"/>
        <v/>
      </c>
      <c r="CS1707" t="str">
        <f t="shared" si="779"/>
        <v/>
      </c>
      <c r="CT1707" t="str">
        <f t="shared" si="780"/>
        <v/>
      </c>
    </row>
    <row r="1708" spans="2:98" x14ac:dyDescent="0.2">
      <c r="B1708" s="28" t="s">
        <v>1378</v>
      </c>
      <c r="C1708" s="47"/>
      <c r="D1708" s="41">
        <v>6</v>
      </c>
      <c r="E1708" s="42">
        <v>0</v>
      </c>
      <c r="F1708" s="139">
        <f>ABS(Home!$K$20*E1708)</f>
        <v>0</v>
      </c>
      <c r="G1708" s="42">
        <v>0</v>
      </c>
      <c r="H1708" s="139">
        <f>ABS(Home!$K$20*G1708)</f>
        <v>0</v>
      </c>
      <c r="I1708" s="42">
        <v>0</v>
      </c>
      <c r="J1708" s="139">
        <f>ABS(Home!$K$20*I1708)</f>
        <v>0</v>
      </c>
      <c r="K1708" s="42">
        <v>0</v>
      </c>
      <c r="L1708" s="139">
        <f>ABS(Home!$K$20*K1708)</f>
        <v>0</v>
      </c>
      <c r="M1708" s="45">
        <f t="shared" si="783"/>
        <v>0</v>
      </c>
      <c r="N1708" s="47">
        <f t="shared" si="784"/>
        <v>1588</v>
      </c>
      <c r="P1708" s="1"/>
      <c r="Q1708" s="1"/>
      <c r="R1708" s="246"/>
      <c r="S1708" s="1"/>
      <c r="T1708" s="1"/>
      <c r="U1708" s="1"/>
      <c r="V1708" s="1"/>
      <c r="W1708" s="1"/>
      <c r="X1708" s="1"/>
      <c r="Y1708" s="1"/>
      <c r="Z1708" s="1"/>
      <c r="AA1708" s="1"/>
      <c r="BJ1708" s="41">
        <v>6</v>
      </c>
      <c r="BN1708" s="41">
        <v>5</v>
      </c>
      <c r="BS1708" s="121"/>
      <c r="BV1708">
        <v>0</v>
      </c>
      <c r="CA1708">
        <v>0</v>
      </c>
      <c r="CB1708">
        <f t="shared" si="785"/>
        <v>0</v>
      </c>
      <c r="CK1708">
        <f t="shared" si="786"/>
        <v>28</v>
      </c>
      <c r="CL1708">
        <f t="shared" si="787"/>
        <v>40</v>
      </c>
      <c r="CM1708">
        <f t="shared" si="788"/>
        <v>1588</v>
      </c>
      <c r="CP1708" t="str">
        <f t="shared" si="781"/>
        <v/>
      </c>
      <c r="CQ1708" t="str">
        <f t="shared" si="782"/>
        <v/>
      </c>
      <c r="CR1708" t="str">
        <f t="shared" si="789"/>
        <v/>
      </c>
      <c r="CS1708" t="str">
        <f t="shared" si="779"/>
        <v/>
      </c>
      <c r="CT1708" t="str">
        <f t="shared" si="780"/>
        <v/>
      </c>
    </row>
    <row r="1709" spans="2:98" x14ac:dyDescent="0.2">
      <c r="B1709" s="28" t="s">
        <v>1379</v>
      </c>
      <c r="C1709" s="47"/>
      <c r="D1709" s="41">
        <v>6</v>
      </c>
      <c r="E1709" s="42">
        <v>0</v>
      </c>
      <c r="F1709" s="139">
        <f>ABS(Home!$K$20*E1709)</f>
        <v>0</v>
      </c>
      <c r="G1709" s="42">
        <v>0</v>
      </c>
      <c r="H1709" s="139">
        <f>ABS(Home!$K$20*G1709)</f>
        <v>0</v>
      </c>
      <c r="I1709" s="42">
        <v>0</v>
      </c>
      <c r="J1709" s="139">
        <f>ABS(Home!$K$20*I1709)</f>
        <v>0</v>
      </c>
      <c r="K1709" s="42">
        <v>0</v>
      </c>
      <c r="L1709" s="139">
        <f>ABS(Home!$K$20*K1709)</f>
        <v>0</v>
      </c>
      <c r="M1709" s="45">
        <f t="shared" si="783"/>
        <v>0</v>
      </c>
      <c r="N1709" s="47">
        <f t="shared" si="784"/>
        <v>1589</v>
      </c>
      <c r="P1709" s="1"/>
      <c r="Q1709" s="1"/>
      <c r="R1709" s="246"/>
      <c r="S1709" s="1"/>
      <c r="T1709" s="1"/>
      <c r="U1709" s="1"/>
      <c r="V1709" s="1"/>
      <c r="W1709" s="1"/>
      <c r="X1709" s="1"/>
      <c r="Y1709" s="1"/>
      <c r="Z1709" s="1"/>
      <c r="AA1709" s="1"/>
      <c r="BJ1709" s="41">
        <v>6</v>
      </c>
      <c r="BN1709" s="41">
        <v>5</v>
      </c>
      <c r="BS1709" s="121"/>
      <c r="BV1709">
        <v>0</v>
      </c>
      <c r="CA1709">
        <v>0</v>
      </c>
      <c r="CB1709">
        <f t="shared" si="785"/>
        <v>0</v>
      </c>
      <c r="CK1709">
        <f t="shared" si="786"/>
        <v>29</v>
      </c>
      <c r="CL1709">
        <f t="shared" si="787"/>
        <v>40</v>
      </c>
      <c r="CM1709">
        <f t="shared" si="788"/>
        <v>1589</v>
      </c>
      <c r="CP1709" t="str">
        <f t="shared" si="781"/>
        <v/>
      </c>
      <c r="CQ1709" t="str">
        <f t="shared" si="782"/>
        <v/>
      </c>
      <c r="CR1709" t="str">
        <f t="shared" si="789"/>
        <v/>
      </c>
      <c r="CS1709" t="str">
        <f t="shared" si="779"/>
        <v/>
      </c>
      <c r="CT1709" t="str">
        <f t="shared" si="780"/>
        <v/>
      </c>
    </row>
    <row r="1710" spans="2:98" x14ac:dyDescent="0.2">
      <c r="B1710" s="28" t="s">
        <v>1380</v>
      </c>
      <c r="C1710" s="47"/>
      <c r="D1710" s="41">
        <v>6</v>
      </c>
      <c r="E1710" s="42">
        <v>0</v>
      </c>
      <c r="F1710" s="139">
        <f>ABS(Home!$K$20*E1710)</f>
        <v>0</v>
      </c>
      <c r="G1710" s="42">
        <v>0</v>
      </c>
      <c r="H1710" s="139">
        <f>ABS(Home!$K$20*G1710)</f>
        <v>0</v>
      </c>
      <c r="I1710" s="42">
        <v>0</v>
      </c>
      <c r="J1710" s="139">
        <f>ABS(Home!$K$20*I1710)</f>
        <v>0</v>
      </c>
      <c r="K1710" s="42">
        <v>0</v>
      </c>
      <c r="L1710" s="139">
        <f>ABS(Home!$K$20*K1710)</f>
        <v>0</v>
      </c>
      <c r="M1710" s="45">
        <f t="shared" si="783"/>
        <v>0</v>
      </c>
      <c r="N1710" s="47">
        <f t="shared" si="784"/>
        <v>1590</v>
      </c>
      <c r="P1710" s="1"/>
      <c r="Q1710" s="1"/>
      <c r="R1710" s="246"/>
      <c r="S1710" s="1"/>
      <c r="T1710" s="1"/>
      <c r="U1710" s="1"/>
      <c r="V1710" s="1"/>
      <c r="W1710" s="1"/>
      <c r="X1710" s="1"/>
      <c r="Y1710" s="1"/>
      <c r="Z1710" s="1"/>
      <c r="AA1710" s="1"/>
      <c r="BJ1710" s="41">
        <v>6</v>
      </c>
      <c r="BN1710" s="41">
        <v>5</v>
      </c>
      <c r="BS1710" s="121"/>
      <c r="BV1710">
        <v>0</v>
      </c>
      <c r="CA1710">
        <v>0</v>
      </c>
      <c r="CB1710">
        <f t="shared" si="785"/>
        <v>0</v>
      </c>
      <c r="CK1710">
        <f t="shared" si="786"/>
        <v>30</v>
      </c>
      <c r="CL1710">
        <f t="shared" si="787"/>
        <v>40</v>
      </c>
      <c r="CM1710">
        <f t="shared" si="788"/>
        <v>1590</v>
      </c>
      <c r="CP1710" t="str">
        <f t="shared" si="781"/>
        <v/>
      </c>
      <c r="CQ1710" t="str">
        <f t="shared" si="782"/>
        <v/>
      </c>
      <c r="CR1710" t="str">
        <f t="shared" si="789"/>
        <v/>
      </c>
      <c r="CS1710" t="str">
        <f t="shared" si="779"/>
        <v/>
      </c>
      <c r="CT1710" t="str">
        <f t="shared" si="780"/>
        <v/>
      </c>
    </row>
    <row r="1711" spans="2:98" x14ac:dyDescent="0.2">
      <c r="B1711" s="28" t="s">
        <v>1381</v>
      </c>
      <c r="C1711" s="47"/>
      <c r="D1711" s="41">
        <v>6</v>
      </c>
      <c r="E1711" s="42">
        <v>0</v>
      </c>
      <c r="F1711" s="139">
        <f>ABS(Home!$K$20*E1711)</f>
        <v>0</v>
      </c>
      <c r="G1711" s="42">
        <v>0</v>
      </c>
      <c r="H1711" s="139">
        <f>ABS(Home!$K$20*G1711)</f>
        <v>0</v>
      </c>
      <c r="I1711" s="42">
        <v>0</v>
      </c>
      <c r="J1711" s="139">
        <f>ABS(Home!$K$20*I1711)</f>
        <v>0</v>
      </c>
      <c r="K1711" s="42">
        <v>0</v>
      </c>
      <c r="L1711" s="139">
        <f>ABS(Home!$K$20*K1711)</f>
        <v>0</v>
      </c>
      <c r="M1711" s="45">
        <f t="shared" si="783"/>
        <v>0</v>
      </c>
      <c r="N1711" s="47">
        <f t="shared" si="784"/>
        <v>1591</v>
      </c>
      <c r="P1711" s="1"/>
      <c r="Q1711" s="1"/>
      <c r="R1711" s="246"/>
      <c r="S1711" s="1"/>
      <c r="T1711" s="1"/>
      <c r="U1711" s="1"/>
      <c r="V1711" s="1"/>
      <c r="W1711" s="1"/>
      <c r="X1711" s="1"/>
      <c r="Y1711" s="1"/>
      <c r="Z1711" s="1"/>
      <c r="AA1711" s="1"/>
      <c r="BJ1711" s="41">
        <v>6</v>
      </c>
      <c r="BN1711" s="41">
        <v>5</v>
      </c>
      <c r="BS1711" s="121"/>
      <c r="BV1711">
        <v>0</v>
      </c>
      <c r="CA1711">
        <v>0</v>
      </c>
      <c r="CB1711">
        <f t="shared" si="785"/>
        <v>0</v>
      </c>
      <c r="CK1711">
        <f t="shared" si="786"/>
        <v>31</v>
      </c>
      <c r="CL1711">
        <f t="shared" si="787"/>
        <v>40</v>
      </c>
      <c r="CM1711">
        <f t="shared" si="788"/>
        <v>1591</v>
      </c>
      <c r="CP1711" t="str">
        <f t="shared" si="781"/>
        <v/>
      </c>
      <c r="CQ1711" t="str">
        <f t="shared" si="782"/>
        <v/>
      </c>
      <c r="CR1711" t="str">
        <f t="shared" si="789"/>
        <v/>
      </c>
      <c r="CS1711" t="str">
        <f t="shared" si="779"/>
        <v/>
      </c>
      <c r="CT1711" t="str">
        <f t="shared" si="780"/>
        <v/>
      </c>
    </row>
    <row r="1712" spans="2:98" x14ac:dyDescent="0.2">
      <c r="B1712" s="28" t="s">
        <v>179</v>
      </c>
      <c r="C1712" s="47"/>
      <c r="D1712" s="41">
        <v>6</v>
      </c>
      <c r="E1712" s="42">
        <v>0</v>
      </c>
      <c r="F1712" s="139">
        <f>ABS(Home!$K$20*E1712)</f>
        <v>0</v>
      </c>
      <c r="G1712" s="42">
        <v>0</v>
      </c>
      <c r="H1712" s="139">
        <f>ABS(Home!$K$20*G1712)</f>
        <v>0</v>
      </c>
      <c r="I1712" s="42">
        <v>0</v>
      </c>
      <c r="J1712" s="139">
        <f>ABS(Home!$K$20*I1712)</f>
        <v>0</v>
      </c>
      <c r="K1712" s="42">
        <v>0</v>
      </c>
      <c r="L1712" s="139">
        <f>ABS(Home!$K$20*K1712)</f>
        <v>0</v>
      </c>
      <c r="M1712" s="45">
        <f t="shared" si="783"/>
        <v>0</v>
      </c>
      <c r="N1712" s="47">
        <f t="shared" si="784"/>
        <v>1592</v>
      </c>
      <c r="P1712" s="1"/>
      <c r="Q1712" s="1"/>
      <c r="R1712" s="246"/>
      <c r="S1712" s="1"/>
      <c r="T1712" s="1"/>
      <c r="U1712" s="1"/>
      <c r="V1712" s="1"/>
      <c r="W1712" s="1"/>
      <c r="X1712" s="1"/>
      <c r="Y1712" s="1"/>
      <c r="Z1712" s="1"/>
      <c r="AA1712" s="1"/>
      <c r="BJ1712" s="41">
        <v>6</v>
      </c>
      <c r="BN1712" s="41">
        <v>5</v>
      </c>
      <c r="BS1712" s="121"/>
      <c r="BV1712">
        <v>0</v>
      </c>
      <c r="CA1712">
        <v>0</v>
      </c>
      <c r="CB1712">
        <f t="shared" si="785"/>
        <v>0</v>
      </c>
      <c r="CK1712">
        <f t="shared" si="786"/>
        <v>32</v>
      </c>
      <c r="CL1712">
        <f t="shared" si="787"/>
        <v>40</v>
      </c>
      <c r="CM1712">
        <f t="shared" si="788"/>
        <v>1592</v>
      </c>
      <c r="CP1712" t="str">
        <f t="shared" si="781"/>
        <v/>
      </c>
      <c r="CQ1712" t="str">
        <f t="shared" si="782"/>
        <v/>
      </c>
      <c r="CR1712" t="str">
        <f t="shared" si="789"/>
        <v/>
      </c>
      <c r="CS1712" t="str">
        <f t="shared" si="779"/>
        <v/>
      </c>
      <c r="CT1712" t="str">
        <f t="shared" si="780"/>
        <v/>
      </c>
    </row>
    <row r="1713" spans="1:98" x14ac:dyDescent="0.2">
      <c r="B1713" s="28" t="s">
        <v>180</v>
      </c>
      <c r="C1713" s="47"/>
      <c r="D1713" s="41">
        <v>6</v>
      </c>
      <c r="E1713" s="42">
        <v>0</v>
      </c>
      <c r="F1713" s="139">
        <f>ABS(Home!$K$20*E1713)</f>
        <v>0</v>
      </c>
      <c r="G1713" s="42">
        <v>0</v>
      </c>
      <c r="H1713" s="139">
        <f>ABS(Home!$K$20*G1713)</f>
        <v>0</v>
      </c>
      <c r="I1713" s="42">
        <v>0</v>
      </c>
      <c r="J1713" s="139">
        <f>ABS(Home!$K$20*I1713)</f>
        <v>0</v>
      </c>
      <c r="K1713" s="42">
        <v>0</v>
      </c>
      <c r="L1713" s="139">
        <f>ABS(Home!$K$20*K1713)</f>
        <v>0</v>
      </c>
      <c r="M1713" s="45">
        <f t="shared" si="783"/>
        <v>0</v>
      </c>
      <c r="N1713" s="47">
        <f t="shared" si="784"/>
        <v>1593</v>
      </c>
      <c r="P1713" s="1"/>
      <c r="Q1713" s="1"/>
      <c r="R1713" s="246"/>
      <c r="S1713" s="1"/>
      <c r="T1713" s="1"/>
      <c r="U1713" s="1"/>
      <c r="V1713" s="1"/>
      <c r="W1713" s="1"/>
      <c r="X1713" s="1"/>
      <c r="Y1713" s="1"/>
      <c r="Z1713" s="1"/>
      <c r="AA1713" s="1"/>
      <c r="BJ1713" s="41">
        <v>6</v>
      </c>
      <c r="BN1713" s="41">
        <v>5</v>
      </c>
      <c r="BS1713" s="121"/>
      <c r="BV1713">
        <v>0</v>
      </c>
      <c r="CA1713">
        <v>0</v>
      </c>
      <c r="CB1713">
        <f t="shared" si="785"/>
        <v>0</v>
      </c>
      <c r="CK1713">
        <f t="shared" si="786"/>
        <v>33</v>
      </c>
      <c r="CL1713">
        <f t="shared" si="787"/>
        <v>40</v>
      </c>
      <c r="CM1713">
        <f t="shared" si="788"/>
        <v>1593</v>
      </c>
      <c r="CP1713" t="str">
        <f t="shared" si="781"/>
        <v/>
      </c>
      <c r="CQ1713" t="str">
        <f t="shared" si="782"/>
        <v/>
      </c>
      <c r="CR1713" t="str">
        <f t="shared" si="789"/>
        <v/>
      </c>
      <c r="CS1713" t="str">
        <f t="shared" si="779"/>
        <v/>
      </c>
      <c r="CT1713" t="str">
        <f t="shared" si="780"/>
        <v/>
      </c>
    </row>
    <row r="1714" spans="1:98" x14ac:dyDescent="0.2">
      <c r="B1714" s="28" t="s">
        <v>181</v>
      </c>
      <c r="C1714" s="47"/>
      <c r="D1714" s="41">
        <v>6</v>
      </c>
      <c r="E1714" s="42">
        <v>0</v>
      </c>
      <c r="F1714" s="139">
        <f>ABS(Home!$K$20*E1714)</f>
        <v>0</v>
      </c>
      <c r="G1714" s="42">
        <v>0</v>
      </c>
      <c r="H1714" s="139">
        <f>ABS(Home!$K$20*G1714)</f>
        <v>0</v>
      </c>
      <c r="I1714" s="42">
        <v>0</v>
      </c>
      <c r="J1714" s="139">
        <f>ABS(Home!$K$20*I1714)</f>
        <v>0</v>
      </c>
      <c r="K1714" s="42">
        <v>0</v>
      </c>
      <c r="L1714" s="139">
        <f>ABS(Home!$K$20*K1714)</f>
        <v>0</v>
      </c>
      <c r="M1714" s="45">
        <f t="shared" si="783"/>
        <v>0</v>
      </c>
      <c r="N1714" s="47">
        <f t="shared" si="784"/>
        <v>1594</v>
      </c>
      <c r="P1714" s="1"/>
      <c r="Q1714" s="1"/>
      <c r="R1714" s="246"/>
      <c r="S1714" s="1"/>
      <c r="T1714" s="1"/>
      <c r="U1714" s="1"/>
      <c r="V1714" s="1"/>
      <c r="W1714" s="1"/>
      <c r="X1714" s="1"/>
      <c r="Y1714" s="1"/>
      <c r="Z1714" s="1"/>
      <c r="AA1714" s="1"/>
      <c r="BJ1714" s="41">
        <v>6</v>
      </c>
      <c r="BN1714" s="41">
        <v>5</v>
      </c>
      <c r="BS1714" s="121"/>
      <c r="BV1714">
        <v>0</v>
      </c>
      <c r="CA1714">
        <v>0</v>
      </c>
      <c r="CB1714">
        <f t="shared" si="785"/>
        <v>0</v>
      </c>
      <c r="CK1714">
        <f t="shared" si="786"/>
        <v>34</v>
      </c>
      <c r="CL1714">
        <f t="shared" si="787"/>
        <v>40</v>
      </c>
      <c r="CM1714">
        <f t="shared" si="788"/>
        <v>1594</v>
      </c>
      <c r="CP1714" t="str">
        <f t="shared" si="781"/>
        <v/>
      </c>
      <c r="CQ1714" t="str">
        <f t="shared" si="782"/>
        <v/>
      </c>
      <c r="CR1714" t="str">
        <f t="shared" si="789"/>
        <v/>
      </c>
      <c r="CS1714" t="str">
        <f t="shared" si="779"/>
        <v/>
      </c>
      <c r="CT1714" t="str">
        <f t="shared" si="780"/>
        <v/>
      </c>
    </row>
    <row r="1715" spans="1:98" x14ac:dyDescent="0.2">
      <c r="B1715" s="28">
        <v>35</v>
      </c>
      <c r="C1715" s="47"/>
      <c r="D1715" s="41">
        <v>6</v>
      </c>
      <c r="E1715" s="42">
        <v>0</v>
      </c>
      <c r="F1715" s="139">
        <f>ABS(Home!$K$20*E1715)</f>
        <v>0</v>
      </c>
      <c r="G1715" s="42">
        <v>0</v>
      </c>
      <c r="H1715" s="139">
        <f>ABS(Home!$K$20*G1715)</f>
        <v>0</v>
      </c>
      <c r="I1715" s="42">
        <v>0</v>
      </c>
      <c r="J1715" s="139">
        <f>ABS(Home!$K$20*I1715)</f>
        <v>0</v>
      </c>
      <c r="K1715" s="42">
        <v>0</v>
      </c>
      <c r="L1715" s="139">
        <f>ABS(Home!$K$20*K1715)</f>
        <v>0</v>
      </c>
      <c r="M1715" s="45">
        <f t="shared" si="783"/>
        <v>0</v>
      </c>
      <c r="N1715" s="47">
        <f t="shared" si="784"/>
        <v>1595</v>
      </c>
      <c r="P1715" s="1"/>
      <c r="Q1715" s="1"/>
      <c r="R1715" s="246"/>
      <c r="S1715" s="1"/>
      <c r="T1715" s="1"/>
      <c r="U1715" s="1"/>
      <c r="V1715" s="1"/>
      <c r="W1715" s="1"/>
      <c r="X1715" s="1"/>
      <c r="Y1715" s="1"/>
      <c r="Z1715" s="1"/>
      <c r="AA1715" s="1"/>
      <c r="BJ1715" s="41">
        <v>6</v>
      </c>
      <c r="BN1715" s="41">
        <v>5</v>
      </c>
      <c r="BS1715" s="121"/>
      <c r="BV1715">
        <v>0</v>
      </c>
      <c r="CA1715">
        <v>0</v>
      </c>
      <c r="CB1715">
        <f t="shared" si="785"/>
        <v>0</v>
      </c>
      <c r="CK1715">
        <f t="shared" si="786"/>
        <v>35</v>
      </c>
      <c r="CL1715">
        <f t="shared" si="787"/>
        <v>40</v>
      </c>
      <c r="CM1715">
        <f t="shared" si="788"/>
        <v>1595</v>
      </c>
      <c r="CP1715" t="str">
        <f t="shared" si="781"/>
        <v/>
      </c>
      <c r="CQ1715" t="str">
        <f t="shared" si="782"/>
        <v/>
      </c>
      <c r="CR1715" t="str">
        <f t="shared" si="789"/>
        <v/>
      </c>
      <c r="CS1715" t="str">
        <f t="shared" si="779"/>
        <v/>
      </c>
      <c r="CT1715" t="str">
        <f t="shared" si="780"/>
        <v/>
      </c>
    </row>
    <row r="1716" spans="1:98" x14ac:dyDescent="0.2">
      <c r="B1716" s="28">
        <v>36</v>
      </c>
      <c r="C1716" s="47"/>
      <c r="D1716" s="41">
        <v>6</v>
      </c>
      <c r="E1716" s="42">
        <v>0</v>
      </c>
      <c r="F1716" s="139">
        <f>ABS(Home!$K$20*E1716)</f>
        <v>0</v>
      </c>
      <c r="G1716" s="42">
        <v>0</v>
      </c>
      <c r="H1716" s="139">
        <f>ABS(Home!$K$20*G1716)</f>
        <v>0</v>
      </c>
      <c r="I1716" s="42">
        <v>0</v>
      </c>
      <c r="J1716" s="139">
        <f>ABS(Home!$K$20*I1716)</f>
        <v>0</v>
      </c>
      <c r="K1716" s="42">
        <v>0</v>
      </c>
      <c r="L1716" s="139">
        <f>ABS(Home!$K$20*K1716)</f>
        <v>0</v>
      </c>
      <c r="M1716" s="45">
        <f t="shared" si="783"/>
        <v>0</v>
      </c>
      <c r="N1716" s="47">
        <f t="shared" si="784"/>
        <v>1596</v>
      </c>
      <c r="P1716" s="1"/>
      <c r="Q1716" s="1"/>
      <c r="R1716" s="246"/>
      <c r="S1716" s="1"/>
      <c r="T1716" s="1"/>
      <c r="U1716" s="1"/>
      <c r="V1716" s="1"/>
      <c r="W1716" s="1"/>
      <c r="X1716" s="1"/>
      <c r="Y1716" s="1"/>
      <c r="Z1716" s="1"/>
      <c r="AA1716" s="1"/>
      <c r="BJ1716" s="41">
        <v>6</v>
      </c>
      <c r="BN1716" s="41">
        <v>5</v>
      </c>
      <c r="BS1716" s="121"/>
      <c r="BV1716">
        <v>0</v>
      </c>
      <c r="CA1716">
        <v>0</v>
      </c>
      <c r="CB1716">
        <f t="shared" si="785"/>
        <v>0</v>
      </c>
      <c r="CK1716">
        <f t="shared" si="786"/>
        <v>36</v>
      </c>
      <c r="CL1716">
        <f t="shared" si="787"/>
        <v>40</v>
      </c>
      <c r="CM1716">
        <f t="shared" si="788"/>
        <v>1596</v>
      </c>
      <c r="CP1716" t="str">
        <f t="shared" si="781"/>
        <v/>
      </c>
      <c r="CQ1716" t="str">
        <f t="shared" si="782"/>
        <v/>
      </c>
      <c r="CR1716" t="str">
        <f t="shared" si="789"/>
        <v/>
      </c>
      <c r="CS1716" t="str">
        <f t="shared" si="779"/>
        <v/>
      </c>
      <c r="CT1716" t="str">
        <f t="shared" si="780"/>
        <v/>
      </c>
    </row>
    <row r="1717" spans="1:98" x14ac:dyDescent="0.2">
      <c r="B1717" s="28">
        <v>37</v>
      </c>
      <c r="C1717" s="47"/>
      <c r="D1717" s="41">
        <v>6</v>
      </c>
      <c r="E1717" s="42">
        <v>0</v>
      </c>
      <c r="F1717" s="139">
        <f>ABS(Home!$K$20*E1717)</f>
        <v>0</v>
      </c>
      <c r="G1717" s="42">
        <v>0</v>
      </c>
      <c r="H1717" s="139">
        <f>ABS(Home!$K$20*G1717)</f>
        <v>0</v>
      </c>
      <c r="I1717" s="42">
        <v>0</v>
      </c>
      <c r="J1717" s="139">
        <f>ABS(Home!$K$20*I1717)</f>
        <v>0</v>
      </c>
      <c r="K1717" s="42">
        <v>0</v>
      </c>
      <c r="L1717" s="139">
        <f>ABS(Home!$K$20*K1717)</f>
        <v>0</v>
      </c>
      <c r="M1717" s="45">
        <f t="shared" si="783"/>
        <v>0</v>
      </c>
      <c r="N1717" s="47">
        <f t="shared" si="784"/>
        <v>1597</v>
      </c>
      <c r="P1717" s="1"/>
      <c r="Q1717" s="1"/>
      <c r="R1717" s="246"/>
      <c r="S1717" s="1"/>
      <c r="T1717" s="1"/>
      <c r="U1717" s="1"/>
      <c r="V1717" s="1"/>
      <c r="W1717" s="1"/>
      <c r="X1717" s="1"/>
      <c r="Y1717" s="1"/>
      <c r="Z1717" s="1"/>
      <c r="AA1717" s="1"/>
      <c r="BJ1717" s="41">
        <v>6</v>
      </c>
      <c r="BN1717" s="41">
        <v>5</v>
      </c>
      <c r="BS1717" s="121"/>
      <c r="BV1717">
        <v>0</v>
      </c>
      <c r="CA1717">
        <v>0</v>
      </c>
      <c r="CB1717">
        <f t="shared" si="785"/>
        <v>0</v>
      </c>
      <c r="CK1717">
        <f>CK1674</f>
        <v>37</v>
      </c>
      <c r="CL1717">
        <f>CL1674+1</f>
        <v>40</v>
      </c>
      <c r="CM1717">
        <f t="shared" si="788"/>
        <v>1597</v>
      </c>
      <c r="CP1717" t="str">
        <f t="shared" si="781"/>
        <v/>
      </c>
      <c r="CQ1717" t="str">
        <f t="shared" si="782"/>
        <v/>
      </c>
      <c r="CR1717" t="str">
        <f t="shared" si="789"/>
        <v/>
      </c>
      <c r="CS1717" t="str">
        <f t="shared" si="779"/>
        <v/>
      </c>
      <c r="CT1717" t="str">
        <f t="shared" si="780"/>
        <v/>
      </c>
    </row>
    <row r="1718" spans="1:98" x14ac:dyDescent="0.2">
      <c r="B1718" s="28">
        <v>38</v>
      </c>
      <c r="C1718" s="47"/>
      <c r="D1718" s="41">
        <v>6</v>
      </c>
      <c r="E1718" s="42">
        <v>0</v>
      </c>
      <c r="F1718" s="139">
        <f>ABS(Home!$K$20*E1718)</f>
        <v>0</v>
      </c>
      <c r="G1718" s="42">
        <v>0</v>
      </c>
      <c r="H1718" s="139">
        <f>ABS(Home!$K$20*G1718)</f>
        <v>0</v>
      </c>
      <c r="I1718" s="42">
        <v>0</v>
      </c>
      <c r="J1718" s="139">
        <f>ABS(Home!$K$20*I1718)</f>
        <v>0</v>
      </c>
      <c r="K1718" s="42">
        <v>0</v>
      </c>
      <c r="L1718" s="139">
        <f>ABS(Home!$K$20*K1718)</f>
        <v>0</v>
      </c>
      <c r="M1718" s="45">
        <f t="shared" si="783"/>
        <v>0</v>
      </c>
      <c r="N1718" s="47">
        <f t="shared" si="784"/>
        <v>1598</v>
      </c>
      <c r="P1718" s="1"/>
      <c r="Q1718" s="1"/>
      <c r="R1718" s="246"/>
      <c r="S1718" s="1"/>
      <c r="T1718" s="1"/>
      <c r="U1718" s="1"/>
      <c r="V1718" s="1"/>
      <c r="W1718" s="1"/>
      <c r="X1718" s="1"/>
      <c r="Y1718" s="1"/>
      <c r="Z1718" s="1"/>
      <c r="AA1718" s="1"/>
      <c r="BJ1718" s="41">
        <v>6</v>
      </c>
      <c r="BN1718" s="41">
        <v>5</v>
      </c>
      <c r="BS1718" s="121"/>
      <c r="BV1718">
        <v>0</v>
      </c>
      <c r="CA1718">
        <v>0</v>
      </c>
      <c r="CB1718">
        <f t="shared" si="785"/>
        <v>0</v>
      </c>
      <c r="CK1718">
        <f t="shared" si="786"/>
        <v>38</v>
      </c>
      <c r="CL1718">
        <f t="shared" si="787"/>
        <v>40</v>
      </c>
      <c r="CM1718">
        <f t="shared" si="788"/>
        <v>1598</v>
      </c>
      <c r="CP1718" t="str">
        <f t="shared" si="781"/>
        <v/>
      </c>
      <c r="CQ1718" t="str">
        <f t="shared" si="782"/>
        <v/>
      </c>
      <c r="CR1718" t="str">
        <f t="shared" si="789"/>
        <v/>
      </c>
      <c r="CS1718" t="str">
        <f t="shared" si="779"/>
        <v/>
      </c>
      <c r="CT1718" t="str">
        <f t="shared" si="780"/>
        <v/>
      </c>
    </row>
    <row r="1719" spans="1:98" x14ac:dyDescent="0.2">
      <c r="B1719" s="28">
        <v>39</v>
      </c>
      <c r="C1719" s="47"/>
      <c r="D1719" s="41">
        <v>6</v>
      </c>
      <c r="E1719" s="42">
        <v>0</v>
      </c>
      <c r="F1719" s="139">
        <f>ABS(Home!$K$20*E1719)</f>
        <v>0</v>
      </c>
      <c r="G1719" s="42">
        <v>0</v>
      </c>
      <c r="H1719" s="139">
        <f>ABS(Home!$K$20*G1719)</f>
        <v>0</v>
      </c>
      <c r="I1719" s="42">
        <v>0</v>
      </c>
      <c r="J1719" s="139">
        <f>ABS(Home!$K$20*I1719)</f>
        <v>0</v>
      </c>
      <c r="K1719" s="42">
        <v>0</v>
      </c>
      <c r="L1719" s="139">
        <f>ABS(Home!$K$20*K1719)</f>
        <v>0</v>
      </c>
      <c r="M1719" s="45">
        <f t="shared" si="783"/>
        <v>0</v>
      </c>
      <c r="N1719" s="47">
        <f t="shared" si="784"/>
        <v>1599</v>
      </c>
      <c r="P1719" s="1"/>
      <c r="Q1719" s="1"/>
      <c r="R1719" s="246"/>
      <c r="S1719" s="1"/>
      <c r="T1719" s="1"/>
      <c r="U1719" s="1"/>
      <c r="V1719" s="1"/>
      <c r="W1719" s="1"/>
      <c r="X1719" s="1"/>
      <c r="Y1719" s="1"/>
      <c r="Z1719" s="1"/>
      <c r="AA1719" s="1"/>
      <c r="BJ1719" s="41">
        <v>6</v>
      </c>
      <c r="BN1719" s="41">
        <v>5</v>
      </c>
      <c r="BS1719" s="121"/>
      <c r="BV1719">
        <v>0</v>
      </c>
      <c r="CA1719">
        <v>0</v>
      </c>
      <c r="CB1719">
        <f t="shared" si="785"/>
        <v>0</v>
      </c>
      <c r="CK1719">
        <f t="shared" si="786"/>
        <v>39</v>
      </c>
      <c r="CL1719">
        <f t="shared" si="787"/>
        <v>40</v>
      </c>
      <c r="CM1719">
        <f t="shared" si="788"/>
        <v>1599</v>
      </c>
      <c r="CP1719" t="str">
        <f t="shared" si="781"/>
        <v/>
      </c>
      <c r="CQ1719" t="str">
        <f t="shared" si="782"/>
        <v/>
      </c>
      <c r="CR1719" t="str">
        <f t="shared" si="789"/>
        <v/>
      </c>
      <c r="CS1719" t="str">
        <f t="shared" si="779"/>
        <v/>
      </c>
      <c r="CT1719" t="str">
        <f t="shared" si="780"/>
        <v/>
      </c>
    </row>
    <row r="1720" spans="1:98" x14ac:dyDescent="0.2">
      <c r="B1720" s="28">
        <v>40</v>
      </c>
      <c r="C1720" s="47"/>
      <c r="D1720" s="41">
        <v>6</v>
      </c>
      <c r="E1720" s="42">
        <v>0</v>
      </c>
      <c r="F1720" s="139">
        <f>ABS(Home!$K$20*E1720)</f>
        <v>0</v>
      </c>
      <c r="G1720" s="42">
        <v>0</v>
      </c>
      <c r="H1720" s="139">
        <f>ABS(Home!$K$20*G1720)</f>
        <v>0</v>
      </c>
      <c r="I1720" s="42">
        <v>0</v>
      </c>
      <c r="J1720" s="139">
        <f>ABS(Home!$K$20*I1720)</f>
        <v>0</v>
      </c>
      <c r="K1720" s="42">
        <v>0</v>
      </c>
      <c r="L1720" s="139">
        <f>ABS(Home!$K$20*K1720)</f>
        <v>0</v>
      </c>
      <c r="M1720" s="45">
        <f t="shared" si="783"/>
        <v>0</v>
      </c>
      <c r="N1720" s="47">
        <f t="shared" si="784"/>
        <v>1600</v>
      </c>
      <c r="P1720" s="1"/>
      <c r="Q1720" s="1"/>
      <c r="R1720" s="246"/>
      <c r="S1720" s="1"/>
      <c r="T1720" s="1"/>
      <c r="U1720" s="1"/>
      <c r="V1720" s="1"/>
      <c r="W1720" s="1"/>
      <c r="X1720" s="1"/>
      <c r="Y1720" s="1"/>
      <c r="Z1720" s="1"/>
      <c r="AA1720" s="1"/>
      <c r="BJ1720" s="41">
        <v>6</v>
      </c>
      <c r="BN1720" s="41">
        <v>5</v>
      </c>
      <c r="BS1720" s="121"/>
      <c r="BV1720">
        <v>0</v>
      </c>
      <c r="CA1720">
        <v>0</v>
      </c>
      <c r="CB1720">
        <f t="shared" si="785"/>
        <v>0</v>
      </c>
      <c r="CK1720">
        <f t="shared" si="786"/>
        <v>40</v>
      </c>
      <c r="CL1720">
        <f t="shared" si="787"/>
        <v>40</v>
      </c>
      <c r="CM1720">
        <f t="shared" si="788"/>
        <v>1600</v>
      </c>
      <c r="CP1720" t="str">
        <f t="shared" si="781"/>
        <v/>
      </c>
      <c r="CQ1720" t="str">
        <f t="shared" si="782"/>
        <v/>
      </c>
      <c r="CR1720" t="str">
        <f t="shared" si="789"/>
        <v/>
      </c>
      <c r="CS1720" t="str">
        <f t="shared" si="779"/>
        <v/>
      </c>
      <c r="CT1720" t="str">
        <f t="shared" si="780"/>
        <v/>
      </c>
    </row>
    <row r="1721" spans="1:98" x14ac:dyDescent="0.2">
      <c r="B1721" s="146"/>
      <c r="C1721" s="47"/>
      <c r="D1721" s="47"/>
      <c r="E1721" s="121"/>
      <c r="F1721" s="121"/>
      <c r="G1721" s="121"/>
      <c r="H1721" s="121"/>
      <c r="I1721" s="121"/>
      <c r="J1721" s="121"/>
      <c r="K1721" s="121"/>
      <c r="L1721" s="121"/>
      <c r="M1721" s="27"/>
      <c r="N1721" s="12"/>
      <c r="P1721" s="1"/>
      <c r="Q1721" s="1"/>
      <c r="R1721" s="246"/>
      <c r="S1721" s="1"/>
      <c r="T1721" s="1"/>
      <c r="U1721" s="1"/>
      <c r="V1721" s="1"/>
      <c r="W1721" s="1"/>
      <c r="X1721" s="1"/>
      <c r="Y1721" s="1"/>
      <c r="Z1721" s="1"/>
      <c r="AA1721" s="1"/>
      <c r="BJ1721" s="41"/>
      <c r="BN1721" s="41"/>
      <c r="BS1721" s="121"/>
      <c r="CP1721" t="str">
        <f t="shared" si="781"/>
        <v/>
      </c>
      <c r="CQ1721" t="str">
        <f t="shared" si="782"/>
        <v/>
      </c>
      <c r="CS1721" t="str">
        <f t="shared" si="779"/>
        <v/>
      </c>
      <c r="CT1721" t="str">
        <f t="shared" si="780"/>
        <v/>
      </c>
    </row>
    <row r="1722" spans="1:98" x14ac:dyDescent="0.2">
      <c r="B1722" s="146"/>
      <c r="C1722" s="47"/>
      <c r="D1722" s="47"/>
      <c r="E1722" s="121"/>
      <c r="F1722" s="121"/>
      <c r="G1722" s="121"/>
      <c r="H1722" s="121"/>
      <c r="I1722" s="121"/>
      <c r="J1722" s="121"/>
      <c r="K1722" s="121"/>
      <c r="L1722" s="121"/>
      <c r="M1722" s="27"/>
      <c r="N1722" s="12"/>
      <c r="P1722" s="1"/>
      <c r="Q1722" s="1"/>
      <c r="R1722" s="246"/>
      <c r="S1722" s="1"/>
      <c r="T1722" s="1"/>
      <c r="U1722" s="1"/>
      <c r="V1722" s="1"/>
      <c r="W1722" s="1"/>
      <c r="X1722" s="1"/>
      <c r="Y1722" s="1"/>
      <c r="Z1722" s="1"/>
      <c r="AA1722" s="1"/>
      <c r="BJ1722" s="41"/>
      <c r="BN1722" s="41"/>
      <c r="BS1722" s="121"/>
      <c r="CP1722" t="str">
        <f t="shared" si="781"/>
        <v/>
      </c>
      <c r="CQ1722" t="str">
        <f t="shared" si="782"/>
        <v/>
      </c>
      <c r="CS1722" t="str">
        <f t="shared" si="779"/>
        <v/>
      </c>
      <c r="CT1722" t="str">
        <f t="shared" si="780"/>
        <v/>
      </c>
    </row>
    <row r="1723" spans="1:98" x14ac:dyDescent="0.2">
      <c r="A1723" s="13"/>
      <c r="B1723" s="15"/>
      <c r="C1723" s="44"/>
      <c r="D1723" s="44"/>
      <c r="E1723" s="14"/>
      <c r="F1723" s="14"/>
      <c r="G1723" s="14"/>
      <c r="H1723" s="14"/>
      <c r="I1723" s="14"/>
      <c r="J1723" s="14"/>
      <c r="K1723" s="14"/>
      <c r="L1723" s="14"/>
      <c r="M1723" s="13"/>
      <c r="N1723" s="12"/>
      <c r="P1723" s="1"/>
      <c r="Q1723" s="1"/>
      <c r="R1723" s="246"/>
      <c r="S1723" s="1"/>
      <c r="T1723" s="1"/>
      <c r="U1723" s="1"/>
      <c r="V1723" s="1"/>
      <c r="W1723" s="1"/>
      <c r="X1723" s="1"/>
      <c r="Y1723" s="1"/>
      <c r="Z1723" s="1"/>
      <c r="AA1723" s="1"/>
      <c r="BJ1723" s="36"/>
      <c r="BN1723" s="36"/>
      <c r="BS1723" s="14"/>
      <c r="CP1723" t="str">
        <f t="shared" si="781"/>
        <v/>
      </c>
      <c r="CQ1723" t="str">
        <f t="shared" si="782"/>
        <v/>
      </c>
      <c r="CS1723" t="str">
        <f t="shared" si="779"/>
        <v/>
      </c>
      <c r="CT1723" t="str">
        <f t="shared" si="780"/>
        <v/>
      </c>
    </row>
    <row r="1724" spans="1:98" x14ac:dyDescent="0.2">
      <c r="A1724" s="13"/>
      <c r="B1724" s="28"/>
      <c r="C1724" s="47"/>
      <c r="D1724" s="47"/>
      <c r="E1724" s="121"/>
      <c r="F1724" s="121"/>
      <c r="G1724" s="121"/>
      <c r="H1724" s="121"/>
      <c r="I1724" s="121"/>
      <c r="J1724" s="121"/>
      <c r="K1724" s="121"/>
      <c r="L1724" s="121"/>
      <c r="M1724" s="45"/>
      <c r="N1724" s="12"/>
      <c r="P1724" s="1"/>
      <c r="Q1724" s="1"/>
      <c r="R1724" s="246"/>
      <c r="S1724" s="1"/>
      <c r="T1724" s="1"/>
      <c r="U1724" s="1"/>
      <c r="V1724" s="1"/>
      <c r="W1724" s="1"/>
      <c r="X1724" s="1"/>
      <c r="Y1724" s="1"/>
      <c r="Z1724" s="1"/>
      <c r="AA1724" s="1"/>
      <c r="BJ1724" s="41"/>
      <c r="BN1724" s="41"/>
      <c r="BS1724" s="121"/>
      <c r="CK1724">
        <f>CK1681</f>
        <v>1</v>
      </c>
      <c r="CL1724">
        <f>CL1681+1</f>
        <v>41</v>
      </c>
      <c r="CM1724">
        <f>CM1681+40</f>
        <v>1601</v>
      </c>
      <c r="CP1724" t="str">
        <f t="shared" si="781"/>
        <v/>
      </c>
      <c r="CQ1724" t="str">
        <f t="shared" si="782"/>
        <v/>
      </c>
      <c r="CR1724" t="str">
        <f>IF(C1724=1,CONCATENATE("v",CM1724),"")</f>
        <v/>
      </c>
      <c r="CS1724" t="str">
        <f t="shared" si="779"/>
        <v/>
      </c>
      <c r="CT1724" t="str">
        <f t="shared" si="780"/>
        <v/>
      </c>
    </row>
    <row r="1725" spans="1:98" x14ac:dyDescent="0.2">
      <c r="B1725" s="28"/>
      <c r="C1725" s="47"/>
      <c r="D1725" s="47"/>
      <c r="E1725" s="121"/>
      <c r="F1725" s="121"/>
      <c r="G1725" s="121"/>
      <c r="H1725" s="121"/>
      <c r="I1725" s="121"/>
      <c r="J1725" s="121"/>
      <c r="K1725" s="121"/>
      <c r="L1725" s="121"/>
      <c r="M1725" s="45"/>
      <c r="N1725" s="12"/>
      <c r="P1725" s="1"/>
      <c r="Q1725" s="1"/>
      <c r="R1725" s="246"/>
      <c r="S1725" s="1"/>
      <c r="T1725" s="1"/>
      <c r="U1725" s="1"/>
      <c r="V1725" s="1"/>
      <c r="W1725" s="1"/>
      <c r="X1725" s="1"/>
      <c r="Y1725" s="1"/>
      <c r="Z1725" s="1"/>
      <c r="AA1725" s="1"/>
      <c r="BJ1725" s="41"/>
      <c r="BN1725" s="41"/>
      <c r="BS1725" s="121"/>
      <c r="CK1725">
        <f t="shared" ref="CK1725:CK1763" si="790">CK1682</f>
        <v>2</v>
      </c>
      <c r="CL1725">
        <f t="shared" ref="CL1725:CL1763" si="791">CL1682+1</f>
        <v>41</v>
      </c>
      <c r="CM1725">
        <f t="shared" ref="CM1725:CM1763" si="792">CM1682+40</f>
        <v>1602</v>
      </c>
      <c r="CP1725" t="str">
        <f t="shared" si="781"/>
        <v/>
      </c>
      <c r="CQ1725" t="str">
        <f t="shared" si="782"/>
        <v/>
      </c>
      <c r="CR1725" t="str">
        <f>IF(C1725=1,CONCATENATE("v",CM1725),"")</f>
        <v/>
      </c>
      <c r="CS1725" t="str">
        <f t="shared" si="779"/>
        <v/>
      </c>
      <c r="CT1725" t="str">
        <f t="shared" si="780"/>
        <v/>
      </c>
    </row>
    <row r="1726" spans="1:98" x14ac:dyDescent="0.2">
      <c r="B1726" s="28"/>
      <c r="C1726" s="47"/>
      <c r="D1726" s="47"/>
      <c r="E1726" s="121"/>
      <c r="F1726" s="121"/>
      <c r="G1726" s="121"/>
      <c r="H1726" s="121"/>
      <c r="I1726" s="121"/>
      <c r="J1726" s="121"/>
      <c r="K1726" s="121"/>
      <c r="L1726" s="121"/>
      <c r="M1726" s="45"/>
      <c r="N1726" s="12"/>
      <c r="P1726" s="1"/>
      <c r="Q1726" s="1"/>
      <c r="R1726" s="246"/>
      <c r="S1726" s="1"/>
      <c r="T1726" s="1"/>
      <c r="U1726" s="1"/>
      <c r="V1726" s="1"/>
      <c r="W1726" s="1"/>
      <c r="X1726" s="1"/>
      <c r="Y1726" s="1"/>
      <c r="Z1726" s="1"/>
      <c r="AA1726" s="1"/>
      <c r="BJ1726" s="41"/>
      <c r="BN1726" s="41"/>
      <c r="BS1726" s="121"/>
      <c r="CK1726">
        <f t="shared" si="790"/>
        <v>3</v>
      </c>
      <c r="CL1726">
        <f t="shared" si="791"/>
        <v>41</v>
      </c>
      <c r="CM1726">
        <f t="shared" si="792"/>
        <v>1603</v>
      </c>
      <c r="CP1726" t="str">
        <f t="shared" si="781"/>
        <v/>
      </c>
      <c r="CQ1726" t="str">
        <f t="shared" si="782"/>
        <v/>
      </c>
      <c r="CR1726" t="str">
        <f t="shared" ref="CR1726:CR1763" si="793">IF(C1726=1,CONCATENATE("v",CM1726),"")</f>
        <v/>
      </c>
      <c r="CS1726" t="str">
        <f t="shared" si="779"/>
        <v/>
      </c>
      <c r="CT1726" t="str">
        <f t="shared" si="780"/>
        <v/>
      </c>
    </row>
    <row r="1727" spans="1:98" x14ac:dyDescent="0.2">
      <c r="B1727" s="28"/>
      <c r="C1727" s="47"/>
      <c r="D1727" s="47"/>
      <c r="E1727" s="121"/>
      <c r="F1727" s="121"/>
      <c r="G1727" s="121"/>
      <c r="H1727" s="121"/>
      <c r="I1727" s="121"/>
      <c r="J1727" s="121"/>
      <c r="K1727" s="121"/>
      <c r="L1727" s="121"/>
      <c r="M1727" s="45"/>
      <c r="N1727" s="12"/>
      <c r="P1727" s="1"/>
      <c r="Q1727" s="1"/>
      <c r="R1727" s="246"/>
      <c r="S1727" s="1"/>
      <c r="T1727" s="1"/>
      <c r="U1727" s="1"/>
      <c r="V1727" s="1"/>
      <c r="W1727" s="1"/>
      <c r="X1727" s="1"/>
      <c r="Y1727" s="1"/>
      <c r="Z1727" s="1"/>
      <c r="AA1727" s="1"/>
      <c r="BJ1727" s="41"/>
      <c r="BN1727" s="41"/>
      <c r="BS1727" s="121"/>
      <c r="CK1727">
        <f t="shared" si="790"/>
        <v>4</v>
      </c>
      <c r="CL1727">
        <f t="shared" si="791"/>
        <v>41</v>
      </c>
      <c r="CM1727">
        <f t="shared" si="792"/>
        <v>1604</v>
      </c>
      <c r="CP1727" t="str">
        <f t="shared" si="781"/>
        <v/>
      </c>
      <c r="CQ1727" t="str">
        <f t="shared" si="782"/>
        <v/>
      </c>
      <c r="CR1727" t="str">
        <f t="shared" si="793"/>
        <v/>
      </c>
      <c r="CS1727" t="str">
        <f t="shared" si="779"/>
        <v/>
      </c>
      <c r="CT1727" t="str">
        <f t="shared" si="780"/>
        <v/>
      </c>
    </row>
    <row r="1728" spans="1:98" x14ac:dyDescent="0.2">
      <c r="B1728" s="28"/>
      <c r="C1728" s="47"/>
      <c r="D1728" s="47"/>
      <c r="E1728" s="121"/>
      <c r="F1728" s="121"/>
      <c r="G1728" s="121"/>
      <c r="H1728" s="121"/>
      <c r="I1728" s="121"/>
      <c r="J1728" s="121"/>
      <c r="K1728" s="121"/>
      <c r="L1728" s="121"/>
      <c r="M1728" s="45"/>
      <c r="N1728" s="12"/>
      <c r="P1728" s="1"/>
      <c r="Q1728" s="1"/>
      <c r="R1728" s="246"/>
      <c r="S1728" s="1"/>
      <c r="T1728" s="1"/>
      <c r="U1728" s="1"/>
      <c r="V1728" s="1"/>
      <c r="W1728" s="1"/>
      <c r="X1728" s="1"/>
      <c r="Y1728" s="1"/>
      <c r="Z1728" s="1"/>
      <c r="AA1728" s="1"/>
      <c r="BJ1728" s="41"/>
      <c r="BN1728" s="41"/>
      <c r="BS1728" s="121"/>
      <c r="CK1728">
        <f t="shared" si="790"/>
        <v>5</v>
      </c>
      <c r="CL1728">
        <f t="shared" si="791"/>
        <v>41</v>
      </c>
      <c r="CM1728">
        <f t="shared" si="792"/>
        <v>1605</v>
      </c>
      <c r="CP1728" t="str">
        <f t="shared" si="781"/>
        <v/>
      </c>
      <c r="CQ1728" t="str">
        <f t="shared" si="782"/>
        <v/>
      </c>
      <c r="CR1728" t="str">
        <f t="shared" si="793"/>
        <v/>
      </c>
      <c r="CS1728" t="str">
        <f t="shared" si="779"/>
        <v/>
      </c>
      <c r="CT1728" t="str">
        <f t="shared" si="780"/>
        <v/>
      </c>
    </row>
    <row r="1729" spans="2:98" x14ac:dyDescent="0.2">
      <c r="B1729" s="28"/>
      <c r="C1729" s="47"/>
      <c r="D1729" s="47"/>
      <c r="E1729" s="121"/>
      <c r="F1729" s="121"/>
      <c r="G1729" s="121"/>
      <c r="H1729" s="121"/>
      <c r="I1729" s="121"/>
      <c r="J1729" s="121"/>
      <c r="K1729" s="121"/>
      <c r="L1729" s="121"/>
      <c r="M1729" s="45"/>
      <c r="N1729" s="12"/>
      <c r="P1729" s="1"/>
      <c r="Q1729" s="1"/>
      <c r="R1729" s="246"/>
      <c r="S1729" s="1"/>
      <c r="T1729" s="1"/>
      <c r="U1729" s="1"/>
      <c r="V1729" s="1"/>
      <c r="W1729" s="1"/>
      <c r="X1729" s="1"/>
      <c r="Y1729" s="1"/>
      <c r="Z1729" s="1"/>
      <c r="AA1729" s="1"/>
      <c r="BJ1729" s="41"/>
      <c r="BN1729" s="41"/>
      <c r="BS1729" s="121"/>
      <c r="CK1729">
        <f t="shared" si="790"/>
        <v>6</v>
      </c>
      <c r="CL1729">
        <f t="shared" si="791"/>
        <v>41</v>
      </c>
      <c r="CM1729">
        <f t="shared" si="792"/>
        <v>1606</v>
      </c>
      <c r="CP1729" t="str">
        <f t="shared" si="781"/>
        <v/>
      </c>
      <c r="CQ1729" t="str">
        <f t="shared" si="782"/>
        <v/>
      </c>
      <c r="CR1729" t="str">
        <f t="shared" si="793"/>
        <v/>
      </c>
      <c r="CS1729" t="str">
        <f t="shared" si="779"/>
        <v/>
      </c>
      <c r="CT1729" t="str">
        <f t="shared" si="780"/>
        <v/>
      </c>
    </row>
    <row r="1730" spans="2:98" x14ac:dyDescent="0.2">
      <c r="B1730" s="28"/>
      <c r="C1730" s="47"/>
      <c r="D1730" s="47"/>
      <c r="E1730" s="121"/>
      <c r="F1730" s="121"/>
      <c r="G1730" s="121"/>
      <c r="H1730" s="121"/>
      <c r="I1730" s="121"/>
      <c r="J1730" s="121"/>
      <c r="K1730" s="121"/>
      <c r="L1730" s="121"/>
      <c r="M1730" s="45"/>
      <c r="N1730" s="12"/>
      <c r="P1730" s="1"/>
      <c r="Q1730" s="1"/>
      <c r="R1730" s="246"/>
      <c r="S1730" s="1"/>
      <c r="T1730" s="1"/>
      <c r="U1730" s="1"/>
      <c r="V1730" s="1"/>
      <c r="W1730" s="1"/>
      <c r="X1730" s="1"/>
      <c r="Y1730" s="1"/>
      <c r="Z1730" s="1"/>
      <c r="AA1730" s="1"/>
      <c r="BJ1730" s="41"/>
      <c r="BN1730" s="41"/>
      <c r="BS1730" s="121"/>
      <c r="CK1730">
        <f t="shared" si="790"/>
        <v>7</v>
      </c>
      <c r="CL1730">
        <f t="shared" si="791"/>
        <v>41</v>
      </c>
      <c r="CM1730">
        <f t="shared" si="792"/>
        <v>1607</v>
      </c>
      <c r="CP1730" t="str">
        <f t="shared" si="781"/>
        <v/>
      </c>
      <c r="CQ1730" t="str">
        <f t="shared" si="782"/>
        <v/>
      </c>
      <c r="CR1730" t="str">
        <f t="shared" si="793"/>
        <v/>
      </c>
      <c r="CS1730" t="str">
        <f t="shared" si="779"/>
        <v/>
      </c>
      <c r="CT1730" t="str">
        <f t="shared" si="780"/>
        <v/>
      </c>
    </row>
    <row r="1731" spans="2:98" x14ac:dyDescent="0.2">
      <c r="B1731" s="28"/>
      <c r="C1731" s="47"/>
      <c r="D1731" s="47"/>
      <c r="E1731" s="121"/>
      <c r="F1731" s="121"/>
      <c r="G1731" s="121"/>
      <c r="H1731" s="121"/>
      <c r="I1731" s="121"/>
      <c r="J1731" s="121"/>
      <c r="K1731" s="121"/>
      <c r="L1731" s="121"/>
      <c r="M1731" s="45"/>
      <c r="N1731" s="12"/>
      <c r="P1731" s="1"/>
      <c r="Q1731" s="1"/>
      <c r="R1731" s="246"/>
      <c r="S1731" s="1"/>
      <c r="T1731" s="1"/>
      <c r="U1731" s="1"/>
      <c r="V1731" s="1"/>
      <c r="W1731" s="1"/>
      <c r="X1731" s="1"/>
      <c r="Y1731" s="1"/>
      <c r="Z1731" s="1"/>
      <c r="AA1731" s="1"/>
      <c r="BJ1731" s="41"/>
      <c r="BN1731" s="41"/>
      <c r="BS1731" s="121"/>
      <c r="CK1731">
        <f t="shared" si="790"/>
        <v>8</v>
      </c>
      <c r="CL1731">
        <f t="shared" si="791"/>
        <v>41</v>
      </c>
      <c r="CM1731">
        <f t="shared" si="792"/>
        <v>1608</v>
      </c>
      <c r="CP1731" t="str">
        <f t="shared" si="781"/>
        <v/>
      </c>
      <c r="CQ1731" t="str">
        <f t="shared" si="782"/>
        <v/>
      </c>
      <c r="CR1731" t="str">
        <f t="shared" si="793"/>
        <v/>
      </c>
      <c r="CS1731" t="str">
        <f t="shared" si="779"/>
        <v/>
      </c>
      <c r="CT1731" t="str">
        <f t="shared" si="780"/>
        <v/>
      </c>
    </row>
    <row r="1732" spans="2:98" x14ac:dyDescent="0.2">
      <c r="B1732" s="28"/>
      <c r="C1732" s="47"/>
      <c r="D1732" s="47"/>
      <c r="E1732" s="121"/>
      <c r="F1732" s="121"/>
      <c r="G1732" s="121"/>
      <c r="H1732" s="121"/>
      <c r="I1732" s="121"/>
      <c r="J1732" s="121"/>
      <c r="K1732" s="121"/>
      <c r="L1732" s="121"/>
      <c r="M1732" s="45"/>
      <c r="N1732" s="12"/>
      <c r="P1732" s="1"/>
      <c r="Q1732" s="1"/>
      <c r="R1732" s="246"/>
      <c r="S1732" s="1"/>
      <c r="T1732" s="1"/>
      <c r="U1732" s="1"/>
      <c r="V1732" s="1"/>
      <c r="W1732" s="1"/>
      <c r="X1732" s="1"/>
      <c r="Y1732" s="1"/>
      <c r="Z1732" s="1"/>
      <c r="AA1732" s="1"/>
      <c r="BJ1732" s="41"/>
      <c r="BN1732" s="41"/>
      <c r="BS1732" s="121"/>
      <c r="CK1732">
        <f t="shared" si="790"/>
        <v>9</v>
      </c>
      <c r="CL1732">
        <f t="shared" si="791"/>
        <v>41</v>
      </c>
      <c r="CM1732">
        <f t="shared" si="792"/>
        <v>1609</v>
      </c>
      <c r="CP1732" t="str">
        <f t="shared" si="781"/>
        <v/>
      </c>
      <c r="CQ1732" t="str">
        <f t="shared" si="782"/>
        <v/>
      </c>
      <c r="CR1732" t="str">
        <f t="shared" si="793"/>
        <v/>
      </c>
      <c r="CS1732" t="str">
        <f t="shared" si="779"/>
        <v/>
      </c>
      <c r="CT1732" t="str">
        <f t="shared" si="780"/>
        <v/>
      </c>
    </row>
    <row r="1733" spans="2:98" x14ac:dyDescent="0.2">
      <c r="B1733" s="28"/>
      <c r="C1733" s="47"/>
      <c r="D1733" s="47"/>
      <c r="E1733" s="121"/>
      <c r="F1733" s="121"/>
      <c r="G1733" s="121"/>
      <c r="H1733" s="121"/>
      <c r="I1733" s="121"/>
      <c r="J1733" s="121"/>
      <c r="K1733" s="121"/>
      <c r="L1733" s="121"/>
      <c r="M1733" s="45"/>
      <c r="N1733" s="12"/>
      <c r="P1733" s="1"/>
      <c r="Q1733" s="1"/>
      <c r="R1733" s="246"/>
      <c r="S1733" s="1"/>
      <c r="T1733" s="1"/>
      <c r="U1733" s="1"/>
      <c r="V1733" s="1"/>
      <c r="W1733" s="1"/>
      <c r="X1733" s="1"/>
      <c r="Y1733" s="1"/>
      <c r="Z1733" s="1"/>
      <c r="AA1733" s="1"/>
      <c r="BJ1733" s="41"/>
      <c r="BN1733" s="41"/>
      <c r="BS1733" s="121"/>
      <c r="CK1733">
        <f t="shared" si="790"/>
        <v>10</v>
      </c>
      <c r="CL1733">
        <f t="shared" si="791"/>
        <v>41</v>
      </c>
      <c r="CM1733">
        <f t="shared" si="792"/>
        <v>1610</v>
      </c>
      <c r="CP1733" t="str">
        <f t="shared" si="781"/>
        <v/>
      </c>
      <c r="CQ1733" t="str">
        <f t="shared" si="782"/>
        <v/>
      </c>
      <c r="CR1733" t="str">
        <f t="shared" si="793"/>
        <v/>
      </c>
      <c r="CS1733" t="str">
        <f t="shared" ref="CS1733:CS1796" si="794">IF(C1733=1,CONCATENATE("y_int(",CM1733,",",1,")"),"")</f>
        <v/>
      </c>
      <c r="CT1733" t="str">
        <f t="shared" ref="CT1733:CT1796" si="795">IF(C1733=1,CONCATENATE("y_int(",CM1733,",",1,") = results.XAtMinObjective{1,",),"")</f>
        <v/>
      </c>
    </row>
    <row r="1734" spans="2:98" x14ac:dyDescent="0.2">
      <c r="B1734" s="28"/>
      <c r="C1734" s="47"/>
      <c r="D1734" s="47"/>
      <c r="E1734" s="121"/>
      <c r="F1734" s="121"/>
      <c r="G1734" s="121"/>
      <c r="H1734" s="121"/>
      <c r="I1734" s="121"/>
      <c r="J1734" s="121"/>
      <c r="K1734" s="121"/>
      <c r="L1734" s="121"/>
      <c r="M1734" s="45"/>
      <c r="N1734" s="12"/>
      <c r="P1734" s="1"/>
      <c r="Q1734" s="1"/>
      <c r="R1734" s="246"/>
      <c r="S1734" s="1"/>
      <c r="T1734" s="1"/>
      <c r="U1734" s="1"/>
      <c r="V1734" s="1"/>
      <c r="W1734" s="1"/>
      <c r="X1734" s="1"/>
      <c r="Y1734" s="1"/>
      <c r="Z1734" s="1"/>
      <c r="AA1734" s="1"/>
      <c r="BJ1734" s="41"/>
      <c r="BN1734" s="41"/>
      <c r="BS1734" s="121"/>
      <c r="CK1734">
        <f t="shared" si="790"/>
        <v>11</v>
      </c>
      <c r="CL1734">
        <f t="shared" si="791"/>
        <v>41</v>
      </c>
      <c r="CM1734">
        <f t="shared" si="792"/>
        <v>1611</v>
      </c>
      <c r="CP1734" t="str">
        <f t="shared" ref="CP1734:CP1781" si="796">IF(C1734=1,CONCATENATE("v",CM1734," = optimizableVariable('var",CM1734,"', [",E1734-$CO$1," ",E1734+$CO$1,"], 'Type', 'real'); %y_int(",CK1734,",",CL1734,")"),"")</f>
        <v/>
      </c>
      <c r="CQ1734" t="str">
        <f t="shared" ref="CQ1734:CQ1797" si="797">IF(C1734=1,CONCATENATE("y_int(",CM1734,",",1,") = variables.var",CM1734,";"),"")</f>
        <v/>
      </c>
      <c r="CR1734" t="str">
        <f t="shared" si="793"/>
        <v/>
      </c>
      <c r="CS1734" t="str">
        <f t="shared" si="794"/>
        <v/>
      </c>
      <c r="CT1734" t="str">
        <f t="shared" si="795"/>
        <v/>
      </c>
    </row>
    <row r="1735" spans="2:98" x14ac:dyDescent="0.2">
      <c r="B1735" s="28"/>
      <c r="C1735" s="47"/>
      <c r="D1735" s="47"/>
      <c r="E1735" s="121"/>
      <c r="F1735" s="121"/>
      <c r="G1735" s="121"/>
      <c r="H1735" s="121"/>
      <c r="I1735" s="121"/>
      <c r="J1735" s="121"/>
      <c r="K1735" s="121"/>
      <c r="L1735" s="121"/>
      <c r="M1735" s="45"/>
      <c r="N1735" s="12"/>
      <c r="P1735" s="1"/>
      <c r="Q1735" s="1"/>
      <c r="R1735" s="246"/>
      <c r="S1735" s="1"/>
      <c r="T1735" s="1"/>
      <c r="U1735" s="1"/>
      <c r="V1735" s="1"/>
      <c r="W1735" s="1"/>
      <c r="X1735" s="1"/>
      <c r="Y1735" s="1"/>
      <c r="Z1735" s="1"/>
      <c r="AA1735" s="1"/>
      <c r="BJ1735" s="41"/>
      <c r="BN1735" s="41"/>
      <c r="BS1735" s="121"/>
      <c r="CK1735">
        <f t="shared" si="790"/>
        <v>12</v>
      </c>
      <c r="CL1735">
        <f t="shared" si="791"/>
        <v>41</v>
      </c>
      <c r="CM1735">
        <f t="shared" si="792"/>
        <v>1612</v>
      </c>
      <c r="CP1735" t="str">
        <f t="shared" si="796"/>
        <v/>
      </c>
      <c r="CQ1735" t="str">
        <f t="shared" si="797"/>
        <v/>
      </c>
      <c r="CR1735" t="str">
        <f t="shared" si="793"/>
        <v/>
      </c>
      <c r="CS1735" t="str">
        <f t="shared" si="794"/>
        <v/>
      </c>
      <c r="CT1735" t="str">
        <f t="shared" si="795"/>
        <v/>
      </c>
    </row>
    <row r="1736" spans="2:98" x14ac:dyDescent="0.2">
      <c r="B1736" s="28"/>
      <c r="C1736" s="47"/>
      <c r="D1736" s="47"/>
      <c r="E1736" s="121"/>
      <c r="F1736" s="121"/>
      <c r="G1736" s="121"/>
      <c r="H1736" s="121"/>
      <c r="I1736" s="121"/>
      <c r="J1736" s="121"/>
      <c r="K1736" s="121"/>
      <c r="L1736" s="121"/>
      <c r="M1736" s="45"/>
      <c r="N1736" s="12"/>
      <c r="P1736" s="1"/>
      <c r="Q1736" s="1"/>
      <c r="R1736" s="246"/>
      <c r="S1736" s="1"/>
      <c r="T1736" s="1"/>
      <c r="U1736" s="1"/>
      <c r="V1736" s="1"/>
      <c r="W1736" s="1"/>
      <c r="X1736" s="1"/>
      <c r="Y1736" s="1"/>
      <c r="Z1736" s="1"/>
      <c r="AA1736" s="1"/>
      <c r="BJ1736" s="41"/>
      <c r="BN1736" s="41"/>
      <c r="BS1736" s="121"/>
      <c r="CK1736">
        <f t="shared" si="790"/>
        <v>13</v>
      </c>
      <c r="CL1736">
        <f t="shared" si="791"/>
        <v>41</v>
      </c>
      <c r="CM1736">
        <f t="shared" si="792"/>
        <v>1613</v>
      </c>
      <c r="CP1736" t="str">
        <f t="shared" si="796"/>
        <v/>
      </c>
      <c r="CQ1736" t="str">
        <f t="shared" si="797"/>
        <v/>
      </c>
      <c r="CR1736" t="str">
        <f t="shared" si="793"/>
        <v/>
      </c>
      <c r="CS1736" t="str">
        <f t="shared" si="794"/>
        <v/>
      </c>
      <c r="CT1736" t="str">
        <f t="shared" si="795"/>
        <v/>
      </c>
    </row>
    <row r="1737" spans="2:98" x14ac:dyDescent="0.2">
      <c r="B1737" s="28"/>
      <c r="C1737" s="47"/>
      <c r="D1737" s="47"/>
      <c r="E1737" s="121"/>
      <c r="F1737" s="121"/>
      <c r="G1737" s="121"/>
      <c r="H1737" s="121"/>
      <c r="I1737" s="121"/>
      <c r="J1737" s="121"/>
      <c r="K1737" s="121"/>
      <c r="L1737" s="121"/>
      <c r="M1737" s="45"/>
      <c r="N1737" s="12"/>
      <c r="P1737" s="1"/>
      <c r="Q1737" s="1"/>
      <c r="R1737" s="246"/>
      <c r="S1737" s="1"/>
      <c r="T1737" s="1"/>
      <c r="U1737" s="1"/>
      <c r="V1737" s="1"/>
      <c r="W1737" s="1"/>
      <c r="X1737" s="1"/>
      <c r="Y1737" s="1"/>
      <c r="Z1737" s="1"/>
      <c r="AA1737" s="1"/>
      <c r="BJ1737" s="41"/>
      <c r="BN1737" s="41"/>
      <c r="BS1737" s="121"/>
      <c r="CK1737">
        <f t="shared" si="790"/>
        <v>14</v>
      </c>
      <c r="CL1737">
        <f t="shared" si="791"/>
        <v>41</v>
      </c>
      <c r="CM1737">
        <f t="shared" si="792"/>
        <v>1614</v>
      </c>
      <c r="CP1737" t="str">
        <f t="shared" si="796"/>
        <v/>
      </c>
      <c r="CQ1737" t="str">
        <f t="shared" si="797"/>
        <v/>
      </c>
      <c r="CR1737" t="str">
        <f t="shared" si="793"/>
        <v/>
      </c>
      <c r="CS1737" t="str">
        <f t="shared" si="794"/>
        <v/>
      </c>
      <c r="CT1737" t="str">
        <f t="shared" si="795"/>
        <v/>
      </c>
    </row>
    <row r="1738" spans="2:98" x14ac:dyDescent="0.2">
      <c r="B1738" s="28"/>
      <c r="C1738" s="47"/>
      <c r="D1738" s="47"/>
      <c r="E1738" s="121"/>
      <c r="F1738" s="121"/>
      <c r="G1738" s="121"/>
      <c r="H1738" s="121"/>
      <c r="I1738" s="121"/>
      <c r="J1738" s="121"/>
      <c r="K1738" s="121"/>
      <c r="L1738" s="121"/>
      <c r="M1738" s="45"/>
      <c r="N1738" s="12"/>
      <c r="P1738" s="1"/>
      <c r="Q1738" s="1"/>
      <c r="R1738" s="246"/>
      <c r="S1738" s="1"/>
      <c r="T1738" s="1"/>
      <c r="U1738" s="1"/>
      <c r="V1738" s="1"/>
      <c r="W1738" s="1"/>
      <c r="X1738" s="1"/>
      <c r="Y1738" s="1"/>
      <c r="Z1738" s="1"/>
      <c r="AA1738" s="1"/>
      <c r="BJ1738" s="41"/>
      <c r="BN1738" s="41"/>
      <c r="BS1738" s="121"/>
      <c r="CK1738">
        <f t="shared" si="790"/>
        <v>15</v>
      </c>
      <c r="CL1738">
        <f t="shared" si="791"/>
        <v>41</v>
      </c>
      <c r="CM1738">
        <f t="shared" si="792"/>
        <v>1615</v>
      </c>
      <c r="CP1738" t="str">
        <f t="shared" si="796"/>
        <v/>
      </c>
      <c r="CQ1738" t="str">
        <f t="shared" si="797"/>
        <v/>
      </c>
      <c r="CR1738" t="str">
        <f t="shared" si="793"/>
        <v/>
      </c>
      <c r="CS1738" t="str">
        <f t="shared" si="794"/>
        <v/>
      </c>
      <c r="CT1738" t="str">
        <f t="shared" si="795"/>
        <v/>
      </c>
    </row>
    <row r="1739" spans="2:98" x14ac:dyDescent="0.2">
      <c r="B1739" s="28"/>
      <c r="C1739" s="47"/>
      <c r="D1739" s="47"/>
      <c r="E1739" s="121"/>
      <c r="F1739" s="121"/>
      <c r="G1739" s="121"/>
      <c r="H1739" s="121"/>
      <c r="I1739" s="121"/>
      <c r="J1739" s="121"/>
      <c r="K1739" s="121"/>
      <c r="L1739" s="121"/>
      <c r="M1739" s="45"/>
      <c r="N1739" s="12"/>
      <c r="P1739" s="1"/>
      <c r="Q1739" s="1"/>
      <c r="R1739" s="246"/>
      <c r="S1739" s="1"/>
      <c r="T1739" s="1"/>
      <c r="U1739" s="1"/>
      <c r="V1739" s="1"/>
      <c r="W1739" s="1"/>
      <c r="X1739" s="1"/>
      <c r="Y1739" s="1"/>
      <c r="Z1739" s="1"/>
      <c r="AA1739" s="1"/>
      <c r="BJ1739" s="41"/>
      <c r="BN1739" s="41"/>
      <c r="BS1739" s="121"/>
      <c r="CK1739">
        <f t="shared" si="790"/>
        <v>16</v>
      </c>
      <c r="CL1739">
        <f t="shared" si="791"/>
        <v>41</v>
      </c>
      <c r="CM1739">
        <f t="shared" si="792"/>
        <v>1616</v>
      </c>
      <c r="CP1739" t="str">
        <f t="shared" si="796"/>
        <v/>
      </c>
      <c r="CQ1739" t="str">
        <f t="shared" si="797"/>
        <v/>
      </c>
      <c r="CR1739" t="str">
        <f t="shared" si="793"/>
        <v/>
      </c>
      <c r="CS1739" t="str">
        <f t="shared" si="794"/>
        <v/>
      </c>
      <c r="CT1739" t="str">
        <f t="shared" si="795"/>
        <v/>
      </c>
    </row>
    <row r="1740" spans="2:98" x14ac:dyDescent="0.2">
      <c r="B1740" s="28"/>
      <c r="C1740" s="47"/>
      <c r="D1740" s="47"/>
      <c r="E1740" s="121"/>
      <c r="F1740" s="121"/>
      <c r="G1740" s="121"/>
      <c r="H1740" s="121"/>
      <c r="I1740" s="121"/>
      <c r="J1740" s="121"/>
      <c r="K1740" s="121"/>
      <c r="L1740" s="121"/>
      <c r="M1740" s="45"/>
      <c r="N1740" s="12"/>
      <c r="P1740" s="1"/>
      <c r="Q1740" s="1"/>
      <c r="R1740" s="246"/>
      <c r="S1740" s="1"/>
      <c r="T1740" s="1"/>
      <c r="U1740" s="1"/>
      <c r="V1740" s="1"/>
      <c r="W1740" s="1"/>
      <c r="X1740" s="1"/>
      <c r="Y1740" s="1"/>
      <c r="Z1740" s="1"/>
      <c r="AA1740" s="1"/>
      <c r="BJ1740" s="41"/>
      <c r="BN1740" s="41"/>
      <c r="BS1740" s="121"/>
      <c r="CK1740">
        <f t="shared" si="790"/>
        <v>17</v>
      </c>
      <c r="CL1740">
        <f t="shared" si="791"/>
        <v>41</v>
      </c>
      <c r="CM1740">
        <f t="shared" si="792"/>
        <v>1617</v>
      </c>
      <c r="CP1740" t="str">
        <f t="shared" si="796"/>
        <v/>
      </c>
      <c r="CQ1740" t="str">
        <f t="shared" si="797"/>
        <v/>
      </c>
      <c r="CR1740" t="str">
        <f t="shared" si="793"/>
        <v/>
      </c>
      <c r="CS1740" t="str">
        <f t="shared" si="794"/>
        <v/>
      </c>
      <c r="CT1740" t="str">
        <f t="shared" si="795"/>
        <v/>
      </c>
    </row>
    <row r="1741" spans="2:98" x14ac:dyDescent="0.2">
      <c r="B1741" s="28"/>
      <c r="C1741" s="47"/>
      <c r="D1741" s="47"/>
      <c r="E1741" s="121"/>
      <c r="F1741" s="121"/>
      <c r="G1741" s="121"/>
      <c r="H1741" s="121"/>
      <c r="I1741" s="121"/>
      <c r="J1741" s="121"/>
      <c r="K1741" s="121"/>
      <c r="L1741" s="121"/>
      <c r="M1741" s="45"/>
      <c r="N1741" s="12"/>
      <c r="P1741" s="1"/>
      <c r="Q1741" s="1"/>
      <c r="R1741" s="246"/>
      <c r="S1741" s="1"/>
      <c r="T1741" s="1"/>
      <c r="U1741" s="1"/>
      <c r="V1741" s="1"/>
      <c r="W1741" s="1"/>
      <c r="X1741" s="1"/>
      <c r="Y1741" s="1"/>
      <c r="Z1741" s="1"/>
      <c r="AA1741" s="1"/>
      <c r="BJ1741" s="41"/>
      <c r="BN1741" s="41"/>
      <c r="BS1741" s="121"/>
      <c r="CK1741">
        <f t="shared" si="790"/>
        <v>18</v>
      </c>
      <c r="CL1741">
        <f t="shared" si="791"/>
        <v>41</v>
      </c>
      <c r="CM1741">
        <f t="shared" si="792"/>
        <v>1618</v>
      </c>
      <c r="CP1741" t="str">
        <f t="shared" si="796"/>
        <v/>
      </c>
      <c r="CQ1741" t="str">
        <f t="shared" si="797"/>
        <v/>
      </c>
      <c r="CR1741" t="str">
        <f t="shared" si="793"/>
        <v/>
      </c>
      <c r="CS1741" t="str">
        <f t="shared" si="794"/>
        <v/>
      </c>
      <c r="CT1741" t="str">
        <f t="shared" si="795"/>
        <v/>
      </c>
    </row>
    <row r="1742" spans="2:98" x14ac:dyDescent="0.2">
      <c r="B1742" s="28"/>
      <c r="C1742" s="47"/>
      <c r="D1742" s="47"/>
      <c r="E1742" s="121"/>
      <c r="F1742" s="121"/>
      <c r="G1742" s="121"/>
      <c r="H1742" s="121"/>
      <c r="I1742" s="121"/>
      <c r="J1742" s="121"/>
      <c r="K1742" s="121"/>
      <c r="L1742" s="121"/>
      <c r="M1742" s="45"/>
      <c r="N1742" s="12"/>
      <c r="P1742" s="1"/>
      <c r="Q1742" s="1"/>
      <c r="R1742" s="246"/>
      <c r="S1742" s="1"/>
      <c r="T1742" s="1"/>
      <c r="U1742" s="1"/>
      <c r="V1742" s="1"/>
      <c r="W1742" s="1"/>
      <c r="X1742" s="1"/>
      <c r="Y1742" s="1"/>
      <c r="Z1742" s="1"/>
      <c r="AA1742" s="1"/>
      <c r="BJ1742" s="41"/>
      <c r="BN1742" s="41"/>
      <c r="BS1742" s="121"/>
      <c r="CK1742">
        <f t="shared" si="790"/>
        <v>19</v>
      </c>
      <c r="CL1742">
        <f t="shared" si="791"/>
        <v>41</v>
      </c>
      <c r="CM1742">
        <f t="shared" si="792"/>
        <v>1619</v>
      </c>
      <c r="CP1742" t="str">
        <f t="shared" si="796"/>
        <v/>
      </c>
      <c r="CQ1742" t="str">
        <f t="shared" si="797"/>
        <v/>
      </c>
      <c r="CR1742" t="str">
        <f t="shared" si="793"/>
        <v/>
      </c>
      <c r="CS1742" t="str">
        <f t="shared" si="794"/>
        <v/>
      </c>
      <c r="CT1742" t="str">
        <f t="shared" si="795"/>
        <v/>
      </c>
    </row>
    <row r="1743" spans="2:98" x14ac:dyDescent="0.2">
      <c r="B1743" s="28"/>
      <c r="C1743" s="47"/>
      <c r="D1743" s="47"/>
      <c r="E1743" s="121"/>
      <c r="F1743" s="121"/>
      <c r="G1743" s="121"/>
      <c r="H1743" s="121"/>
      <c r="I1743" s="121"/>
      <c r="J1743" s="121"/>
      <c r="K1743" s="121"/>
      <c r="L1743" s="121"/>
      <c r="M1743" s="45"/>
      <c r="N1743" s="12"/>
      <c r="P1743" s="1"/>
      <c r="Q1743" s="1"/>
      <c r="R1743" s="246"/>
      <c r="S1743" s="1"/>
      <c r="T1743" s="1"/>
      <c r="U1743" s="1"/>
      <c r="V1743" s="1"/>
      <c r="W1743" s="1"/>
      <c r="X1743" s="1"/>
      <c r="Y1743" s="1"/>
      <c r="Z1743" s="1"/>
      <c r="AA1743" s="1"/>
      <c r="BJ1743" s="41"/>
      <c r="BN1743" s="41"/>
      <c r="BS1743" s="121"/>
      <c r="CK1743">
        <f t="shared" si="790"/>
        <v>20</v>
      </c>
      <c r="CL1743">
        <f t="shared" si="791"/>
        <v>41</v>
      </c>
      <c r="CM1743">
        <f t="shared" si="792"/>
        <v>1620</v>
      </c>
      <c r="CP1743" t="str">
        <f t="shared" si="796"/>
        <v/>
      </c>
      <c r="CQ1743" t="str">
        <f t="shared" si="797"/>
        <v/>
      </c>
      <c r="CR1743" t="str">
        <f t="shared" si="793"/>
        <v/>
      </c>
      <c r="CS1743" t="str">
        <f t="shared" si="794"/>
        <v/>
      </c>
      <c r="CT1743" t="str">
        <f t="shared" si="795"/>
        <v/>
      </c>
    </row>
    <row r="1744" spans="2:98" x14ac:dyDescent="0.2">
      <c r="B1744" s="28"/>
      <c r="C1744" s="47"/>
      <c r="D1744" s="47"/>
      <c r="E1744" s="121"/>
      <c r="F1744" s="121"/>
      <c r="G1744" s="121"/>
      <c r="H1744" s="121"/>
      <c r="I1744" s="121"/>
      <c r="J1744" s="121"/>
      <c r="K1744" s="121"/>
      <c r="L1744" s="121"/>
      <c r="M1744" s="45"/>
      <c r="N1744" s="12"/>
      <c r="P1744" s="1"/>
      <c r="Q1744" s="1"/>
      <c r="R1744" s="246"/>
      <c r="S1744" s="1"/>
      <c r="T1744" s="1"/>
      <c r="U1744" s="1"/>
      <c r="V1744" s="1"/>
      <c r="W1744" s="1"/>
      <c r="X1744" s="1"/>
      <c r="Y1744" s="1"/>
      <c r="Z1744" s="1"/>
      <c r="AA1744" s="1"/>
      <c r="BJ1744" s="41"/>
      <c r="BN1744" s="41"/>
      <c r="BS1744" s="121"/>
      <c r="CK1744">
        <f t="shared" si="790"/>
        <v>21</v>
      </c>
      <c r="CL1744">
        <f t="shared" si="791"/>
        <v>41</v>
      </c>
      <c r="CM1744">
        <f t="shared" si="792"/>
        <v>1621</v>
      </c>
      <c r="CP1744" t="str">
        <f t="shared" si="796"/>
        <v/>
      </c>
      <c r="CQ1744" t="str">
        <f t="shared" si="797"/>
        <v/>
      </c>
      <c r="CR1744" t="str">
        <f t="shared" si="793"/>
        <v/>
      </c>
      <c r="CS1744" t="str">
        <f t="shared" si="794"/>
        <v/>
      </c>
      <c r="CT1744" t="str">
        <f t="shared" si="795"/>
        <v/>
      </c>
    </row>
    <row r="1745" spans="2:98" x14ac:dyDescent="0.2">
      <c r="B1745" s="28"/>
      <c r="C1745" s="47"/>
      <c r="D1745" s="47"/>
      <c r="E1745" s="121"/>
      <c r="F1745" s="121"/>
      <c r="G1745" s="121"/>
      <c r="H1745" s="121"/>
      <c r="I1745" s="121"/>
      <c r="J1745" s="121"/>
      <c r="K1745" s="121"/>
      <c r="L1745" s="121"/>
      <c r="M1745" s="45"/>
      <c r="N1745" s="12"/>
      <c r="P1745" s="1"/>
      <c r="Q1745" s="1"/>
      <c r="R1745" s="246"/>
      <c r="S1745" s="1"/>
      <c r="T1745" s="1"/>
      <c r="U1745" s="1"/>
      <c r="V1745" s="1"/>
      <c r="W1745" s="1"/>
      <c r="X1745" s="1"/>
      <c r="Y1745" s="1"/>
      <c r="Z1745" s="1"/>
      <c r="AA1745" s="1"/>
      <c r="BJ1745" s="41"/>
      <c r="BN1745" s="41"/>
      <c r="BS1745" s="121"/>
      <c r="CK1745">
        <f t="shared" si="790"/>
        <v>22</v>
      </c>
      <c r="CL1745">
        <f t="shared" si="791"/>
        <v>41</v>
      </c>
      <c r="CM1745">
        <f t="shared" si="792"/>
        <v>1622</v>
      </c>
      <c r="CP1745" t="str">
        <f t="shared" si="796"/>
        <v/>
      </c>
      <c r="CQ1745" t="str">
        <f t="shared" si="797"/>
        <v/>
      </c>
      <c r="CR1745" t="str">
        <f t="shared" si="793"/>
        <v/>
      </c>
      <c r="CS1745" t="str">
        <f t="shared" si="794"/>
        <v/>
      </c>
      <c r="CT1745" t="str">
        <f t="shared" si="795"/>
        <v/>
      </c>
    </row>
    <row r="1746" spans="2:98" x14ac:dyDescent="0.2">
      <c r="B1746" s="28"/>
      <c r="C1746" s="47"/>
      <c r="D1746" s="47"/>
      <c r="E1746" s="121"/>
      <c r="F1746" s="121"/>
      <c r="G1746" s="121"/>
      <c r="H1746" s="121"/>
      <c r="I1746" s="121"/>
      <c r="J1746" s="121"/>
      <c r="K1746" s="121"/>
      <c r="L1746" s="121"/>
      <c r="M1746" s="45"/>
      <c r="N1746" s="12"/>
      <c r="P1746" s="1"/>
      <c r="Q1746" s="1"/>
      <c r="R1746" s="246"/>
      <c r="S1746" s="1"/>
      <c r="T1746" s="1"/>
      <c r="U1746" s="1"/>
      <c r="V1746" s="1"/>
      <c r="W1746" s="1"/>
      <c r="X1746" s="1"/>
      <c r="Y1746" s="1"/>
      <c r="Z1746" s="1"/>
      <c r="AA1746" s="1"/>
      <c r="BJ1746" s="41"/>
      <c r="BN1746" s="41"/>
      <c r="BS1746" s="121"/>
      <c r="CK1746">
        <f t="shared" si="790"/>
        <v>23</v>
      </c>
      <c r="CL1746">
        <f t="shared" si="791"/>
        <v>41</v>
      </c>
      <c r="CM1746">
        <f t="shared" si="792"/>
        <v>1623</v>
      </c>
      <c r="CP1746" t="str">
        <f t="shared" si="796"/>
        <v/>
      </c>
      <c r="CQ1746" t="str">
        <f t="shared" si="797"/>
        <v/>
      </c>
      <c r="CR1746" t="str">
        <f t="shared" si="793"/>
        <v/>
      </c>
      <c r="CS1746" t="str">
        <f t="shared" si="794"/>
        <v/>
      </c>
      <c r="CT1746" t="str">
        <f t="shared" si="795"/>
        <v/>
      </c>
    </row>
    <row r="1747" spans="2:98" x14ac:dyDescent="0.2">
      <c r="B1747" s="28"/>
      <c r="C1747" s="47"/>
      <c r="D1747" s="47"/>
      <c r="E1747" s="121"/>
      <c r="F1747" s="121"/>
      <c r="G1747" s="121"/>
      <c r="H1747" s="121"/>
      <c r="I1747" s="121"/>
      <c r="J1747" s="121"/>
      <c r="K1747" s="121"/>
      <c r="L1747" s="121"/>
      <c r="M1747" s="45"/>
      <c r="N1747" s="12"/>
      <c r="P1747" s="1"/>
      <c r="Q1747" s="1"/>
      <c r="R1747" s="246"/>
      <c r="S1747" s="1"/>
      <c r="T1747" s="1"/>
      <c r="U1747" s="1"/>
      <c r="V1747" s="1"/>
      <c r="W1747" s="1"/>
      <c r="X1747" s="1"/>
      <c r="Y1747" s="1"/>
      <c r="Z1747" s="1"/>
      <c r="AA1747" s="1"/>
      <c r="BJ1747" s="41"/>
      <c r="BN1747" s="41"/>
      <c r="BS1747" s="121"/>
      <c r="CK1747">
        <f t="shared" si="790"/>
        <v>24</v>
      </c>
      <c r="CL1747">
        <f t="shared" si="791"/>
        <v>41</v>
      </c>
      <c r="CM1747">
        <f t="shared" si="792"/>
        <v>1624</v>
      </c>
      <c r="CP1747" t="str">
        <f t="shared" si="796"/>
        <v/>
      </c>
      <c r="CQ1747" t="str">
        <f t="shared" si="797"/>
        <v/>
      </c>
      <c r="CR1747" t="str">
        <f t="shared" si="793"/>
        <v/>
      </c>
      <c r="CS1747" t="str">
        <f t="shared" si="794"/>
        <v/>
      </c>
      <c r="CT1747" t="str">
        <f t="shared" si="795"/>
        <v/>
      </c>
    </row>
    <row r="1748" spans="2:98" x14ac:dyDescent="0.2">
      <c r="B1748" s="28"/>
      <c r="C1748" s="47"/>
      <c r="D1748" s="47"/>
      <c r="E1748" s="121"/>
      <c r="F1748" s="121"/>
      <c r="G1748" s="121"/>
      <c r="H1748" s="121"/>
      <c r="I1748" s="121"/>
      <c r="J1748" s="121"/>
      <c r="K1748" s="121"/>
      <c r="L1748" s="121"/>
      <c r="M1748" s="45"/>
      <c r="N1748" s="12"/>
      <c r="P1748" s="1"/>
      <c r="Q1748" s="1"/>
      <c r="R1748" s="246"/>
      <c r="S1748" s="1"/>
      <c r="T1748" s="1"/>
      <c r="U1748" s="1"/>
      <c r="V1748" s="1"/>
      <c r="W1748" s="1"/>
      <c r="X1748" s="1"/>
      <c r="Y1748" s="1"/>
      <c r="Z1748" s="1"/>
      <c r="AA1748" s="1"/>
      <c r="BJ1748" s="41"/>
      <c r="BN1748" s="41"/>
      <c r="BS1748" s="121"/>
      <c r="CK1748">
        <f t="shared" si="790"/>
        <v>25</v>
      </c>
      <c r="CL1748">
        <f t="shared" si="791"/>
        <v>41</v>
      </c>
      <c r="CM1748">
        <f t="shared" si="792"/>
        <v>1625</v>
      </c>
      <c r="CP1748" t="str">
        <f t="shared" si="796"/>
        <v/>
      </c>
      <c r="CQ1748" t="str">
        <f t="shared" si="797"/>
        <v/>
      </c>
      <c r="CR1748" t="str">
        <f t="shared" si="793"/>
        <v/>
      </c>
      <c r="CS1748" t="str">
        <f t="shared" si="794"/>
        <v/>
      </c>
      <c r="CT1748" t="str">
        <f t="shared" si="795"/>
        <v/>
      </c>
    </row>
    <row r="1749" spans="2:98" x14ac:dyDescent="0.2">
      <c r="B1749" s="28"/>
      <c r="C1749" s="47"/>
      <c r="D1749" s="47"/>
      <c r="E1749" s="121"/>
      <c r="F1749" s="121"/>
      <c r="G1749" s="121"/>
      <c r="H1749" s="121"/>
      <c r="I1749" s="121"/>
      <c r="J1749" s="121"/>
      <c r="K1749" s="121"/>
      <c r="L1749" s="121"/>
      <c r="M1749" s="45"/>
      <c r="N1749" s="12"/>
      <c r="P1749" s="1"/>
      <c r="Q1749" s="1"/>
      <c r="R1749" s="246"/>
      <c r="S1749" s="1"/>
      <c r="T1749" s="1"/>
      <c r="U1749" s="1"/>
      <c r="V1749" s="1"/>
      <c r="W1749" s="1"/>
      <c r="X1749" s="1"/>
      <c r="Y1749" s="1"/>
      <c r="Z1749" s="1"/>
      <c r="AA1749" s="1"/>
      <c r="BJ1749" s="41"/>
      <c r="BN1749" s="41"/>
      <c r="BS1749" s="121"/>
      <c r="CK1749">
        <f t="shared" si="790"/>
        <v>26</v>
      </c>
      <c r="CL1749">
        <f t="shared" si="791"/>
        <v>41</v>
      </c>
      <c r="CM1749">
        <f t="shared" si="792"/>
        <v>1626</v>
      </c>
      <c r="CP1749" t="str">
        <f t="shared" si="796"/>
        <v/>
      </c>
      <c r="CQ1749" t="str">
        <f t="shared" si="797"/>
        <v/>
      </c>
      <c r="CR1749" t="str">
        <f t="shared" si="793"/>
        <v/>
      </c>
      <c r="CS1749" t="str">
        <f t="shared" si="794"/>
        <v/>
      </c>
      <c r="CT1749" t="str">
        <f t="shared" si="795"/>
        <v/>
      </c>
    </row>
    <row r="1750" spans="2:98" x14ac:dyDescent="0.2">
      <c r="B1750" s="28"/>
      <c r="C1750" s="47"/>
      <c r="D1750" s="47"/>
      <c r="E1750" s="121"/>
      <c r="F1750" s="121"/>
      <c r="G1750" s="121"/>
      <c r="H1750" s="121"/>
      <c r="I1750" s="121"/>
      <c r="J1750" s="121"/>
      <c r="K1750" s="121"/>
      <c r="L1750" s="121"/>
      <c r="M1750" s="45"/>
      <c r="N1750" s="12"/>
      <c r="P1750" s="1"/>
      <c r="Q1750" s="1"/>
      <c r="R1750" s="246"/>
      <c r="S1750" s="1"/>
      <c r="T1750" s="1"/>
      <c r="U1750" s="1"/>
      <c r="V1750" s="1"/>
      <c r="W1750" s="1"/>
      <c r="X1750" s="1"/>
      <c r="Y1750" s="1"/>
      <c r="Z1750" s="1"/>
      <c r="AA1750" s="1"/>
      <c r="BJ1750" s="41"/>
      <c r="BN1750" s="41"/>
      <c r="BS1750" s="121"/>
      <c r="CK1750">
        <f t="shared" si="790"/>
        <v>27</v>
      </c>
      <c r="CL1750">
        <f t="shared" si="791"/>
        <v>41</v>
      </c>
      <c r="CM1750">
        <f t="shared" si="792"/>
        <v>1627</v>
      </c>
      <c r="CP1750" t="str">
        <f t="shared" si="796"/>
        <v/>
      </c>
      <c r="CQ1750" t="str">
        <f t="shared" si="797"/>
        <v/>
      </c>
      <c r="CR1750" t="str">
        <f t="shared" si="793"/>
        <v/>
      </c>
      <c r="CS1750" t="str">
        <f t="shared" si="794"/>
        <v/>
      </c>
      <c r="CT1750" t="str">
        <f t="shared" si="795"/>
        <v/>
      </c>
    </row>
    <row r="1751" spans="2:98" x14ac:dyDescent="0.2">
      <c r="B1751" s="28"/>
      <c r="C1751" s="47"/>
      <c r="D1751" s="47"/>
      <c r="E1751" s="121"/>
      <c r="F1751" s="121"/>
      <c r="G1751" s="121"/>
      <c r="H1751" s="121"/>
      <c r="I1751" s="121"/>
      <c r="J1751" s="121"/>
      <c r="K1751" s="121"/>
      <c r="L1751" s="121"/>
      <c r="M1751" s="45"/>
      <c r="N1751" s="12"/>
      <c r="P1751" s="1"/>
      <c r="Q1751" s="1"/>
      <c r="R1751" s="246"/>
      <c r="S1751" s="1"/>
      <c r="T1751" s="1"/>
      <c r="U1751" s="1"/>
      <c r="V1751" s="1"/>
      <c r="W1751" s="1"/>
      <c r="X1751" s="1"/>
      <c r="Y1751" s="1"/>
      <c r="Z1751" s="1"/>
      <c r="AA1751" s="1"/>
      <c r="BJ1751" s="41"/>
      <c r="BN1751" s="41"/>
      <c r="BS1751" s="121"/>
      <c r="CK1751">
        <f t="shared" si="790"/>
        <v>28</v>
      </c>
      <c r="CL1751">
        <f t="shared" si="791"/>
        <v>41</v>
      </c>
      <c r="CM1751">
        <f t="shared" si="792"/>
        <v>1628</v>
      </c>
      <c r="CP1751" t="str">
        <f t="shared" si="796"/>
        <v/>
      </c>
      <c r="CQ1751" t="str">
        <f t="shared" si="797"/>
        <v/>
      </c>
      <c r="CR1751" t="str">
        <f t="shared" si="793"/>
        <v/>
      </c>
      <c r="CS1751" t="str">
        <f t="shared" si="794"/>
        <v/>
      </c>
      <c r="CT1751" t="str">
        <f t="shared" si="795"/>
        <v/>
      </c>
    </row>
    <row r="1752" spans="2:98" x14ac:dyDescent="0.2">
      <c r="B1752" s="28"/>
      <c r="C1752" s="47"/>
      <c r="D1752" s="47"/>
      <c r="E1752" s="121"/>
      <c r="F1752" s="121"/>
      <c r="G1752" s="121"/>
      <c r="H1752" s="121"/>
      <c r="I1752" s="121"/>
      <c r="J1752" s="121"/>
      <c r="K1752" s="121"/>
      <c r="L1752" s="121"/>
      <c r="M1752" s="45"/>
      <c r="N1752" s="12"/>
      <c r="P1752" s="1"/>
      <c r="Q1752" s="1"/>
      <c r="R1752" s="246"/>
      <c r="S1752" s="1"/>
      <c r="T1752" s="1"/>
      <c r="U1752" s="1"/>
      <c r="V1752" s="1"/>
      <c r="W1752" s="1"/>
      <c r="X1752" s="1"/>
      <c r="Y1752" s="1"/>
      <c r="Z1752" s="1"/>
      <c r="AA1752" s="1"/>
      <c r="BJ1752" s="41"/>
      <c r="BN1752" s="41"/>
      <c r="BS1752" s="121"/>
      <c r="CK1752">
        <f t="shared" si="790"/>
        <v>29</v>
      </c>
      <c r="CL1752">
        <f t="shared" si="791"/>
        <v>41</v>
      </c>
      <c r="CM1752">
        <f t="shared" si="792"/>
        <v>1629</v>
      </c>
      <c r="CP1752" t="str">
        <f t="shared" si="796"/>
        <v/>
      </c>
      <c r="CQ1752" t="str">
        <f t="shared" si="797"/>
        <v/>
      </c>
      <c r="CR1752" t="str">
        <f t="shared" si="793"/>
        <v/>
      </c>
      <c r="CS1752" t="str">
        <f t="shared" si="794"/>
        <v/>
      </c>
      <c r="CT1752" t="str">
        <f t="shared" si="795"/>
        <v/>
      </c>
    </row>
    <row r="1753" spans="2:98" x14ac:dyDescent="0.2">
      <c r="B1753" s="28"/>
      <c r="C1753" s="47"/>
      <c r="D1753" s="47"/>
      <c r="E1753" s="121"/>
      <c r="F1753" s="121"/>
      <c r="G1753" s="121"/>
      <c r="H1753" s="121"/>
      <c r="I1753" s="121"/>
      <c r="J1753" s="121"/>
      <c r="K1753" s="121"/>
      <c r="L1753" s="121"/>
      <c r="M1753" s="45"/>
      <c r="N1753" s="12"/>
      <c r="P1753" s="1"/>
      <c r="Q1753" s="1"/>
      <c r="R1753" s="246"/>
      <c r="S1753" s="1"/>
      <c r="T1753" s="1"/>
      <c r="U1753" s="1"/>
      <c r="V1753" s="1"/>
      <c r="W1753" s="1"/>
      <c r="X1753" s="1"/>
      <c r="Y1753" s="1"/>
      <c r="Z1753" s="1"/>
      <c r="AA1753" s="1"/>
      <c r="BJ1753" s="41"/>
      <c r="BN1753" s="41"/>
      <c r="BS1753" s="121"/>
      <c r="CK1753">
        <f t="shared" si="790"/>
        <v>30</v>
      </c>
      <c r="CL1753">
        <f t="shared" si="791"/>
        <v>41</v>
      </c>
      <c r="CM1753">
        <f t="shared" si="792"/>
        <v>1630</v>
      </c>
      <c r="CP1753" t="str">
        <f t="shared" si="796"/>
        <v/>
      </c>
      <c r="CQ1753" t="str">
        <f t="shared" si="797"/>
        <v/>
      </c>
      <c r="CR1753" t="str">
        <f t="shared" si="793"/>
        <v/>
      </c>
      <c r="CS1753" t="str">
        <f t="shared" si="794"/>
        <v/>
      </c>
      <c r="CT1753" t="str">
        <f t="shared" si="795"/>
        <v/>
      </c>
    </row>
    <row r="1754" spans="2:98" x14ac:dyDescent="0.2">
      <c r="B1754" s="28"/>
      <c r="C1754" s="47"/>
      <c r="D1754" s="47"/>
      <c r="E1754" s="121"/>
      <c r="F1754" s="121"/>
      <c r="G1754" s="121"/>
      <c r="H1754" s="121"/>
      <c r="I1754" s="121"/>
      <c r="J1754" s="121"/>
      <c r="K1754" s="121"/>
      <c r="L1754" s="121"/>
      <c r="M1754" s="45"/>
      <c r="N1754" s="12"/>
      <c r="P1754" s="1"/>
      <c r="Q1754" s="1"/>
      <c r="R1754" s="246"/>
      <c r="S1754" s="1"/>
      <c r="T1754" s="1"/>
      <c r="U1754" s="1"/>
      <c r="V1754" s="1"/>
      <c r="W1754" s="1"/>
      <c r="X1754" s="1"/>
      <c r="Y1754" s="1"/>
      <c r="Z1754" s="1"/>
      <c r="AA1754" s="1"/>
      <c r="BJ1754" s="41"/>
      <c r="BN1754" s="41"/>
      <c r="BS1754" s="121"/>
      <c r="CK1754">
        <f t="shared" si="790"/>
        <v>31</v>
      </c>
      <c r="CL1754">
        <f t="shared" si="791"/>
        <v>41</v>
      </c>
      <c r="CM1754">
        <f t="shared" si="792"/>
        <v>1631</v>
      </c>
      <c r="CP1754" t="str">
        <f t="shared" si="796"/>
        <v/>
      </c>
      <c r="CQ1754" t="str">
        <f t="shared" si="797"/>
        <v/>
      </c>
      <c r="CR1754" t="str">
        <f t="shared" si="793"/>
        <v/>
      </c>
      <c r="CS1754" t="str">
        <f t="shared" si="794"/>
        <v/>
      </c>
      <c r="CT1754" t="str">
        <f t="shared" si="795"/>
        <v/>
      </c>
    </row>
    <row r="1755" spans="2:98" x14ac:dyDescent="0.2">
      <c r="B1755" s="28"/>
      <c r="C1755" s="47"/>
      <c r="D1755" s="47"/>
      <c r="E1755" s="121"/>
      <c r="F1755" s="121"/>
      <c r="G1755" s="121"/>
      <c r="H1755" s="121"/>
      <c r="I1755" s="121"/>
      <c r="J1755" s="121"/>
      <c r="K1755" s="121"/>
      <c r="L1755" s="121"/>
      <c r="M1755" s="45"/>
      <c r="N1755" s="12"/>
      <c r="P1755" s="1"/>
      <c r="Q1755" s="1"/>
      <c r="R1755" s="246"/>
      <c r="S1755" s="1"/>
      <c r="T1755" s="1"/>
      <c r="U1755" s="1"/>
      <c r="V1755" s="1"/>
      <c r="W1755" s="1"/>
      <c r="X1755" s="1"/>
      <c r="Y1755" s="1"/>
      <c r="Z1755" s="1"/>
      <c r="AA1755" s="1"/>
      <c r="BJ1755" s="41"/>
      <c r="BN1755" s="41"/>
      <c r="BS1755" s="121"/>
      <c r="CK1755">
        <f t="shared" si="790"/>
        <v>32</v>
      </c>
      <c r="CL1755">
        <f t="shared" si="791"/>
        <v>41</v>
      </c>
      <c r="CM1755">
        <f t="shared" si="792"/>
        <v>1632</v>
      </c>
      <c r="CP1755" t="str">
        <f t="shared" si="796"/>
        <v/>
      </c>
      <c r="CQ1755" t="str">
        <f t="shared" si="797"/>
        <v/>
      </c>
      <c r="CR1755" t="str">
        <f t="shared" si="793"/>
        <v/>
      </c>
      <c r="CS1755" t="str">
        <f t="shared" si="794"/>
        <v/>
      </c>
      <c r="CT1755" t="str">
        <f t="shared" si="795"/>
        <v/>
      </c>
    </row>
    <row r="1756" spans="2:98" x14ac:dyDescent="0.2">
      <c r="B1756" s="28"/>
      <c r="C1756" s="47"/>
      <c r="D1756" s="47"/>
      <c r="E1756" s="121"/>
      <c r="F1756" s="121"/>
      <c r="G1756" s="121"/>
      <c r="H1756" s="121"/>
      <c r="I1756" s="121"/>
      <c r="J1756" s="121"/>
      <c r="K1756" s="121"/>
      <c r="L1756" s="121"/>
      <c r="M1756" s="45"/>
      <c r="N1756" s="12"/>
      <c r="P1756" s="1"/>
      <c r="Q1756" s="1"/>
      <c r="R1756" s="246"/>
      <c r="S1756" s="1"/>
      <c r="T1756" s="1"/>
      <c r="U1756" s="1"/>
      <c r="V1756" s="1"/>
      <c r="W1756" s="1"/>
      <c r="X1756" s="1"/>
      <c r="Y1756" s="1"/>
      <c r="Z1756" s="1"/>
      <c r="AA1756" s="1"/>
      <c r="BJ1756" s="41"/>
      <c r="BN1756" s="41"/>
      <c r="BS1756" s="121"/>
      <c r="CK1756">
        <f t="shared" si="790"/>
        <v>33</v>
      </c>
      <c r="CL1756">
        <f t="shared" si="791"/>
        <v>41</v>
      </c>
      <c r="CM1756">
        <f t="shared" si="792"/>
        <v>1633</v>
      </c>
      <c r="CP1756" t="str">
        <f t="shared" si="796"/>
        <v/>
      </c>
      <c r="CQ1756" t="str">
        <f t="shared" si="797"/>
        <v/>
      </c>
      <c r="CR1756" t="str">
        <f t="shared" si="793"/>
        <v/>
      </c>
      <c r="CS1756" t="str">
        <f t="shared" si="794"/>
        <v/>
      </c>
      <c r="CT1756" t="str">
        <f t="shared" si="795"/>
        <v/>
      </c>
    </row>
    <row r="1757" spans="2:98" x14ac:dyDescent="0.2">
      <c r="B1757" s="28"/>
      <c r="C1757" s="47"/>
      <c r="D1757" s="47"/>
      <c r="E1757" s="121"/>
      <c r="F1757" s="121"/>
      <c r="G1757" s="121"/>
      <c r="H1757" s="121"/>
      <c r="I1757" s="121"/>
      <c r="J1757" s="121"/>
      <c r="K1757" s="121"/>
      <c r="L1757" s="121"/>
      <c r="M1757" s="45"/>
      <c r="N1757" s="12"/>
      <c r="P1757" s="1"/>
      <c r="Q1757" s="1"/>
      <c r="R1757" s="246"/>
      <c r="S1757" s="1"/>
      <c r="T1757" s="1"/>
      <c r="U1757" s="1"/>
      <c r="V1757" s="1"/>
      <c r="W1757" s="1"/>
      <c r="X1757" s="1"/>
      <c r="Y1757" s="1"/>
      <c r="Z1757" s="1"/>
      <c r="AA1757" s="1"/>
      <c r="BJ1757" s="41"/>
      <c r="BN1757" s="41"/>
      <c r="BS1757" s="121"/>
      <c r="CK1757">
        <f t="shared" si="790"/>
        <v>34</v>
      </c>
      <c r="CL1757">
        <f t="shared" si="791"/>
        <v>41</v>
      </c>
      <c r="CM1757">
        <f t="shared" si="792"/>
        <v>1634</v>
      </c>
      <c r="CP1757" t="str">
        <f t="shared" si="796"/>
        <v/>
      </c>
      <c r="CQ1757" t="str">
        <f t="shared" si="797"/>
        <v/>
      </c>
      <c r="CR1757" t="str">
        <f t="shared" si="793"/>
        <v/>
      </c>
      <c r="CS1757" t="str">
        <f t="shared" si="794"/>
        <v/>
      </c>
      <c r="CT1757" t="str">
        <f t="shared" si="795"/>
        <v/>
      </c>
    </row>
    <row r="1758" spans="2:98" x14ac:dyDescent="0.2">
      <c r="B1758" s="28"/>
      <c r="C1758" s="47"/>
      <c r="D1758" s="47"/>
      <c r="E1758" s="121"/>
      <c r="F1758" s="121"/>
      <c r="G1758" s="121"/>
      <c r="H1758" s="121"/>
      <c r="I1758" s="121"/>
      <c r="J1758" s="121"/>
      <c r="K1758" s="121"/>
      <c r="L1758" s="121"/>
      <c r="M1758" s="45"/>
      <c r="N1758" s="12"/>
      <c r="P1758" s="1"/>
      <c r="Q1758" s="1"/>
      <c r="R1758" s="246"/>
      <c r="S1758" s="1"/>
      <c r="T1758" s="1"/>
      <c r="U1758" s="1"/>
      <c r="V1758" s="1"/>
      <c r="W1758" s="1"/>
      <c r="X1758" s="1"/>
      <c r="Y1758" s="1"/>
      <c r="Z1758" s="1"/>
      <c r="AA1758" s="1"/>
      <c r="BJ1758" s="41"/>
      <c r="BN1758" s="41"/>
      <c r="BS1758" s="121"/>
      <c r="CK1758">
        <f t="shared" si="790"/>
        <v>35</v>
      </c>
      <c r="CL1758">
        <f t="shared" si="791"/>
        <v>41</v>
      </c>
      <c r="CM1758">
        <f t="shared" si="792"/>
        <v>1635</v>
      </c>
      <c r="CP1758" t="str">
        <f t="shared" si="796"/>
        <v/>
      </c>
      <c r="CQ1758" t="str">
        <f t="shared" si="797"/>
        <v/>
      </c>
      <c r="CR1758" t="str">
        <f t="shared" si="793"/>
        <v/>
      </c>
      <c r="CS1758" t="str">
        <f t="shared" si="794"/>
        <v/>
      </c>
      <c r="CT1758" t="str">
        <f t="shared" si="795"/>
        <v/>
      </c>
    </row>
    <row r="1759" spans="2:98" x14ac:dyDescent="0.2">
      <c r="B1759" s="28"/>
      <c r="C1759" s="47"/>
      <c r="D1759" s="47"/>
      <c r="E1759" s="121"/>
      <c r="F1759" s="121"/>
      <c r="G1759" s="121"/>
      <c r="H1759" s="121"/>
      <c r="I1759" s="121"/>
      <c r="J1759" s="121"/>
      <c r="K1759" s="121"/>
      <c r="L1759" s="121"/>
      <c r="M1759" s="45"/>
      <c r="N1759" s="12"/>
      <c r="P1759" s="1"/>
      <c r="Q1759" s="1"/>
      <c r="R1759" s="246"/>
      <c r="S1759" s="1"/>
      <c r="T1759" s="1"/>
      <c r="U1759" s="1"/>
      <c r="V1759" s="1"/>
      <c r="W1759" s="1"/>
      <c r="X1759" s="1"/>
      <c r="Y1759" s="1"/>
      <c r="Z1759" s="1"/>
      <c r="AA1759" s="1"/>
      <c r="BJ1759" s="41"/>
      <c r="BN1759" s="41"/>
      <c r="BS1759" s="121"/>
      <c r="CK1759">
        <f t="shared" si="790"/>
        <v>36</v>
      </c>
      <c r="CL1759">
        <f t="shared" si="791"/>
        <v>41</v>
      </c>
      <c r="CM1759">
        <f t="shared" si="792"/>
        <v>1636</v>
      </c>
      <c r="CP1759" t="str">
        <f t="shared" si="796"/>
        <v/>
      </c>
      <c r="CQ1759" t="str">
        <f t="shared" si="797"/>
        <v/>
      </c>
      <c r="CR1759" t="str">
        <f t="shared" si="793"/>
        <v/>
      </c>
      <c r="CS1759" t="str">
        <f t="shared" si="794"/>
        <v/>
      </c>
      <c r="CT1759" t="str">
        <f t="shared" si="795"/>
        <v/>
      </c>
    </row>
    <row r="1760" spans="2:98" x14ac:dyDescent="0.2">
      <c r="B1760" s="28"/>
      <c r="C1760" s="47"/>
      <c r="D1760" s="47"/>
      <c r="E1760" s="121"/>
      <c r="F1760" s="121"/>
      <c r="G1760" s="121"/>
      <c r="H1760" s="121"/>
      <c r="I1760" s="121"/>
      <c r="J1760" s="121"/>
      <c r="K1760" s="121"/>
      <c r="L1760" s="121"/>
      <c r="M1760" s="45"/>
      <c r="N1760" s="12"/>
      <c r="P1760" s="1"/>
      <c r="Q1760" s="1"/>
      <c r="R1760" s="246"/>
      <c r="S1760" s="1"/>
      <c r="T1760" s="1"/>
      <c r="U1760" s="1"/>
      <c r="V1760" s="1"/>
      <c r="W1760" s="1"/>
      <c r="X1760" s="1"/>
      <c r="Y1760" s="1"/>
      <c r="Z1760" s="1"/>
      <c r="AA1760" s="1"/>
      <c r="BJ1760" s="41"/>
      <c r="BN1760" s="41"/>
      <c r="BS1760" s="121"/>
      <c r="CK1760">
        <f>CK1717</f>
        <v>37</v>
      </c>
      <c r="CL1760">
        <f>CL1717+1</f>
        <v>41</v>
      </c>
      <c r="CM1760">
        <f t="shared" si="792"/>
        <v>1637</v>
      </c>
      <c r="CP1760" t="str">
        <f t="shared" si="796"/>
        <v/>
      </c>
      <c r="CQ1760" t="str">
        <f t="shared" si="797"/>
        <v/>
      </c>
      <c r="CR1760" t="str">
        <f t="shared" si="793"/>
        <v/>
      </c>
      <c r="CS1760" t="str">
        <f t="shared" si="794"/>
        <v/>
      </c>
      <c r="CT1760" t="str">
        <f t="shared" si="795"/>
        <v/>
      </c>
    </row>
    <row r="1761" spans="1:98" x14ac:dyDescent="0.2">
      <c r="B1761" s="28"/>
      <c r="C1761" s="47"/>
      <c r="D1761" s="47"/>
      <c r="E1761" s="121"/>
      <c r="F1761" s="121"/>
      <c r="G1761" s="121"/>
      <c r="H1761" s="121"/>
      <c r="I1761" s="121"/>
      <c r="J1761" s="121"/>
      <c r="K1761" s="121"/>
      <c r="L1761" s="121"/>
      <c r="M1761" s="45"/>
      <c r="N1761" s="12"/>
      <c r="P1761" s="1"/>
      <c r="Q1761" s="1"/>
      <c r="R1761" s="246"/>
      <c r="S1761" s="1"/>
      <c r="T1761" s="1"/>
      <c r="U1761" s="1"/>
      <c r="V1761" s="1"/>
      <c r="W1761" s="1"/>
      <c r="X1761" s="1"/>
      <c r="Y1761" s="1"/>
      <c r="Z1761" s="1"/>
      <c r="AA1761" s="1"/>
      <c r="BJ1761" s="41"/>
      <c r="BN1761" s="41"/>
      <c r="BS1761" s="121"/>
      <c r="CK1761">
        <f t="shared" si="790"/>
        <v>38</v>
      </c>
      <c r="CL1761">
        <f t="shared" si="791"/>
        <v>41</v>
      </c>
      <c r="CM1761">
        <f t="shared" si="792"/>
        <v>1638</v>
      </c>
      <c r="CP1761" t="str">
        <f t="shared" si="796"/>
        <v/>
      </c>
      <c r="CQ1761" t="str">
        <f t="shared" si="797"/>
        <v/>
      </c>
      <c r="CR1761" t="str">
        <f t="shared" si="793"/>
        <v/>
      </c>
      <c r="CS1761" t="str">
        <f t="shared" si="794"/>
        <v/>
      </c>
      <c r="CT1761" t="str">
        <f t="shared" si="795"/>
        <v/>
      </c>
    </row>
    <row r="1762" spans="1:98" x14ac:dyDescent="0.2">
      <c r="B1762" s="146"/>
      <c r="C1762" s="47"/>
      <c r="D1762" s="47"/>
      <c r="E1762" s="121"/>
      <c r="F1762" s="121"/>
      <c r="G1762" s="121"/>
      <c r="H1762" s="121"/>
      <c r="I1762" s="121"/>
      <c r="J1762" s="121"/>
      <c r="K1762" s="121"/>
      <c r="L1762" s="121"/>
      <c r="M1762" s="45"/>
      <c r="N1762" s="12"/>
      <c r="P1762" s="1"/>
      <c r="Q1762" s="1"/>
      <c r="R1762" s="246"/>
      <c r="S1762" s="1"/>
      <c r="T1762" s="1"/>
      <c r="U1762" s="1"/>
      <c r="V1762" s="1"/>
      <c r="W1762" s="1"/>
      <c r="X1762" s="1"/>
      <c r="Y1762" s="1"/>
      <c r="Z1762" s="1"/>
      <c r="AA1762" s="1"/>
      <c r="BJ1762" s="41"/>
      <c r="BN1762" s="41"/>
      <c r="BS1762" s="121"/>
      <c r="CK1762">
        <f t="shared" si="790"/>
        <v>39</v>
      </c>
      <c r="CL1762">
        <f t="shared" si="791"/>
        <v>41</v>
      </c>
      <c r="CM1762">
        <f t="shared" si="792"/>
        <v>1639</v>
      </c>
      <c r="CP1762" t="str">
        <f t="shared" si="796"/>
        <v/>
      </c>
      <c r="CQ1762" t="str">
        <f t="shared" si="797"/>
        <v/>
      </c>
      <c r="CR1762" t="str">
        <f t="shared" si="793"/>
        <v/>
      </c>
      <c r="CS1762" t="str">
        <f t="shared" si="794"/>
        <v/>
      </c>
      <c r="CT1762" t="str">
        <f t="shared" si="795"/>
        <v/>
      </c>
    </row>
    <row r="1763" spans="1:98" x14ac:dyDescent="0.2">
      <c r="B1763" s="146"/>
      <c r="C1763" s="47"/>
      <c r="D1763" s="47"/>
      <c r="E1763" s="121"/>
      <c r="F1763" s="121"/>
      <c r="G1763" s="121"/>
      <c r="H1763" s="121"/>
      <c r="I1763" s="121"/>
      <c r="J1763" s="121"/>
      <c r="K1763" s="121"/>
      <c r="L1763" s="121"/>
      <c r="M1763" s="45"/>
      <c r="N1763" s="12"/>
      <c r="P1763" s="1"/>
      <c r="Q1763" s="1"/>
      <c r="R1763" s="246"/>
      <c r="S1763" s="1"/>
      <c r="T1763" s="1"/>
      <c r="U1763" s="1"/>
      <c r="V1763" s="1"/>
      <c r="W1763" s="1"/>
      <c r="X1763" s="1"/>
      <c r="Y1763" s="1"/>
      <c r="Z1763" s="1"/>
      <c r="AA1763" s="1"/>
      <c r="BJ1763" s="41"/>
      <c r="BN1763" s="41"/>
      <c r="BS1763" s="121"/>
      <c r="CK1763">
        <f t="shared" si="790"/>
        <v>40</v>
      </c>
      <c r="CL1763">
        <f t="shared" si="791"/>
        <v>41</v>
      </c>
      <c r="CM1763">
        <f t="shared" si="792"/>
        <v>1640</v>
      </c>
      <c r="CP1763" t="str">
        <f t="shared" si="796"/>
        <v/>
      </c>
      <c r="CQ1763" t="str">
        <f t="shared" si="797"/>
        <v/>
      </c>
      <c r="CR1763" t="str">
        <f t="shared" si="793"/>
        <v/>
      </c>
      <c r="CS1763" t="str">
        <f t="shared" si="794"/>
        <v/>
      </c>
      <c r="CT1763" t="str">
        <f t="shared" si="795"/>
        <v/>
      </c>
    </row>
    <row r="1764" spans="1:98" x14ac:dyDescent="0.2">
      <c r="B1764" s="146"/>
      <c r="C1764" s="47"/>
      <c r="D1764" s="47"/>
      <c r="E1764" s="121"/>
      <c r="F1764" s="121"/>
      <c r="G1764" s="121"/>
      <c r="H1764" s="121"/>
      <c r="I1764" s="121"/>
      <c r="J1764" s="121"/>
      <c r="K1764" s="121"/>
      <c r="L1764" s="121"/>
      <c r="M1764" s="45"/>
      <c r="N1764" s="12"/>
      <c r="P1764" s="1"/>
      <c r="Q1764" s="1"/>
      <c r="R1764" s="246"/>
      <c r="S1764" s="1"/>
      <c r="T1764" s="1"/>
      <c r="U1764" s="1"/>
      <c r="V1764" s="1"/>
      <c r="W1764" s="1"/>
      <c r="X1764" s="1"/>
      <c r="Y1764" s="1"/>
      <c r="Z1764" s="1"/>
      <c r="AA1764" s="1"/>
      <c r="BJ1764" s="41"/>
      <c r="BN1764" s="41"/>
      <c r="BS1764" s="121"/>
      <c r="CP1764" t="str">
        <f t="shared" si="796"/>
        <v/>
      </c>
      <c r="CQ1764" t="str">
        <f t="shared" si="797"/>
        <v/>
      </c>
      <c r="CS1764" t="str">
        <f t="shared" si="794"/>
        <v/>
      </c>
      <c r="CT1764" t="str">
        <f t="shared" si="795"/>
        <v/>
      </c>
    </row>
    <row r="1765" spans="1:98" x14ac:dyDescent="0.2">
      <c r="B1765" s="146"/>
      <c r="C1765" s="47"/>
      <c r="D1765" s="47"/>
      <c r="E1765" s="121"/>
      <c r="F1765" s="121"/>
      <c r="G1765" s="121"/>
      <c r="H1765" s="121"/>
      <c r="I1765" s="121"/>
      <c r="J1765" s="121"/>
      <c r="K1765" s="121"/>
      <c r="L1765" s="121"/>
      <c r="M1765" s="45"/>
      <c r="N1765" s="12"/>
      <c r="P1765" s="1"/>
      <c r="Q1765" s="1"/>
      <c r="R1765" s="246"/>
      <c r="S1765" s="1"/>
      <c r="T1765" s="1"/>
      <c r="U1765" s="1"/>
      <c r="V1765" s="1"/>
      <c r="W1765" s="1"/>
      <c r="X1765" s="1"/>
      <c r="Y1765" s="1"/>
      <c r="Z1765" s="1"/>
      <c r="AA1765" s="1"/>
      <c r="BJ1765" s="41"/>
      <c r="BN1765" s="41"/>
      <c r="BS1765" s="121"/>
      <c r="CP1765" t="str">
        <f t="shared" si="796"/>
        <v/>
      </c>
      <c r="CQ1765" t="str">
        <f t="shared" si="797"/>
        <v/>
      </c>
      <c r="CS1765" t="str">
        <f t="shared" si="794"/>
        <v/>
      </c>
      <c r="CT1765" t="str">
        <f t="shared" si="795"/>
        <v/>
      </c>
    </row>
    <row r="1766" spans="1:98" x14ac:dyDescent="0.2">
      <c r="A1766" s="13"/>
      <c r="B1766" s="15"/>
      <c r="C1766" s="44"/>
      <c r="D1766" s="44"/>
      <c r="E1766" s="14"/>
      <c r="F1766" s="14"/>
      <c r="G1766" s="14"/>
      <c r="H1766" s="14"/>
      <c r="I1766" s="14"/>
      <c r="J1766" s="14"/>
      <c r="K1766" s="14"/>
      <c r="L1766" s="14"/>
      <c r="M1766" s="13"/>
      <c r="N1766" s="12"/>
      <c r="P1766" s="1"/>
      <c r="Q1766" s="1"/>
      <c r="R1766" s="246"/>
      <c r="S1766" s="1"/>
      <c r="T1766" s="1"/>
      <c r="U1766" s="1"/>
      <c r="V1766" s="1"/>
      <c r="W1766" s="1"/>
      <c r="X1766" s="1"/>
      <c r="Y1766" s="1"/>
      <c r="Z1766" s="1"/>
      <c r="AA1766" s="1"/>
      <c r="BJ1766" s="36"/>
      <c r="BN1766" s="36"/>
      <c r="BS1766" s="14"/>
      <c r="CP1766" t="str">
        <f t="shared" si="796"/>
        <v/>
      </c>
      <c r="CQ1766" t="str">
        <f t="shared" si="797"/>
        <v/>
      </c>
      <c r="CS1766" t="str">
        <f t="shared" si="794"/>
        <v/>
      </c>
      <c r="CT1766" t="str">
        <f t="shared" si="795"/>
        <v/>
      </c>
    </row>
    <row r="1767" spans="1:98" x14ac:dyDescent="0.2">
      <c r="A1767" s="13"/>
      <c r="B1767" s="28"/>
      <c r="C1767" s="47"/>
      <c r="D1767" s="47"/>
      <c r="E1767" s="121"/>
      <c r="F1767" s="121"/>
      <c r="G1767" s="121"/>
      <c r="H1767" s="121"/>
      <c r="I1767" s="121"/>
      <c r="J1767" s="121"/>
      <c r="K1767" s="121"/>
      <c r="L1767" s="121"/>
      <c r="M1767" s="45"/>
      <c r="N1767" s="12"/>
      <c r="P1767" s="1"/>
      <c r="Q1767" s="1"/>
      <c r="R1767" s="246"/>
      <c r="S1767" s="1"/>
      <c r="T1767" s="1"/>
      <c r="U1767" s="1"/>
      <c r="V1767" s="1"/>
      <c r="W1767" s="1"/>
      <c r="X1767" s="1"/>
      <c r="Y1767" s="1"/>
      <c r="Z1767" s="1"/>
      <c r="AA1767" s="1"/>
      <c r="BJ1767" s="41"/>
      <c r="BN1767" s="41"/>
      <c r="BS1767" s="121"/>
      <c r="CK1767">
        <f>CK1724</f>
        <v>1</v>
      </c>
      <c r="CL1767">
        <f>CL1724+1</f>
        <v>42</v>
      </c>
      <c r="CM1767">
        <f>CM1724+40</f>
        <v>1641</v>
      </c>
      <c r="CP1767" t="str">
        <f t="shared" si="796"/>
        <v/>
      </c>
      <c r="CQ1767" t="str">
        <f t="shared" si="797"/>
        <v/>
      </c>
      <c r="CR1767" t="str">
        <f>IF(C1767=1,CONCATENATE("v",CM1767),"")</f>
        <v/>
      </c>
      <c r="CS1767" t="str">
        <f t="shared" si="794"/>
        <v/>
      </c>
      <c r="CT1767" t="str">
        <f t="shared" si="795"/>
        <v/>
      </c>
    </row>
    <row r="1768" spans="1:98" x14ac:dyDescent="0.2">
      <c r="B1768" s="28"/>
      <c r="C1768" s="47"/>
      <c r="D1768" s="47"/>
      <c r="E1768" s="121"/>
      <c r="F1768" s="121"/>
      <c r="G1768" s="121"/>
      <c r="H1768" s="121"/>
      <c r="I1768" s="121"/>
      <c r="J1768" s="121"/>
      <c r="K1768" s="121"/>
      <c r="L1768" s="121"/>
      <c r="M1768" s="45"/>
      <c r="N1768" s="12"/>
      <c r="P1768" s="1"/>
      <c r="Q1768" s="1"/>
      <c r="R1768" s="246"/>
      <c r="S1768" s="1"/>
      <c r="T1768" s="1"/>
      <c r="U1768" s="1"/>
      <c r="V1768" s="1"/>
      <c r="W1768" s="1"/>
      <c r="X1768" s="1"/>
      <c r="Y1768" s="1"/>
      <c r="Z1768" s="1"/>
      <c r="AA1768" s="1"/>
      <c r="BJ1768" s="41"/>
      <c r="BN1768" s="41"/>
      <c r="BS1768" s="121"/>
      <c r="CK1768">
        <f t="shared" ref="CK1768:CK1806" si="798">CK1725</f>
        <v>2</v>
      </c>
      <c r="CL1768">
        <f t="shared" ref="CL1768:CL1806" si="799">CL1725+1</f>
        <v>42</v>
      </c>
      <c r="CM1768">
        <f t="shared" ref="CM1768:CM1806" si="800">CM1725+40</f>
        <v>1642</v>
      </c>
      <c r="CP1768" t="str">
        <f t="shared" si="796"/>
        <v/>
      </c>
      <c r="CQ1768" t="str">
        <f t="shared" si="797"/>
        <v/>
      </c>
      <c r="CR1768" t="str">
        <f>IF(C1768=1,CONCATENATE("v",CM1768),"")</f>
        <v/>
      </c>
      <c r="CS1768" t="str">
        <f t="shared" si="794"/>
        <v/>
      </c>
      <c r="CT1768" t="str">
        <f t="shared" si="795"/>
        <v/>
      </c>
    </row>
    <row r="1769" spans="1:98" x14ac:dyDescent="0.2">
      <c r="B1769" s="28"/>
      <c r="C1769" s="47"/>
      <c r="D1769" s="47"/>
      <c r="E1769" s="121"/>
      <c r="F1769" s="121"/>
      <c r="G1769" s="121"/>
      <c r="H1769" s="121"/>
      <c r="I1769" s="121"/>
      <c r="J1769" s="121"/>
      <c r="K1769" s="121"/>
      <c r="L1769" s="121"/>
      <c r="M1769" s="45"/>
      <c r="N1769" s="12"/>
      <c r="P1769" s="1"/>
      <c r="Q1769" s="1"/>
      <c r="R1769" s="246"/>
      <c r="S1769" s="1"/>
      <c r="T1769" s="1"/>
      <c r="U1769" s="1"/>
      <c r="V1769" s="1"/>
      <c r="W1769" s="1"/>
      <c r="X1769" s="1"/>
      <c r="Y1769" s="1"/>
      <c r="Z1769" s="1"/>
      <c r="AA1769" s="1"/>
      <c r="BJ1769" s="41"/>
      <c r="BN1769" s="41"/>
      <c r="BS1769" s="121"/>
      <c r="CK1769">
        <f t="shared" si="798"/>
        <v>3</v>
      </c>
      <c r="CL1769">
        <f t="shared" si="799"/>
        <v>42</v>
      </c>
      <c r="CM1769">
        <f t="shared" si="800"/>
        <v>1643</v>
      </c>
      <c r="CP1769" t="str">
        <f t="shared" si="796"/>
        <v/>
      </c>
      <c r="CQ1769" t="str">
        <f t="shared" si="797"/>
        <v/>
      </c>
      <c r="CR1769" t="str">
        <f t="shared" ref="CR1769:CR1806" si="801">IF(C1769=1,CONCATENATE("v",CM1769),"")</f>
        <v/>
      </c>
      <c r="CS1769" t="str">
        <f t="shared" si="794"/>
        <v/>
      </c>
      <c r="CT1769" t="str">
        <f t="shared" si="795"/>
        <v/>
      </c>
    </row>
    <row r="1770" spans="1:98" x14ac:dyDescent="0.2">
      <c r="B1770" s="28"/>
      <c r="C1770" s="47"/>
      <c r="D1770" s="47"/>
      <c r="E1770" s="121"/>
      <c r="F1770" s="121"/>
      <c r="G1770" s="121"/>
      <c r="H1770" s="121"/>
      <c r="I1770" s="121"/>
      <c r="J1770" s="121"/>
      <c r="K1770" s="121"/>
      <c r="L1770" s="121"/>
      <c r="M1770" s="45"/>
      <c r="N1770" s="12"/>
      <c r="P1770" s="1"/>
      <c r="Q1770" s="1"/>
      <c r="R1770" s="246"/>
      <c r="S1770" s="1"/>
      <c r="T1770" s="1"/>
      <c r="U1770" s="1"/>
      <c r="V1770" s="1"/>
      <c r="W1770" s="1"/>
      <c r="X1770" s="1"/>
      <c r="Y1770" s="1"/>
      <c r="Z1770" s="1"/>
      <c r="AA1770" s="1"/>
      <c r="BJ1770" s="41"/>
      <c r="BN1770" s="41"/>
      <c r="BS1770" s="121"/>
      <c r="CK1770">
        <f t="shared" si="798"/>
        <v>4</v>
      </c>
      <c r="CL1770">
        <f t="shared" si="799"/>
        <v>42</v>
      </c>
      <c r="CM1770">
        <f t="shared" si="800"/>
        <v>1644</v>
      </c>
      <c r="CP1770" t="str">
        <f t="shared" si="796"/>
        <v/>
      </c>
      <c r="CQ1770" t="str">
        <f t="shared" si="797"/>
        <v/>
      </c>
      <c r="CR1770" t="str">
        <f t="shared" si="801"/>
        <v/>
      </c>
      <c r="CS1770" t="str">
        <f t="shared" si="794"/>
        <v/>
      </c>
      <c r="CT1770" t="str">
        <f t="shared" si="795"/>
        <v/>
      </c>
    </row>
    <row r="1771" spans="1:98" x14ac:dyDescent="0.2">
      <c r="B1771" s="28"/>
      <c r="C1771" s="47"/>
      <c r="D1771" s="47"/>
      <c r="E1771" s="121"/>
      <c r="F1771" s="121"/>
      <c r="G1771" s="121"/>
      <c r="H1771" s="121"/>
      <c r="I1771" s="121"/>
      <c r="J1771" s="121"/>
      <c r="K1771" s="121"/>
      <c r="L1771" s="121"/>
      <c r="M1771" s="45"/>
      <c r="N1771" s="12"/>
      <c r="P1771" s="1"/>
      <c r="Q1771" s="1"/>
      <c r="R1771" s="246"/>
      <c r="S1771" s="1"/>
      <c r="T1771" s="1"/>
      <c r="U1771" s="1"/>
      <c r="V1771" s="1"/>
      <c r="W1771" s="1"/>
      <c r="X1771" s="1"/>
      <c r="Y1771" s="1"/>
      <c r="Z1771" s="1"/>
      <c r="AA1771" s="1"/>
      <c r="BJ1771" s="41"/>
      <c r="BN1771" s="41"/>
      <c r="BS1771" s="121"/>
      <c r="CK1771">
        <f t="shared" si="798"/>
        <v>5</v>
      </c>
      <c r="CL1771">
        <f t="shared" si="799"/>
        <v>42</v>
      </c>
      <c r="CM1771">
        <f t="shared" si="800"/>
        <v>1645</v>
      </c>
      <c r="CP1771" t="str">
        <f t="shared" si="796"/>
        <v/>
      </c>
      <c r="CQ1771" t="str">
        <f t="shared" si="797"/>
        <v/>
      </c>
      <c r="CR1771" t="str">
        <f t="shared" si="801"/>
        <v/>
      </c>
      <c r="CS1771" t="str">
        <f t="shared" si="794"/>
        <v/>
      </c>
      <c r="CT1771" t="str">
        <f t="shared" si="795"/>
        <v/>
      </c>
    </row>
    <row r="1772" spans="1:98" x14ac:dyDescent="0.2">
      <c r="B1772" s="28"/>
      <c r="C1772" s="47"/>
      <c r="D1772" s="47"/>
      <c r="E1772" s="121"/>
      <c r="F1772" s="121"/>
      <c r="G1772" s="121"/>
      <c r="H1772" s="121"/>
      <c r="I1772" s="121"/>
      <c r="J1772" s="121"/>
      <c r="K1772" s="121"/>
      <c r="L1772" s="121"/>
      <c r="M1772" s="45"/>
      <c r="N1772" s="12"/>
      <c r="P1772" s="1"/>
      <c r="Q1772" s="1"/>
      <c r="R1772" s="246"/>
      <c r="S1772" s="1"/>
      <c r="T1772" s="1"/>
      <c r="U1772" s="1"/>
      <c r="V1772" s="1"/>
      <c r="W1772" s="1"/>
      <c r="X1772" s="1"/>
      <c r="Y1772" s="1"/>
      <c r="Z1772" s="1"/>
      <c r="AA1772" s="1"/>
      <c r="BJ1772" s="41"/>
      <c r="BN1772" s="41"/>
      <c r="BS1772" s="121"/>
      <c r="CK1772">
        <f t="shared" si="798"/>
        <v>6</v>
      </c>
      <c r="CL1772">
        <f t="shared" si="799"/>
        <v>42</v>
      </c>
      <c r="CM1772">
        <f t="shared" si="800"/>
        <v>1646</v>
      </c>
      <c r="CP1772" t="str">
        <f t="shared" si="796"/>
        <v/>
      </c>
      <c r="CQ1772" t="str">
        <f t="shared" si="797"/>
        <v/>
      </c>
      <c r="CR1772" t="str">
        <f t="shared" si="801"/>
        <v/>
      </c>
      <c r="CS1772" t="str">
        <f t="shared" si="794"/>
        <v/>
      </c>
      <c r="CT1772" t="str">
        <f t="shared" si="795"/>
        <v/>
      </c>
    </row>
    <row r="1773" spans="1:98" x14ac:dyDescent="0.2">
      <c r="B1773" s="28"/>
      <c r="C1773" s="47"/>
      <c r="D1773" s="47"/>
      <c r="E1773" s="121"/>
      <c r="F1773" s="121"/>
      <c r="G1773" s="121"/>
      <c r="H1773" s="121"/>
      <c r="I1773" s="121"/>
      <c r="J1773" s="121"/>
      <c r="K1773" s="121"/>
      <c r="L1773" s="121"/>
      <c r="M1773" s="45"/>
      <c r="N1773" s="12"/>
      <c r="P1773" s="1"/>
      <c r="Q1773" s="1"/>
      <c r="R1773" s="246"/>
      <c r="S1773" s="1"/>
      <c r="T1773" s="1"/>
      <c r="U1773" s="1"/>
      <c r="V1773" s="1"/>
      <c r="W1773" s="1"/>
      <c r="X1773" s="1"/>
      <c r="Y1773" s="1"/>
      <c r="Z1773" s="1"/>
      <c r="AA1773" s="1"/>
      <c r="BJ1773" s="41"/>
      <c r="BN1773" s="41"/>
      <c r="BS1773" s="121"/>
      <c r="CK1773">
        <f t="shared" si="798"/>
        <v>7</v>
      </c>
      <c r="CL1773">
        <f t="shared" si="799"/>
        <v>42</v>
      </c>
      <c r="CM1773">
        <f t="shared" si="800"/>
        <v>1647</v>
      </c>
      <c r="CP1773" t="str">
        <f t="shared" si="796"/>
        <v/>
      </c>
      <c r="CQ1773" t="str">
        <f t="shared" si="797"/>
        <v/>
      </c>
      <c r="CR1773" t="str">
        <f t="shared" si="801"/>
        <v/>
      </c>
      <c r="CS1773" t="str">
        <f t="shared" si="794"/>
        <v/>
      </c>
      <c r="CT1773" t="str">
        <f t="shared" si="795"/>
        <v/>
      </c>
    </row>
    <row r="1774" spans="1:98" x14ac:dyDescent="0.2">
      <c r="B1774" s="28"/>
      <c r="C1774" s="47"/>
      <c r="D1774" s="47"/>
      <c r="E1774" s="121"/>
      <c r="F1774" s="121"/>
      <c r="G1774" s="121"/>
      <c r="H1774" s="121"/>
      <c r="I1774" s="121"/>
      <c r="J1774" s="121"/>
      <c r="K1774" s="121"/>
      <c r="L1774" s="121"/>
      <c r="M1774" s="45"/>
      <c r="N1774" s="12"/>
      <c r="P1774" s="1"/>
      <c r="Q1774" s="1"/>
      <c r="R1774" s="246"/>
      <c r="S1774" s="1"/>
      <c r="T1774" s="1"/>
      <c r="U1774" s="1"/>
      <c r="V1774" s="1"/>
      <c r="W1774" s="1"/>
      <c r="X1774" s="1"/>
      <c r="Y1774" s="1"/>
      <c r="Z1774" s="1"/>
      <c r="AA1774" s="1"/>
      <c r="BJ1774" s="41"/>
      <c r="BN1774" s="41"/>
      <c r="BS1774" s="121"/>
      <c r="CK1774">
        <f t="shared" si="798"/>
        <v>8</v>
      </c>
      <c r="CL1774">
        <f t="shared" si="799"/>
        <v>42</v>
      </c>
      <c r="CM1774">
        <f t="shared" si="800"/>
        <v>1648</v>
      </c>
      <c r="CP1774" t="str">
        <f t="shared" si="796"/>
        <v/>
      </c>
      <c r="CQ1774" t="str">
        <f t="shared" si="797"/>
        <v/>
      </c>
      <c r="CR1774" t="str">
        <f t="shared" si="801"/>
        <v/>
      </c>
      <c r="CS1774" t="str">
        <f t="shared" si="794"/>
        <v/>
      </c>
      <c r="CT1774" t="str">
        <f t="shared" si="795"/>
        <v/>
      </c>
    </row>
    <row r="1775" spans="1:98" x14ac:dyDescent="0.2">
      <c r="B1775" s="28"/>
      <c r="C1775" s="47"/>
      <c r="D1775" s="47"/>
      <c r="E1775" s="121"/>
      <c r="F1775" s="121"/>
      <c r="G1775" s="121"/>
      <c r="H1775" s="121"/>
      <c r="I1775" s="121"/>
      <c r="J1775" s="121"/>
      <c r="K1775" s="121"/>
      <c r="L1775" s="121"/>
      <c r="M1775" s="45"/>
      <c r="N1775" s="12"/>
      <c r="P1775" s="1"/>
      <c r="Q1775" s="1"/>
      <c r="R1775" s="246"/>
      <c r="S1775" s="1"/>
      <c r="T1775" s="1"/>
      <c r="U1775" s="1"/>
      <c r="V1775" s="1"/>
      <c r="W1775" s="1"/>
      <c r="X1775" s="1"/>
      <c r="Y1775" s="1"/>
      <c r="Z1775" s="1"/>
      <c r="AA1775" s="1"/>
      <c r="BJ1775" s="41"/>
      <c r="BN1775" s="41"/>
      <c r="BS1775" s="121"/>
      <c r="CK1775">
        <f t="shared" si="798"/>
        <v>9</v>
      </c>
      <c r="CL1775">
        <f t="shared" si="799"/>
        <v>42</v>
      </c>
      <c r="CM1775">
        <f t="shared" si="800"/>
        <v>1649</v>
      </c>
      <c r="CP1775" t="str">
        <f t="shared" si="796"/>
        <v/>
      </c>
      <c r="CQ1775" t="str">
        <f t="shared" si="797"/>
        <v/>
      </c>
      <c r="CR1775" t="str">
        <f t="shared" si="801"/>
        <v/>
      </c>
      <c r="CS1775" t="str">
        <f t="shared" si="794"/>
        <v/>
      </c>
      <c r="CT1775" t="str">
        <f t="shared" si="795"/>
        <v/>
      </c>
    </row>
    <row r="1776" spans="1:98" x14ac:dyDescent="0.2">
      <c r="B1776" s="28"/>
      <c r="C1776" s="47"/>
      <c r="D1776" s="47"/>
      <c r="E1776" s="121"/>
      <c r="F1776" s="121"/>
      <c r="G1776" s="121"/>
      <c r="H1776" s="121"/>
      <c r="I1776" s="121"/>
      <c r="J1776" s="121"/>
      <c r="K1776" s="121"/>
      <c r="L1776" s="121"/>
      <c r="M1776" s="45"/>
      <c r="N1776" s="12"/>
      <c r="P1776" s="1"/>
      <c r="Q1776" s="1"/>
      <c r="R1776" s="246"/>
      <c r="S1776" s="1"/>
      <c r="T1776" s="1"/>
      <c r="U1776" s="1"/>
      <c r="V1776" s="1"/>
      <c r="W1776" s="1"/>
      <c r="X1776" s="1"/>
      <c r="Y1776" s="1"/>
      <c r="Z1776" s="1"/>
      <c r="AA1776" s="1"/>
      <c r="BJ1776" s="41"/>
      <c r="BN1776" s="41"/>
      <c r="BS1776" s="121"/>
      <c r="CK1776">
        <f t="shared" si="798"/>
        <v>10</v>
      </c>
      <c r="CL1776">
        <f t="shared" si="799"/>
        <v>42</v>
      </c>
      <c r="CM1776">
        <f t="shared" si="800"/>
        <v>1650</v>
      </c>
      <c r="CP1776" t="str">
        <f t="shared" si="796"/>
        <v/>
      </c>
      <c r="CQ1776" t="str">
        <f t="shared" si="797"/>
        <v/>
      </c>
      <c r="CR1776" t="str">
        <f t="shared" si="801"/>
        <v/>
      </c>
      <c r="CS1776" t="str">
        <f t="shared" si="794"/>
        <v/>
      </c>
      <c r="CT1776" t="str">
        <f t="shared" si="795"/>
        <v/>
      </c>
    </row>
    <row r="1777" spans="2:107" x14ac:dyDescent="0.2">
      <c r="B1777" s="28"/>
      <c r="C1777" s="47"/>
      <c r="D1777" s="47"/>
      <c r="E1777" s="121"/>
      <c r="F1777" s="121"/>
      <c r="G1777" s="121"/>
      <c r="H1777" s="121"/>
      <c r="I1777" s="121"/>
      <c r="J1777" s="121"/>
      <c r="K1777" s="121"/>
      <c r="L1777" s="121"/>
      <c r="M1777" s="45"/>
      <c r="N1777" s="12"/>
      <c r="P1777" s="1"/>
      <c r="Q1777" s="1"/>
      <c r="R1777" s="246"/>
      <c r="S1777" s="1"/>
      <c r="T1777" s="1"/>
      <c r="U1777" s="1"/>
      <c r="V1777" s="1"/>
      <c r="W1777" s="1"/>
      <c r="X1777" s="1"/>
      <c r="Y1777" s="1"/>
      <c r="Z1777" s="1"/>
      <c r="AA1777" s="1"/>
      <c r="BJ1777" s="41"/>
      <c r="BN1777" s="41"/>
      <c r="BS1777" s="121"/>
      <c r="CK1777">
        <f t="shared" si="798"/>
        <v>11</v>
      </c>
      <c r="CL1777">
        <f t="shared" si="799"/>
        <v>42</v>
      </c>
      <c r="CM1777">
        <f t="shared" si="800"/>
        <v>1651</v>
      </c>
      <c r="CP1777" t="str">
        <f t="shared" si="796"/>
        <v/>
      </c>
      <c r="CQ1777" t="str">
        <f t="shared" si="797"/>
        <v/>
      </c>
      <c r="CR1777" t="str">
        <f t="shared" si="801"/>
        <v/>
      </c>
      <c r="CS1777" t="str">
        <f t="shared" si="794"/>
        <v/>
      </c>
      <c r="CT1777" t="str">
        <f t="shared" si="795"/>
        <v/>
      </c>
    </row>
    <row r="1778" spans="2:107" x14ac:dyDescent="0.2">
      <c r="B1778" s="28"/>
      <c r="C1778" s="47"/>
      <c r="D1778" s="47"/>
      <c r="E1778" s="121"/>
      <c r="F1778" s="121"/>
      <c r="G1778" s="121"/>
      <c r="H1778" s="121"/>
      <c r="I1778" s="121"/>
      <c r="J1778" s="121"/>
      <c r="K1778" s="121"/>
      <c r="L1778" s="121"/>
      <c r="M1778" s="45"/>
      <c r="N1778" s="12"/>
      <c r="P1778" s="1"/>
      <c r="Q1778" s="1"/>
      <c r="R1778" s="246"/>
      <c r="S1778" s="1"/>
      <c r="T1778" s="1"/>
      <c r="U1778" s="1"/>
      <c r="V1778" s="1"/>
      <c r="W1778" s="1"/>
      <c r="X1778" s="1"/>
      <c r="Y1778" s="1"/>
      <c r="Z1778" s="1"/>
      <c r="AA1778" s="1"/>
      <c r="BJ1778" s="41"/>
      <c r="BN1778" s="41"/>
      <c r="BS1778" s="121"/>
      <c r="CK1778">
        <f t="shared" si="798"/>
        <v>12</v>
      </c>
      <c r="CL1778">
        <f t="shared" si="799"/>
        <v>42</v>
      </c>
      <c r="CM1778">
        <f t="shared" si="800"/>
        <v>1652</v>
      </c>
      <c r="CP1778" t="str">
        <f t="shared" si="796"/>
        <v/>
      </c>
      <c r="CQ1778" t="str">
        <f t="shared" si="797"/>
        <v/>
      </c>
      <c r="CR1778" t="str">
        <f t="shared" si="801"/>
        <v/>
      </c>
      <c r="CS1778" t="str">
        <f t="shared" si="794"/>
        <v/>
      </c>
      <c r="CT1778" t="str">
        <f t="shared" si="795"/>
        <v/>
      </c>
    </row>
    <row r="1779" spans="2:107" x14ac:dyDescent="0.2">
      <c r="B1779" s="28"/>
      <c r="C1779" s="47"/>
      <c r="D1779" s="47"/>
      <c r="E1779" s="121"/>
      <c r="F1779" s="121"/>
      <c r="G1779" s="121"/>
      <c r="H1779" s="121"/>
      <c r="I1779" s="121"/>
      <c r="J1779" s="121"/>
      <c r="K1779" s="121"/>
      <c r="L1779" s="121"/>
      <c r="M1779" s="45"/>
      <c r="N1779" s="12"/>
      <c r="P1779" s="1"/>
      <c r="Q1779" s="1"/>
      <c r="R1779" s="246"/>
      <c r="S1779" s="1"/>
      <c r="T1779" s="1"/>
      <c r="U1779" s="1"/>
      <c r="V1779" s="1"/>
      <c r="W1779" s="1"/>
      <c r="X1779" s="1"/>
      <c r="Y1779" s="1"/>
      <c r="Z1779" s="1"/>
      <c r="AA1779" s="1"/>
      <c r="BJ1779" s="41"/>
      <c r="BN1779" s="41"/>
      <c r="BS1779" s="121"/>
      <c r="CK1779">
        <f t="shared" si="798"/>
        <v>13</v>
      </c>
      <c r="CL1779">
        <f t="shared" si="799"/>
        <v>42</v>
      </c>
      <c r="CM1779">
        <f t="shared" si="800"/>
        <v>1653</v>
      </c>
      <c r="CP1779" t="str">
        <f t="shared" si="796"/>
        <v/>
      </c>
      <c r="CQ1779" t="str">
        <f t="shared" si="797"/>
        <v/>
      </c>
      <c r="CR1779" t="str">
        <f t="shared" si="801"/>
        <v/>
      </c>
      <c r="CS1779" t="str">
        <f t="shared" si="794"/>
        <v/>
      </c>
      <c r="CT1779" t="str">
        <f t="shared" si="795"/>
        <v/>
      </c>
    </row>
    <row r="1780" spans="2:107" x14ac:dyDescent="0.2">
      <c r="B1780" s="28"/>
      <c r="C1780" s="47"/>
      <c r="D1780" s="47"/>
      <c r="E1780" s="121"/>
      <c r="F1780" s="121"/>
      <c r="G1780" s="121"/>
      <c r="H1780" s="121"/>
      <c r="I1780" s="121"/>
      <c r="J1780" s="121"/>
      <c r="K1780" s="121"/>
      <c r="L1780" s="121"/>
      <c r="M1780" s="45"/>
      <c r="N1780" s="12"/>
      <c r="P1780" s="1"/>
      <c r="Q1780" s="1"/>
      <c r="R1780" s="246"/>
      <c r="S1780" s="1"/>
      <c r="T1780" s="1"/>
      <c r="U1780" s="1"/>
      <c r="V1780" s="1"/>
      <c r="W1780" s="1"/>
      <c r="X1780" s="1"/>
      <c r="Y1780" s="1"/>
      <c r="Z1780" s="1"/>
      <c r="AA1780" s="1"/>
      <c r="BJ1780" s="41"/>
      <c r="BN1780" s="41"/>
      <c r="BS1780" s="121"/>
      <c r="CK1780">
        <f t="shared" si="798"/>
        <v>14</v>
      </c>
      <c r="CL1780">
        <f t="shared" si="799"/>
        <v>42</v>
      </c>
      <c r="CM1780">
        <f t="shared" si="800"/>
        <v>1654</v>
      </c>
      <c r="CP1780" t="str">
        <f t="shared" si="796"/>
        <v/>
      </c>
      <c r="CQ1780" t="str">
        <f t="shared" si="797"/>
        <v/>
      </c>
      <c r="CR1780" t="str">
        <f t="shared" si="801"/>
        <v/>
      </c>
      <c r="CS1780" t="str">
        <f t="shared" si="794"/>
        <v/>
      </c>
      <c r="CT1780" t="str">
        <f t="shared" si="795"/>
        <v/>
      </c>
    </row>
    <row r="1781" spans="2:107" x14ac:dyDescent="0.2">
      <c r="B1781" s="28"/>
      <c r="C1781" s="47"/>
      <c r="D1781" s="47"/>
      <c r="E1781" s="121"/>
      <c r="F1781" s="121"/>
      <c r="G1781" s="121"/>
      <c r="H1781" s="121"/>
      <c r="I1781" s="121"/>
      <c r="J1781" s="121"/>
      <c r="K1781" s="121"/>
      <c r="L1781" s="121"/>
      <c r="M1781" s="45"/>
      <c r="N1781" s="12"/>
      <c r="P1781" s="1"/>
      <c r="Q1781" s="1"/>
      <c r="R1781" s="246"/>
      <c r="S1781" s="1"/>
      <c r="T1781" s="1"/>
      <c r="U1781" s="1"/>
      <c r="V1781" s="1"/>
      <c r="W1781" s="1"/>
      <c r="X1781" s="1"/>
      <c r="Y1781" s="1"/>
      <c r="Z1781" s="1"/>
      <c r="AA1781" s="1"/>
      <c r="BJ1781" s="41"/>
      <c r="BN1781" s="41"/>
      <c r="BS1781" s="121"/>
      <c r="CK1781">
        <f t="shared" si="798"/>
        <v>15</v>
      </c>
      <c r="CL1781">
        <f t="shared" si="799"/>
        <v>42</v>
      </c>
      <c r="CM1781">
        <f t="shared" si="800"/>
        <v>1655</v>
      </c>
      <c r="CP1781" t="str">
        <f t="shared" si="796"/>
        <v/>
      </c>
      <c r="CQ1781" t="str">
        <f t="shared" si="797"/>
        <v/>
      </c>
      <c r="CR1781" t="str">
        <f t="shared" si="801"/>
        <v/>
      </c>
      <c r="CS1781" t="str">
        <f t="shared" si="794"/>
        <v/>
      </c>
      <c r="CT1781" t="str">
        <f t="shared" si="795"/>
        <v/>
      </c>
      <c r="DC1781" s="7"/>
    </row>
    <row r="1782" spans="2:107" x14ac:dyDescent="0.2">
      <c r="B1782" s="28"/>
      <c r="C1782" s="47"/>
      <c r="D1782" s="47"/>
      <c r="E1782" s="121"/>
      <c r="F1782" s="121"/>
      <c r="G1782" s="121"/>
      <c r="H1782" s="121"/>
      <c r="I1782" s="121"/>
      <c r="J1782" s="121"/>
      <c r="K1782" s="121"/>
      <c r="L1782" s="121"/>
      <c r="M1782" s="45"/>
      <c r="N1782" s="12"/>
      <c r="P1782" s="1"/>
      <c r="Q1782" s="1"/>
      <c r="R1782" s="246"/>
      <c r="S1782" s="1"/>
      <c r="T1782" s="1"/>
      <c r="U1782" s="1"/>
      <c r="V1782" s="1"/>
      <c r="W1782" s="1"/>
      <c r="X1782" s="1"/>
      <c r="Y1782" s="1"/>
      <c r="Z1782" s="1"/>
      <c r="AA1782" s="1"/>
      <c r="BJ1782" s="41"/>
      <c r="BN1782" s="41"/>
      <c r="BS1782" s="121"/>
      <c r="CK1782">
        <f t="shared" si="798"/>
        <v>16</v>
      </c>
      <c r="CL1782">
        <f t="shared" si="799"/>
        <v>42</v>
      </c>
      <c r="CM1782">
        <f t="shared" si="800"/>
        <v>1656</v>
      </c>
      <c r="CQ1782" t="str">
        <f t="shared" si="797"/>
        <v/>
      </c>
      <c r="CR1782" t="str">
        <f t="shared" si="801"/>
        <v/>
      </c>
      <c r="CS1782" t="str">
        <f t="shared" si="794"/>
        <v/>
      </c>
      <c r="CT1782" t="str">
        <f t="shared" si="795"/>
        <v/>
      </c>
    </row>
    <row r="1783" spans="2:107" x14ac:dyDescent="0.2">
      <c r="B1783" s="28"/>
      <c r="C1783" s="47"/>
      <c r="D1783" s="47"/>
      <c r="E1783" s="121"/>
      <c r="F1783" s="121"/>
      <c r="G1783" s="121"/>
      <c r="H1783" s="121"/>
      <c r="I1783" s="121"/>
      <c r="J1783" s="121"/>
      <c r="K1783" s="121"/>
      <c r="L1783" s="121"/>
      <c r="M1783" s="45"/>
      <c r="N1783" s="12"/>
      <c r="P1783" s="1"/>
      <c r="Q1783" s="1"/>
      <c r="R1783" s="246"/>
      <c r="S1783" s="1"/>
      <c r="T1783" s="1"/>
      <c r="U1783" s="1"/>
      <c r="V1783" s="1"/>
      <c r="W1783" s="1"/>
      <c r="X1783" s="1"/>
      <c r="Y1783" s="1"/>
      <c r="Z1783" s="1"/>
      <c r="AA1783" s="1"/>
      <c r="BJ1783" s="41"/>
      <c r="BN1783" s="41"/>
      <c r="BS1783" s="121"/>
      <c r="CK1783">
        <f t="shared" si="798"/>
        <v>17</v>
      </c>
      <c r="CL1783">
        <f t="shared" si="799"/>
        <v>42</v>
      </c>
      <c r="CM1783">
        <f t="shared" si="800"/>
        <v>1657</v>
      </c>
      <c r="CQ1783" t="str">
        <f t="shared" si="797"/>
        <v/>
      </c>
      <c r="CR1783" t="str">
        <f t="shared" si="801"/>
        <v/>
      </c>
      <c r="CS1783" t="str">
        <f t="shared" si="794"/>
        <v/>
      </c>
      <c r="CT1783" t="str">
        <f t="shared" si="795"/>
        <v/>
      </c>
    </row>
    <row r="1784" spans="2:107" x14ac:dyDescent="0.2">
      <c r="B1784" s="28"/>
      <c r="C1784" s="47"/>
      <c r="D1784" s="47"/>
      <c r="E1784" s="121"/>
      <c r="F1784" s="121"/>
      <c r="G1784" s="121"/>
      <c r="H1784" s="121"/>
      <c r="I1784" s="121"/>
      <c r="J1784" s="121"/>
      <c r="K1784" s="121"/>
      <c r="L1784" s="121"/>
      <c r="M1784" s="45"/>
      <c r="N1784" s="12"/>
      <c r="P1784" s="1"/>
      <c r="Q1784" s="1"/>
      <c r="R1784" s="246"/>
      <c r="S1784" s="1"/>
      <c r="T1784" s="1"/>
      <c r="U1784" s="1"/>
      <c r="V1784" s="1"/>
      <c r="W1784" s="1"/>
      <c r="X1784" s="1"/>
      <c r="Y1784" s="1"/>
      <c r="Z1784" s="1"/>
      <c r="AA1784" s="1"/>
      <c r="BJ1784" s="41"/>
      <c r="BN1784" s="41"/>
      <c r="BS1784" s="121"/>
      <c r="CK1784">
        <f t="shared" si="798"/>
        <v>18</v>
      </c>
      <c r="CL1784">
        <f t="shared" si="799"/>
        <v>42</v>
      </c>
      <c r="CM1784">
        <f t="shared" si="800"/>
        <v>1658</v>
      </c>
      <c r="CQ1784" t="str">
        <f t="shared" si="797"/>
        <v/>
      </c>
      <c r="CR1784" t="str">
        <f t="shared" si="801"/>
        <v/>
      </c>
      <c r="CS1784" t="str">
        <f t="shared" si="794"/>
        <v/>
      </c>
      <c r="CT1784" t="str">
        <f t="shared" si="795"/>
        <v/>
      </c>
    </row>
    <row r="1785" spans="2:107" x14ac:dyDescent="0.2">
      <c r="B1785" s="28"/>
      <c r="C1785" s="47"/>
      <c r="D1785" s="47"/>
      <c r="E1785" s="121"/>
      <c r="F1785" s="121"/>
      <c r="G1785" s="121"/>
      <c r="H1785" s="121"/>
      <c r="I1785" s="121"/>
      <c r="J1785" s="121"/>
      <c r="K1785" s="121"/>
      <c r="L1785" s="121"/>
      <c r="M1785" s="45"/>
      <c r="N1785" s="12"/>
      <c r="P1785" s="1"/>
      <c r="Q1785" s="1"/>
      <c r="R1785" s="246"/>
      <c r="S1785" s="1"/>
      <c r="T1785" s="1"/>
      <c r="U1785" s="1"/>
      <c r="V1785" s="1"/>
      <c r="W1785" s="1"/>
      <c r="X1785" s="1"/>
      <c r="Y1785" s="1"/>
      <c r="Z1785" s="1"/>
      <c r="AA1785" s="1"/>
      <c r="BJ1785" s="41"/>
      <c r="BN1785" s="41"/>
      <c r="BS1785" s="121"/>
      <c r="CK1785">
        <f t="shared" si="798"/>
        <v>19</v>
      </c>
      <c r="CL1785">
        <f t="shared" si="799"/>
        <v>42</v>
      </c>
      <c r="CM1785">
        <f t="shared" si="800"/>
        <v>1659</v>
      </c>
      <c r="CQ1785" t="str">
        <f t="shared" si="797"/>
        <v/>
      </c>
      <c r="CR1785" t="str">
        <f t="shared" si="801"/>
        <v/>
      </c>
      <c r="CS1785" t="str">
        <f t="shared" si="794"/>
        <v/>
      </c>
      <c r="CT1785" t="str">
        <f t="shared" si="795"/>
        <v/>
      </c>
    </row>
    <row r="1786" spans="2:107" x14ac:dyDescent="0.2">
      <c r="B1786" s="28"/>
      <c r="C1786" s="47"/>
      <c r="D1786" s="47"/>
      <c r="E1786" s="121"/>
      <c r="F1786" s="121"/>
      <c r="G1786" s="121"/>
      <c r="H1786" s="121"/>
      <c r="I1786" s="121"/>
      <c r="J1786" s="121"/>
      <c r="K1786" s="121"/>
      <c r="L1786" s="121"/>
      <c r="M1786" s="45"/>
      <c r="N1786" s="12"/>
      <c r="P1786" s="1"/>
      <c r="Q1786" s="1"/>
      <c r="R1786" s="246"/>
      <c r="S1786" s="1"/>
      <c r="T1786" s="1"/>
      <c r="U1786" s="1"/>
      <c r="V1786" s="1"/>
      <c r="W1786" s="1"/>
      <c r="X1786" s="1"/>
      <c r="Y1786" s="1"/>
      <c r="Z1786" s="1"/>
      <c r="AA1786" s="1"/>
      <c r="BJ1786" s="41"/>
      <c r="BN1786" s="41"/>
      <c r="BS1786" s="121"/>
      <c r="CK1786">
        <f t="shared" si="798"/>
        <v>20</v>
      </c>
      <c r="CL1786">
        <f t="shared" si="799"/>
        <v>42</v>
      </c>
      <c r="CM1786">
        <f t="shared" si="800"/>
        <v>1660</v>
      </c>
      <c r="CQ1786" t="str">
        <f t="shared" si="797"/>
        <v/>
      </c>
      <c r="CR1786" t="str">
        <f t="shared" si="801"/>
        <v/>
      </c>
      <c r="CS1786" t="str">
        <f t="shared" si="794"/>
        <v/>
      </c>
      <c r="CT1786" t="str">
        <f t="shared" si="795"/>
        <v/>
      </c>
    </row>
    <row r="1787" spans="2:107" x14ac:dyDescent="0.2">
      <c r="B1787" s="28"/>
      <c r="C1787" s="47"/>
      <c r="D1787" s="47"/>
      <c r="E1787" s="121"/>
      <c r="F1787" s="121"/>
      <c r="G1787" s="121"/>
      <c r="H1787" s="121"/>
      <c r="I1787" s="121"/>
      <c r="J1787" s="121"/>
      <c r="K1787" s="121"/>
      <c r="L1787" s="121"/>
      <c r="M1787" s="45"/>
      <c r="N1787" s="12"/>
      <c r="P1787" s="1"/>
      <c r="Q1787" s="1"/>
      <c r="R1787" s="246"/>
      <c r="S1787" s="1"/>
      <c r="T1787" s="1"/>
      <c r="U1787" s="1"/>
      <c r="V1787" s="1"/>
      <c r="W1787" s="1"/>
      <c r="X1787" s="1"/>
      <c r="Y1787" s="1"/>
      <c r="Z1787" s="1"/>
      <c r="AA1787" s="1"/>
      <c r="BJ1787" s="41"/>
      <c r="BN1787" s="41"/>
      <c r="BS1787" s="121"/>
      <c r="CK1787">
        <f t="shared" si="798"/>
        <v>21</v>
      </c>
      <c r="CL1787">
        <f t="shared" si="799"/>
        <v>42</v>
      </c>
      <c r="CM1787">
        <f t="shared" si="800"/>
        <v>1661</v>
      </c>
      <c r="CQ1787" t="str">
        <f t="shared" si="797"/>
        <v/>
      </c>
      <c r="CR1787" t="str">
        <f t="shared" si="801"/>
        <v/>
      </c>
      <c r="CS1787" t="str">
        <f t="shared" si="794"/>
        <v/>
      </c>
      <c r="CT1787" t="str">
        <f t="shared" si="795"/>
        <v/>
      </c>
    </row>
    <row r="1788" spans="2:107" x14ac:dyDescent="0.2">
      <c r="B1788" s="28"/>
      <c r="C1788" s="47"/>
      <c r="D1788" s="47"/>
      <c r="E1788" s="121"/>
      <c r="F1788" s="121"/>
      <c r="G1788" s="121"/>
      <c r="H1788" s="121"/>
      <c r="I1788" s="121"/>
      <c r="J1788" s="121"/>
      <c r="K1788" s="121"/>
      <c r="L1788" s="121"/>
      <c r="M1788" s="45"/>
      <c r="N1788" s="12"/>
      <c r="P1788" s="1"/>
      <c r="Q1788" s="1"/>
      <c r="R1788" s="246"/>
      <c r="S1788" s="1"/>
      <c r="T1788" s="1"/>
      <c r="U1788" s="1"/>
      <c r="V1788" s="1"/>
      <c r="W1788" s="1"/>
      <c r="X1788" s="1"/>
      <c r="Y1788" s="1"/>
      <c r="Z1788" s="1"/>
      <c r="AA1788" s="1"/>
      <c r="BJ1788" s="41"/>
      <c r="BN1788" s="41"/>
      <c r="BS1788" s="121"/>
      <c r="CK1788">
        <f t="shared" si="798"/>
        <v>22</v>
      </c>
      <c r="CL1788">
        <f t="shared" si="799"/>
        <v>42</v>
      </c>
      <c r="CM1788">
        <f t="shared" si="800"/>
        <v>1662</v>
      </c>
      <c r="CQ1788" t="str">
        <f t="shared" si="797"/>
        <v/>
      </c>
      <c r="CR1788" t="str">
        <f t="shared" si="801"/>
        <v/>
      </c>
      <c r="CS1788" t="str">
        <f t="shared" si="794"/>
        <v/>
      </c>
      <c r="CT1788" t="str">
        <f t="shared" si="795"/>
        <v/>
      </c>
    </row>
    <row r="1789" spans="2:107" x14ac:dyDescent="0.2">
      <c r="B1789" s="28"/>
      <c r="C1789" s="47"/>
      <c r="D1789" s="47"/>
      <c r="E1789" s="121"/>
      <c r="F1789" s="121"/>
      <c r="G1789" s="121"/>
      <c r="H1789" s="121"/>
      <c r="I1789" s="121"/>
      <c r="J1789" s="121"/>
      <c r="K1789" s="121"/>
      <c r="L1789" s="121"/>
      <c r="M1789" s="45"/>
      <c r="N1789" s="12"/>
      <c r="P1789" s="1"/>
      <c r="Q1789" s="1"/>
      <c r="R1789" s="246"/>
      <c r="S1789" s="1"/>
      <c r="T1789" s="1"/>
      <c r="U1789" s="1"/>
      <c r="V1789" s="1"/>
      <c r="W1789" s="1"/>
      <c r="X1789" s="1"/>
      <c r="Y1789" s="1"/>
      <c r="Z1789" s="1"/>
      <c r="AA1789" s="1"/>
      <c r="BJ1789" s="41"/>
      <c r="BN1789" s="41"/>
      <c r="BS1789" s="121"/>
      <c r="CK1789">
        <f t="shared" si="798"/>
        <v>23</v>
      </c>
      <c r="CL1789">
        <f t="shared" si="799"/>
        <v>42</v>
      </c>
      <c r="CM1789">
        <f t="shared" si="800"/>
        <v>1663</v>
      </c>
      <c r="CQ1789" t="str">
        <f t="shared" si="797"/>
        <v/>
      </c>
      <c r="CR1789" t="str">
        <f t="shared" si="801"/>
        <v/>
      </c>
      <c r="CS1789" t="str">
        <f t="shared" si="794"/>
        <v/>
      </c>
      <c r="CT1789" t="str">
        <f t="shared" si="795"/>
        <v/>
      </c>
    </row>
    <row r="1790" spans="2:107" x14ac:dyDescent="0.2">
      <c r="B1790" s="28"/>
      <c r="C1790" s="47"/>
      <c r="D1790" s="47"/>
      <c r="E1790" s="121"/>
      <c r="F1790" s="121"/>
      <c r="G1790" s="121"/>
      <c r="H1790" s="121"/>
      <c r="I1790" s="121"/>
      <c r="J1790" s="121"/>
      <c r="K1790" s="121"/>
      <c r="L1790" s="121"/>
      <c r="M1790" s="45"/>
      <c r="N1790" s="12"/>
      <c r="P1790" s="1"/>
      <c r="Q1790" s="1"/>
      <c r="R1790" s="246"/>
      <c r="S1790" s="1"/>
      <c r="T1790" s="1"/>
      <c r="U1790" s="1"/>
      <c r="V1790" s="1"/>
      <c r="W1790" s="1"/>
      <c r="X1790" s="1"/>
      <c r="Y1790" s="1"/>
      <c r="Z1790" s="1"/>
      <c r="AA1790" s="1"/>
      <c r="BJ1790" s="41"/>
      <c r="BN1790" s="41"/>
      <c r="BS1790" s="121"/>
      <c r="CK1790">
        <f t="shared" si="798"/>
        <v>24</v>
      </c>
      <c r="CL1790">
        <f t="shared" si="799"/>
        <v>42</v>
      </c>
      <c r="CM1790">
        <f t="shared" si="800"/>
        <v>1664</v>
      </c>
      <c r="CQ1790" t="str">
        <f t="shared" si="797"/>
        <v/>
      </c>
      <c r="CR1790" t="str">
        <f t="shared" si="801"/>
        <v/>
      </c>
      <c r="CS1790" t="str">
        <f t="shared" si="794"/>
        <v/>
      </c>
      <c r="CT1790" t="str">
        <f t="shared" si="795"/>
        <v/>
      </c>
    </row>
    <row r="1791" spans="2:107" x14ac:dyDescent="0.2">
      <c r="B1791" s="28"/>
      <c r="C1791" s="47"/>
      <c r="D1791" s="47"/>
      <c r="E1791" s="121"/>
      <c r="F1791" s="121"/>
      <c r="G1791" s="121"/>
      <c r="H1791" s="121"/>
      <c r="I1791" s="121"/>
      <c r="J1791" s="121"/>
      <c r="K1791" s="121"/>
      <c r="L1791" s="121"/>
      <c r="M1791" s="45"/>
      <c r="N1791" s="12"/>
      <c r="P1791" s="1"/>
      <c r="Q1791" s="1"/>
      <c r="R1791" s="246"/>
      <c r="S1791" s="1"/>
      <c r="T1791" s="1"/>
      <c r="U1791" s="1"/>
      <c r="V1791" s="1"/>
      <c r="W1791" s="1"/>
      <c r="X1791" s="1"/>
      <c r="Y1791" s="1"/>
      <c r="Z1791" s="1"/>
      <c r="AA1791" s="1"/>
      <c r="BJ1791" s="41"/>
      <c r="BN1791" s="41"/>
      <c r="BS1791" s="121"/>
      <c r="CK1791">
        <f t="shared" si="798"/>
        <v>25</v>
      </c>
      <c r="CL1791">
        <f t="shared" si="799"/>
        <v>42</v>
      </c>
      <c r="CM1791">
        <f t="shared" si="800"/>
        <v>1665</v>
      </c>
      <c r="CQ1791" t="str">
        <f t="shared" si="797"/>
        <v/>
      </c>
      <c r="CR1791" t="str">
        <f t="shared" si="801"/>
        <v/>
      </c>
      <c r="CS1791" t="str">
        <f t="shared" si="794"/>
        <v/>
      </c>
      <c r="CT1791" t="str">
        <f t="shared" si="795"/>
        <v/>
      </c>
    </row>
    <row r="1792" spans="2:107" x14ac:dyDescent="0.2">
      <c r="B1792" s="28"/>
      <c r="C1792" s="47"/>
      <c r="D1792" s="47"/>
      <c r="E1792" s="121"/>
      <c r="F1792" s="121"/>
      <c r="G1792" s="121"/>
      <c r="H1792" s="121"/>
      <c r="I1792" s="121"/>
      <c r="J1792" s="121"/>
      <c r="K1792" s="121"/>
      <c r="L1792" s="121"/>
      <c r="M1792" s="45"/>
      <c r="N1792" s="12"/>
      <c r="P1792" s="1"/>
      <c r="Q1792" s="1"/>
      <c r="R1792" s="246"/>
      <c r="S1792" s="1"/>
      <c r="T1792" s="1"/>
      <c r="U1792" s="1"/>
      <c r="V1792" s="1"/>
      <c r="W1792" s="1"/>
      <c r="X1792" s="1"/>
      <c r="Y1792" s="1"/>
      <c r="Z1792" s="1"/>
      <c r="AA1792" s="1"/>
      <c r="BJ1792" s="41"/>
      <c r="BN1792" s="41"/>
      <c r="BS1792" s="121"/>
      <c r="CK1792">
        <f t="shared" si="798"/>
        <v>26</v>
      </c>
      <c r="CL1792">
        <f t="shared" si="799"/>
        <v>42</v>
      </c>
      <c r="CM1792">
        <f t="shared" si="800"/>
        <v>1666</v>
      </c>
      <c r="CQ1792" t="str">
        <f t="shared" si="797"/>
        <v/>
      </c>
      <c r="CR1792" t="str">
        <f t="shared" si="801"/>
        <v/>
      </c>
      <c r="CS1792" t="str">
        <f t="shared" si="794"/>
        <v/>
      </c>
      <c r="CT1792" t="str">
        <f t="shared" si="795"/>
        <v/>
      </c>
    </row>
    <row r="1793" spans="2:98" x14ac:dyDescent="0.2">
      <c r="B1793" s="28"/>
      <c r="C1793" s="47"/>
      <c r="D1793" s="47"/>
      <c r="E1793" s="121"/>
      <c r="F1793" s="121"/>
      <c r="G1793" s="121"/>
      <c r="H1793" s="121"/>
      <c r="I1793" s="121"/>
      <c r="J1793" s="121"/>
      <c r="K1793" s="121"/>
      <c r="L1793" s="121"/>
      <c r="M1793" s="45"/>
      <c r="N1793" s="12"/>
      <c r="P1793" s="1"/>
      <c r="Q1793" s="1"/>
      <c r="R1793" s="246"/>
      <c r="S1793" s="1"/>
      <c r="T1793" s="1"/>
      <c r="U1793" s="1"/>
      <c r="V1793" s="1"/>
      <c r="W1793" s="1"/>
      <c r="X1793" s="1"/>
      <c r="Y1793" s="1"/>
      <c r="Z1793" s="1"/>
      <c r="AA1793" s="1"/>
      <c r="BJ1793" s="41"/>
      <c r="BN1793" s="41"/>
      <c r="BS1793" s="121"/>
      <c r="CK1793">
        <f t="shared" si="798"/>
        <v>27</v>
      </c>
      <c r="CL1793">
        <f t="shared" si="799"/>
        <v>42</v>
      </c>
      <c r="CM1793">
        <f t="shared" si="800"/>
        <v>1667</v>
      </c>
      <c r="CQ1793" t="str">
        <f t="shared" si="797"/>
        <v/>
      </c>
      <c r="CR1793" t="str">
        <f t="shared" si="801"/>
        <v/>
      </c>
      <c r="CS1793" t="str">
        <f t="shared" si="794"/>
        <v/>
      </c>
      <c r="CT1793" t="str">
        <f t="shared" si="795"/>
        <v/>
      </c>
    </row>
    <row r="1794" spans="2:98" x14ac:dyDescent="0.2">
      <c r="B1794" s="28"/>
      <c r="C1794" s="47"/>
      <c r="D1794" s="47"/>
      <c r="E1794" s="121"/>
      <c r="F1794" s="121"/>
      <c r="G1794" s="121"/>
      <c r="H1794" s="121"/>
      <c r="I1794" s="121"/>
      <c r="J1794" s="121"/>
      <c r="K1794" s="121"/>
      <c r="L1794" s="121"/>
      <c r="M1794" s="45"/>
      <c r="N1794" s="12"/>
      <c r="P1794" s="1"/>
      <c r="Q1794" s="1"/>
      <c r="R1794" s="246"/>
      <c r="S1794" s="1"/>
      <c r="T1794" s="1"/>
      <c r="U1794" s="1"/>
      <c r="V1794" s="1"/>
      <c r="W1794" s="1"/>
      <c r="X1794" s="1"/>
      <c r="Y1794" s="1"/>
      <c r="Z1794" s="1"/>
      <c r="AA1794" s="1"/>
      <c r="BJ1794" s="41"/>
      <c r="BN1794" s="41"/>
      <c r="BS1794" s="121"/>
      <c r="CK1794">
        <f t="shared" si="798"/>
        <v>28</v>
      </c>
      <c r="CL1794">
        <f t="shared" si="799"/>
        <v>42</v>
      </c>
      <c r="CM1794">
        <f t="shared" si="800"/>
        <v>1668</v>
      </c>
      <c r="CQ1794" t="str">
        <f t="shared" si="797"/>
        <v/>
      </c>
      <c r="CR1794" t="str">
        <f t="shared" si="801"/>
        <v/>
      </c>
      <c r="CS1794" t="str">
        <f t="shared" si="794"/>
        <v/>
      </c>
      <c r="CT1794" t="str">
        <f t="shared" si="795"/>
        <v/>
      </c>
    </row>
    <row r="1795" spans="2:98" x14ac:dyDescent="0.2">
      <c r="B1795" s="28"/>
      <c r="C1795" s="47"/>
      <c r="D1795" s="47"/>
      <c r="E1795" s="121"/>
      <c r="F1795" s="121"/>
      <c r="G1795" s="121"/>
      <c r="H1795" s="121"/>
      <c r="I1795" s="121"/>
      <c r="J1795" s="121"/>
      <c r="K1795" s="121"/>
      <c r="L1795" s="121"/>
      <c r="M1795" s="45"/>
      <c r="N1795" s="12"/>
      <c r="P1795" s="1"/>
      <c r="Q1795" s="1"/>
      <c r="R1795" s="246"/>
      <c r="S1795" s="1"/>
      <c r="T1795" s="1"/>
      <c r="U1795" s="1"/>
      <c r="V1795" s="1"/>
      <c r="W1795" s="1"/>
      <c r="X1795" s="1"/>
      <c r="Y1795" s="1"/>
      <c r="Z1795" s="1"/>
      <c r="AA1795" s="1"/>
      <c r="BJ1795" s="41"/>
      <c r="BN1795" s="41"/>
      <c r="BS1795" s="121"/>
      <c r="CK1795">
        <f t="shared" si="798"/>
        <v>29</v>
      </c>
      <c r="CL1795">
        <f t="shared" si="799"/>
        <v>42</v>
      </c>
      <c r="CM1795">
        <f t="shared" si="800"/>
        <v>1669</v>
      </c>
      <c r="CQ1795" t="str">
        <f t="shared" si="797"/>
        <v/>
      </c>
      <c r="CR1795" t="str">
        <f t="shared" si="801"/>
        <v/>
      </c>
      <c r="CS1795" t="str">
        <f t="shared" si="794"/>
        <v/>
      </c>
      <c r="CT1795" t="str">
        <f t="shared" si="795"/>
        <v/>
      </c>
    </row>
    <row r="1796" spans="2:98" x14ac:dyDescent="0.2">
      <c r="B1796" s="28"/>
      <c r="C1796" s="47"/>
      <c r="D1796" s="47"/>
      <c r="E1796" s="121"/>
      <c r="F1796" s="121"/>
      <c r="G1796" s="121"/>
      <c r="H1796" s="121"/>
      <c r="I1796" s="121"/>
      <c r="J1796" s="121"/>
      <c r="K1796" s="121"/>
      <c r="L1796" s="121"/>
      <c r="M1796" s="45"/>
      <c r="N1796" s="12"/>
      <c r="P1796" s="1"/>
      <c r="Q1796" s="1"/>
      <c r="R1796" s="246"/>
      <c r="S1796" s="1"/>
      <c r="T1796" s="1"/>
      <c r="U1796" s="1"/>
      <c r="V1796" s="1"/>
      <c r="W1796" s="1"/>
      <c r="X1796" s="1"/>
      <c r="Y1796" s="1"/>
      <c r="Z1796" s="1"/>
      <c r="AA1796" s="1"/>
      <c r="BJ1796" s="41"/>
      <c r="BN1796" s="41"/>
      <c r="BS1796" s="121"/>
      <c r="CK1796">
        <f t="shared" si="798"/>
        <v>30</v>
      </c>
      <c r="CL1796">
        <f t="shared" si="799"/>
        <v>42</v>
      </c>
      <c r="CM1796">
        <f t="shared" si="800"/>
        <v>1670</v>
      </c>
      <c r="CQ1796" t="str">
        <f t="shared" si="797"/>
        <v/>
      </c>
      <c r="CR1796" t="str">
        <f t="shared" si="801"/>
        <v/>
      </c>
      <c r="CS1796" t="str">
        <f t="shared" si="794"/>
        <v/>
      </c>
      <c r="CT1796" t="str">
        <f t="shared" si="795"/>
        <v/>
      </c>
    </row>
    <row r="1797" spans="2:98" x14ac:dyDescent="0.2">
      <c r="B1797" s="28"/>
      <c r="C1797" s="47"/>
      <c r="D1797" s="47"/>
      <c r="E1797" s="121"/>
      <c r="F1797" s="121"/>
      <c r="G1797" s="121"/>
      <c r="H1797" s="121"/>
      <c r="I1797" s="121"/>
      <c r="J1797" s="121"/>
      <c r="K1797" s="121"/>
      <c r="L1797" s="121"/>
      <c r="M1797" s="45"/>
      <c r="N1797" s="12"/>
      <c r="P1797" s="1"/>
      <c r="Q1797" s="1"/>
      <c r="R1797" s="246"/>
      <c r="S1797" s="1"/>
      <c r="T1797" s="1"/>
      <c r="U1797" s="1"/>
      <c r="V1797" s="1"/>
      <c r="W1797" s="1"/>
      <c r="X1797" s="1"/>
      <c r="Y1797" s="1"/>
      <c r="Z1797" s="1"/>
      <c r="AA1797" s="1"/>
      <c r="BJ1797" s="41"/>
      <c r="BN1797" s="41"/>
      <c r="BS1797" s="121"/>
      <c r="CK1797">
        <f t="shared" si="798"/>
        <v>31</v>
      </c>
      <c r="CL1797">
        <f t="shared" si="799"/>
        <v>42</v>
      </c>
      <c r="CM1797">
        <f t="shared" si="800"/>
        <v>1671</v>
      </c>
      <c r="CQ1797" t="str">
        <f t="shared" si="797"/>
        <v/>
      </c>
      <c r="CR1797" t="str">
        <f t="shared" si="801"/>
        <v/>
      </c>
      <c r="CS1797" t="str">
        <f t="shared" ref="CS1797:CS1806" si="802">IF(C1797=1,CONCATENATE("y_int(",CM1797,",",1,")"),"")</f>
        <v/>
      </c>
      <c r="CT1797" t="str">
        <f t="shared" ref="CT1797:CT1860" si="803">IF(C1797=1,CONCATENATE("y_int(",CM1797,",",1,") = results.XAtMinObjective{1,",),"")</f>
        <v/>
      </c>
    </row>
    <row r="1798" spans="2:98" x14ac:dyDescent="0.2">
      <c r="B1798" s="28"/>
      <c r="C1798" s="47"/>
      <c r="D1798" s="47"/>
      <c r="E1798" s="121"/>
      <c r="F1798" s="121"/>
      <c r="G1798" s="121"/>
      <c r="H1798" s="121"/>
      <c r="I1798" s="121"/>
      <c r="J1798" s="121"/>
      <c r="K1798" s="121"/>
      <c r="L1798" s="121"/>
      <c r="M1798" s="45"/>
      <c r="N1798" s="12"/>
      <c r="P1798" s="1"/>
      <c r="Q1798" s="1"/>
      <c r="R1798" s="246"/>
      <c r="S1798" s="1"/>
      <c r="T1798" s="1"/>
      <c r="U1798" s="1"/>
      <c r="V1798" s="1"/>
      <c r="W1798" s="1"/>
      <c r="X1798" s="1"/>
      <c r="Y1798" s="1"/>
      <c r="Z1798" s="1"/>
      <c r="AA1798" s="1"/>
      <c r="BJ1798" s="41"/>
      <c r="BN1798" s="41"/>
      <c r="BS1798" s="121"/>
      <c r="CK1798">
        <f t="shared" si="798"/>
        <v>32</v>
      </c>
      <c r="CL1798">
        <f t="shared" si="799"/>
        <v>42</v>
      </c>
      <c r="CM1798">
        <f t="shared" si="800"/>
        <v>1672</v>
      </c>
      <c r="CQ1798" t="str">
        <f t="shared" ref="CQ1798:CQ1861" si="804">IF(C1798=1,CONCATENATE("y_int(",CM1798,",",1,") = variables.var",CM1798,";"),"")</f>
        <v/>
      </c>
      <c r="CR1798" t="str">
        <f t="shared" si="801"/>
        <v/>
      </c>
      <c r="CS1798" t="str">
        <f t="shared" si="802"/>
        <v/>
      </c>
      <c r="CT1798" t="str">
        <f t="shared" si="803"/>
        <v/>
      </c>
    </row>
    <row r="1799" spans="2:98" x14ac:dyDescent="0.2">
      <c r="B1799" s="28"/>
      <c r="C1799" s="47"/>
      <c r="D1799" s="47"/>
      <c r="E1799" s="121"/>
      <c r="F1799" s="121"/>
      <c r="G1799" s="121"/>
      <c r="H1799" s="121"/>
      <c r="I1799" s="121"/>
      <c r="J1799" s="121"/>
      <c r="K1799" s="121"/>
      <c r="L1799" s="121"/>
      <c r="M1799" s="45"/>
      <c r="N1799" s="12"/>
      <c r="P1799" s="1"/>
      <c r="Q1799" s="1"/>
      <c r="R1799" s="246"/>
      <c r="S1799" s="1"/>
      <c r="T1799" s="1"/>
      <c r="U1799" s="1"/>
      <c r="V1799" s="1"/>
      <c r="W1799" s="1"/>
      <c r="X1799" s="1"/>
      <c r="Y1799" s="1"/>
      <c r="Z1799" s="1"/>
      <c r="AA1799" s="1"/>
      <c r="BJ1799" s="41"/>
      <c r="BN1799" s="41"/>
      <c r="BS1799" s="121"/>
      <c r="CK1799">
        <f t="shared" si="798"/>
        <v>33</v>
      </c>
      <c r="CL1799">
        <f t="shared" si="799"/>
        <v>42</v>
      </c>
      <c r="CM1799">
        <f t="shared" si="800"/>
        <v>1673</v>
      </c>
      <c r="CQ1799" t="str">
        <f t="shared" si="804"/>
        <v/>
      </c>
      <c r="CR1799" t="str">
        <f t="shared" si="801"/>
        <v/>
      </c>
      <c r="CS1799" t="str">
        <f t="shared" si="802"/>
        <v/>
      </c>
      <c r="CT1799" t="str">
        <f t="shared" si="803"/>
        <v/>
      </c>
    </row>
    <row r="1800" spans="2:98" x14ac:dyDescent="0.2">
      <c r="B1800" s="28"/>
      <c r="C1800" s="47"/>
      <c r="D1800" s="47"/>
      <c r="E1800" s="121"/>
      <c r="F1800" s="121"/>
      <c r="G1800" s="121"/>
      <c r="H1800" s="121"/>
      <c r="I1800" s="121"/>
      <c r="J1800" s="121"/>
      <c r="K1800" s="121"/>
      <c r="L1800" s="121"/>
      <c r="M1800" s="45"/>
      <c r="N1800" s="12"/>
      <c r="P1800" s="1"/>
      <c r="Q1800" s="1"/>
      <c r="R1800" s="246"/>
      <c r="S1800" s="1"/>
      <c r="T1800" s="1"/>
      <c r="U1800" s="1"/>
      <c r="V1800" s="1"/>
      <c r="W1800" s="1"/>
      <c r="X1800" s="1"/>
      <c r="Y1800" s="1"/>
      <c r="Z1800" s="1"/>
      <c r="AA1800" s="1"/>
      <c r="BJ1800" s="41"/>
      <c r="BN1800" s="41"/>
      <c r="BS1800" s="121"/>
      <c r="CK1800">
        <f t="shared" si="798"/>
        <v>34</v>
      </c>
      <c r="CL1800">
        <f t="shared" si="799"/>
        <v>42</v>
      </c>
      <c r="CM1800">
        <f t="shared" si="800"/>
        <v>1674</v>
      </c>
      <c r="CQ1800" t="str">
        <f t="shared" si="804"/>
        <v/>
      </c>
      <c r="CR1800" t="str">
        <f t="shared" si="801"/>
        <v/>
      </c>
      <c r="CS1800" t="str">
        <f t="shared" si="802"/>
        <v/>
      </c>
      <c r="CT1800" t="str">
        <f t="shared" si="803"/>
        <v/>
      </c>
    </row>
    <row r="1801" spans="2:98" x14ac:dyDescent="0.2">
      <c r="B1801" s="28"/>
      <c r="C1801" s="47"/>
      <c r="D1801" s="47"/>
      <c r="E1801" s="121"/>
      <c r="F1801" s="121"/>
      <c r="G1801" s="121"/>
      <c r="H1801" s="121"/>
      <c r="I1801" s="121"/>
      <c r="J1801" s="121"/>
      <c r="K1801" s="121"/>
      <c r="L1801" s="121"/>
      <c r="M1801" s="45"/>
      <c r="N1801" s="12"/>
      <c r="P1801" s="1"/>
      <c r="Q1801" s="1"/>
      <c r="R1801" s="246"/>
      <c r="S1801" s="1"/>
      <c r="T1801" s="1"/>
      <c r="U1801" s="1"/>
      <c r="V1801" s="1"/>
      <c r="W1801" s="1"/>
      <c r="X1801" s="1"/>
      <c r="Y1801" s="1"/>
      <c r="Z1801" s="1"/>
      <c r="AA1801" s="1"/>
      <c r="BJ1801" s="41"/>
      <c r="BN1801" s="41"/>
      <c r="BS1801" s="121"/>
      <c r="CK1801">
        <f t="shared" si="798"/>
        <v>35</v>
      </c>
      <c r="CL1801">
        <f t="shared" si="799"/>
        <v>42</v>
      </c>
      <c r="CM1801">
        <f t="shared" si="800"/>
        <v>1675</v>
      </c>
      <c r="CQ1801" t="str">
        <f t="shared" si="804"/>
        <v/>
      </c>
      <c r="CR1801" t="str">
        <f t="shared" si="801"/>
        <v/>
      </c>
      <c r="CS1801" t="str">
        <f t="shared" si="802"/>
        <v/>
      </c>
      <c r="CT1801" t="str">
        <f t="shared" si="803"/>
        <v/>
      </c>
    </row>
    <row r="1802" spans="2:98" x14ac:dyDescent="0.2">
      <c r="B1802" s="28"/>
      <c r="C1802" s="47"/>
      <c r="D1802" s="47"/>
      <c r="E1802" s="121"/>
      <c r="F1802" s="121"/>
      <c r="G1802" s="121"/>
      <c r="H1802" s="121"/>
      <c r="I1802" s="121"/>
      <c r="J1802" s="121"/>
      <c r="K1802" s="121"/>
      <c r="L1802" s="121"/>
      <c r="M1802" s="45"/>
      <c r="N1802" s="12"/>
      <c r="P1802" s="1"/>
      <c r="Q1802" s="1"/>
      <c r="R1802" s="246"/>
      <c r="S1802" s="1"/>
      <c r="T1802" s="1"/>
      <c r="U1802" s="1"/>
      <c r="V1802" s="1"/>
      <c r="W1802" s="1"/>
      <c r="X1802" s="1"/>
      <c r="Y1802" s="1"/>
      <c r="Z1802" s="1"/>
      <c r="AA1802" s="1"/>
      <c r="BJ1802" s="41"/>
      <c r="BN1802" s="41"/>
      <c r="BS1802" s="121"/>
      <c r="CK1802">
        <f t="shared" si="798"/>
        <v>36</v>
      </c>
      <c r="CL1802">
        <f t="shared" si="799"/>
        <v>42</v>
      </c>
      <c r="CM1802">
        <f t="shared" si="800"/>
        <v>1676</v>
      </c>
      <c r="CQ1802" t="str">
        <f t="shared" si="804"/>
        <v/>
      </c>
      <c r="CR1802" t="str">
        <f t="shared" si="801"/>
        <v/>
      </c>
      <c r="CS1802" t="str">
        <f t="shared" si="802"/>
        <v/>
      </c>
      <c r="CT1802" t="str">
        <f t="shared" si="803"/>
        <v/>
      </c>
    </row>
    <row r="1803" spans="2:98" x14ac:dyDescent="0.2">
      <c r="B1803" s="28"/>
      <c r="C1803" s="47"/>
      <c r="D1803" s="47"/>
      <c r="E1803" s="121"/>
      <c r="F1803" s="121"/>
      <c r="G1803" s="121"/>
      <c r="H1803" s="121"/>
      <c r="I1803" s="121"/>
      <c r="J1803" s="121"/>
      <c r="K1803" s="121"/>
      <c r="L1803" s="121"/>
      <c r="M1803" s="45"/>
      <c r="N1803" s="12"/>
      <c r="P1803" s="1"/>
      <c r="Q1803" s="1"/>
      <c r="R1803" s="246"/>
      <c r="S1803" s="1"/>
      <c r="T1803" s="1"/>
      <c r="U1803" s="1"/>
      <c r="V1803" s="1"/>
      <c r="W1803" s="1"/>
      <c r="X1803" s="1"/>
      <c r="Y1803" s="1"/>
      <c r="Z1803" s="1"/>
      <c r="AA1803" s="1"/>
      <c r="BJ1803" s="41"/>
      <c r="BN1803" s="41"/>
      <c r="BS1803" s="121"/>
      <c r="CK1803">
        <f>CK1760</f>
        <v>37</v>
      </c>
      <c r="CL1803">
        <f>CL1760+1</f>
        <v>42</v>
      </c>
      <c r="CM1803">
        <f t="shared" si="800"/>
        <v>1677</v>
      </c>
      <c r="CQ1803" t="str">
        <f t="shared" si="804"/>
        <v/>
      </c>
      <c r="CR1803" t="str">
        <f t="shared" si="801"/>
        <v/>
      </c>
      <c r="CS1803" t="str">
        <f t="shared" si="802"/>
        <v/>
      </c>
      <c r="CT1803" t="str">
        <f t="shared" si="803"/>
        <v/>
      </c>
    </row>
    <row r="1804" spans="2:98" x14ac:dyDescent="0.2">
      <c r="B1804" s="28"/>
      <c r="C1804" s="47"/>
      <c r="D1804" s="47"/>
      <c r="E1804" s="121"/>
      <c r="F1804" s="121"/>
      <c r="G1804" s="121"/>
      <c r="H1804" s="121"/>
      <c r="I1804" s="121"/>
      <c r="J1804" s="121"/>
      <c r="K1804" s="121"/>
      <c r="L1804" s="121"/>
      <c r="M1804" s="45"/>
      <c r="N1804" s="12"/>
      <c r="P1804" s="1"/>
      <c r="Q1804" s="1"/>
      <c r="R1804" s="246"/>
      <c r="S1804" s="1"/>
      <c r="T1804" s="1"/>
      <c r="U1804" s="1"/>
      <c r="V1804" s="1"/>
      <c r="W1804" s="1"/>
      <c r="X1804" s="1"/>
      <c r="Y1804" s="1"/>
      <c r="Z1804" s="1"/>
      <c r="AA1804" s="1"/>
      <c r="BJ1804" s="41"/>
      <c r="BN1804" s="41"/>
      <c r="BS1804" s="121"/>
      <c r="CK1804">
        <f t="shared" si="798"/>
        <v>38</v>
      </c>
      <c r="CL1804">
        <f t="shared" si="799"/>
        <v>42</v>
      </c>
      <c r="CM1804">
        <f t="shared" si="800"/>
        <v>1678</v>
      </c>
      <c r="CQ1804" t="str">
        <f t="shared" si="804"/>
        <v/>
      </c>
      <c r="CR1804" t="str">
        <f t="shared" si="801"/>
        <v/>
      </c>
      <c r="CS1804" t="str">
        <f t="shared" si="802"/>
        <v/>
      </c>
      <c r="CT1804" t="str">
        <f t="shared" si="803"/>
        <v/>
      </c>
    </row>
    <row r="1805" spans="2:98" x14ac:dyDescent="0.2">
      <c r="B1805" s="146"/>
      <c r="C1805" s="47"/>
      <c r="D1805" s="47"/>
      <c r="E1805" s="121"/>
      <c r="F1805" s="121"/>
      <c r="G1805" s="121"/>
      <c r="H1805" s="121"/>
      <c r="I1805" s="121"/>
      <c r="J1805" s="121"/>
      <c r="K1805" s="121"/>
      <c r="L1805" s="121"/>
      <c r="M1805" s="45"/>
      <c r="N1805" s="12"/>
      <c r="P1805" s="1"/>
      <c r="Q1805" s="1"/>
      <c r="R1805" s="246"/>
      <c r="S1805" s="1"/>
      <c r="T1805" s="1"/>
      <c r="U1805" s="1"/>
      <c r="V1805" s="1"/>
      <c r="W1805" s="1"/>
      <c r="X1805" s="1"/>
      <c r="Y1805" s="1"/>
      <c r="Z1805" s="1"/>
      <c r="AA1805" s="1"/>
      <c r="BJ1805" s="41"/>
      <c r="BN1805" s="41"/>
      <c r="BS1805" s="121"/>
      <c r="CK1805">
        <f t="shared" si="798"/>
        <v>39</v>
      </c>
      <c r="CL1805">
        <f t="shared" si="799"/>
        <v>42</v>
      </c>
      <c r="CM1805">
        <f t="shared" si="800"/>
        <v>1679</v>
      </c>
      <c r="CQ1805" t="str">
        <f t="shared" si="804"/>
        <v/>
      </c>
      <c r="CR1805" t="str">
        <f t="shared" si="801"/>
        <v/>
      </c>
      <c r="CS1805" t="str">
        <f t="shared" si="802"/>
        <v/>
      </c>
      <c r="CT1805" t="str">
        <f t="shared" si="803"/>
        <v/>
      </c>
    </row>
    <row r="1806" spans="2:98" x14ac:dyDescent="0.2">
      <c r="B1806" s="146"/>
      <c r="C1806" s="47"/>
      <c r="D1806" s="47"/>
      <c r="E1806" s="121"/>
      <c r="F1806" s="121"/>
      <c r="G1806" s="121"/>
      <c r="H1806" s="121"/>
      <c r="I1806" s="121"/>
      <c r="J1806" s="121"/>
      <c r="K1806" s="121"/>
      <c r="L1806" s="121"/>
      <c r="M1806" s="45"/>
      <c r="N1806" s="12"/>
      <c r="P1806" s="1"/>
      <c r="Q1806" s="1"/>
      <c r="R1806" s="246"/>
      <c r="S1806" s="1"/>
      <c r="T1806" s="1"/>
      <c r="U1806" s="1"/>
      <c r="V1806" s="1"/>
      <c r="W1806" s="1"/>
      <c r="X1806" s="1"/>
      <c r="Y1806" s="1"/>
      <c r="Z1806" s="1"/>
      <c r="AA1806" s="1"/>
      <c r="BJ1806" s="41"/>
      <c r="BN1806" s="41"/>
      <c r="BS1806" s="121"/>
      <c r="CK1806">
        <f t="shared" si="798"/>
        <v>40</v>
      </c>
      <c r="CL1806">
        <f t="shared" si="799"/>
        <v>42</v>
      </c>
      <c r="CM1806">
        <f t="shared" si="800"/>
        <v>1680</v>
      </c>
      <c r="CQ1806" t="str">
        <f t="shared" si="804"/>
        <v/>
      </c>
      <c r="CR1806" t="str">
        <f t="shared" si="801"/>
        <v/>
      </c>
      <c r="CS1806" t="str">
        <f t="shared" si="802"/>
        <v/>
      </c>
      <c r="CT1806" t="str">
        <f t="shared" si="803"/>
        <v/>
      </c>
    </row>
    <row r="1807" spans="2:98" x14ac:dyDescent="0.2">
      <c r="C1807" s="47"/>
      <c r="D1807" s="47"/>
      <c r="E1807" s="121"/>
      <c r="F1807" s="121"/>
      <c r="G1807" s="121"/>
      <c r="H1807" s="121"/>
      <c r="I1807" s="121"/>
      <c r="J1807" s="121"/>
      <c r="K1807" s="121"/>
      <c r="L1807" s="121"/>
      <c r="M1807" s="45"/>
      <c r="N1807" s="12"/>
      <c r="P1807" s="1"/>
      <c r="Q1807" s="1"/>
      <c r="R1807" s="246"/>
      <c r="S1807" s="1"/>
      <c r="T1807" s="1"/>
      <c r="U1807" s="1"/>
      <c r="V1807" s="1"/>
      <c r="W1807" s="1"/>
      <c r="X1807" s="1"/>
      <c r="Y1807" s="1"/>
      <c r="Z1807" s="1"/>
      <c r="AA1807" s="1"/>
      <c r="BJ1807" s="41"/>
      <c r="BN1807" s="41"/>
      <c r="BS1807" s="121"/>
      <c r="CQ1807" t="str">
        <f t="shared" si="804"/>
        <v/>
      </c>
      <c r="CT1807" t="str">
        <f t="shared" si="803"/>
        <v/>
      </c>
    </row>
    <row r="1808" spans="2:98" x14ac:dyDescent="0.2">
      <c r="C1808" s="47"/>
      <c r="D1808" s="47"/>
      <c r="E1808" s="121"/>
      <c r="F1808" s="121"/>
      <c r="G1808" s="121"/>
      <c r="H1808" s="121"/>
      <c r="I1808" s="121"/>
      <c r="J1808" s="121"/>
      <c r="K1808" s="121"/>
      <c r="L1808" s="121"/>
      <c r="M1808" s="45"/>
      <c r="N1808" s="12"/>
      <c r="P1808" s="1"/>
      <c r="Q1808" s="1"/>
      <c r="R1808" s="246"/>
      <c r="S1808" s="1"/>
      <c r="T1808" s="1"/>
      <c r="U1808" s="1"/>
      <c r="V1808" s="1"/>
      <c r="W1808" s="1"/>
      <c r="X1808" s="1"/>
      <c r="Y1808" s="1"/>
      <c r="Z1808" s="1"/>
      <c r="AA1808" s="1"/>
      <c r="BJ1808" s="41"/>
      <c r="BN1808" s="41"/>
      <c r="BS1808" s="121"/>
      <c r="CQ1808" t="str">
        <f t="shared" si="804"/>
        <v/>
      </c>
      <c r="CT1808" t="str">
        <f t="shared" si="803"/>
        <v/>
      </c>
    </row>
    <row r="1809" spans="1:98" x14ac:dyDescent="0.2">
      <c r="A1809" s="13"/>
      <c r="B1809" s="15"/>
      <c r="C1809" s="44"/>
      <c r="D1809" s="44"/>
      <c r="E1809" s="14"/>
      <c r="F1809" s="14"/>
      <c r="G1809" s="14"/>
      <c r="H1809" s="14"/>
      <c r="I1809" s="14"/>
      <c r="J1809" s="14"/>
      <c r="K1809" s="14"/>
      <c r="L1809" s="14"/>
      <c r="M1809" s="13"/>
      <c r="N1809" s="12"/>
      <c r="P1809" s="1"/>
      <c r="Q1809" s="1"/>
      <c r="R1809" s="246"/>
      <c r="S1809" s="1"/>
      <c r="T1809" s="1"/>
      <c r="U1809" s="1"/>
      <c r="V1809" s="1"/>
      <c r="W1809" s="1"/>
      <c r="X1809" s="1"/>
      <c r="Y1809" s="1"/>
      <c r="Z1809" s="1"/>
      <c r="AA1809" s="1"/>
      <c r="BJ1809" s="36"/>
      <c r="BN1809" s="36"/>
      <c r="BS1809" s="14"/>
      <c r="CQ1809" t="str">
        <f t="shared" si="804"/>
        <v/>
      </c>
      <c r="CT1809" t="str">
        <f t="shared" si="803"/>
        <v/>
      </c>
    </row>
    <row r="1810" spans="1:98" x14ac:dyDescent="0.2">
      <c r="A1810" s="13"/>
      <c r="C1810" s="47"/>
      <c r="D1810" s="47"/>
      <c r="E1810" s="121"/>
      <c r="F1810" s="121"/>
      <c r="G1810" s="121"/>
      <c r="H1810" s="121"/>
      <c r="I1810" s="121"/>
      <c r="J1810" s="121"/>
      <c r="K1810" s="121"/>
      <c r="L1810" s="121"/>
      <c r="M1810" s="45"/>
      <c r="N1810" s="12"/>
      <c r="P1810" s="1"/>
      <c r="Q1810" s="1"/>
      <c r="R1810" s="246"/>
      <c r="S1810" s="1"/>
      <c r="T1810" s="1"/>
      <c r="U1810" s="1"/>
      <c r="V1810" s="1"/>
      <c r="W1810" s="1"/>
      <c r="X1810" s="1"/>
      <c r="Y1810" s="1"/>
      <c r="Z1810" s="1"/>
      <c r="AA1810" s="1"/>
      <c r="BJ1810" s="41"/>
      <c r="BN1810" s="41"/>
      <c r="BS1810" s="121"/>
      <c r="CK1810">
        <f>CK1767</f>
        <v>1</v>
      </c>
      <c r="CL1810">
        <f>CL1767+1</f>
        <v>43</v>
      </c>
      <c r="CM1810">
        <f>CM1767+40</f>
        <v>1681</v>
      </c>
      <c r="CQ1810" t="str">
        <f t="shared" si="804"/>
        <v/>
      </c>
      <c r="CR1810" t="str">
        <f>IF(C1810=1,CONCATENATE("v",CM1810),"")</f>
        <v/>
      </c>
      <c r="CT1810" t="str">
        <f t="shared" si="803"/>
        <v/>
      </c>
    </row>
    <row r="1811" spans="1:98" x14ac:dyDescent="0.2">
      <c r="C1811" s="47"/>
      <c r="D1811" s="47"/>
      <c r="E1811" s="121"/>
      <c r="F1811" s="121"/>
      <c r="G1811" s="121"/>
      <c r="H1811" s="121"/>
      <c r="I1811" s="121"/>
      <c r="J1811" s="121"/>
      <c r="K1811" s="121"/>
      <c r="L1811" s="121"/>
      <c r="M1811" s="45"/>
      <c r="N1811" s="12"/>
      <c r="P1811" s="1"/>
      <c r="Q1811" s="1"/>
      <c r="R1811" s="246"/>
      <c r="S1811" s="1"/>
      <c r="T1811" s="1"/>
      <c r="U1811" s="1"/>
      <c r="V1811" s="1"/>
      <c r="W1811" s="1"/>
      <c r="X1811" s="1"/>
      <c r="Y1811" s="1"/>
      <c r="Z1811" s="1"/>
      <c r="AA1811" s="1"/>
      <c r="BJ1811" s="41"/>
      <c r="BN1811" s="41"/>
      <c r="BS1811" s="121"/>
      <c r="CK1811">
        <f t="shared" ref="CK1811:CK1849" si="805">CK1768</f>
        <v>2</v>
      </c>
      <c r="CL1811">
        <f t="shared" ref="CL1811:CL1849" si="806">CL1768+1</f>
        <v>43</v>
      </c>
      <c r="CM1811">
        <f t="shared" ref="CM1811:CM1849" si="807">CM1768+40</f>
        <v>1682</v>
      </c>
      <c r="CQ1811" t="str">
        <f t="shared" si="804"/>
        <v/>
      </c>
      <c r="CR1811" t="str">
        <f>IF(C1811=1,CONCATENATE("v",CM1811),"")</f>
        <v/>
      </c>
      <c r="CT1811" t="str">
        <f t="shared" si="803"/>
        <v/>
      </c>
    </row>
    <row r="1812" spans="1:98" x14ac:dyDescent="0.2">
      <c r="C1812" s="47"/>
      <c r="D1812" s="47"/>
      <c r="E1812" s="121"/>
      <c r="F1812" s="121"/>
      <c r="G1812" s="121"/>
      <c r="H1812" s="121"/>
      <c r="I1812" s="121"/>
      <c r="J1812" s="121"/>
      <c r="K1812" s="121"/>
      <c r="L1812" s="121"/>
      <c r="M1812" s="45"/>
      <c r="N1812" s="12"/>
      <c r="P1812" s="1"/>
      <c r="Q1812" s="1"/>
      <c r="R1812" s="246"/>
      <c r="S1812" s="1"/>
      <c r="T1812" s="1"/>
      <c r="U1812" s="1"/>
      <c r="V1812" s="1"/>
      <c r="W1812" s="1"/>
      <c r="X1812" s="1"/>
      <c r="Y1812" s="1"/>
      <c r="Z1812" s="1"/>
      <c r="AA1812" s="1"/>
      <c r="BJ1812" s="41"/>
      <c r="BN1812" s="41"/>
      <c r="BS1812" s="121"/>
      <c r="CK1812">
        <f t="shared" si="805"/>
        <v>3</v>
      </c>
      <c r="CL1812">
        <f t="shared" si="806"/>
        <v>43</v>
      </c>
      <c r="CM1812">
        <f t="shared" si="807"/>
        <v>1683</v>
      </c>
      <c r="CQ1812" t="str">
        <f t="shared" si="804"/>
        <v/>
      </c>
      <c r="CR1812" t="str">
        <f t="shared" ref="CR1812:CR1849" si="808">IF(C1812=1,CONCATENATE("v",CM1812),"")</f>
        <v/>
      </c>
      <c r="CT1812" t="str">
        <f t="shared" si="803"/>
        <v/>
      </c>
    </row>
    <row r="1813" spans="1:98" x14ac:dyDescent="0.2">
      <c r="C1813" s="47"/>
      <c r="D1813" s="47"/>
      <c r="E1813" s="121"/>
      <c r="F1813" s="121"/>
      <c r="G1813" s="121"/>
      <c r="H1813" s="121"/>
      <c r="I1813" s="121"/>
      <c r="J1813" s="121"/>
      <c r="K1813" s="121"/>
      <c r="L1813" s="121"/>
      <c r="M1813" s="45"/>
      <c r="N1813" s="12"/>
      <c r="P1813" s="1"/>
      <c r="Q1813" s="1"/>
      <c r="R1813" s="246"/>
      <c r="S1813" s="1"/>
      <c r="T1813" s="1"/>
      <c r="U1813" s="1"/>
      <c r="V1813" s="1"/>
      <c r="W1813" s="1"/>
      <c r="X1813" s="1"/>
      <c r="Y1813" s="1"/>
      <c r="Z1813" s="1"/>
      <c r="AA1813" s="1"/>
      <c r="BJ1813" s="41"/>
      <c r="BN1813" s="41"/>
      <c r="BS1813" s="121"/>
      <c r="CK1813">
        <f t="shared" si="805"/>
        <v>4</v>
      </c>
      <c r="CL1813">
        <f t="shared" si="806"/>
        <v>43</v>
      </c>
      <c r="CM1813">
        <f t="shared" si="807"/>
        <v>1684</v>
      </c>
      <c r="CQ1813" t="str">
        <f t="shared" si="804"/>
        <v/>
      </c>
      <c r="CR1813" t="str">
        <f t="shared" si="808"/>
        <v/>
      </c>
      <c r="CT1813" t="str">
        <f t="shared" si="803"/>
        <v/>
      </c>
    </row>
    <row r="1814" spans="1:98" x14ac:dyDescent="0.2">
      <c r="C1814" s="47"/>
      <c r="D1814" s="47"/>
      <c r="E1814" s="121"/>
      <c r="F1814" s="121"/>
      <c r="G1814" s="121"/>
      <c r="H1814" s="121"/>
      <c r="I1814" s="121"/>
      <c r="J1814" s="121"/>
      <c r="K1814" s="121"/>
      <c r="L1814" s="121"/>
      <c r="M1814" s="45"/>
      <c r="N1814" s="12"/>
      <c r="P1814" s="1"/>
      <c r="Q1814" s="1"/>
      <c r="R1814" s="246"/>
      <c r="S1814" s="1"/>
      <c r="T1814" s="1"/>
      <c r="U1814" s="1"/>
      <c r="V1814" s="1"/>
      <c r="W1814" s="1"/>
      <c r="X1814" s="1"/>
      <c r="Y1814" s="1"/>
      <c r="Z1814" s="1"/>
      <c r="AA1814" s="1"/>
      <c r="BJ1814" s="41"/>
      <c r="BN1814" s="41"/>
      <c r="BS1814" s="121"/>
      <c r="CK1814">
        <f t="shared" si="805"/>
        <v>5</v>
      </c>
      <c r="CL1814">
        <f t="shared" si="806"/>
        <v>43</v>
      </c>
      <c r="CM1814">
        <f t="shared" si="807"/>
        <v>1685</v>
      </c>
      <c r="CQ1814" t="str">
        <f t="shared" si="804"/>
        <v/>
      </c>
      <c r="CR1814" t="str">
        <f t="shared" si="808"/>
        <v/>
      </c>
      <c r="CT1814" t="str">
        <f t="shared" si="803"/>
        <v/>
      </c>
    </row>
    <row r="1815" spans="1:98" x14ac:dyDescent="0.2">
      <c r="C1815" s="47"/>
      <c r="D1815" s="47"/>
      <c r="E1815" s="121"/>
      <c r="F1815" s="121"/>
      <c r="G1815" s="121"/>
      <c r="H1815" s="121"/>
      <c r="I1815" s="121"/>
      <c r="J1815" s="121"/>
      <c r="K1815" s="121"/>
      <c r="L1815" s="121"/>
      <c r="M1815" s="45"/>
      <c r="N1815" s="12"/>
      <c r="P1815" s="1"/>
      <c r="Q1815" s="1"/>
      <c r="R1815" s="246"/>
      <c r="S1815" s="1"/>
      <c r="T1815" s="1"/>
      <c r="U1815" s="1"/>
      <c r="V1815" s="1"/>
      <c r="W1815" s="1"/>
      <c r="X1815" s="1"/>
      <c r="Y1815" s="1"/>
      <c r="Z1815" s="1"/>
      <c r="AA1815" s="1"/>
      <c r="BJ1815" s="41"/>
      <c r="BN1815" s="41"/>
      <c r="BS1815" s="121"/>
      <c r="CK1815">
        <f t="shared" si="805"/>
        <v>6</v>
      </c>
      <c r="CL1815">
        <f t="shared" si="806"/>
        <v>43</v>
      </c>
      <c r="CM1815">
        <f t="shared" si="807"/>
        <v>1686</v>
      </c>
      <c r="CQ1815" t="str">
        <f t="shared" si="804"/>
        <v/>
      </c>
      <c r="CR1815" t="str">
        <f t="shared" si="808"/>
        <v/>
      </c>
      <c r="CT1815" t="str">
        <f t="shared" si="803"/>
        <v/>
      </c>
    </row>
    <row r="1816" spans="1:98" x14ac:dyDescent="0.2">
      <c r="C1816" s="47"/>
      <c r="D1816" s="47"/>
      <c r="E1816" s="121"/>
      <c r="F1816" s="121"/>
      <c r="G1816" s="121"/>
      <c r="H1816" s="121"/>
      <c r="I1816" s="121"/>
      <c r="J1816" s="121"/>
      <c r="K1816" s="121"/>
      <c r="L1816" s="121"/>
      <c r="M1816" s="45"/>
      <c r="N1816" s="12"/>
      <c r="P1816" s="1"/>
      <c r="Q1816" s="1"/>
      <c r="R1816" s="246"/>
      <c r="S1816" s="1"/>
      <c r="T1816" s="1"/>
      <c r="U1816" s="1"/>
      <c r="V1816" s="1"/>
      <c r="W1816" s="1"/>
      <c r="X1816" s="1"/>
      <c r="Y1816" s="1"/>
      <c r="Z1816" s="1"/>
      <c r="AA1816" s="1"/>
      <c r="BJ1816" s="41"/>
      <c r="BN1816" s="41"/>
      <c r="BS1816" s="121"/>
      <c r="CK1816">
        <f t="shared" si="805"/>
        <v>7</v>
      </c>
      <c r="CL1816">
        <f t="shared" si="806"/>
        <v>43</v>
      </c>
      <c r="CM1816">
        <f t="shared" si="807"/>
        <v>1687</v>
      </c>
      <c r="CQ1816" t="str">
        <f t="shared" si="804"/>
        <v/>
      </c>
      <c r="CR1816" t="str">
        <f t="shared" si="808"/>
        <v/>
      </c>
      <c r="CT1816" t="str">
        <f t="shared" si="803"/>
        <v/>
      </c>
    </row>
    <row r="1817" spans="1:98" x14ac:dyDescent="0.2">
      <c r="C1817" s="47"/>
      <c r="D1817" s="47"/>
      <c r="E1817" s="121"/>
      <c r="F1817" s="121"/>
      <c r="G1817" s="121"/>
      <c r="H1817" s="121"/>
      <c r="I1817" s="121"/>
      <c r="J1817" s="121"/>
      <c r="K1817" s="121"/>
      <c r="L1817" s="121"/>
      <c r="M1817" s="45"/>
      <c r="N1817" s="12"/>
      <c r="P1817" s="1"/>
      <c r="Q1817" s="1"/>
      <c r="R1817" s="246"/>
      <c r="S1817" s="1"/>
      <c r="T1817" s="1"/>
      <c r="U1817" s="1"/>
      <c r="V1817" s="1"/>
      <c r="W1817" s="1"/>
      <c r="X1817" s="1"/>
      <c r="Y1817" s="1"/>
      <c r="Z1817" s="1"/>
      <c r="AA1817" s="1"/>
      <c r="BJ1817" s="41"/>
      <c r="BN1817" s="41"/>
      <c r="BS1817" s="121"/>
      <c r="CK1817">
        <f t="shared" si="805"/>
        <v>8</v>
      </c>
      <c r="CL1817">
        <f t="shared" si="806"/>
        <v>43</v>
      </c>
      <c r="CM1817">
        <f t="shared" si="807"/>
        <v>1688</v>
      </c>
      <c r="CQ1817" t="str">
        <f t="shared" si="804"/>
        <v/>
      </c>
      <c r="CR1817" t="str">
        <f t="shared" si="808"/>
        <v/>
      </c>
      <c r="CT1817" t="str">
        <f t="shared" si="803"/>
        <v/>
      </c>
    </row>
    <row r="1818" spans="1:98" x14ac:dyDescent="0.2">
      <c r="C1818" s="47"/>
      <c r="D1818" s="47"/>
      <c r="E1818" s="121"/>
      <c r="F1818" s="121"/>
      <c r="G1818" s="121"/>
      <c r="H1818" s="121"/>
      <c r="I1818" s="121"/>
      <c r="J1818" s="121"/>
      <c r="K1818" s="121"/>
      <c r="L1818" s="121"/>
      <c r="M1818" s="45"/>
      <c r="N1818" s="12"/>
      <c r="P1818" s="1"/>
      <c r="Q1818" s="1"/>
      <c r="R1818" s="246"/>
      <c r="S1818" s="1"/>
      <c r="T1818" s="1"/>
      <c r="U1818" s="1"/>
      <c r="V1818" s="1"/>
      <c r="W1818" s="1"/>
      <c r="X1818" s="1"/>
      <c r="Y1818" s="1"/>
      <c r="Z1818" s="1"/>
      <c r="AA1818" s="1"/>
      <c r="BJ1818" s="41"/>
      <c r="BN1818" s="41"/>
      <c r="BS1818" s="121"/>
      <c r="CK1818">
        <f t="shared" si="805"/>
        <v>9</v>
      </c>
      <c r="CL1818">
        <f t="shared" si="806"/>
        <v>43</v>
      </c>
      <c r="CM1818">
        <f t="shared" si="807"/>
        <v>1689</v>
      </c>
      <c r="CQ1818" t="str">
        <f t="shared" si="804"/>
        <v/>
      </c>
      <c r="CR1818" t="str">
        <f t="shared" si="808"/>
        <v/>
      </c>
      <c r="CT1818" t="str">
        <f t="shared" si="803"/>
        <v/>
      </c>
    </row>
    <row r="1819" spans="1:98" x14ac:dyDescent="0.2">
      <c r="C1819" s="47"/>
      <c r="D1819" s="47"/>
      <c r="E1819" s="121"/>
      <c r="F1819" s="121"/>
      <c r="G1819" s="121"/>
      <c r="H1819" s="121"/>
      <c r="I1819" s="121"/>
      <c r="J1819" s="121"/>
      <c r="K1819" s="121"/>
      <c r="L1819" s="121"/>
      <c r="M1819" s="45"/>
      <c r="N1819" s="12"/>
      <c r="P1819" s="1"/>
      <c r="Q1819" s="1"/>
      <c r="R1819" s="246"/>
      <c r="S1819" s="1"/>
      <c r="T1819" s="1"/>
      <c r="U1819" s="1"/>
      <c r="V1819" s="1"/>
      <c r="W1819" s="1"/>
      <c r="X1819" s="1"/>
      <c r="Y1819" s="1"/>
      <c r="Z1819" s="1"/>
      <c r="AA1819" s="1"/>
      <c r="BJ1819" s="41"/>
      <c r="BN1819" s="41"/>
      <c r="BS1819" s="121"/>
      <c r="CK1819">
        <f t="shared" si="805"/>
        <v>10</v>
      </c>
      <c r="CL1819">
        <f t="shared" si="806"/>
        <v>43</v>
      </c>
      <c r="CM1819">
        <f t="shared" si="807"/>
        <v>1690</v>
      </c>
      <c r="CQ1819" t="str">
        <f t="shared" si="804"/>
        <v/>
      </c>
      <c r="CR1819" t="str">
        <f t="shared" si="808"/>
        <v/>
      </c>
      <c r="CT1819" t="str">
        <f t="shared" si="803"/>
        <v/>
      </c>
    </row>
    <row r="1820" spans="1:98" x14ac:dyDescent="0.2">
      <c r="C1820" s="47"/>
      <c r="D1820" s="47"/>
      <c r="E1820" s="121"/>
      <c r="F1820" s="121"/>
      <c r="G1820" s="121"/>
      <c r="H1820" s="121"/>
      <c r="I1820" s="121"/>
      <c r="J1820" s="121"/>
      <c r="K1820" s="121"/>
      <c r="L1820" s="121"/>
      <c r="M1820" s="45"/>
      <c r="N1820" s="12"/>
      <c r="P1820" s="1"/>
      <c r="Q1820" s="1"/>
      <c r="R1820" s="246"/>
      <c r="S1820" s="1"/>
      <c r="T1820" s="1"/>
      <c r="U1820" s="1"/>
      <c r="V1820" s="1"/>
      <c r="W1820" s="1"/>
      <c r="X1820" s="1"/>
      <c r="Y1820" s="1"/>
      <c r="Z1820" s="1"/>
      <c r="AA1820" s="1"/>
      <c r="BJ1820" s="41"/>
      <c r="BN1820" s="41"/>
      <c r="BS1820" s="121"/>
      <c r="CK1820">
        <f t="shared" si="805"/>
        <v>11</v>
      </c>
      <c r="CL1820">
        <f t="shared" si="806"/>
        <v>43</v>
      </c>
      <c r="CM1820">
        <f t="shared" si="807"/>
        <v>1691</v>
      </c>
      <c r="CQ1820" t="str">
        <f t="shared" si="804"/>
        <v/>
      </c>
      <c r="CR1820" t="str">
        <f t="shared" si="808"/>
        <v/>
      </c>
      <c r="CT1820" t="str">
        <f t="shared" si="803"/>
        <v/>
      </c>
    </row>
    <row r="1821" spans="1:98" x14ac:dyDescent="0.2">
      <c r="C1821" s="47"/>
      <c r="D1821" s="47"/>
      <c r="E1821" s="121"/>
      <c r="F1821" s="121"/>
      <c r="G1821" s="121"/>
      <c r="H1821" s="121"/>
      <c r="I1821" s="121"/>
      <c r="J1821" s="121"/>
      <c r="K1821" s="121"/>
      <c r="L1821" s="121"/>
      <c r="M1821" s="45"/>
      <c r="N1821" s="12"/>
      <c r="P1821" s="1"/>
      <c r="Q1821" s="1"/>
      <c r="R1821" s="246"/>
      <c r="S1821" s="1"/>
      <c r="T1821" s="1"/>
      <c r="U1821" s="1"/>
      <c r="V1821" s="1"/>
      <c r="W1821" s="1"/>
      <c r="X1821" s="1"/>
      <c r="Y1821" s="1"/>
      <c r="Z1821" s="1"/>
      <c r="AA1821" s="1"/>
      <c r="BJ1821" s="41"/>
      <c r="BN1821" s="41"/>
      <c r="BS1821" s="121"/>
      <c r="CK1821">
        <f t="shared" si="805"/>
        <v>12</v>
      </c>
      <c r="CL1821">
        <f t="shared" si="806"/>
        <v>43</v>
      </c>
      <c r="CM1821">
        <f t="shared" si="807"/>
        <v>1692</v>
      </c>
      <c r="CQ1821" t="str">
        <f t="shared" si="804"/>
        <v/>
      </c>
      <c r="CR1821" t="str">
        <f t="shared" si="808"/>
        <v/>
      </c>
      <c r="CT1821" t="str">
        <f t="shared" si="803"/>
        <v/>
      </c>
    </row>
    <row r="1822" spans="1:98" x14ac:dyDescent="0.2">
      <c r="C1822" s="47"/>
      <c r="D1822" s="47"/>
      <c r="E1822" s="121"/>
      <c r="F1822" s="121"/>
      <c r="G1822" s="121"/>
      <c r="H1822" s="121"/>
      <c r="I1822" s="121"/>
      <c r="J1822" s="121"/>
      <c r="K1822" s="121"/>
      <c r="L1822" s="121"/>
      <c r="M1822" s="45"/>
      <c r="N1822" s="12"/>
      <c r="P1822" s="1"/>
      <c r="Q1822" s="1"/>
      <c r="R1822" s="246"/>
      <c r="S1822" s="1"/>
      <c r="T1822" s="1"/>
      <c r="U1822" s="1"/>
      <c r="V1822" s="1"/>
      <c r="W1822" s="1"/>
      <c r="X1822" s="1"/>
      <c r="Y1822" s="1"/>
      <c r="Z1822" s="1"/>
      <c r="AA1822" s="1"/>
      <c r="BJ1822" s="41"/>
      <c r="BN1822" s="41"/>
      <c r="BS1822" s="121"/>
      <c r="CK1822">
        <f t="shared" si="805"/>
        <v>13</v>
      </c>
      <c r="CL1822">
        <f t="shared" si="806"/>
        <v>43</v>
      </c>
      <c r="CM1822">
        <f t="shared" si="807"/>
        <v>1693</v>
      </c>
      <c r="CQ1822" t="str">
        <f t="shared" si="804"/>
        <v/>
      </c>
      <c r="CR1822" t="str">
        <f t="shared" si="808"/>
        <v/>
      </c>
      <c r="CT1822" t="str">
        <f t="shared" si="803"/>
        <v/>
      </c>
    </row>
    <row r="1823" spans="1:98" x14ac:dyDescent="0.2">
      <c r="C1823" s="47"/>
      <c r="D1823" s="47"/>
      <c r="E1823" s="121"/>
      <c r="F1823" s="121"/>
      <c r="G1823" s="121"/>
      <c r="H1823" s="121"/>
      <c r="I1823" s="121"/>
      <c r="J1823" s="121"/>
      <c r="K1823" s="121"/>
      <c r="L1823" s="121"/>
      <c r="M1823" s="45"/>
      <c r="N1823" s="12"/>
      <c r="P1823" s="1"/>
      <c r="Q1823" s="1"/>
      <c r="R1823" s="246"/>
      <c r="S1823" s="1"/>
      <c r="T1823" s="1"/>
      <c r="U1823" s="1"/>
      <c r="V1823" s="1"/>
      <c r="W1823" s="1"/>
      <c r="X1823" s="1"/>
      <c r="Y1823" s="1"/>
      <c r="Z1823" s="1"/>
      <c r="AA1823" s="1"/>
      <c r="BJ1823" s="41"/>
      <c r="BN1823" s="41"/>
      <c r="BS1823" s="121"/>
      <c r="CK1823">
        <f t="shared" si="805"/>
        <v>14</v>
      </c>
      <c r="CL1823">
        <f t="shared" si="806"/>
        <v>43</v>
      </c>
      <c r="CM1823">
        <f t="shared" si="807"/>
        <v>1694</v>
      </c>
      <c r="CQ1823" t="str">
        <f t="shared" si="804"/>
        <v/>
      </c>
      <c r="CR1823" t="str">
        <f t="shared" si="808"/>
        <v/>
      </c>
      <c r="CT1823" t="str">
        <f t="shared" si="803"/>
        <v/>
      </c>
    </row>
    <row r="1824" spans="1:98" x14ac:dyDescent="0.2">
      <c r="C1824" s="47"/>
      <c r="D1824" s="47"/>
      <c r="E1824" s="121"/>
      <c r="F1824" s="121"/>
      <c r="G1824" s="121"/>
      <c r="H1824" s="121"/>
      <c r="I1824" s="121"/>
      <c r="J1824" s="121"/>
      <c r="K1824" s="121"/>
      <c r="L1824" s="121"/>
      <c r="M1824" s="45"/>
      <c r="N1824" s="12"/>
      <c r="P1824" s="1"/>
      <c r="Q1824" s="1"/>
      <c r="R1824" s="246"/>
      <c r="S1824" s="1"/>
      <c r="T1824" s="1"/>
      <c r="U1824" s="1"/>
      <c r="V1824" s="1"/>
      <c r="W1824" s="1"/>
      <c r="X1824" s="1"/>
      <c r="Y1824" s="1"/>
      <c r="Z1824" s="1"/>
      <c r="AA1824" s="1"/>
      <c r="BJ1824" s="41"/>
      <c r="BN1824" s="41"/>
      <c r="BS1824" s="121"/>
      <c r="CK1824">
        <f t="shared" si="805"/>
        <v>15</v>
      </c>
      <c r="CL1824">
        <f t="shared" si="806"/>
        <v>43</v>
      </c>
      <c r="CM1824">
        <f t="shared" si="807"/>
        <v>1695</v>
      </c>
      <c r="CQ1824" t="str">
        <f t="shared" si="804"/>
        <v/>
      </c>
      <c r="CR1824" t="str">
        <f t="shared" si="808"/>
        <v/>
      </c>
      <c r="CT1824" t="str">
        <f t="shared" si="803"/>
        <v/>
      </c>
    </row>
    <row r="1825" spans="3:98" x14ac:dyDescent="0.2">
      <c r="C1825" s="47"/>
      <c r="D1825" s="47"/>
      <c r="E1825" s="121"/>
      <c r="F1825" s="121"/>
      <c r="G1825" s="121"/>
      <c r="H1825" s="121"/>
      <c r="I1825" s="121"/>
      <c r="J1825" s="121"/>
      <c r="K1825" s="121"/>
      <c r="L1825" s="121"/>
      <c r="M1825" s="45"/>
      <c r="N1825" s="12"/>
      <c r="P1825" s="1"/>
      <c r="Q1825" s="1"/>
      <c r="R1825" s="246"/>
      <c r="S1825" s="1"/>
      <c r="T1825" s="1"/>
      <c r="U1825" s="1"/>
      <c r="V1825" s="1"/>
      <c r="W1825" s="1"/>
      <c r="X1825" s="1"/>
      <c r="Y1825" s="1"/>
      <c r="Z1825" s="1"/>
      <c r="AA1825" s="1"/>
      <c r="BJ1825" s="41"/>
      <c r="BN1825" s="41"/>
      <c r="BS1825" s="121"/>
      <c r="CK1825">
        <f t="shared" si="805"/>
        <v>16</v>
      </c>
      <c r="CL1825">
        <f t="shared" si="806"/>
        <v>43</v>
      </c>
      <c r="CM1825">
        <f t="shared" si="807"/>
        <v>1696</v>
      </c>
      <c r="CQ1825" t="str">
        <f t="shared" si="804"/>
        <v/>
      </c>
      <c r="CR1825" t="str">
        <f t="shared" si="808"/>
        <v/>
      </c>
      <c r="CT1825" t="str">
        <f t="shared" si="803"/>
        <v/>
      </c>
    </row>
    <row r="1826" spans="3:98" x14ac:dyDescent="0.2">
      <c r="C1826" s="47"/>
      <c r="D1826" s="47"/>
      <c r="E1826" s="121"/>
      <c r="F1826" s="121"/>
      <c r="G1826" s="121"/>
      <c r="H1826" s="121"/>
      <c r="I1826" s="121"/>
      <c r="J1826" s="121"/>
      <c r="K1826" s="121"/>
      <c r="L1826" s="121"/>
      <c r="M1826" s="45"/>
      <c r="N1826" s="12"/>
      <c r="P1826" s="1"/>
      <c r="Q1826" s="1"/>
      <c r="R1826" s="246"/>
      <c r="S1826" s="1"/>
      <c r="T1826" s="1"/>
      <c r="U1826" s="1"/>
      <c r="V1826" s="1"/>
      <c r="W1826" s="1"/>
      <c r="X1826" s="1"/>
      <c r="Y1826" s="1"/>
      <c r="Z1826" s="1"/>
      <c r="AA1826" s="1"/>
      <c r="BJ1826" s="41"/>
      <c r="BN1826" s="41"/>
      <c r="BS1826" s="121"/>
      <c r="CK1826">
        <f t="shared" si="805"/>
        <v>17</v>
      </c>
      <c r="CL1826">
        <f t="shared" si="806"/>
        <v>43</v>
      </c>
      <c r="CM1826">
        <f t="shared" si="807"/>
        <v>1697</v>
      </c>
      <c r="CQ1826" t="str">
        <f t="shared" si="804"/>
        <v/>
      </c>
      <c r="CR1826" t="str">
        <f t="shared" si="808"/>
        <v/>
      </c>
      <c r="CT1826" t="str">
        <f t="shared" si="803"/>
        <v/>
      </c>
    </row>
    <row r="1827" spans="3:98" x14ac:dyDescent="0.2">
      <c r="C1827" s="47"/>
      <c r="D1827" s="47"/>
      <c r="E1827" s="121"/>
      <c r="F1827" s="121"/>
      <c r="G1827" s="121"/>
      <c r="H1827" s="121"/>
      <c r="I1827" s="121"/>
      <c r="J1827" s="121"/>
      <c r="K1827" s="121"/>
      <c r="L1827" s="121"/>
      <c r="M1827" s="45"/>
      <c r="N1827" s="12"/>
      <c r="P1827" s="1"/>
      <c r="Q1827" s="1"/>
      <c r="R1827" s="246"/>
      <c r="S1827" s="1"/>
      <c r="T1827" s="1"/>
      <c r="U1827" s="1"/>
      <c r="V1827" s="1"/>
      <c r="W1827" s="1"/>
      <c r="X1827" s="1"/>
      <c r="Y1827" s="1"/>
      <c r="Z1827" s="1"/>
      <c r="AA1827" s="1"/>
      <c r="BJ1827" s="41"/>
      <c r="BN1827" s="41"/>
      <c r="BS1827" s="121"/>
      <c r="CK1827">
        <f t="shared" si="805"/>
        <v>18</v>
      </c>
      <c r="CL1827">
        <f t="shared" si="806"/>
        <v>43</v>
      </c>
      <c r="CM1827">
        <f t="shared" si="807"/>
        <v>1698</v>
      </c>
      <c r="CQ1827" t="str">
        <f t="shared" si="804"/>
        <v/>
      </c>
      <c r="CR1827" t="str">
        <f t="shared" si="808"/>
        <v/>
      </c>
      <c r="CT1827" t="str">
        <f t="shared" si="803"/>
        <v/>
      </c>
    </row>
    <row r="1828" spans="3:98" x14ac:dyDescent="0.2">
      <c r="C1828" s="47"/>
      <c r="D1828" s="47"/>
      <c r="E1828" s="121"/>
      <c r="F1828" s="121"/>
      <c r="G1828" s="121"/>
      <c r="H1828" s="121"/>
      <c r="I1828" s="121"/>
      <c r="J1828" s="121"/>
      <c r="K1828" s="121"/>
      <c r="L1828" s="121"/>
      <c r="M1828" s="45"/>
      <c r="N1828" s="12"/>
      <c r="P1828" s="1"/>
      <c r="Q1828" s="1"/>
      <c r="R1828" s="246"/>
      <c r="S1828" s="1"/>
      <c r="T1828" s="1"/>
      <c r="U1828" s="1"/>
      <c r="V1828" s="1"/>
      <c r="W1828" s="1"/>
      <c r="X1828" s="1"/>
      <c r="Y1828" s="1"/>
      <c r="Z1828" s="1"/>
      <c r="AA1828" s="1"/>
      <c r="BJ1828" s="41"/>
      <c r="BN1828" s="41"/>
      <c r="BS1828" s="121"/>
      <c r="CK1828">
        <f t="shared" si="805"/>
        <v>19</v>
      </c>
      <c r="CL1828">
        <f t="shared" si="806"/>
        <v>43</v>
      </c>
      <c r="CM1828">
        <f t="shared" si="807"/>
        <v>1699</v>
      </c>
      <c r="CQ1828" t="str">
        <f t="shared" si="804"/>
        <v/>
      </c>
      <c r="CR1828" t="str">
        <f t="shared" si="808"/>
        <v/>
      </c>
      <c r="CT1828" t="str">
        <f t="shared" si="803"/>
        <v/>
      </c>
    </row>
    <row r="1829" spans="3:98" x14ac:dyDescent="0.2">
      <c r="C1829" s="47"/>
      <c r="D1829" s="47"/>
      <c r="E1829" s="121"/>
      <c r="F1829" s="121"/>
      <c r="G1829" s="121"/>
      <c r="H1829" s="121"/>
      <c r="I1829" s="121"/>
      <c r="J1829" s="121"/>
      <c r="K1829" s="121"/>
      <c r="L1829" s="121"/>
      <c r="M1829" s="45"/>
      <c r="N1829" s="12"/>
      <c r="P1829" s="1"/>
      <c r="Q1829" s="1"/>
      <c r="R1829" s="246"/>
      <c r="S1829" s="1"/>
      <c r="T1829" s="1"/>
      <c r="U1829" s="1"/>
      <c r="V1829" s="1"/>
      <c r="W1829" s="1"/>
      <c r="X1829" s="1"/>
      <c r="Y1829" s="1"/>
      <c r="Z1829" s="1"/>
      <c r="AA1829" s="1"/>
      <c r="BJ1829" s="41"/>
      <c r="BN1829" s="41"/>
      <c r="BS1829" s="121"/>
      <c r="CK1829">
        <f t="shared" si="805"/>
        <v>20</v>
      </c>
      <c r="CL1829">
        <f t="shared" si="806"/>
        <v>43</v>
      </c>
      <c r="CM1829">
        <f t="shared" si="807"/>
        <v>1700</v>
      </c>
      <c r="CQ1829" t="str">
        <f t="shared" si="804"/>
        <v/>
      </c>
      <c r="CR1829" t="str">
        <f t="shared" si="808"/>
        <v/>
      </c>
      <c r="CT1829" t="str">
        <f t="shared" si="803"/>
        <v/>
      </c>
    </row>
    <row r="1830" spans="3:98" x14ac:dyDescent="0.2">
      <c r="C1830" s="47"/>
      <c r="D1830" s="47"/>
      <c r="E1830" s="121"/>
      <c r="F1830" s="121"/>
      <c r="G1830" s="121"/>
      <c r="H1830" s="121"/>
      <c r="I1830" s="121"/>
      <c r="J1830" s="121"/>
      <c r="K1830" s="121"/>
      <c r="L1830" s="121"/>
      <c r="M1830" s="45"/>
      <c r="N1830" s="12"/>
      <c r="P1830" s="1"/>
      <c r="Q1830" s="1"/>
      <c r="R1830" s="246"/>
      <c r="S1830" s="1"/>
      <c r="T1830" s="1"/>
      <c r="U1830" s="1"/>
      <c r="V1830" s="1"/>
      <c r="W1830" s="1"/>
      <c r="X1830" s="1"/>
      <c r="Y1830" s="1"/>
      <c r="Z1830" s="1"/>
      <c r="AA1830" s="1"/>
      <c r="BJ1830" s="41"/>
      <c r="BN1830" s="41"/>
      <c r="BS1830" s="121"/>
      <c r="CK1830">
        <f t="shared" si="805"/>
        <v>21</v>
      </c>
      <c r="CL1830">
        <f t="shared" si="806"/>
        <v>43</v>
      </c>
      <c r="CM1830">
        <f t="shared" si="807"/>
        <v>1701</v>
      </c>
      <c r="CQ1830" t="str">
        <f t="shared" si="804"/>
        <v/>
      </c>
      <c r="CR1830" t="str">
        <f t="shared" si="808"/>
        <v/>
      </c>
      <c r="CT1830" t="str">
        <f t="shared" si="803"/>
        <v/>
      </c>
    </row>
    <row r="1831" spans="3:98" x14ac:dyDescent="0.2">
      <c r="C1831" s="47"/>
      <c r="D1831" s="47"/>
      <c r="E1831" s="121"/>
      <c r="F1831" s="121"/>
      <c r="G1831" s="121"/>
      <c r="H1831" s="121"/>
      <c r="I1831" s="121"/>
      <c r="J1831" s="121"/>
      <c r="K1831" s="121"/>
      <c r="L1831" s="121"/>
      <c r="M1831" s="45"/>
      <c r="N1831" s="12"/>
      <c r="P1831" s="1"/>
      <c r="Q1831" s="1"/>
      <c r="R1831" s="246"/>
      <c r="S1831" s="1"/>
      <c r="T1831" s="1"/>
      <c r="U1831" s="1"/>
      <c r="V1831" s="1"/>
      <c r="W1831" s="1"/>
      <c r="X1831" s="1"/>
      <c r="Y1831" s="1"/>
      <c r="Z1831" s="1"/>
      <c r="AA1831" s="1"/>
      <c r="BJ1831" s="41"/>
      <c r="BN1831" s="41"/>
      <c r="BS1831" s="121"/>
      <c r="CK1831">
        <f t="shared" si="805"/>
        <v>22</v>
      </c>
      <c r="CL1831">
        <f t="shared" si="806"/>
        <v>43</v>
      </c>
      <c r="CM1831">
        <f t="shared" si="807"/>
        <v>1702</v>
      </c>
      <c r="CQ1831" t="str">
        <f t="shared" si="804"/>
        <v/>
      </c>
      <c r="CR1831" t="str">
        <f t="shared" si="808"/>
        <v/>
      </c>
      <c r="CT1831" t="str">
        <f t="shared" si="803"/>
        <v/>
      </c>
    </row>
    <row r="1832" spans="3:98" x14ac:dyDescent="0.2">
      <c r="C1832" s="47"/>
      <c r="D1832" s="47"/>
      <c r="E1832" s="121"/>
      <c r="F1832" s="121"/>
      <c r="G1832" s="121"/>
      <c r="H1832" s="121"/>
      <c r="I1832" s="121"/>
      <c r="J1832" s="121"/>
      <c r="K1832" s="121"/>
      <c r="L1832" s="121"/>
      <c r="M1832" s="45"/>
      <c r="N1832" s="12"/>
      <c r="P1832" s="1"/>
      <c r="Q1832" s="1"/>
      <c r="R1832" s="246"/>
      <c r="S1832" s="1"/>
      <c r="T1832" s="1"/>
      <c r="U1832" s="1"/>
      <c r="V1832" s="1"/>
      <c r="W1832" s="1"/>
      <c r="X1832" s="1"/>
      <c r="Y1832" s="1"/>
      <c r="Z1832" s="1"/>
      <c r="AA1832" s="1"/>
      <c r="BJ1832" s="41"/>
      <c r="BN1832" s="41"/>
      <c r="BS1832" s="121"/>
      <c r="CK1832">
        <f t="shared" si="805"/>
        <v>23</v>
      </c>
      <c r="CL1832">
        <f t="shared" si="806"/>
        <v>43</v>
      </c>
      <c r="CM1832">
        <f t="shared" si="807"/>
        <v>1703</v>
      </c>
      <c r="CQ1832" t="str">
        <f t="shared" si="804"/>
        <v/>
      </c>
      <c r="CR1832" t="str">
        <f t="shared" si="808"/>
        <v/>
      </c>
      <c r="CT1832" t="str">
        <f t="shared" si="803"/>
        <v/>
      </c>
    </row>
    <row r="1833" spans="3:98" x14ac:dyDescent="0.2">
      <c r="C1833" s="47"/>
      <c r="D1833" s="47"/>
      <c r="E1833" s="121"/>
      <c r="F1833" s="121"/>
      <c r="G1833" s="121"/>
      <c r="H1833" s="121"/>
      <c r="I1833" s="121"/>
      <c r="J1833" s="121"/>
      <c r="K1833" s="121"/>
      <c r="L1833" s="121"/>
      <c r="M1833" s="45"/>
      <c r="N1833" s="12"/>
      <c r="P1833" s="1"/>
      <c r="Q1833" s="1"/>
      <c r="R1833" s="246"/>
      <c r="S1833" s="1"/>
      <c r="T1833" s="1"/>
      <c r="U1833" s="1"/>
      <c r="V1833" s="1"/>
      <c r="W1833" s="1"/>
      <c r="X1833" s="1"/>
      <c r="Y1833" s="1"/>
      <c r="Z1833" s="1"/>
      <c r="AA1833" s="1"/>
      <c r="BJ1833" s="41"/>
      <c r="BN1833" s="41"/>
      <c r="BS1833" s="121"/>
      <c r="CK1833">
        <f t="shared" si="805"/>
        <v>24</v>
      </c>
      <c r="CL1833">
        <f t="shared" si="806"/>
        <v>43</v>
      </c>
      <c r="CM1833">
        <f t="shared" si="807"/>
        <v>1704</v>
      </c>
      <c r="CQ1833" t="str">
        <f t="shared" si="804"/>
        <v/>
      </c>
      <c r="CR1833" t="str">
        <f t="shared" si="808"/>
        <v/>
      </c>
      <c r="CT1833" t="str">
        <f t="shared" si="803"/>
        <v/>
      </c>
    </row>
    <row r="1834" spans="3:98" x14ac:dyDescent="0.2">
      <c r="C1834" s="47"/>
      <c r="D1834" s="47"/>
      <c r="E1834" s="121"/>
      <c r="F1834" s="121"/>
      <c r="G1834" s="121"/>
      <c r="H1834" s="121"/>
      <c r="I1834" s="121"/>
      <c r="J1834" s="121"/>
      <c r="K1834" s="121"/>
      <c r="L1834" s="121"/>
      <c r="M1834" s="45"/>
      <c r="N1834" s="12"/>
      <c r="P1834" s="1"/>
      <c r="Q1834" s="1"/>
      <c r="R1834" s="246"/>
      <c r="S1834" s="1"/>
      <c r="T1834" s="1"/>
      <c r="U1834" s="1"/>
      <c r="V1834" s="1"/>
      <c r="W1834" s="1"/>
      <c r="X1834" s="1"/>
      <c r="Y1834" s="1"/>
      <c r="Z1834" s="1"/>
      <c r="AA1834" s="1"/>
      <c r="BJ1834" s="41"/>
      <c r="BN1834" s="41"/>
      <c r="BS1834" s="121"/>
      <c r="CK1834">
        <f t="shared" si="805"/>
        <v>25</v>
      </c>
      <c r="CL1834">
        <f t="shared" si="806"/>
        <v>43</v>
      </c>
      <c r="CM1834">
        <f t="shared" si="807"/>
        <v>1705</v>
      </c>
      <c r="CQ1834" t="str">
        <f t="shared" si="804"/>
        <v/>
      </c>
      <c r="CR1834" t="str">
        <f t="shared" si="808"/>
        <v/>
      </c>
      <c r="CT1834" t="str">
        <f t="shared" si="803"/>
        <v/>
      </c>
    </row>
    <row r="1835" spans="3:98" x14ac:dyDescent="0.2">
      <c r="C1835" s="47"/>
      <c r="D1835" s="47"/>
      <c r="E1835" s="121"/>
      <c r="F1835" s="121"/>
      <c r="G1835" s="121"/>
      <c r="H1835" s="121"/>
      <c r="I1835" s="121"/>
      <c r="J1835" s="121"/>
      <c r="K1835" s="121"/>
      <c r="L1835" s="121"/>
      <c r="M1835" s="45"/>
      <c r="N1835" s="12"/>
      <c r="P1835" s="1"/>
      <c r="Q1835" s="1"/>
      <c r="R1835" s="246"/>
      <c r="S1835" s="1"/>
      <c r="T1835" s="1"/>
      <c r="U1835" s="1"/>
      <c r="V1835" s="1"/>
      <c r="W1835" s="1"/>
      <c r="X1835" s="1"/>
      <c r="Y1835" s="1"/>
      <c r="Z1835" s="1"/>
      <c r="AA1835" s="1"/>
      <c r="BJ1835" s="41"/>
      <c r="BN1835" s="41"/>
      <c r="BS1835" s="121"/>
      <c r="CK1835">
        <f t="shared" si="805"/>
        <v>26</v>
      </c>
      <c r="CL1835">
        <f t="shared" si="806"/>
        <v>43</v>
      </c>
      <c r="CM1835">
        <f t="shared" si="807"/>
        <v>1706</v>
      </c>
      <c r="CQ1835" t="str">
        <f t="shared" si="804"/>
        <v/>
      </c>
      <c r="CR1835" t="str">
        <f t="shared" si="808"/>
        <v/>
      </c>
      <c r="CT1835" t="str">
        <f t="shared" si="803"/>
        <v/>
      </c>
    </row>
    <row r="1836" spans="3:98" x14ac:dyDescent="0.2">
      <c r="C1836" s="47"/>
      <c r="D1836" s="47"/>
      <c r="E1836" s="121"/>
      <c r="F1836" s="121"/>
      <c r="G1836" s="121"/>
      <c r="H1836" s="121"/>
      <c r="I1836" s="121"/>
      <c r="J1836" s="121"/>
      <c r="K1836" s="121"/>
      <c r="L1836" s="121"/>
      <c r="M1836" s="45"/>
      <c r="N1836" s="12"/>
      <c r="P1836" s="1"/>
      <c r="Q1836" s="1"/>
      <c r="R1836" s="246"/>
      <c r="S1836" s="1"/>
      <c r="T1836" s="1"/>
      <c r="U1836" s="1"/>
      <c r="V1836" s="1"/>
      <c r="W1836" s="1"/>
      <c r="X1836" s="1"/>
      <c r="Y1836" s="1"/>
      <c r="Z1836" s="1"/>
      <c r="AA1836" s="1"/>
      <c r="BJ1836" s="41"/>
      <c r="BN1836" s="41"/>
      <c r="BS1836" s="121"/>
      <c r="CK1836">
        <f t="shared" si="805"/>
        <v>27</v>
      </c>
      <c r="CL1836">
        <f t="shared" si="806"/>
        <v>43</v>
      </c>
      <c r="CM1836">
        <f t="shared" si="807"/>
        <v>1707</v>
      </c>
      <c r="CQ1836" t="str">
        <f t="shared" si="804"/>
        <v/>
      </c>
      <c r="CR1836" t="str">
        <f t="shared" si="808"/>
        <v/>
      </c>
      <c r="CT1836" t="str">
        <f t="shared" si="803"/>
        <v/>
      </c>
    </row>
    <row r="1837" spans="3:98" x14ac:dyDescent="0.2">
      <c r="C1837" s="47"/>
      <c r="D1837" s="47"/>
      <c r="E1837" s="121"/>
      <c r="F1837" s="121"/>
      <c r="G1837" s="121"/>
      <c r="H1837" s="121"/>
      <c r="I1837" s="121"/>
      <c r="J1837" s="121"/>
      <c r="K1837" s="121"/>
      <c r="L1837" s="121"/>
      <c r="M1837" s="45"/>
      <c r="N1837" s="12"/>
      <c r="P1837" s="1"/>
      <c r="Q1837" s="1"/>
      <c r="R1837" s="246"/>
      <c r="S1837" s="1"/>
      <c r="T1837" s="1"/>
      <c r="U1837" s="1"/>
      <c r="V1837" s="1"/>
      <c r="W1837" s="1"/>
      <c r="X1837" s="1"/>
      <c r="Y1837" s="1"/>
      <c r="Z1837" s="1"/>
      <c r="AA1837" s="1"/>
      <c r="BJ1837" s="41"/>
      <c r="BN1837" s="41"/>
      <c r="BS1837" s="121"/>
      <c r="CK1837">
        <f t="shared" si="805"/>
        <v>28</v>
      </c>
      <c r="CL1837">
        <f t="shared" si="806"/>
        <v>43</v>
      </c>
      <c r="CM1837">
        <f t="shared" si="807"/>
        <v>1708</v>
      </c>
      <c r="CQ1837" t="str">
        <f t="shared" si="804"/>
        <v/>
      </c>
      <c r="CR1837" t="str">
        <f t="shared" si="808"/>
        <v/>
      </c>
      <c r="CT1837" t="str">
        <f t="shared" si="803"/>
        <v/>
      </c>
    </row>
    <row r="1838" spans="3:98" x14ac:dyDescent="0.2">
      <c r="C1838" s="47"/>
      <c r="D1838" s="47"/>
      <c r="E1838" s="121"/>
      <c r="F1838" s="121"/>
      <c r="G1838" s="121"/>
      <c r="H1838" s="121"/>
      <c r="I1838" s="121"/>
      <c r="J1838" s="121"/>
      <c r="K1838" s="121"/>
      <c r="L1838" s="121"/>
      <c r="M1838" s="45"/>
      <c r="N1838" s="12"/>
      <c r="P1838" s="1"/>
      <c r="Q1838" s="1"/>
      <c r="R1838" s="246"/>
      <c r="S1838" s="1"/>
      <c r="T1838" s="1"/>
      <c r="U1838" s="1"/>
      <c r="V1838" s="1"/>
      <c r="W1838" s="1"/>
      <c r="X1838" s="1"/>
      <c r="Y1838" s="1"/>
      <c r="Z1838" s="1"/>
      <c r="AA1838" s="1"/>
      <c r="BJ1838" s="41"/>
      <c r="BN1838" s="41"/>
      <c r="BS1838" s="121"/>
      <c r="CK1838">
        <f t="shared" si="805"/>
        <v>29</v>
      </c>
      <c r="CL1838">
        <f t="shared" si="806"/>
        <v>43</v>
      </c>
      <c r="CM1838">
        <f t="shared" si="807"/>
        <v>1709</v>
      </c>
      <c r="CQ1838" t="str">
        <f t="shared" si="804"/>
        <v/>
      </c>
      <c r="CR1838" t="str">
        <f t="shared" si="808"/>
        <v/>
      </c>
      <c r="CT1838" t="str">
        <f t="shared" si="803"/>
        <v/>
      </c>
    </row>
    <row r="1839" spans="3:98" x14ac:dyDescent="0.2">
      <c r="C1839" s="47"/>
      <c r="D1839" s="47"/>
      <c r="E1839" s="121"/>
      <c r="F1839" s="121"/>
      <c r="G1839" s="121"/>
      <c r="H1839" s="121"/>
      <c r="I1839" s="121"/>
      <c r="J1839" s="121"/>
      <c r="K1839" s="121"/>
      <c r="L1839" s="121"/>
      <c r="M1839" s="45"/>
      <c r="N1839" s="12"/>
      <c r="P1839" s="1"/>
      <c r="Q1839" s="1"/>
      <c r="R1839" s="246"/>
      <c r="S1839" s="1"/>
      <c r="T1839" s="1"/>
      <c r="U1839" s="1"/>
      <c r="V1839" s="1"/>
      <c r="W1839" s="1"/>
      <c r="X1839" s="1"/>
      <c r="Y1839" s="1"/>
      <c r="Z1839" s="1"/>
      <c r="AA1839" s="1"/>
      <c r="BJ1839" s="41"/>
      <c r="BN1839" s="41"/>
      <c r="BS1839" s="121"/>
      <c r="CK1839">
        <f t="shared" si="805"/>
        <v>30</v>
      </c>
      <c r="CL1839">
        <f t="shared" si="806"/>
        <v>43</v>
      </c>
      <c r="CM1839">
        <f t="shared" si="807"/>
        <v>1710</v>
      </c>
      <c r="CQ1839" t="str">
        <f t="shared" si="804"/>
        <v/>
      </c>
      <c r="CR1839" t="str">
        <f t="shared" si="808"/>
        <v/>
      </c>
      <c r="CT1839" t="str">
        <f t="shared" si="803"/>
        <v/>
      </c>
    </row>
    <row r="1840" spans="3:98" x14ac:dyDescent="0.2">
      <c r="C1840" s="47"/>
      <c r="D1840" s="47"/>
      <c r="E1840" s="121"/>
      <c r="F1840" s="121"/>
      <c r="G1840" s="121"/>
      <c r="H1840" s="121"/>
      <c r="I1840" s="121"/>
      <c r="J1840" s="121"/>
      <c r="K1840" s="121"/>
      <c r="L1840" s="121"/>
      <c r="M1840" s="45"/>
      <c r="N1840" s="12"/>
      <c r="P1840" s="1"/>
      <c r="Q1840" s="1"/>
      <c r="R1840" s="246"/>
      <c r="S1840" s="1"/>
      <c r="T1840" s="1"/>
      <c r="U1840" s="1"/>
      <c r="V1840" s="1"/>
      <c r="W1840" s="1"/>
      <c r="X1840" s="1"/>
      <c r="Y1840" s="1"/>
      <c r="Z1840" s="1"/>
      <c r="AA1840" s="1"/>
      <c r="BJ1840" s="41"/>
      <c r="BN1840" s="41"/>
      <c r="BS1840" s="121"/>
      <c r="CK1840">
        <f t="shared" si="805"/>
        <v>31</v>
      </c>
      <c r="CL1840">
        <f t="shared" si="806"/>
        <v>43</v>
      </c>
      <c r="CM1840">
        <f t="shared" si="807"/>
        <v>1711</v>
      </c>
      <c r="CQ1840" t="str">
        <f t="shared" si="804"/>
        <v/>
      </c>
      <c r="CR1840" t="str">
        <f t="shared" si="808"/>
        <v/>
      </c>
      <c r="CT1840" t="str">
        <f t="shared" si="803"/>
        <v/>
      </c>
    </row>
    <row r="1841" spans="1:98" x14ac:dyDescent="0.2">
      <c r="C1841" s="47"/>
      <c r="D1841" s="47"/>
      <c r="E1841" s="121"/>
      <c r="F1841" s="121"/>
      <c r="G1841" s="121"/>
      <c r="H1841" s="121"/>
      <c r="I1841" s="121"/>
      <c r="J1841" s="121"/>
      <c r="K1841" s="121"/>
      <c r="L1841" s="121"/>
      <c r="M1841" s="45"/>
      <c r="N1841" s="12"/>
      <c r="P1841" s="1"/>
      <c r="Q1841" s="1"/>
      <c r="R1841" s="246"/>
      <c r="S1841" s="1"/>
      <c r="T1841" s="1"/>
      <c r="U1841" s="1"/>
      <c r="V1841" s="1"/>
      <c r="W1841" s="1"/>
      <c r="X1841" s="1"/>
      <c r="Y1841" s="1"/>
      <c r="Z1841" s="1"/>
      <c r="AA1841" s="1"/>
      <c r="BJ1841" s="41"/>
      <c r="BN1841" s="41"/>
      <c r="BS1841" s="121"/>
      <c r="CK1841">
        <f t="shared" si="805"/>
        <v>32</v>
      </c>
      <c r="CL1841">
        <f t="shared" si="806"/>
        <v>43</v>
      </c>
      <c r="CM1841">
        <f t="shared" si="807"/>
        <v>1712</v>
      </c>
      <c r="CQ1841" t="str">
        <f t="shared" si="804"/>
        <v/>
      </c>
      <c r="CR1841" t="str">
        <f t="shared" si="808"/>
        <v/>
      </c>
      <c r="CT1841" t="str">
        <f t="shared" si="803"/>
        <v/>
      </c>
    </row>
    <row r="1842" spans="1:98" x14ac:dyDescent="0.2">
      <c r="C1842" s="47"/>
      <c r="D1842" s="47"/>
      <c r="E1842" s="121"/>
      <c r="F1842" s="121"/>
      <c r="G1842" s="121"/>
      <c r="H1842" s="121"/>
      <c r="I1842" s="121"/>
      <c r="J1842" s="121"/>
      <c r="K1842" s="121"/>
      <c r="L1842" s="121"/>
      <c r="M1842" s="45"/>
      <c r="N1842" s="12"/>
      <c r="P1842" s="1"/>
      <c r="Q1842" s="1"/>
      <c r="R1842" s="246"/>
      <c r="S1842" s="1"/>
      <c r="T1842" s="1"/>
      <c r="U1842" s="1"/>
      <c r="V1842" s="1"/>
      <c r="W1842" s="1"/>
      <c r="X1842" s="1"/>
      <c r="Y1842" s="1"/>
      <c r="Z1842" s="1"/>
      <c r="AA1842" s="1"/>
      <c r="BJ1842" s="41"/>
      <c r="BN1842" s="41"/>
      <c r="BS1842" s="121"/>
      <c r="CK1842">
        <f t="shared" si="805"/>
        <v>33</v>
      </c>
      <c r="CL1842">
        <f t="shared" si="806"/>
        <v>43</v>
      </c>
      <c r="CM1842">
        <f t="shared" si="807"/>
        <v>1713</v>
      </c>
      <c r="CQ1842" t="str">
        <f t="shared" si="804"/>
        <v/>
      </c>
      <c r="CR1842" t="str">
        <f t="shared" si="808"/>
        <v/>
      </c>
      <c r="CT1842" t="str">
        <f t="shared" si="803"/>
        <v/>
      </c>
    </row>
    <row r="1843" spans="1:98" x14ac:dyDescent="0.2">
      <c r="C1843" s="47"/>
      <c r="D1843" s="47"/>
      <c r="E1843" s="121"/>
      <c r="F1843" s="121"/>
      <c r="G1843" s="121"/>
      <c r="H1843" s="121"/>
      <c r="I1843" s="121"/>
      <c r="J1843" s="121"/>
      <c r="K1843" s="121"/>
      <c r="L1843" s="121"/>
      <c r="M1843" s="45"/>
      <c r="N1843" s="12"/>
      <c r="P1843" s="1"/>
      <c r="Q1843" s="1"/>
      <c r="R1843" s="246"/>
      <c r="S1843" s="1"/>
      <c r="T1843" s="1"/>
      <c r="U1843" s="1"/>
      <c r="V1843" s="1"/>
      <c r="W1843" s="1"/>
      <c r="X1843" s="1"/>
      <c r="Y1843" s="1"/>
      <c r="Z1843" s="1"/>
      <c r="AA1843" s="1"/>
      <c r="BJ1843" s="41"/>
      <c r="BN1843" s="41"/>
      <c r="BS1843" s="121"/>
      <c r="CK1843">
        <f t="shared" si="805"/>
        <v>34</v>
      </c>
      <c r="CL1843">
        <f t="shared" si="806"/>
        <v>43</v>
      </c>
      <c r="CM1843">
        <f t="shared" si="807"/>
        <v>1714</v>
      </c>
      <c r="CQ1843" t="str">
        <f t="shared" si="804"/>
        <v/>
      </c>
      <c r="CR1843" t="str">
        <f t="shared" si="808"/>
        <v/>
      </c>
      <c r="CT1843" t="str">
        <f t="shared" si="803"/>
        <v/>
      </c>
    </row>
    <row r="1844" spans="1:98" x14ac:dyDescent="0.2">
      <c r="C1844" s="47"/>
      <c r="D1844" s="47"/>
      <c r="E1844" s="121"/>
      <c r="F1844" s="121"/>
      <c r="G1844" s="121"/>
      <c r="H1844" s="121"/>
      <c r="I1844" s="121"/>
      <c r="J1844" s="121"/>
      <c r="K1844" s="121"/>
      <c r="L1844" s="121"/>
      <c r="M1844" s="45"/>
      <c r="N1844" s="12"/>
      <c r="BJ1844" s="41"/>
      <c r="BN1844" s="41"/>
      <c r="BS1844" s="121"/>
      <c r="CK1844">
        <f t="shared" si="805"/>
        <v>35</v>
      </c>
      <c r="CL1844">
        <f t="shared" si="806"/>
        <v>43</v>
      </c>
      <c r="CM1844">
        <f t="shared" si="807"/>
        <v>1715</v>
      </c>
      <c r="CQ1844" t="str">
        <f t="shared" si="804"/>
        <v/>
      </c>
      <c r="CR1844" t="str">
        <f t="shared" si="808"/>
        <v/>
      </c>
      <c r="CT1844" t="str">
        <f t="shared" si="803"/>
        <v/>
      </c>
    </row>
    <row r="1845" spans="1:98" x14ac:dyDescent="0.2">
      <c r="C1845" s="47"/>
      <c r="D1845" s="47"/>
      <c r="E1845" s="121"/>
      <c r="F1845" s="121"/>
      <c r="G1845" s="121"/>
      <c r="H1845" s="121"/>
      <c r="I1845" s="121"/>
      <c r="J1845" s="121"/>
      <c r="K1845" s="121"/>
      <c r="L1845" s="121"/>
      <c r="M1845" s="45"/>
      <c r="N1845" s="12"/>
      <c r="BJ1845" s="41"/>
      <c r="BN1845" s="41"/>
      <c r="BS1845" s="121"/>
      <c r="CK1845">
        <f t="shared" si="805"/>
        <v>36</v>
      </c>
      <c r="CL1845">
        <f t="shared" si="806"/>
        <v>43</v>
      </c>
      <c r="CM1845">
        <f t="shared" si="807"/>
        <v>1716</v>
      </c>
      <c r="CQ1845" t="str">
        <f t="shared" si="804"/>
        <v/>
      </c>
      <c r="CR1845" t="str">
        <f t="shared" si="808"/>
        <v/>
      </c>
      <c r="CT1845" t="str">
        <f t="shared" si="803"/>
        <v/>
      </c>
    </row>
    <row r="1846" spans="1:98" x14ac:dyDescent="0.2">
      <c r="C1846" s="47"/>
      <c r="D1846" s="47"/>
      <c r="E1846" s="121"/>
      <c r="F1846" s="121"/>
      <c r="G1846" s="121"/>
      <c r="H1846" s="121"/>
      <c r="I1846" s="121"/>
      <c r="J1846" s="121"/>
      <c r="K1846" s="121"/>
      <c r="L1846" s="121"/>
      <c r="M1846" s="45"/>
      <c r="N1846" s="12"/>
      <c r="BJ1846" s="41"/>
      <c r="BN1846" s="41"/>
      <c r="BS1846" s="121"/>
      <c r="CK1846">
        <f>CK1803</f>
        <v>37</v>
      </c>
      <c r="CL1846">
        <f>CL1803+1</f>
        <v>43</v>
      </c>
      <c r="CM1846">
        <f t="shared" si="807"/>
        <v>1717</v>
      </c>
      <c r="CQ1846" t="str">
        <f t="shared" si="804"/>
        <v/>
      </c>
      <c r="CR1846" t="str">
        <f t="shared" si="808"/>
        <v/>
      </c>
      <c r="CT1846" t="str">
        <f t="shared" si="803"/>
        <v/>
      </c>
    </row>
    <row r="1847" spans="1:98" x14ac:dyDescent="0.2">
      <c r="C1847" s="47"/>
      <c r="D1847" s="47"/>
      <c r="E1847" s="121"/>
      <c r="F1847" s="121"/>
      <c r="G1847" s="121"/>
      <c r="H1847" s="121"/>
      <c r="I1847" s="121"/>
      <c r="J1847" s="121"/>
      <c r="K1847" s="121"/>
      <c r="L1847" s="121"/>
      <c r="M1847" s="45"/>
      <c r="N1847" s="12"/>
      <c r="BJ1847" s="41"/>
      <c r="BN1847" s="41"/>
      <c r="BS1847" s="121"/>
      <c r="CK1847">
        <f t="shared" si="805"/>
        <v>38</v>
      </c>
      <c r="CL1847">
        <f t="shared" si="806"/>
        <v>43</v>
      </c>
      <c r="CM1847">
        <f t="shared" si="807"/>
        <v>1718</v>
      </c>
      <c r="CQ1847" t="str">
        <f t="shared" si="804"/>
        <v/>
      </c>
      <c r="CR1847" t="str">
        <f t="shared" si="808"/>
        <v/>
      </c>
      <c r="CT1847" t="str">
        <f t="shared" si="803"/>
        <v/>
      </c>
    </row>
    <row r="1848" spans="1:98" x14ac:dyDescent="0.2">
      <c r="C1848" s="47"/>
      <c r="D1848" s="47"/>
      <c r="E1848" s="121"/>
      <c r="F1848" s="121"/>
      <c r="G1848" s="121"/>
      <c r="H1848" s="121"/>
      <c r="I1848" s="121"/>
      <c r="J1848" s="121"/>
      <c r="K1848" s="121"/>
      <c r="L1848" s="121"/>
      <c r="M1848" s="45"/>
      <c r="N1848" s="12"/>
      <c r="BJ1848" s="41"/>
      <c r="BN1848" s="41"/>
      <c r="BS1848" s="121"/>
      <c r="CK1848">
        <f t="shared" si="805"/>
        <v>39</v>
      </c>
      <c r="CL1848">
        <f t="shared" si="806"/>
        <v>43</v>
      </c>
      <c r="CM1848">
        <f t="shared" si="807"/>
        <v>1719</v>
      </c>
      <c r="CQ1848" t="str">
        <f t="shared" si="804"/>
        <v/>
      </c>
      <c r="CR1848" t="str">
        <f t="shared" si="808"/>
        <v/>
      </c>
      <c r="CT1848" t="str">
        <f t="shared" si="803"/>
        <v/>
      </c>
    </row>
    <row r="1849" spans="1:98" x14ac:dyDescent="0.2">
      <c r="C1849" s="47"/>
      <c r="D1849" s="47"/>
      <c r="E1849" s="121"/>
      <c r="F1849" s="121"/>
      <c r="G1849" s="121"/>
      <c r="H1849" s="121"/>
      <c r="I1849" s="121"/>
      <c r="J1849" s="121"/>
      <c r="K1849" s="121"/>
      <c r="L1849" s="121"/>
      <c r="M1849" s="45"/>
      <c r="N1849" s="12"/>
      <c r="BJ1849" s="41"/>
      <c r="BN1849" s="41"/>
      <c r="BS1849" s="121"/>
      <c r="CK1849">
        <f t="shared" si="805"/>
        <v>40</v>
      </c>
      <c r="CL1849">
        <f t="shared" si="806"/>
        <v>43</v>
      </c>
      <c r="CM1849">
        <f t="shared" si="807"/>
        <v>1720</v>
      </c>
      <c r="CQ1849" t="str">
        <f t="shared" si="804"/>
        <v/>
      </c>
      <c r="CR1849" t="str">
        <f t="shared" si="808"/>
        <v/>
      </c>
      <c r="CT1849" t="str">
        <f t="shared" si="803"/>
        <v/>
      </c>
    </row>
    <row r="1850" spans="1:98" x14ac:dyDescent="0.2">
      <c r="C1850" s="47"/>
      <c r="D1850" s="47"/>
      <c r="E1850" s="121"/>
      <c r="F1850" s="121"/>
      <c r="G1850" s="121"/>
      <c r="H1850" s="121"/>
      <c r="I1850" s="121"/>
      <c r="J1850" s="121"/>
      <c r="K1850" s="121"/>
      <c r="L1850" s="121"/>
      <c r="M1850" s="45"/>
      <c r="N1850" s="12"/>
      <c r="BJ1850" s="41"/>
      <c r="BN1850" s="41"/>
      <c r="BS1850" s="121"/>
      <c r="CQ1850" t="str">
        <f t="shared" si="804"/>
        <v/>
      </c>
      <c r="CT1850" t="str">
        <f t="shared" si="803"/>
        <v/>
      </c>
    </row>
    <row r="1851" spans="1:98" x14ac:dyDescent="0.2">
      <c r="C1851" s="47"/>
      <c r="D1851" s="47"/>
      <c r="E1851" s="121"/>
      <c r="F1851" s="121"/>
      <c r="G1851" s="121"/>
      <c r="H1851" s="121"/>
      <c r="I1851" s="121"/>
      <c r="J1851" s="121"/>
      <c r="K1851" s="121"/>
      <c r="L1851" s="121"/>
      <c r="M1851" s="45"/>
      <c r="N1851" s="12"/>
      <c r="BJ1851" s="41"/>
      <c r="BN1851" s="41"/>
      <c r="BS1851" s="121"/>
      <c r="CQ1851" t="str">
        <f t="shared" si="804"/>
        <v/>
      </c>
      <c r="CT1851" t="str">
        <f t="shared" si="803"/>
        <v/>
      </c>
    </row>
    <row r="1852" spans="1:98" x14ac:dyDescent="0.2">
      <c r="A1852" s="13"/>
      <c r="B1852" s="15"/>
      <c r="C1852" s="44"/>
      <c r="D1852" s="44"/>
      <c r="E1852" s="14"/>
      <c r="F1852" s="14"/>
      <c r="G1852" s="14"/>
      <c r="H1852" s="14"/>
      <c r="I1852" s="14"/>
      <c r="J1852" s="14"/>
      <c r="K1852" s="14"/>
      <c r="L1852" s="14"/>
      <c r="M1852" s="13"/>
      <c r="N1852" s="12"/>
      <c r="BJ1852" s="36"/>
      <c r="BN1852" s="36"/>
      <c r="BS1852" s="14"/>
      <c r="CQ1852" t="str">
        <f t="shared" si="804"/>
        <v/>
      </c>
      <c r="CT1852" t="str">
        <f t="shared" si="803"/>
        <v/>
      </c>
    </row>
    <row r="1853" spans="1:98" x14ac:dyDescent="0.2">
      <c r="A1853" s="13"/>
      <c r="C1853" s="47"/>
      <c r="D1853" s="47"/>
      <c r="E1853" s="121"/>
      <c r="F1853" s="121"/>
      <c r="G1853" s="121"/>
      <c r="H1853" s="121"/>
      <c r="I1853" s="121"/>
      <c r="J1853" s="121"/>
      <c r="K1853" s="121"/>
      <c r="L1853" s="121"/>
      <c r="M1853" s="45"/>
      <c r="N1853" s="12"/>
      <c r="BJ1853" s="41"/>
      <c r="BN1853" s="41"/>
      <c r="BS1853" s="121"/>
      <c r="CK1853">
        <f>CK1810</f>
        <v>1</v>
      </c>
      <c r="CL1853">
        <f>CL1810+1</f>
        <v>44</v>
      </c>
      <c r="CM1853">
        <f>CM1810+40</f>
        <v>1721</v>
      </c>
      <c r="CQ1853" t="str">
        <f t="shared" si="804"/>
        <v/>
      </c>
      <c r="CR1853" t="str">
        <f>IF(C1853=1,CONCATENATE("v",CM1853),"")</f>
        <v/>
      </c>
      <c r="CT1853" t="str">
        <f t="shared" si="803"/>
        <v/>
      </c>
    </row>
    <row r="1854" spans="1:98" x14ac:dyDescent="0.2">
      <c r="C1854" s="47"/>
      <c r="D1854" s="47"/>
      <c r="E1854" s="121"/>
      <c r="F1854" s="121"/>
      <c r="G1854" s="121"/>
      <c r="H1854" s="121"/>
      <c r="I1854" s="121"/>
      <c r="J1854" s="121"/>
      <c r="K1854" s="121"/>
      <c r="L1854" s="121"/>
      <c r="M1854" s="45"/>
      <c r="N1854" s="12"/>
      <c r="BJ1854" s="41"/>
      <c r="BN1854" s="41"/>
      <c r="BS1854" s="121"/>
      <c r="CK1854">
        <f t="shared" ref="CK1854:CK1892" si="809">CK1811</f>
        <v>2</v>
      </c>
      <c r="CL1854">
        <f t="shared" ref="CL1854:CL1892" si="810">CL1811+1</f>
        <v>44</v>
      </c>
      <c r="CM1854">
        <f t="shared" ref="CM1854:CM1892" si="811">CM1811+40</f>
        <v>1722</v>
      </c>
      <c r="CQ1854" t="str">
        <f t="shared" si="804"/>
        <v/>
      </c>
      <c r="CR1854" t="str">
        <f>IF(C1854=1,CONCATENATE("v",CM1854),"")</f>
        <v/>
      </c>
      <c r="CT1854" t="str">
        <f t="shared" si="803"/>
        <v/>
      </c>
    </row>
    <row r="1855" spans="1:98" x14ac:dyDescent="0.2">
      <c r="C1855" s="47"/>
      <c r="D1855" s="47"/>
      <c r="E1855" s="121"/>
      <c r="F1855" s="121"/>
      <c r="G1855" s="121"/>
      <c r="H1855" s="121"/>
      <c r="I1855" s="121"/>
      <c r="J1855" s="121"/>
      <c r="K1855" s="121"/>
      <c r="L1855" s="121"/>
      <c r="M1855" s="45"/>
      <c r="N1855" s="12"/>
      <c r="BJ1855" s="41"/>
      <c r="BN1855" s="41"/>
      <c r="BS1855" s="121"/>
      <c r="CK1855">
        <f t="shared" si="809"/>
        <v>3</v>
      </c>
      <c r="CL1855">
        <f t="shared" si="810"/>
        <v>44</v>
      </c>
      <c r="CM1855">
        <f t="shared" si="811"/>
        <v>1723</v>
      </c>
      <c r="CQ1855" t="str">
        <f t="shared" si="804"/>
        <v/>
      </c>
      <c r="CR1855" t="str">
        <f t="shared" ref="CR1855:CR1892" si="812">IF(C1855=1,CONCATENATE("v",CM1855),"")</f>
        <v/>
      </c>
      <c r="CT1855" t="str">
        <f t="shared" si="803"/>
        <v/>
      </c>
    </row>
    <row r="1856" spans="1:98" x14ac:dyDescent="0.2">
      <c r="C1856" s="47"/>
      <c r="D1856" s="47"/>
      <c r="E1856" s="121"/>
      <c r="F1856" s="121"/>
      <c r="G1856" s="121"/>
      <c r="H1856" s="121"/>
      <c r="I1856" s="121"/>
      <c r="J1856" s="121"/>
      <c r="K1856" s="121"/>
      <c r="L1856" s="121"/>
      <c r="M1856" s="45"/>
      <c r="N1856" s="12"/>
      <c r="BJ1856" s="41"/>
      <c r="BN1856" s="41"/>
      <c r="BS1856" s="121"/>
      <c r="CK1856">
        <f t="shared" si="809"/>
        <v>4</v>
      </c>
      <c r="CL1856">
        <f t="shared" si="810"/>
        <v>44</v>
      </c>
      <c r="CM1856">
        <f t="shared" si="811"/>
        <v>1724</v>
      </c>
      <c r="CQ1856" t="str">
        <f t="shared" si="804"/>
        <v/>
      </c>
      <c r="CR1856" t="str">
        <f t="shared" si="812"/>
        <v/>
      </c>
      <c r="CT1856" t="str">
        <f t="shared" si="803"/>
        <v/>
      </c>
    </row>
    <row r="1857" spans="3:98" x14ac:dyDescent="0.2">
      <c r="C1857" s="47"/>
      <c r="D1857" s="47"/>
      <c r="E1857" s="121"/>
      <c r="F1857" s="121"/>
      <c r="G1857" s="121"/>
      <c r="H1857" s="121"/>
      <c r="I1857" s="121"/>
      <c r="J1857" s="121"/>
      <c r="K1857" s="121"/>
      <c r="L1857" s="121"/>
      <c r="M1857" s="45"/>
      <c r="N1857" s="12"/>
      <c r="BJ1857" s="41"/>
      <c r="BN1857" s="41"/>
      <c r="BS1857" s="121"/>
      <c r="CK1857">
        <f t="shared" si="809"/>
        <v>5</v>
      </c>
      <c r="CL1857">
        <f t="shared" si="810"/>
        <v>44</v>
      </c>
      <c r="CM1857">
        <f t="shared" si="811"/>
        <v>1725</v>
      </c>
      <c r="CQ1857" t="str">
        <f t="shared" si="804"/>
        <v/>
      </c>
      <c r="CR1857" t="str">
        <f t="shared" si="812"/>
        <v/>
      </c>
      <c r="CT1857" t="str">
        <f t="shared" si="803"/>
        <v/>
      </c>
    </row>
    <row r="1858" spans="3:98" x14ac:dyDescent="0.2">
      <c r="C1858" s="47"/>
      <c r="D1858" s="47"/>
      <c r="E1858" s="121"/>
      <c r="F1858" s="121"/>
      <c r="G1858" s="121"/>
      <c r="H1858" s="121"/>
      <c r="I1858" s="121"/>
      <c r="J1858" s="121"/>
      <c r="K1858" s="121"/>
      <c r="L1858" s="121"/>
      <c r="M1858" s="45"/>
      <c r="N1858" s="12"/>
      <c r="BJ1858" s="41"/>
      <c r="BN1858" s="41"/>
      <c r="BS1858" s="121"/>
      <c r="CK1858">
        <f t="shared" si="809"/>
        <v>6</v>
      </c>
      <c r="CL1858">
        <f t="shared" si="810"/>
        <v>44</v>
      </c>
      <c r="CM1858">
        <f t="shared" si="811"/>
        <v>1726</v>
      </c>
      <c r="CQ1858" t="str">
        <f t="shared" si="804"/>
        <v/>
      </c>
      <c r="CR1858" t="str">
        <f t="shared" si="812"/>
        <v/>
      </c>
      <c r="CT1858" t="str">
        <f t="shared" si="803"/>
        <v/>
      </c>
    </row>
    <row r="1859" spans="3:98" x14ac:dyDescent="0.2">
      <c r="C1859" s="47"/>
      <c r="D1859" s="47"/>
      <c r="E1859" s="121"/>
      <c r="F1859" s="121"/>
      <c r="G1859" s="121"/>
      <c r="H1859" s="121"/>
      <c r="I1859" s="121"/>
      <c r="J1859" s="121"/>
      <c r="K1859" s="121"/>
      <c r="L1859" s="121"/>
      <c r="M1859" s="45"/>
      <c r="N1859" s="12"/>
      <c r="BJ1859" s="41"/>
      <c r="BN1859" s="41"/>
      <c r="BS1859" s="121"/>
      <c r="CK1859">
        <f t="shared" si="809"/>
        <v>7</v>
      </c>
      <c r="CL1859">
        <f t="shared" si="810"/>
        <v>44</v>
      </c>
      <c r="CM1859">
        <f t="shared" si="811"/>
        <v>1727</v>
      </c>
      <c r="CQ1859" t="str">
        <f t="shared" si="804"/>
        <v/>
      </c>
      <c r="CR1859" t="str">
        <f t="shared" si="812"/>
        <v/>
      </c>
      <c r="CT1859" t="str">
        <f t="shared" si="803"/>
        <v/>
      </c>
    </row>
    <row r="1860" spans="3:98" x14ac:dyDescent="0.2">
      <c r="C1860" s="47"/>
      <c r="D1860" s="47"/>
      <c r="E1860" s="121"/>
      <c r="F1860" s="121"/>
      <c r="G1860" s="121"/>
      <c r="H1860" s="121"/>
      <c r="I1860" s="121"/>
      <c r="J1860" s="121"/>
      <c r="K1860" s="121"/>
      <c r="L1860" s="121"/>
      <c r="M1860" s="45"/>
      <c r="N1860" s="12"/>
      <c r="BJ1860" s="41"/>
      <c r="BN1860" s="41"/>
      <c r="BS1860" s="121"/>
      <c r="CK1860">
        <f t="shared" si="809"/>
        <v>8</v>
      </c>
      <c r="CL1860">
        <f t="shared" si="810"/>
        <v>44</v>
      </c>
      <c r="CM1860">
        <f t="shared" si="811"/>
        <v>1728</v>
      </c>
      <c r="CQ1860" t="str">
        <f t="shared" si="804"/>
        <v/>
      </c>
      <c r="CR1860" t="str">
        <f t="shared" si="812"/>
        <v/>
      </c>
      <c r="CT1860" t="str">
        <f t="shared" si="803"/>
        <v/>
      </c>
    </row>
    <row r="1861" spans="3:98" x14ac:dyDescent="0.2">
      <c r="C1861" s="47"/>
      <c r="D1861" s="47"/>
      <c r="E1861" s="121"/>
      <c r="F1861" s="121"/>
      <c r="G1861" s="121"/>
      <c r="H1861" s="121"/>
      <c r="I1861" s="121"/>
      <c r="J1861" s="121"/>
      <c r="K1861" s="121"/>
      <c r="L1861" s="121"/>
      <c r="M1861" s="45"/>
      <c r="N1861" s="12"/>
      <c r="BJ1861" s="41"/>
      <c r="BN1861" s="41"/>
      <c r="BS1861" s="121"/>
      <c r="CK1861">
        <f t="shared" si="809"/>
        <v>9</v>
      </c>
      <c r="CL1861">
        <f t="shared" si="810"/>
        <v>44</v>
      </c>
      <c r="CM1861">
        <f t="shared" si="811"/>
        <v>1729</v>
      </c>
      <c r="CQ1861" t="str">
        <f t="shared" si="804"/>
        <v/>
      </c>
      <c r="CR1861" t="str">
        <f t="shared" si="812"/>
        <v/>
      </c>
      <c r="CT1861" t="str">
        <f t="shared" ref="CT1861:CT1924" si="813">IF(C1861=1,CONCATENATE("y_int(",CM1861,",",1,") = results.XAtMinObjective{1,",),"")</f>
        <v/>
      </c>
    </row>
    <row r="1862" spans="3:98" x14ac:dyDescent="0.2">
      <c r="C1862" s="47"/>
      <c r="D1862" s="47"/>
      <c r="E1862" s="121"/>
      <c r="F1862" s="121"/>
      <c r="G1862" s="121"/>
      <c r="H1862" s="121"/>
      <c r="I1862" s="121"/>
      <c r="J1862" s="121"/>
      <c r="K1862" s="121"/>
      <c r="L1862" s="121"/>
      <c r="M1862" s="45"/>
      <c r="N1862" s="12"/>
      <c r="BJ1862" s="41"/>
      <c r="BN1862" s="41"/>
      <c r="BS1862" s="121"/>
      <c r="CK1862">
        <f t="shared" si="809"/>
        <v>10</v>
      </c>
      <c r="CL1862">
        <f t="shared" si="810"/>
        <v>44</v>
      </c>
      <c r="CM1862">
        <f t="shared" si="811"/>
        <v>1730</v>
      </c>
      <c r="CQ1862" t="str">
        <f t="shared" ref="CQ1862:CQ1925" si="814">IF(C1862=1,CONCATENATE("y_int(",CM1862,",",1,") = variables.var",CM1862,";"),"")</f>
        <v/>
      </c>
      <c r="CR1862" t="str">
        <f t="shared" si="812"/>
        <v/>
      </c>
      <c r="CT1862" t="str">
        <f t="shared" si="813"/>
        <v/>
      </c>
    </row>
    <row r="1863" spans="3:98" x14ac:dyDescent="0.2">
      <c r="C1863" s="47"/>
      <c r="D1863" s="47"/>
      <c r="E1863" s="121"/>
      <c r="F1863" s="121"/>
      <c r="G1863" s="121"/>
      <c r="H1863" s="121"/>
      <c r="I1863" s="121"/>
      <c r="J1863" s="121"/>
      <c r="K1863" s="121"/>
      <c r="L1863" s="121"/>
      <c r="M1863" s="45"/>
      <c r="N1863" s="12"/>
      <c r="BJ1863" s="41"/>
      <c r="BN1863" s="41"/>
      <c r="BS1863" s="121"/>
      <c r="CK1863">
        <f t="shared" si="809"/>
        <v>11</v>
      </c>
      <c r="CL1863">
        <f t="shared" si="810"/>
        <v>44</v>
      </c>
      <c r="CM1863">
        <f t="shared" si="811"/>
        <v>1731</v>
      </c>
      <c r="CQ1863" t="str">
        <f t="shared" si="814"/>
        <v/>
      </c>
      <c r="CR1863" t="str">
        <f t="shared" si="812"/>
        <v/>
      </c>
      <c r="CT1863" t="str">
        <f t="shared" si="813"/>
        <v/>
      </c>
    </row>
    <row r="1864" spans="3:98" x14ac:dyDescent="0.2">
      <c r="C1864" s="47"/>
      <c r="D1864" s="47"/>
      <c r="E1864" s="121"/>
      <c r="F1864" s="121"/>
      <c r="G1864" s="121"/>
      <c r="H1864" s="121"/>
      <c r="I1864" s="121"/>
      <c r="J1864" s="121"/>
      <c r="K1864" s="121"/>
      <c r="L1864" s="121"/>
      <c r="M1864" s="45"/>
      <c r="N1864" s="12"/>
      <c r="BJ1864" s="41"/>
      <c r="BN1864" s="41"/>
      <c r="BS1864" s="121"/>
      <c r="CK1864">
        <f t="shared" si="809"/>
        <v>12</v>
      </c>
      <c r="CL1864">
        <f t="shared" si="810"/>
        <v>44</v>
      </c>
      <c r="CM1864">
        <f t="shared" si="811"/>
        <v>1732</v>
      </c>
      <c r="CQ1864" t="str">
        <f t="shared" si="814"/>
        <v/>
      </c>
      <c r="CR1864" t="str">
        <f t="shared" si="812"/>
        <v/>
      </c>
      <c r="CT1864" t="str">
        <f t="shared" si="813"/>
        <v/>
      </c>
    </row>
    <row r="1865" spans="3:98" x14ac:dyDescent="0.2">
      <c r="C1865" s="47"/>
      <c r="D1865" s="47"/>
      <c r="E1865" s="121"/>
      <c r="F1865" s="121"/>
      <c r="G1865" s="121"/>
      <c r="H1865" s="121"/>
      <c r="I1865" s="121"/>
      <c r="J1865" s="121"/>
      <c r="K1865" s="121"/>
      <c r="L1865" s="121"/>
      <c r="M1865" s="45"/>
      <c r="N1865" s="12"/>
      <c r="BJ1865" s="41"/>
      <c r="BN1865" s="41"/>
      <c r="BS1865" s="121"/>
      <c r="CK1865">
        <f t="shared" si="809"/>
        <v>13</v>
      </c>
      <c r="CL1865">
        <f t="shared" si="810"/>
        <v>44</v>
      </c>
      <c r="CM1865">
        <f t="shared" si="811"/>
        <v>1733</v>
      </c>
      <c r="CQ1865" t="str">
        <f t="shared" si="814"/>
        <v/>
      </c>
      <c r="CR1865" t="str">
        <f t="shared" si="812"/>
        <v/>
      </c>
      <c r="CT1865" t="str">
        <f t="shared" si="813"/>
        <v/>
      </c>
    </row>
    <row r="1866" spans="3:98" x14ac:dyDescent="0.2">
      <c r="C1866" s="47"/>
      <c r="D1866" s="47"/>
      <c r="E1866" s="121"/>
      <c r="F1866" s="121"/>
      <c r="G1866" s="121"/>
      <c r="H1866" s="121"/>
      <c r="I1866" s="121"/>
      <c r="J1866" s="121"/>
      <c r="K1866" s="121"/>
      <c r="L1866" s="121"/>
      <c r="M1866" s="45"/>
      <c r="N1866" s="12"/>
      <c r="BJ1866" s="41"/>
      <c r="BN1866" s="41"/>
      <c r="BS1866" s="121"/>
      <c r="CK1866">
        <f t="shared" si="809"/>
        <v>14</v>
      </c>
      <c r="CL1866">
        <f t="shared" si="810"/>
        <v>44</v>
      </c>
      <c r="CM1866">
        <f t="shared" si="811"/>
        <v>1734</v>
      </c>
      <c r="CQ1866" t="str">
        <f t="shared" si="814"/>
        <v/>
      </c>
      <c r="CR1866" t="str">
        <f t="shared" si="812"/>
        <v/>
      </c>
      <c r="CT1866" t="str">
        <f t="shared" si="813"/>
        <v/>
      </c>
    </row>
    <row r="1867" spans="3:98" x14ac:dyDescent="0.2">
      <c r="C1867" s="47"/>
      <c r="D1867" s="47"/>
      <c r="E1867" s="121"/>
      <c r="F1867" s="121"/>
      <c r="G1867" s="121"/>
      <c r="H1867" s="121"/>
      <c r="I1867" s="121"/>
      <c r="J1867" s="121"/>
      <c r="K1867" s="121"/>
      <c r="L1867" s="121"/>
      <c r="M1867" s="45"/>
      <c r="N1867" s="12"/>
      <c r="BJ1867" s="41"/>
      <c r="BN1867" s="41"/>
      <c r="BS1867" s="121"/>
      <c r="CK1867">
        <f t="shared" si="809"/>
        <v>15</v>
      </c>
      <c r="CL1867">
        <f t="shared" si="810"/>
        <v>44</v>
      </c>
      <c r="CM1867">
        <f t="shared" si="811"/>
        <v>1735</v>
      </c>
      <c r="CQ1867" t="str">
        <f t="shared" si="814"/>
        <v/>
      </c>
      <c r="CR1867" t="str">
        <f t="shared" si="812"/>
        <v/>
      </c>
      <c r="CT1867" t="str">
        <f t="shared" si="813"/>
        <v/>
      </c>
    </row>
    <row r="1868" spans="3:98" x14ac:dyDescent="0.2">
      <c r="C1868" s="47"/>
      <c r="D1868" s="47"/>
      <c r="E1868" s="121"/>
      <c r="F1868" s="121"/>
      <c r="G1868" s="121"/>
      <c r="H1868" s="121"/>
      <c r="I1868" s="121"/>
      <c r="J1868" s="121"/>
      <c r="K1868" s="121"/>
      <c r="L1868" s="121"/>
      <c r="M1868" s="45"/>
      <c r="N1868" s="12"/>
      <c r="BJ1868" s="41"/>
      <c r="BN1868" s="41"/>
      <c r="BS1868" s="121"/>
      <c r="CK1868">
        <f t="shared" si="809"/>
        <v>16</v>
      </c>
      <c r="CL1868">
        <f t="shared" si="810"/>
        <v>44</v>
      </c>
      <c r="CM1868">
        <f t="shared" si="811"/>
        <v>1736</v>
      </c>
      <c r="CQ1868" t="str">
        <f t="shared" si="814"/>
        <v/>
      </c>
      <c r="CR1868" t="str">
        <f t="shared" si="812"/>
        <v/>
      </c>
      <c r="CT1868" t="str">
        <f t="shared" si="813"/>
        <v/>
      </c>
    </row>
    <row r="1869" spans="3:98" x14ac:dyDescent="0.2">
      <c r="C1869" s="47"/>
      <c r="D1869" s="47"/>
      <c r="E1869" s="121"/>
      <c r="F1869" s="121"/>
      <c r="G1869" s="121"/>
      <c r="H1869" s="121"/>
      <c r="I1869" s="121"/>
      <c r="J1869" s="121"/>
      <c r="K1869" s="121"/>
      <c r="L1869" s="121"/>
      <c r="M1869" s="45"/>
      <c r="N1869" s="12"/>
      <c r="BJ1869" s="41"/>
      <c r="BN1869" s="41"/>
      <c r="BS1869" s="121"/>
      <c r="CK1869">
        <f t="shared" si="809"/>
        <v>17</v>
      </c>
      <c r="CL1869">
        <f t="shared" si="810"/>
        <v>44</v>
      </c>
      <c r="CM1869">
        <f t="shared" si="811"/>
        <v>1737</v>
      </c>
      <c r="CQ1869" t="str">
        <f t="shared" si="814"/>
        <v/>
      </c>
      <c r="CR1869" t="str">
        <f t="shared" si="812"/>
        <v/>
      </c>
      <c r="CT1869" t="str">
        <f t="shared" si="813"/>
        <v/>
      </c>
    </row>
    <row r="1870" spans="3:98" x14ac:dyDescent="0.2">
      <c r="C1870" s="47"/>
      <c r="D1870" s="47"/>
      <c r="E1870" s="121"/>
      <c r="F1870" s="121"/>
      <c r="G1870" s="121"/>
      <c r="H1870" s="121"/>
      <c r="I1870" s="121"/>
      <c r="J1870" s="121"/>
      <c r="K1870" s="121"/>
      <c r="L1870" s="121"/>
      <c r="M1870" s="45"/>
      <c r="N1870" s="12"/>
      <c r="BJ1870" s="41"/>
      <c r="BN1870" s="41"/>
      <c r="BS1870" s="121"/>
      <c r="CK1870">
        <f t="shared" si="809"/>
        <v>18</v>
      </c>
      <c r="CL1870">
        <f t="shared" si="810"/>
        <v>44</v>
      </c>
      <c r="CM1870">
        <f t="shared" si="811"/>
        <v>1738</v>
      </c>
      <c r="CQ1870" t="str">
        <f t="shared" si="814"/>
        <v/>
      </c>
      <c r="CR1870" t="str">
        <f t="shared" si="812"/>
        <v/>
      </c>
      <c r="CT1870" t="str">
        <f t="shared" si="813"/>
        <v/>
      </c>
    </row>
    <row r="1871" spans="3:98" x14ac:dyDescent="0.2">
      <c r="C1871" s="47"/>
      <c r="D1871" s="47"/>
      <c r="E1871" s="121"/>
      <c r="F1871" s="121"/>
      <c r="G1871" s="121"/>
      <c r="H1871" s="121"/>
      <c r="I1871" s="121"/>
      <c r="J1871" s="121"/>
      <c r="K1871" s="121"/>
      <c r="L1871" s="121"/>
      <c r="M1871" s="45"/>
      <c r="N1871" s="12"/>
      <c r="BJ1871" s="41"/>
      <c r="BN1871" s="41"/>
      <c r="BS1871" s="121"/>
      <c r="CK1871">
        <f t="shared" si="809"/>
        <v>19</v>
      </c>
      <c r="CL1871">
        <f t="shared" si="810"/>
        <v>44</v>
      </c>
      <c r="CM1871">
        <f t="shared" si="811"/>
        <v>1739</v>
      </c>
      <c r="CQ1871" t="str">
        <f t="shared" si="814"/>
        <v/>
      </c>
      <c r="CR1871" t="str">
        <f t="shared" si="812"/>
        <v/>
      </c>
      <c r="CT1871" t="str">
        <f t="shared" si="813"/>
        <v/>
      </c>
    </row>
    <row r="1872" spans="3:98" x14ac:dyDescent="0.2">
      <c r="C1872" s="47"/>
      <c r="D1872" s="47"/>
      <c r="E1872" s="121"/>
      <c r="F1872" s="121"/>
      <c r="G1872" s="121"/>
      <c r="H1872" s="121"/>
      <c r="I1872" s="121"/>
      <c r="J1872" s="121"/>
      <c r="K1872" s="121"/>
      <c r="L1872" s="121"/>
      <c r="M1872" s="45"/>
      <c r="N1872" s="12"/>
      <c r="BJ1872" s="41"/>
      <c r="BN1872" s="41"/>
      <c r="BS1872" s="121"/>
      <c r="CK1872">
        <f t="shared" si="809"/>
        <v>20</v>
      </c>
      <c r="CL1872">
        <f t="shared" si="810"/>
        <v>44</v>
      </c>
      <c r="CM1872">
        <f t="shared" si="811"/>
        <v>1740</v>
      </c>
      <c r="CQ1872" t="str">
        <f t="shared" si="814"/>
        <v/>
      </c>
      <c r="CR1872" t="str">
        <f t="shared" si="812"/>
        <v/>
      </c>
      <c r="CT1872" t="str">
        <f t="shared" si="813"/>
        <v/>
      </c>
    </row>
    <row r="1873" spans="3:98" x14ac:dyDescent="0.2">
      <c r="C1873" s="47"/>
      <c r="D1873" s="47"/>
      <c r="E1873" s="121"/>
      <c r="F1873" s="121"/>
      <c r="G1873" s="121"/>
      <c r="H1873" s="121"/>
      <c r="I1873" s="121"/>
      <c r="J1873" s="121"/>
      <c r="K1873" s="121"/>
      <c r="L1873" s="121"/>
      <c r="M1873" s="45"/>
      <c r="N1873" s="12"/>
      <c r="BJ1873" s="41"/>
      <c r="BN1873" s="41"/>
      <c r="BS1873" s="121"/>
      <c r="CK1873">
        <f t="shared" si="809"/>
        <v>21</v>
      </c>
      <c r="CL1873">
        <f t="shared" si="810"/>
        <v>44</v>
      </c>
      <c r="CM1873">
        <f t="shared" si="811"/>
        <v>1741</v>
      </c>
      <c r="CQ1873" t="str">
        <f t="shared" si="814"/>
        <v/>
      </c>
      <c r="CR1873" t="str">
        <f t="shared" si="812"/>
        <v/>
      </c>
      <c r="CT1873" t="str">
        <f t="shared" si="813"/>
        <v/>
      </c>
    </row>
    <row r="1874" spans="3:98" x14ac:dyDescent="0.2">
      <c r="C1874" s="47"/>
      <c r="D1874" s="47"/>
      <c r="E1874" s="121"/>
      <c r="F1874" s="121"/>
      <c r="G1874" s="121"/>
      <c r="H1874" s="121"/>
      <c r="I1874" s="121"/>
      <c r="J1874" s="121"/>
      <c r="K1874" s="121"/>
      <c r="L1874" s="121"/>
      <c r="M1874" s="45"/>
      <c r="N1874" s="12"/>
      <c r="BJ1874" s="41"/>
      <c r="BN1874" s="41"/>
      <c r="BS1874" s="121"/>
      <c r="CK1874">
        <f t="shared" si="809"/>
        <v>22</v>
      </c>
      <c r="CL1874">
        <f t="shared" si="810"/>
        <v>44</v>
      </c>
      <c r="CM1874">
        <f t="shared" si="811"/>
        <v>1742</v>
      </c>
      <c r="CQ1874" t="str">
        <f t="shared" si="814"/>
        <v/>
      </c>
      <c r="CR1874" t="str">
        <f t="shared" si="812"/>
        <v/>
      </c>
      <c r="CT1874" t="str">
        <f t="shared" si="813"/>
        <v/>
      </c>
    </row>
    <row r="1875" spans="3:98" x14ac:dyDescent="0.2">
      <c r="C1875" s="47"/>
      <c r="D1875" s="47"/>
      <c r="E1875" s="121"/>
      <c r="F1875" s="121"/>
      <c r="G1875" s="121"/>
      <c r="H1875" s="121"/>
      <c r="I1875" s="121"/>
      <c r="J1875" s="121"/>
      <c r="K1875" s="121"/>
      <c r="L1875" s="121"/>
      <c r="M1875" s="45"/>
      <c r="N1875" s="12"/>
      <c r="BJ1875" s="41"/>
      <c r="BN1875" s="41"/>
      <c r="BS1875" s="121"/>
      <c r="CK1875">
        <f t="shared" si="809"/>
        <v>23</v>
      </c>
      <c r="CL1875">
        <f t="shared" si="810"/>
        <v>44</v>
      </c>
      <c r="CM1875">
        <f t="shared" si="811"/>
        <v>1743</v>
      </c>
      <c r="CQ1875" t="str">
        <f t="shared" si="814"/>
        <v/>
      </c>
      <c r="CR1875" t="str">
        <f t="shared" si="812"/>
        <v/>
      </c>
      <c r="CT1875" t="str">
        <f t="shared" si="813"/>
        <v/>
      </c>
    </row>
    <row r="1876" spans="3:98" x14ac:dyDescent="0.2">
      <c r="C1876" s="47"/>
      <c r="D1876" s="47"/>
      <c r="E1876" s="121"/>
      <c r="F1876" s="121"/>
      <c r="G1876" s="121"/>
      <c r="H1876" s="121"/>
      <c r="I1876" s="121"/>
      <c r="J1876" s="121"/>
      <c r="K1876" s="121"/>
      <c r="L1876" s="121"/>
      <c r="M1876" s="45"/>
      <c r="N1876" s="12"/>
      <c r="BJ1876" s="41"/>
      <c r="BN1876" s="41"/>
      <c r="BS1876" s="121"/>
      <c r="CK1876">
        <f t="shared" si="809"/>
        <v>24</v>
      </c>
      <c r="CL1876">
        <f t="shared" si="810"/>
        <v>44</v>
      </c>
      <c r="CM1876">
        <f t="shared" si="811"/>
        <v>1744</v>
      </c>
      <c r="CQ1876" t="str">
        <f t="shared" si="814"/>
        <v/>
      </c>
      <c r="CR1876" t="str">
        <f t="shared" si="812"/>
        <v/>
      </c>
      <c r="CT1876" t="str">
        <f t="shared" si="813"/>
        <v/>
      </c>
    </row>
    <row r="1877" spans="3:98" x14ac:dyDescent="0.2">
      <c r="C1877" s="47"/>
      <c r="D1877" s="47"/>
      <c r="E1877" s="121"/>
      <c r="F1877" s="121"/>
      <c r="G1877" s="121"/>
      <c r="H1877" s="121"/>
      <c r="I1877" s="121"/>
      <c r="J1877" s="121"/>
      <c r="K1877" s="121"/>
      <c r="L1877" s="121"/>
      <c r="M1877" s="45"/>
      <c r="N1877" s="12"/>
      <c r="BJ1877" s="41"/>
      <c r="BN1877" s="41"/>
      <c r="BS1877" s="121"/>
      <c r="CK1877">
        <f t="shared" si="809"/>
        <v>25</v>
      </c>
      <c r="CL1877">
        <f t="shared" si="810"/>
        <v>44</v>
      </c>
      <c r="CM1877">
        <f t="shared" si="811"/>
        <v>1745</v>
      </c>
      <c r="CQ1877" t="str">
        <f t="shared" si="814"/>
        <v/>
      </c>
      <c r="CR1877" t="str">
        <f t="shared" si="812"/>
        <v/>
      </c>
      <c r="CT1877" t="str">
        <f t="shared" si="813"/>
        <v/>
      </c>
    </row>
    <row r="1878" spans="3:98" x14ac:dyDescent="0.2">
      <c r="C1878" s="47"/>
      <c r="D1878" s="47"/>
      <c r="E1878" s="121"/>
      <c r="F1878" s="121"/>
      <c r="G1878" s="121"/>
      <c r="H1878" s="121"/>
      <c r="I1878" s="121"/>
      <c r="J1878" s="121"/>
      <c r="K1878" s="121"/>
      <c r="L1878" s="121"/>
      <c r="M1878" s="45"/>
      <c r="N1878" s="12"/>
      <c r="BJ1878" s="41"/>
      <c r="BN1878" s="41"/>
      <c r="BS1878" s="121"/>
      <c r="CK1878">
        <f t="shared" si="809"/>
        <v>26</v>
      </c>
      <c r="CL1878">
        <f t="shared" si="810"/>
        <v>44</v>
      </c>
      <c r="CM1878">
        <f t="shared" si="811"/>
        <v>1746</v>
      </c>
      <c r="CQ1878" t="str">
        <f t="shared" si="814"/>
        <v/>
      </c>
      <c r="CR1878" t="str">
        <f t="shared" si="812"/>
        <v/>
      </c>
      <c r="CT1878" t="str">
        <f t="shared" si="813"/>
        <v/>
      </c>
    </row>
    <row r="1879" spans="3:98" x14ac:dyDescent="0.2">
      <c r="C1879" s="47"/>
      <c r="D1879" s="47"/>
      <c r="E1879" s="121"/>
      <c r="F1879" s="121"/>
      <c r="G1879" s="121"/>
      <c r="H1879" s="121"/>
      <c r="I1879" s="121"/>
      <c r="J1879" s="121"/>
      <c r="K1879" s="121"/>
      <c r="L1879" s="121"/>
      <c r="M1879" s="45"/>
      <c r="N1879" s="12"/>
      <c r="BJ1879" s="41"/>
      <c r="BN1879" s="41"/>
      <c r="BS1879" s="121"/>
      <c r="CK1879">
        <f t="shared" si="809"/>
        <v>27</v>
      </c>
      <c r="CL1879">
        <f t="shared" si="810"/>
        <v>44</v>
      </c>
      <c r="CM1879">
        <f t="shared" si="811"/>
        <v>1747</v>
      </c>
      <c r="CQ1879" t="str">
        <f t="shared" si="814"/>
        <v/>
      </c>
      <c r="CR1879" t="str">
        <f t="shared" si="812"/>
        <v/>
      </c>
      <c r="CT1879" t="str">
        <f t="shared" si="813"/>
        <v/>
      </c>
    </row>
    <row r="1880" spans="3:98" x14ac:dyDescent="0.2">
      <c r="C1880" s="47"/>
      <c r="D1880" s="47"/>
      <c r="E1880" s="121"/>
      <c r="F1880" s="121"/>
      <c r="G1880" s="121"/>
      <c r="H1880" s="121"/>
      <c r="I1880" s="121"/>
      <c r="J1880" s="121"/>
      <c r="K1880" s="121"/>
      <c r="L1880" s="121"/>
      <c r="M1880" s="45"/>
      <c r="N1880" s="12"/>
      <c r="BJ1880" s="41"/>
      <c r="BN1880" s="41"/>
      <c r="BS1880" s="121"/>
      <c r="CK1880">
        <f t="shared" si="809"/>
        <v>28</v>
      </c>
      <c r="CL1880">
        <f t="shared" si="810"/>
        <v>44</v>
      </c>
      <c r="CM1880">
        <f t="shared" si="811"/>
        <v>1748</v>
      </c>
      <c r="CQ1880" t="str">
        <f t="shared" si="814"/>
        <v/>
      </c>
      <c r="CR1880" t="str">
        <f t="shared" si="812"/>
        <v/>
      </c>
      <c r="CT1880" t="str">
        <f t="shared" si="813"/>
        <v/>
      </c>
    </row>
    <row r="1881" spans="3:98" x14ac:dyDescent="0.2">
      <c r="C1881" s="47"/>
      <c r="D1881" s="47"/>
      <c r="E1881" s="121"/>
      <c r="F1881" s="121"/>
      <c r="G1881" s="121"/>
      <c r="H1881" s="121"/>
      <c r="I1881" s="121"/>
      <c r="J1881" s="121"/>
      <c r="K1881" s="121"/>
      <c r="L1881" s="121"/>
      <c r="M1881" s="45"/>
      <c r="N1881" s="12"/>
      <c r="BJ1881" s="41"/>
      <c r="BN1881" s="41"/>
      <c r="BS1881" s="121"/>
      <c r="CK1881">
        <f t="shared" si="809"/>
        <v>29</v>
      </c>
      <c r="CL1881">
        <f t="shared" si="810"/>
        <v>44</v>
      </c>
      <c r="CM1881">
        <f t="shared" si="811"/>
        <v>1749</v>
      </c>
      <c r="CQ1881" t="str">
        <f t="shared" si="814"/>
        <v/>
      </c>
      <c r="CR1881" t="str">
        <f t="shared" si="812"/>
        <v/>
      </c>
      <c r="CT1881" t="str">
        <f t="shared" si="813"/>
        <v/>
      </c>
    </row>
    <row r="1882" spans="3:98" x14ac:dyDescent="0.2">
      <c r="C1882" s="47"/>
      <c r="D1882" s="47"/>
      <c r="E1882" s="121"/>
      <c r="F1882" s="121"/>
      <c r="G1882" s="121"/>
      <c r="H1882" s="121"/>
      <c r="I1882" s="121"/>
      <c r="J1882" s="121"/>
      <c r="K1882" s="121"/>
      <c r="L1882" s="121"/>
      <c r="M1882" s="45"/>
      <c r="N1882" s="12"/>
      <c r="BJ1882" s="41"/>
      <c r="BN1882" s="41"/>
      <c r="BS1882" s="121"/>
      <c r="CK1882">
        <f t="shared" si="809"/>
        <v>30</v>
      </c>
      <c r="CL1882">
        <f t="shared" si="810"/>
        <v>44</v>
      </c>
      <c r="CM1882">
        <f t="shared" si="811"/>
        <v>1750</v>
      </c>
      <c r="CQ1882" t="str">
        <f t="shared" si="814"/>
        <v/>
      </c>
      <c r="CR1882" t="str">
        <f t="shared" si="812"/>
        <v/>
      </c>
      <c r="CT1882" t="str">
        <f t="shared" si="813"/>
        <v/>
      </c>
    </row>
    <row r="1883" spans="3:98" x14ac:dyDescent="0.2">
      <c r="C1883" s="47"/>
      <c r="D1883" s="47"/>
      <c r="E1883" s="121"/>
      <c r="F1883" s="121"/>
      <c r="G1883" s="121"/>
      <c r="H1883" s="121"/>
      <c r="I1883" s="121"/>
      <c r="J1883" s="121"/>
      <c r="K1883" s="121"/>
      <c r="L1883" s="121"/>
      <c r="M1883" s="45"/>
      <c r="N1883" s="12"/>
      <c r="BJ1883" s="41"/>
      <c r="BN1883" s="41"/>
      <c r="BS1883" s="121"/>
      <c r="CK1883">
        <f t="shared" si="809"/>
        <v>31</v>
      </c>
      <c r="CL1883">
        <f t="shared" si="810"/>
        <v>44</v>
      </c>
      <c r="CM1883">
        <f t="shared" si="811"/>
        <v>1751</v>
      </c>
      <c r="CQ1883" t="str">
        <f t="shared" si="814"/>
        <v/>
      </c>
      <c r="CR1883" t="str">
        <f t="shared" si="812"/>
        <v/>
      </c>
      <c r="CT1883" t="str">
        <f t="shared" si="813"/>
        <v/>
      </c>
    </row>
    <row r="1884" spans="3:98" x14ac:dyDescent="0.2">
      <c r="C1884" s="47"/>
      <c r="D1884" s="47"/>
      <c r="E1884" s="121"/>
      <c r="F1884" s="121"/>
      <c r="G1884" s="121"/>
      <c r="H1884" s="121"/>
      <c r="I1884" s="121"/>
      <c r="J1884" s="121"/>
      <c r="K1884" s="121"/>
      <c r="L1884" s="121"/>
      <c r="M1884" s="45"/>
      <c r="N1884" s="12"/>
      <c r="BJ1884" s="41"/>
      <c r="BN1884" s="41"/>
      <c r="BS1884" s="121"/>
      <c r="CK1884">
        <f t="shared" si="809"/>
        <v>32</v>
      </c>
      <c r="CL1884">
        <f t="shared" si="810"/>
        <v>44</v>
      </c>
      <c r="CM1884">
        <f t="shared" si="811"/>
        <v>1752</v>
      </c>
      <c r="CQ1884" t="str">
        <f t="shared" si="814"/>
        <v/>
      </c>
      <c r="CR1884" t="str">
        <f t="shared" si="812"/>
        <v/>
      </c>
      <c r="CT1884" t="str">
        <f t="shared" si="813"/>
        <v/>
      </c>
    </row>
    <row r="1885" spans="3:98" x14ac:dyDescent="0.2">
      <c r="C1885" s="47"/>
      <c r="D1885" s="47"/>
      <c r="E1885" s="121"/>
      <c r="F1885" s="121"/>
      <c r="G1885" s="121"/>
      <c r="H1885" s="121"/>
      <c r="I1885" s="121"/>
      <c r="J1885" s="121"/>
      <c r="K1885" s="121"/>
      <c r="L1885" s="121"/>
      <c r="M1885" s="45"/>
      <c r="N1885" s="12"/>
      <c r="BJ1885" s="41"/>
      <c r="BN1885" s="41"/>
      <c r="BS1885" s="121"/>
      <c r="CK1885">
        <f t="shared" si="809"/>
        <v>33</v>
      </c>
      <c r="CL1885">
        <f t="shared" si="810"/>
        <v>44</v>
      </c>
      <c r="CM1885">
        <f t="shared" si="811"/>
        <v>1753</v>
      </c>
      <c r="CQ1885" t="str">
        <f t="shared" si="814"/>
        <v/>
      </c>
      <c r="CR1885" t="str">
        <f t="shared" si="812"/>
        <v/>
      </c>
      <c r="CT1885" t="str">
        <f t="shared" si="813"/>
        <v/>
      </c>
    </row>
    <row r="1886" spans="3:98" x14ac:dyDescent="0.2">
      <c r="C1886" s="47"/>
      <c r="D1886" s="47"/>
      <c r="E1886" s="121"/>
      <c r="F1886" s="121"/>
      <c r="G1886" s="121"/>
      <c r="H1886" s="121"/>
      <c r="I1886" s="121"/>
      <c r="J1886" s="121"/>
      <c r="K1886" s="121"/>
      <c r="L1886" s="121"/>
      <c r="M1886" s="45"/>
      <c r="N1886" s="12"/>
      <c r="BJ1886" s="41"/>
      <c r="BN1886" s="41"/>
      <c r="BS1886" s="121"/>
      <c r="CK1886">
        <f t="shared" si="809"/>
        <v>34</v>
      </c>
      <c r="CL1886">
        <f t="shared" si="810"/>
        <v>44</v>
      </c>
      <c r="CM1886">
        <f t="shared" si="811"/>
        <v>1754</v>
      </c>
      <c r="CQ1886" t="str">
        <f t="shared" si="814"/>
        <v/>
      </c>
      <c r="CR1886" t="str">
        <f t="shared" si="812"/>
        <v/>
      </c>
      <c r="CT1886" t="str">
        <f t="shared" si="813"/>
        <v/>
      </c>
    </row>
    <row r="1887" spans="3:98" x14ac:dyDescent="0.2">
      <c r="C1887" s="47"/>
      <c r="D1887" s="47"/>
      <c r="E1887" s="121"/>
      <c r="F1887" s="121"/>
      <c r="G1887" s="121"/>
      <c r="H1887" s="121"/>
      <c r="I1887" s="121"/>
      <c r="J1887" s="121"/>
      <c r="K1887" s="121"/>
      <c r="L1887" s="121"/>
      <c r="M1887" s="45"/>
      <c r="N1887" s="12"/>
      <c r="BJ1887" s="41"/>
      <c r="BN1887" s="41"/>
      <c r="BS1887" s="121"/>
      <c r="CK1887">
        <f t="shared" si="809"/>
        <v>35</v>
      </c>
      <c r="CL1887">
        <f t="shared" si="810"/>
        <v>44</v>
      </c>
      <c r="CM1887">
        <f t="shared" si="811"/>
        <v>1755</v>
      </c>
      <c r="CQ1887" t="str">
        <f t="shared" si="814"/>
        <v/>
      </c>
      <c r="CR1887" t="str">
        <f t="shared" si="812"/>
        <v/>
      </c>
      <c r="CT1887" t="str">
        <f t="shared" si="813"/>
        <v/>
      </c>
    </row>
    <row r="1888" spans="3:98" x14ac:dyDescent="0.2">
      <c r="C1888" s="47"/>
      <c r="D1888" s="47"/>
      <c r="E1888" s="121"/>
      <c r="F1888" s="121"/>
      <c r="G1888" s="121"/>
      <c r="H1888" s="121"/>
      <c r="I1888" s="121"/>
      <c r="J1888" s="121"/>
      <c r="K1888" s="121"/>
      <c r="L1888" s="121"/>
      <c r="M1888" s="45"/>
      <c r="N1888" s="12"/>
      <c r="BJ1888" s="41"/>
      <c r="BN1888" s="41"/>
      <c r="BS1888" s="121"/>
      <c r="CK1888">
        <f t="shared" si="809"/>
        <v>36</v>
      </c>
      <c r="CL1888">
        <f t="shared" si="810"/>
        <v>44</v>
      </c>
      <c r="CM1888">
        <f t="shared" si="811"/>
        <v>1756</v>
      </c>
      <c r="CQ1888" t="str">
        <f t="shared" si="814"/>
        <v/>
      </c>
      <c r="CR1888" t="str">
        <f t="shared" si="812"/>
        <v/>
      </c>
      <c r="CT1888" t="str">
        <f t="shared" si="813"/>
        <v/>
      </c>
    </row>
    <row r="1889" spans="1:98" x14ac:dyDescent="0.2">
      <c r="C1889" s="47"/>
      <c r="D1889" s="47"/>
      <c r="E1889" s="121"/>
      <c r="F1889" s="121"/>
      <c r="G1889" s="121"/>
      <c r="H1889" s="121"/>
      <c r="I1889" s="121"/>
      <c r="J1889" s="121"/>
      <c r="K1889" s="121"/>
      <c r="L1889" s="121"/>
      <c r="M1889" s="45"/>
      <c r="N1889" s="12"/>
      <c r="BJ1889" s="41"/>
      <c r="BN1889" s="41"/>
      <c r="BS1889" s="121"/>
      <c r="CK1889">
        <f>CK1846</f>
        <v>37</v>
      </c>
      <c r="CL1889">
        <f>CL1846+1</f>
        <v>44</v>
      </c>
      <c r="CM1889">
        <f t="shared" si="811"/>
        <v>1757</v>
      </c>
      <c r="CQ1889" t="str">
        <f t="shared" si="814"/>
        <v/>
      </c>
      <c r="CR1889" t="str">
        <f t="shared" si="812"/>
        <v/>
      </c>
      <c r="CT1889" t="str">
        <f t="shared" si="813"/>
        <v/>
      </c>
    </row>
    <row r="1890" spans="1:98" x14ac:dyDescent="0.2">
      <c r="C1890" s="47"/>
      <c r="D1890" s="47"/>
      <c r="E1890" s="121"/>
      <c r="F1890" s="121"/>
      <c r="G1890" s="121"/>
      <c r="H1890" s="121"/>
      <c r="I1890" s="121"/>
      <c r="J1890" s="121"/>
      <c r="K1890" s="121"/>
      <c r="L1890" s="121"/>
      <c r="M1890" s="45"/>
      <c r="N1890" s="12"/>
      <c r="BJ1890" s="41"/>
      <c r="BN1890" s="41"/>
      <c r="BS1890" s="121"/>
      <c r="CK1890">
        <f t="shared" si="809"/>
        <v>38</v>
      </c>
      <c r="CL1890">
        <f t="shared" si="810"/>
        <v>44</v>
      </c>
      <c r="CM1890">
        <f t="shared" si="811"/>
        <v>1758</v>
      </c>
      <c r="CQ1890" t="str">
        <f t="shared" si="814"/>
        <v/>
      </c>
      <c r="CR1890" t="str">
        <f t="shared" si="812"/>
        <v/>
      </c>
      <c r="CT1890" t="str">
        <f t="shared" si="813"/>
        <v/>
      </c>
    </row>
    <row r="1891" spans="1:98" x14ac:dyDescent="0.2">
      <c r="C1891" s="47"/>
      <c r="D1891" s="47"/>
      <c r="E1891" s="121"/>
      <c r="F1891" s="121"/>
      <c r="G1891" s="121"/>
      <c r="H1891" s="121"/>
      <c r="I1891" s="121"/>
      <c r="J1891" s="121"/>
      <c r="K1891" s="121"/>
      <c r="L1891" s="121"/>
      <c r="M1891" s="45"/>
      <c r="N1891" s="12"/>
      <c r="BJ1891" s="41"/>
      <c r="BN1891" s="41"/>
      <c r="BS1891" s="121"/>
      <c r="CK1891">
        <f t="shared" si="809"/>
        <v>39</v>
      </c>
      <c r="CL1891">
        <f t="shared" si="810"/>
        <v>44</v>
      </c>
      <c r="CM1891">
        <f t="shared" si="811"/>
        <v>1759</v>
      </c>
      <c r="CQ1891" t="str">
        <f t="shared" si="814"/>
        <v/>
      </c>
      <c r="CR1891" t="str">
        <f t="shared" si="812"/>
        <v/>
      </c>
      <c r="CT1891" t="str">
        <f t="shared" si="813"/>
        <v/>
      </c>
    </row>
    <row r="1892" spans="1:98" x14ac:dyDescent="0.2">
      <c r="C1892" s="47"/>
      <c r="D1892" s="47"/>
      <c r="E1892" s="121"/>
      <c r="F1892" s="121"/>
      <c r="G1892" s="121"/>
      <c r="H1892" s="121"/>
      <c r="I1892" s="121"/>
      <c r="J1892" s="121"/>
      <c r="K1892" s="121"/>
      <c r="L1892" s="121"/>
      <c r="M1892" s="45"/>
      <c r="N1892" s="12"/>
      <c r="BJ1892" s="41"/>
      <c r="BN1892" s="41"/>
      <c r="BS1892" s="121"/>
      <c r="CK1892">
        <f t="shared" si="809"/>
        <v>40</v>
      </c>
      <c r="CL1892">
        <f t="shared" si="810"/>
        <v>44</v>
      </c>
      <c r="CM1892">
        <f t="shared" si="811"/>
        <v>1760</v>
      </c>
      <c r="CQ1892" t="str">
        <f t="shared" si="814"/>
        <v/>
      </c>
      <c r="CR1892" t="str">
        <f t="shared" si="812"/>
        <v/>
      </c>
      <c r="CT1892" t="str">
        <f t="shared" si="813"/>
        <v/>
      </c>
    </row>
    <row r="1893" spans="1:98" x14ac:dyDescent="0.2">
      <c r="C1893" s="47"/>
      <c r="D1893" s="47"/>
      <c r="E1893" s="121"/>
      <c r="F1893" s="121"/>
      <c r="G1893" s="121"/>
      <c r="H1893" s="121"/>
      <c r="I1893" s="121"/>
      <c r="J1893" s="121"/>
      <c r="K1893" s="121"/>
      <c r="L1893" s="121"/>
      <c r="M1893" s="45"/>
      <c r="N1893" s="12"/>
      <c r="BJ1893" s="41"/>
      <c r="BN1893" s="41"/>
      <c r="BS1893" s="121"/>
      <c r="CQ1893" t="str">
        <f t="shared" si="814"/>
        <v/>
      </c>
      <c r="CT1893" t="str">
        <f t="shared" si="813"/>
        <v/>
      </c>
    </row>
    <row r="1894" spans="1:98" x14ac:dyDescent="0.2">
      <c r="C1894" s="47"/>
      <c r="D1894" s="47"/>
      <c r="E1894" s="121"/>
      <c r="F1894" s="121"/>
      <c r="G1894" s="121"/>
      <c r="H1894" s="121"/>
      <c r="I1894" s="121"/>
      <c r="J1894" s="121"/>
      <c r="K1894" s="121"/>
      <c r="L1894" s="121"/>
      <c r="M1894" s="45"/>
      <c r="N1894" s="12"/>
      <c r="BJ1894" s="41"/>
      <c r="BN1894" s="41"/>
      <c r="BS1894" s="121"/>
      <c r="CQ1894" t="str">
        <f t="shared" si="814"/>
        <v/>
      </c>
      <c r="CT1894" t="str">
        <f t="shared" si="813"/>
        <v/>
      </c>
    </row>
    <row r="1895" spans="1:98" x14ac:dyDescent="0.2">
      <c r="A1895" s="13"/>
      <c r="B1895" s="15"/>
      <c r="C1895" s="44"/>
      <c r="D1895" s="44"/>
      <c r="E1895" s="14"/>
      <c r="F1895" s="14"/>
      <c r="G1895" s="14"/>
      <c r="H1895" s="14"/>
      <c r="I1895" s="14"/>
      <c r="J1895" s="14"/>
      <c r="K1895" s="14"/>
      <c r="L1895" s="14"/>
      <c r="M1895" s="13"/>
      <c r="N1895" s="12"/>
      <c r="BJ1895" s="36"/>
      <c r="BN1895" s="36"/>
      <c r="BS1895" s="14"/>
      <c r="CQ1895" t="str">
        <f t="shared" si="814"/>
        <v/>
      </c>
      <c r="CT1895" t="str">
        <f t="shared" si="813"/>
        <v/>
      </c>
    </row>
    <row r="1896" spans="1:98" x14ac:dyDescent="0.2">
      <c r="A1896" s="13"/>
      <c r="C1896" s="47"/>
      <c r="D1896" s="47"/>
      <c r="E1896" s="121"/>
      <c r="F1896" s="121"/>
      <c r="G1896" s="121"/>
      <c r="H1896" s="121"/>
      <c r="I1896" s="121"/>
      <c r="J1896" s="121"/>
      <c r="K1896" s="121"/>
      <c r="L1896" s="121"/>
      <c r="M1896" s="45"/>
      <c r="N1896" s="12"/>
      <c r="BJ1896" s="41"/>
      <c r="BN1896" s="41"/>
      <c r="BS1896" s="121"/>
      <c r="CK1896">
        <f>CK1853</f>
        <v>1</v>
      </c>
      <c r="CL1896">
        <f>CL1853+1</f>
        <v>45</v>
      </c>
      <c r="CM1896">
        <f>CM1853+40</f>
        <v>1761</v>
      </c>
      <c r="CQ1896" t="str">
        <f t="shared" si="814"/>
        <v/>
      </c>
      <c r="CR1896" t="str">
        <f>IF(C1896=1,CONCATENATE("v",CM1896),"")</f>
        <v/>
      </c>
      <c r="CT1896" t="str">
        <f t="shared" si="813"/>
        <v/>
      </c>
    </row>
    <row r="1897" spans="1:98" x14ac:dyDescent="0.2">
      <c r="C1897" s="47"/>
      <c r="D1897" s="47"/>
      <c r="E1897" s="121"/>
      <c r="F1897" s="121"/>
      <c r="G1897" s="121"/>
      <c r="H1897" s="121"/>
      <c r="I1897" s="121"/>
      <c r="J1897" s="121"/>
      <c r="K1897" s="121"/>
      <c r="L1897" s="121"/>
      <c r="M1897" s="45"/>
      <c r="N1897" s="12"/>
      <c r="BJ1897" s="41"/>
      <c r="BN1897" s="41"/>
      <c r="BS1897" s="121"/>
      <c r="CK1897">
        <f t="shared" ref="CK1897:CK1935" si="815">CK1854</f>
        <v>2</v>
      </c>
      <c r="CL1897">
        <f t="shared" ref="CL1897:CL1935" si="816">CL1854+1</f>
        <v>45</v>
      </c>
      <c r="CM1897">
        <f t="shared" ref="CM1897:CM1935" si="817">CM1854+40</f>
        <v>1762</v>
      </c>
      <c r="CQ1897" t="str">
        <f t="shared" si="814"/>
        <v/>
      </c>
      <c r="CR1897" t="str">
        <f>IF(C1897=1,CONCATENATE("v",CM1897),"")</f>
        <v/>
      </c>
      <c r="CT1897" t="str">
        <f t="shared" si="813"/>
        <v/>
      </c>
    </row>
    <row r="1898" spans="1:98" x14ac:dyDescent="0.2">
      <c r="C1898" s="47"/>
      <c r="D1898" s="47"/>
      <c r="E1898" s="121"/>
      <c r="F1898" s="121"/>
      <c r="G1898" s="121"/>
      <c r="H1898" s="121"/>
      <c r="I1898" s="121"/>
      <c r="J1898" s="121"/>
      <c r="K1898" s="121"/>
      <c r="L1898" s="121"/>
      <c r="M1898" s="45"/>
      <c r="N1898" s="12"/>
      <c r="BJ1898" s="41"/>
      <c r="BN1898" s="41"/>
      <c r="BS1898" s="121"/>
      <c r="CK1898">
        <f t="shared" si="815"/>
        <v>3</v>
      </c>
      <c r="CL1898">
        <f t="shared" si="816"/>
        <v>45</v>
      </c>
      <c r="CM1898">
        <f t="shared" si="817"/>
        <v>1763</v>
      </c>
      <c r="CQ1898" t="str">
        <f t="shared" si="814"/>
        <v/>
      </c>
      <c r="CR1898" t="str">
        <f t="shared" ref="CR1898:CR1935" si="818">IF(C1898=1,CONCATENATE("v",CM1898),"")</f>
        <v/>
      </c>
      <c r="CT1898" t="str">
        <f t="shared" si="813"/>
        <v/>
      </c>
    </row>
    <row r="1899" spans="1:98" x14ac:dyDescent="0.2">
      <c r="C1899" s="47"/>
      <c r="D1899" s="47"/>
      <c r="E1899" s="121"/>
      <c r="F1899" s="121"/>
      <c r="G1899" s="121"/>
      <c r="H1899" s="121"/>
      <c r="I1899" s="121"/>
      <c r="J1899" s="121"/>
      <c r="K1899" s="121"/>
      <c r="L1899" s="121"/>
      <c r="M1899" s="45"/>
      <c r="N1899" s="12"/>
      <c r="BJ1899" s="41"/>
      <c r="BN1899" s="41"/>
      <c r="BS1899" s="121"/>
      <c r="CK1899">
        <f t="shared" si="815"/>
        <v>4</v>
      </c>
      <c r="CL1899">
        <f t="shared" si="816"/>
        <v>45</v>
      </c>
      <c r="CM1899">
        <f t="shared" si="817"/>
        <v>1764</v>
      </c>
      <c r="CQ1899" t="str">
        <f t="shared" si="814"/>
        <v/>
      </c>
      <c r="CR1899" t="str">
        <f t="shared" si="818"/>
        <v/>
      </c>
      <c r="CT1899" t="str">
        <f t="shared" si="813"/>
        <v/>
      </c>
    </row>
    <row r="1900" spans="1:98" x14ac:dyDescent="0.2">
      <c r="C1900" s="47"/>
      <c r="D1900" s="47"/>
      <c r="E1900" s="121"/>
      <c r="F1900" s="121"/>
      <c r="G1900" s="121"/>
      <c r="H1900" s="121"/>
      <c r="I1900" s="121"/>
      <c r="J1900" s="121"/>
      <c r="K1900" s="121"/>
      <c r="L1900" s="121"/>
      <c r="M1900" s="45"/>
      <c r="N1900" s="12"/>
      <c r="BJ1900" s="41"/>
      <c r="BN1900" s="41"/>
      <c r="BS1900" s="121"/>
      <c r="CK1900">
        <f t="shared" si="815"/>
        <v>5</v>
      </c>
      <c r="CL1900">
        <f t="shared" si="816"/>
        <v>45</v>
      </c>
      <c r="CM1900">
        <f t="shared" si="817"/>
        <v>1765</v>
      </c>
      <c r="CQ1900" t="str">
        <f t="shared" si="814"/>
        <v/>
      </c>
      <c r="CR1900" t="str">
        <f t="shared" si="818"/>
        <v/>
      </c>
      <c r="CT1900" t="str">
        <f t="shared" si="813"/>
        <v/>
      </c>
    </row>
    <row r="1901" spans="1:98" x14ac:dyDescent="0.2">
      <c r="C1901" s="47"/>
      <c r="D1901" s="47"/>
      <c r="E1901" s="121"/>
      <c r="F1901" s="121"/>
      <c r="G1901" s="121"/>
      <c r="H1901" s="121"/>
      <c r="I1901" s="121"/>
      <c r="J1901" s="121"/>
      <c r="K1901" s="121"/>
      <c r="L1901" s="121"/>
      <c r="M1901" s="45"/>
      <c r="N1901" s="12"/>
      <c r="BJ1901" s="41"/>
      <c r="BN1901" s="41"/>
      <c r="BS1901" s="121"/>
      <c r="CK1901">
        <f t="shared" si="815"/>
        <v>6</v>
      </c>
      <c r="CL1901">
        <f t="shared" si="816"/>
        <v>45</v>
      </c>
      <c r="CM1901">
        <f t="shared" si="817"/>
        <v>1766</v>
      </c>
      <c r="CQ1901" t="str">
        <f t="shared" si="814"/>
        <v/>
      </c>
      <c r="CR1901" t="str">
        <f t="shared" si="818"/>
        <v/>
      </c>
      <c r="CT1901" t="str">
        <f t="shared" si="813"/>
        <v/>
      </c>
    </row>
    <row r="1902" spans="1:98" x14ac:dyDescent="0.2">
      <c r="C1902" s="47"/>
      <c r="D1902" s="47"/>
      <c r="E1902" s="121"/>
      <c r="F1902" s="121"/>
      <c r="G1902" s="121"/>
      <c r="H1902" s="121"/>
      <c r="I1902" s="121"/>
      <c r="J1902" s="121"/>
      <c r="K1902" s="121"/>
      <c r="L1902" s="121"/>
      <c r="M1902" s="45"/>
      <c r="N1902" s="12"/>
      <c r="BJ1902" s="41"/>
      <c r="BN1902" s="41"/>
      <c r="BS1902" s="121"/>
      <c r="CK1902">
        <f t="shared" si="815"/>
        <v>7</v>
      </c>
      <c r="CL1902">
        <f t="shared" si="816"/>
        <v>45</v>
      </c>
      <c r="CM1902">
        <f t="shared" si="817"/>
        <v>1767</v>
      </c>
      <c r="CQ1902" t="str">
        <f t="shared" si="814"/>
        <v/>
      </c>
      <c r="CR1902" t="str">
        <f t="shared" si="818"/>
        <v/>
      </c>
      <c r="CT1902" t="str">
        <f t="shared" si="813"/>
        <v/>
      </c>
    </row>
    <row r="1903" spans="1:98" x14ac:dyDescent="0.2">
      <c r="C1903" s="47"/>
      <c r="D1903" s="47"/>
      <c r="E1903" s="121"/>
      <c r="F1903" s="121"/>
      <c r="G1903" s="121"/>
      <c r="H1903" s="121"/>
      <c r="I1903" s="121"/>
      <c r="J1903" s="121"/>
      <c r="K1903" s="121"/>
      <c r="L1903" s="121"/>
      <c r="M1903" s="45"/>
      <c r="N1903" s="12"/>
      <c r="BJ1903" s="41"/>
      <c r="BN1903" s="41"/>
      <c r="BS1903" s="121"/>
      <c r="CK1903">
        <f t="shared" si="815"/>
        <v>8</v>
      </c>
      <c r="CL1903">
        <f t="shared" si="816"/>
        <v>45</v>
      </c>
      <c r="CM1903">
        <f t="shared" si="817"/>
        <v>1768</v>
      </c>
      <c r="CQ1903" t="str">
        <f t="shared" si="814"/>
        <v/>
      </c>
      <c r="CR1903" t="str">
        <f t="shared" si="818"/>
        <v/>
      </c>
      <c r="CT1903" t="str">
        <f t="shared" si="813"/>
        <v/>
      </c>
    </row>
    <row r="1904" spans="1:98" x14ac:dyDescent="0.2">
      <c r="C1904" s="47"/>
      <c r="D1904" s="47"/>
      <c r="E1904" s="121"/>
      <c r="F1904" s="121"/>
      <c r="G1904" s="121"/>
      <c r="H1904" s="121"/>
      <c r="I1904" s="121"/>
      <c r="J1904" s="121"/>
      <c r="K1904" s="121"/>
      <c r="L1904" s="121"/>
      <c r="M1904" s="45"/>
      <c r="N1904" s="12"/>
      <c r="BJ1904" s="41"/>
      <c r="BN1904" s="41"/>
      <c r="BS1904" s="121"/>
      <c r="CK1904">
        <f t="shared" si="815"/>
        <v>9</v>
      </c>
      <c r="CL1904">
        <f t="shared" si="816"/>
        <v>45</v>
      </c>
      <c r="CM1904">
        <f t="shared" si="817"/>
        <v>1769</v>
      </c>
      <c r="CQ1904" t="str">
        <f t="shared" si="814"/>
        <v/>
      </c>
      <c r="CR1904" t="str">
        <f t="shared" si="818"/>
        <v/>
      </c>
      <c r="CT1904" t="str">
        <f t="shared" si="813"/>
        <v/>
      </c>
    </row>
    <row r="1905" spans="3:98" x14ac:dyDescent="0.2">
      <c r="C1905" s="47"/>
      <c r="D1905" s="47"/>
      <c r="E1905" s="121"/>
      <c r="F1905" s="121"/>
      <c r="G1905" s="121"/>
      <c r="H1905" s="121"/>
      <c r="I1905" s="121"/>
      <c r="J1905" s="121"/>
      <c r="K1905" s="121"/>
      <c r="L1905" s="121"/>
      <c r="M1905" s="45"/>
      <c r="N1905" s="12"/>
      <c r="BJ1905" s="41"/>
      <c r="BN1905" s="41"/>
      <c r="BS1905" s="121"/>
      <c r="CK1905">
        <f t="shared" si="815"/>
        <v>10</v>
      </c>
      <c r="CL1905">
        <f t="shared" si="816"/>
        <v>45</v>
      </c>
      <c r="CM1905">
        <f t="shared" si="817"/>
        <v>1770</v>
      </c>
      <c r="CQ1905" t="str">
        <f t="shared" si="814"/>
        <v/>
      </c>
      <c r="CR1905" t="str">
        <f t="shared" si="818"/>
        <v/>
      </c>
      <c r="CT1905" t="str">
        <f t="shared" si="813"/>
        <v/>
      </c>
    </row>
    <row r="1906" spans="3:98" x14ac:dyDescent="0.2">
      <c r="C1906" s="47"/>
      <c r="D1906" s="47"/>
      <c r="E1906" s="121"/>
      <c r="F1906" s="121"/>
      <c r="G1906" s="121"/>
      <c r="H1906" s="121"/>
      <c r="I1906" s="121"/>
      <c r="J1906" s="121"/>
      <c r="K1906" s="121"/>
      <c r="L1906" s="121"/>
      <c r="M1906" s="45"/>
      <c r="N1906" s="12"/>
      <c r="BJ1906" s="41"/>
      <c r="BN1906" s="41"/>
      <c r="BS1906" s="121"/>
      <c r="CK1906">
        <f t="shared" si="815"/>
        <v>11</v>
      </c>
      <c r="CL1906">
        <f t="shared" si="816"/>
        <v>45</v>
      </c>
      <c r="CM1906">
        <f t="shared" si="817"/>
        <v>1771</v>
      </c>
      <c r="CQ1906" t="str">
        <f t="shared" si="814"/>
        <v/>
      </c>
      <c r="CR1906" t="str">
        <f t="shared" si="818"/>
        <v/>
      </c>
      <c r="CT1906" t="str">
        <f t="shared" si="813"/>
        <v/>
      </c>
    </row>
    <row r="1907" spans="3:98" x14ac:dyDescent="0.2">
      <c r="C1907" s="47"/>
      <c r="D1907" s="47"/>
      <c r="E1907" s="121"/>
      <c r="F1907" s="121"/>
      <c r="G1907" s="121"/>
      <c r="H1907" s="121"/>
      <c r="I1907" s="121"/>
      <c r="J1907" s="121"/>
      <c r="K1907" s="121"/>
      <c r="L1907" s="121"/>
      <c r="M1907" s="45"/>
      <c r="N1907" s="12"/>
      <c r="BJ1907" s="41"/>
      <c r="BN1907" s="41"/>
      <c r="BS1907" s="121"/>
      <c r="CK1907">
        <f t="shared" si="815"/>
        <v>12</v>
      </c>
      <c r="CL1907">
        <f t="shared" si="816"/>
        <v>45</v>
      </c>
      <c r="CM1907">
        <f t="shared" si="817"/>
        <v>1772</v>
      </c>
      <c r="CQ1907" t="str">
        <f t="shared" si="814"/>
        <v/>
      </c>
      <c r="CR1907" t="str">
        <f t="shared" si="818"/>
        <v/>
      </c>
      <c r="CT1907" t="str">
        <f t="shared" si="813"/>
        <v/>
      </c>
    </row>
    <row r="1908" spans="3:98" x14ac:dyDescent="0.2">
      <c r="C1908" s="47"/>
      <c r="D1908" s="47"/>
      <c r="E1908" s="121"/>
      <c r="F1908" s="121"/>
      <c r="G1908" s="121"/>
      <c r="H1908" s="121"/>
      <c r="I1908" s="121"/>
      <c r="J1908" s="121"/>
      <c r="K1908" s="121"/>
      <c r="L1908" s="121"/>
      <c r="M1908" s="45"/>
      <c r="N1908" s="12"/>
      <c r="BJ1908" s="41"/>
      <c r="BN1908" s="41"/>
      <c r="BS1908" s="121"/>
      <c r="CK1908">
        <f t="shared" si="815"/>
        <v>13</v>
      </c>
      <c r="CL1908">
        <f t="shared" si="816"/>
        <v>45</v>
      </c>
      <c r="CM1908">
        <f t="shared" si="817"/>
        <v>1773</v>
      </c>
      <c r="CQ1908" t="str">
        <f t="shared" si="814"/>
        <v/>
      </c>
      <c r="CR1908" t="str">
        <f t="shared" si="818"/>
        <v/>
      </c>
      <c r="CT1908" t="str">
        <f t="shared" si="813"/>
        <v/>
      </c>
    </row>
    <row r="1909" spans="3:98" x14ac:dyDescent="0.2">
      <c r="C1909" s="47"/>
      <c r="D1909" s="47"/>
      <c r="E1909" s="121"/>
      <c r="F1909" s="121"/>
      <c r="G1909" s="121"/>
      <c r="H1909" s="121"/>
      <c r="I1909" s="121"/>
      <c r="J1909" s="121"/>
      <c r="K1909" s="121"/>
      <c r="L1909" s="121"/>
      <c r="M1909" s="45"/>
      <c r="N1909" s="12"/>
      <c r="BJ1909" s="41"/>
      <c r="BN1909" s="41"/>
      <c r="BS1909" s="121"/>
      <c r="CK1909">
        <f t="shared" si="815"/>
        <v>14</v>
      </c>
      <c r="CL1909">
        <f t="shared" si="816"/>
        <v>45</v>
      </c>
      <c r="CM1909">
        <f t="shared" si="817"/>
        <v>1774</v>
      </c>
      <c r="CQ1909" t="str">
        <f t="shared" si="814"/>
        <v/>
      </c>
      <c r="CR1909" t="str">
        <f t="shared" si="818"/>
        <v/>
      </c>
      <c r="CT1909" t="str">
        <f t="shared" si="813"/>
        <v/>
      </c>
    </row>
    <row r="1910" spans="3:98" x14ac:dyDescent="0.2">
      <c r="C1910" s="47"/>
      <c r="D1910" s="47"/>
      <c r="E1910" s="121"/>
      <c r="F1910" s="121"/>
      <c r="G1910" s="121"/>
      <c r="H1910" s="121"/>
      <c r="I1910" s="121"/>
      <c r="J1910" s="121"/>
      <c r="K1910" s="121"/>
      <c r="L1910" s="121"/>
      <c r="M1910" s="45"/>
      <c r="N1910" s="12"/>
      <c r="BJ1910" s="41"/>
      <c r="BN1910" s="41"/>
      <c r="BS1910" s="121"/>
      <c r="CK1910">
        <f t="shared" si="815"/>
        <v>15</v>
      </c>
      <c r="CL1910">
        <f t="shared" si="816"/>
        <v>45</v>
      </c>
      <c r="CM1910">
        <f t="shared" si="817"/>
        <v>1775</v>
      </c>
      <c r="CQ1910" t="str">
        <f t="shared" si="814"/>
        <v/>
      </c>
      <c r="CR1910" t="str">
        <f t="shared" si="818"/>
        <v/>
      </c>
      <c r="CT1910" t="str">
        <f t="shared" si="813"/>
        <v/>
      </c>
    </row>
    <row r="1911" spans="3:98" x14ac:dyDescent="0.2">
      <c r="C1911" s="47"/>
      <c r="D1911" s="47"/>
      <c r="E1911" s="121"/>
      <c r="F1911" s="121"/>
      <c r="G1911" s="121"/>
      <c r="H1911" s="121"/>
      <c r="I1911" s="121"/>
      <c r="J1911" s="121"/>
      <c r="K1911" s="121"/>
      <c r="L1911" s="121"/>
      <c r="M1911" s="45"/>
      <c r="N1911" s="12"/>
      <c r="BJ1911" s="41"/>
      <c r="BN1911" s="41"/>
      <c r="BS1911" s="121"/>
      <c r="CK1911">
        <f t="shared" si="815"/>
        <v>16</v>
      </c>
      <c r="CL1911">
        <f t="shared" si="816"/>
        <v>45</v>
      </c>
      <c r="CM1911">
        <f t="shared" si="817"/>
        <v>1776</v>
      </c>
      <c r="CQ1911" t="str">
        <f t="shared" si="814"/>
        <v/>
      </c>
      <c r="CR1911" t="str">
        <f t="shared" si="818"/>
        <v/>
      </c>
      <c r="CT1911" t="str">
        <f t="shared" si="813"/>
        <v/>
      </c>
    </row>
    <row r="1912" spans="3:98" x14ac:dyDescent="0.2">
      <c r="C1912" s="47"/>
      <c r="D1912" s="47"/>
      <c r="E1912" s="121"/>
      <c r="F1912" s="121"/>
      <c r="G1912" s="121"/>
      <c r="H1912" s="121"/>
      <c r="I1912" s="121"/>
      <c r="J1912" s="121"/>
      <c r="K1912" s="121"/>
      <c r="L1912" s="121"/>
      <c r="M1912" s="45"/>
      <c r="N1912" s="12"/>
      <c r="BJ1912" s="41"/>
      <c r="BN1912" s="41"/>
      <c r="BS1912" s="121"/>
      <c r="CK1912">
        <f t="shared" si="815"/>
        <v>17</v>
      </c>
      <c r="CL1912">
        <f t="shared" si="816"/>
        <v>45</v>
      </c>
      <c r="CM1912">
        <f t="shared" si="817"/>
        <v>1777</v>
      </c>
      <c r="CQ1912" t="str">
        <f t="shared" si="814"/>
        <v/>
      </c>
      <c r="CR1912" t="str">
        <f t="shared" si="818"/>
        <v/>
      </c>
      <c r="CT1912" t="str">
        <f t="shared" si="813"/>
        <v/>
      </c>
    </row>
    <row r="1913" spans="3:98" x14ac:dyDescent="0.2">
      <c r="C1913" s="47"/>
      <c r="D1913" s="47"/>
      <c r="E1913" s="121"/>
      <c r="F1913" s="121"/>
      <c r="G1913" s="121"/>
      <c r="H1913" s="121"/>
      <c r="I1913" s="121"/>
      <c r="J1913" s="121"/>
      <c r="K1913" s="121"/>
      <c r="L1913" s="121"/>
      <c r="M1913" s="45"/>
      <c r="N1913" s="12"/>
      <c r="BJ1913" s="41"/>
      <c r="BN1913" s="41"/>
      <c r="BS1913" s="121"/>
      <c r="CK1913">
        <f t="shared" si="815"/>
        <v>18</v>
      </c>
      <c r="CL1913">
        <f t="shared" si="816"/>
        <v>45</v>
      </c>
      <c r="CM1913">
        <f t="shared" si="817"/>
        <v>1778</v>
      </c>
      <c r="CQ1913" t="str">
        <f t="shared" si="814"/>
        <v/>
      </c>
      <c r="CR1913" t="str">
        <f t="shared" si="818"/>
        <v/>
      </c>
      <c r="CT1913" t="str">
        <f t="shared" si="813"/>
        <v/>
      </c>
    </row>
    <row r="1914" spans="3:98" x14ac:dyDescent="0.2">
      <c r="C1914" s="47"/>
      <c r="D1914" s="47"/>
      <c r="E1914" s="121"/>
      <c r="F1914" s="121"/>
      <c r="G1914" s="121"/>
      <c r="H1914" s="121"/>
      <c r="I1914" s="121"/>
      <c r="J1914" s="121"/>
      <c r="K1914" s="121"/>
      <c r="L1914" s="121"/>
      <c r="M1914" s="45"/>
      <c r="N1914" s="12"/>
      <c r="BJ1914" s="41"/>
      <c r="BN1914" s="41"/>
      <c r="BS1914" s="121"/>
      <c r="CK1914">
        <f t="shared" si="815"/>
        <v>19</v>
      </c>
      <c r="CL1914">
        <f t="shared" si="816"/>
        <v>45</v>
      </c>
      <c r="CM1914">
        <f t="shared" si="817"/>
        <v>1779</v>
      </c>
      <c r="CQ1914" t="str">
        <f t="shared" si="814"/>
        <v/>
      </c>
      <c r="CR1914" t="str">
        <f t="shared" si="818"/>
        <v/>
      </c>
      <c r="CT1914" t="str">
        <f t="shared" si="813"/>
        <v/>
      </c>
    </row>
    <row r="1915" spans="3:98" x14ac:dyDescent="0.2">
      <c r="C1915" s="47"/>
      <c r="D1915" s="47"/>
      <c r="E1915" s="121"/>
      <c r="F1915" s="121"/>
      <c r="G1915" s="121"/>
      <c r="H1915" s="121"/>
      <c r="I1915" s="121"/>
      <c r="J1915" s="121"/>
      <c r="K1915" s="121"/>
      <c r="L1915" s="121"/>
      <c r="M1915" s="45"/>
      <c r="N1915" s="12"/>
      <c r="BJ1915" s="41"/>
      <c r="BN1915" s="41"/>
      <c r="BS1915" s="121"/>
      <c r="CK1915">
        <f t="shared" si="815"/>
        <v>20</v>
      </c>
      <c r="CL1915">
        <f t="shared" si="816"/>
        <v>45</v>
      </c>
      <c r="CM1915">
        <f t="shared" si="817"/>
        <v>1780</v>
      </c>
      <c r="CQ1915" t="str">
        <f t="shared" si="814"/>
        <v/>
      </c>
      <c r="CR1915" t="str">
        <f t="shared" si="818"/>
        <v/>
      </c>
      <c r="CT1915" t="str">
        <f t="shared" si="813"/>
        <v/>
      </c>
    </row>
    <row r="1916" spans="3:98" x14ac:dyDescent="0.2">
      <c r="C1916" s="47"/>
      <c r="D1916" s="47"/>
      <c r="E1916" s="121"/>
      <c r="F1916" s="121"/>
      <c r="G1916" s="121"/>
      <c r="H1916" s="121"/>
      <c r="I1916" s="121"/>
      <c r="J1916" s="121"/>
      <c r="K1916" s="121"/>
      <c r="L1916" s="121"/>
      <c r="M1916" s="45"/>
      <c r="N1916" s="12"/>
      <c r="BJ1916" s="41"/>
      <c r="BN1916" s="41"/>
      <c r="BS1916" s="121"/>
      <c r="CK1916">
        <f t="shared" si="815"/>
        <v>21</v>
      </c>
      <c r="CL1916">
        <f t="shared" si="816"/>
        <v>45</v>
      </c>
      <c r="CM1916">
        <f t="shared" si="817"/>
        <v>1781</v>
      </c>
      <c r="CQ1916" t="str">
        <f t="shared" si="814"/>
        <v/>
      </c>
      <c r="CR1916" t="str">
        <f t="shared" si="818"/>
        <v/>
      </c>
      <c r="CT1916" t="str">
        <f t="shared" si="813"/>
        <v/>
      </c>
    </row>
    <row r="1917" spans="3:98" x14ac:dyDescent="0.2">
      <c r="C1917" s="47"/>
      <c r="D1917" s="47"/>
      <c r="E1917" s="121"/>
      <c r="F1917" s="121"/>
      <c r="G1917" s="121"/>
      <c r="H1917" s="121"/>
      <c r="I1917" s="121"/>
      <c r="J1917" s="121"/>
      <c r="K1917" s="121"/>
      <c r="L1917" s="121"/>
      <c r="M1917" s="45"/>
      <c r="N1917" s="12"/>
      <c r="BJ1917" s="41"/>
      <c r="BN1917" s="41"/>
      <c r="BS1917" s="121"/>
      <c r="CK1917">
        <f t="shared" si="815"/>
        <v>22</v>
      </c>
      <c r="CL1917">
        <f t="shared" si="816"/>
        <v>45</v>
      </c>
      <c r="CM1917">
        <f t="shared" si="817"/>
        <v>1782</v>
      </c>
      <c r="CQ1917" t="str">
        <f t="shared" si="814"/>
        <v/>
      </c>
      <c r="CR1917" t="str">
        <f t="shared" si="818"/>
        <v/>
      </c>
      <c r="CT1917" t="str">
        <f t="shared" si="813"/>
        <v/>
      </c>
    </row>
    <row r="1918" spans="3:98" x14ac:dyDescent="0.2">
      <c r="C1918" s="47"/>
      <c r="D1918" s="47"/>
      <c r="E1918" s="121"/>
      <c r="F1918" s="121"/>
      <c r="G1918" s="121"/>
      <c r="H1918" s="121"/>
      <c r="I1918" s="121"/>
      <c r="J1918" s="121"/>
      <c r="K1918" s="121"/>
      <c r="L1918" s="121"/>
      <c r="M1918" s="45"/>
      <c r="N1918" s="12"/>
      <c r="BJ1918" s="41"/>
      <c r="BN1918" s="41"/>
      <c r="BS1918" s="121"/>
      <c r="CK1918">
        <f t="shared" si="815"/>
        <v>23</v>
      </c>
      <c r="CL1918">
        <f t="shared" si="816"/>
        <v>45</v>
      </c>
      <c r="CM1918">
        <f t="shared" si="817"/>
        <v>1783</v>
      </c>
      <c r="CQ1918" t="str">
        <f t="shared" si="814"/>
        <v/>
      </c>
      <c r="CR1918" t="str">
        <f t="shared" si="818"/>
        <v/>
      </c>
      <c r="CT1918" t="str">
        <f t="shared" si="813"/>
        <v/>
      </c>
    </row>
    <row r="1919" spans="3:98" x14ac:dyDescent="0.2">
      <c r="C1919" s="47"/>
      <c r="D1919" s="47"/>
      <c r="E1919" s="121"/>
      <c r="F1919" s="121"/>
      <c r="G1919" s="121"/>
      <c r="H1919" s="121"/>
      <c r="I1919" s="121"/>
      <c r="J1919" s="121"/>
      <c r="K1919" s="121"/>
      <c r="L1919" s="121"/>
      <c r="M1919" s="45"/>
      <c r="N1919" s="12"/>
      <c r="BJ1919" s="41"/>
      <c r="BN1919" s="41"/>
      <c r="BS1919" s="121"/>
      <c r="CK1919">
        <f t="shared" si="815"/>
        <v>24</v>
      </c>
      <c r="CL1919">
        <f t="shared" si="816"/>
        <v>45</v>
      </c>
      <c r="CM1919">
        <f t="shared" si="817"/>
        <v>1784</v>
      </c>
      <c r="CQ1919" t="str">
        <f t="shared" si="814"/>
        <v/>
      </c>
      <c r="CR1919" t="str">
        <f t="shared" si="818"/>
        <v/>
      </c>
      <c r="CT1919" t="str">
        <f t="shared" si="813"/>
        <v/>
      </c>
    </row>
    <row r="1920" spans="3:98" x14ac:dyDescent="0.2">
      <c r="C1920" s="47"/>
      <c r="D1920" s="47"/>
      <c r="E1920" s="121"/>
      <c r="F1920" s="121"/>
      <c r="G1920" s="121"/>
      <c r="H1920" s="121"/>
      <c r="I1920" s="121"/>
      <c r="J1920" s="121"/>
      <c r="K1920" s="121"/>
      <c r="L1920" s="121"/>
      <c r="M1920" s="45"/>
      <c r="N1920" s="12"/>
      <c r="BJ1920" s="41"/>
      <c r="BN1920" s="41"/>
      <c r="BS1920" s="121"/>
      <c r="CK1920">
        <f t="shared" si="815"/>
        <v>25</v>
      </c>
      <c r="CL1920">
        <f t="shared" si="816"/>
        <v>45</v>
      </c>
      <c r="CM1920">
        <f t="shared" si="817"/>
        <v>1785</v>
      </c>
      <c r="CQ1920" t="str">
        <f t="shared" si="814"/>
        <v/>
      </c>
      <c r="CR1920" t="str">
        <f t="shared" si="818"/>
        <v/>
      </c>
      <c r="CT1920" t="str">
        <f t="shared" si="813"/>
        <v/>
      </c>
    </row>
    <row r="1921" spans="3:98" x14ac:dyDescent="0.2">
      <c r="C1921" s="47"/>
      <c r="D1921" s="47"/>
      <c r="E1921" s="121"/>
      <c r="F1921" s="121"/>
      <c r="G1921" s="121"/>
      <c r="H1921" s="121"/>
      <c r="I1921" s="121"/>
      <c r="J1921" s="121"/>
      <c r="K1921" s="121"/>
      <c r="L1921" s="121"/>
      <c r="M1921" s="45"/>
      <c r="N1921" s="12"/>
      <c r="BJ1921" s="41"/>
      <c r="BN1921" s="41"/>
      <c r="BS1921" s="121"/>
      <c r="CK1921">
        <f t="shared" si="815"/>
        <v>26</v>
      </c>
      <c r="CL1921">
        <f t="shared" si="816"/>
        <v>45</v>
      </c>
      <c r="CM1921">
        <f t="shared" si="817"/>
        <v>1786</v>
      </c>
      <c r="CQ1921" t="str">
        <f t="shared" si="814"/>
        <v/>
      </c>
      <c r="CR1921" t="str">
        <f t="shared" si="818"/>
        <v/>
      </c>
      <c r="CT1921" t="str">
        <f t="shared" si="813"/>
        <v/>
      </c>
    </row>
    <row r="1922" spans="3:98" x14ac:dyDescent="0.2">
      <c r="C1922" s="47"/>
      <c r="D1922" s="47"/>
      <c r="E1922" s="121"/>
      <c r="F1922" s="121"/>
      <c r="G1922" s="121"/>
      <c r="H1922" s="121"/>
      <c r="I1922" s="121"/>
      <c r="J1922" s="121"/>
      <c r="K1922" s="121"/>
      <c r="L1922" s="121"/>
      <c r="M1922" s="45"/>
      <c r="N1922" s="12"/>
      <c r="BJ1922" s="41"/>
      <c r="BN1922" s="41"/>
      <c r="BS1922" s="121"/>
      <c r="CK1922">
        <f t="shared" si="815"/>
        <v>27</v>
      </c>
      <c r="CL1922">
        <f t="shared" si="816"/>
        <v>45</v>
      </c>
      <c r="CM1922">
        <f t="shared" si="817"/>
        <v>1787</v>
      </c>
      <c r="CQ1922" t="str">
        <f t="shared" si="814"/>
        <v/>
      </c>
      <c r="CR1922" t="str">
        <f t="shared" si="818"/>
        <v/>
      </c>
      <c r="CT1922" t="str">
        <f t="shared" si="813"/>
        <v/>
      </c>
    </row>
    <row r="1923" spans="3:98" x14ac:dyDescent="0.2">
      <c r="C1923" s="47"/>
      <c r="D1923" s="47"/>
      <c r="E1923" s="121"/>
      <c r="F1923" s="121"/>
      <c r="G1923" s="121"/>
      <c r="H1923" s="121"/>
      <c r="I1923" s="121"/>
      <c r="J1923" s="121"/>
      <c r="K1923" s="121"/>
      <c r="L1923" s="121"/>
      <c r="M1923" s="45"/>
      <c r="N1923" s="12"/>
      <c r="BJ1923" s="41"/>
      <c r="BN1923" s="41"/>
      <c r="BS1923" s="121"/>
      <c r="CK1923">
        <f t="shared" si="815"/>
        <v>28</v>
      </c>
      <c r="CL1923">
        <f t="shared" si="816"/>
        <v>45</v>
      </c>
      <c r="CM1923">
        <f t="shared" si="817"/>
        <v>1788</v>
      </c>
      <c r="CQ1923" t="str">
        <f t="shared" si="814"/>
        <v/>
      </c>
      <c r="CR1923" t="str">
        <f t="shared" si="818"/>
        <v/>
      </c>
      <c r="CT1923" t="str">
        <f t="shared" si="813"/>
        <v/>
      </c>
    </row>
    <row r="1924" spans="3:98" x14ac:dyDescent="0.2">
      <c r="C1924" s="47"/>
      <c r="D1924" s="47"/>
      <c r="E1924" s="121"/>
      <c r="F1924" s="121"/>
      <c r="G1924" s="121"/>
      <c r="H1924" s="121"/>
      <c r="I1924" s="121"/>
      <c r="J1924" s="121"/>
      <c r="K1924" s="121"/>
      <c r="L1924" s="121"/>
      <c r="M1924" s="45"/>
      <c r="N1924" s="12"/>
      <c r="BJ1924" s="41"/>
      <c r="BN1924" s="41"/>
      <c r="BS1924" s="121"/>
      <c r="CK1924">
        <f t="shared" si="815"/>
        <v>29</v>
      </c>
      <c r="CL1924">
        <f t="shared" si="816"/>
        <v>45</v>
      </c>
      <c r="CM1924">
        <f t="shared" si="817"/>
        <v>1789</v>
      </c>
      <c r="CQ1924" t="str">
        <f t="shared" si="814"/>
        <v/>
      </c>
      <c r="CR1924" t="str">
        <f t="shared" si="818"/>
        <v/>
      </c>
      <c r="CT1924" t="str">
        <f t="shared" si="813"/>
        <v/>
      </c>
    </row>
    <row r="1925" spans="3:98" x14ac:dyDescent="0.2">
      <c r="C1925" s="47"/>
      <c r="D1925" s="47"/>
      <c r="E1925" s="121"/>
      <c r="F1925" s="121"/>
      <c r="G1925" s="121"/>
      <c r="H1925" s="121"/>
      <c r="I1925" s="121"/>
      <c r="J1925" s="121"/>
      <c r="K1925" s="121"/>
      <c r="L1925" s="121"/>
      <c r="M1925" s="45"/>
      <c r="N1925" s="12"/>
      <c r="BJ1925" s="41"/>
      <c r="BN1925" s="41"/>
      <c r="BS1925" s="121"/>
      <c r="CK1925">
        <f t="shared" si="815"/>
        <v>30</v>
      </c>
      <c r="CL1925">
        <f t="shared" si="816"/>
        <v>45</v>
      </c>
      <c r="CM1925">
        <f t="shared" si="817"/>
        <v>1790</v>
      </c>
      <c r="CQ1925" t="str">
        <f t="shared" si="814"/>
        <v/>
      </c>
      <c r="CR1925" t="str">
        <f t="shared" si="818"/>
        <v/>
      </c>
      <c r="CT1925" t="str">
        <f t="shared" ref="CT1925:CT1988" si="819">IF(C1925=1,CONCATENATE("y_int(",CM1925,",",1,") = results.XAtMinObjective{1,",),"")</f>
        <v/>
      </c>
    </row>
    <row r="1926" spans="3:98" x14ac:dyDescent="0.2">
      <c r="C1926" s="47"/>
      <c r="D1926" s="47"/>
      <c r="E1926" s="121"/>
      <c r="F1926" s="121"/>
      <c r="G1926" s="121"/>
      <c r="H1926" s="121"/>
      <c r="I1926" s="121"/>
      <c r="J1926" s="121"/>
      <c r="K1926" s="121"/>
      <c r="L1926" s="121"/>
      <c r="M1926" s="45"/>
      <c r="N1926" s="12"/>
      <c r="BJ1926" s="41"/>
      <c r="BN1926" s="41"/>
      <c r="BS1926" s="121"/>
      <c r="CK1926">
        <f t="shared" si="815"/>
        <v>31</v>
      </c>
      <c r="CL1926">
        <f t="shared" si="816"/>
        <v>45</v>
      </c>
      <c r="CM1926">
        <f t="shared" si="817"/>
        <v>1791</v>
      </c>
      <c r="CQ1926" t="str">
        <f t="shared" ref="CQ1926:CQ1935" si="820">IF(C1926=1,CONCATENATE("y_int(",CM1926,",",1,") = variables.var",CM1926,";"),"")</f>
        <v/>
      </c>
      <c r="CR1926" t="str">
        <f t="shared" si="818"/>
        <v/>
      </c>
      <c r="CT1926" t="str">
        <f t="shared" si="819"/>
        <v/>
      </c>
    </row>
    <row r="1927" spans="3:98" x14ac:dyDescent="0.2">
      <c r="C1927" s="47"/>
      <c r="D1927" s="47"/>
      <c r="E1927" s="121"/>
      <c r="F1927" s="121"/>
      <c r="G1927" s="121"/>
      <c r="H1927" s="121"/>
      <c r="I1927" s="121"/>
      <c r="J1927" s="121"/>
      <c r="K1927" s="121"/>
      <c r="L1927" s="121"/>
      <c r="M1927" s="45"/>
      <c r="N1927" s="12"/>
      <c r="BJ1927" s="41"/>
      <c r="BN1927" s="41"/>
      <c r="BS1927" s="121"/>
      <c r="CK1927">
        <f t="shared" si="815"/>
        <v>32</v>
      </c>
      <c r="CL1927">
        <f t="shared" si="816"/>
        <v>45</v>
      </c>
      <c r="CM1927">
        <f t="shared" si="817"/>
        <v>1792</v>
      </c>
      <c r="CQ1927" t="str">
        <f t="shared" si="820"/>
        <v/>
      </c>
      <c r="CR1927" t="str">
        <f t="shared" si="818"/>
        <v/>
      </c>
      <c r="CT1927" t="str">
        <f t="shared" si="819"/>
        <v/>
      </c>
    </row>
    <row r="1928" spans="3:98" x14ac:dyDescent="0.2">
      <c r="C1928" s="47"/>
      <c r="D1928" s="47"/>
      <c r="E1928" s="121"/>
      <c r="F1928" s="121"/>
      <c r="G1928" s="121"/>
      <c r="H1928" s="121"/>
      <c r="I1928" s="121"/>
      <c r="J1928" s="121"/>
      <c r="K1928" s="121"/>
      <c r="L1928" s="121"/>
      <c r="M1928" s="45"/>
      <c r="N1928" s="12"/>
      <c r="BJ1928" s="41"/>
      <c r="BN1928" s="41"/>
      <c r="BS1928" s="121"/>
      <c r="CK1928">
        <f t="shared" si="815"/>
        <v>33</v>
      </c>
      <c r="CL1928">
        <f t="shared" si="816"/>
        <v>45</v>
      </c>
      <c r="CM1928">
        <f t="shared" si="817"/>
        <v>1793</v>
      </c>
      <c r="CQ1928" t="str">
        <f t="shared" si="820"/>
        <v/>
      </c>
      <c r="CR1928" t="str">
        <f t="shared" si="818"/>
        <v/>
      </c>
      <c r="CT1928" t="str">
        <f t="shared" si="819"/>
        <v/>
      </c>
    </row>
    <row r="1929" spans="3:98" x14ac:dyDescent="0.2">
      <c r="C1929" s="47"/>
      <c r="D1929" s="47"/>
      <c r="E1929" s="121"/>
      <c r="F1929" s="121"/>
      <c r="G1929" s="121"/>
      <c r="H1929" s="121"/>
      <c r="I1929" s="121"/>
      <c r="J1929" s="121"/>
      <c r="K1929" s="121"/>
      <c r="L1929" s="121"/>
      <c r="M1929" s="45"/>
      <c r="N1929" s="12"/>
      <c r="BJ1929" s="41"/>
      <c r="BN1929" s="41"/>
      <c r="BS1929" s="121"/>
      <c r="CK1929">
        <f t="shared" si="815"/>
        <v>34</v>
      </c>
      <c r="CL1929">
        <f t="shared" si="816"/>
        <v>45</v>
      </c>
      <c r="CM1929">
        <f t="shared" si="817"/>
        <v>1794</v>
      </c>
      <c r="CQ1929" t="str">
        <f t="shared" si="820"/>
        <v/>
      </c>
      <c r="CR1929" t="str">
        <f t="shared" si="818"/>
        <v/>
      </c>
      <c r="CT1929" t="str">
        <f t="shared" si="819"/>
        <v/>
      </c>
    </row>
    <row r="1930" spans="3:98" x14ac:dyDescent="0.2">
      <c r="C1930" s="47"/>
      <c r="D1930" s="47"/>
      <c r="E1930" s="121"/>
      <c r="F1930" s="121"/>
      <c r="G1930" s="121"/>
      <c r="H1930" s="121"/>
      <c r="I1930" s="121"/>
      <c r="J1930" s="121"/>
      <c r="K1930" s="121"/>
      <c r="L1930" s="121"/>
      <c r="M1930" s="45"/>
      <c r="N1930" s="12"/>
      <c r="BJ1930" s="41"/>
      <c r="BN1930" s="41"/>
      <c r="BS1930" s="121"/>
      <c r="CK1930">
        <f t="shared" si="815"/>
        <v>35</v>
      </c>
      <c r="CL1930">
        <f t="shared" si="816"/>
        <v>45</v>
      </c>
      <c r="CM1930">
        <f t="shared" si="817"/>
        <v>1795</v>
      </c>
      <c r="CQ1930" t="str">
        <f t="shared" si="820"/>
        <v/>
      </c>
      <c r="CR1930" t="str">
        <f t="shared" si="818"/>
        <v/>
      </c>
      <c r="CT1930" t="str">
        <f t="shared" si="819"/>
        <v/>
      </c>
    </row>
    <row r="1931" spans="3:98" x14ac:dyDescent="0.2">
      <c r="C1931" s="47"/>
      <c r="D1931" s="47"/>
      <c r="E1931" s="121"/>
      <c r="F1931" s="121"/>
      <c r="G1931" s="121"/>
      <c r="H1931" s="121"/>
      <c r="I1931" s="121"/>
      <c r="J1931" s="121"/>
      <c r="K1931" s="121"/>
      <c r="L1931" s="121"/>
      <c r="M1931" s="45"/>
      <c r="N1931" s="12"/>
      <c r="BJ1931" s="41"/>
      <c r="BN1931" s="41"/>
      <c r="BS1931" s="121"/>
      <c r="CK1931">
        <f t="shared" si="815"/>
        <v>36</v>
      </c>
      <c r="CL1931">
        <f t="shared" si="816"/>
        <v>45</v>
      </c>
      <c r="CM1931">
        <f t="shared" si="817"/>
        <v>1796</v>
      </c>
      <c r="CQ1931" t="str">
        <f t="shared" si="820"/>
        <v/>
      </c>
      <c r="CR1931" t="str">
        <f t="shared" si="818"/>
        <v/>
      </c>
      <c r="CT1931" t="str">
        <f t="shared" si="819"/>
        <v/>
      </c>
    </row>
    <row r="1932" spans="3:98" x14ac:dyDescent="0.2">
      <c r="C1932" s="47"/>
      <c r="D1932" s="47"/>
      <c r="E1932" s="121"/>
      <c r="F1932" s="121"/>
      <c r="G1932" s="121"/>
      <c r="H1932" s="121"/>
      <c r="I1932" s="121"/>
      <c r="J1932" s="121"/>
      <c r="K1932" s="121"/>
      <c r="L1932" s="121"/>
      <c r="M1932" s="45"/>
      <c r="N1932" s="12"/>
      <c r="BJ1932" s="41"/>
      <c r="BN1932" s="41"/>
      <c r="BS1932" s="121"/>
      <c r="CK1932">
        <f>CK1889</f>
        <v>37</v>
      </c>
      <c r="CL1932">
        <f>CL1889+1</f>
        <v>45</v>
      </c>
      <c r="CM1932">
        <f t="shared" si="817"/>
        <v>1797</v>
      </c>
      <c r="CQ1932" t="str">
        <f t="shared" si="820"/>
        <v/>
      </c>
      <c r="CR1932" t="str">
        <f t="shared" si="818"/>
        <v/>
      </c>
      <c r="CT1932" t="str">
        <f t="shared" si="819"/>
        <v/>
      </c>
    </row>
    <row r="1933" spans="3:98" x14ac:dyDescent="0.2">
      <c r="C1933" s="47"/>
      <c r="D1933" s="47"/>
      <c r="E1933" s="121"/>
      <c r="F1933" s="121"/>
      <c r="G1933" s="121"/>
      <c r="H1933" s="121"/>
      <c r="I1933" s="121"/>
      <c r="J1933" s="121"/>
      <c r="K1933" s="121"/>
      <c r="L1933" s="121"/>
      <c r="M1933" s="45"/>
      <c r="N1933" s="12"/>
      <c r="BJ1933" s="41"/>
      <c r="BN1933" s="41"/>
      <c r="BS1933" s="121"/>
      <c r="CK1933">
        <f t="shared" si="815"/>
        <v>38</v>
      </c>
      <c r="CL1933">
        <f t="shared" si="816"/>
        <v>45</v>
      </c>
      <c r="CM1933">
        <f t="shared" si="817"/>
        <v>1798</v>
      </c>
      <c r="CQ1933" t="str">
        <f t="shared" si="820"/>
        <v/>
      </c>
      <c r="CR1933" t="str">
        <f t="shared" si="818"/>
        <v/>
      </c>
      <c r="CT1933" t="str">
        <f t="shared" si="819"/>
        <v/>
      </c>
    </row>
    <row r="1934" spans="3:98" x14ac:dyDescent="0.2">
      <c r="C1934" s="47"/>
      <c r="D1934" s="47"/>
      <c r="E1934" s="121"/>
      <c r="F1934" s="121"/>
      <c r="G1934" s="121"/>
      <c r="H1934" s="121"/>
      <c r="I1934" s="121"/>
      <c r="J1934" s="121"/>
      <c r="K1934" s="121"/>
      <c r="L1934" s="121"/>
      <c r="M1934" s="45"/>
      <c r="N1934" s="12"/>
      <c r="BJ1934" s="41"/>
      <c r="BN1934" s="41"/>
      <c r="BS1934" s="121"/>
      <c r="CK1934">
        <f t="shared" si="815"/>
        <v>39</v>
      </c>
      <c r="CL1934">
        <f t="shared" si="816"/>
        <v>45</v>
      </c>
      <c r="CM1934">
        <f t="shared" si="817"/>
        <v>1799</v>
      </c>
      <c r="CQ1934" t="str">
        <f t="shared" si="820"/>
        <v/>
      </c>
      <c r="CR1934" t="str">
        <f t="shared" si="818"/>
        <v/>
      </c>
      <c r="CT1934" t="str">
        <f t="shared" si="819"/>
        <v/>
      </c>
    </row>
    <row r="1935" spans="3:98" x14ac:dyDescent="0.2">
      <c r="C1935" s="47"/>
      <c r="D1935" s="47"/>
      <c r="E1935" s="121"/>
      <c r="F1935" s="121"/>
      <c r="G1935" s="121"/>
      <c r="H1935" s="121"/>
      <c r="I1935" s="121"/>
      <c r="J1935" s="121"/>
      <c r="K1935" s="121"/>
      <c r="L1935" s="121"/>
      <c r="M1935" s="45"/>
      <c r="N1935" s="12"/>
      <c r="BJ1935" s="41"/>
      <c r="BN1935" s="41"/>
      <c r="BS1935" s="121"/>
      <c r="CK1935">
        <f t="shared" si="815"/>
        <v>40</v>
      </c>
      <c r="CL1935">
        <f t="shared" si="816"/>
        <v>45</v>
      </c>
      <c r="CM1935">
        <f t="shared" si="817"/>
        <v>1800</v>
      </c>
      <c r="CQ1935" t="str">
        <f t="shared" si="820"/>
        <v/>
      </c>
      <c r="CR1935" t="str">
        <f t="shared" si="818"/>
        <v/>
      </c>
      <c r="CT1935" t="str">
        <f t="shared" si="819"/>
        <v/>
      </c>
    </row>
    <row r="1936" spans="3:98" x14ac:dyDescent="0.2">
      <c r="C1936" s="47"/>
      <c r="D1936" s="47"/>
      <c r="E1936" s="121"/>
      <c r="F1936" s="121"/>
      <c r="G1936" s="121"/>
      <c r="H1936" s="121"/>
      <c r="I1936" s="121"/>
      <c r="J1936" s="121"/>
      <c r="K1936" s="121"/>
      <c r="L1936" s="121"/>
      <c r="M1936" s="45"/>
      <c r="N1936" s="12"/>
      <c r="BJ1936" s="41"/>
      <c r="BN1936" s="41"/>
      <c r="BS1936" s="121"/>
      <c r="CT1936" t="str">
        <f t="shared" si="819"/>
        <v/>
      </c>
    </row>
    <row r="1937" spans="1:98" x14ac:dyDescent="0.2">
      <c r="C1937" s="47"/>
      <c r="D1937" s="47"/>
      <c r="E1937" s="121"/>
      <c r="F1937" s="121"/>
      <c r="G1937" s="121"/>
      <c r="H1937" s="121"/>
      <c r="I1937" s="121"/>
      <c r="J1937" s="121"/>
      <c r="K1937" s="121"/>
      <c r="L1937" s="121"/>
      <c r="M1937" s="45"/>
      <c r="N1937" s="12"/>
      <c r="BJ1937" s="41"/>
      <c r="BN1937" s="41"/>
      <c r="BS1937" s="121"/>
      <c r="CT1937" t="str">
        <f t="shared" si="819"/>
        <v/>
      </c>
    </row>
    <row r="1938" spans="1:98" x14ac:dyDescent="0.2">
      <c r="A1938" s="13"/>
      <c r="B1938" s="15"/>
      <c r="C1938" s="44"/>
      <c r="D1938" s="44"/>
      <c r="E1938" s="14"/>
      <c r="F1938" s="14"/>
      <c r="G1938" s="14"/>
      <c r="H1938" s="14"/>
      <c r="I1938" s="14"/>
      <c r="J1938" s="14"/>
      <c r="K1938" s="14"/>
      <c r="L1938" s="14"/>
      <c r="M1938" s="13"/>
      <c r="N1938" s="12"/>
      <c r="BJ1938" s="36"/>
      <c r="BN1938" s="36"/>
      <c r="BS1938" s="14"/>
      <c r="CT1938" t="str">
        <f t="shared" si="819"/>
        <v/>
      </c>
    </row>
    <row r="1939" spans="1:98" x14ac:dyDescent="0.2">
      <c r="A1939" s="13"/>
      <c r="C1939" s="47"/>
      <c r="D1939" s="47"/>
      <c r="E1939" s="121"/>
      <c r="F1939" s="121"/>
      <c r="G1939" s="121"/>
      <c r="H1939" s="121"/>
      <c r="I1939" s="121"/>
      <c r="J1939" s="121"/>
      <c r="K1939" s="121"/>
      <c r="L1939" s="121"/>
      <c r="M1939" s="45"/>
      <c r="N1939" s="12"/>
      <c r="BJ1939" s="41"/>
      <c r="BN1939" s="41"/>
      <c r="BS1939" s="121"/>
      <c r="CK1939">
        <f>CK1896</f>
        <v>1</v>
      </c>
      <c r="CL1939">
        <f>CL1896+1</f>
        <v>46</v>
      </c>
      <c r="CM1939">
        <f>CM1896+40</f>
        <v>1801</v>
      </c>
      <c r="CQ1939" t="str">
        <f>IF(C1939=1,CONCATENATE("y_int(",CK1939,",",CL1939,") = variables.var",CM1939,";"),"")</f>
        <v/>
      </c>
      <c r="CR1939" t="str">
        <f>IF(C1939=1,CONCATENATE("v",CM1939),"")</f>
        <v/>
      </c>
      <c r="CT1939" t="str">
        <f t="shared" si="819"/>
        <v/>
      </c>
    </row>
    <row r="1940" spans="1:98" x14ac:dyDescent="0.2">
      <c r="C1940" s="47"/>
      <c r="D1940" s="47"/>
      <c r="E1940" s="121"/>
      <c r="F1940" s="121"/>
      <c r="G1940" s="121"/>
      <c r="H1940" s="121"/>
      <c r="I1940" s="121"/>
      <c r="J1940" s="121"/>
      <c r="K1940" s="121"/>
      <c r="L1940" s="121"/>
      <c r="M1940" s="45"/>
      <c r="N1940" s="12"/>
      <c r="BJ1940" s="41"/>
      <c r="BN1940" s="41"/>
      <c r="BS1940" s="121"/>
      <c r="CK1940">
        <f t="shared" ref="CK1940:CK1978" si="821">CK1897</f>
        <v>2</v>
      </c>
      <c r="CL1940">
        <f t="shared" ref="CL1940:CL1978" si="822">CL1897+1</f>
        <v>46</v>
      </c>
      <c r="CM1940">
        <f t="shared" ref="CM1940:CM1978" si="823">CM1897+40</f>
        <v>1802</v>
      </c>
      <c r="CQ1940" t="str">
        <f>IF(C1940=1,CONCATENATE("y_int(",CK1940,",",CL1940,") = variables.var",CM1940,";"),"")</f>
        <v/>
      </c>
      <c r="CR1940" t="str">
        <f>IF(C1940=1,CONCATENATE("v",CM1940),"")</f>
        <v/>
      </c>
      <c r="CT1940" t="str">
        <f t="shared" si="819"/>
        <v/>
      </c>
    </row>
    <row r="1941" spans="1:98" x14ac:dyDescent="0.2">
      <c r="C1941" s="47"/>
      <c r="D1941" s="47"/>
      <c r="E1941" s="121"/>
      <c r="F1941" s="121"/>
      <c r="G1941" s="121"/>
      <c r="H1941" s="121"/>
      <c r="I1941" s="121"/>
      <c r="J1941" s="121"/>
      <c r="K1941" s="121"/>
      <c r="L1941" s="121"/>
      <c r="M1941" s="45"/>
      <c r="N1941" s="12"/>
      <c r="BJ1941" s="41"/>
      <c r="BN1941" s="41"/>
      <c r="BS1941" s="121"/>
      <c r="CK1941">
        <f t="shared" si="821"/>
        <v>3</v>
      </c>
      <c r="CL1941">
        <f t="shared" si="822"/>
        <v>46</v>
      </c>
      <c r="CM1941">
        <f t="shared" si="823"/>
        <v>1803</v>
      </c>
      <c r="CQ1941" t="str">
        <f>IF(C1941=1,CONCATENATE("y_int(",CK1941,",",CL1941,") = variables.var",CM1941,";"),"")</f>
        <v/>
      </c>
      <c r="CR1941" t="str">
        <f t="shared" ref="CR1941:CR1978" si="824">IF(C1941=1,CONCATENATE("v",CM1941),"")</f>
        <v/>
      </c>
      <c r="CT1941" t="str">
        <f t="shared" si="819"/>
        <v/>
      </c>
    </row>
    <row r="1942" spans="1:98" x14ac:dyDescent="0.2">
      <c r="C1942" s="47"/>
      <c r="D1942" s="47"/>
      <c r="E1942" s="121"/>
      <c r="F1942" s="121"/>
      <c r="G1942" s="121"/>
      <c r="H1942" s="121"/>
      <c r="I1942" s="121"/>
      <c r="J1942" s="121"/>
      <c r="K1942" s="121"/>
      <c r="L1942" s="121"/>
      <c r="M1942" s="45"/>
      <c r="N1942" s="12"/>
      <c r="BJ1942" s="41"/>
      <c r="BN1942" s="41"/>
      <c r="BS1942" s="121"/>
      <c r="CK1942">
        <f t="shared" si="821"/>
        <v>4</v>
      </c>
      <c r="CL1942">
        <f t="shared" si="822"/>
        <v>46</v>
      </c>
      <c r="CM1942">
        <f t="shared" si="823"/>
        <v>1804</v>
      </c>
      <c r="CQ1942" t="str">
        <f t="shared" ref="CQ1942:CQ1978" si="825">IF(C1942=1,CONCATENATE("y_int(",CK1942,",",CL1942,") = variables.var",CM1942,";"),"")</f>
        <v/>
      </c>
      <c r="CR1942" t="str">
        <f t="shared" si="824"/>
        <v/>
      </c>
      <c r="CT1942" t="str">
        <f t="shared" si="819"/>
        <v/>
      </c>
    </row>
    <row r="1943" spans="1:98" x14ac:dyDescent="0.2">
      <c r="C1943" s="47"/>
      <c r="D1943" s="47"/>
      <c r="E1943" s="121"/>
      <c r="F1943" s="121"/>
      <c r="G1943" s="121"/>
      <c r="H1943" s="121"/>
      <c r="I1943" s="121"/>
      <c r="J1943" s="121"/>
      <c r="K1943" s="121"/>
      <c r="L1943" s="121"/>
      <c r="M1943" s="45"/>
      <c r="N1943" s="12"/>
      <c r="BJ1943" s="41"/>
      <c r="BN1943" s="41"/>
      <c r="BS1943" s="121"/>
      <c r="CK1943">
        <f t="shared" si="821"/>
        <v>5</v>
      </c>
      <c r="CL1943">
        <f t="shared" si="822"/>
        <v>46</v>
      </c>
      <c r="CM1943">
        <f t="shared" si="823"/>
        <v>1805</v>
      </c>
      <c r="CQ1943" t="str">
        <f t="shared" si="825"/>
        <v/>
      </c>
      <c r="CR1943" t="str">
        <f t="shared" si="824"/>
        <v/>
      </c>
      <c r="CT1943" t="str">
        <f t="shared" si="819"/>
        <v/>
      </c>
    </row>
    <row r="1944" spans="1:98" x14ac:dyDescent="0.2">
      <c r="C1944" s="47"/>
      <c r="D1944" s="47"/>
      <c r="E1944" s="121"/>
      <c r="F1944" s="121"/>
      <c r="G1944" s="121"/>
      <c r="H1944" s="121"/>
      <c r="I1944" s="121"/>
      <c r="J1944" s="121"/>
      <c r="K1944" s="121"/>
      <c r="L1944" s="121"/>
      <c r="M1944" s="45"/>
      <c r="N1944" s="12"/>
      <c r="BJ1944" s="41"/>
      <c r="BN1944" s="41"/>
      <c r="BS1944" s="121"/>
      <c r="CK1944">
        <f t="shared" si="821"/>
        <v>6</v>
      </c>
      <c r="CL1944">
        <f t="shared" si="822"/>
        <v>46</v>
      </c>
      <c r="CM1944">
        <f t="shared" si="823"/>
        <v>1806</v>
      </c>
      <c r="CQ1944" t="str">
        <f t="shared" si="825"/>
        <v/>
      </c>
      <c r="CR1944" t="str">
        <f t="shared" si="824"/>
        <v/>
      </c>
      <c r="CT1944" t="str">
        <f t="shared" si="819"/>
        <v/>
      </c>
    </row>
    <row r="1945" spans="1:98" x14ac:dyDescent="0.2">
      <c r="C1945" s="47"/>
      <c r="D1945" s="47"/>
      <c r="E1945" s="121"/>
      <c r="F1945" s="121"/>
      <c r="G1945" s="121"/>
      <c r="H1945" s="121"/>
      <c r="I1945" s="121"/>
      <c r="J1945" s="121"/>
      <c r="K1945" s="121"/>
      <c r="L1945" s="121"/>
      <c r="M1945" s="45"/>
      <c r="N1945" s="12"/>
      <c r="BJ1945" s="41"/>
      <c r="BN1945" s="41"/>
      <c r="BS1945" s="121"/>
      <c r="CK1945">
        <f t="shared" si="821"/>
        <v>7</v>
      </c>
      <c r="CL1945">
        <f t="shared" si="822"/>
        <v>46</v>
      </c>
      <c r="CM1945">
        <f t="shared" si="823"/>
        <v>1807</v>
      </c>
      <c r="CQ1945" t="str">
        <f t="shared" si="825"/>
        <v/>
      </c>
      <c r="CR1945" t="str">
        <f t="shared" si="824"/>
        <v/>
      </c>
      <c r="CT1945" t="str">
        <f t="shared" si="819"/>
        <v/>
      </c>
    </row>
    <row r="1946" spans="1:98" x14ac:dyDescent="0.2">
      <c r="C1946" s="47"/>
      <c r="D1946" s="47"/>
      <c r="E1946" s="121"/>
      <c r="F1946" s="121"/>
      <c r="G1946" s="121"/>
      <c r="H1946" s="121"/>
      <c r="I1946" s="121"/>
      <c r="J1946" s="121"/>
      <c r="K1946" s="121"/>
      <c r="L1946" s="121"/>
      <c r="M1946" s="45"/>
      <c r="N1946" s="12"/>
      <c r="BJ1946" s="41"/>
      <c r="BN1946" s="41"/>
      <c r="BS1946" s="121"/>
      <c r="CK1946">
        <f t="shared" si="821"/>
        <v>8</v>
      </c>
      <c r="CL1946">
        <f t="shared" si="822"/>
        <v>46</v>
      </c>
      <c r="CM1946">
        <f t="shared" si="823"/>
        <v>1808</v>
      </c>
      <c r="CQ1946" t="str">
        <f t="shared" si="825"/>
        <v/>
      </c>
      <c r="CR1946" t="str">
        <f t="shared" si="824"/>
        <v/>
      </c>
      <c r="CT1946" t="str">
        <f t="shared" si="819"/>
        <v/>
      </c>
    </row>
    <row r="1947" spans="1:98" x14ac:dyDescent="0.2">
      <c r="C1947" s="47"/>
      <c r="D1947" s="47"/>
      <c r="E1947" s="121"/>
      <c r="F1947" s="121"/>
      <c r="G1947" s="121"/>
      <c r="H1947" s="121"/>
      <c r="I1947" s="121"/>
      <c r="J1947" s="121"/>
      <c r="K1947" s="121"/>
      <c r="L1947" s="121"/>
      <c r="M1947" s="45"/>
      <c r="N1947" s="12"/>
      <c r="BJ1947" s="41"/>
      <c r="BN1947" s="41"/>
      <c r="BS1947" s="121"/>
      <c r="CK1947">
        <f t="shared" si="821"/>
        <v>9</v>
      </c>
      <c r="CL1947">
        <f t="shared" si="822"/>
        <v>46</v>
      </c>
      <c r="CM1947">
        <f t="shared" si="823"/>
        <v>1809</v>
      </c>
      <c r="CQ1947" t="str">
        <f t="shared" si="825"/>
        <v/>
      </c>
      <c r="CR1947" t="str">
        <f t="shared" si="824"/>
        <v/>
      </c>
      <c r="CT1947" t="str">
        <f t="shared" si="819"/>
        <v/>
      </c>
    </row>
    <row r="1948" spans="1:98" x14ac:dyDescent="0.2">
      <c r="C1948" s="47"/>
      <c r="D1948" s="47"/>
      <c r="E1948" s="121"/>
      <c r="F1948" s="121"/>
      <c r="G1948" s="121"/>
      <c r="H1948" s="121"/>
      <c r="I1948" s="121"/>
      <c r="J1948" s="121"/>
      <c r="K1948" s="121"/>
      <c r="L1948" s="121"/>
      <c r="M1948" s="45"/>
      <c r="N1948" s="12"/>
      <c r="BJ1948" s="41"/>
      <c r="BN1948" s="41"/>
      <c r="BS1948" s="121"/>
      <c r="CK1948">
        <f t="shared" si="821"/>
        <v>10</v>
      </c>
      <c r="CL1948">
        <f t="shared" si="822"/>
        <v>46</v>
      </c>
      <c r="CM1948">
        <f t="shared" si="823"/>
        <v>1810</v>
      </c>
      <c r="CQ1948" t="str">
        <f t="shared" si="825"/>
        <v/>
      </c>
      <c r="CR1948" t="str">
        <f t="shared" si="824"/>
        <v/>
      </c>
      <c r="CT1948" t="str">
        <f t="shared" si="819"/>
        <v/>
      </c>
    </row>
    <row r="1949" spans="1:98" x14ac:dyDescent="0.2">
      <c r="C1949" s="47"/>
      <c r="D1949" s="47"/>
      <c r="E1949" s="121"/>
      <c r="F1949" s="121"/>
      <c r="G1949" s="121"/>
      <c r="H1949" s="121"/>
      <c r="I1949" s="121"/>
      <c r="J1949" s="121"/>
      <c r="K1949" s="121"/>
      <c r="L1949" s="121"/>
      <c r="M1949" s="45"/>
      <c r="N1949" s="12"/>
      <c r="BJ1949" s="41"/>
      <c r="BN1949" s="41"/>
      <c r="BS1949" s="121"/>
      <c r="CK1949">
        <f t="shared" si="821"/>
        <v>11</v>
      </c>
      <c r="CL1949">
        <f t="shared" si="822"/>
        <v>46</v>
      </c>
      <c r="CM1949">
        <f t="shared" si="823"/>
        <v>1811</v>
      </c>
      <c r="CQ1949" t="str">
        <f t="shared" si="825"/>
        <v/>
      </c>
      <c r="CR1949" t="str">
        <f t="shared" si="824"/>
        <v/>
      </c>
      <c r="CT1949" t="str">
        <f t="shared" si="819"/>
        <v/>
      </c>
    </row>
    <row r="1950" spans="1:98" x14ac:dyDescent="0.2">
      <c r="C1950" s="47"/>
      <c r="D1950" s="47"/>
      <c r="E1950" s="121"/>
      <c r="F1950" s="121"/>
      <c r="G1950" s="121"/>
      <c r="H1950" s="121"/>
      <c r="I1950" s="121"/>
      <c r="J1950" s="121"/>
      <c r="K1950" s="121"/>
      <c r="L1950" s="121"/>
      <c r="M1950" s="45"/>
      <c r="N1950" s="12"/>
      <c r="BJ1950" s="41"/>
      <c r="BN1950" s="41"/>
      <c r="BS1950" s="121"/>
      <c r="CK1950">
        <f t="shared" si="821"/>
        <v>12</v>
      </c>
      <c r="CL1950">
        <f t="shared" si="822"/>
        <v>46</v>
      </c>
      <c r="CM1950">
        <f t="shared" si="823"/>
        <v>1812</v>
      </c>
      <c r="CQ1950" t="str">
        <f t="shared" si="825"/>
        <v/>
      </c>
      <c r="CR1950" t="str">
        <f t="shared" si="824"/>
        <v/>
      </c>
      <c r="CT1950" t="str">
        <f t="shared" si="819"/>
        <v/>
      </c>
    </row>
    <row r="1951" spans="1:98" x14ac:dyDescent="0.2">
      <c r="C1951" s="47"/>
      <c r="D1951" s="47"/>
      <c r="E1951" s="121"/>
      <c r="F1951" s="121"/>
      <c r="G1951" s="121"/>
      <c r="H1951" s="121"/>
      <c r="I1951" s="121"/>
      <c r="J1951" s="121"/>
      <c r="K1951" s="121"/>
      <c r="L1951" s="121"/>
      <c r="M1951" s="45"/>
      <c r="N1951" s="12"/>
      <c r="BJ1951" s="41"/>
      <c r="BN1951" s="41"/>
      <c r="BS1951" s="121"/>
      <c r="CK1951">
        <f t="shared" si="821"/>
        <v>13</v>
      </c>
      <c r="CL1951">
        <f t="shared" si="822"/>
        <v>46</v>
      </c>
      <c r="CM1951">
        <f t="shared" si="823"/>
        <v>1813</v>
      </c>
      <c r="CQ1951" t="str">
        <f t="shared" si="825"/>
        <v/>
      </c>
      <c r="CR1951" t="str">
        <f t="shared" si="824"/>
        <v/>
      </c>
      <c r="CT1951" t="str">
        <f t="shared" si="819"/>
        <v/>
      </c>
    </row>
    <row r="1952" spans="1:98" x14ac:dyDescent="0.2">
      <c r="C1952" s="47"/>
      <c r="D1952" s="47"/>
      <c r="E1952" s="121"/>
      <c r="F1952" s="121"/>
      <c r="G1952" s="121"/>
      <c r="H1952" s="121"/>
      <c r="I1952" s="121"/>
      <c r="J1952" s="121"/>
      <c r="K1952" s="121"/>
      <c r="L1952" s="121"/>
      <c r="M1952" s="45"/>
      <c r="N1952" s="12"/>
      <c r="BJ1952" s="41"/>
      <c r="BN1952" s="41"/>
      <c r="BS1952" s="121"/>
      <c r="CK1952">
        <f t="shared" si="821"/>
        <v>14</v>
      </c>
      <c r="CL1952">
        <f t="shared" si="822"/>
        <v>46</v>
      </c>
      <c r="CM1952">
        <f t="shared" si="823"/>
        <v>1814</v>
      </c>
      <c r="CQ1952" t="str">
        <f t="shared" si="825"/>
        <v/>
      </c>
      <c r="CR1952" t="str">
        <f t="shared" si="824"/>
        <v/>
      </c>
      <c r="CT1952" t="str">
        <f t="shared" si="819"/>
        <v/>
      </c>
    </row>
    <row r="1953" spans="3:98" x14ac:dyDescent="0.2">
      <c r="C1953" s="47"/>
      <c r="D1953" s="47"/>
      <c r="E1953" s="121"/>
      <c r="F1953" s="121"/>
      <c r="G1953" s="121"/>
      <c r="H1953" s="121"/>
      <c r="I1953" s="121"/>
      <c r="J1953" s="121"/>
      <c r="K1953" s="121"/>
      <c r="L1953" s="121"/>
      <c r="M1953" s="45"/>
      <c r="N1953" s="12"/>
      <c r="BJ1953" s="41"/>
      <c r="BN1953" s="41"/>
      <c r="BS1953" s="121"/>
      <c r="CK1953">
        <f t="shared" si="821"/>
        <v>15</v>
      </c>
      <c r="CL1953">
        <f t="shared" si="822"/>
        <v>46</v>
      </c>
      <c r="CM1953">
        <f t="shared" si="823"/>
        <v>1815</v>
      </c>
      <c r="CQ1953" t="str">
        <f t="shared" si="825"/>
        <v/>
      </c>
      <c r="CR1953" t="str">
        <f t="shared" si="824"/>
        <v/>
      </c>
      <c r="CT1953" t="str">
        <f t="shared" si="819"/>
        <v/>
      </c>
    </row>
    <row r="1954" spans="3:98" x14ac:dyDescent="0.2">
      <c r="C1954" s="47"/>
      <c r="D1954" s="47"/>
      <c r="E1954" s="121"/>
      <c r="F1954" s="121"/>
      <c r="G1954" s="121"/>
      <c r="H1954" s="121"/>
      <c r="I1954" s="121"/>
      <c r="J1954" s="121"/>
      <c r="K1954" s="121"/>
      <c r="L1954" s="121"/>
      <c r="M1954" s="45"/>
      <c r="N1954" s="12"/>
      <c r="BJ1954" s="41"/>
      <c r="BN1954" s="41"/>
      <c r="BS1954" s="121"/>
      <c r="CK1954">
        <f t="shared" si="821"/>
        <v>16</v>
      </c>
      <c r="CL1954">
        <f t="shared" si="822"/>
        <v>46</v>
      </c>
      <c r="CM1954">
        <f t="shared" si="823"/>
        <v>1816</v>
      </c>
      <c r="CQ1954" t="str">
        <f t="shared" si="825"/>
        <v/>
      </c>
      <c r="CR1954" t="str">
        <f t="shared" si="824"/>
        <v/>
      </c>
      <c r="CT1954" t="str">
        <f t="shared" si="819"/>
        <v/>
      </c>
    </row>
    <row r="1955" spans="3:98" x14ac:dyDescent="0.2">
      <c r="C1955" s="47"/>
      <c r="D1955" s="47"/>
      <c r="E1955" s="121"/>
      <c r="F1955" s="121"/>
      <c r="G1955" s="121"/>
      <c r="H1955" s="121"/>
      <c r="I1955" s="121"/>
      <c r="J1955" s="121"/>
      <c r="K1955" s="121"/>
      <c r="L1955" s="121"/>
      <c r="M1955" s="45"/>
      <c r="N1955" s="12"/>
      <c r="BJ1955" s="41"/>
      <c r="BN1955" s="41"/>
      <c r="BS1955" s="121"/>
      <c r="CK1955">
        <f t="shared" si="821"/>
        <v>17</v>
      </c>
      <c r="CL1955">
        <f t="shared" si="822"/>
        <v>46</v>
      </c>
      <c r="CM1955">
        <f t="shared" si="823"/>
        <v>1817</v>
      </c>
      <c r="CQ1955" t="str">
        <f t="shared" si="825"/>
        <v/>
      </c>
      <c r="CR1955" t="str">
        <f t="shared" si="824"/>
        <v/>
      </c>
      <c r="CT1955" t="str">
        <f t="shared" si="819"/>
        <v/>
      </c>
    </row>
    <row r="1956" spans="3:98" x14ac:dyDescent="0.2">
      <c r="C1956" s="47"/>
      <c r="D1956" s="47"/>
      <c r="E1956" s="121"/>
      <c r="F1956" s="121"/>
      <c r="G1956" s="121"/>
      <c r="H1956" s="121"/>
      <c r="I1956" s="121"/>
      <c r="J1956" s="121"/>
      <c r="K1956" s="121"/>
      <c r="L1956" s="121"/>
      <c r="M1956" s="45"/>
      <c r="N1956" s="12"/>
      <c r="BJ1956" s="41"/>
      <c r="BN1956" s="41"/>
      <c r="BS1956" s="121"/>
      <c r="CK1956">
        <f t="shared" si="821"/>
        <v>18</v>
      </c>
      <c r="CL1956">
        <f t="shared" si="822"/>
        <v>46</v>
      </c>
      <c r="CM1956">
        <f t="shared" si="823"/>
        <v>1818</v>
      </c>
      <c r="CQ1956" t="str">
        <f t="shared" si="825"/>
        <v/>
      </c>
      <c r="CR1956" t="str">
        <f t="shared" si="824"/>
        <v/>
      </c>
      <c r="CT1956" t="str">
        <f t="shared" si="819"/>
        <v/>
      </c>
    </row>
    <row r="1957" spans="3:98" x14ac:dyDescent="0.2">
      <c r="C1957" s="47"/>
      <c r="D1957" s="47"/>
      <c r="E1957" s="121"/>
      <c r="F1957" s="121"/>
      <c r="G1957" s="121"/>
      <c r="H1957" s="121"/>
      <c r="I1957" s="121"/>
      <c r="J1957" s="121"/>
      <c r="K1957" s="121"/>
      <c r="L1957" s="121"/>
      <c r="M1957" s="45"/>
      <c r="N1957" s="12"/>
      <c r="BJ1957" s="41"/>
      <c r="BN1957" s="41"/>
      <c r="BS1957" s="121"/>
      <c r="CK1957">
        <f t="shared" si="821"/>
        <v>19</v>
      </c>
      <c r="CL1957">
        <f t="shared" si="822"/>
        <v>46</v>
      </c>
      <c r="CM1957">
        <f t="shared" si="823"/>
        <v>1819</v>
      </c>
      <c r="CQ1957" t="str">
        <f t="shared" si="825"/>
        <v/>
      </c>
      <c r="CR1957" t="str">
        <f t="shared" si="824"/>
        <v/>
      </c>
      <c r="CT1957" t="str">
        <f t="shared" si="819"/>
        <v/>
      </c>
    </row>
    <row r="1958" spans="3:98" x14ac:dyDescent="0.2">
      <c r="C1958" s="47"/>
      <c r="D1958" s="47"/>
      <c r="E1958" s="121"/>
      <c r="F1958" s="121"/>
      <c r="G1958" s="121"/>
      <c r="H1958" s="121"/>
      <c r="I1958" s="121"/>
      <c r="J1958" s="121"/>
      <c r="K1958" s="121"/>
      <c r="L1958" s="121"/>
      <c r="M1958" s="45"/>
      <c r="N1958" s="12"/>
      <c r="BJ1958" s="41"/>
      <c r="BN1958" s="41"/>
      <c r="BS1958" s="121"/>
      <c r="CK1958">
        <f t="shared" si="821"/>
        <v>20</v>
      </c>
      <c r="CL1958">
        <f t="shared" si="822"/>
        <v>46</v>
      </c>
      <c r="CM1958">
        <f t="shared" si="823"/>
        <v>1820</v>
      </c>
      <c r="CQ1958" t="str">
        <f t="shared" si="825"/>
        <v/>
      </c>
      <c r="CR1958" t="str">
        <f t="shared" si="824"/>
        <v/>
      </c>
      <c r="CT1958" t="str">
        <f t="shared" si="819"/>
        <v/>
      </c>
    </row>
    <row r="1959" spans="3:98" x14ac:dyDescent="0.2">
      <c r="C1959" s="47"/>
      <c r="D1959" s="47"/>
      <c r="E1959" s="121"/>
      <c r="F1959" s="121"/>
      <c r="G1959" s="121"/>
      <c r="H1959" s="121"/>
      <c r="I1959" s="121"/>
      <c r="J1959" s="121"/>
      <c r="K1959" s="121"/>
      <c r="L1959" s="121"/>
      <c r="M1959" s="45"/>
      <c r="N1959" s="12"/>
      <c r="BJ1959" s="41"/>
      <c r="BN1959" s="41"/>
      <c r="BS1959" s="121"/>
      <c r="CK1959">
        <f t="shared" si="821"/>
        <v>21</v>
      </c>
      <c r="CL1959">
        <f t="shared" si="822"/>
        <v>46</v>
      </c>
      <c r="CM1959">
        <f t="shared" si="823"/>
        <v>1821</v>
      </c>
      <c r="CQ1959" t="str">
        <f t="shared" si="825"/>
        <v/>
      </c>
      <c r="CR1959" t="str">
        <f t="shared" si="824"/>
        <v/>
      </c>
      <c r="CT1959" t="str">
        <f t="shared" si="819"/>
        <v/>
      </c>
    </row>
    <row r="1960" spans="3:98" x14ac:dyDescent="0.2">
      <c r="C1960" s="47"/>
      <c r="D1960" s="47"/>
      <c r="E1960" s="121"/>
      <c r="F1960" s="121"/>
      <c r="G1960" s="121"/>
      <c r="H1960" s="121"/>
      <c r="I1960" s="121"/>
      <c r="J1960" s="121"/>
      <c r="K1960" s="121"/>
      <c r="L1960" s="121"/>
      <c r="M1960" s="45"/>
      <c r="N1960" s="12"/>
      <c r="BJ1960" s="41"/>
      <c r="BN1960" s="41"/>
      <c r="BS1960" s="121"/>
      <c r="CK1960">
        <f t="shared" si="821"/>
        <v>22</v>
      </c>
      <c r="CL1960">
        <f t="shared" si="822"/>
        <v>46</v>
      </c>
      <c r="CM1960">
        <f t="shared" si="823"/>
        <v>1822</v>
      </c>
      <c r="CQ1960" t="str">
        <f t="shared" si="825"/>
        <v/>
      </c>
      <c r="CR1960" t="str">
        <f t="shared" si="824"/>
        <v/>
      </c>
      <c r="CT1960" t="str">
        <f t="shared" si="819"/>
        <v/>
      </c>
    </row>
    <row r="1961" spans="3:98" x14ac:dyDescent="0.2">
      <c r="C1961" s="47"/>
      <c r="D1961" s="47"/>
      <c r="E1961" s="121"/>
      <c r="F1961" s="121"/>
      <c r="G1961" s="121"/>
      <c r="H1961" s="121"/>
      <c r="I1961" s="121"/>
      <c r="J1961" s="121"/>
      <c r="K1961" s="121"/>
      <c r="L1961" s="121"/>
      <c r="M1961" s="45"/>
      <c r="N1961" s="12"/>
      <c r="BJ1961" s="41"/>
      <c r="BN1961" s="41"/>
      <c r="BS1961" s="121"/>
      <c r="CK1961">
        <f t="shared" si="821"/>
        <v>23</v>
      </c>
      <c r="CL1961">
        <f t="shared" si="822"/>
        <v>46</v>
      </c>
      <c r="CM1961">
        <f t="shared" si="823"/>
        <v>1823</v>
      </c>
      <c r="CQ1961" t="str">
        <f t="shared" si="825"/>
        <v/>
      </c>
      <c r="CR1961" t="str">
        <f t="shared" si="824"/>
        <v/>
      </c>
      <c r="CT1961" t="str">
        <f t="shared" si="819"/>
        <v/>
      </c>
    </row>
    <row r="1962" spans="3:98" x14ac:dyDescent="0.2">
      <c r="C1962" s="47"/>
      <c r="D1962" s="47"/>
      <c r="E1962" s="121"/>
      <c r="F1962" s="121"/>
      <c r="G1962" s="121"/>
      <c r="H1962" s="121"/>
      <c r="I1962" s="121"/>
      <c r="J1962" s="121"/>
      <c r="K1962" s="121"/>
      <c r="L1962" s="121"/>
      <c r="M1962" s="45"/>
      <c r="N1962" s="12"/>
      <c r="BJ1962" s="41"/>
      <c r="BN1962" s="41"/>
      <c r="BS1962" s="121"/>
      <c r="CK1962">
        <f t="shared" si="821"/>
        <v>24</v>
      </c>
      <c r="CL1962">
        <f t="shared" si="822"/>
        <v>46</v>
      </c>
      <c r="CM1962">
        <f t="shared" si="823"/>
        <v>1824</v>
      </c>
      <c r="CQ1962" t="str">
        <f t="shared" si="825"/>
        <v/>
      </c>
      <c r="CR1962" t="str">
        <f t="shared" si="824"/>
        <v/>
      </c>
      <c r="CT1962" t="str">
        <f t="shared" si="819"/>
        <v/>
      </c>
    </row>
    <row r="1963" spans="3:98" x14ac:dyDescent="0.2">
      <c r="C1963" s="47"/>
      <c r="D1963" s="47"/>
      <c r="E1963" s="121"/>
      <c r="F1963" s="121"/>
      <c r="G1963" s="121"/>
      <c r="H1963" s="121"/>
      <c r="I1963" s="121"/>
      <c r="J1963" s="121"/>
      <c r="K1963" s="121"/>
      <c r="L1963" s="121"/>
      <c r="M1963" s="45"/>
      <c r="N1963" s="12"/>
      <c r="BJ1963" s="41"/>
      <c r="BN1963" s="41"/>
      <c r="BS1963" s="121"/>
      <c r="CK1963">
        <f t="shared" si="821"/>
        <v>25</v>
      </c>
      <c r="CL1963">
        <f t="shared" si="822"/>
        <v>46</v>
      </c>
      <c r="CM1963">
        <f t="shared" si="823"/>
        <v>1825</v>
      </c>
      <c r="CQ1963" t="str">
        <f t="shared" si="825"/>
        <v/>
      </c>
      <c r="CR1963" t="str">
        <f t="shared" si="824"/>
        <v/>
      </c>
      <c r="CT1963" t="str">
        <f t="shared" si="819"/>
        <v/>
      </c>
    </row>
    <row r="1964" spans="3:98" x14ac:dyDescent="0.2">
      <c r="C1964" s="47"/>
      <c r="D1964" s="47"/>
      <c r="E1964" s="121"/>
      <c r="F1964" s="121"/>
      <c r="G1964" s="121"/>
      <c r="H1964" s="121"/>
      <c r="I1964" s="121"/>
      <c r="J1964" s="121"/>
      <c r="K1964" s="121"/>
      <c r="L1964" s="121"/>
      <c r="M1964" s="45"/>
      <c r="N1964" s="12"/>
      <c r="BJ1964" s="41"/>
      <c r="BN1964" s="41"/>
      <c r="BS1964" s="121"/>
      <c r="CK1964">
        <f t="shared" si="821"/>
        <v>26</v>
      </c>
      <c r="CL1964">
        <f t="shared" si="822"/>
        <v>46</v>
      </c>
      <c r="CM1964">
        <f t="shared" si="823"/>
        <v>1826</v>
      </c>
      <c r="CQ1964" t="str">
        <f t="shared" si="825"/>
        <v/>
      </c>
      <c r="CR1964" t="str">
        <f t="shared" si="824"/>
        <v/>
      </c>
      <c r="CT1964" t="str">
        <f t="shared" si="819"/>
        <v/>
      </c>
    </row>
    <row r="1965" spans="3:98" x14ac:dyDescent="0.2">
      <c r="C1965" s="47"/>
      <c r="D1965" s="47"/>
      <c r="E1965" s="121"/>
      <c r="F1965" s="121"/>
      <c r="G1965" s="121"/>
      <c r="H1965" s="121"/>
      <c r="I1965" s="121"/>
      <c r="J1965" s="121"/>
      <c r="K1965" s="121"/>
      <c r="L1965" s="121"/>
      <c r="M1965" s="45"/>
      <c r="N1965" s="12"/>
      <c r="BJ1965" s="41"/>
      <c r="BN1965" s="41"/>
      <c r="BS1965" s="121"/>
      <c r="CK1965">
        <f t="shared" si="821"/>
        <v>27</v>
      </c>
      <c r="CL1965">
        <f t="shared" si="822"/>
        <v>46</v>
      </c>
      <c r="CM1965">
        <f t="shared" si="823"/>
        <v>1827</v>
      </c>
      <c r="CQ1965" t="str">
        <f t="shared" si="825"/>
        <v/>
      </c>
      <c r="CR1965" t="str">
        <f t="shared" si="824"/>
        <v/>
      </c>
      <c r="CT1965" t="str">
        <f t="shared" si="819"/>
        <v/>
      </c>
    </row>
    <row r="1966" spans="3:98" x14ac:dyDescent="0.2">
      <c r="C1966" s="47"/>
      <c r="D1966" s="47"/>
      <c r="E1966" s="121"/>
      <c r="F1966" s="121"/>
      <c r="G1966" s="121"/>
      <c r="H1966" s="121"/>
      <c r="I1966" s="121"/>
      <c r="J1966" s="121"/>
      <c r="K1966" s="121"/>
      <c r="L1966" s="121"/>
      <c r="M1966" s="45"/>
      <c r="N1966" s="12"/>
      <c r="BJ1966" s="41"/>
      <c r="BN1966" s="41"/>
      <c r="BS1966" s="121"/>
      <c r="CK1966">
        <f t="shared" si="821"/>
        <v>28</v>
      </c>
      <c r="CL1966">
        <f t="shared" si="822"/>
        <v>46</v>
      </c>
      <c r="CM1966">
        <f t="shared" si="823"/>
        <v>1828</v>
      </c>
      <c r="CQ1966" t="str">
        <f t="shared" si="825"/>
        <v/>
      </c>
      <c r="CR1966" t="str">
        <f t="shared" si="824"/>
        <v/>
      </c>
      <c r="CT1966" t="str">
        <f t="shared" si="819"/>
        <v/>
      </c>
    </row>
    <row r="1967" spans="3:98" x14ac:dyDescent="0.2">
      <c r="C1967" s="47"/>
      <c r="D1967" s="47"/>
      <c r="E1967" s="121"/>
      <c r="F1967" s="121"/>
      <c r="G1967" s="121"/>
      <c r="H1967" s="121"/>
      <c r="I1967" s="121"/>
      <c r="J1967" s="121"/>
      <c r="K1967" s="121"/>
      <c r="L1967" s="121"/>
      <c r="M1967" s="45"/>
      <c r="N1967" s="12"/>
      <c r="BJ1967" s="41"/>
      <c r="BN1967" s="41"/>
      <c r="BS1967" s="121"/>
      <c r="CK1967">
        <f t="shared" si="821"/>
        <v>29</v>
      </c>
      <c r="CL1967">
        <f t="shared" si="822"/>
        <v>46</v>
      </c>
      <c r="CM1967">
        <f t="shared" si="823"/>
        <v>1829</v>
      </c>
      <c r="CQ1967" t="str">
        <f t="shared" si="825"/>
        <v/>
      </c>
      <c r="CR1967" t="str">
        <f t="shared" si="824"/>
        <v/>
      </c>
      <c r="CT1967" t="str">
        <f t="shared" si="819"/>
        <v/>
      </c>
    </row>
    <row r="1968" spans="3:98" x14ac:dyDescent="0.2">
      <c r="C1968" s="47"/>
      <c r="D1968" s="47"/>
      <c r="E1968" s="121"/>
      <c r="F1968" s="121"/>
      <c r="G1968" s="121"/>
      <c r="H1968" s="121"/>
      <c r="I1968" s="121"/>
      <c r="J1968" s="121"/>
      <c r="K1968" s="121"/>
      <c r="L1968" s="121"/>
      <c r="M1968" s="45"/>
      <c r="N1968" s="12"/>
      <c r="BJ1968" s="41"/>
      <c r="BN1968" s="41"/>
      <c r="BS1968" s="121"/>
      <c r="CK1968">
        <f t="shared" si="821"/>
        <v>30</v>
      </c>
      <c r="CL1968">
        <f t="shared" si="822"/>
        <v>46</v>
      </c>
      <c r="CM1968">
        <f t="shared" si="823"/>
        <v>1830</v>
      </c>
      <c r="CQ1968" t="str">
        <f t="shared" si="825"/>
        <v/>
      </c>
      <c r="CR1968" t="str">
        <f t="shared" si="824"/>
        <v/>
      </c>
      <c r="CT1968" t="str">
        <f t="shared" si="819"/>
        <v/>
      </c>
    </row>
    <row r="1969" spans="1:98" x14ac:dyDescent="0.2">
      <c r="C1969" s="47"/>
      <c r="D1969" s="47"/>
      <c r="E1969" s="121"/>
      <c r="F1969" s="121"/>
      <c r="G1969" s="121"/>
      <c r="H1969" s="121"/>
      <c r="I1969" s="121"/>
      <c r="J1969" s="121"/>
      <c r="K1969" s="121"/>
      <c r="L1969" s="121"/>
      <c r="M1969" s="45"/>
      <c r="N1969" s="12"/>
      <c r="BJ1969" s="41"/>
      <c r="BN1969" s="41"/>
      <c r="BS1969" s="121"/>
      <c r="CK1969">
        <f t="shared" si="821"/>
        <v>31</v>
      </c>
      <c r="CL1969">
        <f t="shared" si="822"/>
        <v>46</v>
      </c>
      <c r="CM1969">
        <f t="shared" si="823"/>
        <v>1831</v>
      </c>
      <c r="CQ1969" t="str">
        <f t="shared" si="825"/>
        <v/>
      </c>
      <c r="CR1969" t="str">
        <f t="shared" si="824"/>
        <v/>
      </c>
      <c r="CT1969" t="str">
        <f t="shared" si="819"/>
        <v/>
      </c>
    </row>
    <row r="1970" spans="1:98" x14ac:dyDescent="0.2">
      <c r="C1970" s="47"/>
      <c r="D1970" s="47"/>
      <c r="E1970" s="121"/>
      <c r="F1970" s="121"/>
      <c r="G1970" s="121"/>
      <c r="H1970" s="121"/>
      <c r="I1970" s="121"/>
      <c r="J1970" s="121"/>
      <c r="K1970" s="121"/>
      <c r="L1970" s="121"/>
      <c r="M1970" s="45"/>
      <c r="N1970" s="12"/>
      <c r="BJ1970" s="41"/>
      <c r="BN1970" s="41"/>
      <c r="BS1970" s="121"/>
      <c r="CK1970">
        <f t="shared" si="821"/>
        <v>32</v>
      </c>
      <c r="CL1970">
        <f t="shared" si="822"/>
        <v>46</v>
      </c>
      <c r="CM1970">
        <f t="shared" si="823"/>
        <v>1832</v>
      </c>
      <c r="CQ1970" t="str">
        <f t="shared" si="825"/>
        <v/>
      </c>
      <c r="CR1970" t="str">
        <f t="shared" si="824"/>
        <v/>
      </c>
      <c r="CT1970" t="str">
        <f t="shared" si="819"/>
        <v/>
      </c>
    </row>
    <row r="1971" spans="1:98" x14ac:dyDescent="0.2">
      <c r="C1971" s="47"/>
      <c r="D1971" s="47"/>
      <c r="E1971" s="121"/>
      <c r="F1971" s="121"/>
      <c r="G1971" s="121"/>
      <c r="H1971" s="121"/>
      <c r="I1971" s="121"/>
      <c r="J1971" s="121"/>
      <c r="K1971" s="121"/>
      <c r="L1971" s="121"/>
      <c r="M1971" s="45"/>
      <c r="N1971" s="12"/>
      <c r="BJ1971" s="41"/>
      <c r="BN1971" s="41"/>
      <c r="BS1971" s="121"/>
      <c r="CK1971">
        <f t="shared" si="821"/>
        <v>33</v>
      </c>
      <c r="CL1971">
        <f t="shared" si="822"/>
        <v>46</v>
      </c>
      <c r="CM1971">
        <f t="shared" si="823"/>
        <v>1833</v>
      </c>
      <c r="CQ1971" t="str">
        <f t="shared" si="825"/>
        <v/>
      </c>
      <c r="CR1971" t="str">
        <f t="shared" si="824"/>
        <v/>
      </c>
      <c r="CT1971" t="str">
        <f t="shared" si="819"/>
        <v/>
      </c>
    </row>
    <row r="1972" spans="1:98" x14ac:dyDescent="0.2">
      <c r="C1972" s="47"/>
      <c r="D1972" s="47"/>
      <c r="E1972" s="121"/>
      <c r="F1972" s="121"/>
      <c r="G1972" s="121"/>
      <c r="H1972" s="121"/>
      <c r="I1972" s="121"/>
      <c r="J1972" s="121"/>
      <c r="K1972" s="121"/>
      <c r="L1972" s="121"/>
      <c r="M1972" s="45"/>
      <c r="N1972" s="12"/>
      <c r="BJ1972" s="41"/>
      <c r="BN1972" s="41"/>
      <c r="BS1972" s="121"/>
      <c r="CK1972">
        <f t="shared" si="821"/>
        <v>34</v>
      </c>
      <c r="CL1972">
        <f t="shared" si="822"/>
        <v>46</v>
      </c>
      <c r="CM1972">
        <f t="shared" si="823"/>
        <v>1834</v>
      </c>
      <c r="CQ1972" t="str">
        <f t="shared" si="825"/>
        <v/>
      </c>
      <c r="CR1972" t="str">
        <f t="shared" si="824"/>
        <v/>
      </c>
      <c r="CT1972" t="str">
        <f t="shared" si="819"/>
        <v/>
      </c>
    </row>
    <row r="1973" spans="1:98" x14ac:dyDescent="0.2">
      <c r="C1973" s="47"/>
      <c r="D1973" s="47"/>
      <c r="E1973" s="121"/>
      <c r="F1973" s="121"/>
      <c r="G1973" s="121"/>
      <c r="H1973" s="121"/>
      <c r="I1973" s="121"/>
      <c r="J1973" s="121"/>
      <c r="K1973" s="121"/>
      <c r="L1973" s="121"/>
      <c r="M1973" s="45"/>
      <c r="N1973" s="12"/>
      <c r="BJ1973" s="41"/>
      <c r="BN1973" s="41"/>
      <c r="BS1973" s="121"/>
      <c r="CK1973">
        <f t="shared" si="821"/>
        <v>35</v>
      </c>
      <c r="CL1973">
        <f t="shared" si="822"/>
        <v>46</v>
      </c>
      <c r="CM1973">
        <f t="shared" si="823"/>
        <v>1835</v>
      </c>
      <c r="CQ1973" t="str">
        <f t="shared" si="825"/>
        <v/>
      </c>
      <c r="CR1973" t="str">
        <f t="shared" si="824"/>
        <v/>
      </c>
      <c r="CT1973" t="str">
        <f t="shared" si="819"/>
        <v/>
      </c>
    </row>
    <row r="1974" spans="1:98" x14ac:dyDescent="0.2">
      <c r="C1974" s="47"/>
      <c r="D1974" s="47"/>
      <c r="E1974" s="121"/>
      <c r="F1974" s="121"/>
      <c r="G1974" s="121"/>
      <c r="H1974" s="121"/>
      <c r="I1974" s="121"/>
      <c r="J1974" s="121"/>
      <c r="K1974" s="121"/>
      <c r="L1974" s="121"/>
      <c r="M1974" s="45"/>
      <c r="N1974" s="12"/>
      <c r="BJ1974" s="41"/>
      <c r="BN1974" s="41"/>
      <c r="BS1974" s="121"/>
      <c r="CK1974">
        <f t="shared" si="821"/>
        <v>36</v>
      </c>
      <c r="CL1974">
        <f t="shared" si="822"/>
        <v>46</v>
      </c>
      <c r="CM1974">
        <f t="shared" si="823"/>
        <v>1836</v>
      </c>
      <c r="CQ1974" t="str">
        <f t="shared" si="825"/>
        <v/>
      </c>
      <c r="CR1974" t="str">
        <f t="shared" si="824"/>
        <v/>
      </c>
      <c r="CT1974" t="str">
        <f t="shared" si="819"/>
        <v/>
      </c>
    </row>
    <row r="1975" spans="1:98" x14ac:dyDescent="0.2">
      <c r="C1975" s="47"/>
      <c r="D1975" s="47"/>
      <c r="E1975" s="121"/>
      <c r="F1975" s="121"/>
      <c r="G1975" s="121"/>
      <c r="H1975" s="121"/>
      <c r="I1975" s="121"/>
      <c r="J1975" s="121"/>
      <c r="K1975" s="121"/>
      <c r="L1975" s="121"/>
      <c r="M1975" s="45"/>
      <c r="N1975" s="12"/>
      <c r="BJ1975" s="41"/>
      <c r="BN1975" s="41"/>
      <c r="BS1975" s="121"/>
      <c r="CK1975">
        <f>CK1932</f>
        <v>37</v>
      </c>
      <c r="CL1975">
        <f>CL1932+1</f>
        <v>46</v>
      </c>
      <c r="CM1975">
        <f t="shared" si="823"/>
        <v>1837</v>
      </c>
      <c r="CQ1975" t="str">
        <f t="shared" si="825"/>
        <v/>
      </c>
      <c r="CR1975" t="str">
        <f t="shared" si="824"/>
        <v/>
      </c>
      <c r="CT1975" t="str">
        <f t="shared" si="819"/>
        <v/>
      </c>
    </row>
    <row r="1976" spans="1:98" x14ac:dyDescent="0.2">
      <c r="C1976" s="47"/>
      <c r="D1976" s="47"/>
      <c r="E1976" s="121"/>
      <c r="F1976" s="121"/>
      <c r="G1976" s="121"/>
      <c r="H1976" s="121"/>
      <c r="I1976" s="121"/>
      <c r="J1976" s="121"/>
      <c r="K1976" s="121"/>
      <c r="L1976" s="121"/>
      <c r="M1976" s="45"/>
      <c r="N1976" s="12"/>
      <c r="BJ1976" s="41"/>
      <c r="BN1976" s="41"/>
      <c r="BS1976" s="121"/>
      <c r="CK1976">
        <f t="shared" si="821"/>
        <v>38</v>
      </c>
      <c r="CL1976">
        <f t="shared" si="822"/>
        <v>46</v>
      </c>
      <c r="CM1976">
        <f t="shared" si="823"/>
        <v>1838</v>
      </c>
      <c r="CQ1976" t="str">
        <f t="shared" si="825"/>
        <v/>
      </c>
      <c r="CR1976" t="str">
        <f t="shared" si="824"/>
        <v/>
      </c>
      <c r="CT1976" t="str">
        <f t="shared" si="819"/>
        <v/>
      </c>
    </row>
    <row r="1977" spans="1:98" x14ac:dyDescent="0.2">
      <c r="C1977" s="47"/>
      <c r="D1977" s="47"/>
      <c r="E1977" s="121"/>
      <c r="F1977" s="121"/>
      <c r="G1977" s="121"/>
      <c r="H1977" s="121"/>
      <c r="I1977" s="121"/>
      <c r="J1977" s="121"/>
      <c r="K1977" s="121"/>
      <c r="L1977" s="121"/>
      <c r="M1977" s="45"/>
      <c r="N1977" s="12"/>
      <c r="BJ1977" s="41"/>
      <c r="BN1977" s="41"/>
      <c r="BS1977" s="121"/>
      <c r="CK1977">
        <f t="shared" si="821"/>
        <v>39</v>
      </c>
      <c r="CL1977">
        <f t="shared" si="822"/>
        <v>46</v>
      </c>
      <c r="CM1977">
        <f t="shared" si="823"/>
        <v>1839</v>
      </c>
      <c r="CQ1977" t="str">
        <f t="shared" si="825"/>
        <v/>
      </c>
      <c r="CR1977" t="str">
        <f t="shared" si="824"/>
        <v/>
      </c>
      <c r="CT1977" t="str">
        <f t="shared" si="819"/>
        <v/>
      </c>
    </row>
    <row r="1978" spans="1:98" x14ac:dyDescent="0.2">
      <c r="C1978" s="47"/>
      <c r="D1978" s="47"/>
      <c r="E1978" s="121"/>
      <c r="F1978" s="121"/>
      <c r="G1978" s="121"/>
      <c r="H1978" s="121"/>
      <c r="I1978" s="121"/>
      <c r="J1978" s="121"/>
      <c r="K1978" s="121"/>
      <c r="L1978" s="121"/>
      <c r="M1978" s="45"/>
      <c r="N1978" s="12"/>
      <c r="BJ1978" s="41"/>
      <c r="BN1978" s="41"/>
      <c r="BS1978" s="121"/>
      <c r="CK1978">
        <f t="shared" si="821"/>
        <v>40</v>
      </c>
      <c r="CL1978">
        <f t="shared" si="822"/>
        <v>46</v>
      </c>
      <c r="CM1978">
        <f t="shared" si="823"/>
        <v>1840</v>
      </c>
      <c r="CQ1978" t="str">
        <f t="shared" si="825"/>
        <v/>
      </c>
      <c r="CR1978" t="str">
        <f t="shared" si="824"/>
        <v/>
      </c>
      <c r="CT1978" t="str">
        <f t="shared" si="819"/>
        <v/>
      </c>
    </row>
    <row r="1979" spans="1:98" x14ac:dyDescent="0.2">
      <c r="C1979" s="47"/>
      <c r="D1979" s="47"/>
      <c r="E1979" s="121"/>
      <c r="F1979" s="121"/>
      <c r="G1979" s="121"/>
      <c r="H1979" s="121"/>
      <c r="I1979" s="121"/>
      <c r="J1979" s="121"/>
      <c r="K1979" s="121"/>
      <c r="L1979" s="121"/>
      <c r="M1979" s="90"/>
      <c r="N1979" s="12"/>
      <c r="BJ1979" s="41"/>
      <c r="BN1979" s="41"/>
      <c r="BS1979" s="121"/>
      <c r="CT1979" t="str">
        <f t="shared" si="819"/>
        <v/>
      </c>
    </row>
    <row r="1980" spans="1:98" x14ac:dyDescent="0.2">
      <c r="C1980" s="47"/>
      <c r="D1980" s="47"/>
      <c r="E1980" s="121"/>
      <c r="F1980" s="121"/>
      <c r="G1980" s="121"/>
      <c r="H1980" s="121"/>
      <c r="I1980" s="121"/>
      <c r="J1980" s="121"/>
      <c r="K1980" s="121"/>
      <c r="L1980" s="121"/>
      <c r="M1980" s="90"/>
      <c r="N1980" s="12"/>
      <c r="BJ1980" s="41"/>
      <c r="BN1980" s="41"/>
      <c r="BS1980" s="121"/>
      <c r="CT1980" t="str">
        <f t="shared" si="819"/>
        <v/>
      </c>
    </row>
    <row r="1981" spans="1:98" x14ac:dyDescent="0.2">
      <c r="A1981" s="13"/>
      <c r="B1981" s="15"/>
      <c r="C1981" s="44"/>
      <c r="D1981" s="44"/>
      <c r="E1981" s="14"/>
      <c r="F1981" s="14"/>
      <c r="G1981" s="14"/>
      <c r="H1981" s="14"/>
      <c r="I1981" s="14"/>
      <c r="J1981" s="14"/>
      <c r="K1981" s="14"/>
      <c r="L1981" s="14"/>
      <c r="M1981" s="13"/>
      <c r="N1981" s="12"/>
      <c r="BJ1981" s="36"/>
      <c r="BN1981" s="36"/>
      <c r="BS1981" s="14"/>
      <c r="CT1981" t="str">
        <f t="shared" si="819"/>
        <v/>
      </c>
    </row>
    <row r="1982" spans="1:98" x14ac:dyDescent="0.2">
      <c r="A1982" s="13"/>
      <c r="C1982" s="47"/>
      <c r="D1982" s="47"/>
      <c r="E1982" s="121"/>
      <c r="F1982" s="121"/>
      <c r="G1982" s="121"/>
      <c r="H1982" s="121"/>
      <c r="I1982" s="121"/>
      <c r="J1982" s="121"/>
      <c r="K1982" s="121"/>
      <c r="L1982" s="121"/>
      <c r="M1982" s="90"/>
      <c r="N1982" s="12"/>
      <c r="BJ1982" s="41"/>
      <c r="BN1982" s="41"/>
      <c r="BS1982" s="121"/>
      <c r="CK1982">
        <f>CK1939</f>
        <v>1</v>
      </c>
      <c r="CL1982">
        <f>CL1939+1</f>
        <v>47</v>
      </c>
      <c r="CM1982">
        <f>CM1939+40</f>
        <v>1841</v>
      </c>
      <c r="CQ1982" t="str">
        <f>IF(C1982=1,CONCATENATE("y_int(",CK1982,",",CL1982,") = variables.var",CM1982,";"),"")</f>
        <v/>
      </c>
      <c r="CR1982" t="str">
        <f>IF(C1982=1,CONCATENATE("v",CM1982),"")</f>
        <v/>
      </c>
      <c r="CT1982" t="str">
        <f t="shared" si="819"/>
        <v/>
      </c>
    </row>
    <row r="1983" spans="1:98" x14ac:dyDescent="0.2">
      <c r="C1983" s="47"/>
      <c r="D1983" s="47"/>
      <c r="E1983" s="121"/>
      <c r="F1983" s="121"/>
      <c r="G1983" s="121"/>
      <c r="H1983" s="121"/>
      <c r="I1983" s="121"/>
      <c r="J1983" s="121"/>
      <c r="K1983" s="121"/>
      <c r="L1983" s="121"/>
      <c r="M1983" s="90"/>
      <c r="N1983" s="12"/>
      <c r="BJ1983" s="41"/>
      <c r="BN1983" s="41"/>
      <c r="BS1983" s="121"/>
      <c r="CK1983">
        <f t="shared" ref="CK1983:CK2021" si="826">CK1940</f>
        <v>2</v>
      </c>
      <c r="CL1983">
        <f t="shared" ref="CL1983:CL2021" si="827">CL1940+1</f>
        <v>47</v>
      </c>
      <c r="CM1983">
        <f t="shared" ref="CM1983:CM2021" si="828">CM1940+40</f>
        <v>1842</v>
      </c>
      <c r="CQ1983" t="str">
        <f>IF(C1983=1,CONCATENATE("y_int(",CK1983,",",CL1983,") = variables.var",CM1983,";"),"")</f>
        <v/>
      </c>
      <c r="CR1983" t="str">
        <f>IF(C1983=1,CONCATENATE("v",CM1983),"")</f>
        <v/>
      </c>
      <c r="CT1983" t="str">
        <f t="shared" si="819"/>
        <v/>
      </c>
    </row>
    <row r="1984" spans="1:98" x14ac:dyDescent="0.2">
      <c r="C1984" s="47"/>
      <c r="D1984" s="47"/>
      <c r="E1984" s="121"/>
      <c r="F1984" s="121"/>
      <c r="G1984" s="121"/>
      <c r="H1984" s="121"/>
      <c r="I1984" s="121"/>
      <c r="J1984" s="121"/>
      <c r="K1984" s="121"/>
      <c r="L1984" s="121"/>
      <c r="M1984" s="90"/>
      <c r="N1984" s="12"/>
      <c r="BJ1984" s="41"/>
      <c r="BN1984" s="41"/>
      <c r="BS1984" s="121"/>
      <c r="CK1984">
        <f t="shared" si="826"/>
        <v>3</v>
      </c>
      <c r="CL1984">
        <f t="shared" si="827"/>
        <v>47</v>
      </c>
      <c r="CM1984">
        <f t="shared" si="828"/>
        <v>1843</v>
      </c>
      <c r="CQ1984" t="str">
        <f>IF(C1984=1,CONCATENATE("y_int(",CK1984,",",CL1984,") = variables.var",CM1984,";"),"")</f>
        <v/>
      </c>
      <c r="CR1984" t="str">
        <f t="shared" ref="CR1984:CR2021" si="829">IF(C1984=1,CONCATENATE("v",CM1984),"")</f>
        <v/>
      </c>
      <c r="CT1984" t="str">
        <f t="shared" si="819"/>
        <v/>
      </c>
    </row>
    <row r="1985" spans="3:98" x14ac:dyDescent="0.2">
      <c r="C1985" s="47"/>
      <c r="D1985" s="47"/>
      <c r="E1985" s="121"/>
      <c r="F1985" s="121"/>
      <c r="G1985" s="121"/>
      <c r="H1985" s="121"/>
      <c r="I1985" s="121"/>
      <c r="J1985" s="121"/>
      <c r="K1985" s="121"/>
      <c r="L1985" s="121"/>
      <c r="M1985" s="90"/>
      <c r="N1985" s="12"/>
      <c r="BJ1985" s="41"/>
      <c r="BN1985" s="41"/>
      <c r="BS1985" s="121"/>
      <c r="CK1985">
        <f t="shared" si="826"/>
        <v>4</v>
      </c>
      <c r="CL1985">
        <f t="shared" si="827"/>
        <v>47</v>
      </c>
      <c r="CM1985">
        <f t="shared" si="828"/>
        <v>1844</v>
      </c>
      <c r="CQ1985" t="str">
        <f t="shared" ref="CQ1985:CQ2021" si="830">IF(C1985=1,CONCATENATE("y_int(",CK1985,",",CL1985,") = variables.var",CM1985,";"),"")</f>
        <v/>
      </c>
      <c r="CR1985" t="str">
        <f t="shared" si="829"/>
        <v/>
      </c>
      <c r="CT1985" t="str">
        <f t="shared" si="819"/>
        <v/>
      </c>
    </row>
    <row r="1986" spans="3:98" x14ac:dyDescent="0.2">
      <c r="C1986" s="47"/>
      <c r="D1986" s="47"/>
      <c r="E1986" s="121"/>
      <c r="F1986" s="121"/>
      <c r="G1986" s="121"/>
      <c r="H1986" s="121"/>
      <c r="I1986" s="121"/>
      <c r="J1986" s="121"/>
      <c r="K1986" s="121"/>
      <c r="L1986" s="121"/>
      <c r="M1986" s="90"/>
      <c r="N1986" s="12"/>
      <c r="BJ1986" s="41"/>
      <c r="BN1986" s="41"/>
      <c r="BS1986" s="121"/>
      <c r="CK1986">
        <f t="shared" si="826"/>
        <v>5</v>
      </c>
      <c r="CL1986">
        <f t="shared" si="827"/>
        <v>47</v>
      </c>
      <c r="CM1986">
        <f t="shared" si="828"/>
        <v>1845</v>
      </c>
      <c r="CQ1986" t="str">
        <f t="shared" si="830"/>
        <v/>
      </c>
      <c r="CR1986" t="str">
        <f t="shared" si="829"/>
        <v/>
      </c>
      <c r="CT1986" t="str">
        <f t="shared" si="819"/>
        <v/>
      </c>
    </row>
    <row r="1987" spans="3:98" x14ac:dyDescent="0.2">
      <c r="C1987" s="47"/>
      <c r="D1987" s="47"/>
      <c r="E1987" s="121"/>
      <c r="F1987" s="121"/>
      <c r="G1987" s="121"/>
      <c r="H1987" s="121"/>
      <c r="I1987" s="121"/>
      <c r="J1987" s="121"/>
      <c r="K1987" s="121"/>
      <c r="L1987" s="121"/>
      <c r="M1987" s="90"/>
      <c r="N1987" s="12"/>
      <c r="BJ1987" s="41"/>
      <c r="BN1987" s="41"/>
      <c r="BS1987" s="121"/>
      <c r="CK1987">
        <f t="shared" si="826"/>
        <v>6</v>
      </c>
      <c r="CL1987">
        <f t="shared" si="827"/>
        <v>47</v>
      </c>
      <c r="CM1987">
        <f t="shared" si="828"/>
        <v>1846</v>
      </c>
      <c r="CQ1987" t="str">
        <f t="shared" si="830"/>
        <v/>
      </c>
      <c r="CR1987" t="str">
        <f t="shared" si="829"/>
        <v/>
      </c>
      <c r="CT1987" t="str">
        <f t="shared" si="819"/>
        <v/>
      </c>
    </row>
    <row r="1988" spans="3:98" x14ac:dyDescent="0.2">
      <c r="C1988" s="47"/>
      <c r="D1988" s="47"/>
      <c r="E1988" s="121"/>
      <c r="F1988" s="121"/>
      <c r="G1988" s="121"/>
      <c r="H1988" s="121"/>
      <c r="I1988" s="121"/>
      <c r="J1988" s="121"/>
      <c r="K1988" s="121"/>
      <c r="L1988" s="121"/>
      <c r="M1988" s="90"/>
      <c r="N1988" s="12"/>
      <c r="BJ1988" s="41"/>
      <c r="BN1988" s="41"/>
      <c r="BS1988" s="121"/>
      <c r="CK1988">
        <f t="shared" si="826"/>
        <v>7</v>
      </c>
      <c r="CL1988">
        <f t="shared" si="827"/>
        <v>47</v>
      </c>
      <c r="CM1988">
        <f t="shared" si="828"/>
        <v>1847</v>
      </c>
      <c r="CQ1988" t="str">
        <f t="shared" si="830"/>
        <v/>
      </c>
      <c r="CR1988" t="str">
        <f t="shared" si="829"/>
        <v/>
      </c>
      <c r="CT1988" t="str">
        <f t="shared" si="819"/>
        <v/>
      </c>
    </row>
    <row r="1989" spans="3:98" x14ac:dyDescent="0.2">
      <c r="C1989" s="47"/>
      <c r="D1989" s="47"/>
      <c r="E1989" s="121"/>
      <c r="F1989" s="121"/>
      <c r="G1989" s="121"/>
      <c r="H1989" s="121"/>
      <c r="I1989" s="121"/>
      <c r="J1989" s="121"/>
      <c r="K1989" s="121"/>
      <c r="L1989" s="121"/>
      <c r="M1989" s="90"/>
      <c r="N1989" s="12"/>
      <c r="BJ1989" s="41"/>
      <c r="BN1989" s="41"/>
      <c r="BS1989" s="121"/>
      <c r="CK1989">
        <f t="shared" si="826"/>
        <v>8</v>
      </c>
      <c r="CL1989">
        <f t="shared" si="827"/>
        <v>47</v>
      </c>
      <c r="CM1989">
        <f t="shared" si="828"/>
        <v>1848</v>
      </c>
      <c r="CQ1989" t="str">
        <f t="shared" si="830"/>
        <v/>
      </c>
      <c r="CR1989" t="str">
        <f t="shared" si="829"/>
        <v/>
      </c>
      <c r="CT1989" t="str">
        <f t="shared" ref="CT1989:CT2052" si="831">IF(C1989=1,CONCATENATE("y_int(",CM1989,",",1,") = results.XAtMinObjective{1,",),"")</f>
        <v/>
      </c>
    </row>
    <row r="1990" spans="3:98" x14ac:dyDescent="0.2">
      <c r="C1990" s="47"/>
      <c r="D1990" s="47"/>
      <c r="E1990" s="121"/>
      <c r="F1990" s="121"/>
      <c r="G1990" s="121"/>
      <c r="H1990" s="121"/>
      <c r="I1990" s="121"/>
      <c r="J1990" s="121"/>
      <c r="K1990" s="121"/>
      <c r="L1990" s="121"/>
      <c r="M1990" s="90"/>
      <c r="N1990" s="12"/>
      <c r="BJ1990" s="41"/>
      <c r="BN1990" s="41"/>
      <c r="BS1990" s="121"/>
      <c r="CK1990">
        <f t="shared" si="826"/>
        <v>9</v>
      </c>
      <c r="CL1990">
        <f t="shared" si="827"/>
        <v>47</v>
      </c>
      <c r="CM1990">
        <f t="shared" si="828"/>
        <v>1849</v>
      </c>
      <c r="CQ1990" t="str">
        <f t="shared" si="830"/>
        <v/>
      </c>
      <c r="CR1990" t="str">
        <f t="shared" si="829"/>
        <v/>
      </c>
      <c r="CT1990" t="str">
        <f t="shared" si="831"/>
        <v/>
      </c>
    </row>
    <row r="1991" spans="3:98" x14ac:dyDescent="0.2">
      <c r="C1991" s="47"/>
      <c r="D1991" s="47"/>
      <c r="E1991" s="121"/>
      <c r="F1991" s="121"/>
      <c r="G1991" s="121"/>
      <c r="H1991" s="121"/>
      <c r="I1991" s="121"/>
      <c r="J1991" s="121"/>
      <c r="K1991" s="121"/>
      <c r="L1991" s="121"/>
      <c r="M1991" s="90"/>
      <c r="N1991" s="12"/>
      <c r="BJ1991" s="41"/>
      <c r="BN1991" s="41"/>
      <c r="BS1991" s="121"/>
      <c r="CK1991">
        <f t="shared" si="826"/>
        <v>10</v>
      </c>
      <c r="CL1991">
        <f t="shared" si="827"/>
        <v>47</v>
      </c>
      <c r="CM1991">
        <f t="shared" si="828"/>
        <v>1850</v>
      </c>
      <c r="CQ1991" t="str">
        <f t="shared" si="830"/>
        <v/>
      </c>
      <c r="CR1991" t="str">
        <f t="shared" si="829"/>
        <v/>
      </c>
      <c r="CT1991" t="str">
        <f t="shared" si="831"/>
        <v/>
      </c>
    </row>
    <row r="1992" spans="3:98" x14ac:dyDescent="0.2">
      <c r="C1992" s="47"/>
      <c r="D1992" s="47"/>
      <c r="E1992" s="121"/>
      <c r="F1992" s="121"/>
      <c r="G1992" s="121"/>
      <c r="H1992" s="121"/>
      <c r="I1992" s="121"/>
      <c r="J1992" s="121"/>
      <c r="K1992" s="121"/>
      <c r="L1992" s="121"/>
      <c r="M1992" s="90"/>
      <c r="N1992" s="12"/>
      <c r="BJ1992" s="41"/>
      <c r="BN1992" s="41"/>
      <c r="BS1992" s="121"/>
      <c r="CK1992">
        <f t="shared" si="826"/>
        <v>11</v>
      </c>
      <c r="CL1992">
        <f t="shared" si="827"/>
        <v>47</v>
      </c>
      <c r="CM1992">
        <f t="shared" si="828"/>
        <v>1851</v>
      </c>
      <c r="CQ1992" t="str">
        <f t="shared" si="830"/>
        <v/>
      </c>
      <c r="CR1992" t="str">
        <f t="shared" si="829"/>
        <v/>
      </c>
      <c r="CT1992" t="str">
        <f t="shared" si="831"/>
        <v/>
      </c>
    </row>
    <row r="1993" spans="3:98" x14ac:dyDescent="0.2">
      <c r="C1993" s="47"/>
      <c r="D1993" s="47"/>
      <c r="E1993" s="121"/>
      <c r="F1993" s="121"/>
      <c r="G1993" s="121"/>
      <c r="H1993" s="121"/>
      <c r="I1993" s="121"/>
      <c r="J1993" s="121"/>
      <c r="K1993" s="121"/>
      <c r="L1993" s="121"/>
      <c r="M1993" s="90"/>
      <c r="N1993" s="12"/>
      <c r="BJ1993" s="41"/>
      <c r="BN1993" s="41"/>
      <c r="BS1993" s="121"/>
      <c r="CK1993">
        <f t="shared" si="826"/>
        <v>12</v>
      </c>
      <c r="CL1993">
        <f t="shared" si="827"/>
        <v>47</v>
      </c>
      <c r="CM1993">
        <f t="shared" si="828"/>
        <v>1852</v>
      </c>
      <c r="CQ1993" t="str">
        <f t="shared" si="830"/>
        <v/>
      </c>
      <c r="CR1993" t="str">
        <f t="shared" si="829"/>
        <v/>
      </c>
      <c r="CT1993" t="str">
        <f t="shared" si="831"/>
        <v/>
      </c>
    </row>
    <row r="1994" spans="3:98" x14ac:dyDescent="0.2">
      <c r="C1994" s="47"/>
      <c r="D1994" s="47"/>
      <c r="E1994" s="121"/>
      <c r="F1994" s="121"/>
      <c r="G1994" s="121"/>
      <c r="H1994" s="121"/>
      <c r="I1994" s="121"/>
      <c r="J1994" s="121"/>
      <c r="K1994" s="121"/>
      <c r="L1994" s="121"/>
      <c r="M1994" s="90"/>
      <c r="N1994" s="12"/>
      <c r="BJ1994" s="41"/>
      <c r="BN1994" s="41"/>
      <c r="BS1994" s="121"/>
      <c r="CK1994">
        <f t="shared" si="826"/>
        <v>13</v>
      </c>
      <c r="CL1994">
        <f t="shared" si="827"/>
        <v>47</v>
      </c>
      <c r="CM1994">
        <f t="shared" si="828"/>
        <v>1853</v>
      </c>
      <c r="CQ1994" t="str">
        <f t="shared" si="830"/>
        <v/>
      </c>
      <c r="CR1994" t="str">
        <f t="shared" si="829"/>
        <v/>
      </c>
      <c r="CT1994" t="str">
        <f t="shared" si="831"/>
        <v/>
      </c>
    </row>
    <row r="1995" spans="3:98" x14ac:dyDescent="0.2">
      <c r="C1995" s="47"/>
      <c r="D1995" s="47"/>
      <c r="E1995" s="121"/>
      <c r="F1995" s="121"/>
      <c r="G1995" s="121"/>
      <c r="H1995" s="121"/>
      <c r="I1995" s="121"/>
      <c r="J1995" s="121"/>
      <c r="K1995" s="121"/>
      <c r="L1995" s="121"/>
      <c r="M1995" s="90"/>
      <c r="N1995" s="12"/>
      <c r="BJ1995" s="41"/>
      <c r="BN1995" s="41"/>
      <c r="BS1995" s="121"/>
      <c r="CK1995">
        <f t="shared" si="826"/>
        <v>14</v>
      </c>
      <c r="CL1995">
        <f t="shared" si="827"/>
        <v>47</v>
      </c>
      <c r="CM1995">
        <f t="shared" si="828"/>
        <v>1854</v>
      </c>
      <c r="CQ1995" t="str">
        <f t="shared" si="830"/>
        <v/>
      </c>
      <c r="CR1995" t="str">
        <f t="shared" si="829"/>
        <v/>
      </c>
      <c r="CT1995" t="str">
        <f t="shared" si="831"/>
        <v/>
      </c>
    </row>
    <row r="1996" spans="3:98" x14ac:dyDescent="0.2">
      <c r="C1996" s="47"/>
      <c r="D1996" s="47"/>
      <c r="E1996" s="121"/>
      <c r="F1996" s="121"/>
      <c r="G1996" s="121"/>
      <c r="H1996" s="121"/>
      <c r="I1996" s="121"/>
      <c r="J1996" s="121"/>
      <c r="K1996" s="121"/>
      <c r="L1996" s="121"/>
      <c r="M1996" s="90"/>
      <c r="N1996" s="12"/>
      <c r="BJ1996" s="41"/>
      <c r="BN1996" s="41"/>
      <c r="BS1996" s="121"/>
      <c r="CK1996">
        <f t="shared" si="826"/>
        <v>15</v>
      </c>
      <c r="CL1996">
        <f t="shared" si="827"/>
        <v>47</v>
      </c>
      <c r="CM1996">
        <f t="shared" si="828"/>
        <v>1855</v>
      </c>
      <c r="CQ1996" t="str">
        <f t="shared" si="830"/>
        <v/>
      </c>
      <c r="CR1996" t="str">
        <f t="shared" si="829"/>
        <v/>
      </c>
      <c r="CT1996" t="str">
        <f t="shared" si="831"/>
        <v/>
      </c>
    </row>
    <row r="1997" spans="3:98" x14ac:dyDescent="0.2">
      <c r="C1997" s="47"/>
      <c r="D1997" s="47"/>
      <c r="E1997" s="121"/>
      <c r="F1997" s="121"/>
      <c r="G1997" s="121"/>
      <c r="H1997" s="121"/>
      <c r="I1997" s="121"/>
      <c r="J1997" s="121"/>
      <c r="K1997" s="121"/>
      <c r="L1997" s="121"/>
      <c r="M1997" s="90"/>
      <c r="N1997" s="12"/>
      <c r="BJ1997" s="41"/>
      <c r="BN1997" s="41"/>
      <c r="BS1997" s="121"/>
      <c r="CK1997">
        <f t="shared" si="826"/>
        <v>16</v>
      </c>
      <c r="CL1997">
        <f t="shared" si="827"/>
        <v>47</v>
      </c>
      <c r="CM1997">
        <f t="shared" si="828"/>
        <v>1856</v>
      </c>
      <c r="CQ1997" t="str">
        <f t="shared" si="830"/>
        <v/>
      </c>
      <c r="CR1997" t="str">
        <f t="shared" si="829"/>
        <v/>
      </c>
      <c r="CT1997" t="str">
        <f t="shared" si="831"/>
        <v/>
      </c>
    </row>
    <row r="1998" spans="3:98" x14ac:dyDescent="0.2">
      <c r="C1998" s="47"/>
      <c r="D1998" s="47"/>
      <c r="E1998" s="121"/>
      <c r="F1998" s="121"/>
      <c r="G1998" s="121"/>
      <c r="H1998" s="121"/>
      <c r="I1998" s="121"/>
      <c r="J1998" s="121"/>
      <c r="K1998" s="121"/>
      <c r="L1998" s="121"/>
      <c r="M1998" s="90"/>
      <c r="N1998" s="12"/>
      <c r="BJ1998" s="41"/>
      <c r="BN1998" s="41"/>
      <c r="BS1998" s="121"/>
      <c r="CK1998">
        <f t="shared" si="826"/>
        <v>17</v>
      </c>
      <c r="CL1998">
        <f t="shared" si="827"/>
        <v>47</v>
      </c>
      <c r="CM1998">
        <f t="shared" si="828"/>
        <v>1857</v>
      </c>
      <c r="CQ1998" t="str">
        <f t="shared" si="830"/>
        <v/>
      </c>
      <c r="CR1998" t="str">
        <f t="shared" si="829"/>
        <v/>
      </c>
      <c r="CT1998" t="str">
        <f t="shared" si="831"/>
        <v/>
      </c>
    </row>
    <row r="1999" spans="3:98" x14ac:dyDescent="0.2">
      <c r="C1999" s="47"/>
      <c r="D1999" s="47"/>
      <c r="E1999" s="121"/>
      <c r="F1999" s="121"/>
      <c r="G1999" s="121"/>
      <c r="H1999" s="121"/>
      <c r="I1999" s="121"/>
      <c r="J1999" s="121"/>
      <c r="K1999" s="121"/>
      <c r="L1999" s="121"/>
      <c r="M1999" s="90"/>
      <c r="N1999" s="12"/>
      <c r="BJ1999" s="41"/>
      <c r="BN1999" s="41"/>
      <c r="BS1999" s="121"/>
      <c r="CK1999">
        <f t="shared" si="826"/>
        <v>18</v>
      </c>
      <c r="CL1999">
        <f t="shared" si="827"/>
        <v>47</v>
      </c>
      <c r="CM1999">
        <f t="shared" si="828"/>
        <v>1858</v>
      </c>
      <c r="CQ1999" t="str">
        <f t="shared" si="830"/>
        <v/>
      </c>
      <c r="CR1999" t="str">
        <f t="shared" si="829"/>
        <v/>
      </c>
      <c r="CT1999" t="str">
        <f t="shared" si="831"/>
        <v/>
      </c>
    </row>
    <row r="2000" spans="3:98" x14ac:dyDescent="0.2">
      <c r="C2000" s="47"/>
      <c r="D2000" s="47"/>
      <c r="E2000" s="121"/>
      <c r="F2000" s="121"/>
      <c r="G2000" s="121"/>
      <c r="H2000" s="121"/>
      <c r="I2000" s="121"/>
      <c r="J2000" s="121"/>
      <c r="K2000" s="121"/>
      <c r="L2000" s="121"/>
      <c r="M2000" s="90"/>
      <c r="N2000" s="12"/>
      <c r="BJ2000" s="41"/>
      <c r="BN2000" s="41"/>
      <c r="BS2000" s="121"/>
      <c r="CK2000">
        <f t="shared" si="826"/>
        <v>19</v>
      </c>
      <c r="CL2000">
        <f t="shared" si="827"/>
        <v>47</v>
      </c>
      <c r="CM2000">
        <f t="shared" si="828"/>
        <v>1859</v>
      </c>
      <c r="CQ2000" t="str">
        <f t="shared" si="830"/>
        <v/>
      </c>
      <c r="CR2000" t="str">
        <f t="shared" si="829"/>
        <v/>
      </c>
      <c r="CT2000" t="str">
        <f t="shared" si="831"/>
        <v/>
      </c>
    </row>
    <row r="2001" spans="3:98" x14ac:dyDescent="0.2">
      <c r="C2001" s="47"/>
      <c r="D2001" s="47"/>
      <c r="E2001" s="121"/>
      <c r="F2001" s="121"/>
      <c r="G2001" s="121"/>
      <c r="H2001" s="121"/>
      <c r="I2001" s="121"/>
      <c r="J2001" s="121"/>
      <c r="K2001" s="121"/>
      <c r="L2001" s="121"/>
      <c r="M2001" s="90"/>
      <c r="N2001" s="12"/>
      <c r="BJ2001" s="41"/>
      <c r="BN2001" s="41"/>
      <c r="BS2001" s="121"/>
      <c r="CK2001">
        <f t="shared" si="826"/>
        <v>20</v>
      </c>
      <c r="CL2001">
        <f t="shared" si="827"/>
        <v>47</v>
      </c>
      <c r="CM2001">
        <f t="shared" si="828"/>
        <v>1860</v>
      </c>
      <c r="CQ2001" t="str">
        <f t="shared" si="830"/>
        <v/>
      </c>
      <c r="CR2001" t="str">
        <f t="shared" si="829"/>
        <v/>
      </c>
      <c r="CT2001" t="str">
        <f t="shared" si="831"/>
        <v/>
      </c>
    </row>
    <row r="2002" spans="3:98" x14ac:dyDescent="0.2">
      <c r="C2002" s="47"/>
      <c r="D2002" s="47"/>
      <c r="E2002" s="121"/>
      <c r="F2002" s="121"/>
      <c r="G2002" s="121"/>
      <c r="H2002" s="121"/>
      <c r="I2002" s="121"/>
      <c r="J2002" s="121"/>
      <c r="K2002" s="121"/>
      <c r="L2002" s="121"/>
      <c r="M2002" s="90"/>
      <c r="N2002" s="12"/>
      <c r="BJ2002" s="41"/>
      <c r="BN2002" s="41"/>
      <c r="BS2002" s="121"/>
      <c r="CK2002">
        <f t="shared" si="826"/>
        <v>21</v>
      </c>
      <c r="CL2002">
        <f t="shared" si="827"/>
        <v>47</v>
      </c>
      <c r="CM2002">
        <f t="shared" si="828"/>
        <v>1861</v>
      </c>
      <c r="CQ2002" t="str">
        <f t="shared" si="830"/>
        <v/>
      </c>
      <c r="CR2002" t="str">
        <f t="shared" si="829"/>
        <v/>
      </c>
      <c r="CT2002" t="str">
        <f t="shared" si="831"/>
        <v/>
      </c>
    </row>
    <row r="2003" spans="3:98" x14ac:dyDescent="0.2">
      <c r="C2003" s="47"/>
      <c r="D2003" s="47"/>
      <c r="E2003" s="121"/>
      <c r="F2003" s="121"/>
      <c r="G2003" s="121"/>
      <c r="H2003" s="121"/>
      <c r="I2003" s="121"/>
      <c r="J2003" s="121"/>
      <c r="K2003" s="121"/>
      <c r="L2003" s="121"/>
      <c r="M2003" s="90"/>
      <c r="N2003" s="12"/>
      <c r="BJ2003" s="41"/>
      <c r="BN2003" s="41"/>
      <c r="BS2003" s="121"/>
      <c r="CK2003">
        <f t="shared" si="826"/>
        <v>22</v>
      </c>
      <c r="CL2003">
        <f t="shared" si="827"/>
        <v>47</v>
      </c>
      <c r="CM2003">
        <f t="shared" si="828"/>
        <v>1862</v>
      </c>
      <c r="CQ2003" t="str">
        <f t="shared" si="830"/>
        <v/>
      </c>
      <c r="CR2003" t="str">
        <f t="shared" si="829"/>
        <v/>
      </c>
      <c r="CT2003" t="str">
        <f t="shared" si="831"/>
        <v/>
      </c>
    </row>
    <row r="2004" spans="3:98" x14ac:dyDescent="0.2">
      <c r="C2004" s="47"/>
      <c r="D2004" s="47"/>
      <c r="E2004" s="121"/>
      <c r="F2004" s="121"/>
      <c r="G2004" s="121"/>
      <c r="H2004" s="121"/>
      <c r="I2004" s="121"/>
      <c r="J2004" s="121"/>
      <c r="K2004" s="121"/>
      <c r="L2004" s="121"/>
      <c r="M2004" s="90"/>
      <c r="N2004" s="12"/>
      <c r="BJ2004" s="41"/>
      <c r="BN2004" s="41"/>
      <c r="BS2004" s="121"/>
      <c r="CK2004">
        <f t="shared" si="826"/>
        <v>23</v>
      </c>
      <c r="CL2004">
        <f t="shared" si="827"/>
        <v>47</v>
      </c>
      <c r="CM2004">
        <f t="shared" si="828"/>
        <v>1863</v>
      </c>
      <c r="CQ2004" t="str">
        <f t="shared" si="830"/>
        <v/>
      </c>
      <c r="CR2004" t="str">
        <f t="shared" si="829"/>
        <v/>
      </c>
      <c r="CT2004" t="str">
        <f t="shared" si="831"/>
        <v/>
      </c>
    </row>
    <row r="2005" spans="3:98" x14ac:dyDescent="0.2">
      <c r="C2005" s="47"/>
      <c r="D2005" s="47"/>
      <c r="E2005" s="121"/>
      <c r="F2005" s="121"/>
      <c r="G2005" s="121"/>
      <c r="H2005" s="121"/>
      <c r="I2005" s="121"/>
      <c r="J2005" s="121"/>
      <c r="K2005" s="121"/>
      <c r="L2005" s="121"/>
      <c r="M2005" s="90"/>
      <c r="N2005" s="12"/>
      <c r="BJ2005" s="41"/>
      <c r="BN2005" s="41"/>
      <c r="BS2005" s="121"/>
      <c r="CK2005">
        <f t="shared" si="826"/>
        <v>24</v>
      </c>
      <c r="CL2005">
        <f t="shared" si="827"/>
        <v>47</v>
      </c>
      <c r="CM2005">
        <f t="shared" si="828"/>
        <v>1864</v>
      </c>
      <c r="CQ2005" t="str">
        <f t="shared" si="830"/>
        <v/>
      </c>
      <c r="CR2005" t="str">
        <f t="shared" si="829"/>
        <v/>
      </c>
      <c r="CT2005" t="str">
        <f t="shared" si="831"/>
        <v/>
      </c>
    </row>
    <row r="2006" spans="3:98" x14ac:dyDescent="0.2">
      <c r="C2006" s="47"/>
      <c r="D2006" s="47"/>
      <c r="E2006" s="121"/>
      <c r="F2006" s="121"/>
      <c r="G2006" s="121"/>
      <c r="H2006" s="121"/>
      <c r="I2006" s="121"/>
      <c r="J2006" s="121"/>
      <c r="K2006" s="121"/>
      <c r="L2006" s="121"/>
      <c r="M2006" s="90"/>
      <c r="N2006" s="12"/>
      <c r="BJ2006" s="41"/>
      <c r="BN2006" s="41"/>
      <c r="BS2006" s="121"/>
      <c r="CK2006">
        <f t="shared" si="826"/>
        <v>25</v>
      </c>
      <c r="CL2006">
        <f t="shared" si="827"/>
        <v>47</v>
      </c>
      <c r="CM2006">
        <f t="shared" si="828"/>
        <v>1865</v>
      </c>
      <c r="CQ2006" t="str">
        <f t="shared" si="830"/>
        <v/>
      </c>
      <c r="CR2006" t="str">
        <f t="shared" si="829"/>
        <v/>
      </c>
      <c r="CT2006" t="str">
        <f t="shared" si="831"/>
        <v/>
      </c>
    </row>
    <row r="2007" spans="3:98" x14ac:dyDescent="0.2">
      <c r="C2007" s="47"/>
      <c r="D2007" s="47"/>
      <c r="E2007" s="121"/>
      <c r="F2007" s="121"/>
      <c r="G2007" s="121"/>
      <c r="H2007" s="121"/>
      <c r="I2007" s="121"/>
      <c r="J2007" s="121"/>
      <c r="K2007" s="121"/>
      <c r="L2007" s="121"/>
      <c r="M2007" s="90"/>
      <c r="N2007" s="12"/>
      <c r="BJ2007" s="41"/>
      <c r="BN2007" s="41"/>
      <c r="BS2007" s="121"/>
      <c r="CK2007">
        <f t="shared" si="826"/>
        <v>26</v>
      </c>
      <c r="CL2007">
        <f t="shared" si="827"/>
        <v>47</v>
      </c>
      <c r="CM2007">
        <f t="shared" si="828"/>
        <v>1866</v>
      </c>
      <c r="CQ2007" t="str">
        <f t="shared" si="830"/>
        <v/>
      </c>
      <c r="CR2007" t="str">
        <f t="shared" si="829"/>
        <v/>
      </c>
      <c r="CT2007" t="str">
        <f t="shared" si="831"/>
        <v/>
      </c>
    </row>
    <row r="2008" spans="3:98" x14ac:dyDescent="0.2">
      <c r="C2008" s="47"/>
      <c r="D2008" s="47"/>
      <c r="E2008" s="121"/>
      <c r="F2008" s="121"/>
      <c r="G2008" s="121"/>
      <c r="H2008" s="121"/>
      <c r="I2008" s="121"/>
      <c r="J2008" s="121"/>
      <c r="K2008" s="121"/>
      <c r="L2008" s="121"/>
      <c r="M2008" s="90"/>
      <c r="N2008" s="12"/>
      <c r="BJ2008" s="41"/>
      <c r="BN2008" s="41"/>
      <c r="BS2008" s="121"/>
      <c r="CK2008">
        <f t="shared" si="826"/>
        <v>27</v>
      </c>
      <c r="CL2008">
        <f t="shared" si="827"/>
        <v>47</v>
      </c>
      <c r="CM2008">
        <f t="shared" si="828"/>
        <v>1867</v>
      </c>
      <c r="CQ2008" t="str">
        <f t="shared" si="830"/>
        <v/>
      </c>
      <c r="CR2008" t="str">
        <f t="shared" si="829"/>
        <v/>
      </c>
      <c r="CT2008" t="str">
        <f t="shared" si="831"/>
        <v/>
      </c>
    </row>
    <row r="2009" spans="3:98" x14ac:dyDescent="0.2">
      <c r="C2009" s="47"/>
      <c r="D2009" s="47"/>
      <c r="E2009" s="121"/>
      <c r="F2009" s="121"/>
      <c r="G2009" s="121"/>
      <c r="H2009" s="121"/>
      <c r="I2009" s="121"/>
      <c r="J2009" s="121"/>
      <c r="K2009" s="121"/>
      <c r="L2009" s="121"/>
      <c r="M2009" s="90"/>
      <c r="N2009" s="12"/>
      <c r="BJ2009" s="41"/>
      <c r="BN2009" s="41"/>
      <c r="BS2009" s="121"/>
      <c r="CK2009">
        <f t="shared" si="826"/>
        <v>28</v>
      </c>
      <c r="CL2009">
        <f t="shared" si="827"/>
        <v>47</v>
      </c>
      <c r="CM2009">
        <f t="shared" si="828"/>
        <v>1868</v>
      </c>
      <c r="CQ2009" t="str">
        <f t="shared" si="830"/>
        <v/>
      </c>
      <c r="CR2009" t="str">
        <f t="shared" si="829"/>
        <v/>
      </c>
      <c r="CT2009" t="str">
        <f t="shared" si="831"/>
        <v/>
      </c>
    </row>
    <row r="2010" spans="3:98" x14ac:dyDescent="0.2">
      <c r="C2010" s="47"/>
      <c r="D2010" s="47"/>
      <c r="E2010" s="121"/>
      <c r="F2010" s="121"/>
      <c r="G2010" s="121"/>
      <c r="H2010" s="121"/>
      <c r="I2010" s="121"/>
      <c r="J2010" s="121"/>
      <c r="K2010" s="121"/>
      <c r="L2010" s="121"/>
      <c r="M2010" s="90"/>
      <c r="N2010" s="12"/>
      <c r="BJ2010" s="41"/>
      <c r="BN2010" s="41"/>
      <c r="BS2010" s="121"/>
      <c r="CK2010">
        <f t="shared" si="826"/>
        <v>29</v>
      </c>
      <c r="CL2010">
        <f t="shared" si="827"/>
        <v>47</v>
      </c>
      <c r="CM2010">
        <f t="shared" si="828"/>
        <v>1869</v>
      </c>
      <c r="CQ2010" t="str">
        <f t="shared" si="830"/>
        <v/>
      </c>
      <c r="CR2010" t="str">
        <f t="shared" si="829"/>
        <v/>
      </c>
      <c r="CT2010" t="str">
        <f t="shared" si="831"/>
        <v/>
      </c>
    </row>
    <row r="2011" spans="3:98" x14ac:dyDescent="0.2">
      <c r="C2011" s="47"/>
      <c r="D2011" s="47"/>
      <c r="E2011" s="121"/>
      <c r="F2011" s="121"/>
      <c r="G2011" s="121"/>
      <c r="H2011" s="121"/>
      <c r="I2011" s="121"/>
      <c r="J2011" s="121"/>
      <c r="K2011" s="121"/>
      <c r="L2011" s="121"/>
      <c r="M2011" s="90"/>
      <c r="N2011" s="12"/>
      <c r="BJ2011" s="41"/>
      <c r="BN2011" s="41"/>
      <c r="BS2011" s="121"/>
      <c r="CK2011">
        <f t="shared" si="826"/>
        <v>30</v>
      </c>
      <c r="CL2011">
        <f t="shared" si="827"/>
        <v>47</v>
      </c>
      <c r="CM2011">
        <f t="shared" si="828"/>
        <v>1870</v>
      </c>
      <c r="CQ2011" t="str">
        <f t="shared" si="830"/>
        <v/>
      </c>
      <c r="CR2011" t="str">
        <f t="shared" si="829"/>
        <v/>
      </c>
      <c r="CT2011" t="str">
        <f t="shared" si="831"/>
        <v/>
      </c>
    </row>
    <row r="2012" spans="3:98" x14ac:dyDescent="0.2">
      <c r="C2012" s="47"/>
      <c r="D2012" s="47"/>
      <c r="E2012" s="121"/>
      <c r="F2012" s="121"/>
      <c r="G2012" s="121"/>
      <c r="H2012" s="121"/>
      <c r="I2012" s="121"/>
      <c r="J2012" s="121"/>
      <c r="K2012" s="121"/>
      <c r="L2012" s="121"/>
      <c r="M2012" s="90"/>
      <c r="N2012" s="12"/>
      <c r="BJ2012" s="41"/>
      <c r="BN2012" s="41"/>
      <c r="BS2012" s="121"/>
      <c r="CK2012">
        <f t="shared" si="826"/>
        <v>31</v>
      </c>
      <c r="CL2012">
        <f t="shared" si="827"/>
        <v>47</v>
      </c>
      <c r="CM2012">
        <f t="shared" si="828"/>
        <v>1871</v>
      </c>
      <c r="CQ2012" t="str">
        <f t="shared" si="830"/>
        <v/>
      </c>
      <c r="CR2012" t="str">
        <f t="shared" si="829"/>
        <v/>
      </c>
      <c r="CT2012" t="str">
        <f t="shared" si="831"/>
        <v/>
      </c>
    </row>
    <row r="2013" spans="3:98" x14ac:dyDescent="0.2">
      <c r="C2013" s="47"/>
      <c r="D2013" s="47"/>
      <c r="E2013" s="121"/>
      <c r="F2013" s="121"/>
      <c r="G2013" s="121"/>
      <c r="H2013" s="121"/>
      <c r="I2013" s="121"/>
      <c r="J2013" s="121"/>
      <c r="K2013" s="121"/>
      <c r="L2013" s="121"/>
      <c r="M2013" s="90"/>
      <c r="N2013" s="12"/>
      <c r="BJ2013" s="41"/>
      <c r="BN2013" s="41"/>
      <c r="BS2013" s="121"/>
      <c r="CK2013">
        <f t="shared" si="826"/>
        <v>32</v>
      </c>
      <c r="CL2013">
        <f t="shared" si="827"/>
        <v>47</v>
      </c>
      <c r="CM2013">
        <f t="shared" si="828"/>
        <v>1872</v>
      </c>
      <c r="CQ2013" t="str">
        <f t="shared" si="830"/>
        <v/>
      </c>
      <c r="CR2013" t="str">
        <f t="shared" si="829"/>
        <v/>
      </c>
      <c r="CT2013" t="str">
        <f t="shared" si="831"/>
        <v/>
      </c>
    </row>
    <row r="2014" spans="3:98" x14ac:dyDescent="0.2">
      <c r="C2014" s="47"/>
      <c r="D2014" s="47"/>
      <c r="E2014" s="121"/>
      <c r="F2014" s="121"/>
      <c r="G2014" s="121"/>
      <c r="H2014" s="121"/>
      <c r="I2014" s="121"/>
      <c r="J2014" s="121"/>
      <c r="K2014" s="121"/>
      <c r="L2014" s="121"/>
      <c r="M2014" s="90"/>
      <c r="N2014" s="12"/>
      <c r="BJ2014" s="41"/>
      <c r="BN2014" s="41"/>
      <c r="BS2014" s="121"/>
      <c r="CK2014">
        <f t="shared" si="826"/>
        <v>33</v>
      </c>
      <c r="CL2014">
        <f t="shared" si="827"/>
        <v>47</v>
      </c>
      <c r="CM2014">
        <f t="shared" si="828"/>
        <v>1873</v>
      </c>
      <c r="CQ2014" t="str">
        <f t="shared" si="830"/>
        <v/>
      </c>
      <c r="CR2014" t="str">
        <f t="shared" si="829"/>
        <v/>
      </c>
      <c r="CT2014" t="str">
        <f t="shared" si="831"/>
        <v/>
      </c>
    </row>
    <row r="2015" spans="3:98" x14ac:dyDescent="0.2">
      <c r="C2015" s="47"/>
      <c r="D2015" s="47"/>
      <c r="E2015" s="121"/>
      <c r="F2015" s="121"/>
      <c r="G2015" s="121"/>
      <c r="H2015" s="121"/>
      <c r="I2015" s="121"/>
      <c r="J2015" s="121"/>
      <c r="K2015" s="121"/>
      <c r="L2015" s="121"/>
      <c r="M2015" s="90"/>
      <c r="N2015" s="12"/>
      <c r="BJ2015" s="41"/>
      <c r="BN2015" s="41"/>
      <c r="BS2015" s="121"/>
      <c r="CK2015">
        <f t="shared" si="826"/>
        <v>34</v>
      </c>
      <c r="CL2015">
        <f t="shared" si="827"/>
        <v>47</v>
      </c>
      <c r="CM2015">
        <f t="shared" si="828"/>
        <v>1874</v>
      </c>
      <c r="CQ2015" t="str">
        <f t="shared" si="830"/>
        <v/>
      </c>
      <c r="CR2015" t="str">
        <f t="shared" si="829"/>
        <v/>
      </c>
      <c r="CT2015" t="str">
        <f t="shared" si="831"/>
        <v/>
      </c>
    </row>
    <row r="2016" spans="3:98" x14ac:dyDescent="0.2">
      <c r="C2016" s="47"/>
      <c r="D2016" s="47"/>
      <c r="E2016" s="121"/>
      <c r="F2016" s="121"/>
      <c r="G2016" s="121"/>
      <c r="H2016" s="121"/>
      <c r="I2016" s="121"/>
      <c r="J2016" s="121"/>
      <c r="K2016" s="121"/>
      <c r="L2016" s="121"/>
      <c r="M2016" s="90"/>
      <c r="N2016" s="12"/>
      <c r="BJ2016" s="41"/>
      <c r="BN2016" s="41"/>
      <c r="BS2016" s="121"/>
      <c r="CK2016">
        <f t="shared" si="826"/>
        <v>35</v>
      </c>
      <c r="CL2016">
        <f t="shared" si="827"/>
        <v>47</v>
      </c>
      <c r="CM2016">
        <f t="shared" si="828"/>
        <v>1875</v>
      </c>
      <c r="CQ2016" t="str">
        <f t="shared" si="830"/>
        <v/>
      </c>
      <c r="CR2016" t="str">
        <f t="shared" si="829"/>
        <v/>
      </c>
      <c r="CT2016" t="str">
        <f t="shared" si="831"/>
        <v/>
      </c>
    </row>
    <row r="2017" spans="1:98" x14ac:dyDescent="0.2">
      <c r="C2017" s="47"/>
      <c r="D2017" s="47"/>
      <c r="E2017" s="121"/>
      <c r="F2017" s="121"/>
      <c r="G2017" s="121"/>
      <c r="H2017" s="121"/>
      <c r="I2017" s="121"/>
      <c r="J2017" s="121"/>
      <c r="K2017" s="121"/>
      <c r="L2017" s="121"/>
      <c r="M2017" s="90"/>
      <c r="N2017" s="12"/>
      <c r="BJ2017" s="41"/>
      <c r="BN2017" s="41"/>
      <c r="BS2017" s="121"/>
      <c r="CK2017">
        <f t="shared" si="826"/>
        <v>36</v>
      </c>
      <c r="CL2017">
        <f t="shared" si="827"/>
        <v>47</v>
      </c>
      <c r="CM2017">
        <f t="shared" si="828"/>
        <v>1876</v>
      </c>
      <c r="CQ2017" t="str">
        <f t="shared" si="830"/>
        <v/>
      </c>
      <c r="CR2017" t="str">
        <f t="shared" si="829"/>
        <v/>
      </c>
      <c r="CT2017" t="str">
        <f t="shared" si="831"/>
        <v/>
      </c>
    </row>
    <row r="2018" spans="1:98" x14ac:dyDescent="0.2">
      <c r="C2018" s="47"/>
      <c r="D2018" s="47"/>
      <c r="E2018" s="121"/>
      <c r="F2018" s="121"/>
      <c r="G2018" s="121"/>
      <c r="H2018" s="121"/>
      <c r="I2018" s="121"/>
      <c r="J2018" s="121"/>
      <c r="K2018" s="121"/>
      <c r="L2018" s="121"/>
      <c r="M2018" s="90"/>
      <c r="N2018" s="12"/>
      <c r="BJ2018" s="41"/>
      <c r="BN2018" s="41"/>
      <c r="BS2018" s="121"/>
      <c r="CK2018">
        <f>CK1975</f>
        <v>37</v>
      </c>
      <c r="CL2018">
        <f>CL1975+1</f>
        <v>47</v>
      </c>
      <c r="CM2018">
        <f t="shared" si="828"/>
        <v>1877</v>
      </c>
      <c r="CQ2018" t="str">
        <f t="shared" si="830"/>
        <v/>
      </c>
      <c r="CR2018" t="str">
        <f t="shared" si="829"/>
        <v/>
      </c>
      <c r="CT2018" t="str">
        <f t="shared" si="831"/>
        <v/>
      </c>
    </row>
    <row r="2019" spans="1:98" x14ac:dyDescent="0.2">
      <c r="C2019" s="47"/>
      <c r="D2019" s="47"/>
      <c r="E2019" s="121"/>
      <c r="F2019" s="121"/>
      <c r="G2019" s="121"/>
      <c r="H2019" s="121"/>
      <c r="I2019" s="121"/>
      <c r="J2019" s="121"/>
      <c r="K2019" s="121"/>
      <c r="L2019" s="121"/>
      <c r="M2019" s="90"/>
      <c r="N2019" s="12"/>
      <c r="BJ2019" s="41"/>
      <c r="BN2019" s="41"/>
      <c r="BS2019" s="121"/>
      <c r="CK2019">
        <f t="shared" si="826"/>
        <v>38</v>
      </c>
      <c r="CL2019">
        <f t="shared" si="827"/>
        <v>47</v>
      </c>
      <c r="CM2019">
        <f t="shared" si="828"/>
        <v>1878</v>
      </c>
      <c r="CQ2019" t="str">
        <f t="shared" si="830"/>
        <v/>
      </c>
      <c r="CR2019" t="str">
        <f t="shared" si="829"/>
        <v/>
      </c>
      <c r="CT2019" t="str">
        <f t="shared" si="831"/>
        <v/>
      </c>
    </row>
    <row r="2020" spans="1:98" x14ac:dyDescent="0.2">
      <c r="C2020" s="47"/>
      <c r="D2020" s="47"/>
      <c r="E2020" s="121"/>
      <c r="F2020" s="121"/>
      <c r="G2020" s="121"/>
      <c r="H2020" s="121"/>
      <c r="I2020" s="121"/>
      <c r="J2020" s="121"/>
      <c r="K2020" s="121"/>
      <c r="L2020" s="121"/>
      <c r="M2020" s="90"/>
      <c r="N2020" s="12"/>
      <c r="BJ2020" s="41"/>
      <c r="BN2020" s="41"/>
      <c r="BS2020" s="121"/>
      <c r="CK2020">
        <f t="shared" si="826"/>
        <v>39</v>
      </c>
      <c r="CL2020">
        <f t="shared" si="827"/>
        <v>47</v>
      </c>
      <c r="CM2020">
        <f t="shared" si="828"/>
        <v>1879</v>
      </c>
      <c r="CQ2020" t="str">
        <f t="shared" si="830"/>
        <v/>
      </c>
      <c r="CR2020" t="str">
        <f t="shared" si="829"/>
        <v/>
      </c>
      <c r="CT2020" t="str">
        <f t="shared" si="831"/>
        <v/>
      </c>
    </row>
    <row r="2021" spans="1:98" x14ac:dyDescent="0.2">
      <c r="C2021" s="47"/>
      <c r="D2021" s="47"/>
      <c r="E2021" s="121"/>
      <c r="F2021" s="121"/>
      <c r="G2021" s="121"/>
      <c r="H2021" s="121"/>
      <c r="I2021" s="121"/>
      <c r="J2021" s="121"/>
      <c r="K2021" s="121"/>
      <c r="L2021" s="121"/>
      <c r="M2021" s="90"/>
      <c r="N2021" s="12"/>
      <c r="BJ2021" s="41"/>
      <c r="BN2021" s="41"/>
      <c r="BS2021" s="121"/>
      <c r="CK2021">
        <f t="shared" si="826"/>
        <v>40</v>
      </c>
      <c r="CL2021">
        <f t="shared" si="827"/>
        <v>47</v>
      </c>
      <c r="CM2021">
        <f t="shared" si="828"/>
        <v>1880</v>
      </c>
      <c r="CQ2021" t="str">
        <f t="shared" si="830"/>
        <v/>
      </c>
      <c r="CR2021" t="str">
        <f t="shared" si="829"/>
        <v/>
      </c>
      <c r="CT2021" t="str">
        <f t="shared" si="831"/>
        <v/>
      </c>
    </row>
    <row r="2022" spans="1:98" x14ac:dyDescent="0.2">
      <c r="C2022" s="47"/>
      <c r="D2022" s="47"/>
      <c r="E2022" s="121"/>
      <c r="F2022" s="121"/>
      <c r="G2022" s="121"/>
      <c r="H2022" s="121"/>
      <c r="I2022" s="121"/>
      <c r="J2022" s="121"/>
      <c r="K2022" s="121"/>
      <c r="L2022" s="121"/>
      <c r="M2022" s="90"/>
      <c r="N2022" s="12"/>
      <c r="BJ2022" s="41"/>
      <c r="BN2022" s="41"/>
      <c r="BS2022" s="121"/>
      <c r="CT2022" t="str">
        <f t="shared" si="831"/>
        <v/>
      </c>
    </row>
    <row r="2023" spans="1:98" x14ac:dyDescent="0.2">
      <c r="C2023" s="47"/>
      <c r="D2023" s="47"/>
      <c r="E2023" s="121"/>
      <c r="F2023" s="121"/>
      <c r="G2023" s="121"/>
      <c r="H2023" s="121"/>
      <c r="I2023" s="121"/>
      <c r="J2023" s="121"/>
      <c r="K2023" s="121"/>
      <c r="L2023" s="121"/>
      <c r="M2023" s="90"/>
      <c r="N2023" s="12"/>
      <c r="BJ2023" s="41"/>
      <c r="BN2023" s="41"/>
      <c r="BS2023" s="121"/>
      <c r="CT2023" t="str">
        <f t="shared" si="831"/>
        <v/>
      </c>
    </row>
    <row r="2024" spans="1:98" x14ac:dyDescent="0.2">
      <c r="A2024" s="13"/>
      <c r="B2024" s="15"/>
      <c r="C2024" s="44"/>
      <c r="D2024" s="44"/>
      <c r="E2024" s="14"/>
      <c r="F2024" s="14"/>
      <c r="G2024" s="14"/>
      <c r="H2024" s="14"/>
      <c r="I2024" s="14"/>
      <c r="J2024" s="14"/>
      <c r="K2024" s="14"/>
      <c r="L2024" s="14"/>
      <c r="M2024" s="13"/>
      <c r="N2024" s="12"/>
      <c r="BJ2024" s="36"/>
      <c r="BN2024" s="36"/>
      <c r="BS2024" s="14"/>
      <c r="CT2024" t="str">
        <f t="shared" si="831"/>
        <v/>
      </c>
    </row>
    <row r="2025" spans="1:98" x14ac:dyDescent="0.2">
      <c r="A2025" s="13"/>
      <c r="C2025" s="47"/>
      <c r="D2025" s="47"/>
      <c r="E2025" s="121"/>
      <c r="F2025" s="121"/>
      <c r="G2025" s="121"/>
      <c r="H2025" s="121"/>
      <c r="I2025" s="121"/>
      <c r="J2025" s="121"/>
      <c r="K2025" s="121"/>
      <c r="L2025" s="121"/>
      <c r="M2025" s="90"/>
      <c r="N2025" s="12"/>
      <c r="BJ2025" s="41"/>
      <c r="BN2025" s="41"/>
      <c r="BS2025" s="121"/>
      <c r="CK2025">
        <f>CK1982</f>
        <v>1</v>
      </c>
      <c r="CL2025">
        <f>CL1982+1</f>
        <v>48</v>
      </c>
      <c r="CM2025">
        <f>CM1982+40</f>
        <v>1881</v>
      </c>
      <c r="CQ2025" t="str">
        <f>IF(C2025=1,CONCATENATE("y_int(",CK2025,",",CL2025,") = variables.var",CM2025,";"),"")</f>
        <v/>
      </c>
      <c r="CR2025" t="str">
        <f>IF(C2025=1,CONCATENATE("v",CM2025),"")</f>
        <v/>
      </c>
      <c r="CT2025" t="str">
        <f t="shared" si="831"/>
        <v/>
      </c>
    </row>
    <row r="2026" spans="1:98" x14ac:dyDescent="0.2">
      <c r="C2026" s="47"/>
      <c r="D2026" s="47"/>
      <c r="E2026" s="121"/>
      <c r="F2026" s="121"/>
      <c r="G2026" s="121"/>
      <c r="H2026" s="121"/>
      <c r="I2026" s="121"/>
      <c r="J2026" s="121"/>
      <c r="K2026" s="121"/>
      <c r="L2026" s="121"/>
      <c r="M2026" s="90"/>
      <c r="N2026" s="12"/>
      <c r="BJ2026" s="41"/>
      <c r="BN2026" s="41"/>
      <c r="BS2026" s="121"/>
      <c r="CK2026">
        <f t="shared" ref="CK2026:CK2064" si="832">CK1983</f>
        <v>2</v>
      </c>
      <c r="CL2026">
        <f t="shared" ref="CL2026:CL2064" si="833">CL1983+1</f>
        <v>48</v>
      </c>
      <c r="CM2026">
        <f t="shared" ref="CM2026:CM2064" si="834">CM1983+40</f>
        <v>1882</v>
      </c>
      <c r="CQ2026" t="str">
        <f>IF(C2026=1,CONCATENATE("y_int(",CK2026,",",CL2026,") = variables.var",CM2026,";"),"")</f>
        <v/>
      </c>
      <c r="CR2026" t="str">
        <f>IF(C2026=1,CONCATENATE("v",CM2026),"")</f>
        <v/>
      </c>
      <c r="CT2026" t="str">
        <f t="shared" si="831"/>
        <v/>
      </c>
    </row>
    <row r="2027" spans="1:98" x14ac:dyDescent="0.2">
      <c r="C2027" s="47"/>
      <c r="D2027" s="47"/>
      <c r="E2027" s="121"/>
      <c r="F2027" s="121"/>
      <c r="G2027" s="121"/>
      <c r="H2027" s="121"/>
      <c r="I2027" s="121"/>
      <c r="J2027" s="121"/>
      <c r="K2027" s="121"/>
      <c r="L2027" s="121"/>
      <c r="M2027" s="90"/>
      <c r="N2027" s="12"/>
      <c r="BJ2027" s="41"/>
      <c r="BN2027" s="41"/>
      <c r="BS2027" s="121"/>
      <c r="CK2027">
        <f t="shared" si="832"/>
        <v>3</v>
      </c>
      <c r="CL2027">
        <f t="shared" si="833"/>
        <v>48</v>
      </c>
      <c r="CM2027">
        <f t="shared" si="834"/>
        <v>1883</v>
      </c>
      <c r="CQ2027" t="str">
        <f>IF(C2027=1,CONCATENATE("y_int(",CK2027,",",CL2027,") = variables.var",CM2027,";"),"")</f>
        <v/>
      </c>
      <c r="CR2027" t="str">
        <f t="shared" ref="CR2027:CR2064" si="835">IF(C2027=1,CONCATENATE("v",CM2027),"")</f>
        <v/>
      </c>
      <c r="CT2027" t="str">
        <f t="shared" si="831"/>
        <v/>
      </c>
    </row>
    <row r="2028" spans="1:98" x14ac:dyDescent="0.2">
      <c r="C2028" s="47"/>
      <c r="D2028" s="47"/>
      <c r="E2028" s="121"/>
      <c r="F2028" s="121"/>
      <c r="G2028" s="121"/>
      <c r="H2028" s="121"/>
      <c r="I2028" s="121"/>
      <c r="J2028" s="121"/>
      <c r="K2028" s="121"/>
      <c r="L2028" s="121"/>
      <c r="M2028" s="90"/>
      <c r="N2028" s="12"/>
      <c r="BJ2028" s="41"/>
      <c r="BN2028" s="41"/>
      <c r="BS2028" s="121"/>
      <c r="CK2028">
        <f t="shared" si="832"/>
        <v>4</v>
      </c>
      <c r="CL2028">
        <f t="shared" si="833"/>
        <v>48</v>
      </c>
      <c r="CM2028">
        <f t="shared" si="834"/>
        <v>1884</v>
      </c>
      <c r="CQ2028" t="str">
        <f t="shared" ref="CQ2028:CQ2064" si="836">IF(C2028=1,CONCATENATE("y_int(",CK2028,",",CL2028,") = variables.var",CM2028,";"),"")</f>
        <v/>
      </c>
      <c r="CR2028" t="str">
        <f t="shared" si="835"/>
        <v/>
      </c>
      <c r="CT2028" t="str">
        <f t="shared" si="831"/>
        <v/>
      </c>
    </row>
    <row r="2029" spans="1:98" x14ac:dyDescent="0.2">
      <c r="C2029" s="47"/>
      <c r="D2029" s="47"/>
      <c r="E2029" s="121"/>
      <c r="F2029" s="121"/>
      <c r="G2029" s="121"/>
      <c r="H2029" s="121"/>
      <c r="I2029" s="121"/>
      <c r="J2029" s="121"/>
      <c r="K2029" s="121"/>
      <c r="L2029" s="121"/>
      <c r="M2029" s="90"/>
      <c r="N2029" s="12"/>
      <c r="BJ2029" s="41"/>
      <c r="BN2029" s="41"/>
      <c r="BS2029" s="121"/>
      <c r="CK2029">
        <f t="shared" si="832"/>
        <v>5</v>
      </c>
      <c r="CL2029">
        <f t="shared" si="833"/>
        <v>48</v>
      </c>
      <c r="CM2029">
        <f t="shared" si="834"/>
        <v>1885</v>
      </c>
      <c r="CQ2029" t="str">
        <f t="shared" si="836"/>
        <v/>
      </c>
      <c r="CR2029" t="str">
        <f t="shared" si="835"/>
        <v/>
      </c>
      <c r="CT2029" t="str">
        <f t="shared" si="831"/>
        <v/>
      </c>
    </row>
    <row r="2030" spans="1:98" x14ac:dyDescent="0.2">
      <c r="C2030" s="47"/>
      <c r="D2030" s="47"/>
      <c r="E2030" s="121"/>
      <c r="F2030" s="121"/>
      <c r="G2030" s="121"/>
      <c r="H2030" s="121"/>
      <c r="I2030" s="121"/>
      <c r="J2030" s="121"/>
      <c r="K2030" s="121"/>
      <c r="L2030" s="121"/>
      <c r="M2030" s="90"/>
      <c r="N2030" s="12"/>
      <c r="BJ2030" s="41"/>
      <c r="BN2030" s="41"/>
      <c r="BS2030" s="121"/>
      <c r="CK2030">
        <f t="shared" si="832"/>
        <v>6</v>
      </c>
      <c r="CL2030">
        <f t="shared" si="833"/>
        <v>48</v>
      </c>
      <c r="CM2030">
        <f t="shared" si="834"/>
        <v>1886</v>
      </c>
      <c r="CQ2030" t="str">
        <f t="shared" si="836"/>
        <v/>
      </c>
      <c r="CR2030" t="str">
        <f t="shared" si="835"/>
        <v/>
      </c>
      <c r="CT2030" t="str">
        <f t="shared" si="831"/>
        <v/>
      </c>
    </row>
    <row r="2031" spans="1:98" x14ac:dyDescent="0.2">
      <c r="C2031" s="47"/>
      <c r="D2031" s="47"/>
      <c r="E2031" s="121"/>
      <c r="F2031" s="121"/>
      <c r="G2031" s="121"/>
      <c r="H2031" s="121"/>
      <c r="I2031" s="121"/>
      <c r="J2031" s="121"/>
      <c r="K2031" s="121"/>
      <c r="L2031" s="121"/>
      <c r="M2031" s="90"/>
      <c r="N2031" s="12"/>
      <c r="BJ2031" s="41"/>
      <c r="BN2031" s="41"/>
      <c r="BS2031" s="121"/>
      <c r="CK2031">
        <f t="shared" si="832"/>
        <v>7</v>
      </c>
      <c r="CL2031">
        <f t="shared" si="833"/>
        <v>48</v>
      </c>
      <c r="CM2031">
        <f t="shared" si="834"/>
        <v>1887</v>
      </c>
      <c r="CQ2031" t="str">
        <f t="shared" si="836"/>
        <v/>
      </c>
      <c r="CR2031" t="str">
        <f t="shared" si="835"/>
        <v/>
      </c>
      <c r="CT2031" t="str">
        <f t="shared" si="831"/>
        <v/>
      </c>
    </row>
    <row r="2032" spans="1:98" x14ac:dyDescent="0.2">
      <c r="C2032" s="47"/>
      <c r="D2032" s="47"/>
      <c r="E2032" s="121"/>
      <c r="F2032" s="121"/>
      <c r="G2032" s="121"/>
      <c r="H2032" s="121"/>
      <c r="I2032" s="121"/>
      <c r="J2032" s="121"/>
      <c r="K2032" s="121"/>
      <c r="L2032" s="121"/>
      <c r="M2032" s="90"/>
      <c r="N2032" s="12"/>
      <c r="BJ2032" s="41"/>
      <c r="BN2032" s="41"/>
      <c r="BS2032" s="121"/>
      <c r="CK2032">
        <f t="shared" si="832"/>
        <v>8</v>
      </c>
      <c r="CL2032">
        <f t="shared" si="833"/>
        <v>48</v>
      </c>
      <c r="CM2032">
        <f t="shared" si="834"/>
        <v>1888</v>
      </c>
      <c r="CQ2032" t="str">
        <f t="shared" si="836"/>
        <v/>
      </c>
      <c r="CR2032" t="str">
        <f t="shared" si="835"/>
        <v/>
      </c>
      <c r="CT2032" t="str">
        <f t="shared" si="831"/>
        <v/>
      </c>
    </row>
    <row r="2033" spans="3:98" x14ac:dyDescent="0.2">
      <c r="C2033" s="47"/>
      <c r="D2033" s="47"/>
      <c r="E2033" s="121"/>
      <c r="F2033" s="121"/>
      <c r="G2033" s="121"/>
      <c r="H2033" s="121"/>
      <c r="I2033" s="121"/>
      <c r="J2033" s="121"/>
      <c r="K2033" s="121"/>
      <c r="L2033" s="121"/>
      <c r="M2033" s="90"/>
      <c r="N2033" s="12"/>
      <c r="BJ2033" s="41"/>
      <c r="BN2033" s="41"/>
      <c r="BS2033" s="121"/>
      <c r="CK2033">
        <f t="shared" si="832"/>
        <v>9</v>
      </c>
      <c r="CL2033">
        <f t="shared" si="833"/>
        <v>48</v>
      </c>
      <c r="CM2033">
        <f t="shared" si="834"/>
        <v>1889</v>
      </c>
      <c r="CQ2033" t="str">
        <f t="shared" si="836"/>
        <v/>
      </c>
      <c r="CR2033" t="str">
        <f t="shared" si="835"/>
        <v/>
      </c>
      <c r="CT2033" t="str">
        <f t="shared" si="831"/>
        <v/>
      </c>
    </row>
    <row r="2034" spans="3:98" x14ac:dyDescent="0.2">
      <c r="C2034" s="47"/>
      <c r="D2034" s="47"/>
      <c r="E2034" s="121"/>
      <c r="F2034" s="121"/>
      <c r="G2034" s="121"/>
      <c r="H2034" s="121"/>
      <c r="I2034" s="121"/>
      <c r="J2034" s="121"/>
      <c r="K2034" s="121"/>
      <c r="L2034" s="121"/>
      <c r="M2034" s="90"/>
      <c r="N2034" s="12"/>
      <c r="BJ2034" s="41"/>
      <c r="BN2034" s="41"/>
      <c r="BS2034" s="121"/>
      <c r="CK2034">
        <f t="shared" si="832"/>
        <v>10</v>
      </c>
      <c r="CL2034">
        <f t="shared" si="833"/>
        <v>48</v>
      </c>
      <c r="CM2034">
        <f t="shared" si="834"/>
        <v>1890</v>
      </c>
      <c r="CQ2034" t="str">
        <f t="shared" si="836"/>
        <v/>
      </c>
      <c r="CR2034" t="str">
        <f t="shared" si="835"/>
        <v/>
      </c>
      <c r="CT2034" t="str">
        <f t="shared" si="831"/>
        <v/>
      </c>
    </row>
    <row r="2035" spans="3:98" x14ac:dyDescent="0.2">
      <c r="C2035" s="47"/>
      <c r="D2035" s="47"/>
      <c r="E2035" s="121"/>
      <c r="F2035" s="121"/>
      <c r="G2035" s="121"/>
      <c r="H2035" s="121"/>
      <c r="I2035" s="121"/>
      <c r="J2035" s="121"/>
      <c r="K2035" s="121"/>
      <c r="L2035" s="121"/>
      <c r="M2035" s="90"/>
      <c r="N2035" s="12"/>
      <c r="BJ2035" s="41"/>
      <c r="BN2035" s="41"/>
      <c r="BS2035" s="121"/>
      <c r="CK2035">
        <f t="shared" si="832"/>
        <v>11</v>
      </c>
      <c r="CL2035">
        <f t="shared" si="833"/>
        <v>48</v>
      </c>
      <c r="CM2035">
        <f t="shared" si="834"/>
        <v>1891</v>
      </c>
      <c r="CQ2035" t="str">
        <f t="shared" si="836"/>
        <v/>
      </c>
      <c r="CR2035" t="str">
        <f t="shared" si="835"/>
        <v/>
      </c>
      <c r="CT2035" t="str">
        <f t="shared" si="831"/>
        <v/>
      </c>
    </row>
    <row r="2036" spans="3:98" x14ac:dyDescent="0.2">
      <c r="C2036" s="47"/>
      <c r="D2036" s="47"/>
      <c r="E2036" s="121"/>
      <c r="F2036" s="121"/>
      <c r="G2036" s="121"/>
      <c r="H2036" s="121"/>
      <c r="I2036" s="121"/>
      <c r="J2036" s="121"/>
      <c r="K2036" s="121"/>
      <c r="L2036" s="121"/>
      <c r="M2036" s="90"/>
      <c r="N2036" s="12"/>
      <c r="BJ2036" s="41"/>
      <c r="BN2036" s="41"/>
      <c r="BS2036" s="121"/>
      <c r="CK2036">
        <f t="shared" si="832"/>
        <v>12</v>
      </c>
      <c r="CL2036">
        <f t="shared" si="833"/>
        <v>48</v>
      </c>
      <c r="CM2036">
        <f t="shared" si="834"/>
        <v>1892</v>
      </c>
      <c r="CQ2036" t="str">
        <f t="shared" si="836"/>
        <v/>
      </c>
      <c r="CR2036" t="str">
        <f t="shared" si="835"/>
        <v/>
      </c>
      <c r="CT2036" t="str">
        <f t="shared" si="831"/>
        <v/>
      </c>
    </row>
    <row r="2037" spans="3:98" x14ac:dyDescent="0.2">
      <c r="C2037" s="47"/>
      <c r="D2037" s="47"/>
      <c r="E2037" s="121"/>
      <c r="F2037" s="121"/>
      <c r="G2037" s="121"/>
      <c r="H2037" s="121"/>
      <c r="I2037" s="121"/>
      <c r="J2037" s="121"/>
      <c r="K2037" s="121"/>
      <c r="L2037" s="121"/>
      <c r="M2037" s="90"/>
      <c r="N2037" s="12"/>
      <c r="BJ2037" s="41"/>
      <c r="BN2037" s="41"/>
      <c r="BS2037" s="121"/>
      <c r="CK2037">
        <f t="shared" si="832"/>
        <v>13</v>
      </c>
      <c r="CL2037">
        <f t="shared" si="833"/>
        <v>48</v>
      </c>
      <c r="CM2037">
        <f t="shared" si="834"/>
        <v>1893</v>
      </c>
      <c r="CQ2037" t="str">
        <f t="shared" si="836"/>
        <v/>
      </c>
      <c r="CR2037" t="str">
        <f t="shared" si="835"/>
        <v/>
      </c>
      <c r="CT2037" t="str">
        <f t="shared" si="831"/>
        <v/>
      </c>
    </row>
    <row r="2038" spans="3:98" x14ac:dyDescent="0.2">
      <c r="C2038" s="47"/>
      <c r="D2038" s="47"/>
      <c r="E2038" s="121"/>
      <c r="F2038" s="121"/>
      <c r="G2038" s="121"/>
      <c r="H2038" s="121"/>
      <c r="I2038" s="121"/>
      <c r="J2038" s="121"/>
      <c r="K2038" s="121"/>
      <c r="L2038" s="121"/>
      <c r="M2038" s="90"/>
      <c r="N2038" s="12"/>
      <c r="BJ2038" s="41"/>
      <c r="BN2038" s="41"/>
      <c r="BS2038" s="121"/>
      <c r="CK2038">
        <f t="shared" si="832"/>
        <v>14</v>
      </c>
      <c r="CL2038">
        <f t="shared" si="833"/>
        <v>48</v>
      </c>
      <c r="CM2038">
        <f t="shared" si="834"/>
        <v>1894</v>
      </c>
      <c r="CQ2038" t="str">
        <f t="shared" si="836"/>
        <v/>
      </c>
      <c r="CR2038" t="str">
        <f t="shared" si="835"/>
        <v/>
      </c>
      <c r="CT2038" t="str">
        <f t="shared" si="831"/>
        <v/>
      </c>
    </row>
    <row r="2039" spans="3:98" x14ac:dyDescent="0.2">
      <c r="C2039" s="47"/>
      <c r="D2039" s="47"/>
      <c r="E2039" s="121"/>
      <c r="F2039" s="121"/>
      <c r="G2039" s="121"/>
      <c r="H2039" s="121"/>
      <c r="I2039" s="121"/>
      <c r="J2039" s="121"/>
      <c r="K2039" s="121"/>
      <c r="L2039" s="121"/>
      <c r="M2039" s="90"/>
      <c r="N2039" s="12"/>
      <c r="BJ2039" s="41"/>
      <c r="BN2039" s="41"/>
      <c r="BS2039" s="121"/>
      <c r="CK2039">
        <f t="shared" si="832"/>
        <v>15</v>
      </c>
      <c r="CL2039">
        <f t="shared" si="833"/>
        <v>48</v>
      </c>
      <c r="CM2039">
        <f t="shared" si="834"/>
        <v>1895</v>
      </c>
      <c r="CQ2039" t="str">
        <f t="shared" si="836"/>
        <v/>
      </c>
      <c r="CR2039" t="str">
        <f t="shared" si="835"/>
        <v/>
      </c>
      <c r="CT2039" t="str">
        <f t="shared" si="831"/>
        <v/>
      </c>
    </row>
    <row r="2040" spans="3:98" x14ac:dyDescent="0.2">
      <c r="C2040" s="47"/>
      <c r="D2040" s="47"/>
      <c r="E2040" s="121"/>
      <c r="F2040" s="121"/>
      <c r="G2040" s="121"/>
      <c r="H2040" s="121"/>
      <c r="I2040" s="121"/>
      <c r="J2040" s="121"/>
      <c r="K2040" s="121"/>
      <c r="L2040" s="121"/>
      <c r="M2040" s="90"/>
      <c r="N2040" s="12"/>
      <c r="BJ2040" s="41"/>
      <c r="BN2040" s="41"/>
      <c r="BS2040" s="121"/>
      <c r="CK2040">
        <f t="shared" si="832"/>
        <v>16</v>
      </c>
      <c r="CL2040">
        <f t="shared" si="833"/>
        <v>48</v>
      </c>
      <c r="CM2040">
        <f t="shared" si="834"/>
        <v>1896</v>
      </c>
      <c r="CQ2040" t="str">
        <f t="shared" si="836"/>
        <v/>
      </c>
      <c r="CR2040" t="str">
        <f t="shared" si="835"/>
        <v/>
      </c>
      <c r="CT2040" t="str">
        <f t="shared" si="831"/>
        <v/>
      </c>
    </row>
    <row r="2041" spans="3:98" x14ac:dyDescent="0.2">
      <c r="C2041" s="47"/>
      <c r="D2041" s="47"/>
      <c r="E2041" s="121"/>
      <c r="F2041" s="121"/>
      <c r="G2041" s="121"/>
      <c r="H2041" s="121"/>
      <c r="I2041" s="121"/>
      <c r="J2041" s="121"/>
      <c r="K2041" s="121"/>
      <c r="L2041" s="121"/>
      <c r="M2041" s="90"/>
      <c r="N2041" s="12"/>
      <c r="BJ2041" s="41"/>
      <c r="BN2041" s="41"/>
      <c r="BS2041" s="121"/>
      <c r="CK2041">
        <f t="shared" si="832"/>
        <v>17</v>
      </c>
      <c r="CL2041">
        <f t="shared" si="833"/>
        <v>48</v>
      </c>
      <c r="CM2041">
        <f t="shared" si="834"/>
        <v>1897</v>
      </c>
      <c r="CQ2041" t="str">
        <f t="shared" si="836"/>
        <v/>
      </c>
      <c r="CR2041" t="str">
        <f t="shared" si="835"/>
        <v/>
      </c>
      <c r="CT2041" t="str">
        <f t="shared" si="831"/>
        <v/>
      </c>
    </row>
    <row r="2042" spans="3:98" x14ac:dyDescent="0.2">
      <c r="C2042" s="47"/>
      <c r="D2042" s="47"/>
      <c r="E2042" s="121"/>
      <c r="F2042" s="121"/>
      <c r="G2042" s="121"/>
      <c r="H2042" s="121"/>
      <c r="I2042" s="121"/>
      <c r="J2042" s="121"/>
      <c r="K2042" s="121"/>
      <c r="L2042" s="121"/>
      <c r="M2042" s="90"/>
      <c r="N2042" s="12"/>
      <c r="BJ2042" s="41"/>
      <c r="BN2042" s="41"/>
      <c r="BS2042" s="121"/>
      <c r="CK2042">
        <f t="shared" si="832"/>
        <v>18</v>
      </c>
      <c r="CL2042">
        <f t="shared" si="833"/>
        <v>48</v>
      </c>
      <c r="CM2042">
        <f t="shared" si="834"/>
        <v>1898</v>
      </c>
      <c r="CQ2042" t="str">
        <f t="shared" si="836"/>
        <v/>
      </c>
      <c r="CR2042" t="str">
        <f t="shared" si="835"/>
        <v/>
      </c>
      <c r="CT2042" t="str">
        <f t="shared" si="831"/>
        <v/>
      </c>
    </row>
    <row r="2043" spans="3:98" x14ac:dyDescent="0.2">
      <c r="C2043" s="47"/>
      <c r="D2043" s="47"/>
      <c r="E2043" s="121"/>
      <c r="F2043" s="121"/>
      <c r="G2043" s="121"/>
      <c r="H2043" s="121"/>
      <c r="I2043" s="121"/>
      <c r="J2043" s="121"/>
      <c r="K2043" s="121"/>
      <c r="L2043" s="121"/>
      <c r="M2043" s="90"/>
      <c r="N2043" s="12"/>
      <c r="BJ2043" s="41"/>
      <c r="BN2043" s="41"/>
      <c r="BS2043" s="121"/>
      <c r="CK2043">
        <f t="shared" si="832"/>
        <v>19</v>
      </c>
      <c r="CL2043">
        <f t="shared" si="833"/>
        <v>48</v>
      </c>
      <c r="CM2043">
        <f t="shared" si="834"/>
        <v>1899</v>
      </c>
      <c r="CQ2043" t="str">
        <f t="shared" si="836"/>
        <v/>
      </c>
      <c r="CR2043" t="str">
        <f t="shared" si="835"/>
        <v/>
      </c>
      <c r="CT2043" t="str">
        <f t="shared" si="831"/>
        <v/>
      </c>
    </row>
    <row r="2044" spans="3:98" x14ac:dyDescent="0.2">
      <c r="C2044" s="47"/>
      <c r="D2044" s="47"/>
      <c r="E2044" s="121"/>
      <c r="F2044" s="121"/>
      <c r="G2044" s="121"/>
      <c r="H2044" s="121"/>
      <c r="I2044" s="121"/>
      <c r="J2044" s="121"/>
      <c r="K2044" s="121"/>
      <c r="L2044" s="121"/>
      <c r="M2044" s="90"/>
      <c r="N2044" s="12"/>
      <c r="BJ2044" s="41"/>
      <c r="BN2044" s="41"/>
      <c r="BS2044" s="121"/>
      <c r="CK2044">
        <f t="shared" si="832"/>
        <v>20</v>
      </c>
      <c r="CL2044">
        <f t="shared" si="833"/>
        <v>48</v>
      </c>
      <c r="CM2044">
        <f t="shared" si="834"/>
        <v>1900</v>
      </c>
      <c r="CQ2044" t="str">
        <f t="shared" si="836"/>
        <v/>
      </c>
      <c r="CR2044" t="str">
        <f t="shared" si="835"/>
        <v/>
      </c>
      <c r="CT2044" t="str">
        <f t="shared" si="831"/>
        <v/>
      </c>
    </row>
    <row r="2045" spans="3:98" x14ac:dyDescent="0.2">
      <c r="C2045" s="47"/>
      <c r="D2045" s="47"/>
      <c r="E2045" s="121"/>
      <c r="F2045" s="121"/>
      <c r="G2045" s="121"/>
      <c r="H2045" s="121"/>
      <c r="I2045" s="121"/>
      <c r="J2045" s="121"/>
      <c r="K2045" s="121"/>
      <c r="L2045" s="121"/>
      <c r="M2045" s="90"/>
      <c r="N2045" s="12"/>
      <c r="BJ2045" s="41"/>
      <c r="BN2045" s="41"/>
      <c r="BS2045" s="121"/>
      <c r="CK2045">
        <f t="shared" si="832"/>
        <v>21</v>
      </c>
      <c r="CL2045">
        <f t="shared" si="833"/>
        <v>48</v>
      </c>
      <c r="CM2045">
        <f t="shared" si="834"/>
        <v>1901</v>
      </c>
      <c r="CQ2045" t="str">
        <f t="shared" si="836"/>
        <v/>
      </c>
      <c r="CR2045" t="str">
        <f t="shared" si="835"/>
        <v/>
      </c>
      <c r="CT2045" t="str">
        <f t="shared" si="831"/>
        <v/>
      </c>
    </row>
    <row r="2046" spans="3:98" x14ac:dyDescent="0.2">
      <c r="C2046" s="47"/>
      <c r="D2046" s="47"/>
      <c r="E2046" s="121"/>
      <c r="F2046" s="121"/>
      <c r="G2046" s="121"/>
      <c r="H2046" s="121"/>
      <c r="I2046" s="121"/>
      <c r="J2046" s="121"/>
      <c r="K2046" s="121"/>
      <c r="L2046" s="121"/>
      <c r="M2046" s="90"/>
      <c r="N2046" s="12"/>
      <c r="BJ2046" s="41"/>
      <c r="BN2046" s="41"/>
      <c r="BS2046" s="121"/>
      <c r="CK2046">
        <f t="shared" si="832"/>
        <v>22</v>
      </c>
      <c r="CL2046">
        <f t="shared" si="833"/>
        <v>48</v>
      </c>
      <c r="CM2046">
        <f t="shared" si="834"/>
        <v>1902</v>
      </c>
      <c r="CQ2046" t="str">
        <f t="shared" si="836"/>
        <v/>
      </c>
      <c r="CR2046" t="str">
        <f t="shared" si="835"/>
        <v/>
      </c>
      <c r="CT2046" t="str">
        <f t="shared" si="831"/>
        <v/>
      </c>
    </row>
    <row r="2047" spans="3:98" x14ac:dyDescent="0.2">
      <c r="C2047" s="47"/>
      <c r="D2047" s="47"/>
      <c r="E2047" s="121"/>
      <c r="F2047" s="121"/>
      <c r="G2047" s="121"/>
      <c r="H2047" s="121"/>
      <c r="I2047" s="121"/>
      <c r="J2047" s="121"/>
      <c r="K2047" s="121"/>
      <c r="L2047" s="121"/>
      <c r="M2047" s="90"/>
      <c r="N2047" s="12"/>
      <c r="BJ2047" s="41"/>
      <c r="BN2047" s="41"/>
      <c r="BS2047" s="121"/>
      <c r="CK2047">
        <f t="shared" si="832"/>
        <v>23</v>
      </c>
      <c r="CL2047">
        <f t="shared" si="833"/>
        <v>48</v>
      </c>
      <c r="CM2047">
        <f t="shared" si="834"/>
        <v>1903</v>
      </c>
      <c r="CQ2047" t="str">
        <f t="shared" si="836"/>
        <v/>
      </c>
      <c r="CR2047" t="str">
        <f t="shared" si="835"/>
        <v/>
      </c>
      <c r="CT2047" t="str">
        <f t="shared" si="831"/>
        <v/>
      </c>
    </row>
    <row r="2048" spans="3:98" x14ac:dyDescent="0.2">
      <c r="C2048" s="47"/>
      <c r="D2048" s="47"/>
      <c r="E2048" s="121"/>
      <c r="F2048" s="121"/>
      <c r="G2048" s="121"/>
      <c r="H2048" s="121"/>
      <c r="I2048" s="121"/>
      <c r="J2048" s="121"/>
      <c r="K2048" s="121"/>
      <c r="L2048" s="121"/>
      <c r="M2048" s="90"/>
      <c r="N2048" s="12"/>
      <c r="BJ2048" s="41"/>
      <c r="BN2048" s="41"/>
      <c r="BS2048" s="121"/>
      <c r="CK2048">
        <f t="shared" si="832"/>
        <v>24</v>
      </c>
      <c r="CL2048">
        <f t="shared" si="833"/>
        <v>48</v>
      </c>
      <c r="CM2048">
        <f t="shared" si="834"/>
        <v>1904</v>
      </c>
      <c r="CQ2048" t="str">
        <f t="shared" si="836"/>
        <v/>
      </c>
      <c r="CR2048" t="str">
        <f t="shared" si="835"/>
        <v/>
      </c>
      <c r="CT2048" t="str">
        <f t="shared" si="831"/>
        <v/>
      </c>
    </row>
    <row r="2049" spans="3:98" x14ac:dyDescent="0.2">
      <c r="C2049" s="47"/>
      <c r="D2049" s="47"/>
      <c r="E2049" s="121"/>
      <c r="F2049" s="121"/>
      <c r="G2049" s="121"/>
      <c r="H2049" s="121"/>
      <c r="I2049" s="121"/>
      <c r="J2049" s="121"/>
      <c r="K2049" s="121"/>
      <c r="L2049" s="121"/>
      <c r="M2049" s="90"/>
      <c r="N2049" s="12"/>
      <c r="BJ2049" s="41"/>
      <c r="BN2049" s="41"/>
      <c r="BS2049" s="121"/>
      <c r="CK2049">
        <f t="shared" si="832"/>
        <v>25</v>
      </c>
      <c r="CL2049">
        <f t="shared" si="833"/>
        <v>48</v>
      </c>
      <c r="CM2049">
        <f t="shared" si="834"/>
        <v>1905</v>
      </c>
      <c r="CQ2049" t="str">
        <f t="shared" si="836"/>
        <v/>
      </c>
      <c r="CR2049" t="str">
        <f t="shared" si="835"/>
        <v/>
      </c>
      <c r="CT2049" t="str">
        <f t="shared" si="831"/>
        <v/>
      </c>
    </row>
    <row r="2050" spans="3:98" x14ac:dyDescent="0.2">
      <c r="C2050" s="47"/>
      <c r="D2050" s="47"/>
      <c r="E2050" s="121"/>
      <c r="F2050" s="121"/>
      <c r="G2050" s="121"/>
      <c r="H2050" s="121"/>
      <c r="I2050" s="121"/>
      <c r="J2050" s="121"/>
      <c r="K2050" s="121"/>
      <c r="L2050" s="121"/>
      <c r="M2050" s="90"/>
      <c r="N2050" s="12"/>
      <c r="BJ2050" s="41"/>
      <c r="BN2050" s="41"/>
      <c r="BS2050" s="121"/>
      <c r="CK2050">
        <f t="shared" si="832"/>
        <v>26</v>
      </c>
      <c r="CL2050">
        <f t="shared" si="833"/>
        <v>48</v>
      </c>
      <c r="CM2050">
        <f t="shared" si="834"/>
        <v>1906</v>
      </c>
      <c r="CQ2050" t="str">
        <f t="shared" si="836"/>
        <v/>
      </c>
      <c r="CR2050" t="str">
        <f t="shared" si="835"/>
        <v/>
      </c>
      <c r="CT2050" t="str">
        <f t="shared" si="831"/>
        <v/>
      </c>
    </row>
    <row r="2051" spans="3:98" x14ac:dyDescent="0.2">
      <c r="C2051" s="47"/>
      <c r="D2051" s="47"/>
      <c r="E2051" s="121"/>
      <c r="F2051" s="121"/>
      <c r="G2051" s="121"/>
      <c r="H2051" s="121"/>
      <c r="I2051" s="121"/>
      <c r="J2051" s="121"/>
      <c r="K2051" s="121"/>
      <c r="L2051" s="121"/>
      <c r="M2051" s="90"/>
      <c r="N2051" s="12"/>
      <c r="BJ2051" s="41"/>
      <c r="BN2051" s="41"/>
      <c r="BS2051" s="121"/>
      <c r="CK2051">
        <f t="shared" si="832"/>
        <v>27</v>
      </c>
      <c r="CL2051">
        <f t="shared" si="833"/>
        <v>48</v>
      </c>
      <c r="CM2051">
        <f t="shared" si="834"/>
        <v>1907</v>
      </c>
      <c r="CQ2051" t="str">
        <f t="shared" si="836"/>
        <v/>
      </c>
      <c r="CR2051" t="str">
        <f t="shared" si="835"/>
        <v/>
      </c>
      <c r="CT2051" t="str">
        <f t="shared" si="831"/>
        <v/>
      </c>
    </row>
    <row r="2052" spans="3:98" x14ac:dyDescent="0.2">
      <c r="C2052" s="47"/>
      <c r="D2052" s="47"/>
      <c r="E2052" s="121"/>
      <c r="F2052" s="121"/>
      <c r="G2052" s="121"/>
      <c r="H2052" s="121"/>
      <c r="I2052" s="121"/>
      <c r="J2052" s="121"/>
      <c r="K2052" s="121"/>
      <c r="L2052" s="121"/>
      <c r="M2052" s="90"/>
      <c r="N2052" s="12"/>
      <c r="BJ2052" s="41"/>
      <c r="BN2052" s="41"/>
      <c r="BS2052" s="121"/>
      <c r="CK2052">
        <f t="shared" si="832"/>
        <v>28</v>
      </c>
      <c r="CL2052">
        <f t="shared" si="833"/>
        <v>48</v>
      </c>
      <c r="CM2052">
        <f t="shared" si="834"/>
        <v>1908</v>
      </c>
      <c r="CQ2052" t="str">
        <f t="shared" si="836"/>
        <v/>
      </c>
      <c r="CR2052" t="str">
        <f t="shared" si="835"/>
        <v/>
      </c>
      <c r="CT2052" t="str">
        <f t="shared" si="831"/>
        <v/>
      </c>
    </row>
    <row r="2053" spans="3:98" x14ac:dyDescent="0.2">
      <c r="C2053" s="47"/>
      <c r="D2053" s="47"/>
      <c r="E2053" s="121"/>
      <c r="F2053" s="121"/>
      <c r="G2053" s="121"/>
      <c r="H2053" s="121"/>
      <c r="I2053" s="121"/>
      <c r="J2053" s="121"/>
      <c r="K2053" s="121"/>
      <c r="L2053" s="121"/>
      <c r="M2053" s="90"/>
      <c r="N2053" s="12"/>
      <c r="BJ2053" s="41"/>
      <c r="BN2053" s="41"/>
      <c r="BS2053" s="121"/>
      <c r="CK2053">
        <f t="shared" si="832"/>
        <v>29</v>
      </c>
      <c r="CL2053">
        <f t="shared" si="833"/>
        <v>48</v>
      </c>
      <c r="CM2053">
        <f t="shared" si="834"/>
        <v>1909</v>
      </c>
      <c r="CQ2053" t="str">
        <f t="shared" si="836"/>
        <v/>
      </c>
      <c r="CR2053" t="str">
        <f t="shared" si="835"/>
        <v/>
      </c>
      <c r="CT2053" t="str">
        <f t="shared" ref="CT2053:CT2116" si="837">IF(C2053=1,CONCATENATE("y_int(",CM2053,",",1,") = results.XAtMinObjective{1,",),"")</f>
        <v/>
      </c>
    </row>
    <row r="2054" spans="3:98" x14ac:dyDescent="0.2">
      <c r="C2054" s="47"/>
      <c r="D2054" s="47"/>
      <c r="E2054" s="121"/>
      <c r="F2054" s="121"/>
      <c r="G2054" s="121"/>
      <c r="H2054" s="121"/>
      <c r="I2054" s="121"/>
      <c r="J2054" s="121"/>
      <c r="K2054" s="121"/>
      <c r="L2054" s="121"/>
      <c r="M2054" s="90"/>
      <c r="N2054" s="12"/>
      <c r="BJ2054" s="41"/>
      <c r="BN2054" s="41"/>
      <c r="BS2054" s="121"/>
      <c r="CK2054">
        <f t="shared" si="832"/>
        <v>30</v>
      </c>
      <c r="CL2054">
        <f t="shared" si="833"/>
        <v>48</v>
      </c>
      <c r="CM2054">
        <f t="shared" si="834"/>
        <v>1910</v>
      </c>
      <c r="CQ2054" t="str">
        <f t="shared" si="836"/>
        <v/>
      </c>
      <c r="CR2054" t="str">
        <f t="shared" si="835"/>
        <v/>
      </c>
      <c r="CT2054" t="str">
        <f t="shared" si="837"/>
        <v/>
      </c>
    </row>
    <row r="2055" spans="3:98" x14ac:dyDescent="0.2">
      <c r="C2055" s="47"/>
      <c r="D2055" s="47"/>
      <c r="E2055" s="121"/>
      <c r="F2055" s="121"/>
      <c r="G2055" s="121"/>
      <c r="H2055" s="121"/>
      <c r="I2055" s="121"/>
      <c r="J2055" s="121"/>
      <c r="K2055" s="121"/>
      <c r="L2055" s="121"/>
      <c r="M2055" s="90"/>
      <c r="N2055" s="12"/>
      <c r="BJ2055" s="41"/>
      <c r="BN2055" s="41"/>
      <c r="BS2055" s="121"/>
      <c r="CK2055">
        <f t="shared" si="832"/>
        <v>31</v>
      </c>
      <c r="CL2055">
        <f t="shared" si="833"/>
        <v>48</v>
      </c>
      <c r="CM2055">
        <f t="shared" si="834"/>
        <v>1911</v>
      </c>
      <c r="CQ2055" t="str">
        <f t="shared" si="836"/>
        <v/>
      </c>
      <c r="CR2055" t="str">
        <f t="shared" si="835"/>
        <v/>
      </c>
      <c r="CT2055" t="str">
        <f t="shared" si="837"/>
        <v/>
      </c>
    </row>
    <row r="2056" spans="3:98" x14ac:dyDescent="0.2">
      <c r="C2056" s="47"/>
      <c r="D2056" s="47"/>
      <c r="E2056" s="121"/>
      <c r="F2056" s="121"/>
      <c r="G2056" s="121"/>
      <c r="H2056" s="121"/>
      <c r="I2056" s="121"/>
      <c r="J2056" s="121"/>
      <c r="K2056" s="121"/>
      <c r="L2056" s="121"/>
      <c r="M2056" s="90"/>
      <c r="N2056" s="12"/>
      <c r="BJ2056" s="41"/>
      <c r="BN2056" s="41"/>
      <c r="BS2056" s="121"/>
      <c r="CK2056">
        <f t="shared" si="832"/>
        <v>32</v>
      </c>
      <c r="CL2056">
        <f t="shared" si="833"/>
        <v>48</v>
      </c>
      <c r="CM2056">
        <f t="shared" si="834"/>
        <v>1912</v>
      </c>
      <c r="CQ2056" t="str">
        <f t="shared" si="836"/>
        <v/>
      </c>
      <c r="CR2056" t="str">
        <f t="shared" si="835"/>
        <v/>
      </c>
      <c r="CT2056" t="str">
        <f t="shared" si="837"/>
        <v/>
      </c>
    </row>
    <row r="2057" spans="3:98" x14ac:dyDescent="0.2">
      <c r="C2057" s="47"/>
      <c r="D2057" s="47"/>
      <c r="E2057" s="121"/>
      <c r="F2057" s="121"/>
      <c r="G2057" s="121"/>
      <c r="H2057" s="121"/>
      <c r="I2057" s="121"/>
      <c r="J2057" s="121"/>
      <c r="K2057" s="121"/>
      <c r="L2057" s="121"/>
      <c r="M2057" s="90"/>
      <c r="N2057" s="12"/>
      <c r="BJ2057" s="41"/>
      <c r="BN2057" s="41"/>
      <c r="BS2057" s="121"/>
      <c r="CK2057">
        <f t="shared" si="832"/>
        <v>33</v>
      </c>
      <c r="CL2057">
        <f t="shared" si="833"/>
        <v>48</v>
      </c>
      <c r="CM2057">
        <f t="shared" si="834"/>
        <v>1913</v>
      </c>
      <c r="CQ2057" t="str">
        <f t="shared" si="836"/>
        <v/>
      </c>
      <c r="CR2057" t="str">
        <f t="shared" si="835"/>
        <v/>
      </c>
      <c r="CT2057" t="str">
        <f t="shared" si="837"/>
        <v/>
      </c>
    </row>
    <row r="2058" spans="3:98" x14ac:dyDescent="0.2">
      <c r="C2058" s="47"/>
      <c r="D2058" s="47"/>
      <c r="E2058" s="121"/>
      <c r="F2058" s="121"/>
      <c r="G2058" s="121"/>
      <c r="H2058" s="121"/>
      <c r="I2058" s="121"/>
      <c r="J2058" s="121"/>
      <c r="K2058" s="121"/>
      <c r="L2058" s="121"/>
      <c r="M2058" s="90"/>
      <c r="N2058" s="12"/>
      <c r="BJ2058" s="41"/>
      <c r="BN2058" s="41"/>
      <c r="BS2058" s="121"/>
      <c r="CK2058">
        <f t="shared" si="832"/>
        <v>34</v>
      </c>
      <c r="CL2058">
        <f t="shared" si="833"/>
        <v>48</v>
      </c>
      <c r="CM2058">
        <f t="shared" si="834"/>
        <v>1914</v>
      </c>
      <c r="CQ2058" t="str">
        <f t="shared" si="836"/>
        <v/>
      </c>
      <c r="CR2058" t="str">
        <f t="shared" si="835"/>
        <v/>
      </c>
      <c r="CT2058" t="str">
        <f t="shared" si="837"/>
        <v/>
      </c>
    </row>
    <row r="2059" spans="3:98" x14ac:dyDescent="0.2">
      <c r="C2059" s="47"/>
      <c r="D2059" s="47"/>
      <c r="E2059" s="121"/>
      <c r="F2059" s="121"/>
      <c r="G2059" s="121"/>
      <c r="H2059" s="121"/>
      <c r="I2059" s="121"/>
      <c r="J2059" s="121"/>
      <c r="K2059" s="121"/>
      <c r="L2059" s="121"/>
      <c r="M2059" s="90"/>
      <c r="N2059" s="12"/>
      <c r="BJ2059" s="41"/>
      <c r="BN2059" s="41"/>
      <c r="BS2059" s="121"/>
      <c r="CK2059">
        <f t="shared" si="832"/>
        <v>35</v>
      </c>
      <c r="CL2059">
        <f t="shared" si="833"/>
        <v>48</v>
      </c>
      <c r="CM2059">
        <f t="shared" si="834"/>
        <v>1915</v>
      </c>
      <c r="CQ2059" t="str">
        <f t="shared" si="836"/>
        <v/>
      </c>
      <c r="CR2059" t="str">
        <f t="shared" si="835"/>
        <v/>
      </c>
      <c r="CT2059" t="str">
        <f t="shared" si="837"/>
        <v/>
      </c>
    </row>
    <row r="2060" spans="3:98" x14ac:dyDescent="0.2">
      <c r="C2060" s="47"/>
      <c r="D2060" s="47"/>
      <c r="E2060" s="121"/>
      <c r="F2060" s="121"/>
      <c r="G2060" s="121"/>
      <c r="H2060" s="121"/>
      <c r="I2060" s="121"/>
      <c r="J2060" s="121"/>
      <c r="K2060" s="121"/>
      <c r="L2060" s="121"/>
      <c r="M2060" s="90"/>
      <c r="N2060" s="12"/>
      <c r="BJ2060" s="41"/>
      <c r="BN2060" s="41"/>
      <c r="BS2060" s="121"/>
      <c r="CK2060">
        <f t="shared" si="832"/>
        <v>36</v>
      </c>
      <c r="CL2060">
        <f t="shared" si="833"/>
        <v>48</v>
      </c>
      <c r="CM2060">
        <f t="shared" si="834"/>
        <v>1916</v>
      </c>
      <c r="CQ2060" t="str">
        <f t="shared" si="836"/>
        <v/>
      </c>
      <c r="CR2060" t="str">
        <f t="shared" si="835"/>
        <v/>
      </c>
      <c r="CT2060" t="str">
        <f t="shared" si="837"/>
        <v/>
      </c>
    </row>
    <row r="2061" spans="3:98" x14ac:dyDescent="0.2">
      <c r="C2061" s="47"/>
      <c r="D2061" s="47"/>
      <c r="E2061" s="121"/>
      <c r="F2061" s="121"/>
      <c r="G2061" s="121"/>
      <c r="H2061" s="121"/>
      <c r="I2061" s="121"/>
      <c r="J2061" s="121"/>
      <c r="K2061" s="121"/>
      <c r="L2061" s="121"/>
      <c r="M2061" s="90"/>
      <c r="N2061" s="12"/>
      <c r="BJ2061" s="41"/>
      <c r="BN2061" s="41"/>
      <c r="BS2061" s="121"/>
      <c r="CK2061">
        <f>CK2018</f>
        <v>37</v>
      </c>
      <c r="CL2061">
        <f>CL2018+1</f>
        <v>48</v>
      </c>
      <c r="CM2061">
        <f t="shared" si="834"/>
        <v>1917</v>
      </c>
      <c r="CQ2061" t="str">
        <f t="shared" si="836"/>
        <v/>
      </c>
      <c r="CR2061" t="str">
        <f t="shared" si="835"/>
        <v/>
      </c>
      <c r="CT2061" t="str">
        <f t="shared" si="837"/>
        <v/>
      </c>
    </row>
    <row r="2062" spans="3:98" x14ac:dyDescent="0.2">
      <c r="C2062" s="47"/>
      <c r="D2062" s="47"/>
      <c r="E2062" s="121"/>
      <c r="F2062" s="121"/>
      <c r="G2062" s="121"/>
      <c r="H2062" s="121"/>
      <c r="I2062" s="121"/>
      <c r="J2062" s="121"/>
      <c r="K2062" s="121"/>
      <c r="L2062" s="121"/>
      <c r="M2062" s="90"/>
      <c r="N2062" s="12"/>
      <c r="BJ2062" s="41"/>
      <c r="BN2062" s="41"/>
      <c r="BS2062" s="121"/>
      <c r="CK2062">
        <f t="shared" si="832"/>
        <v>38</v>
      </c>
      <c r="CL2062">
        <f t="shared" si="833"/>
        <v>48</v>
      </c>
      <c r="CM2062">
        <f t="shared" si="834"/>
        <v>1918</v>
      </c>
      <c r="CQ2062" t="str">
        <f t="shared" si="836"/>
        <v/>
      </c>
      <c r="CR2062" t="str">
        <f t="shared" si="835"/>
        <v/>
      </c>
      <c r="CT2062" t="str">
        <f t="shared" si="837"/>
        <v/>
      </c>
    </row>
    <row r="2063" spans="3:98" x14ac:dyDescent="0.2">
      <c r="C2063" s="47"/>
      <c r="D2063" s="47"/>
      <c r="E2063" s="121"/>
      <c r="F2063" s="121"/>
      <c r="G2063" s="121"/>
      <c r="H2063" s="121"/>
      <c r="I2063" s="121"/>
      <c r="J2063" s="121"/>
      <c r="K2063" s="121"/>
      <c r="L2063" s="121"/>
      <c r="M2063" s="90"/>
      <c r="N2063" s="12"/>
      <c r="BJ2063" s="41"/>
      <c r="BN2063" s="41"/>
      <c r="BS2063" s="121"/>
      <c r="CK2063">
        <f t="shared" si="832"/>
        <v>39</v>
      </c>
      <c r="CL2063">
        <f t="shared" si="833"/>
        <v>48</v>
      </c>
      <c r="CM2063">
        <f t="shared" si="834"/>
        <v>1919</v>
      </c>
      <c r="CQ2063" t="str">
        <f t="shared" si="836"/>
        <v/>
      </c>
      <c r="CR2063" t="str">
        <f t="shared" si="835"/>
        <v/>
      </c>
      <c r="CT2063" t="str">
        <f t="shared" si="837"/>
        <v/>
      </c>
    </row>
    <row r="2064" spans="3:98" x14ac:dyDescent="0.2">
      <c r="C2064" s="47"/>
      <c r="D2064" s="47"/>
      <c r="E2064" s="121"/>
      <c r="F2064" s="121"/>
      <c r="G2064" s="121"/>
      <c r="H2064" s="121"/>
      <c r="I2064" s="121"/>
      <c r="J2064" s="121"/>
      <c r="K2064" s="121"/>
      <c r="L2064" s="121"/>
      <c r="M2064" s="90"/>
      <c r="N2064" s="12"/>
      <c r="BJ2064" s="41"/>
      <c r="BN2064" s="41"/>
      <c r="BS2064" s="121"/>
      <c r="CK2064">
        <f t="shared" si="832"/>
        <v>40</v>
      </c>
      <c r="CL2064">
        <f t="shared" si="833"/>
        <v>48</v>
      </c>
      <c r="CM2064">
        <f t="shared" si="834"/>
        <v>1920</v>
      </c>
      <c r="CQ2064" t="str">
        <f t="shared" si="836"/>
        <v/>
      </c>
      <c r="CR2064" t="str">
        <f t="shared" si="835"/>
        <v/>
      </c>
      <c r="CT2064" t="str">
        <f t="shared" si="837"/>
        <v/>
      </c>
    </row>
    <row r="2065" spans="1:98" x14ac:dyDescent="0.2">
      <c r="C2065" s="47"/>
      <c r="D2065" s="47"/>
      <c r="E2065" s="121"/>
      <c r="F2065" s="121"/>
      <c r="G2065" s="121"/>
      <c r="H2065" s="121"/>
      <c r="I2065" s="121"/>
      <c r="J2065" s="121"/>
      <c r="K2065" s="121"/>
      <c r="L2065" s="121"/>
      <c r="M2065" s="90"/>
      <c r="N2065" s="12"/>
      <c r="BJ2065" s="41"/>
      <c r="BN2065" s="41"/>
      <c r="BS2065" s="121"/>
      <c r="CT2065" t="str">
        <f t="shared" si="837"/>
        <v/>
      </c>
    </row>
    <row r="2066" spans="1:98" x14ac:dyDescent="0.2">
      <c r="C2066" s="47"/>
      <c r="D2066" s="47"/>
      <c r="E2066" s="121"/>
      <c r="F2066" s="121"/>
      <c r="G2066" s="121"/>
      <c r="H2066" s="121"/>
      <c r="I2066" s="121"/>
      <c r="J2066" s="121"/>
      <c r="K2066" s="121"/>
      <c r="L2066" s="121"/>
      <c r="M2066" s="90"/>
      <c r="N2066" s="12"/>
      <c r="BJ2066" s="41"/>
      <c r="BN2066" s="41"/>
      <c r="BS2066" s="121"/>
      <c r="CT2066" t="str">
        <f t="shared" si="837"/>
        <v/>
      </c>
    </row>
    <row r="2067" spans="1:98" x14ac:dyDescent="0.2">
      <c r="A2067" s="13"/>
      <c r="B2067" s="15"/>
      <c r="C2067" s="44"/>
      <c r="D2067" s="44"/>
      <c r="E2067" s="14"/>
      <c r="F2067" s="14"/>
      <c r="G2067" s="14"/>
      <c r="H2067" s="14"/>
      <c r="I2067" s="14"/>
      <c r="J2067" s="14"/>
      <c r="K2067" s="14"/>
      <c r="L2067" s="14"/>
      <c r="M2067" s="13"/>
      <c r="N2067" s="12"/>
      <c r="BJ2067" s="36"/>
      <c r="BN2067" s="36"/>
      <c r="BS2067" s="14"/>
      <c r="CT2067" t="str">
        <f t="shared" si="837"/>
        <v/>
      </c>
    </row>
    <row r="2068" spans="1:98" x14ac:dyDescent="0.2">
      <c r="A2068" s="13"/>
      <c r="C2068" s="47"/>
      <c r="D2068" s="47"/>
      <c r="E2068" s="121"/>
      <c r="F2068" s="121"/>
      <c r="G2068" s="121"/>
      <c r="H2068" s="121"/>
      <c r="I2068" s="121"/>
      <c r="J2068" s="121"/>
      <c r="K2068" s="121"/>
      <c r="L2068" s="121"/>
      <c r="M2068" s="90"/>
      <c r="N2068" s="12"/>
      <c r="BJ2068" s="41"/>
      <c r="BN2068" s="41"/>
      <c r="BS2068" s="121"/>
      <c r="CK2068">
        <f>CK2025</f>
        <v>1</v>
      </c>
      <c r="CL2068">
        <f>CL2025+1</f>
        <v>49</v>
      </c>
      <c r="CM2068">
        <f>CM2025+40</f>
        <v>1921</v>
      </c>
      <c r="CQ2068" t="str">
        <f>IF(C2068=1,CONCATENATE("y_int(",CK2068,",",CL2068,") = variables.var",CM2068,";"),"")</f>
        <v/>
      </c>
      <c r="CR2068" t="str">
        <f>IF(C2068=1,CONCATENATE("v",CM2068),"")</f>
        <v/>
      </c>
      <c r="CT2068" t="str">
        <f t="shared" si="837"/>
        <v/>
      </c>
    </row>
    <row r="2069" spans="1:98" x14ac:dyDescent="0.2">
      <c r="C2069" s="47"/>
      <c r="D2069" s="47"/>
      <c r="E2069" s="121"/>
      <c r="F2069" s="121"/>
      <c r="G2069" s="121"/>
      <c r="H2069" s="121"/>
      <c r="I2069" s="121"/>
      <c r="J2069" s="121"/>
      <c r="K2069" s="121"/>
      <c r="L2069" s="121"/>
      <c r="M2069" s="90"/>
      <c r="N2069" s="12"/>
      <c r="BJ2069" s="41"/>
      <c r="BN2069" s="41"/>
      <c r="BS2069" s="121"/>
      <c r="CK2069">
        <f t="shared" ref="CK2069:CK2107" si="838">CK2026</f>
        <v>2</v>
      </c>
      <c r="CL2069">
        <f t="shared" ref="CL2069:CL2107" si="839">CL2026+1</f>
        <v>49</v>
      </c>
      <c r="CM2069">
        <f t="shared" ref="CM2069:CM2107" si="840">CM2026+40</f>
        <v>1922</v>
      </c>
      <c r="CQ2069" t="str">
        <f>IF(C2069=1,CONCATENATE("y_int(",CK2069,",",CL2069,") = variables.var",CM2069,";"),"")</f>
        <v/>
      </c>
      <c r="CR2069" t="str">
        <f>IF(C2069=1,CONCATENATE("v",CM2069),"")</f>
        <v/>
      </c>
      <c r="CT2069" t="str">
        <f t="shared" si="837"/>
        <v/>
      </c>
    </row>
    <row r="2070" spans="1:98" x14ac:dyDescent="0.2">
      <c r="C2070" s="47"/>
      <c r="D2070" s="47"/>
      <c r="E2070" s="121"/>
      <c r="F2070" s="121"/>
      <c r="G2070" s="121"/>
      <c r="H2070" s="121"/>
      <c r="I2070" s="121"/>
      <c r="J2070" s="121"/>
      <c r="K2070" s="121"/>
      <c r="L2070" s="121"/>
      <c r="M2070" s="90"/>
      <c r="N2070" s="12"/>
      <c r="BJ2070" s="41"/>
      <c r="BN2070" s="41"/>
      <c r="BS2070" s="121"/>
      <c r="CK2070">
        <f t="shared" si="838"/>
        <v>3</v>
      </c>
      <c r="CL2070">
        <f t="shared" si="839"/>
        <v>49</v>
      </c>
      <c r="CM2070">
        <f t="shared" si="840"/>
        <v>1923</v>
      </c>
      <c r="CQ2070" t="str">
        <f>IF(C2070=1,CONCATENATE("y_int(",CK2070,",",CL2070,") = variables.var",CM2070,";"),"")</f>
        <v/>
      </c>
      <c r="CR2070" t="str">
        <f t="shared" ref="CR2070:CR2107" si="841">IF(C2070=1,CONCATENATE("v",CM2070),"")</f>
        <v/>
      </c>
      <c r="CT2070" t="str">
        <f t="shared" si="837"/>
        <v/>
      </c>
    </row>
    <row r="2071" spans="1:98" x14ac:dyDescent="0.2">
      <c r="C2071" s="47"/>
      <c r="D2071" s="47"/>
      <c r="E2071" s="121"/>
      <c r="F2071" s="121"/>
      <c r="G2071" s="121"/>
      <c r="H2071" s="121"/>
      <c r="I2071" s="121"/>
      <c r="J2071" s="121"/>
      <c r="K2071" s="121"/>
      <c r="L2071" s="121"/>
      <c r="M2071" s="90"/>
      <c r="N2071" s="12"/>
      <c r="BJ2071" s="41"/>
      <c r="BN2071" s="41"/>
      <c r="BS2071" s="121"/>
      <c r="CK2071">
        <f t="shared" si="838"/>
        <v>4</v>
      </c>
      <c r="CL2071">
        <f t="shared" si="839"/>
        <v>49</v>
      </c>
      <c r="CM2071">
        <f t="shared" si="840"/>
        <v>1924</v>
      </c>
      <c r="CQ2071" t="str">
        <f t="shared" ref="CQ2071:CQ2107" si="842">IF(C2071=1,CONCATENATE("y_int(",CK2071,",",CL2071,") = variables.var",CM2071,";"),"")</f>
        <v/>
      </c>
      <c r="CR2071" t="str">
        <f t="shared" si="841"/>
        <v/>
      </c>
      <c r="CT2071" t="str">
        <f t="shared" si="837"/>
        <v/>
      </c>
    </row>
    <row r="2072" spans="1:98" x14ac:dyDescent="0.2">
      <c r="C2072" s="47"/>
      <c r="D2072" s="47"/>
      <c r="E2072" s="121"/>
      <c r="F2072" s="121"/>
      <c r="G2072" s="121"/>
      <c r="H2072" s="121"/>
      <c r="I2072" s="121"/>
      <c r="J2072" s="121"/>
      <c r="K2072" s="121"/>
      <c r="L2072" s="121"/>
      <c r="M2072" s="90"/>
      <c r="N2072" s="12"/>
      <c r="BJ2072" s="41"/>
      <c r="BN2072" s="41"/>
      <c r="BS2072" s="121"/>
      <c r="CK2072">
        <f t="shared" si="838"/>
        <v>5</v>
      </c>
      <c r="CL2072">
        <f t="shared" si="839"/>
        <v>49</v>
      </c>
      <c r="CM2072">
        <f t="shared" si="840"/>
        <v>1925</v>
      </c>
      <c r="CQ2072" t="str">
        <f t="shared" si="842"/>
        <v/>
      </c>
      <c r="CR2072" t="str">
        <f t="shared" si="841"/>
        <v/>
      </c>
      <c r="CT2072" t="str">
        <f t="shared" si="837"/>
        <v/>
      </c>
    </row>
    <row r="2073" spans="1:98" x14ac:dyDescent="0.2">
      <c r="C2073" s="47"/>
      <c r="D2073" s="47"/>
      <c r="E2073" s="121"/>
      <c r="F2073" s="121"/>
      <c r="G2073" s="121"/>
      <c r="H2073" s="121"/>
      <c r="I2073" s="121"/>
      <c r="J2073" s="121"/>
      <c r="K2073" s="121"/>
      <c r="L2073" s="121"/>
      <c r="M2073" s="90"/>
      <c r="N2073" s="12"/>
      <c r="BJ2073" s="41"/>
      <c r="BN2073" s="41"/>
      <c r="BS2073" s="121"/>
      <c r="CK2073">
        <f t="shared" si="838"/>
        <v>6</v>
      </c>
      <c r="CL2073">
        <f t="shared" si="839"/>
        <v>49</v>
      </c>
      <c r="CM2073">
        <f t="shared" si="840"/>
        <v>1926</v>
      </c>
      <c r="CQ2073" t="str">
        <f t="shared" si="842"/>
        <v/>
      </c>
      <c r="CR2073" t="str">
        <f t="shared" si="841"/>
        <v/>
      </c>
      <c r="CT2073" t="str">
        <f t="shared" si="837"/>
        <v/>
      </c>
    </row>
    <row r="2074" spans="1:98" x14ac:dyDescent="0.2">
      <c r="C2074" s="47"/>
      <c r="D2074" s="47"/>
      <c r="E2074" s="121"/>
      <c r="F2074" s="121"/>
      <c r="G2074" s="121"/>
      <c r="H2074" s="121"/>
      <c r="I2074" s="121"/>
      <c r="J2074" s="121"/>
      <c r="K2074" s="121"/>
      <c r="L2074" s="121"/>
      <c r="M2074" s="90"/>
      <c r="N2074" s="12"/>
      <c r="BJ2074" s="41"/>
      <c r="BN2074" s="41"/>
      <c r="BS2074" s="121"/>
      <c r="CK2074">
        <f t="shared" si="838"/>
        <v>7</v>
      </c>
      <c r="CL2074">
        <f t="shared" si="839"/>
        <v>49</v>
      </c>
      <c r="CM2074">
        <f t="shared" si="840"/>
        <v>1927</v>
      </c>
      <c r="CQ2074" t="str">
        <f t="shared" si="842"/>
        <v/>
      </c>
      <c r="CR2074" t="str">
        <f t="shared" si="841"/>
        <v/>
      </c>
      <c r="CT2074" t="str">
        <f t="shared" si="837"/>
        <v/>
      </c>
    </row>
    <row r="2075" spans="1:98" x14ac:dyDescent="0.2">
      <c r="C2075" s="47"/>
      <c r="D2075" s="47"/>
      <c r="E2075" s="121"/>
      <c r="F2075" s="121"/>
      <c r="G2075" s="121"/>
      <c r="H2075" s="121"/>
      <c r="I2075" s="121"/>
      <c r="J2075" s="121"/>
      <c r="K2075" s="121"/>
      <c r="L2075" s="121"/>
      <c r="M2075" s="90"/>
      <c r="N2075" s="12"/>
      <c r="BJ2075" s="41"/>
      <c r="BN2075" s="41"/>
      <c r="BS2075" s="121"/>
      <c r="CK2075">
        <f t="shared" si="838"/>
        <v>8</v>
      </c>
      <c r="CL2075">
        <f t="shared" si="839"/>
        <v>49</v>
      </c>
      <c r="CM2075">
        <f t="shared" si="840"/>
        <v>1928</v>
      </c>
      <c r="CQ2075" t="str">
        <f t="shared" si="842"/>
        <v/>
      </c>
      <c r="CR2075" t="str">
        <f t="shared" si="841"/>
        <v/>
      </c>
      <c r="CT2075" t="str">
        <f t="shared" si="837"/>
        <v/>
      </c>
    </row>
    <row r="2076" spans="1:98" x14ac:dyDescent="0.2">
      <c r="C2076" s="47"/>
      <c r="D2076" s="47"/>
      <c r="E2076" s="121"/>
      <c r="F2076" s="121"/>
      <c r="G2076" s="121"/>
      <c r="H2076" s="121"/>
      <c r="I2076" s="121"/>
      <c r="J2076" s="121"/>
      <c r="K2076" s="121"/>
      <c r="L2076" s="121"/>
      <c r="M2076" s="90"/>
      <c r="N2076" s="12"/>
      <c r="BJ2076" s="41"/>
      <c r="BN2076" s="41"/>
      <c r="BS2076" s="121"/>
      <c r="CK2076">
        <f t="shared" si="838"/>
        <v>9</v>
      </c>
      <c r="CL2076">
        <f t="shared" si="839"/>
        <v>49</v>
      </c>
      <c r="CM2076">
        <f t="shared" si="840"/>
        <v>1929</v>
      </c>
      <c r="CQ2076" t="str">
        <f t="shared" si="842"/>
        <v/>
      </c>
      <c r="CR2076" t="str">
        <f t="shared" si="841"/>
        <v/>
      </c>
      <c r="CT2076" t="str">
        <f t="shared" si="837"/>
        <v/>
      </c>
    </row>
    <row r="2077" spans="1:98" x14ac:dyDescent="0.2">
      <c r="C2077" s="47"/>
      <c r="D2077" s="47"/>
      <c r="E2077" s="121"/>
      <c r="F2077" s="121"/>
      <c r="G2077" s="121"/>
      <c r="H2077" s="121"/>
      <c r="I2077" s="121"/>
      <c r="J2077" s="121"/>
      <c r="K2077" s="121"/>
      <c r="L2077" s="121"/>
      <c r="M2077" s="90"/>
      <c r="N2077" s="12"/>
      <c r="BJ2077" s="41"/>
      <c r="BN2077" s="41"/>
      <c r="BS2077" s="121"/>
      <c r="CK2077">
        <f t="shared" si="838"/>
        <v>10</v>
      </c>
      <c r="CL2077">
        <f t="shared" si="839"/>
        <v>49</v>
      </c>
      <c r="CM2077">
        <f t="shared" si="840"/>
        <v>1930</v>
      </c>
      <c r="CQ2077" t="str">
        <f t="shared" si="842"/>
        <v/>
      </c>
      <c r="CR2077" t="str">
        <f t="shared" si="841"/>
        <v/>
      </c>
      <c r="CT2077" t="str">
        <f t="shared" si="837"/>
        <v/>
      </c>
    </row>
    <row r="2078" spans="1:98" x14ac:dyDescent="0.2">
      <c r="C2078" s="47"/>
      <c r="D2078" s="47"/>
      <c r="E2078" s="121"/>
      <c r="F2078" s="121"/>
      <c r="G2078" s="121"/>
      <c r="H2078" s="121"/>
      <c r="I2078" s="121"/>
      <c r="J2078" s="121"/>
      <c r="K2078" s="121"/>
      <c r="L2078" s="121"/>
      <c r="M2078" s="90"/>
      <c r="N2078" s="12"/>
      <c r="BJ2078" s="41"/>
      <c r="BN2078" s="41"/>
      <c r="BS2078" s="121"/>
      <c r="CK2078">
        <f t="shared" si="838"/>
        <v>11</v>
      </c>
      <c r="CL2078">
        <f t="shared" si="839"/>
        <v>49</v>
      </c>
      <c r="CM2078">
        <f t="shared" si="840"/>
        <v>1931</v>
      </c>
      <c r="CQ2078" t="str">
        <f t="shared" si="842"/>
        <v/>
      </c>
      <c r="CR2078" t="str">
        <f t="shared" si="841"/>
        <v/>
      </c>
      <c r="CT2078" t="str">
        <f t="shared" si="837"/>
        <v/>
      </c>
    </row>
    <row r="2079" spans="1:98" x14ac:dyDescent="0.2">
      <c r="C2079" s="47"/>
      <c r="D2079" s="47"/>
      <c r="E2079" s="121"/>
      <c r="F2079" s="121"/>
      <c r="G2079" s="121"/>
      <c r="H2079" s="121"/>
      <c r="I2079" s="121"/>
      <c r="J2079" s="121"/>
      <c r="K2079" s="121"/>
      <c r="L2079" s="121"/>
      <c r="M2079" s="90"/>
      <c r="N2079" s="12"/>
      <c r="BJ2079" s="41"/>
      <c r="BN2079" s="41"/>
      <c r="BS2079" s="121"/>
      <c r="CK2079">
        <f t="shared" si="838"/>
        <v>12</v>
      </c>
      <c r="CL2079">
        <f t="shared" si="839"/>
        <v>49</v>
      </c>
      <c r="CM2079">
        <f t="shared" si="840"/>
        <v>1932</v>
      </c>
      <c r="CQ2079" t="str">
        <f t="shared" si="842"/>
        <v/>
      </c>
      <c r="CR2079" t="str">
        <f t="shared" si="841"/>
        <v/>
      </c>
      <c r="CT2079" t="str">
        <f t="shared" si="837"/>
        <v/>
      </c>
    </row>
    <row r="2080" spans="1:98" x14ac:dyDescent="0.2">
      <c r="C2080" s="47"/>
      <c r="D2080" s="47"/>
      <c r="E2080" s="121"/>
      <c r="F2080" s="121"/>
      <c r="G2080" s="121"/>
      <c r="H2080" s="121"/>
      <c r="I2080" s="121"/>
      <c r="J2080" s="121"/>
      <c r="K2080" s="121"/>
      <c r="L2080" s="121"/>
      <c r="M2080" s="90"/>
      <c r="N2080" s="12"/>
      <c r="BJ2080" s="41"/>
      <c r="BN2080" s="41"/>
      <c r="BS2080" s="121"/>
      <c r="CK2080">
        <f t="shared" si="838"/>
        <v>13</v>
      </c>
      <c r="CL2080">
        <f t="shared" si="839"/>
        <v>49</v>
      </c>
      <c r="CM2080">
        <f t="shared" si="840"/>
        <v>1933</v>
      </c>
      <c r="CQ2080" t="str">
        <f t="shared" si="842"/>
        <v/>
      </c>
      <c r="CR2080" t="str">
        <f t="shared" si="841"/>
        <v/>
      </c>
      <c r="CT2080" t="str">
        <f t="shared" si="837"/>
        <v/>
      </c>
    </row>
    <row r="2081" spans="3:98" x14ac:dyDescent="0.2">
      <c r="C2081" s="47"/>
      <c r="D2081" s="47"/>
      <c r="E2081" s="121"/>
      <c r="F2081" s="121"/>
      <c r="G2081" s="121"/>
      <c r="H2081" s="121"/>
      <c r="I2081" s="121"/>
      <c r="J2081" s="121"/>
      <c r="K2081" s="121"/>
      <c r="L2081" s="121"/>
      <c r="M2081" s="90"/>
      <c r="N2081" s="12"/>
      <c r="BJ2081" s="41"/>
      <c r="BN2081" s="41"/>
      <c r="BS2081" s="121"/>
      <c r="CK2081">
        <f t="shared" si="838"/>
        <v>14</v>
      </c>
      <c r="CL2081">
        <f t="shared" si="839"/>
        <v>49</v>
      </c>
      <c r="CM2081">
        <f t="shared" si="840"/>
        <v>1934</v>
      </c>
      <c r="CQ2081" t="str">
        <f t="shared" si="842"/>
        <v/>
      </c>
      <c r="CR2081" t="str">
        <f t="shared" si="841"/>
        <v/>
      </c>
      <c r="CT2081" t="str">
        <f t="shared" si="837"/>
        <v/>
      </c>
    </row>
    <row r="2082" spans="3:98" x14ac:dyDescent="0.2">
      <c r="C2082" s="47"/>
      <c r="D2082" s="47"/>
      <c r="E2082" s="121"/>
      <c r="F2082" s="121"/>
      <c r="G2082" s="121"/>
      <c r="H2082" s="121"/>
      <c r="I2082" s="121"/>
      <c r="J2082" s="121"/>
      <c r="K2082" s="121"/>
      <c r="L2082" s="121"/>
      <c r="M2082" s="90"/>
      <c r="N2082" s="12"/>
      <c r="BJ2082" s="41"/>
      <c r="BN2082" s="41"/>
      <c r="BS2082" s="121"/>
      <c r="CK2082">
        <f t="shared" si="838"/>
        <v>15</v>
      </c>
      <c r="CL2082">
        <f t="shared" si="839"/>
        <v>49</v>
      </c>
      <c r="CM2082">
        <f t="shared" si="840"/>
        <v>1935</v>
      </c>
      <c r="CQ2082" t="str">
        <f t="shared" si="842"/>
        <v/>
      </c>
      <c r="CR2082" t="str">
        <f t="shared" si="841"/>
        <v/>
      </c>
      <c r="CT2082" t="str">
        <f t="shared" si="837"/>
        <v/>
      </c>
    </row>
    <row r="2083" spans="3:98" x14ac:dyDescent="0.2">
      <c r="C2083" s="47"/>
      <c r="D2083" s="47"/>
      <c r="E2083" s="121"/>
      <c r="F2083" s="121"/>
      <c r="G2083" s="121"/>
      <c r="H2083" s="121"/>
      <c r="I2083" s="121"/>
      <c r="J2083" s="121"/>
      <c r="K2083" s="121"/>
      <c r="L2083" s="121"/>
      <c r="M2083" s="90"/>
      <c r="N2083" s="12"/>
      <c r="BJ2083" s="41"/>
      <c r="BN2083" s="41"/>
      <c r="BS2083" s="121"/>
      <c r="CK2083">
        <f t="shared" si="838"/>
        <v>16</v>
      </c>
      <c r="CL2083">
        <f t="shared" si="839"/>
        <v>49</v>
      </c>
      <c r="CM2083">
        <f t="shared" si="840"/>
        <v>1936</v>
      </c>
      <c r="CQ2083" t="str">
        <f t="shared" si="842"/>
        <v/>
      </c>
      <c r="CR2083" t="str">
        <f t="shared" si="841"/>
        <v/>
      </c>
      <c r="CT2083" t="str">
        <f t="shared" si="837"/>
        <v/>
      </c>
    </row>
    <row r="2084" spans="3:98" x14ac:dyDescent="0.2">
      <c r="C2084" s="47"/>
      <c r="D2084" s="47"/>
      <c r="E2084" s="121"/>
      <c r="F2084" s="121"/>
      <c r="G2084" s="121"/>
      <c r="H2084" s="121"/>
      <c r="I2084" s="121"/>
      <c r="J2084" s="121"/>
      <c r="K2084" s="121"/>
      <c r="L2084" s="121"/>
      <c r="M2084" s="90"/>
      <c r="N2084" s="12"/>
      <c r="BJ2084" s="41"/>
      <c r="BN2084" s="41"/>
      <c r="BS2084" s="121"/>
      <c r="CK2084">
        <f t="shared" si="838"/>
        <v>17</v>
      </c>
      <c r="CL2084">
        <f t="shared" si="839"/>
        <v>49</v>
      </c>
      <c r="CM2084">
        <f t="shared" si="840"/>
        <v>1937</v>
      </c>
      <c r="CQ2084" t="str">
        <f t="shared" si="842"/>
        <v/>
      </c>
      <c r="CR2084" t="str">
        <f t="shared" si="841"/>
        <v/>
      </c>
      <c r="CT2084" t="str">
        <f t="shared" si="837"/>
        <v/>
      </c>
    </row>
    <row r="2085" spans="3:98" x14ac:dyDescent="0.2">
      <c r="C2085" s="47"/>
      <c r="D2085" s="47"/>
      <c r="E2085" s="121"/>
      <c r="F2085" s="121"/>
      <c r="G2085" s="121"/>
      <c r="H2085" s="121"/>
      <c r="I2085" s="121"/>
      <c r="J2085" s="121"/>
      <c r="K2085" s="121"/>
      <c r="L2085" s="121"/>
      <c r="M2085" s="90"/>
      <c r="N2085" s="12"/>
      <c r="BJ2085" s="41"/>
      <c r="BN2085" s="41"/>
      <c r="BS2085" s="121"/>
      <c r="CK2085">
        <f t="shared" si="838"/>
        <v>18</v>
      </c>
      <c r="CL2085">
        <f t="shared" si="839"/>
        <v>49</v>
      </c>
      <c r="CM2085">
        <f t="shared" si="840"/>
        <v>1938</v>
      </c>
      <c r="CQ2085" t="str">
        <f t="shared" si="842"/>
        <v/>
      </c>
      <c r="CR2085" t="str">
        <f t="shared" si="841"/>
        <v/>
      </c>
      <c r="CT2085" t="str">
        <f t="shared" si="837"/>
        <v/>
      </c>
    </row>
    <row r="2086" spans="3:98" x14ac:dyDescent="0.2">
      <c r="C2086" s="47"/>
      <c r="D2086" s="47"/>
      <c r="E2086" s="121"/>
      <c r="F2086" s="121"/>
      <c r="G2086" s="121"/>
      <c r="H2086" s="121"/>
      <c r="I2086" s="121"/>
      <c r="J2086" s="121"/>
      <c r="K2086" s="121"/>
      <c r="L2086" s="121"/>
      <c r="M2086" s="90"/>
      <c r="N2086" s="12"/>
      <c r="BJ2086" s="41"/>
      <c r="BN2086" s="41"/>
      <c r="BS2086" s="121"/>
      <c r="CK2086">
        <f t="shared" si="838"/>
        <v>19</v>
      </c>
      <c r="CL2086">
        <f t="shared" si="839"/>
        <v>49</v>
      </c>
      <c r="CM2086">
        <f t="shared" si="840"/>
        <v>1939</v>
      </c>
      <c r="CQ2086" t="str">
        <f t="shared" si="842"/>
        <v/>
      </c>
      <c r="CR2086" t="str">
        <f t="shared" si="841"/>
        <v/>
      </c>
      <c r="CT2086" t="str">
        <f t="shared" si="837"/>
        <v/>
      </c>
    </row>
    <row r="2087" spans="3:98" x14ac:dyDescent="0.2">
      <c r="C2087" s="47"/>
      <c r="D2087" s="47"/>
      <c r="E2087" s="121"/>
      <c r="F2087" s="121"/>
      <c r="G2087" s="121"/>
      <c r="H2087" s="121"/>
      <c r="I2087" s="121"/>
      <c r="J2087" s="121"/>
      <c r="K2087" s="121"/>
      <c r="L2087" s="121"/>
      <c r="M2087" s="90"/>
      <c r="N2087" s="12"/>
      <c r="BJ2087" s="41"/>
      <c r="BN2087" s="41"/>
      <c r="BS2087" s="121"/>
      <c r="CK2087">
        <f t="shared" si="838"/>
        <v>20</v>
      </c>
      <c r="CL2087">
        <f t="shared" si="839"/>
        <v>49</v>
      </c>
      <c r="CM2087">
        <f t="shared" si="840"/>
        <v>1940</v>
      </c>
      <c r="CQ2087" t="str">
        <f t="shared" si="842"/>
        <v/>
      </c>
      <c r="CR2087" t="str">
        <f t="shared" si="841"/>
        <v/>
      </c>
      <c r="CT2087" t="str">
        <f t="shared" si="837"/>
        <v/>
      </c>
    </row>
    <row r="2088" spans="3:98" x14ac:dyDescent="0.2">
      <c r="C2088" s="47"/>
      <c r="D2088" s="47"/>
      <c r="E2088" s="121"/>
      <c r="F2088" s="121"/>
      <c r="G2088" s="121"/>
      <c r="H2088" s="121"/>
      <c r="I2088" s="121"/>
      <c r="J2088" s="121"/>
      <c r="K2088" s="121"/>
      <c r="L2088" s="121"/>
      <c r="M2088" s="90"/>
      <c r="N2088" s="12"/>
      <c r="BJ2088" s="41"/>
      <c r="BN2088" s="41"/>
      <c r="BS2088" s="121"/>
      <c r="CK2088">
        <f t="shared" si="838"/>
        <v>21</v>
      </c>
      <c r="CL2088">
        <f t="shared" si="839"/>
        <v>49</v>
      </c>
      <c r="CM2088">
        <f t="shared" si="840"/>
        <v>1941</v>
      </c>
      <c r="CQ2088" t="str">
        <f t="shared" si="842"/>
        <v/>
      </c>
      <c r="CR2088" t="str">
        <f t="shared" si="841"/>
        <v/>
      </c>
      <c r="CT2088" t="str">
        <f t="shared" si="837"/>
        <v/>
      </c>
    </row>
    <row r="2089" spans="3:98" x14ac:dyDescent="0.2">
      <c r="C2089" s="47"/>
      <c r="D2089" s="47"/>
      <c r="E2089" s="121"/>
      <c r="F2089" s="121"/>
      <c r="G2089" s="121"/>
      <c r="H2089" s="121"/>
      <c r="I2089" s="121"/>
      <c r="J2089" s="121"/>
      <c r="K2089" s="121"/>
      <c r="L2089" s="121"/>
      <c r="M2089" s="90"/>
      <c r="N2089" s="12"/>
      <c r="BJ2089" s="41"/>
      <c r="BN2089" s="41"/>
      <c r="BS2089" s="121"/>
      <c r="CK2089">
        <f t="shared" si="838"/>
        <v>22</v>
      </c>
      <c r="CL2089">
        <f t="shared" si="839"/>
        <v>49</v>
      </c>
      <c r="CM2089">
        <f t="shared" si="840"/>
        <v>1942</v>
      </c>
      <c r="CQ2089" t="str">
        <f t="shared" si="842"/>
        <v/>
      </c>
      <c r="CR2089" t="str">
        <f t="shared" si="841"/>
        <v/>
      </c>
      <c r="CT2089" t="str">
        <f t="shared" si="837"/>
        <v/>
      </c>
    </row>
    <row r="2090" spans="3:98" x14ac:dyDescent="0.2">
      <c r="C2090" s="47"/>
      <c r="D2090" s="47"/>
      <c r="E2090" s="121"/>
      <c r="F2090" s="121"/>
      <c r="G2090" s="121"/>
      <c r="H2090" s="121"/>
      <c r="I2090" s="121"/>
      <c r="J2090" s="121"/>
      <c r="K2090" s="121"/>
      <c r="L2090" s="121"/>
      <c r="M2090" s="90"/>
      <c r="N2090" s="12"/>
      <c r="BJ2090" s="41"/>
      <c r="BN2090" s="41"/>
      <c r="BS2090" s="121"/>
      <c r="CK2090">
        <f t="shared" si="838"/>
        <v>23</v>
      </c>
      <c r="CL2090">
        <f t="shared" si="839"/>
        <v>49</v>
      </c>
      <c r="CM2090">
        <f t="shared" si="840"/>
        <v>1943</v>
      </c>
      <c r="CQ2090" t="str">
        <f t="shared" si="842"/>
        <v/>
      </c>
      <c r="CR2090" t="str">
        <f t="shared" si="841"/>
        <v/>
      </c>
      <c r="CT2090" t="str">
        <f t="shared" si="837"/>
        <v/>
      </c>
    </row>
    <row r="2091" spans="3:98" x14ac:dyDescent="0.2">
      <c r="C2091" s="47"/>
      <c r="D2091" s="47"/>
      <c r="E2091" s="121"/>
      <c r="F2091" s="121"/>
      <c r="G2091" s="121"/>
      <c r="H2091" s="121"/>
      <c r="I2091" s="121"/>
      <c r="J2091" s="121"/>
      <c r="K2091" s="121"/>
      <c r="L2091" s="121"/>
      <c r="M2091" s="90"/>
      <c r="N2091" s="12"/>
      <c r="BJ2091" s="41"/>
      <c r="BN2091" s="41"/>
      <c r="BS2091" s="121"/>
      <c r="CK2091">
        <f t="shared" si="838"/>
        <v>24</v>
      </c>
      <c r="CL2091">
        <f t="shared" si="839"/>
        <v>49</v>
      </c>
      <c r="CM2091">
        <f t="shared" si="840"/>
        <v>1944</v>
      </c>
      <c r="CQ2091" t="str">
        <f t="shared" si="842"/>
        <v/>
      </c>
      <c r="CR2091" t="str">
        <f t="shared" si="841"/>
        <v/>
      </c>
      <c r="CT2091" t="str">
        <f t="shared" si="837"/>
        <v/>
      </c>
    </row>
    <row r="2092" spans="3:98" x14ac:dyDescent="0.2">
      <c r="C2092" s="47"/>
      <c r="D2092" s="47"/>
      <c r="E2092" s="121"/>
      <c r="F2092" s="121"/>
      <c r="G2092" s="121"/>
      <c r="H2092" s="121"/>
      <c r="I2092" s="121"/>
      <c r="J2092" s="121"/>
      <c r="K2092" s="121"/>
      <c r="L2092" s="121"/>
      <c r="M2092" s="90"/>
      <c r="N2092" s="12"/>
      <c r="BJ2092" s="41"/>
      <c r="BN2092" s="41"/>
      <c r="BS2092" s="121"/>
      <c r="CK2092">
        <f t="shared" si="838"/>
        <v>25</v>
      </c>
      <c r="CL2092">
        <f t="shared" si="839"/>
        <v>49</v>
      </c>
      <c r="CM2092">
        <f t="shared" si="840"/>
        <v>1945</v>
      </c>
      <c r="CQ2092" t="str">
        <f t="shared" si="842"/>
        <v/>
      </c>
      <c r="CR2092" t="str">
        <f t="shared" si="841"/>
        <v/>
      </c>
      <c r="CT2092" t="str">
        <f t="shared" si="837"/>
        <v/>
      </c>
    </row>
    <row r="2093" spans="3:98" x14ac:dyDescent="0.2">
      <c r="C2093" s="47"/>
      <c r="D2093" s="47"/>
      <c r="E2093" s="121"/>
      <c r="F2093" s="121"/>
      <c r="G2093" s="121"/>
      <c r="H2093" s="121"/>
      <c r="I2093" s="121"/>
      <c r="J2093" s="121"/>
      <c r="K2093" s="121"/>
      <c r="L2093" s="121"/>
      <c r="M2093" s="90"/>
      <c r="N2093" s="12"/>
      <c r="BJ2093" s="41"/>
      <c r="BN2093" s="41"/>
      <c r="BS2093" s="121"/>
      <c r="CK2093">
        <f t="shared" si="838"/>
        <v>26</v>
      </c>
      <c r="CL2093">
        <f t="shared" si="839"/>
        <v>49</v>
      </c>
      <c r="CM2093">
        <f t="shared" si="840"/>
        <v>1946</v>
      </c>
      <c r="CQ2093" t="str">
        <f t="shared" si="842"/>
        <v/>
      </c>
      <c r="CR2093" t="str">
        <f t="shared" si="841"/>
        <v/>
      </c>
      <c r="CT2093" t="str">
        <f t="shared" si="837"/>
        <v/>
      </c>
    </row>
    <row r="2094" spans="3:98" x14ac:dyDescent="0.2">
      <c r="C2094" s="47"/>
      <c r="D2094" s="47"/>
      <c r="E2094" s="121"/>
      <c r="F2094" s="121"/>
      <c r="G2094" s="121"/>
      <c r="H2094" s="121"/>
      <c r="I2094" s="121"/>
      <c r="J2094" s="121"/>
      <c r="K2094" s="121"/>
      <c r="L2094" s="121"/>
      <c r="M2094" s="90"/>
      <c r="N2094" s="12"/>
      <c r="BJ2094" s="41"/>
      <c r="BN2094" s="41"/>
      <c r="BS2094" s="121"/>
      <c r="CK2094">
        <f t="shared" si="838"/>
        <v>27</v>
      </c>
      <c r="CL2094">
        <f t="shared" si="839"/>
        <v>49</v>
      </c>
      <c r="CM2094">
        <f t="shared" si="840"/>
        <v>1947</v>
      </c>
      <c r="CQ2094" t="str">
        <f t="shared" si="842"/>
        <v/>
      </c>
      <c r="CR2094" t="str">
        <f t="shared" si="841"/>
        <v/>
      </c>
      <c r="CT2094" t="str">
        <f t="shared" si="837"/>
        <v/>
      </c>
    </row>
    <row r="2095" spans="3:98" x14ac:dyDescent="0.2">
      <c r="C2095" s="47"/>
      <c r="D2095" s="47"/>
      <c r="E2095" s="121"/>
      <c r="F2095" s="121"/>
      <c r="G2095" s="121"/>
      <c r="H2095" s="121"/>
      <c r="I2095" s="121"/>
      <c r="J2095" s="121"/>
      <c r="K2095" s="121"/>
      <c r="L2095" s="121"/>
      <c r="M2095" s="90"/>
      <c r="N2095" s="12"/>
      <c r="BJ2095" s="41"/>
      <c r="BN2095" s="41"/>
      <c r="BS2095" s="121"/>
      <c r="CK2095">
        <f t="shared" si="838"/>
        <v>28</v>
      </c>
      <c r="CL2095">
        <f t="shared" si="839"/>
        <v>49</v>
      </c>
      <c r="CM2095">
        <f t="shared" si="840"/>
        <v>1948</v>
      </c>
      <c r="CQ2095" t="str">
        <f t="shared" si="842"/>
        <v/>
      </c>
      <c r="CR2095" t="str">
        <f t="shared" si="841"/>
        <v/>
      </c>
      <c r="CT2095" t="str">
        <f t="shared" si="837"/>
        <v/>
      </c>
    </row>
    <row r="2096" spans="3:98" x14ac:dyDescent="0.2">
      <c r="C2096" s="47"/>
      <c r="D2096" s="47"/>
      <c r="E2096" s="121"/>
      <c r="F2096" s="121"/>
      <c r="G2096" s="121"/>
      <c r="H2096" s="121"/>
      <c r="I2096" s="121"/>
      <c r="J2096" s="121"/>
      <c r="K2096" s="121"/>
      <c r="L2096" s="121"/>
      <c r="M2096" s="90"/>
      <c r="N2096" s="12"/>
      <c r="BJ2096" s="41"/>
      <c r="BN2096" s="41"/>
      <c r="BS2096" s="121"/>
      <c r="CK2096">
        <f t="shared" si="838"/>
        <v>29</v>
      </c>
      <c r="CL2096">
        <f t="shared" si="839"/>
        <v>49</v>
      </c>
      <c r="CM2096">
        <f t="shared" si="840"/>
        <v>1949</v>
      </c>
      <c r="CQ2096" t="str">
        <f t="shared" si="842"/>
        <v/>
      </c>
      <c r="CR2096" t="str">
        <f t="shared" si="841"/>
        <v/>
      </c>
      <c r="CT2096" t="str">
        <f t="shared" si="837"/>
        <v/>
      </c>
    </row>
    <row r="2097" spans="1:98" x14ac:dyDescent="0.2">
      <c r="C2097" s="47"/>
      <c r="D2097" s="47"/>
      <c r="E2097" s="121"/>
      <c r="F2097" s="121"/>
      <c r="G2097" s="121"/>
      <c r="H2097" s="121"/>
      <c r="I2097" s="121"/>
      <c r="J2097" s="121"/>
      <c r="K2097" s="121"/>
      <c r="L2097" s="121"/>
      <c r="M2097" s="90"/>
      <c r="N2097" s="12"/>
      <c r="BJ2097" s="41"/>
      <c r="BN2097" s="41"/>
      <c r="BS2097" s="121"/>
      <c r="CK2097">
        <f t="shared" si="838"/>
        <v>30</v>
      </c>
      <c r="CL2097">
        <f t="shared" si="839"/>
        <v>49</v>
      </c>
      <c r="CM2097">
        <f t="shared" si="840"/>
        <v>1950</v>
      </c>
      <c r="CQ2097" t="str">
        <f t="shared" si="842"/>
        <v/>
      </c>
      <c r="CR2097" t="str">
        <f t="shared" si="841"/>
        <v/>
      </c>
      <c r="CT2097" t="str">
        <f t="shared" si="837"/>
        <v/>
      </c>
    </row>
    <row r="2098" spans="1:98" x14ac:dyDescent="0.2">
      <c r="C2098" s="47"/>
      <c r="D2098" s="47"/>
      <c r="E2098" s="121"/>
      <c r="F2098" s="121"/>
      <c r="G2098" s="121"/>
      <c r="H2098" s="121"/>
      <c r="I2098" s="121"/>
      <c r="J2098" s="121"/>
      <c r="K2098" s="121"/>
      <c r="L2098" s="121"/>
      <c r="M2098" s="90"/>
      <c r="N2098" s="12"/>
      <c r="BJ2098" s="41"/>
      <c r="BN2098" s="41"/>
      <c r="BS2098" s="121"/>
      <c r="CK2098">
        <f t="shared" si="838"/>
        <v>31</v>
      </c>
      <c r="CL2098">
        <f t="shared" si="839"/>
        <v>49</v>
      </c>
      <c r="CM2098">
        <f t="shared" si="840"/>
        <v>1951</v>
      </c>
      <c r="CQ2098" t="str">
        <f t="shared" si="842"/>
        <v/>
      </c>
      <c r="CR2098" t="str">
        <f t="shared" si="841"/>
        <v/>
      </c>
      <c r="CT2098" t="str">
        <f t="shared" si="837"/>
        <v/>
      </c>
    </row>
    <row r="2099" spans="1:98" x14ac:dyDescent="0.2">
      <c r="C2099" s="47"/>
      <c r="D2099" s="47"/>
      <c r="E2099" s="121"/>
      <c r="F2099" s="121"/>
      <c r="G2099" s="121"/>
      <c r="H2099" s="121"/>
      <c r="I2099" s="121"/>
      <c r="J2099" s="121"/>
      <c r="K2099" s="121"/>
      <c r="L2099" s="121"/>
      <c r="M2099" s="90"/>
      <c r="N2099" s="12"/>
      <c r="BJ2099" s="41"/>
      <c r="BN2099" s="41"/>
      <c r="BS2099" s="121"/>
      <c r="CK2099">
        <f t="shared" si="838"/>
        <v>32</v>
      </c>
      <c r="CL2099">
        <f t="shared" si="839"/>
        <v>49</v>
      </c>
      <c r="CM2099">
        <f t="shared" si="840"/>
        <v>1952</v>
      </c>
      <c r="CQ2099" t="str">
        <f t="shared" si="842"/>
        <v/>
      </c>
      <c r="CR2099" t="str">
        <f t="shared" si="841"/>
        <v/>
      </c>
      <c r="CT2099" t="str">
        <f t="shared" si="837"/>
        <v/>
      </c>
    </row>
    <row r="2100" spans="1:98" x14ac:dyDescent="0.2">
      <c r="C2100" s="47"/>
      <c r="D2100" s="47"/>
      <c r="E2100" s="121"/>
      <c r="F2100" s="121"/>
      <c r="G2100" s="121"/>
      <c r="H2100" s="121"/>
      <c r="I2100" s="121"/>
      <c r="J2100" s="121"/>
      <c r="K2100" s="121"/>
      <c r="L2100" s="121"/>
      <c r="M2100" s="90"/>
      <c r="N2100" s="12"/>
      <c r="BJ2100" s="41"/>
      <c r="BN2100" s="41"/>
      <c r="BS2100" s="121"/>
      <c r="CK2100">
        <f t="shared" si="838"/>
        <v>33</v>
      </c>
      <c r="CL2100">
        <f t="shared" si="839"/>
        <v>49</v>
      </c>
      <c r="CM2100">
        <f t="shared" si="840"/>
        <v>1953</v>
      </c>
      <c r="CQ2100" t="str">
        <f t="shared" si="842"/>
        <v/>
      </c>
      <c r="CR2100" t="str">
        <f t="shared" si="841"/>
        <v/>
      </c>
      <c r="CT2100" t="str">
        <f t="shared" si="837"/>
        <v/>
      </c>
    </row>
    <row r="2101" spans="1:98" x14ac:dyDescent="0.2">
      <c r="C2101" s="47"/>
      <c r="D2101" s="47"/>
      <c r="E2101" s="121"/>
      <c r="F2101" s="121"/>
      <c r="G2101" s="121"/>
      <c r="H2101" s="121"/>
      <c r="I2101" s="121"/>
      <c r="J2101" s="121"/>
      <c r="K2101" s="121"/>
      <c r="L2101" s="121"/>
      <c r="M2101" s="90"/>
      <c r="N2101" s="12"/>
      <c r="BJ2101" s="41"/>
      <c r="BN2101" s="41"/>
      <c r="BS2101" s="121"/>
      <c r="CK2101">
        <f t="shared" si="838"/>
        <v>34</v>
      </c>
      <c r="CL2101">
        <f t="shared" si="839"/>
        <v>49</v>
      </c>
      <c r="CM2101">
        <f t="shared" si="840"/>
        <v>1954</v>
      </c>
      <c r="CQ2101" t="str">
        <f t="shared" si="842"/>
        <v/>
      </c>
      <c r="CR2101" t="str">
        <f t="shared" si="841"/>
        <v/>
      </c>
      <c r="CT2101" t="str">
        <f t="shared" si="837"/>
        <v/>
      </c>
    </row>
    <row r="2102" spans="1:98" x14ac:dyDescent="0.2">
      <c r="C2102" s="47"/>
      <c r="D2102" s="47"/>
      <c r="E2102" s="121"/>
      <c r="F2102" s="121"/>
      <c r="G2102" s="121"/>
      <c r="H2102" s="121"/>
      <c r="I2102" s="121"/>
      <c r="J2102" s="121"/>
      <c r="K2102" s="121"/>
      <c r="L2102" s="121"/>
      <c r="M2102" s="90"/>
      <c r="N2102" s="12"/>
      <c r="BJ2102" s="41"/>
      <c r="BN2102" s="41"/>
      <c r="BS2102" s="121"/>
      <c r="CK2102">
        <f t="shared" si="838"/>
        <v>35</v>
      </c>
      <c r="CL2102">
        <f t="shared" si="839"/>
        <v>49</v>
      </c>
      <c r="CM2102">
        <f t="shared" si="840"/>
        <v>1955</v>
      </c>
      <c r="CQ2102" t="str">
        <f t="shared" si="842"/>
        <v/>
      </c>
      <c r="CR2102" t="str">
        <f t="shared" si="841"/>
        <v/>
      </c>
      <c r="CT2102" t="str">
        <f t="shared" si="837"/>
        <v/>
      </c>
    </row>
    <row r="2103" spans="1:98" x14ac:dyDescent="0.2">
      <c r="C2103" s="47"/>
      <c r="D2103" s="47"/>
      <c r="E2103" s="121"/>
      <c r="F2103" s="121"/>
      <c r="G2103" s="121"/>
      <c r="H2103" s="121"/>
      <c r="I2103" s="121"/>
      <c r="J2103" s="121"/>
      <c r="K2103" s="121"/>
      <c r="L2103" s="121"/>
      <c r="M2103" s="90"/>
      <c r="N2103" s="12"/>
      <c r="BJ2103" s="41"/>
      <c r="BN2103" s="41"/>
      <c r="BS2103" s="121"/>
      <c r="CK2103">
        <f t="shared" si="838"/>
        <v>36</v>
      </c>
      <c r="CL2103">
        <f t="shared" si="839"/>
        <v>49</v>
      </c>
      <c r="CM2103">
        <f t="shared" si="840"/>
        <v>1956</v>
      </c>
      <c r="CQ2103" t="str">
        <f t="shared" si="842"/>
        <v/>
      </c>
      <c r="CR2103" t="str">
        <f t="shared" si="841"/>
        <v/>
      </c>
      <c r="CT2103" t="str">
        <f t="shared" si="837"/>
        <v/>
      </c>
    </row>
    <row r="2104" spans="1:98" x14ac:dyDescent="0.2">
      <c r="C2104" s="47"/>
      <c r="D2104" s="47"/>
      <c r="E2104" s="121"/>
      <c r="F2104" s="121"/>
      <c r="G2104" s="121"/>
      <c r="H2104" s="121"/>
      <c r="I2104" s="121"/>
      <c r="J2104" s="121"/>
      <c r="K2104" s="121"/>
      <c r="L2104" s="121"/>
      <c r="M2104" s="90"/>
      <c r="N2104" s="12"/>
      <c r="BJ2104" s="41"/>
      <c r="BN2104" s="41"/>
      <c r="BS2104" s="121"/>
      <c r="CK2104">
        <f>CK2061</f>
        <v>37</v>
      </c>
      <c r="CL2104">
        <f>CL2061+1</f>
        <v>49</v>
      </c>
      <c r="CM2104">
        <f t="shared" si="840"/>
        <v>1957</v>
      </c>
      <c r="CQ2104" t="str">
        <f t="shared" si="842"/>
        <v/>
      </c>
      <c r="CR2104" t="str">
        <f t="shared" si="841"/>
        <v/>
      </c>
      <c r="CT2104" t="str">
        <f t="shared" si="837"/>
        <v/>
      </c>
    </row>
    <row r="2105" spans="1:98" x14ac:dyDescent="0.2">
      <c r="C2105" s="47"/>
      <c r="D2105" s="47"/>
      <c r="E2105" s="121"/>
      <c r="F2105" s="121"/>
      <c r="G2105" s="121"/>
      <c r="H2105" s="121"/>
      <c r="I2105" s="121"/>
      <c r="J2105" s="121"/>
      <c r="K2105" s="121"/>
      <c r="L2105" s="121"/>
      <c r="M2105" s="90"/>
      <c r="N2105" s="12"/>
      <c r="BJ2105" s="41"/>
      <c r="BN2105" s="41"/>
      <c r="BS2105" s="121"/>
      <c r="CK2105">
        <f t="shared" si="838"/>
        <v>38</v>
      </c>
      <c r="CL2105">
        <f t="shared" si="839"/>
        <v>49</v>
      </c>
      <c r="CM2105">
        <f t="shared" si="840"/>
        <v>1958</v>
      </c>
      <c r="CQ2105" t="str">
        <f t="shared" si="842"/>
        <v/>
      </c>
      <c r="CR2105" t="str">
        <f t="shared" si="841"/>
        <v/>
      </c>
      <c r="CT2105" t="str">
        <f t="shared" si="837"/>
        <v/>
      </c>
    </row>
    <row r="2106" spans="1:98" x14ac:dyDescent="0.2">
      <c r="C2106" s="47"/>
      <c r="D2106" s="47"/>
      <c r="E2106" s="121"/>
      <c r="F2106" s="121"/>
      <c r="G2106" s="121"/>
      <c r="H2106" s="121"/>
      <c r="I2106" s="121"/>
      <c r="J2106" s="121"/>
      <c r="K2106" s="121"/>
      <c r="L2106" s="121"/>
      <c r="M2106" s="90"/>
      <c r="N2106" s="12"/>
      <c r="BJ2106" s="41"/>
      <c r="BN2106" s="41"/>
      <c r="BS2106" s="121"/>
      <c r="CK2106">
        <f t="shared" si="838"/>
        <v>39</v>
      </c>
      <c r="CL2106">
        <f t="shared" si="839"/>
        <v>49</v>
      </c>
      <c r="CM2106">
        <f t="shared" si="840"/>
        <v>1959</v>
      </c>
      <c r="CQ2106" t="str">
        <f t="shared" si="842"/>
        <v/>
      </c>
      <c r="CR2106" t="str">
        <f t="shared" si="841"/>
        <v/>
      </c>
      <c r="CT2106" t="str">
        <f t="shared" si="837"/>
        <v/>
      </c>
    </row>
    <row r="2107" spans="1:98" x14ac:dyDescent="0.2">
      <c r="C2107" s="47"/>
      <c r="D2107" s="47"/>
      <c r="E2107" s="121"/>
      <c r="F2107" s="121"/>
      <c r="G2107" s="121"/>
      <c r="H2107" s="121"/>
      <c r="I2107" s="121"/>
      <c r="J2107" s="121"/>
      <c r="K2107" s="121"/>
      <c r="L2107" s="121"/>
      <c r="M2107" s="90"/>
      <c r="N2107" s="12"/>
      <c r="BJ2107" s="41"/>
      <c r="BN2107" s="41"/>
      <c r="BS2107" s="121"/>
      <c r="CK2107">
        <f t="shared" si="838"/>
        <v>40</v>
      </c>
      <c r="CL2107">
        <f t="shared" si="839"/>
        <v>49</v>
      </c>
      <c r="CM2107">
        <f t="shared" si="840"/>
        <v>1960</v>
      </c>
      <c r="CQ2107" t="str">
        <f t="shared" si="842"/>
        <v/>
      </c>
      <c r="CR2107" t="str">
        <f t="shared" si="841"/>
        <v/>
      </c>
      <c r="CT2107" t="str">
        <f t="shared" si="837"/>
        <v/>
      </c>
    </row>
    <row r="2108" spans="1:98" x14ac:dyDescent="0.2">
      <c r="C2108" s="47"/>
      <c r="D2108" s="47"/>
      <c r="E2108" s="121"/>
      <c r="F2108" s="121"/>
      <c r="G2108" s="121"/>
      <c r="H2108" s="121"/>
      <c r="I2108" s="121"/>
      <c r="J2108" s="121"/>
      <c r="K2108" s="121"/>
      <c r="L2108" s="121"/>
      <c r="M2108" s="90"/>
      <c r="N2108" s="12"/>
      <c r="BJ2108" s="41"/>
      <c r="BN2108" s="41"/>
      <c r="BS2108" s="121"/>
      <c r="CT2108" t="str">
        <f t="shared" si="837"/>
        <v/>
      </c>
    </row>
    <row r="2109" spans="1:98" x14ac:dyDescent="0.2">
      <c r="C2109" s="47"/>
      <c r="D2109" s="47"/>
      <c r="E2109" s="121"/>
      <c r="F2109" s="121"/>
      <c r="G2109" s="121"/>
      <c r="H2109" s="121"/>
      <c r="I2109" s="121"/>
      <c r="J2109" s="121"/>
      <c r="K2109" s="121"/>
      <c r="L2109" s="121"/>
      <c r="M2109" s="90"/>
      <c r="N2109" s="12"/>
      <c r="BJ2109" s="41"/>
      <c r="BN2109" s="41"/>
      <c r="BS2109" s="121"/>
      <c r="CT2109" t="str">
        <f t="shared" si="837"/>
        <v/>
      </c>
    </row>
    <row r="2110" spans="1:98" x14ac:dyDescent="0.2">
      <c r="A2110" s="13"/>
      <c r="B2110" s="15"/>
      <c r="C2110" s="44"/>
      <c r="D2110" s="44"/>
      <c r="E2110" s="14"/>
      <c r="F2110" s="14"/>
      <c r="G2110" s="14"/>
      <c r="H2110" s="14"/>
      <c r="I2110" s="14"/>
      <c r="J2110" s="14"/>
      <c r="K2110" s="14"/>
      <c r="L2110" s="14"/>
      <c r="M2110" s="13"/>
      <c r="N2110" s="12"/>
      <c r="BJ2110" s="36"/>
      <c r="BN2110" s="36"/>
      <c r="BS2110" s="14"/>
      <c r="CT2110" t="str">
        <f t="shared" si="837"/>
        <v/>
      </c>
    </row>
    <row r="2111" spans="1:98" x14ac:dyDescent="0.2">
      <c r="A2111" s="13"/>
      <c r="C2111" s="47"/>
      <c r="D2111" s="47"/>
      <c r="E2111" s="121"/>
      <c r="F2111" s="121"/>
      <c r="G2111" s="121"/>
      <c r="H2111" s="121"/>
      <c r="I2111" s="121"/>
      <c r="J2111" s="121"/>
      <c r="K2111" s="121"/>
      <c r="L2111" s="121"/>
      <c r="M2111" s="90"/>
      <c r="N2111" s="12"/>
      <c r="BJ2111" s="41"/>
      <c r="BN2111" s="41"/>
      <c r="BS2111" s="121"/>
      <c r="CK2111">
        <f>CK2068</f>
        <v>1</v>
      </c>
      <c r="CL2111">
        <f>CL2068+1</f>
        <v>50</v>
      </c>
      <c r="CM2111">
        <f>CM2068+40</f>
        <v>1961</v>
      </c>
      <c r="CQ2111" t="str">
        <f>IF(C2111=1,CONCATENATE("y_int(",CK2111,",",CL2111,") = variables.var",CM2111,";"),"")</f>
        <v/>
      </c>
      <c r="CR2111" t="str">
        <f>IF(C2111=1,CONCATENATE("v",CM2111),"")</f>
        <v/>
      </c>
      <c r="CT2111" t="str">
        <f t="shared" si="837"/>
        <v/>
      </c>
    </row>
    <row r="2112" spans="1:98" x14ac:dyDescent="0.2">
      <c r="C2112" s="47"/>
      <c r="D2112" s="47"/>
      <c r="E2112" s="121"/>
      <c r="F2112" s="121"/>
      <c r="G2112" s="121"/>
      <c r="H2112" s="121"/>
      <c r="I2112" s="121"/>
      <c r="J2112" s="121"/>
      <c r="K2112" s="121"/>
      <c r="L2112" s="121"/>
      <c r="M2112" s="90"/>
      <c r="N2112" s="12"/>
      <c r="BJ2112" s="41"/>
      <c r="BN2112" s="41"/>
      <c r="BS2112" s="121"/>
      <c r="CK2112">
        <f t="shared" ref="CK2112:CK2150" si="843">CK2069</f>
        <v>2</v>
      </c>
      <c r="CL2112">
        <f t="shared" ref="CL2112:CL2150" si="844">CL2069+1</f>
        <v>50</v>
      </c>
      <c r="CM2112">
        <f t="shared" ref="CM2112:CM2150" si="845">CM2069+40</f>
        <v>1962</v>
      </c>
      <c r="CQ2112" t="str">
        <f>IF(C2112=1,CONCATENATE("y_int(",CK2112,",",CL2112,") = variables.var",CM2112,";"),"")</f>
        <v/>
      </c>
      <c r="CR2112" t="str">
        <f>IF(C2112=1,CONCATENATE("v",CM2112),"")</f>
        <v/>
      </c>
      <c r="CT2112" t="str">
        <f t="shared" si="837"/>
        <v/>
      </c>
    </row>
    <row r="2113" spans="3:98" x14ac:dyDescent="0.2">
      <c r="C2113" s="47"/>
      <c r="D2113" s="47"/>
      <c r="E2113" s="121"/>
      <c r="F2113" s="121"/>
      <c r="G2113" s="121"/>
      <c r="H2113" s="121"/>
      <c r="I2113" s="121"/>
      <c r="J2113" s="121"/>
      <c r="K2113" s="121"/>
      <c r="L2113" s="121"/>
      <c r="M2113" s="90"/>
      <c r="N2113" s="12"/>
      <c r="BJ2113" s="41"/>
      <c r="BN2113" s="41"/>
      <c r="BS2113" s="121"/>
      <c r="CK2113">
        <f t="shared" si="843"/>
        <v>3</v>
      </c>
      <c r="CL2113">
        <f t="shared" si="844"/>
        <v>50</v>
      </c>
      <c r="CM2113">
        <f t="shared" si="845"/>
        <v>1963</v>
      </c>
      <c r="CQ2113" t="str">
        <f>IF(C2113=1,CONCATENATE("y_int(",CK2113,",",CL2113,") = variables.var",CM2113,";"),"")</f>
        <v/>
      </c>
      <c r="CR2113" t="str">
        <f t="shared" ref="CR2113:CR2150" si="846">IF(C2113=1,CONCATENATE("v",CM2113),"")</f>
        <v/>
      </c>
      <c r="CT2113" t="str">
        <f t="shared" si="837"/>
        <v/>
      </c>
    </row>
    <row r="2114" spans="3:98" x14ac:dyDescent="0.2">
      <c r="C2114" s="47"/>
      <c r="D2114" s="47"/>
      <c r="E2114" s="121"/>
      <c r="F2114" s="121"/>
      <c r="G2114" s="121"/>
      <c r="H2114" s="121"/>
      <c r="I2114" s="121"/>
      <c r="J2114" s="121"/>
      <c r="K2114" s="121"/>
      <c r="L2114" s="121"/>
      <c r="M2114" s="90"/>
      <c r="N2114" s="12"/>
      <c r="BJ2114" s="41"/>
      <c r="BN2114" s="41"/>
      <c r="BS2114" s="121"/>
      <c r="CK2114">
        <f t="shared" si="843"/>
        <v>4</v>
      </c>
      <c r="CL2114">
        <f t="shared" si="844"/>
        <v>50</v>
      </c>
      <c r="CM2114">
        <f t="shared" si="845"/>
        <v>1964</v>
      </c>
      <c r="CQ2114" t="str">
        <f t="shared" ref="CQ2114:CQ2150" si="847">IF(C2114=1,CONCATENATE("y_int(",CK2114,",",CL2114,") = variables.var",CM2114,";"),"")</f>
        <v/>
      </c>
      <c r="CR2114" t="str">
        <f t="shared" si="846"/>
        <v/>
      </c>
      <c r="CT2114" t="str">
        <f t="shared" si="837"/>
        <v/>
      </c>
    </row>
    <row r="2115" spans="3:98" x14ac:dyDescent="0.2">
      <c r="C2115" s="47"/>
      <c r="D2115" s="47"/>
      <c r="E2115" s="121"/>
      <c r="F2115" s="121"/>
      <c r="G2115" s="121"/>
      <c r="H2115" s="121"/>
      <c r="I2115" s="121"/>
      <c r="J2115" s="121"/>
      <c r="K2115" s="121"/>
      <c r="L2115" s="121"/>
      <c r="M2115" s="90"/>
      <c r="N2115" s="12"/>
      <c r="BJ2115" s="41"/>
      <c r="BN2115" s="41"/>
      <c r="BS2115" s="121"/>
      <c r="CK2115">
        <f t="shared" si="843"/>
        <v>5</v>
      </c>
      <c r="CL2115">
        <f t="shared" si="844"/>
        <v>50</v>
      </c>
      <c r="CM2115">
        <f t="shared" si="845"/>
        <v>1965</v>
      </c>
      <c r="CQ2115" t="str">
        <f t="shared" si="847"/>
        <v/>
      </c>
      <c r="CR2115" t="str">
        <f t="shared" si="846"/>
        <v/>
      </c>
      <c r="CT2115" t="str">
        <f t="shared" si="837"/>
        <v/>
      </c>
    </row>
    <row r="2116" spans="3:98" x14ac:dyDescent="0.2">
      <c r="C2116" s="47"/>
      <c r="D2116" s="47"/>
      <c r="E2116" s="121"/>
      <c r="F2116" s="121"/>
      <c r="G2116" s="121"/>
      <c r="H2116" s="121"/>
      <c r="I2116" s="121"/>
      <c r="J2116" s="121"/>
      <c r="K2116" s="121"/>
      <c r="L2116" s="121"/>
      <c r="M2116" s="90"/>
      <c r="N2116" s="12"/>
      <c r="BJ2116" s="41"/>
      <c r="BN2116" s="41"/>
      <c r="BS2116" s="121"/>
      <c r="CK2116">
        <f t="shared" si="843"/>
        <v>6</v>
      </c>
      <c r="CL2116">
        <f t="shared" si="844"/>
        <v>50</v>
      </c>
      <c r="CM2116">
        <f t="shared" si="845"/>
        <v>1966</v>
      </c>
      <c r="CQ2116" t="str">
        <f t="shared" si="847"/>
        <v/>
      </c>
      <c r="CR2116" t="str">
        <f t="shared" si="846"/>
        <v/>
      </c>
      <c r="CT2116" t="str">
        <f t="shared" si="837"/>
        <v/>
      </c>
    </row>
    <row r="2117" spans="3:98" x14ac:dyDescent="0.2">
      <c r="C2117" s="47"/>
      <c r="D2117" s="47"/>
      <c r="E2117" s="121"/>
      <c r="F2117" s="121"/>
      <c r="G2117" s="121"/>
      <c r="H2117" s="121"/>
      <c r="I2117" s="121"/>
      <c r="J2117" s="121"/>
      <c r="K2117" s="121"/>
      <c r="L2117" s="121"/>
      <c r="M2117" s="90"/>
      <c r="N2117" s="12"/>
      <c r="BJ2117" s="41"/>
      <c r="BN2117" s="41"/>
      <c r="BS2117" s="121"/>
      <c r="CK2117">
        <f t="shared" si="843"/>
        <v>7</v>
      </c>
      <c r="CL2117">
        <f t="shared" si="844"/>
        <v>50</v>
      </c>
      <c r="CM2117">
        <f t="shared" si="845"/>
        <v>1967</v>
      </c>
      <c r="CQ2117" t="str">
        <f t="shared" si="847"/>
        <v/>
      </c>
      <c r="CR2117" t="str">
        <f t="shared" si="846"/>
        <v/>
      </c>
      <c r="CT2117" t="str">
        <f t="shared" ref="CT2117:CT2180" si="848">IF(C2117=1,CONCATENATE("y_int(",CM2117,",",1,") = results.XAtMinObjective{1,",),"")</f>
        <v/>
      </c>
    </row>
    <row r="2118" spans="3:98" x14ac:dyDescent="0.2">
      <c r="C2118" s="47"/>
      <c r="D2118" s="47"/>
      <c r="E2118" s="121"/>
      <c r="F2118" s="121"/>
      <c r="G2118" s="121"/>
      <c r="H2118" s="121"/>
      <c r="I2118" s="121"/>
      <c r="J2118" s="121"/>
      <c r="K2118" s="121"/>
      <c r="L2118" s="121"/>
      <c r="M2118" s="90"/>
      <c r="N2118" s="12"/>
      <c r="BJ2118" s="41"/>
      <c r="BN2118" s="41"/>
      <c r="BS2118" s="121"/>
      <c r="CK2118">
        <f t="shared" si="843"/>
        <v>8</v>
      </c>
      <c r="CL2118">
        <f t="shared" si="844"/>
        <v>50</v>
      </c>
      <c r="CM2118">
        <f t="shared" si="845"/>
        <v>1968</v>
      </c>
      <c r="CQ2118" t="str">
        <f t="shared" si="847"/>
        <v/>
      </c>
      <c r="CR2118" t="str">
        <f t="shared" si="846"/>
        <v/>
      </c>
      <c r="CT2118" t="str">
        <f t="shared" si="848"/>
        <v/>
      </c>
    </row>
    <row r="2119" spans="3:98" x14ac:dyDescent="0.2">
      <c r="C2119" s="47"/>
      <c r="D2119" s="47"/>
      <c r="E2119" s="121"/>
      <c r="F2119" s="121"/>
      <c r="G2119" s="121"/>
      <c r="H2119" s="121"/>
      <c r="I2119" s="121"/>
      <c r="J2119" s="121"/>
      <c r="K2119" s="121"/>
      <c r="L2119" s="121"/>
      <c r="M2119" s="90"/>
      <c r="N2119" s="12"/>
      <c r="BJ2119" s="41"/>
      <c r="BN2119" s="41"/>
      <c r="BS2119" s="121"/>
      <c r="CK2119">
        <f t="shared" si="843"/>
        <v>9</v>
      </c>
      <c r="CL2119">
        <f t="shared" si="844"/>
        <v>50</v>
      </c>
      <c r="CM2119">
        <f t="shared" si="845"/>
        <v>1969</v>
      </c>
      <c r="CQ2119" t="str">
        <f t="shared" si="847"/>
        <v/>
      </c>
      <c r="CR2119" t="str">
        <f t="shared" si="846"/>
        <v/>
      </c>
      <c r="CT2119" t="str">
        <f t="shared" si="848"/>
        <v/>
      </c>
    </row>
    <row r="2120" spans="3:98" x14ac:dyDescent="0.2">
      <c r="C2120" s="47"/>
      <c r="D2120" s="47"/>
      <c r="E2120" s="121"/>
      <c r="F2120" s="121"/>
      <c r="G2120" s="121"/>
      <c r="H2120" s="121"/>
      <c r="I2120" s="121"/>
      <c r="J2120" s="121"/>
      <c r="K2120" s="121"/>
      <c r="L2120" s="121"/>
      <c r="M2120" s="90"/>
      <c r="N2120" s="12"/>
      <c r="BJ2120" s="41"/>
      <c r="BN2120" s="41"/>
      <c r="BS2120" s="121"/>
      <c r="CK2120">
        <f t="shared" si="843"/>
        <v>10</v>
      </c>
      <c r="CL2120">
        <f t="shared" si="844"/>
        <v>50</v>
      </c>
      <c r="CM2120">
        <f t="shared" si="845"/>
        <v>1970</v>
      </c>
      <c r="CQ2120" t="str">
        <f t="shared" si="847"/>
        <v/>
      </c>
      <c r="CR2120" t="str">
        <f t="shared" si="846"/>
        <v/>
      </c>
      <c r="CT2120" t="str">
        <f t="shared" si="848"/>
        <v/>
      </c>
    </row>
    <row r="2121" spans="3:98" x14ac:dyDescent="0.2">
      <c r="C2121" s="47"/>
      <c r="D2121" s="47"/>
      <c r="E2121" s="121"/>
      <c r="F2121" s="121"/>
      <c r="G2121" s="121"/>
      <c r="H2121" s="121"/>
      <c r="I2121" s="121"/>
      <c r="J2121" s="121"/>
      <c r="K2121" s="121"/>
      <c r="L2121" s="121"/>
      <c r="M2121" s="90"/>
      <c r="N2121" s="12"/>
      <c r="BJ2121" s="41"/>
      <c r="BN2121" s="41"/>
      <c r="BS2121" s="121"/>
      <c r="CK2121">
        <f t="shared" si="843"/>
        <v>11</v>
      </c>
      <c r="CL2121">
        <f t="shared" si="844"/>
        <v>50</v>
      </c>
      <c r="CM2121">
        <f t="shared" si="845"/>
        <v>1971</v>
      </c>
      <c r="CQ2121" t="str">
        <f t="shared" si="847"/>
        <v/>
      </c>
      <c r="CR2121" t="str">
        <f t="shared" si="846"/>
        <v/>
      </c>
      <c r="CT2121" t="str">
        <f t="shared" si="848"/>
        <v/>
      </c>
    </row>
    <row r="2122" spans="3:98" x14ac:dyDescent="0.2">
      <c r="C2122" s="47"/>
      <c r="D2122" s="47"/>
      <c r="E2122" s="121"/>
      <c r="F2122" s="121"/>
      <c r="G2122" s="121"/>
      <c r="H2122" s="121"/>
      <c r="I2122" s="121"/>
      <c r="J2122" s="121"/>
      <c r="K2122" s="121"/>
      <c r="L2122" s="121"/>
      <c r="M2122" s="90"/>
      <c r="N2122" s="12"/>
      <c r="BJ2122" s="41"/>
      <c r="BN2122" s="41"/>
      <c r="BS2122" s="121"/>
      <c r="CK2122">
        <f t="shared" si="843"/>
        <v>12</v>
      </c>
      <c r="CL2122">
        <f t="shared" si="844"/>
        <v>50</v>
      </c>
      <c r="CM2122">
        <f t="shared" si="845"/>
        <v>1972</v>
      </c>
      <c r="CQ2122" t="str">
        <f t="shared" si="847"/>
        <v/>
      </c>
      <c r="CR2122" t="str">
        <f t="shared" si="846"/>
        <v/>
      </c>
      <c r="CT2122" t="str">
        <f t="shared" si="848"/>
        <v/>
      </c>
    </row>
    <row r="2123" spans="3:98" x14ac:dyDescent="0.2">
      <c r="C2123" s="47"/>
      <c r="D2123" s="47"/>
      <c r="E2123" s="121"/>
      <c r="F2123" s="121"/>
      <c r="G2123" s="121"/>
      <c r="H2123" s="121"/>
      <c r="I2123" s="121"/>
      <c r="J2123" s="121"/>
      <c r="K2123" s="121"/>
      <c r="L2123" s="121"/>
      <c r="M2123" s="90"/>
      <c r="N2123" s="12"/>
      <c r="BJ2123" s="41"/>
      <c r="BN2123" s="41"/>
      <c r="BS2123" s="121"/>
      <c r="CK2123">
        <f t="shared" si="843"/>
        <v>13</v>
      </c>
      <c r="CL2123">
        <f t="shared" si="844"/>
        <v>50</v>
      </c>
      <c r="CM2123">
        <f t="shared" si="845"/>
        <v>1973</v>
      </c>
      <c r="CQ2123" t="str">
        <f t="shared" si="847"/>
        <v/>
      </c>
      <c r="CR2123" t="str">
        <f t="shared" si="846"/>
        <v/>
      </c>
      <c r="CT2123" t="str">
        <f t="shared" si="848"/>
        <v/>
      </c>
    </row>
    <row r="2124" spans="3:98" x14ac:dyDescent="0.2">
      <c r="C2124" s="47"/>
      <c r="D2124" s="47"/>
      <c r="E2124" s="121"/>
      <c r="F2124" s="121"/>
      <c r="G2124" s="121"/>
      <c r="H2124" s="121"/>
      <c r="I2124" s="121"/>
      <c r="J2124" s="121"/>
      <c r="K2124" s="121"/>
      <c r="L2124" s="121"/>
      <c r="M2124" s="90"/>
      <c r="N2124" s="12"/>
      <c r="BJ2124" s="41"/>
      <c r="BN2124" s="41"/>
      <c r="BS2124" s="121"/>
      <c r="CK2124">
        <f t="shared" si="843"/>
        <v>14</v>
      </c>
      <c r="CL2124">
        <f t="shared" si="844"/>
        <v>50</v>
      </c>
      <c r="CM2124">
        <f t="shared" si="845"/>
        <v>1974</v>
      </c>
      <c r="CQ2124" t="str">
        <f t="shared" si="847"/>
        <v/>
      </c>
      <c r="CR2124" t="str">
        <f t="shared" si="846"/>
        <v/>
      </c>
      <c r="CT2124" t="str">
        <f t="shared" si="848"/>
        <v/>
      </c>
    </row>
    <row r="2125" spans="3:98" x14ac:dyDescent="0.2">
      <c r="C2125" s="47"/>
      <c r="D2125" s="47"/>
      <c r="E2125" s="121"/>
      <c r="F2125" s="121"/>
      <c r="G2125" s="121"/>
      <c r="H2125" s="121"/>
      <c r="I2125" s="121"/>
      <c r="J2125" s="121"/>
      <c r="K2125" s="121"/>
      <c r="L2125" s="121"/>
      <c r="M2125" s="90"/>
      <c r="N2125" s="12"/>
      <c r="BJ2125" s="41"/>
      <c r="BN2125" s="41"/>
      <c r="BS2125" s="121"/>
      <c r="CK2125">
        <f t="shared" si="843"/>
        <v>15</v>
      </c>
      <c r="CL2125">
        <f t="shared" si="844"/>
        <v>50</v>
      </c>
      <c r="CM2125">
        <f t="shared" si="845"/>
        <v>1975</v>
      </c>
      <c r="CQ2125" t="str">
        <f t="shared" si="847"/>
        <v/>
      </c>
      <c r="CR2125" t="str">
        <f t="shared" si="846"/>
        <v/>
      </c>
      <c r="CT2125" t="str">
        <f t="shared" si="848"/>
        <v/>
      </c>
    </row>
    <row r="2126" spans="3:98" x14ac:dyDescent="0.2">
      <c r="C2126" s="47"/>
      <c r="D2126" s="47"/>
      <c r="E2126" s="121"/>
      <c r="F2126" s="121"/>
      <c r="G2126" s="121"/>
      <c r="H2126" s="121"/>
      <c r="I2126" s="121"/>
      <c r="J2126" s="121"/>
      <c r="K2126" s="121"/>
      <c r="L2126" s="121"/>
      <c r="M2126" s="90"/>
      <c r="N2126" s="12"/>
      <c r="BJ2126" s="41"/>
      <c r="BN2126" s="41"/>
      <c r="BS2126" s="121"/>
      <c r="CK2126">
        <f t="shared" si="843"/>
        <v>16</v>
      </c>
      <c r="CL2126">
        <f t="shared" si="844"/>
        <v>50</v>
      </c>
      <c r="CM2126">
        <f t="shared" si="845"/>
        <v>1976</v>
      </c>
      <c r="CQ2126" t="str">
        <f t="shared" si="847"/>
        <v/>
      </c>
      <c r="CR2126" t="str">
        <f t="shared" si="846"/>
        <v/>
      </c>
      <c r="CT2126" t="str">
        <f t="shared" si="848"/>
        <v/>
      </c>
    </row>
    <row r="2127" spans="3:98" x14ac:dyDescent="0.2">
      <c r="C2127" s="47"/>
      <c r="D2127" s="47"/>
      <c r="E2127" s="121"/>
      <c r="F2127" s="121"/>
      <c r="G2127" s="121"/>
      <c r="H2127" s="121"/>
      <c r="I2127" s="121"/>
      <c r="J2127" s="121"/>
      <c r="K2127" s="121"/>
      <c r="L2127" s="121"/>
      <c r="M2127" s="90"/>
      <c r="N2127" s="12"/>
      <c r="BJ2127" s="41"/>
      <c r="BN2127" s="41"/>
      <c r="BS2127" s="121"/>
      <c r="CK2127">
        <f t="shared" si="843"/>
        <v>17</v>
      </c>
      <c r="CL2127">
        <f t="shared" si="844"/>
        <v>50</v>
      </c>
      <c r="CM2127">
        <f t="shared" si="845"/>
        <v>1977</v>
      </c>
      <c r="CQ2127" t="str">
        <f t="shared" si="847"/>
        <v/>
      </c>
      <c r="CR2127" t="str">
        <f t="shared" si="846"/>
        <v/>
      </c>
      <c r="CT2127" t="str">
        <f t="shared" si="848"/>
        <v/>
      </c>
    </row>
    <row r="2128" spans="3:98" x14ac:dyDescent="0.2">
      <c r="C2128" s="47"/>
      <c r="D2128" s="47"/>
      <c r="E2128" s="121"/>
      <c r="F2128" s="121"/>
      <c r="G2128" s="121"/>
      <c r="H2128" s="121"/>
      <c r="I2128" s="121"/>
      <c r="J2128" s="121"/>
      <c r="K2128" s="121"/>
      <c r="L2128" s="121"/>
      <c r="M2128" s="90"/>
      <c r="N2128" s="12"/>
      <c r="BJ2128" s="41"/>
      <c r="BN2128" s="41"/>
      <c r="BS2128" s="121"/>
      <c r="CK2128">
        <f t="shared" si="843"/>
        <v>18</v>
      </c>
      <c r="CL2128">
        <f t="shared" si="844"/>
        <v>50</v>
      </c>
      <c r="CM2128">
        <f t="shared" si="845"/>
        <v>1978</v>
      </c>
      <c r="CQ2128" t="str">
        <f t="shared" si="847"/>
        <v/>
      </c>
      <c r="CR2128" t="str">
        <f t="shared" si="846"/>
        <v/>
      </c>
      <c r="CT2128" t="str">
        <f t="shared" si="848"/>
        <v/>
      </c>
    </row>
    <row r="2129" spans="3:98" x14ac:dyDescent="0.2">
      <c r="C2129" s="47"/>
      <c r="D2129" s="47"/>
      <c r="E2129" s="121"/>
      <c r="F2129" s="121"/>
      <c r="G2129" s="121"/>
      <c r="H2129" s="121"/>
      <c r="I2129" s="121"/>
      <c r="J2129" s="121"/>
      <c r="K2129" s="121"/>
      <c r="L2129" s="121"/>
      <c r="M2129" s="90"/>
      <c r="BJ2129" s="41"/>
      <c r="BN2129" s="41"/>
      <c r="BS2129" s="121"/>
      <c r="CK2129">
        <f t="shared" si="843"/>
        <v>19</v>
      </c>
      <c r="CL2129">
        <f t="shared" si="844"/>
        <v>50</v>
      </c>
      <c r="CM2129">
        <f t="shared" si="845"/>
        <v>1979</v>
      </c>
      <c r="CQ2129" t="str">
        <f t="shared" si="847"/>
        <v/>
      </c>
      <c r="CR2129" t="str">
        <f t="shared" si="846"/>
        <v/>
      </c>
      <c r="CT2129" t="str">
        <f t="shared" si="848"/>
        <v/>
      </c>
    </row>
    <row r="2130" spans="3:98" x14ac:dyDescent="0.2">
      <c r="C2130" s="47"/>
      <c r="D2130" s="47"/>
      <c r="E2130" s="121"/>
      <c r="F2130" s="121"/>
      <c r="G2130" s="121"/>
      <c r="H2130" s="121"/>
      <c r="I2130" s="121"/>
      <c r="J2130" s="121"/>
      <c r="K2130" s="121"/>
      <c r="L2130" s="121"/>
      <c r="M2130" s="90"/>
      <c r="BJ2130" s="41"/>
      <c r="BN2130" s="41"/>
      <c r="BS2130" s="121"/>
      <c r="CK2130">
        <f t="shared" si="843"/>
        <v>20</v>
      </c>
      <c r="CL2130">
        <f t="shared" si="844"/>
        <v>50</v>
      </c>
      <c r="CM2130">
        <f t="shared" si="845"/>
        <v>1980</v>
      </c>
      <c r="CQ2130" t="str">
        <f t="shared" si="847"/>
        <v/>
      </c>
      <c r="CR2130" t="str">
        <f t="shared" si="846"/>
        <v/>
      </c>
      <c r="CT2130" t="str">
        <f t="shared" si="848"/>
        <v/>
      </c>
    </row>
    <row r="2131" spans="3:98" x14ac:dyDescent="0.2">
      <c r="C2131" s="47"/>
      <c r="D2131" s="47"/>
      <c r="E2131" s="121"/>
      <c r="F2131" s="121"/>
      <c r="G2131" s="121"/>
      <c r="H2131" s="121"/>
      <c r="I2131" s="121"/>
      <c r="J2131" s="121"/>
      <c r="K2131" s="121"/>
      <c r="L2131" s="121"/>
      <c r="M2131" s="90"/>
      <c r="BJ2131" s="41"/>
      <c r="BN2131" s="41"/>
      <c r="BS2131" s="121"/>
      <c r="CK2131">
        <f t="shared" si="843"/>
        <v>21</v>
      </c>
      <c r="CL2131">
        <f t="shared" si="844"/>
        <v>50</v>
      </c>
      <c r="CM2131">
        <f t="shared" si="845"/>
        <v>1981</v>
      </c>
      <c r="CQ2131" t="str">
        <f t="shared" si="847"/>
        <v/>
      </c>
      <c r="CR2131" t="str">
        <f t="shared" si="846"/>
        <v/>
      </c>
      <c r="CT2131" t="str">
        <f t="shared" si="848"/>
        <v/>
      </c>
    </row>
    <row r="2132" spans="3:98" x14ac:dyDescent="0.2">
      <c r="C2132" s="47"/>
      <c r="D2132" s="47"/>
      <c r="E2132" s="121"/>
      <c r="F2132" s="121"/>
      <c r="G2132" s="121"/>
      <c r="H2132" s="121"/>
      <c r="I2132" s="121"/>
      <c r="J2132" s="121"/>
      <c r="K2132" s="121"/>
      <c r="L2132" s="121"/>
      <c r="M2132" s="90"/>
      <c r="BJ2132" s="41"/>
      <c r="BN2132" s="41"/>
      <c r="BS2132" s="121"/>
      <c r="CK2132">
        <f t="shared" si="843"/>
        <v>22</v>
      </c>
      <c r="CL2132">
        <f t="shared" si="844"/>
        <v>50</v>
      </c>
      <c r="CM2132">
        <f t="shared" si="845"/>
        <v>1982</v>
      </c>
      <c r="CQ2132" t="str">
        <f t="shared" si="847"/>
        <v/>
      </c>
      <c r="CR2132" t="str">
        <f t="shared" si="846"/>
        <v/>
      </c>
      <c r="CT2132" t="str">
        <f t="shared" si="848"/>
        <v/>
      </c>
    </row>
    <row r="2133" spans="3:98" x14ac:dyDescent="0.2">
      <c r="C2133" s="47"/>
      <c r="D2133" s="47"/>
      <c r="E2133" s="121"/>
      <c r="F2133" s="121"/>
      <c r="G2133" s="121"/>
      <c r="H2133" s="121"/>
      <c r="I2133" s="121"/>
      <c r="J2133" s="121"/>
      <c r="K2133" s="121"/>
      <c r="L2133" s="121"/>
      <c r="M2133" s="90"/>
      <c r="BJ2133" s="41"/>
      <c r="BN2133" s="41"/>
      <c r="BS2133" s="121"/>
      <c r="CK2133">
        <f t="shared" si="843"/>
        <v>23</v>
      </c>
      <c r="CL2133">
        <f t="shared" si="844"/>
        <v>50</v>
      </c>
      <c r="CM2133">
        <f t="shared" si="845"/>
        <v>1983</v>
      </c>
      <c r="CQ2133" t="str">
        <f t="shared" si="847"/>
        <v/>
      </c>
      <c r="CR2133" t="str">
        <f t="shared" si="846"/>
        <v/>
      </c>
      <c r="CT2133" t="str">
        <f t="shared" si="848"/>
        <v/>
      </c>
    </row>
    <row r="2134" spans="3:98" x14ac:dyDescent="0.2">
      <c r="C2134" s="47"/>
      <c r="D2134" s="47"/>
      <c r="E2134" s="121"/>
      <c r="F2134" s="121"/>
      <c r="G2134" s="121"/>
      <c r="H2134" s="121"/>
      <c r="I2134" s="121"/>
      <c r="J2134" s="121"/>
      <c r="K2134" s="121"/>
      <c r="L2134" s="121"/>
      <c r="M2134" s="90"/>
      <c r="BJ2134" s="41"/>
      <c r="BN2134" s="41"/>
      <c r="BS2134" s="121"/>
      <c r="CK2134">
        <f t="shared" si="843"/>
        <v>24</v>
      </c>
      <c r="CL2134">
        <f t="shared" si="844"/>
        <v>50</v>
      </c>
      <c r="CM2134">
        <f t="shared" si="845"/>
        <v>1984</v>
      </c>
      <c r="CQ2134" t="str">
        <f t="shared" si="847"/>
        <v/>
      </c>
      <c r="CR2134" t="str">
        <f t="shared" si="846"/>
        <v/>
      </c>
      <c r="CT2134" t="str">
        <f t="shared" si="848"/>
        <v/>
      </c>
    </row>
    <row r="2135" spans="3:98" x14ac:dyDescent="0.2">
      <c r="C2135" s="47"/>
      <c r="D2135" s="47"/>
      <c r="E2135" s="121"/>
      <c r="F2135" s="121"/>
      <c r="G2135" s="121"/>
      <c r="H2135" s="121"/>
      <c r="I2135" s="121"/>
      <c r="J2135" s="121"/>
      <c r="K2135" s="121"/>
      <c r="L2135" s="121"/>
      <c r="M2135" s="90"/>
      <c r="BJ2135" s="41"/>
      <c r="BN2135" s="41"/>
      <c r="BS2135" s="121"/>
      <c r="CK2135">
        <f t="shared" si="843"/>
        <v>25</v>
      </c>
      <c r="CL2135">
        <f t="shared" si="844"/>
        <v>50</v>
      </c>
      <c r="CM2135">
        <f t="shared" si="845"/>
        <v>1985</v>
      </c>
      <c r="CQ2135" t="str">
        <f t="shared" si="847"/>
        <v/>
      </c>
      <c r="CR2135" t="str">
        <f t="shared" si="846"/>
        <v/>
      </c>
      <c r="CT2135" t="str">
        <f t="shared" si="848"/>
        <v/>
      </c>
    </row>
    <row r="2136" spans="3:98" x14ac:dyDescent="0.2">
      <c r="C2136" s="47"/>
      <c r="D2136" s="47"/>
      <c r="E2136" s="121"/>
      <c r="F2136" s="121"/>
      <c r="G2136" s="121"/>
      <c r="H2136" s="121"/>
      <c r="I2136" s="121"/>
      <c r="J2136" s="121"/>
      <c r="K2136" s="121"/>
      <c r="L2136" s="121"/>
      <c r="M2136" s="90"/>
      <c r="BJ2136" s="41"/>
      <c r="BN2136" s="41"/>
      <c r="BS2136" s="121"/>
      <c r="CK2136">
        <f t="shared" si="843"/>
        <v>26</v>
      </c>
      <c r="CL2136">
        <f t="shared" si="844"/>
        <v>50</v>
      </c>
      <c r="CM2136">
        <f t="shared" si="845"/>
        <v>1986</v>
      </c>
      <c r="CQ2136" t="str">
        <f t="shared" si="847"/>
        <v/>
      </c>
      <c r="CR2136" t="str">
        <f t="shared" si="846"/>
        <v/>
      </c>
      <c r="CT2136" t="str">
        <f t="shared" si="848"/>
        <v/>
      </c>
    </row>
    <row r="2137" spans="3:98" x14ac:dyDescent="0.2">
      <c r="C2137" s="47"/>
      <c r="D2137" s="47"/>
      <c r="E2137" s="121"/>
      <c r="F2137" s="121"/>
      <c r="G2137" s="121"/>
      <c r="H2137" s="121"/>
      <c r="I2137" s="121"/>
      <c r="J2137" s="121"/>
      <c r="K2137" s="121"/>
      <c r="L2137" s="121"/>
      <c r="M2137" s="90"/>
      <c r="BJ2137" s="41"/>
      <c r="BN2137" s="41"/>
      <c r="BS2137" s="121"/>
      <c r="CK2137">
        <f t="shared" si="843"/>
        <v>27</v>
      </c>
      <c r="CL2137">
        <f t="shared" si="844"/>
        <v>50</v>
      </c>
      <c r="CM2137">
        <f t="shared" si="845"/>
        <v>1987</v>
      </c>
      <c r="CQ2137" t="str">
        <f t="shared" si="847"/>
        <v/>
      </c>
      <c r="CR2137" t="str">
        <f t="shared" si="846"/>
        <v/>
      </c>
      <c r="CT2137" t="str">
        <f t="shared" si="848"/>
        <v/>
      </c>
    </row>
    <row r="2138" spans="3:98" x14ac:dyDescent="0.2">
      <c r="C2138" s="47"/>
      <c r="D2138" s="47"/>
      <c r="E2138" s="121"/>
      <c r="F2138" s="121"/>
      <c r="G2138" s="121"/>
      <c r="H2138" s="121"/>
      <c r="I2138" s="121"/>
      <c r="J2138" s="121"/>
      <c r="K2138" s="121"/>
      <c r="L2138" s="121"/>
      <c r="M2138" s="90"/>
      <c r="BJ2138" s="41"/>
      <c r="BN2138" s="41"/>
      <c r="BS2138" s="121"/>
      <c r="CK2138">
        <f t="shared" si="843"/>
        <v>28</v>
      </c>
      <c r="CL2138">
        <f t="shared" si="844"/>
        <v>50</v>
      </c>
      <c r="CM2138">
        <f t="shared" si="845"/>
        <v>1988</v>
      </c>
      <c r="CQ2138" t="str">
        <f t="shared" si="847"/>
        <v/>
      </c>
      <c r="CR2138" t="str">
        <f t="shared" si="846"/>
        <v/>
      </c>
      <c r="CT2138" t="str">
        <f t="shared" si="848"/>
        <v/>
      </c>
    </row>
    <row r="2139" spans="3:98" x14ac:dyDescent="0.2">
      <c r="C2139" s="47"/>
      <c r="D2139" s="47"/>
      <c r="E2139" s="121"/>
      <c r="F2139" s="121"/>
      <c r="G2139" s="121"/>
      <c r="H2139" s="121"/>
      <c r="I2139" s="121"/>
      <c r="J2139" s="121"/>
      <c r="K2139" s="121"/>
      <c r="L2139" s="121"/>
      <c r="M2139" s="90"/>
      <c r="BJ2139" s="41"/>
      <c r="BN2139" s="41"/>
      <c r="BS2139" s="121"/>
      <c r="CK2139">
        <f t="shared" si="843"/>
        <v>29</v>
      </c>
      <c r="CL2139">
        <f t="shared" si="844"/>
        <v>50</v>
      </c>
      <c r="CM2139">
        <f t="shared" si="845"/>
        <v>1989</v>
      </c>
      <c r="CQ2139" t="str">
        <f t="shared" si="847"/>
        <v/>
      </c>
      <c r="CR2139" t="str">
        <f t="shared" si="846"/>
        <v/>
      </c>
      <c r="CT2139" t="str">
        <f t="shared" si="848"/>
        <v/>
      </c>
    </row>
    <row r="2140" spans="3:98" x14ac:dyDescent="0.2">
      <c r="C2140" s="47"/>
      <c r="D2140" s="47"/>
      <c r="E2140" s="121"/>
      <c r="F2140" s="121"/>
      <c r="G2140" s="121"/>
      <c r="H2140" s="121"/>
      <c r="I2140" s="121"/>
      <c r="J2140" s="121"/>
      <c r="K2140" s="121"/>
      <c r="L2140" s="121"/>
      <c r="M2140" s="90"/>
      <c r="BJ2140" s="41"/>
      <c r="BN2140" s="41"/>
      <c r="BS2140" s="121"/>
      <c r="CK2140">
        <f t="shared" si="843"/>
        <v>30</v>
      </c>
      <c r="CL2140">
        <f t="shared" si="844"/>
        <v>50</v>
      </c>
      <c r="CM2140">
        <f t="shared" si="845"/>
        <v>1990</v>
      </c>
      <c r="CQ2140" t="str">
        <f t="shared" si="847"/>
        <v/>
      </c>
      <c r="CR2140" t="str">
        <f t="shared" si="846"/>
        <v/>
      </c>
      <c r="CT2140" t="str">
        <f t="shared" si="848"/>
        <v/>
      </c>
    </row>
    <row r="2141" spans="3:98" x14ac:dyDescent="0.2">
      <c r="C2141" s="47"/>
      <c r="D2141" s="47"/>
      <c r="E2141" s="121"/>
      <c r="F2141" s="121"/>
      <c r="G2141" s="121"/>
      <c r="H2141" s="121"/>
      <c r="I2141" s="121"/>
      <c r="J2141" s="121"/>
      <c r="K2141" s="121"/>
      <c r="L2141" s="121"/>
      <c r="M2141" s="90"/>
      <c r="BJ2141" s="41"/>
      <c r="BN2141" s="41"/>
      <c r="BS2141" s="121"/>
      <c r="CK2141">
        <f t="shared" si="843"/>
        <v>31</v>
      </c>
      <c r="CL2141">
        <f t="shared" si="844"/>
        <v>50</v>
      </c>
      <c r="CM2141">
        <f t="shared" si="845"/>
        <v>1991</v>
      </c>
      <c r="CQ2141" t="str">
        <f t="shared" si="847"/>
        <v/>
      </c>
      <c r="CR2141" t="str">
        <f t="shared" si="846"/>
        <v/>
      </c>
      <c r="CT2141" t="str">
        <f t="shared" si="848"/>
        <v/>
      </c>
    </row>
    <row r="2142" spans="3:98" x14ac:dyDescent="0.2">
      <c r="C2142" s="47"/>
      <c r="D2142" s="47"/>
      <c r="E2142" s="121"/>
      <c r="F2142" s="121"/>
      <c r="G2142" s="121"/>
      <c r="H2142" s="121"/>
      <c r="I2142" s="121"/>
      <c r="J2142" s="121"/>
      <c r="K2142" s="121"/>
      <c r="L2142" s="121"/>
      <c r="M2142" s="90"/>
      <c r="BJ2142" s="41"/>
      <c r="BN2142" s="41"/>
      <c r="BS2142" s="121"/>
      <c r="CK2142">
        <f t="shared" si="843"/>
        <v>32</v>
      </c>
      <c r="CL2142">
        <f t="shared" si="844"/>
        <v>50</v>
      </c>
      <c r="CM2142">
        <f t="shared" si="845"/>
        <v>1992</v>
      </c>
      <c r="CQ2142" t="str">
        <f t="shared" si="847"/>
        <v/>
      </c>
      <c r="CR2142" t="str">
        <f t="shared" si="846"/>
        <v/>
      </c>
      <c r="CT2142" t="str">
        <f t="shared" si="848"/>
        <v/>
      </c>
    </row>
    <row r="2143" spans="3:98" x14ac:dyDescent="0.2">
      <c r="C2143" s="47"/>
      <c r="D2143" s="47"/>
      <c r="E2143" s="121"/>
      <c r="F2143" s="121"/>
      <c r="G2143" s="121"/>
      <c r="H2143" s="121"/>
      <c r="I2143" s="121"/>
      <c r="J2143" s="121"/>
      <c r="K2143" s="121"/>
      <c r="L2143" s="121"/>
      <c r="M2143" s="90"/>
      <c r="BJ2143" s="41"/>
      <c r="BN2143" s="41"/>
      <c r="BS2143" s="121"/>
      <c r="CK2143">
        <f t="shared" si="843"/>
        <v>33</v>
      </c>
      <c r="CL2143">
        <f t="shared" si="844"/>
        <v>50</v>
      </c>
      <c r="CM2143">
        <f t="shared" si="845"/>
        <v>1993</v>
      </c>
      <c r="CQ2143" t="str">
        <f t="shared" si="847"/>
        <v/>
      </c>
      <c r="CR2143" t="str">
        <f t="shared" si="846"/>
        <v/>
      </c>
      <c r="CT2143" t="str">
        <f t="shared" si="848"/>
        <v/>
      </c>
    </row>
    <row r="2144" spans="3:98" x14ac:dyDescent="0.2">
      <c r="C2144" s="47"/>
      <c r="D2144" s="47"/>
      <c r="E2144" s="121"/>
      <c r="F2144" s="121"/>
      <c r="G2144" s="121"/>
      <c r="H2144" s="121"/>
      <c r="I2144" s="121"/>
      <c r="J2144" s="121"/>
      <c r="K2144" s="121"/>
      <c r="L2144" s="121"/>
      <c r="M2144" s="90"/>
      <c r="BJ2144" s="41"/>
      <c r="BN2144" s="41"/>
      <c r="BS2144" s="121"/>
      <c r="CK2144">
        <f t="shared" si="843"/>
        <v>34</v>
      </c>
      <c r="CL2144">
        <f t="shared" si="844"/>
        <v>50</v>
      </c>
      <c r="CM2144">
        <f t="shared" si="845"/>
        <v>1994</v>
      </c>
      <c r="CQ2144" t="str">
        <f t="shared" si="847"/>
        <v/>
      </c>
      <c r="CR2144" t="str">
        <f t="shared" si="846"/>
        <v/>
      </c>
      <c r="CT2144" t="str">
        <f t="shared" si="848"/>
        <v/>
      </c>
    </row>
    <row r="2145" spans="3:98" x14ac:dyDescent="0.2">
      <c r="C2145" s="47"/>
      <c r="D2145" s="47"/>
      <c r="E2145" s="121"/>
      <c r="F2145" s="121"/>
      <c r="G2145" s="121"/>
      <c r="H2145" s="121"/>
      <c r="I2145" s="121"/>
      <c r="J2145" s="121"/>
      <c r="K2145" s="121"/>
      <c r="L2145" s="121"/>
      <c r="M2145" s="90"/>
      <c r="BJ2145" s="41"/>
      <c r="BN2145" s="41"/>
      <c r="BS2145" s="121"/>
      <c r="CK2145">
        <f t="shared" si="843"/>
        <v>35</v>
      </c>
      <c r="CL2145">
        <f t="shared" si="844"/>
        <v>50</v>
      </c>
      <c r="CM2145">
        <f t="shared" si="845"/>
        <v>1995</v>
      </c>
      <c r="CQ2145" t="str">
        <f t="shared" si="847"/>
        <v/>
      </c>
      <c r="CR2145" t="str">
        <f t="shared" si="846"/>
        <v/>
      </c>
      <c r="CT2145" t="str">
        <f t="shared" si="848"/>
        <v/>
      </c>
    </row>
    <row r="2146" spans="3:98" x14ac:dyDescent="0.2">
      <c r="C2146" s="47"/>
      <c r="D2146" s="47"/>
      <c r="E2146" s="121"/>
      <c r="F2146" s="121"/>
      <c r="G2146" s="121"/>
      <c r="H2146" s="121"/>
      <c r="I2146" s="121"/>
      <c r="J2146" s="121"/>
      <c r="K2146" s="121"/>
      <c r="L2146" s="121"/>
      <c r="M2146" s="90"/>
      <c r="BJ2146" s="41"/>
      <c r="BN2146" s="41"/>
      <c r="BS2146" s="121"/>
      <c r="CK2146">
        <f t="shared" si="843"/>
        <v>36</v>
      </c>
      <c r="CL2146">
        <f t="shared" si="844"/>
        <v>50</v>
      </c>
      <c r="CM2146">
        <f t="shared" si="845"/>
        <v>1996</v>
      </c>
      <c r="CQ2146" t="str">
        <f t="shared" si="847"/>
        <v/>
      </c>
      <c r="CR2146" t="str">
        <f t="shared" si="846"/>
        <v/>
      </c>
      <c r="CT2146" t="str">
        <f t="shared" si="848"/>
        <v/>
      </c>
    </row>
    <row r="2147" spans="3:98" x14ac:dyDescent="0.2">
      <c r="C2147" s="47"/>
      <c r="D2147" s="47"/>
      <c r="E2147" s="121"/>
      <c r="F2147" s="121"/>
      <c r="G2147" s="121"/>
      <c r="H2147" s="121"/>
      <c r="I2147" s="121"/>
      <c r="J2147" s="121"/>
      <c r="K2147" s="121"/>
      <c r="L2147" s="121"/>
      <c r="M2147" s="90"/>
      <c r="BJ2147" s="41"/>
      <c r="BN2147" s="41"/>
      <c r="BS2147" s="121"/>
      <c r="CK2147">
        <f>CK2104</f>
        <v>37</v>
      </c>
      <c r="CL2147">
        <f>CL2104+1</f>
        <v>50</v>
      </c>
      <c r="CM2147">
        <f t="shared" si="845"/>
        <v>1997</v>
      </c>
      <c r="CQ2147" t="str">
        <f t="shared" si="847"/>
        <v/>
      </c>
      <c r="CR2147" t="str">
        <f t="shared" si="846"/>
        <v/>
      </c>
      <c r="CT2147" t="str">
        <f t="shared" si="848"/>
        <v/>
      </c>
    </row>
    <row r="2148" spans="3:98" x14ac:dyDescent="0.2">
      <c r="C2148" s="47"/>
      <c r="D2148" s="47"/>
      <c r="E2148" s="121"/>
      <c r="F2148" s="121"/>
      <c r="G2148" s="121"/>
      <c r="H2148" s="121"/>
      <c r="I2148" s="121"/>
      <c r="J2148" s="121"/>
      <c r="K2148" s="121"/>
      <c r="L2148" s="121"/>
      <c r="M2148" s="90"/>
      <c r="BJ2148" s="41"/>
      <c r="BN2148" s="41"/>
      <c r="BS2148" s="121"/>
      <c r="CK2148">
        <f t="shared" si="843"/>
        <v>38</v>
      </c>
      <c r="CL2148">
        <f t="shared" si="844"/>
        <v>50</v>
      </c>
      <c r="CM2148">
        <f t="shared" si="845"/>
        <v>1998</v>
      </c>
      <c r="CQ2148" t="str">
        <f t="shared" si="847"/>
        <v/>
      </c>
      <c r="CR2148" t="str">
        <f t="shared" si="846"/>
        <v/>
      </c>
      <c r="CT2148" t="str">
        <f t="shared" si="848"/>
        <v/>
      </c>
    </row>
    <row r="2149" spans="3:98" x14ac:dyDescent="0.2">
      <c r="C2149" s="47"/>
      <c r="D2149" s="47"/>
      <c r="E2149" s="121"/>
      <c r="F2149" s="121"/>
      <c r="G2149" s="121"/>
      <c r="H2149" s="121"/>
      <c r="I2149" s="121"/>
      <c r="J2149" s="121"/>
      <c r="K2149" s="121"/>
      <c r="L2149" s="121"/>
      <c r="M2149" s="90"/>
      <c r="BJ2149" s="41"/>
      <c r="BN2149" s="41"/>
      <c r="BS2149" s="121"/>
      <c r="CK2149">
        <f t="shared" si="843"/>
        <v>39</v>
      </c>
      <c r="CL2149">
        <f t="shared" si="844"/>
        <v>50</v>
      </c>
      <c r="CM2149">
        <f t="shared" si="845"/>
        <v>1999</v>
      </c>
      <c r="CQ2149" t="str">
        <f t="shared" si="847"/>
        <v/>
      </c>
      <c r="CR2149" t="str">
        <f t="shared" si="846"/>
        <v/>
      </c>
      <c r="CT2149" t="str">
        <f t="shared" si="848"/>
        <v/>
      </c>
    </row>
    <row r="2150" spans="3:98" x14ac:dyDescent="0.2">
      <c r="C2150" s="47"/>
      <c r="D2150" s="47"/>
      <c r="E2150" s="121"/>
      <c r="F2150" s="121"/>
      <c r="G2150" s="121"/>
      <c r="H2150" s="121"/>
      <c r="I2150" s="121"/>
      <c r="J2150" s="121"/>
      <c r="K2150" s="121"/>
      <c r="L2150" s="121"/>
      <c r="M2150" s="90"/>
      <c r="BJ2150" s="41"/>
      <c r="BN2150" s="41"/>
      <c r="BS2150" s="121"/>
      <c r="CK2150">
        <f t="shared" si="843"/>
        <v>40</v>
      </c>
      <c r="CL2150">
        <f t="shared" si="844"/>
        <v>50</v>
      </c>
      <c r="CM2150">
        <f t="shared" si="845"/>
        <v>2000</v>
      </c>
      <c r="CQ2150" t="str">
        <f t="shared" si="847"/>
        <v/>
      </c>
      <c r="CR2150" t="str">
        <f t="shared" si="846"/>
        <v/>
      </c>
      <c r="CT2150" t="str">
        <f t="shared" si="848"/>
        <v/>
      </c>
    </row>
    <row r="2151" spans="3:98" x14ac:dyDescent="0.2">
      <c r="M2151" s="27"/>
      <c r="CT2151" t="str">
        <f t="shared" si="848"/>
        <v/>
      </c>
    </row>
    <row r="2152" spans="3:98" x14ac:dyDescent="0.2">
      <c r="M2152" s="27"/>
      <c r="CT2152" t="str">
        <f t="shared" si="848"/>
        <v/>
      </c>
    </row>
    <row r="2153" spans="3:98" x14ac:dyDescent="0.2">
      <c r="M2153" s="13"/>
      <c r="CT2153" t="str">
        <f t="shared" si="848"/>
        <v/>
      </c>
    </row>
    <row r="2154" spans="3:98" x14ac:dyDescent="0.2">
      <c r="M2154" s="27"/>
      <c r="CK2154">
        <f>CK2111</f>
        <v>1</v>
      </c>
      <c r="CL2154">
        <f>CL2111+1</f>
        <v>51</v>
      </c>
      <c r="CM2154">
        <f>CM2111+40</f>
        <v>2001</v>
      </c>
      <c r="CQ2154" t="str">
        <f>IF(C2154=1,CONCATENATE("y_int(",CK2154,",",CL2154,") = variables.var",CM2154,";"),"")</f>
        <v/>
      </c>
      <c r="CR2154" t="str">
        <f>IF(C2154=1,CONCATENATE("v",CM2154),"")</f>
        <v/>
      </c>
      <c r="CT2154" t="str">
        <f t="shared" si="848"/>
        <v/>
      </c>
    </row>
    <row r="2155" spans="3:98" x14ac:dyDescent="0.2">
      <c r="M2155" s="27"/>
      <c r="CK2155">
        <f t="shared" ref="CK2155:CK2193" si="849">CK2112</f>
        <v>2</v>
      </c>
      <c r="CL2155">
        <f t="shared" ref="CL2155:CL2193" si="850">CL2112+1</f>
        <v>51</v>
      </c>
      <c r="CM2155">
        <f t="shared" ref="CM2155:CM2193" si="851">CM2112+40</f>
        <v>2002</v>
      </c>
      <c r="CQ2155" t="str">
        <f>IF(C2155=1,CONCATENATE("y_int(",CK2155,",",CL2155,") = variables.var",CM2155,";"),"")</f>
        <v/>
      </c>
      <c r="CR2155" t="str">
        <f>IF(C2155=1,CONCATENATE("v",CM2155),"")</f>
        <v/>
      </c>
      <c r="CT2155" t="str">
        <f t="shared" si="848"/>
        <v/>
      </c>
    </row>
    <row r="2156" spans="3:98" x14ac:dyDescent="0.2">
      <c r="M2156" s="27"/>
      <c r="CK2156">
        <f t="shared" si="849"/>
        <v>3</v>
      </c>
      <c r="CL2156">
        <f t="shared" si="850"/>
        <v>51</v>
      </c>
      <c r="CM2156">
        <f t="shared" si="851"/>
        <v>2003</v>
      </c>
      <c r="CQ2156" t="str">
        <f>IF(C2156=1,CONCATENATE("y_int(",CK2156,",",CL2156,") = variables.var",CM2156,";"),"")</f>
        <v/>
      </c>
      <c r="CR2156" t="str">
        <f t="shared" ref="CR2156:CR2193" si="852">IF(C2156=1,CONCATENATE("v",CM2156),"")</f>
        <v/>
      </c>
      <c r="CT2156" t="str">
        <f t="shared" si="848"/>
        <v/>
      </c>
    </row>
    <row r="2157" spans="3:98" x14ac:dyDescent="0.2">
      <c r="M2157" s="27"/>
      <c r="CK2157">
        <f t="shared" si="849"/>
        <v>4</v>
      </c>
      <c r="CL2157">
        <f t="shared" si="850"/>
        <v>51</v>
      </c>
      <c r="CM2157">
        <f t="shared" si="851"/>
        <v>2004</v>
      </c>
      <c r="CQ2157" t="str">
        <f t="shared" ref="CQ2157:CQ2193" si="853">IF(C2157=1,CONCATENATE("y_int(",CK2157,",",CL2157,") = variables.var",CM2157,";"),"")</f>
        <v/>
      </c>
      <c r="CR2157" t="str">
        <f t="shared" si="852"/>
        <v/>
      </c>
      <c r="CT2157" t="str">
        <f t="shared" si="848"/>
        <v/>
      </c>
    </row>
    <row r="2158" spans="3:98" x14ac:dyDescent="0.2">
      <c r="M2158" s="27"/>
      <c r="CK2158">
        <f t="shared" si="849"/>
        <v>5</v>
      </c>
      <c r="CL2158">
        <f t="shared" si="850"/>
        <v>51</v>
      </c>
      <c r="CM2158">
        <f t="shared" si="851"/>
        <v>2005</v>
      </c>
      <c r="CQ2158" t="str">
        <f t="shared" si="853"/>
        <v/>
      </c>
      <c r="CR2158" t="str">
        <f t="shared" si="852"/>
        <v/>
      </c>
      <c r="CT2158" t="str">
        <f t="shared" si="848"/>
        <v/>
      </c>
    </row>
    <row r="2159" spans="3:98" x14ac:dyDescent="0.2">
      <c r="M2159" s="27"/>
      <c r="CK2159">
        <f t="shared" si="849"/>
        <v>6</v>
      </c>
      <c r="CL2159">
        <f t="shared" si="850"/>
        <v>51</v>
      </c>
      <c r="CM2159">
        <f t="shared" si="851"/>
        <v>2006</v>
      </c>
      <c r="CQ2159" t="str">
        <f t="shared" si="853"/>
        <v/>
      </c>
      <c r="CR2159" t="str">
        <f t="shared" si="852"/>
        <v/>
      </c>
      <c r="CT2159" t="str">
        <f t="shared" si="848"/>
        <v/>
      </c>
    </row>
    <row r="2160" spans="3:98" x14ac:dyDescent="0.2">
      <c r="M2160" s="27"/>
      <c r="CK2160">
        <f t="shared" si="849"/>
        <v>7</v>
      </c>
      <c r="CL2160">
        <f t="shared" si="850"/>
        <v>51</v>
      </c>
      <c r="CM2160">
        <f t="shared" si="851"/>
        <v>2007</v>
      </c>
      <c r="CQ2160" t="str">
        <f t="shared" si="853"/>
        <v/>
      </c>
      <c r="CR2160" t="str">
        <f t="shared" si="852"/>
        <v/>
      </c>
      <c r="CT2160" t="str">
        <f t="shared" si="848"/>
        <v/>
      </c>
    </row>
    <row r="2161" spans="13:98" x14ac:dyDescent="0.2">
      <c r="M2161" s="27"/>
      <c r="CK2161">
        <f t="shared" si="849"/>
        <v>8</v>
      </c>
      <c r="CL2161">
        <f t="shared" si="850"/>
        <v>51</v>
      </c>
      <c r="CM2161">
        <f t="shared" si="851"/>
        <v>2008</v>
      </c>
      <c r="CQ2161" t="str">
        <f t="shared" si="853"/>
        <v/>
      </c>
      <c r="CR2161" t="str">
        <f t="shared" si="852"/>
        <v/>
      </c>
      <c r="CT2161" t="str">
        <f t="shared" si="848"/>
        <v/>
      </c>
    </row>
    <row r="2162" spans="13:98" x14ac:dyDescent="0.2">
      <c r="M2162" s="27"/>
      <c r="CK2162">
        <f t="shared" si="849"/>
        <v>9</v>
      </c>
      <c r="CL2162">
        <f t="shared" si="850"/>
        <v>51</v>
      </c>
      <c r="CM2162">
        <f t="shared" si="851"/>
        <v>2009</v>
      </c>
      <c r="CQ2162" t="str">
        <f t="shared" si="853"/>
        <v/>
      </c>
      <c r="CR2162" t="str">
        <f t="shared" si="852"/>
        <v/>
      </c>
      <c r="CT2162" t="str">
        <f t="shared" si="848"/>
        <v/>
      </c>
    </row>
    <row r="2163" spans="13:98" x14ac:dyDescent="0.2">
      <c r="M2163" s="27"/>
      <c r="CK2163">
        <f t="shared" si="849"/>
        <v>10</v>
      </c>
      <c r="CL2163">
        <f t="shared" si="850"/>
        <v>51</v>
      </c>
      <c r="CM2163">
        <f t="shared" si="851"/>
        <v>2010</v>
      </c>
      <c r="CQ2163" t="str">
        <f t="shared" si="853"/>
        <v/>
      </c>
      <c r="CR2163" t="str">
        <f t="shared" si="852"/>
        <v/>
      </c>
      <c r="CT2163" t="str">
        <f t="shared" si="848"/>
        <v/>
      </c>
    </row>
    <row r="2164" spans="13:98" x14ac:dyDescent="0.2">
      <c r="M2164" s="27"/>
      <c r="CK2164">
        <f t="shared" si="849"/>
        <v>11</v>
      </c>
      <c r="CL2164">
        <f t="shared" si="850"/>
        <v>51</v>
      </c>
      <c r="CM2164">
        <f t="shared" si="851"/>
        <v>2011</v>
      </c>
      <c r="CQ2164" t="str">
        <f t="shared" si="853"/>
        <v/>
      </c>
      <c r="CR2164" t="str">
        <f t="shared" si="852"/>
        <v/>
      </c>
      <c r="CT2164" t="str">
        <f t="shared" si="848"/>
        <v/>
      </c>
    </row>
    <row r="2165" spans="13:98" x14ac:dyDescent="0.2">
      <c r="M2165" s="27"/>
      <c r="CK2165">
        <f t="shared" si="849"/>
        <v>12</v>
      </c>
      <c r="CL2165">
        <f t="shared" si="850"/>
        <v>51</v>
      </c>
      <c r="CM2165">
        <f t="shared" si="851"/>
        <v>2012</v>
      </c>
      <c r="CQ2165" t="str">
        <f t="shared" si="853"/>
        <v/>
      </c>
      <c r="CR2165" t="str">
        <f t="shared" si="852"/>
        <v/>
      </c>
      <c r="CT2165" t="str">
        <f t="shared" si="848"/>
        <v/>
      </c>
    </row>
    <row r="2166" spans="13:98" x14ac:dyDescent="0.2">
      <c r="M2166" s="27"/>
      <c r="CK2166">
        <f t="shared" si="849"/>
        <v>13</v>
      </c>
      <c r="CL2166">
        <f t="shared" si="850"/>
        <v>51</v>
      </c>
      <c r="CM2166">
        <f t="shared" si="851"/>
        <v>2013</v>
      </c>
      <c r="CQ2166" t="str">
        <f t="shared" si="853"/>
        <v/>
      </c>
      <c r="CR2166" t="str">
        <f t="shared" si="852"/>
        <v/>
      </c>
      <c r="CT2166" t="str">
        <f t="shared" si="848"/>
        <v/>
      </c>
    </row>
    <row r="2167" spans="13:98" x14ac:dyDescent="0.2">
      <c r="M2167" s="27"/>
      <c r="CK2167">
        <f t="shared" si="849"/>
        <v>14</v>
      </c>
      <c r="CL2167">
        <f t="shared" si="850"/>
        <v>51</v>
      </c>
      <c r="CM2167">
        <f t="shared" si="851"/>
        <v>2014</v>
      </c>
      <c r="CQ2167" t="str">
        <f t="shared" si="853"/>
        <v/>
      </c>
      <c r="CR2167" t="str">
        <f t="shared" si="852"/>
        <v/>
      </c>
      <c r="CT2167" t="str">
        <f t="shared" si="848"/>
        <v/>
      </c>
    </row>
    <row r="2168" spans="13:98" x14ac:dyDescent="0.2">
      <c r="M2168" s="27"/>
      <c r="CK2168">
        <f t="shared" si="849"/>
        <v>15</v>
      </c>
      <c r="CL2168">
        <f t="shared" si="850"/>
        <v>51</v>
      </c>
      <c r="CM2168">
        <f t="shared" si="851"/>
        <v>2015</v>
      </c>
      <c r="CQ2168" t="str">
        <f t="shared" si="853"/>
        <v/>
      </c>
      <c r="CR2168" t="str">
        <f t="shared" si="852"/>
        <v/>
      </c>
      <c r="CT2168" t="str">
        <f t="shared" si="848"/>
        <v/>
      </c>
    </row>
    <row r="2169" spans="13:98" x14ac:dyDescent="0.2">
      <c r="M2169" s="27"/>
      <c r="CK2169">
        <f t="shared" si="849"/>
        <v>16</v>
      </c>
      <c r="CL2169">
        <f t="shared" si="850"/>
        <v>51</v>
      </c>
      <c r="CM2169">
        <f t="shared" si="851"/>
        <v>2016</v>
      </c>
      <c r="CQ2169" t="str">
        <f t="shared" si="853"/>
        <v/>
      </c>
      <c r="CR2169" t="str">
        <f t="shared" si="852"/>
        <v/>
      </c>
      <c r="CT2169" t="str">
        <f t="shared" si="848"/>
        <v/>
      </c>
    </row>
    <row r="2170" spans="13:98" x14ac:dyDescent="0.2">
      <c r="M2170" s="27"/>
      <c r="CK2170">
        <f t="shared" si="849"/>
        <v>17</v>
      </c>
      <c r="CL2170">
        <f t="shared" si="850"/>
        <v>51</v>
      </c>
      <c r="CM2170">
        <f t="shared" si="851"/>
        <v>2017</v>
      </c>
      <c r="CQ2170" t="str">
        <f t="shared" si="853"/>
        <v/>
      </c>
      <c r="CR2170" t="str">
        <f t="shared" si="852"/>
        <v/>
      </c>
      <c r="CT2170" t="str">
        <f t="shared" si="848"/>
        <v/>
      </c>
    </row>
    <row r="2171" spans="13:98" x14ac:dyDescent="0.2">
      <c r="M2171" s="27"/>
      <c r="CK2171">
        <f t="shared" si="849"/>
        <v>18</v>
      </c>
      <c r="CL2171">
        <f t="shared" si="850"/>
        <v>51</v>
      </c>
      <c r="CM2171">
        <f t="shared" si="851"/>
        <v>2018</v>
      </c>
      <c r="CQ2171" t="str">
        <f t="shared" si="853"/>
        <v/>
      </c>
      <c r="CR2171" t="str">
        <f t="shared" si="852"/>
        <v/>
      </c>
      <c r="CT2171" t="str">
        <f t="shared" si="848"/>
        <v/>
      </c>
    </row>
    <row r="2172" spans="13:98" x14ac:dyDescent="0.2">
      <c r="M2172" s="27"/>
      <c r="CK2172">
        <f t="shared" si="849"/>
        <v>19</v>
      </c>
      <c r="CL2172">
        <f t="shared" si="850"/>
        <v>51</v>
      </c>
      <c r="CM2172">
        <f t="shared" si="851"/>
        <v>2019</v>
      </c>
      <c r="CQ2172" t="str">
        <f t="shared" si="853"/>
        <v/>
      </c>
      <c r="CR2172" t="str">
        <f t="shared" si="852"/>
        <v/>
      </c>
      <c r="CT2172" t="str">
        <f t="shared" si="848"/>
        <v/>
      </c>
    </row>
    <row r="2173" spans="13:98" x14ac:dyDescent="0.2">
      <c r="M2173" s="27"/>
      <c r="CK2173">
        <f t="shared" si="849"/>
        <v>20</v>
      </c>
      <c r="CL2173">
        <f t="shared" si="850"/>
        <v>51</v>
      </c>
      <c r="CM2173">
        <f t="shared" si="851"/>
        <v>2020</v>
      </c>
      <c r="CQ2173" t="str">
        <f t="shared" si="853"/>
        <v/>
      </c>
      <c r="CR2173" t="str">
        <f t="shared" si="852"/>
        <v/>
      </c>
      <c r="CT2173" t="str">
        <f t="shared" si="848"/>
        <v/>
      </c>
    </row>
    <row r="2174" spans="13:98" x14ac:dyDescent="0.2">
      <c r="M2174" s="27"/>
      <c r="CK2174">
        <f t="shared" si="849"/>
        <v>21</v>
      </c>
      <c r="CL2174">
        <f t="shared" si="850"/>
        <v>51</v>
      </c>
      <c r="CM2174">
        <f t="shared" si="851"/>
        <v>2021</v>
      </c>
      <c r="CQ2174" t="str">
        <f t="shared" si="853"/>
        <v/>
      </c>
      <c r="CR2174" t="str">
        <f t="shared" si="852"/>
        <v/>
      </c>
      <c r="CT2174" t="str">
        <f t="shared" si="848"/>
        <v/>
      </c>
    </row>
    <row r="2175" spans="13:98" x14ac:dyDescent="0.2">
      <c r="M2175" s="27"/>
      <c r="CK2175">
        <f t="shared" si="849"/>
        <v>22</v>
      </c>
      <c r="CL2175">
        <f t="shared" si="850"/>
        <v>51</v>
      </c>
      <c r="CM2175">
        <f t="shared" si="851"/>
        <v>2022</v>
      </c>
      <c r="CQ2175" t="str">
        <f t="shared" si="853"/>
        <v/>
      </c>
      <c r="CR2175" t="str">
        <f t="shared" si="852"/>
        <v/>
      </c>
      <c r="CT2175" t="str">
        <f t="shared" si="848"/>
        <v/>
      </c>
    </row>
    <row r="2176" spans="13:98" x14ac:dyDescent="0.2">
      <c r="M2176" s="27"/>
      <c r="CK2176">
        <f t="shared" si="849"/>
        <v>23</v>
      </c>
      <c r="CL2176">
        <f t="shared" si="850"/>
        <v>51</v>
      </c>
      <c r="CM2176">
        <f t="shared" si="851"/>
        <v>2023</v>
      </c>
      <c r="CQ2176" t="str">
        <f t="shared" si="853"/>
        <v/>
      </c>
      <c r="CR2176" t="str">
        <f t="shared" si="852"/>
        <v/>
      </c>
      <c r="CT2176" t="str">
        <f t="shared" si="848"/>
        <v/>
      </c>
    </row>
    <row r="2177" spans="13:98" x14ac:dyDescent="0.2">
      <c r="M2177" s="27"/>
      <c r="CK2177">
        <f t="shared" si="849"/>
        <v>24</v>
      </c>
      <c r="CL2177">
        <f t="shared" si="850"/>
        <v>51</v>
      </c>
      <c r="CM2177">
        <f t="shared" si="851"/>
        <v>2024</v>
      </c>
      <c r="CQ2177" t="str">
        <f t="shared" si="853"/>
        <v/>
      </c>
      <c r="CR2177" t="str">
        <f t="shared" si="852"/>
        <v/>
      </c>
      <c r="CT2177" t="str">
        <f t="shared" si="848"/>
        <v/>
      </c>
    </row>
    <row r="2178" spans="13:98" x14ac:dyDescent="0.2">
      <c r="M2178" s="27"/>
      <c r="CK2178">
        <f t="shared" si="849"/>
        <v>25</v>
      </c>
      <c r="CL2178">
        <f t="shared" si="850"/>
        <v>51</v>
      </c>
      <c r="CM2178">
        <f t="shared" si="851"/>
        <v>2025</v>
      </c>
      <c r="CQ2178" t="str">
        <f t="shared" si="853"/>
        <v/>
      </c>
      <c r="CR2178" t="str">
        <f t="shared" si="852"/>
        <v/>
      </c>
      <c r="CT2178" t="str">
        <f t="shared" si="848"/>
        <v/>
      </c>
    </row>
    <row r="2179" spans="13:98" x14ac:dyDescent="0.2">
      <c r="M2179" s="27"/>
      <c r="CK2179">
        <f t="shared" si="849"/>
        <v>26</v>
      </c>
      <c r="CL2179">
        <f t="shared" si="850"/>
        <v>51</v>
      </c>
      <c r="CM2179">
        <f t="shared" si="851"/>
        <v>2026</v>
      </c>
      <c r="CQ2179" t="str">
        <f t="shared" si="853"/>
        <v/>
      </c>
      <c r="CR2179" t="str">
        <f t="shared" si="852"/>
        <v/>
      </c>
      <c r="CT2179" t="str">
        <f t="shared" si="848"/>
        <v/>
      </c>
    </row>
    <row r="2180" spans="13:98" x14ac:dyDescent="0.2">
      <c r="M2180" s="27"/>
      <c r="CK2180">
        <f t="shared" si="849"/>
        <v>27</v>
      </c>
      <c r="CL2180">
        <f t="shared" si="850"/>
        <v>51</v>
      </c>
      <c r="CM2180">
        <f t="shared" si="851"/>
        <v>2027</v>
      </c>
      <c r="CQ2180" t="str">
        <f t="shared" si="853"/>
        <v/>
      </c>
      <c r="CR2180" t="str">
        <f t="shared" si="852"/>
        <v/>
      </c>
      <c r="CT2180" t="str">
        <f t="shared" si="848"/>
        <v/>
      </c>
    </row>
    <row r="2181" spans="13:98" x14ac:dyDescent="0.2">
      <c r="M2181" s="27"/>
      <c r="CK2181">
        <f t="shared" si="849"/>
        <v>28</v>
      </c>
      <c r="CL2181">
        <f t="shared" si="850"/>
        <v>51</v>
      </c>
      <c r="CM2181">
        <f t="shared" si="851"/>
        <v>2028</v>
      </c>
      <c r="CQ2181" t="str">
        <f t="shared" si="853"/>
        <v/>
      </c>
      <c r="CR2181" t="str">
        <f t="shared" si="852"/>
        <v/>
      </c>
      <c r="CT2181" t="str">
        <f t="shared" ref="CT2181:CT2244" si="854">IF(C2181=1,CONCATENATE("y_int(",CM2181,",",1,") = results.XAtMinObjective{1,",),"")</f>
        <v/>
      </c>
    </row>
    <row r="2182" spans="13:98" x14ac:dyDescent="0.2">
      <c r="M2182" s="27"/>
      <c r="CK2182">
        <f t="shared" si="849"/>
        <v>29</v>
      </c>
      <c r="CL2182">
        <f t="shared" si="850"/>
        <v>51</v>
      </c>
      <c r="CM2182">
        <f t="shared" si="851"/>
        <v>2029</v>
      </c>
      <c r="CQ2182" t="str">
        <f t="shared" si="853"/>
        <v/>
      </c>
      <c r="CR2182" t="str">
        <f t="shared" si="852"/>
        <v/>
      </c>
      <c r="CT2182" t="str">
        <f t="shared" si="854"/>
        <v/>
      </c>
    </row>
    <row r="2183" spans="13:98" x14ac:dyDescent="0.2">
      <c r="M2183" s="27"/>
      <c r="CK2183">
        <f t="shared" si="849"/>
        <v>30</v>
      </c>
      <c r="CL2183">
        <f t="shared" si="850"/>
        <v>51</v>
      </c>
      <c r="CM2183">
        <f t="shared" si="851"/>
        <v>2030</v>
      </c>
      <c r="CQ2183" t="str">
        <f t="shared" si="853"/>
        <v/>
      </c>
      <c r="CR2183" t="str">
        <f t="shared" si="852"/>
        <v/>
      </c>
      <c r="CT2183" t="str">
        <f t="shared" si="854"/>
        <v/>
      </c>
    </row>
    <row r="2184" spans="13:98" x14ac:dyDescent="0.2">
      <c r="M2184" s="27"/>
      <c r="CK2184">
        <f t="shared" si="849"/>
        <v>31</v>
      </c>
      <c r="CL2184">
        <f t="shared" si="850"/>
        <v>51</v>
      </c>
      <c r="CM2184">
        <f t="shared" si="851"/>
        <v>2031</v>
      </c>
      <c r="CQ2184" t="str">
        <f t="shared" si="853"/>
        <v/>
      </c>
      <c r="CR2184" t="str">
        <f t="shared" si="852"/>
        <v/>
      </c>
      <c r="CT2184" t="str">
        <f t="shared" si="854"/>
        <v/>
      </c>
    </row>
    <row r="2185" spans="13:98" x14ac:dyDescent="0.2">
      <c r="M2185" s="27"/>
      <c r="CK2185">
        <f t="shared" si="849"/>
        <v>32</v>
      </c>
      <c r="CL2185">
        <f t="shared" si="850"/>
        <v>51</v>
      </c>
      <c r="CM2185">
        <f t="shared" si="851"/>
        <v>2032</v>
      </c>
      <c r="CQ2185" t="str">
        <f t="shared" si="853"/>
        <v/>
      </c>
      <c r="CR2185" t="str">
        <f t="shared" si="852"/>
        <v/>
      </c>
      <c r="CT2185" t="str">
        <f t="shared" si="854"/>
        <v/>
      </c>
    </row>
    <row r="2186" spans="13:98" x14ac:dyDescent="0.2">
      <c r="M2186" s="27"/>
      <c r="CK2186">
        <f t="shared" si="849"/>
        <v>33</v>
      </c>
      <c r="CL2186">
        <f t="shared" si="850"/>
        <v>51</v>
      </c>
      <c r="CM2186">
        <f t="shared" si="851"/>
        <v>2033</v>
      </c>
      <c r="CQ2186" t="str">
        <f t="shared" si="853"/>
        <v/>
      </c>
      <c r="CR2186" t="str">
        <f t="shared" si="852"/>
        <v/>
      </c>
      <c r="CT2186" t="str">
        <f t="shared" si="854"/>
        <v/>
      </c>
    </row>
    <row r="2187" spans="13:98" x14ac:dyDescent="0.2">
      <c r="M2187" s="27"/>
      <c r="CK2187">
        <f t="shared" si="849"/>
        <v>34</v>
      </c>
      <c r="CL2187">
        <f t="shared" si="850"/>
        <v>51</v>
      </c>
      <c r="CM2187">
        <f t="shared" si="851"/>
        <v>2034</v>
      </c>
      <c r="CQ2187" t="str">
        <f t="shared" si="853"/>
        <v/>
      </c>
      <c r="CR2187" t="str">
        <f t="shared" si="852"/>
        <v/>
      </c>
      <c r="CT2187" t="str">
        <f t="shared" si="854"/>
        <v/>
      </c>
    </row>
    <row r="2188" spans="13:98" x14ac:dyDescent="0.2">
      <c r="M2188" s="27"/>
      <c r="CK2188">
        <f t="shared" si="849"/>
        <v>35</v>
      </c>
      <c r="CL2188">
        <f t="shared" si="850"/>
        <v>51</v>
      </c>
      <c r="CM2188">
        <f t="shared" si="851"/>
        <v>2035</v>
      </c>
      <c r="CQ2188" t="str">
        <f t="shared" si="853"/>
        <v/>
      </c>
      <c r="CR2188" t="str">
        <f t="shared" si="852"/>
        <v/>
      </c>
      <c r="CT2188" t="str">
        <f t="shared" si="854"/>
        <v/>
      </c>
    </row>
    <row r="2189" spans="13:98" x14ac:dyDescent="0.2">
      <c r="M2189" s="27"/>
      <c r="CK2189">
        <f t="shared" si="849"/>
        <v>36</v>
      </c>
      <c r="CL2189">
        <f t="shared" si="850"/>
        <v>51</v>
      </c>
      <c r="CM2189">
        <f t="shared" si="851"/>
        <v>2036</v>
      </c>
      <c r="CQ2189" t="str">
        <f t="shared" si="853"/>
        <v/>
      </c>
      <c r="CR2189" t="str">
        <f t="shared" si="852"/>
        <v/>
      </c>
      <c r="CT2189" t="str">
        <f t="shared" si="854"/>
        <v/>
      </c>
    </row>
    <row r="2190" spans="13:98" x14ac:dyDescent="0.2">
      <c r="M2190" s="27"/>
      <c r="CK2190">
        <f>CK2147</f>
        <v>37</v>
      </c>
      <c r="CL2190">
        <f>CL2147+1</f>
        <v>51</v>
      </c>
      <c r="CM2190">
        <f t="shared" si="851"/>
        <v>2037</v>
      </c>
      <c r="CQ2190" t="str">
        <f t="shared" si="853"/>
        <v/>
      </c>
      <c r="CR2190" t="str">
        <f t="shared" si="852"/>
        <v/>
      </c>
      <c r="CT2190" t="str">
        <f t="shared" si="854"/>
        <v/>
      </c>
    </row>
    <row r="2191" spans="13:98" x14ac:dyDescent="0.2">
      <c r="M2191" s="27"/>
      <c r="CK2191">
        <f t="shared" si="849"/>
        <v>38</v>
      </c>
      <c r="CL2191">
        <f t="shared" si="850"/>
        <v>51</v>
      </c>
      <c r="CM2191">
        <f t="shared" si="851"/>
        <v>2038</v>
      </c>
      <c r="CQ2191" t="str">
        <f t="shared" si="853"/>
        <v/>
      </c>
      <c r="CR2191" t="str">
        <f t="shared" si="852"/>
        <v/>
      </c>
      <c r="CT2191" t="str">
        <f t="shared" si="854"/>
        <v/>
      </c>
    </row>
    <row r="2192" spans="13:98" x14ac:dyDescent="0.2">
      <c r="M2192" s="27"/>
      <c r="CK2192">
        <f t="shared" si="849"/>
        <v>39</v>
      </c>
      <c r="CL2192">
        <f t="shared" si="850"/>
        <v>51</v>
      </c>
      <c r="CM2192">
        <f t="shared" si="851"/>
        <v>2039</v>
      </c>
      <c r="CQ2192" t="str">
        <f t="shared" si="853"/>
        <v/>
      </c>
      <c r="CR2192" t="str">
        <f t="shared" si="852"/>
        <v/>
      </c>
      <c r="CT2192" t="str">
        <f t="shared" si="854"/>
        <v/>
      </c>
    </row>
    <row r="2193" spans="13:98" x14ac:dyDescent="0.2">
      <c r="M2193" s="27"/>
      <c r="CK2193">
        <f t="shared" si="849"/>
        <v>40</v>
      </c>
      <c r="CL2193">
        <f t="shared" si="850"/>
        <v>51</v>
      </c>
      <c r="CM2193">
        <f t="shared" si="851"/>
        <v>2040</v>
      </c>
      <c r="CQ2193" t="str">
        <f t="shared" si="853"/>
        <v/>
      </c>
      <c r="CR2193" t="str">
        <f t="shared" si="852"/>
        <v/>
      </c>
      <c r="CT2193" t="str">
        <f t="shared" si="854"/>
        <v/>
      </c>
    </row>
    <row r="2194" spans="13:98" x14ac:dyDescent="0.2">
      <c r="M2194" s="27"/>
      <c r="CT2194" t="str">
        <f t="shared" si="854"/>
        <v/>
      </c>
    </row>
    <row r="2195" spans="13:98" x14ac:dyDescent="0.2">
      <c r="M2195" s="27"/>
      <c r="CT2195" t="str">
        <f t="shared" si="854"/>
        <v/>
      </c>
    </row>
    <row r="2196" spans="13:98" x14ac:dyDescent="0.2">
      <c r="M2196" s="13"/>
      <c r="CT2196" t="str">
        <f t="shared" si="854"/>
        <v/>
      </c>
    </row>
    <row r="2197" spans="13:98" x14ac:dyDescent="0.2">
      <c r="M2197" s="27"/>
      <c r="CK2197">
        <f>CK2154</f>
        <v>1</v>
      </c>
      <c r="CL2197">
        <f>CL2154+1</f>
        <v>52</v>
      </c>
      <c r="CM2197">
        <f>CM2154+40</f>
        <v>2041</v>
      </c>
      <c r="CQ2197" t="str">
        <f>IF(C2197=1,CONCATENATE("y_int(",CK2197,",",CL2197,") = variables.var",CM2197,";"),"")</f>
        <v/>
      </c>
      <c r="CR2197" t="str">
        <f>IF(C2197=1,CONCATENATE("v",CM2197),"")</f>
        <v/>
      </c>
      <c r="CT2197" t="str">
        <f t="shared" si="854"/>
        <v/>
      </c>
    </row>
    <row r="2198" spans="13:98" x14ac:dyDescent="0.2">
      <c r="M2198" s="27"/>
      <c r="CK2198">
        <f t="shared" ref="CK2198:CK2236" si="855">CK2155</f>
        <v>2</v>
      </c>
      <c r="CL2198">
        <f t="shared" ref="CL2198:CL2236" si="856">CL2155+1</f>
        <v>52</v>
      </c>
      <c r="CM2198">
        <f t="shared" ref="CM2198:CM2236" si="857">CM2155+40</f>
        <v>2042</v>
      </c>
      <c r="CQ2198" t="str">
        <f>IF(C2198=1,CONCATENATE("y_int(",CK2198,",",CL2198,") = variables.var",CM2198,";"),"")</f>
        <v/>
      </c>
      <c r="CR2198" t="str">
        <f>IF(C2198=1,CONCATENATE("v",CM2198),"")</f>
        <v/>
      </c>
      <c r="CT2198" t="str">
        <f t="shared" si="854"/>
        <v/>
      </c>
    </row>
    <row r="2199" spans="13:98" x14ac:dyDescent="0.2">
      <c r="M2199" s="27"/>
      <c r="CK2199">
        <f t="shared" si="855"/>
        <v>3</v>
      </c>
      <c r="CL2199">
        <f t="shared" si="856"/>
        <v>52</v>
      </c>
      <c r="CM2199">
        <f t="shared" si="857"/>
        <v>2043</v>
      </c>
      <c r="CQ2199" t="str">
        <f>IF(C2199=1,CONCATENATE("y_int(",CK2199,",",CL2199,") = variables.var",CM2199,";"),"")</f>
        <v/>
      </c>
      <c r="CR2199" t="str">
        <f t="shared" ref="CR2199:CR2236" si="858">IF(C2199=1,CONCATENATE("v",CM2199),"")</f>
        <v/>
      </c>
      <c r="CT2199" t="str">
        <f t="shared" si="854"/>
        <v/>
      </c>
    </row>
    <row r="2200" spans="13:98" x14ac:dyDescent="0.2">
      <c r="M2200" s="27"/>
      <c r="CK2200">
        <f t="shared" si="855"/>
        <v>4</v>
      </c>
      <c r="CL2200">
        <f t="shared" si="856"/>
        <v>52</v>
      </c>
      <c r="CM2200">
        <f t="shared" si="857"/>
        <v>2044</v>
      </c>
      <c r="CQ2200" t="str">
        <f t="shared" ref="CQ2200:CQ2236" si="859">IF(C2200=1,CONCATENATE("y_int(",CK2200,",",CL2200,") = variables.var",CM2200,";"),"")</f>
        <v/>
      </c>
      <c r="CR2200" t="str">
        <f t="shared" si="858"/>
        <v/>
      </c>
      <c r="CT2200" t="str">
        <f t="shared" si="854"/>
        <v/>
      </c>
    </row>
    <row r="2201" spans="13:98" x14ac:dyDescent="0.2">
      <c r="M2201" s="27"/>
      <c r="CK2201">
        <f t="shared" si="855"/>
        <v>5</v>
      </c>
      <c r="CL2201">
        <f t="shared" si="856"/>
        <v>52</v>
      </c>
      <c r="CM2201">
        <f t="shared" si="857"/>
        <v>2045</v>
      </c>
      <c r="CQ2201" t="str">
        <f t="shared" si="859"/>
        <v/>
      </c>
      <c r="CR2201" t="str">
        <f t="shared" si="858"/>
        <v/>
      </c>
      <c r="CT2201" t="str">
        <f t="shared" si="854"/>
        <v/>
      </c>
    </row>
    <row r="2202" spans="13:98" x14ac:dyDescent="0.2">
      <c r="M2202" s="27"/>
      <c r="CK2202">
        <f t="shared" si="855"/>
        <v>6</v>
      </c>
      <c r="CL2202">
        <f t="shared" si="856"/>
        <v>52</v>
      </c>
      <c r="CM2202">
        <f t="shared" si="857"/>
        <v>2046</v>
      </c>
      <c r="CQ2202" t="str">
        <f t="shared" si="859"/>
        <v/>
      </c>
      <c r="CR2202" t="str">
        <f t="shared" si="858"/>
        <v/>
      </c>
      <c r="CT2202" t="str">
        <f t="shared" si="854"/>
        <v/>
      </c>
    </row>
    <row r="2203" spans="13:98" x14ac:dyDescent="0.2">
      <c r="M2203" s="27"/>
      <c r="CK2203">
        <f t="shared" si="855"/>
        <v>7</v>
      </c>
      <c r="CL2203">
        <f t="shared" si="856"/>
        <v>52</v>
      </c>
      <c r="CM2203">
        <f t="shared" si="857"/>
        <v>2047</v>
      </c>
      <c r="CQ2203" t="str">
        <f t="shared" si="859"/>
        <v/>
      </c>
      <c r="CR2203" t="str">
        <f t="shared" si="858"/>
        <v/>
      </c>
      <c r="CT2203" t="str">
        <f t="shared" si="854"/>
        <v/>
      </c>
    </row>
    <row r="2204" spans="13:98" x14ac:dyDescent="0.2">
      <c r="M2204" s="27"/>
      <c r="CK2204">
        <f t="shared" si="855"/>
        <v>8</v>
      </c>
      <c r="CL2204">
        <f t="shared" si="856"/>
        <v>52</v>
      </c>
      <c r="CM2204">
        <f t="shared" si="857"/>
        <v>2048</v>
      </c>
      <c r="CQ2204" t="str">
        <f t="shared" si="859"/>
        <v/>
      </c>
      <c r="CR2204" t="str">
        <f t="shared" si="858"/>
        <v/>
      </c>
      <c r="CT2204" t="str">
        <f t="shared" si="854"/>
        <v/>
      </c>
    </row>
    <row r="2205" spans="13:98" x14ac:dyDescent="0.2">
      <c r="M2205" s="27"/>
      <c r="CK2205">
        <f t="shared" si="855"/>
        <v>9</v>
      </c>
      <c r="CL2205">
        <f t="shared" si="856"/>
        <v>52</v>
      </c>
      <c r="CM2205">
        <f t="shared" si="857"/>
        <v>2049</v>
      </c>
      <c r="CQ2205" t="str">
        <f t="shared" si="859"/>
        <v/>
      </c>
      <c r="CR2205" t="str">
        <f t="shared" si="858"/>
        <v/>
      </c>
      <c r="CT2205" t="str">
        <f t="shared" si="854"/>
        <v/>
      </c>
    </row>
    <row r="2206" spans="13:98" x14ac:dyDescent="0.2">
      <c r="M2206" s="27"/>
      <c r="CK2206">
        <f t="shared" si="855"/>
        <v>10</v>
      </c>
      <c r="CL2206">
        <f t="shared" si="856"/>
        <v>52</v>
      </c>
      <c r="CM2206">
        <f t="shared" si="857"/>
        <v>2050</v>
      </c>
      <c r="CQ2206" t="str">
        <f t="shared" si="859"/>
        <v/>
      </c>
      <c r="CR2206" t="str">
        <f t="shared" si="858"/>
        <v/>
      </c>
      <c r="CT2206" t="str">
        <f t="shared" si="854"/>
        <v/>
      </c>
    </row>
    <row r="2207" spans="13:98" x14ac:dyDescent="0.2">
      <c r="M2207" s="27"/>
      <c r="CK2207">
        <f t="shared" si="855"/>
        <v>11</v>
      </c>
      <c r="CL2207">
        <f t="shared" si="856"/>
        <v>52</v>
      </c>
      <c r="CM2207">
        <f t="shared" si="857"/>
        <v>2051</v>
      </c>
      <c r="CQ2207" t="str">
        <f t="shared" si="859"/>
        <v/>
      </c>
      <c r="CR2207" t="str">
        <f t="shared" si="858"/>
        <v/>
      </c>
      <c r="CT2207" t="str">
        <f t="shared" si="854"/>
        <v/>
      </c>
    </row>
    <row r="2208" spans="13:98" x14ac:dyDescent="0.2">
      <c r="M2208" s="27"/>
      <c r="CK2208">
        <f t="shared" si="855"/>
        <v>12</v>
      </c>
      <c r="CL2208">
        <f t="shared" si="856"/>
        <v>52</v>
      </c>
      <c r="CM2208">
        <f t="shared" si="857"/>
        <v>2052</v>
      </c>
      <c r="CQ2208" t="str">
        <f t="shared" si="859"/>
        <v/>
      </c>
      <c r="CR2208" t="str">
        <f t="shared" si="858"/>
        <v/>
      </c>
      <c r="CT2208" t="str">
        <f t="shared" si="854"/>
        <v/>
      </c>
    </row>
    <row r="2209" spans="13:98" x14ac:dyDescent="0.2">
      <c r="M2209" s="27"/>
      <c r="CK2209">
        <f t="shared" si="855"/>
        <v>13</v>
      </c>
      <c r="CL2209">
        <f t="shared" si="856"/>
        <v>52</v>
      </c>
      <c r="CM2209">
        <f t="shared" si="857"/>
        <v>2053</v>
      </c>
      <c r="CQ2209" t="str">
        <f t="shared" si="859"/>
        <v/>
      </c>
      <c r="CR2209" t="str">
        <f t="shared" si="858"/>
        <v/>
      </c>
      <c r="CT2209" t="str">
        <f t="shared" si="854"/>
        <v/>
      </c>
    </row>
    <row r="2210" spans="13:98" x14ac:dyDescent="0.2">
      <c r="M2210" s="27"/>
      <c r="CK2210">
        <f t="shared" si="855"/>
        <v>14</v>
      </c>
      <c r="CL2210">
        <f t="shared" si="856"/>
        <v>52</v>
      </c>
      <c r="CM2210">
        <f t="shared" si="857"/>
        <v>2054</v>
      </c>
      <c r="CQ2210" t="str">
        <f t="shared" si="859"/>
        <v/>
      </c>
      <c r="CR2210" t="str">
        <f t="shared" si="858"/>
        <v/>
      </c>
      <c r="CT2210" t="str">
        <f t="shared" si="854"/>
        <v/>
      </c>
    </row>
    <row r="2211" spans="13:98" x14ac:dyDescent="0.2">
      <c r="M2211" s="27"/>
      <c r="CK2211">
        <f t="shared" si="855"/>
        <v>15</v>
      </c>
      <c r="CL2211">
        <f t="shared" si="856"/>
        <v>52</v>
      </c>
      <c r="CM2211">
        <f t="shared" si="857"/>
        <v>2055</v>
      </c>
      <c r="CQ2211" t="str">
        <f t="shared" si="859"/>
        <v/>
      </c>
      <c r="CR2211" t="str">
        <f t="shared" si="858"/>
        <v/>
      </c>
      <c r="CT2211" t="str">
        <f t="shared" si="854"/>
        <v/>
      </c>
    </row>
    <row r="2212" spans="13:98" x14ac:dyDescent="0.2">
      <c r="M2212" s="27"/>
      <c r="CK2212">
        <f t="shared" si="855"/>
        <v>16</v>
      </c>
      <c r="CL2212">
        <f t="shared" si="856"/>
        <v>52</v>
      </c>
      <c r="CM2212">
        <f t="shared" si="857"/>
        <v>2056</v>
      </c>
      <c r="CQ2212" t="str">
        <f t="shared" si="859"/>
        <v/>
      </c>
      <c r="CR2212" t="str">
        <f t="shared" si="858"/>
        <v/>
      </c>
      <c r="CT2212" t="str">
        <f t="shared" si="854"/>
        <v/>
      </c>
    </row>
    <row r="2213" spans="13:98" x14ac:dyDescent="0.2">
      <c r="M2213" s="27"/>
      <c r="CK2213">
        <f t="shared" si="855"/>
        <v>17</v>
      </c>
      <c r="CL2213">
        <f t="shared" si="856"/>
        <v>52</v>
      </c>
      <c r="CM2213">
        <f t="shared" si="857"/>
        <v>2057</v>
      </c>
      <c r="CQ2213" t="str">
        <f t="shared" si="859"/>
        <v/>
      </c>
      <c r="CR2213" t="str">
        <f t="shared" si="858"/>
        <v/>
      </c>
      <c r="CT2213" t="str">
        <f t="shared" si="854"/>
        <v/>
      </c>
    </row>
    <row r="2214" spans="13:98" x14ac:dyDescent="0.2">
      <c r="M2214" s="27"/>
      <c r="CK2214">
        <f t="shared" si="855"/>
        <v>18</v>
      </c>
      <c r="CL2214">
        <f t="shared" si="856"/>
        <v>52</v>
      </c>
      <c r="CM2214">
        <f t="shared" si="857"/>
        <v>2058</v>
      </c>
      <c r="CQ2214" t="str">
        <f t="shared" si="859"/>
        <v/>
      </c>
      <c r="CR2214" t="str">
        <f t="shared" si="858"/>
        <v/>
      </c>
      <c r="CT2214" t="str">
        <f t="shared" si="854"/>
        <v/>
      </c>
    </row>
    <row r="2215" spans="13:98" x14ac:dyDescent="0.2">
      <c r="M2215" s="27"/>
      <c r="CK2215">
        <f t="shared" si="855"/>
        <v>19</v>
      </c>
      <c r="CL2215">
        <f t="shared" si="856"/>
        <v>52</v>
      </c>
      <c r="CM2215">
        <f t="shared" si="857"/>
        <v>2059</v>
      </c>
      <c r="CQ2215" t="str">
        <f t="shared" si="859"/>
        <v/>
      </c>
      <c r="CR2215" t="str">
        <f t="shared" si="858"/>
        <v/>
      </c>
      <c r="CT2215" t="str">
        <f t="shared" si="854"/>
        <v/>
      </c>
    </row>
    <row r="2216" spans="13:98" x14ac:dyDescent="0.2">
      <c r="M2216" s="27"/>
      <c r="CK2216">
        <f t="shared" si="855"/>
        <v>20</v>
      </c>
      <c r="CL2216">
        <f t="shared" si="856"/>
        <v>52</v>
      </c>
      <c r="CM2216">
        <f t="shared" si="857"/>
        <v>2060</v>
      </c>
      <c r="CQ2216" t="str">
        <f t="shared" si="859"/>
        <v/>
      </c>
      <c r="CR2216" t="str">
        <f t="shared" si="858"/>
        <v/>
      </c>
      <c r="CT2216" t="str">
        <f t="shared" si="854"/>
        <v/>
      </c>
    </row>
    <row r="2217" spans="13:98" x14ac:dyDescent="0.2">
      <c r="M2217" s="27"/>
      <c r="CK2217">
        <f t="shared" si="855"/>
        <v>21</v>
      </c>
      <c r="CL2217">
        <f t="shared" si="856"/>
        <v>52</v>
      </c>
      <c r="CM2217">
        <f t="shared" si="857"/>
        <v>2061</v>
      </c>
      <c r="CQ2217" t="str">
        <f t="shared" si="859"/>
        <v/>
      </c>
      <c r="CR2217" t="str">
        <f t="shared" si="858"/>
        <v/>
      </c>
      <c r="CT2217" t="str">
        <f t="shared" si="854"/>
        <v/>
      </c>
    </row>
    <row r="2218" spans="13:98" x14ac:dyDescent="0.2">
      <c r="M2218" s="27"/>
      <c r="CK2218">
        <f t="shared" si="855"/>
        <v>22</v>
      </c>
      <c r="CL2218">
        <f t="shared" si="856"/>
        <v>52</v>
      </c>
      <c r="CM2218">
        <f t="shared" si="857"/>
        <v>2062</v>
      </c>
      <c r="CQ2218" t="str">
        <f t="shared" si="859"/>
        <v/>
      </c>
      <c r="CR2218" t="str">
        <f t="shared" si="858"/>
        <v/>
      </c>
      <c r="CT2218" t="str">
        <f t="shared" si="854"/>
        <v/>
      </c>
    </row>
    <row r="2219" spans="13:98" x14ac:dyDescent="0.2">
      <c r="M2219" s="27"/>
      <c r="CK2219">
        <f t="shared" si="855"/>
        <v>23</v>
      </c>
      <c r="CL2219">
        <f t="shared" si="856"/>
        <v>52</v>
      </c>
      <c r="CM2219">
        <f t="shared" si="857"/>
        <v>2063</v>
      </c>
      <c r="CQ2219" t="str">
        <f t="shared" si="859"/>
        <v/>
      </c>
      <c r="CR2219" t="str">
        <f t="shared" si="858"/>
        <v/>
      </c>
      <c r="CT2219" t="str">
        <f t="shared" si="854"/>
        <v/>
      </c>
    </row>
    <row r="2220" spans="13:98" x14ac:dyDescent="0.2">
      <c r="M2220" s="27"/>
      <c r="CK2220">
        <f t="shared" si="855"/>
        <v>24</v>
      </c>
      <c r="CL2220">
        <f t="shared" si="856"/>
        <v>52</v>
      </c>
      <c r="CM2220">
        <f t="shared" si="857"/>
        <v>2064</v>
      </c>
      <c r="CQ2220" t="str">
        <f t="shared" si="859"/>
        <v/>
      </c>
      <c r="CR2220" t="str">
        <f t="shared" si="858"/>
        <v/>
      </c>
      <c r="CT2220" t="str">
        <f t="shared" si="854"/>
        <v/>
      </c>
    </row>
    <row r="2221" spans="13:98" x14ac:dyDescent="0.2">
      <c r="M2221" s="27"/>
      <c r="CK2221">
        <f t="shared" si="855"/>
        <v>25</v>
      </c>
      <c r="CL2221">
        <f t="shared" si="856"/>
        <v>52</v>
      </c>
      <c r="CM2221">
        <f t="shared" si="857"/>
        <v>2065</v>
      </c>
      <c r="CQ2221" t="str">
        <f t="shared" si="859"/>
        <v/>
      </c>
      <c r="CR2221" t="str">
        <f t="shared" si="858"/>
        <v/>
      </c>
      <c r="CT2221" t="str">
        <f t="shared" si="854"/>
        <v/>
      </c>
    </row>
    <row r="2222" spans="13:98" x14ac:dyDescent="0.2">
      <c r="M2222" s="27"/>
      <c r="CK2222">
        <f t="shared" si="855"/>
        <v>26</v>
      </c>
      <c r="CL2222">
        <f t="shared" si="856"/>
        <v>52</v>
      </c>
      <c r="CM2222">
        <f t="shared" si="857"/>
        <v>2066</v>
      </c>
      <c r="CQ2222" t="str">
        <f t="shared" si="859"/>
        <v/>
      </c>
      <c r="CR2222" t="str">
        <f t="shared" si="858"/>
        <v/>
      </c>
      <c r="CT2222" t="str">
        <f t="shared" si="854"/>
        <v/>
      </c>
    </row>
    <row r="2223" spans="13:98" x14ac:dyDescent="0.2">
      <c r="M2223" s="27"/>
      <c r="CK2223">
        <f t="shared" si="855"/>
        <v>27</v>
      </c>
      <c r="CL2223">
        <f t="shared" si="856"/>
        <v>52</v>
      </c>
      <c r="CM2223">
        <f t="shared" si="857"/>
        <v>2067</v>
      </c>
      <c r="CQ2223" t="str">
        <f t="shared" si="859"/>
        <v/>
      </c>
      <c r="CR2223" t="str">
        <f t="shared" si="858"/>
        <v/>
      </c>
      <c r="CT2223" t="str">
        <f t="shared" si="854"/>
        <v/>
      </c>
    </row>
    <row r="2224" spans="13:98" x14ac:dyDescent="0.2">
      <c r="M2224" s="27"/>
      <c r="CK2224">
        <f t="shared" si="855"/>
        <v>28</v>
      </c>
      <c r="CL2224">
        <f t="shared" si="856"/>
        <v>52</v>
      </c>
      <c r="CM2224">
        <f t="shared" si="857"/>
        <v>2068</v>
      </c>
      <c r="CQ2224" t="str">
        <f t="shared" si="859"/>
        <v/>
      </c>
      <c r="CR2224" t="str">
        <f t="shared" si="858"/>
        <v/>
      </c>
      <c r="CT2224" t="str">
        <f t="shared" si="854"/>
        <v/>
      </c>
    </row>
    <row r="2225" spans="13:98" x14ac:dyDescent="0.2">
      <c r="M2225" s="27"/>
      <c r="CK2225">
        <f t="shared" si="855"/>
        <v>29</v>
      </c>
      <c r="CL2225">
        <f t="shared" si="856"/>
        <v>52</v>
      </c>
      <c r="CM2225">
        <f t="shared" si="857"/>
        <v>2069</v>
      </c>
      <c r="CQ2225" t="str">
        <f t="shared" si="859"/>
        <v/>
      </c>
      <c r="CR2225" t="str">
        <f t="shared" si="858"/>
        <v/>
      </c>
      <c r="CT2225" t="str">
        <f t="shared" si="854"/>
        <v/>
      </c>
    </row>
    <row r="2226" spans="13:98" x14ac:dyDescent="0.2">
      <c r="M2226" s="27"/>
      <c r="CK2226">
        <f t="shared" si="855"/>
        <v>30</v>
      </c>
      <c r="CL2226">
        <f t="shared" si="856"/>
        <v>52</v>
      </c>
      <c r="CM2226">
        <f t="shared" si="857"/>
        <v>2070</v>
      </c>
      <c r="CQ2226" t="str">
        <f t="shared" si="859"/>
        <v/>
      </c>
      <c r="CR2226" t="str">
        <f t="shared" si="858"/>
        <v/>
      </c>
      <c r="CT2226" t="str">
        <f t="shared" si="854"/>
        <v/>
      </c>
    </row>
    <row r="2227" spans="13:98" x14ac:dyDescent="0.2">
      <c r="M2227" s="27"/>
      <c r="CK2227">
        <f t="shared" si="855"/>
        <v>31</v>
      </c>
      <c r="CL2227">
        <f t="shared" si="856"/>
        <v>52</v>
      </c>
      <c r="CM2227">
        <f t="shared" si="857"/>
        <v>2071</v>
      </c>
      <c r="CQ2227" t="str">
        <f t="shared" si="859"/>
        <v/>
      </c>
      <c r="CR2227" t="str">
        <f t="shared" si="858"/>
        <v/>
      </c>
      <c r="CT2227" t="str">
        <f t="shared" si="854"/>
        <v/>
      </c>
    </row>
    <row r="2228" spans="13:98" x14ac:dyDescent="0.2">
      <c r="M2228" s="27"/>
      <c r="CK2228">
        <f t="shared" si="855"/>
        <v>32</v>
      </c>
      <c r="CL2228">
        <f t="shared" si="856"/>
        <v>52</v>
      </c>
      <c r="CM2228">
        <f t="shared" si="857"/>
        <v>2072</v>
      </c>
      <c r="CQ2228" t="str">
        <f t="shared" si="859"/>
        <v/>
      </c>
      <c r="CR2228" t="str">
        <f t="shared" si="858"/>
        <v/>
      </c>
      <c r="CT2228" t="str">
        <f t="shared" si="854"/>
        <v/>
      </c>
    </row>
    <row r="2229" spans="13:98" x14ac:dyDescent="0.2">
      <c r="M2229" s="27"/>
      <c r="CK2229">
        <f t="shared" si="855"/>
        <v>33</v>
      </c>
      <c r="CL2229">
        <f t="shared" si="856"/>
        <v>52</v>
      </c>
      <c r="CM2229">
        <f t="shared" si="857"/>
        <v>2073</v>
      </c>
      <c r="CQ2229" t="str">
        <f t="shared" si="859"/>
        <v/>
      </c>
      <c r="CR2229" t="str">
        <f t="shared" si="858"/>
        <v/>
      </c>
      <c r="CT2229" t="str">
        <f t="shared" si="854"/>
        <v/>
      </c>
    </row>
    <row r="2230" spans="13:98" x14ac:dyDescent="0.2">
      <c r="M2230" s="27"/>
      <c r="CK2230">
        <f t="shared" si="855"/>
        <v>34</v>
      </c>
      <c r="CL2230">
        <f t="shared" si="856"/>
        <v>52</v>
      </c>
      <c r="CM2230">
        <f t="shared" si="857"/>
        <v>2074</v>
      </c>
      <c r="CQ2230" t="str">
        <f t="shared" si="859"/>
        <v/>
      </c>
      <c r="CR2230" t="str">
        <f t="shared" si="858"/>
        <v/>
      </c>
      <c r="CT2230" t="str">
        <f t="shared" si="854"/>
        <v/>
      </c>
    </row>
    <row r="2231" spans="13:98" x14ac:dyDescent="0.2">
      <c r="M2231" s="27"/>
      <c r="CK2231">
        <f t="shared" si="855"/>
        <v>35</v>
      </c>
      <c r="CL2231">
        <f t="shared" si="856"/>
        <v>52</v>
      </c>
      <c r="CM2231">
        <f t="shared" si="857"/>
        <v>2075</v>
      </c>
      <c r="CQ2231" t="str">
        <f t="shared" si="859"/>
        <v/>
      </c>
      <c r="CR2231" t="str">
        <f t="shared" si="858"/>
        <v/>
      </c>
      <c r="CT2231" t="str">
        <f t="shared" si="854"/>
        <v/>
      </c>
    </row>
    <row r="2232" spans="13:98" x14ac:dyDescent="0.2">
      <c r="M2232" s="27"/>
      <c r="CK2232">
        <f t="shared" si="855"/>
        <v>36</v>
      </c>
      <c r="CL2232">
        <f t="shared" si="856"/>
        <v>52</v>
      </c>
      <c r="CM2232">
        <f t="shared" si="857"/>
        <v>2076</v>
      </c>
      <c r="CQ2232" t="str">
        <f t="shared" si="859"/>
        <v/>
      </c>
      <c r="CR2232" t="str">
        <f t="shared" si="858"/>
        <v/>
      </c>
      <c r="CT2232" t="str">
        <f t="shared" si="854"/>
        <v/>
      </c>
    </row>
    <row r="2233" spans="13:98" x14ac:dyDescent="0.2">
      <c r="M2233" s="27"/>
      <c r="CK2233">
        <f>CK2190</f>
        <v>37</v>
      </c>
      <c r="CL2233">
        <f>CL2190+1</f>
        <v>52</v>
      </c>
      <c r="CM2233">
        <f t="shared" si="857"/>
        <v>2077</v>
      </c>
      <c r="CQ2233" t="str">
        <f t="shared" si="859"/>
        <v/>
      </c>
      <c r="CR2233" t="str">
        <f t="shared" si="858"/>
        <v/>
      </c>
      <c r="CT2233" t="str">
        <f t="shared" si="854"/>
        <v/>
      </c>
    </row>
    <row r="2234" spans="13:98" x14ac:dyDescent="0.2">
      <c r="M2234" s="27"/>
      <c r="CK2234">
        <f t="shared" si="855"/>
        <v>38</v>
      </c>
      <c r="CL2234">
        <f t="shared" si="856"/>
        <v>52</v>
      </c>
      <c r="CM2234">
        <f t="shared" si="857"/>
        <v>2078</v>
      </c>
      <c r="CQ2234" t="str">
        <f t="shared" si="859"/>
        <v/>
      </c>
      <c r="CR2234" t="str">
        <f t="shared" si="858"/>
        <v/>
      </c>
      <c r="CT2234" t="str">
        <f t="shared" si="854"/>
        <v/>
      </c>
    </row>
    <row r="2235" spans="13:98" x14ac:dyDescent="0.2">
      <c r="M2235" s="27"/>
      <c r="CK2235">
        <f t="shared" si="855"/>
        <v>39</v>
      </c>
      <c r="CL2235">
        <f t="shared" si="856"/>
        <v>52</v>
      </c>
      <c r="CM2235">
        <f t="shared" si="857"/>
        <v>2079</v>
      </c>
      <c r="CQ2235" t="str">
        <f t="shared" si="859"/>
        <v/>
      </c>
      <c r="CR2235" t="str">
        <f t="shared" si="858"/>
        <v/>
      </c>
      <c r="CT2235" t="str">
        <f t="shared" si="854"/>
        <v/>
      </c>
    </row>
    <row r="2236" spans="13:98" x14ac:dyDescent="0.2">
      <c r="M2236" s="27"/>
      <c r="CK2236">
        <f t="shared" si="855"/>
        <v>40</v>
      </c>
      <c r="CL2236">
        <f t="shared" si="856"/>
        <v>52</v>
      </c>
      <c r="CM2236">
        <f t="shared" si="857"/>
        <v>2080</v>
      </c>
      <c r="CQ2236" t="str">
        <f t="shared" si="859"/>
        <v/>
      </c>
      <c r="CR2236" t="str">
        <f t="shared" si="858"/>
        <v/>
      </c>
      <c r="CT2236" t="str">
        <f t="shared" si="854"/>
        <v/>
      </c>
    </row>
    <row r="2237" spans="13:98" x14ac:dyDescent="0.2">
      <c r="CT2237" t="str">
        <f t="shared" si="854"/>
        <v/>
      </c>
    </row>
    <row r="2238" spans="13:98" x14ac:dyDescent="0.2">
      <c r="CT2238" t="str">
        <f t="shared" si="854"/>
        <v/>
      </c>
    </row>
    <row r="2239" spans="13:98" x14ac:dyDescent="0.2">
      <c r="CT2239" t="str">
        <f t="shared" si="854"/>
        <v/>
      </c>
    </row>
    <row r="2240" spans="13:98" x14ac:dyDescent="0.2">
      <c r="CK2240">
        <f>CK2197</f>
        <v>1</v>
      </c>
      <c r="CL2240">
        <f>CL2197+1</f>
        <v>53</v>
      </c>
      <c r="CM2240">
        <f>CM2197+40</f>
        <v>2081</v>
      </c>
      <c r="CQ2240" t="str">
        <f>IF(C2240=1,CONCATENATE("y_int(",CK2240,",",CL2240,") = variables.var",CM2240,";"),"")</f>
        <v/>
      </c>
      <c r="CR2240" t="str">
        <f>IF(C2240=1,CONCATENATE("v",CM2240),"")</f>
        <v/>
      </c>
      <c r="CT2240" t="str">
        <f t="shared" si="854"/>
        <v/>
      </c>
    </row>
    <row r="2241" spans="89:98" x14ac:dyDescent="0.2">
      <c r="CK2241">
        <f t="shared" ref="CK2241:CK2279" si="860">CK2198</f>
        <v>2</v>
      </c>
      <c r="CL2241">
        <f t="shared" ref="CL2241:CL2279" si="861">CL2198+1</f>
        <v>53</v>
      </c>
      <c r="CM2241">
        <f t="shared" ref="CM2241:CM2279" si="862">CM2198+40</f>
        <v>2082</v>
      </c>
      <c r="CQ2241" t="str">
        <f>IF(C2241=1,CONCATENATE("y_int(",CK2241,",",CL2241,") = variables.var",CM2241,";"),"")</f>
        <v/>
      </c>
      <c r="CR2241" t="str">
        <f>IF(C2241=1,CONCATENATE("v",CM2241),"")</f>
        <v/>
      </c>
      <c r="CT2241" t="str">
        <f t="shared" si="854"/>
        <v/>
      </c>
    </row>
    <row r="2242" spans="89:98" x14ac:dyDescent="0.2">
      <c r="CK2242">
        <f t="shared" si="860"/>
        <v>3</v>
      </c>
      <c r="CL2242">
        <f t="shared" si="861"/>
        <v>53</v>
      </c>
      <c r="CM2242">
        <f t="shared" si="862"/>
        <v>2083</v>
      </c>
      <c r="CQ2242" t="str">
        <f>IF(C2242=1,CONCATENATE("y_int(",CK2242,",",CL2242,") = variables.var",CM2242,";"),"")</f>
        <v/>
      </c>
      <c r="CR2242" t="str">
        <f t="shared" ref="CR2242:CR2279" si="863">IF(C2242=1,CONCATENATE("v",CM2242),"")</f>
        <v/>
      </c>
      <c r="CT2242" t="str">
        <f t="shared" si="854"/>
        <v/>
      </c>
    </row>
    <row r="2243" spans="89:98" x14ac:dyDescent="0.2">
      <c r="CK2243">
        <f t="shared" si="860"/>
        <v>4</v>
      </c>
      <c r="CL2243">
        <f t="shared" si="861"/>
        <v>53</v>
      </c>
      <c r="CM2243">
        <f t="shared" si="862"/>
        <v>2084</v>
      </c>
      <c r="CQ2243" t="str">
        <f t="shared" ref="CQ2243:CQ2279" si="864">IF(C2243=1,CONCATENATE("y_int(",CK2243,",",CL2243,") = variables.var",CM2243,";"),"")</f>
        <v/>
      </c>
      <c r="CR2243" t="str">
        <f t="shared" si="863"/>
        <v/>
      </c>
      <c r="CT2243" t="str">
        <f t="shared" si="854"/>
        <v/>
      </c>
    </row>
    <row r="2244" spans="89:98" x14ac:dyDescent="0.2">
      <c r="CK2244">
        <f t="shared" si="860"/>
        <v>5</v>
      </c>
      <c r="CL2244">
        <f t="shared" si="861"/>
        <v>53</v>
      </c>
      <c r="CM2244">
        <f t="shared" si="862"/>
        <v>2085</v>
      </c>
      <c r="CQ2244" t="str">
        <f t="shared" si="864"/>
        <v/>
      </c>
      <c r="CR2244" t="str">
        <f t="shared" si="863"/>
        <v/>
      </c>
      <c r="CT2244" t="str">
        <f t="shared" si="854"/>
        <v/>
      </c>
    </row>
    <row r="2245" spans="89:98" x14ac:dyDescent="0.2">
      <c r="CK2245">
        <f t="shared" si="860"/>
        <v>6</v>
      </c>
      <c r="CL2245">
        <f t="shared" si="861"/>
        <v>53</v>
      </c>
      <c r="CM2245">
        <f t="shared" si="862"/>
        <v>2086</v>
      </c>
      <c r="CQ2245" t="str">
        <f t="shared" si="864"/>
        <v/>
      </c>
      <c r="CR2245" t="str">
        <f t="shared" si="863"/>
        <v/>
      </c>
      <c r="CT2245" t="str">
        <f t="shared" ref="CT2245:CT2308" si="865">IF(C2245=1,CONCATENATE("y_int(",CM2245,",",1,") = results.XAtMinObjective{1,",),"")</f>
        <v/>
      </c>
    </row>
    <row r="2246" spans="89:98" x14ac:dyDescent="0.2">
      <c r="CK2246">
        <f t="shared" si="860"/>
        <v>7</v>
      </c>
      <c r="CL2246">
        <f t="shared" si="861"/>
        <v>53</v>
      </c>
      <c r="CM2246">
        <f t="shared" si="862"/>
        <v>2087</v>
      </c>
      <c r="CQ2246" t="str">
        <f t="shared" si="864"/>
        <v/>
      </c>
      <c r="CR2246" t="str">
        <f t="shared" si="863"/>
        <v/>
      </c>
      <c r="CT2246" t="str">
        <f t="shared" si="865"/>
        <v/>
      </c>
    </row>
    <row r="2247" spans="89:98" x14ac:dyDescent="0.2">
      <c r="CK2247">
        <f t="shared" si="860"/>
        <v>8</v>
      </c>
      <c r="CL2247">
        <f t="shared" si="861"/>
        <v>53</v>
      </c>
      <c r="CM2247">
        <f t="shared" si="862"/>
        <v>2088</v>
      </c>
      <c r="CQ2247" t="str">
        <f t="shared" si="864"/>
        <v/>
      </c>
      <c r="CR2247" t="str">
        <f t="shared" si="863"/>
        <v/>
      </c>
      <c r="CT2247" t="str">
        <f t="shared" si="865"/>
        <v/>
      </c>
    </row>
    <row r="2248" spans="89:98" x14ac:dyDescent="0.2">
      <c r="CK2248">
        <f t="shared" si="860"/>
        <v>9</v>
      </c>
      <c r="CL2248">
        <f t="shared" si="861"/>
        <v>53</v>
      </c>
      <c r="CM2248">
        <f t="shared" si="862"/>
        <v>2089</v>
      </c>
      <c r="CQ2248" t="str">
        <f t="shared" si="864"/>
        <v/>
      </c>
      <c r="CR2248" t="str">
        <f t="shared" si="863"/>
        <v/>
      </c>
      <c r="CT2248" t="str">
        <f t="shared" si="865"/>
        <v/>
      </c>
    </row>
    <row r="2249" spans="89:98" x14ac:dyDescent="0.2">
      <c r="CK2249">
        <f t="shared" si="860"/>
        <v>10</v>
      </c>
      <c r="CL2249">
        <f t="shared" si="861"/>
        <v>53</v>
      </c>
      <c r="CM2249">
        <f t="shared" si="862"/>
        <v>2090</v>
      </c>
      <c r="CQ2249" t="str">
        <f t="shared" si="864"/>
        <v/>
      </c>
      <c r="CR2249" t="str">
        <f t="shared" si="863"/>
        <v/>
      </c>
      <c r="CT2249" t="str">
        <f t="shared" si="865"/>
        <v/>
      </c>
    </row>
    <row r="2250" spans="89:98" x14ac:dyDescent="0.2">
      <c r="CK2250">
        <f t="shared" si="860"/>
        <v>11</v>
      </c>
      <c r="CL2250">
        <f t="shared" si="861"/>
        <v>53</v>
      </c>
      <c r="CM2250">
        <f t="shared" si="862"/>
        <v>2091</v>
      </c>
      <c r="CQ2250" t="str">
        <f t="shared" si="864"/>
        <v/>
      </c>
      <c r="CR2250" t="str">
        <f t="shared" si="863"/>
        <v/>
      </c>
      <c r="CT2250" t="str">
        <f t="shared" si="865"/>
        <v/>
      </c>
    </row>
    <row r="2251" spans="89:98" x14ac:dyDescent="0.2">
      <c r="CK2251">
        <f t="shared" si="860"/>
        <v>12</v>
      </c>
      <c r="CL2251">
        <f t="shared" si="861"/>
        <v>53</v>
      </c>
      <c r="CM2251">
        <f t="shared" si="862"/>
        <v>2092</v>
      </c>
      <c r="CQ2251" t="str">
        <f t="shared" si="864"/>
        <v/>
      </c>
      <c r="CR2251" t="str">
        <f t="shared" si="863"/>
        <v/>
      </c>
      <c r="CT2251" t="str">
        <f t="shared" si="865"/>
        <v/>
      </c>
    </row>
    <row r="2252" spans="89:98" x14ac:dyDescent="0.2">
      <c r="CK2252">
        <f t="shared" si="860"/>
        <v>13</v>
      </c>
      <c r="CL2252">
        <f t="shared" si="861"/>
        <v>53</v>
      </c>
      <c r="CM2252">
        <f t="shared" si="862"/>
        <v>2093</v>
      </c>
      <c r="CQ2252" t="str">
        <f t="shared" si="864"/>
        <v/>
      </c>
      <c r="CR2252" t="str">
        <f t="shared" si="863"/>
        <v/>
      </c>
      <c r="CT2252" t="str">
        <f t="shared" si="865"/>
        <v/>
      </c>
    </row>
    <row r="2253" spans="89:98" x14ac:dyDescent="0.2">
      <c r="CK2253">
        <f t="shared" si="860"/>
        <v>14</v>
      </c>
      <c r="CL2253">
        <f t="shared" si="861"/>
        <v>53</v>
      </c>
      <c r="CM2253">
        <f t="shared" si="862"/>
        <v>2094</v>
      </c>
      <c r="CQ2253" t="str">
        <f t="shared" si="864"/>
        <v/>
      </c>
      <c r="CR2253" t="str">
        <f t="shared" si="863"/>
        <v/>
      </c>
      <c r="CT2253" t="str">
        <f t="shared" si="865"/>
        <v/>
      </c>
    </row>
    <row r="2254" spans="89:98" x14ac:dyDescent="0.2">
      <c r="CK2254">
        <f t="shared" si="860"/>
        <v>15</v>
      </c>
      <c r="CL2254">
        <f t="shared" si="861"/>
        <v>53</v>
      </c>
      <c r="CM2254">
        <f t="shared" si="862"/>
        <v>2095</v>
      </c>
      <c r="CQ2254" t="str">
        <f t="shared" si="864"/>
        <v/>
      </c>
      <c r="CR2254" t="str">
        <f t="shared" si="863"/>
        <v/>
      </c>
      <c r="CT2254" t="str">
        <f t="shared" si="865"/>
        <v/>
      </c>
    </row>
    <row r="2255" spans="89:98" x14ac:dyDescent="0.2">
      <c r="CK2255">
        <f t="shared" si="860"/>
        <v>16</v>
      </c>
      <c r="CL2255">
        <f t="shared" si="861"/>
        <v>53</v>
      </c>
      <c r="CM2255">
        <f t="shared" si="862"/>
        <v>2096</v>
      </c>
      <c r="CQ2255" t="str">
        <f t="shared" si="864"/>
        <v/>
      </c>
      <c r="CR2255" t="str">
        <f t="shared" si="863"/>
        <v/>
      </c>
      <c r="CT2255" t="str">
        <f t="shared" si="865"/>
        <v/>
      </c>
    </row>
    <row r="2256" spans="89:98" x14ac:dyDescent="0.2">
      <c r="CK2256">
        <f t="shared" si="860"/>
        <v>17</v>
      </c>
      <c r="CL2256">
        <f t="shared" si="861"/>
        <v>53</v>
      </c>
      <c r="CM2256">
        <f t="shared" si="862"/>
        <v>2097</v>
      </c>
      <c r="CQ2256" t="str">
        <f t="shared" si="864"/>
        <v/>
      </c>
      <c r="CR2256" t="str">
        <f t="shared" si="863"/>
        <v/>
      </c>
      <c r="CT2256" t="str">
        <f t="shared" si="865"/>
        <v/>
      </c>
    </row>
    <row r="2257" spans="89:98" x14ac:dyDescent="0.2">
      <c r="CK2257">
        <f t="shared" si="860"/>
        <v>18</v>
      </c>
      <c r="CL2257">
        <f t="shared" si="861"/>
        <v>53</v>
      </c>
      <c r="CM2257">
        <f t="shared" si="862"/>
        <v>2098</v>
      </c>
      <c r="CQ2257" t="str">
        <f t="shared" si="864"/>
        <v/>
      </c>
      <c r="CR2257" t="str">
        <f t="shared" si="863"/>
        <v/>
      </c>
      <c r="CT2257" t="str">
        <f t="shared" si="865"/>
        <v/>
      </c>
    </row>
    <row r="2258" spans="89:98" x14ac:dyDescent="0.2">
      <c r="CK2258">
        <f t="shared" si="860"/>
        <v>19</v>
      </c>
      <c r="CL2258">
        <f t="shared" si="861"/>
        <v>53</v>
      </c>
      <c r="CM2258">
        <f t="shared" si="862"/>
        <v>2099</v>
      </c>
      <c r="CQ2258" t="str">
        <f t="shared" si="864"/>
        <v/>
      </c>
      <c r="CR2258" t="str">
        <f t="shared" si="863"/>
        <v/>
      </c>
      <c r="CT2258" t="str">
        <f t="shared" si="865"/>
        <v/>
      </c>
    </row>
    <row r="2259" spans="89:98" x14ac:dyDescent="0.2">
      <c r="CK2259">
        <f t="shared" si="860"/>
        <v>20</v>
      </c>
      <c r="CL2259">
        <f t="shared" si="861"/>
        <v>53</v>
      </c>
      <c r="CM2259">
        <f t="shared" si="862"/>
        <v>2100</v>
      </c>
      <c r="CQ2259" t="str">
        <f t="shared" si="864"/>
        <v/>
      </c>
      <c r="CR2259" t="str">
        <f t="shared" si="863"/>
        <v/>
      </c>
      <c r="CT2259" t="str">
        <f t="shared" si="865"/>
        <v/>
      </c>
    </row>
    <row r="2260" spans="89:98" x14ac:dyDescent="0.2">
      <c r="CK2260">
        <f t="shared" si="860"/>
        <v>21</v>
      </c>
      <c r="CL2260">
        <f t="shared" si="861"/>
        <v>53</v>
      </c>
      <c r="CM2260">
        <f t="shared" si="862"/>
        <v>2101</v>
      </c>
      <c r="CQ2260" t="str">
        <f t="shared" si="864"/>
        <v/>
      </c>
      <c r="CR2260" t="str">
        <f t="shared" si="863"/>
        <v/>
      </c>
      <c r="CT2260" t="str">
        <f t="shared" si="865"/>
        <v/>
      </c>
    </row>
    <row r="2261" spans="89:98" x14ac:dyDescent="0.2">
      <c r="CK2261">
        <f t="shared" si="860"/>
        <v>22</v>
      </c>
      <c r="CL2261">
        <f t="shared" si="861"/>
        <v>53</v>
      </c>
      <c r="CM2261">
        <f t="shared" si="862"/>
        <v>2102</v>
      </c>
      <c r="CQ2261" t="str">
        <f t="shared" si="864"/>
        <v/>
      </c>
      <c r="CR2261" t="str">
        <f t="shared" si="863"/>
        <v/>
      </c>
      <c r="CT2261" t="str">
        <f t="shared" si="865"/>
        <v/>
      </c>
    </row>
    <row r="2262" spans="89:98" x14ac:dyDescent="0.2">
      <c r="CK2262">
        <f t="shared" si="860"/>
        <v>23</v>
      </c>
      <c r="CL2262">
        <f t="shared" si="861"/>
        <v>53</v>
      </c>
      <c r="CM2262">
        <f t="shared" si="862"/>
        <v>2103</v>
      </c>
      <c r="CQ2262" t="str">
        <f t="shared" si="864"/>
        <v/>
      </c>
      <c r="CR2262" t="str">
        <f t="shared" si="863"/>
        <v/>
      </c>
      <c r="CT2262" t="str">
        <f t="shared" si="865"/>
        <v/>
      </c>
    </row>
    <row r="2263" spans="89:98" x14ac:dyDescent="0.2">
      <c r="CK2263">
        <f t="shared" si="860"/>
        <v>24</v>
      </c>
      <c r="CL2263">
        <f t="shared" si="861"/>
        <v>53</v>
      </c>
      <c r="CM2263">
        <f t="shared" si="862"/>
        <v>2104</v>
      </c>
      <c r="CQ2263" t="str">
        <f t="shared" si="864"/>
        <v/>
      </c>
      <c r="CR2263" t="str">
        <f t="shared" si="863"/>
        <v/>
      </c>
      <c r="CT2263" t="str">
        <f t="shared" si="865"/>
        <v/>
      </c>
    </row>
    <row r="2264" spans="89:98" x14ac:dyDescent="0.2">
      <c r="CK2264">
        <f t="shared" si="860"/>
        <v>25</v>
      </c>
      <c r="CL2264">
        <f t="shared" si="861"/>
        <v>53</v>
      </c>
      <c r="CM2264">
        <f t="shared" si="862"/>
        <v>2105</v>
      </c>
      <c r="CQ2264" t="str">
        <f t="shared" si="864"/>
        <v/>
      </c>
      <c r="CR2264" t="str">
        <f t="shared" si="863"/>
        <v/>
      </c>
      <c r="CT2264" t="str">
        <f t="shared" si="865"/>
        <v/>
      </c>
    </row>
    <row r="2265" spans="89:98" x14ac:dyDescent="0.2">
      <c r="CK2265">
        <f t="shared" si="860"/>
        <v>26</v>
      </c>
      <c r="CL2265">
        <f t="shared" si="861"/>
        <v>53</v>
      </c>
      <c r="CM2265">
        <f t="shared" si="862"/>
        <v>2106</v>
      </c>
      <c r="CQ2265" t="str">
        <f t="shared" si="864"/>
        <v/>
      </c>
      <c r="CR2265" t="str">
        <f t="shared" si="863"/>
        <v/>
      </c>
      <c r="CT2265" t="str">
        <f t="shared" si="865"/>
        <v/>
      </c>
    </row>
    <row r="2266" spans="89:98" x14ac:dyDescent="0.2">
      <c r="CK2266">
        <f t="shared" si="860"/>
        <v>27</v>
      </c>
      <c r="CL2266">
        <f t="shared" si="861"/>
        <v>53</v>
      </c>
      <c r="CM2266">
        <f t="shared" si="862"/>
        <v>2107</v>
      </c>
      <c r="CQ2266" t="str">
        <f t="shared" si="864"/>
        <v/>
      </c>
      <c r="CR2266" t="str">
        <f t="shared" si="863"/>
        <v/>
      </c>
      <c r="CT2266" t="str">
        <f t="shared" si="865"/>
        <v/>
      </c>
    </row>
    <row r="2267" spans="89:98" x14ac:dyDescent="0.2">
      <c r="CK2267">
        <f t="shared" si="860"/>
        <v>28</v>
      </c>
      <c r="CL2267">
        <f t="shared" si="861"/>
        <v>53</v>
      </c>
      <c r="CM2267">
        <f t="shared" si="862"/>
        <v>2108</v>
      </c>
      <c r="CQ2267" t="str">
        <f t="shared" si="864"/>
        <v/>
      </c>
      <c r="CR2267" t="str">
        <f t="shared" si="863"/>
        <v/>
      </c>
      <c r="CT2267" t="str">
        <f t="shared" si="865"/>
        <v/>
      </c>
    </row>
    <row r="2268" spans="89:98" x14ac:dyDescent="0.2">
      <c r="CK2268">
        <f t="shared" si="860"/>
        <v>29</v>
      </c>
      <c r="CL2268">
        <f t="shared" si="861"/>
        <v>53</v>
      </c>
      <c r="CM2268">
        <f t="shared" si="862"/>
        <v>2109</v>
      </c>
      <c r="CQ2268" t="str">
        <f t="shared" si="864"/>
        <v/>
      </c>
      <c r="CR2268" t="str">
        <f t="shared" si="863"/>
        <v/>
      </c>
      <c r="CT2268" t="str">
        <f t="shared" si="865"/>
        <v/>
      </c>
    </row>
    <row r="2269" spans="89:98" x14ac:dyDescent="0.2">
      <c r="CK2269">
        <f t="shared" si="860"/>
        <v>30</v>
      </c>
      <c r="CL2269">
        <f t="shared" si="861"/>
        <v>53</v>
      </c>
      <c r="CM2269">
        <f t="shared" si="862"/>
        <v>2110</v>
      </c>
      <c r="CQ2269" t="str">
        <f t="shared" si="864"/>
        <v/>
      </c>
      <c r="CR2269" t="str">
        <f t="shared" si="863"/>
        <v/>
      </c>
      <c r="CT2269" t="str">
        <f t="shared" si="865"/>
        <v/>
      </c>
    </row>
    <row r="2270" spans="89:98" x14ac:dyDescent="0.2">
      <c r="CK2270">
        <f t="shared" si="860"/>
        <v>31</v>
      </c>
      <c r="CL2270">
        <f t="shared" si="861"/>
        <v>53</v>
      </c>
      <c r="CM2270">
        <f t="shared" si="862"/>
        <v>2111</v>
      </c>
      <c r="CQ2270" t="str">
        <f t="shared" si="864"/>
        <v/>
      </c>
      <c r="CR2270" t="str">
        <f t="shared" si="863"/>
        <v/>
      </c>
      <c r="CT2270" t="str">
        <f t="shared" si="865"/>
        <v/>
      </c>
    </row>
    <row r="2271" spans="89:98" x14ac:dyDescent="0.2">
      <c r="CK2271">
        <f t="shared" si="860"/>
        <v>32</v>
      </c>
      <c r="CL2271">
        <f t="shared" si="861"/>
        <v>53</v>
      </c>
      <c r="CM2271">
        <f t="shared" si="862"/>
        <v>2112</v>
      </c>
      <c r="CQ2271" t="str">
        <f t="shared" si="864"/>
        <v/>
      </c>
      <c r="CR2271" t="str">
        <f t="shared" si="863"/>
        <v/>
      </c>
      <c r="CT2271" t="str">
        <f t="shared" si="865"/>
        <v/>
      </c>
    </row>
    <row r="2272" spans="89:98" x14ac:dyDescent="0.2">
      <c r="CK2272">
        <f t="shared" si="860"/>
        <v>33</v>
      </c>
      <c r="CL2272">
        <f t="shared" si="861"/>
        <v>53</v>
      </c>
      <c r="CM2272">
        <f t="shared" si="862"/>
        <v>2113</v>
      </c>
      <c r="CQ2272" t="str">
        <f t="shared" si="864"/>
        <v/>
      </c>
      <c r="CR2272" t="str">
        <f t="shared" si="863"/>
        <v/>
      </c>
      <c r="CT2272" t="str">
        <f t="shared" si="865"/>
        <v/>
      </c>
    </row>
    <row r="2273" spans="89:98" x14ac:dyDescent="0.2">
      <c r="CK2273">
        <f t="shared" si="860"/>
        <v>34</v>
      </c>
      <c r="CL2273">
        <f t="shared" si="861"/>
        <v>53</v>
      </c>
      <c r="CM2273">
        <f t="shared" si="862"/>
        <v>2114</v>
      </c>
      <c r="CQ2273" t="str">
        <f t="shared" si="864"/>
        <v/>
      </c>
      <c r="CR2273" t="str">
        <f t="shared" si="863"/>
        <v/>
      </c>
      <c r="CT2273" t="str">
        <f t="shared" si="865"/>
        <v/>
      </c>
    </row>
    <row r="2274" spans="89:98" x14ac:dyDescent="0.2">
      <c r="CK2274">
        <f t="shared" si="860"/>
        <v>35</v>
      </c>
      <c r="CL2274">
        <f t="shared" si="861"/>
        <v>53</v>
      </c>
      <c r="CM2274">
        <f t="shared" si="862"/>
        <v>2115</v>
      </c>
      <c r="CQ2274" t="str">
        <f t="shared" si="864"/>
        <v/>
      </c>
      <c r="CR2274" t="str">
        <f t="shared" si="863"/>
        <v/>
      </c>
      <c r="CT2274" t="str">
        <f t="shared" si="865"/>
        <v/>
      </c>
    </row>
    <row r="2275" spans="89:98" x14ac:dyDescent="0.2">
      <c r="CK2275">
        <f t="shared" si="860"/>
        <v>36</v>
      </c>
      <c r="CL2275">
        <f t="shared" si="861"/>
        <v>53</v>
      </c>
      <c r="CM2275">
        <f t="shared" si="862"/>
        <v>2116</v>
      </c>
      <c r="CQ2275" t="str">
        <f t="shared" si="864"/>
        <v/>
      </c>
      <c r="CR2275" t="str">
        <f t="shared" si="863"/>
        <v/>
      </c>
      <c r="CT2275" t="str">
        <f t="shared" si="865"/>
        <v/>
      </c>
    </row>
    <row r="2276" spans="89:98" x14ac:dyDescent="0.2">
      <c r="CK2276">
        <f>CK2233</f>
        <v>37</v>
      </c>
      <c r="CL2276">
        <f>CL2233+1</f>
        <v>53</v>
      </c>
      <c r="CM2276">
        <f t="shared" si="862"/>
        <v>2117</v>
      </c>
      <c r="CQ2276" t="str">
        <f t="shared" si="864"/>
        <v/>
      </c>
      <c r="CR2276" t="str">
        <f t="shared" si="863"/>
        <v/>
      </c>
      <c r="CT2276" t="str">
        <f t="shared" si="865"/>
        <v/>
      </c>
    </row>
    <row r="2277" spans="89:98" x14ac:dyDescent="0.2">
      <c r="CK2277">
        <f t="shared" si="860"/>
        <v>38</v>
      </c>
      <c r="CL2277">
        <f t="shared" si="861"/>
        <v>53</v>
      </c>
      <c r="CM2277">
        <f t="shared" si="862"/>
        <v>2118</v>
      </c>
      <c r="CQ2277" t="str">
        <f t="shared" si="864"/>
        <v/>
      </c>
      <c r="CR2277" t="str">
        <f t="shared" si="863"/>
        <v/>
      </c>
      <c r="CT2277" t="str">
        <f t="shared" si="865"/>
        <v/>
      </c>
    </row>
    <row r="2278" spans="89:98" x14ac:dyDescent="0.2">
      <c r="CK2278">
        <f t="shared" si="860"/>
        <v>39</v>
      </c>
      <c r="CL2278">
        <f t="shared" si="861"/>
        <v>53</v>
      </c>
      <c r="CM2278">
        <f t="shared" si="862"/>
        <v>2119</v>
      </c>
      <c r="CQ2278" t="str">
        <f t="shared" si="864"/>
        <v/>
      </c>
      <c r="CR2278" t="str">
        <f t="shared" si="863"/>
        <v/>
      </c>
      <c r="CT2278" t="str">
        <f t="shared" si="865"/>
        <v/>
      </c>
    </row>
    <row r="2279" spans="89:98" x14ac:dyDescent="0.2">
      <c r="CK2279">
        <f t="shared" si="860"/>
        <v>40</v>
      </c>
      <c r="CL2279">
        <f t="shared" si="861"/>
        <v>53</v>
      </c>
      <c r="CM2279">
        <f t="shared" si="862"/>
        <v>2120</v>
      </c>
      <c r="CQ2279" t="str">
        <f t="shared" si="864"/>
        <v/>
      </c>
      <c r="CR2279" t="str">
        <f t="shared" si="863"/>
        <v/>
      </c>
      <c r="CT2279" t="str">
        <f t="shared" si="865"/>
        <v/>
      </c>
    </row>
    <row r="2280" spans="89:98" x14ac:dyDescent="0.2">
      <c r="CT2280" t="str">
        <f t="shared" si="865"/>
        <v/>
      </c>
    </row>
    <row r="2281" spans="89:98" x14ac:dyDescent="0.2">
      <c r="CT2281" t="str">
        <f t="shared" si="865"/>
        <v/>
      </c>
    </row>
    <row r="2282" spans="89:98" x14ac:dyDescent="0.2">
      <c r="CT2282" t="str">
        <f t="shared" si="865"/>
        <v/>
      </c>
    </row>
    <row r="2283" spans="89:98" x14ac:dyDescent="0.2">
      <c r="CK2283">
        <f>CK2240</f>
        <v>1</v>
      </c>
      <c r="CL2283">
        <f>CL2240+1</f>
        <v>54</v>
      </c>
      <c r="CM2283">
        <f>CM2240+40</f>
        <v>2121</v>
      </c>
      <c r="CQ2283" t="str">
        <f>IF(C2283=1,CONCATENATE("y_int(",CK2283,",",CL2283,") = variables.var",CM2283,";"),"")</f>
        <v/>
      </c>
      <c r="CR2283" t="str">
        <f>IF(C2283=1,CONCATENATE("v",CM2283),"")</f>
        <v/>
      </c>
      <c r="CT2283" t="str">
        <f t="shared" si="865"/>
        <v/>
      </c>
    </row>
    <row r="2284" spans="89:98" x14ac:dyDescent="0.2">
      <c r="CK2284">
        <f t="shared" ref="CK2284:CK2322" si="866">CK2241</f>
        <v>2</v>
      </c>
      <c r="CL2284">
        <f t="shared" ref="CL2284:CL2322" si="867">CL2241+1</f>
        <v>54</v>
      </c>
      <c r="CM2284">
        <f t="shared" ref="CM2284:CM2322" si="868">CM2241+40</f>
        <v>2122</v>
      </c>
      <c r="CQ2284" t="str">
        <f>IF(C2284=1,CONCATENATE("y_int(",CK2284,",",CL2284,") = variables.var",CM2284,";"),"")</f>
        <v/>
      </c>
      <c r="CR2284" t="str">
        <f>IF(C2284=1,CONCATENATE("v",CM2284),"")</f>
        <v/>
      </c>
      <c r="CT2284" t="str">
        <f t="shared" si="865"/>
        <v/>
      </c>
    </row>
    <row r="2285" spans="89:98" x14ac:dyDescent="0.2">
      <c r="CK2285">
        <f t="shared" si="866"/>
        <v>3</v>
      </c>
      <c r="CL2285">
        <f t="shared" si="867"/>
        <v>54</v>
      </c>
      <c r="CM2285">
        <f t="shared" si="868"/>
        <v>2123</v>
      </c>
      <c r="CQ2285" t="str">
        <f>IF(C2285=1,CONCATENATE("y_int(",CK2285,",",CL2285,") = variables.var",CM2285,";"),"")</f>
        <v/>
      </c>
      <c r="CR2285" t="str">
        <f t="shared" ref="CR2285:CR2322" si="869">IF(C2285=1,CONCATENATE("v",CM2285),"")</f>
        <v/>
      </c>
      <c r="CT2285" t="str">
        <f t="shared" si="865"/>
        <v/>
      </c>
    </row>
    <row r="2286" spans="89:98" x14ac:dyDescent="0.2">
      <c r="CK2286">
        <f t="shared" si="866"/>
        <v>4</v>
      </c>
      <c r="CL2286">
        <f t="shared" si="867"/>
        <v>54</v>
      </c>
      <c r="CM2286">
        <f t="shared" si="868"/>
        <v>2124</v>
      </c>
      <c r="CQ2286" t="str">
        <f t="shared" ref="CQ2286:CQ2322" si="870">IF(C2286=1,CONCATENATE("y_int(",CK2286,",",CL2286,") = variables.var",CM2286,";"),"")</f>
        <v/>
      </c>
      <c r="CR2286" t="str">
        <f t="shared" si="869"/>
        <v/>
      </c>
      <c r="CT2286" t="str">
        <f t="shared" si="865"/>
        <v/>
      </c>
    </row>
    <row r="2287" spans="89:98" x14ac:dyDescent="0.2">
      <c r="CK2287">
        <f t="shared" si="866"/>
        <v>5</v>
      </c>
      <c r="CL2287">
        <f t="shared" si="867"/>
        <v>54</v>
      </c>
      <c r="CM2287">
        <f t="shared" si="868"/>
        <v>2125</v>
      </c>
      <c r="CQ2287" t="str">
        <f t="shared" si="870"/>
        <v/>
      </c>
      <c r="CR2287" t="str">
        <f t="shared" si="869"/>
        <v/>
      </c>
      <c r="CT2287" t="str">
        <f t="shared" si="865"/>
        <v/>
      </c>
    </row>
    <row r="2288" spans="89:98" x14ac:dyDescent="0.2">
      <c r="CK2288">
        <f t="shared" si="866"/>
        <v>6</v>
      </c>
      <c r="CL2288">
        <f t="shared" si="867"/>
        <v>54</v>
      </c>
      <c r="CM2288">
        <f t="shared" si="868"/>
        <v>2126</v>
      </c>
      <c r="CQ2288" t="str">
        <f t="shared" si="870"/>
        <v/>
      </c>
      <c r="CR2288" t="str">
        <f t="shared" si="869"/>
        <v/>
      </c>
      <c r="CT2288" t="str">
        <f t="shared" si="865"/>
        <v/>
      </c>
    </row>
    <row r="2289" spans="89:98" x14ac:dyDescent="0.2">
      <c r="CK2289">
        <f t="shared" si="866"/>
        <v>7</v>
      </c>
      <c r="CL2289">
        <f t="shared" si="867"/>
        <v>54</v>
      </c>
      <c r="CM2289">
        <f t="shared" si="868"/>
        <v>2127</v>
      </c>
      <c r="CQ2289" t="str">
        <f t="shared" si="870"/>
        <v/>
      </c>
      <c r="CR2289" t="str">
        <f t="shared" si="869"/>
        <v/>
      </c>
      <c r="CT2289" t="str">
        <f t="shared" si="865"/>
        <v/>
      </c>
    </row>
    <row r="2290" spans="89:98" x14ac:dyDescent="0.2">
      <c r="CK2290">
        <f t="shared" si="866"/>
        <v>8</v>
      </c>
      <c r="CL2290">
        <f t="shared" si="867"/>
        <v>54</v>
      </c>
      <c r="CM2290">
        <f t="shared" si="868"/>
        <v>2128</v>
      </c>
      <c r="CQ2290" t="str">
        <f t="shared" si="870"/>
        <v/>
      </c>
      <c r="CR2290" t="str">
        <f t="shared" si="869"/>
        <v/>
      </c>
      <c r="CT2290" t="str">
        <f t="shared" si="865"/>
        <v/>
      </c>
    </row>
    <row r="2291" spans="89:98" x14ac:dyDescent="0.2">
      <c r="CK2291">
        <f t="shared" si="866"/>
        <v>9</v>
      </c>
      <c r="CL2291">
        <f t="shared" si="867"/>
        <v>54</v>
      </c>
      <c r="CM2291">
        <f t="shared" si="868"/>
        <v>2129</v>
      </c>
      <c r="CQ2291" t="str">
        <f t="shared" si="870"/>
        <v/>
      </c>
      <c r="CR2291" t="str">
        <f t="shared" si="869"/>
        <v/>
      </c>
      <c r="CT2291" t="str">
        <f t="shared" si="865"/>
        <v/>
      </c>
    </row>
    <row r="2292" spans="89:98" x14ac:dyDescent="0.2">
      <c r="CK2292">
        <f t="shared" si="866"/>
        <v>10</v>
      </c>
      <c r="CL2292">
        <f t="shared" si="867"/>
        <v>54</v>
      </c>
      <c r="CM2292">
        <f t="shared" si="868"/>
        <v>2130</v>
      </c>
      <c r="CQ2292" t="str">
        <f t="shared" si="870"/>
        <v/>
      </c>
      <c r="CR2292" t="str">
        <f t="shared" si="869"/>
        <v/>
      </c>
      <c r="CT2292" t="str">
        <f t="shared" si="865"/>
        <v/>
      </c>
    </row>
    <row r="2293" spans="89:98" x14ac:dyDescent="0.2">
      <c r="CK2293">
        <f t="shared" si="866"/>
        <v>11</v>
      </c>
      <c r="CL2293">
        <f t="shared" si="867"/>
        <v>54</v>
      </c>
      <c r="CM2293">
        <f t="shared" si="868"/>
        <v>2131</v>
      </c>
      <c r="CQ2293" t="str">
        <f t="shared" si="870"/>
        <v/>
      </c>
      <c r="CR2293" t="str">
        <f t="shared" si="869"/>
        <v/>
      </c>
      <c r="CT2293" t="str">
        <f t="shared" si="865"/>
        <v/>
      </c>
    </row>
    <row r="2294" spans="89:98" x14ac:dyDescent="0.2">
      <c r="CK2294">
        <f t="shared" si="866"/>
        <v>12</v>
      </c>
      <c r="CL2294">
        <f t="shared" si="867"/>
        <v>54</v>
      </c>
      <c r="CM2294">
        <f t="shared" si="868"/>
        <v>2132</v>
      </c>
      <c r="CQ2294" t="str">
        <f t="shared" si="870"/>
        <v/>
      </c>
      <c r="CR2294" t="str">
        <f t="shared" si="869"/>
        <v/>
      </c>
      <c r="CT2294" t="str">
        <f t="shared" si="865"/>
        <v/>
      </c>
    </row>
    <row r="2295" spans="89:98" x14ac:dyDescent="0.2">
      <c r="CK2295">
        <f t="shared" si="866"/>
        <v>13</v>
      </c>
      <c r="CL2295">
        <f t="shared" si="867"/>
        <v>54</v>
      </c>
      <c r="CM2295">
        <f t="shared" si="868"/>
        <v>2133</v>
      </c>
      <c r="CQ2295" t="str">
        <f t="shared" si="870"/>
        <v/>
      </c>
      <c r="CR2295" t="str">
        <f t="shared" si="869"/>
        <v/>
      </c>
      <c r="CT2295" t="str">
        <f t="shared" si="865"/>
        <v/>
      </c>
    </row>
    <row r="2296" spans="89:98" x14ac:dyDescent="0.2">
      <c r="CK2296">
        <f t="shared" si="866"/>
        <v>14</v>
      </c>
      <c r="CL2296">
        <f t="shared" si="867"/>
        <v>54</v>
      </c>
      <c r="CM2296">
        <f t="shared" si="868"/>
        <v>2134</v>
      </c>
      <c r="CQ2296" t="str">
        <f t="shared" si="870"/>
        <v/>
      </c>
      <c r="CR2296" t="str">
        <f t="shared" si="869"/>
        <v/>
      </c>
      <c r="CT2296" t="str">
        <f t="shared" si="865"/>
        <v/>
      </c>
    </row>
    <row r="2297" spans="89:98" x14ac:dyDescent="0.2">
      <c r="CK2297">
        <f t="shared" si="866"/>
        <v>15</v>
      </c>
      <c r="CL2297">
        <f t="shared" si="867"/>
        <v>54</v>
      </c>
      <c r="CM2297">
        <f t="shared" si="868"/>
        <v>2135</v>
      </c>
      <c r="CQ2297" t="str">
        <f t="shared" si="870"/>
        <v/>
      </c>
      <c r="CR2297" t="str">
        <f t="shared" si="869"/>
        <v/>
      </c>
      <c r="CT2297" t="str">
        <f t="shared" si="865"/>
        <v/>
      </c>
    </row>
    <row r="2298" spans="89:98" x14ac:dyDescent="0.2">
      <c r="CK2298">
        <f t="shared" si="866"/>
        <v>16</v>
      </c>
      <c r="CL2298">
        <f t="shared" si="867"/>
        <v>54</v>
      </c>
      <c r="CM2298">
        <f t="shared" si="868"/>
        <v>2136</v>
      </c>
      <c r="CQ2298" t="str">
        <f t="shared" si="870"/>
        <v/>
      </c>
      <c r="CR2298" t="str">
        <f t="shared" si="869"/>
        <v/>
      </c>
      <c r="CT2298" t="str">
        <f t="shared" si="865"/>
        <v/>
      </c>
    </row>
    <row r="2299" spans="89:98" x14ac:dyDescent="0.2">
      <c r="CK2299">
        <f t="shared" si="866"/>
        <v>17</v>
      </c>
      <c r="CL2299">
        <f t="shared" si="867"/>
        <v>54</v>
      </c>
      <c r="CM2299">
        <f t="shared" si="868"/>
        <v>2137</v>
      </c>
      <c r="CQ2299" t="str">
        <f t="shared" si="870"/>
        <v/>
      </c>
      <c r="CR2299" t="str">
        <f t="shared" si="869"/>
        <v/>
      </c>
      <c r="CT2299" t="str">
        <f t="shared" si="865"/>
        <v/>
      </c>
    </row>
    <row r="2300" spans="89:98" x14ac:dyDescent="0.2">
      <c r="CK2300">
        <f t="shared" si="866"/>
        <v>18</v>
      </c>
      <c r="CL2300">
        <f t="shared" si="867"/>
        <v>54</v>
      </c>
      <c r="CM2300">
        <f t="shared" si="868"/>
        <v>2138</v>
      </c>
      <c r="CQ2300" t="str">
        <f t="shared" si="870"/>
        <v/>
      </c>
      <c r="CR2300" t="str">
        <f t="shared" si="869"/>
        <v/>
      </c>
      <c r="CT2300" t="str">
        <f t="shared" si="865"/>
        <v/>
      </c>
    </row>
    <row r="2301" spans="89:98" x14ac:dyDescent="0.2">
      <c r="CK2301">
        <f t="shared" si="866"/>
        <v>19</v>
      </c>
      <c r="CL2301">
        <f t="shared" si="867"/>
        <v>54</v>
      </c>
      <c r="CM2301">
        <f t="shared" si="868"/>
        <v>2139</v>
      </c>
      <c r="CQ2301" t="str">
        <f t="shared" si="870"/>
        <v/>
      </c>
      <c r="CR2301" t="str">
        <f t="shared" si="869"/>
        <v/>
      </c>
      <c r="CT2301" t="str">
        <f t="shared" si="865"/>
        <v/>
      </c>
    </row>
    <row r="2302" spans="89:98" x14ac:dyDescent="0.2">
      <c r="CK2302">
        <f t="shared" si="866"/>
        <v>20</v>
      </c>
      <c r="CL2302">
        <f t="shared" si="867"/>
        <v>54</v>
      </c>
      <c r="CM2302">
        <f t="shared" si="868"/>
        <v>2140</v>
      </c>
      <c r="CQ2302" t="str">
        <f t="shared" si="870"/>
        <v/>
      </c>
      <c r="CR2302" t="str">
        <f t="shared" si="869"/>
        <v/>
      </c>
      <c r="CT2302" t="str">
        <f t="shared" si="865"/>
        <v/>
      </c>
    </row>
    <row r="2303" spans="89:98" x14ac:dyDescent="0.2">
      <c r="CK2303">
        <f t="shared" si="866"/>
        <v>21</v>
      </c>
      <c r="CL2303">
        <f t="shared" si="867"/>
        <v>54</v>
      </c>
      <c r="CM2303">
        <f t="shared" si="868"/>
        <v>2141</v>
      </c>
      <c r="CQ2303" t="str">
        <f t="shared" si="870"/>
        <v/>
      </c>
      <c r="CR2303" t="str">
        <f t="shared" si="869"/>
        <v/>
      </c>
      <c r="CT2303" t="str">
        <f t="shared" si="865"/>
        <v/>
      </c>
    </row>
    <row r="2304" spans="89:98" x14ac:dyDescent="0.2">
      <c r="CK2304">
        <f t="shared" si="866"/>
        <v>22</v>
      </c>
      <c r="CL2304">
        <f t="shared" si="867"/>
        <v>54</v>
      </c>
      <c r="CM2304">
        <f t="shared" si="868"/>
        <v>2142</v>
      </c>
      <c r="CQ2304" t="str">
        <f t="shared" si="870"/>
        <v/>
      </c>
      <c r="CR2304" t="str">
        <f t="shared" si="869"/>
        <v/>
      </c>
      <c r="CT2304" t="str">
        <f t="shared" si="865"/>
        <v/>
      </c>
    </row>
    <row r="2305" spans="89:98" x14ac:dyDescent="0.2">
      <c r="CK2305">
        <f t="shared" si="866"/>
        <v>23</v>
      </c>
      <c r="CL2305">
        <f t="shared" si="867"/>
        <v>54</v>
      </c>
      <c r="CM2305">
        <f t="shared" si="868"/>
        <v>2143</v>
      </c>
      <c r="CQ2305" t="str">
        <f t="shared" si="870"/>
        <v/>
      </c>
      <c r="CR2305" t="str">
        <f t="shared" si="869"/>
        <v/>
      </c>
      <c r="CT2305" t="str">
        <f t="shared" si="865"/>
        <v/>
      </c>
    </row>
    <row r="2306" spans="89:98" x14ac:dyDescent="0.2">
      <c r="CK2306">
        <f t="shared" si="866"/>
        <v>24</v>
      </c>
      <c r="CL2306">
        <f t="shared" si="867"/>
        <v>54</v>
      </c>
      <c r="CM2306">
        <f t="shared" si="868"/>
        <v>2144</v>
      </c>
      <c r="CQ2306" t="str">
        <f t="shared" si="870"/>
        <v/>
      </c>
      <c r="CR2306" t="str">
        <f t="shared" si="869"/>
        <v/>
      </c>
      <c r="CT2306" t="str">
        <f t="shared" si="865"/>
        <v/>
      </c>
    </row>
    <row r="2307" spans="89:98" x14ac:dyDescent="0.2">
      <c r="CK2307">
        <f t="shared" si="866"/>
        <v>25</v>
      </c>
      <c r="CL2307">
        <f t="shared" si="867"/>
        <v>54</v>
      </c>
      <c r="CM2307">
        <f t="shared" si="868"/>
        <v>2145</v>
      </c>
      <c r="CQ2307" t="str">
        <f t="shared" si="870"/>
        <v/>
      </c>
      <c r="CR2307" t="str">
        <f t="shared" si="869"/>
        <v/>
      </c>
      <c r="CT2307" t="str">
        <f t="shared" si="865"/>
        <v/>
      </c>
    </row>
    <row r="2308" spans="89:98" x14ac:dyDescent="0.2">
      <c r="CK2308">
        <f t="shared" si="866"/>
        <v>26</v>
      </c>
      <c r="CL2308">
        <f t="shared" si="867"/>
        <v>54</v>
      </c>
      <c r="CM2308">
        <f t="shared" si="868"/>
        <v>2146</v>
      </c>
      <c r="CQ2308" t="str">
        <f t="shared" si="870"/>
        <v/>
      </c>
      <c r="CR2308" t="str">
        <f t="shared" si="869"/>
        <v/>
      </c>
      <c r="CT2308" t="str">
        <f t="shared" si="865"/>
        <v/>
      </c>
    </row>
    <row r="2309" spans="89:98" x14ac:dyDescent="0.2">
      <c r="CK2309">
        <f t="shared" si="866"/>
        <v>27</v>
      </c>
      <c r="CL2309">
        <f t="shared" si="867"/>
        <v>54</v>
      </c>
      <c r="CM2309">
        <f t="shared" si="868"/>
        <v>2147</v>
      </c>
      <c r="CQ2309" t="str">
        <f t="shared" si="870"/>
        <v/>
      </c>
      <c r="CR2309" t="str">
        <f t="shared" si="869"/>
        <v/>
      </c>
      <c r="CT2309" t="str">
        <f t="shared" ref="CT2309:CT2365" si="871">IF(C2309=1,CONCATENATE("y_int(",CM2309,",",1,") = results.XAtMinObjective{1,",),"")</f>
        <v/>
      </c>
    </row>
    <row r="2310" spans="89:98" x14ac:dyDescent="0.2">
      <c r="CK2310">
        <f t="shared" si="866"/>
        <v>28</v>
      </c>
      <c r="CL2310">
        <f t="shared" si="867"/>
        <v>54</v>
      </c>
      <c r="CM2310">
        <f t="shared" si="868"/>
        <v>2148</v>
      </c>
      <c r="CQ2310" t="str">
        <f t="shared" si="870"/>
        <v/>
      </c>
      <c r="CR2310" t="str">
        <f t="shared" si="869"/>
        <v/>
      </c>
      <c r="CT2310" t="str">
        <f t="shared" si="871"/>
        <v/>
      </c>
    </row>
    <row r="2311" spans="89:98" x14ac:dyDescent="0.2">
      <c r="CK2311">
        <f t="shared" si="866"/>
        <v>29</v>
      </c>
      <c r="CL2311">
        <f t="shared" si="867"/>
        <v>54</v>
      </c>
      <c r="CM2311">
        <f t="shared" si="868"/>
        <v>2149</v>
      </c>
      <c r="CQ2311" t="str">
        <f t="shared" si="870"/>
        <v/>
      </c>
      <c r="CR2311" t="str">
        <f t="shared" si="869"/>
        <v/>
      </c>
      <c r="CT2311" t="str">
        <f t="shared" si="871"/>
        <v/>
      </c>
    </row>
    <row r="2312" spans="89:98" x14ac:dyDescent="0.2">
      <c r="CK2312">
        <f t="shared" si="866"/>
        <v>30</v>
      </c>
      <c r="CL2312">
        <f t="shared" si="867"/>
        <v>54</v>
      </c>
      <c r="CM2312">
        <f t="shared" si="868"/>
        <v>2150</v>
      </c>
      <c r="CQ2312" t="str">
        <f t="shared" si="870"/>
        <v/>
      </c>
      <c r="CR2312" t="str">
        <f t="shared" si="869"/>
        <v/>
      </c>
      <c r="CT2312" t="str">
        <f t="shared" si="871"/>
        <v/>
      </c>
    </row>
    <row r="2313" spans="89:98" x14ac:dyDescent="0.2">
      <c r="CK2313">
        <f t="shared" si="866"/>
        <v>31</v>
      </c>
      <c r="CL2313">
        <f t="shared" si="867"/>
        <v>54</v>
      </c>
      <c r="CM2313">
        <f t="shared" si="868"/>
        <v>2151</v>
      </c>
      <c r="CQ2313" t="str">
        <f t="shared" si="870"/>
        <v/>
      </c>
      <c r="CR2313" t="str">
        <f t="shared" si="869"/>
        <v/>
      </c>
      <c r="CT2313" t="str">
        <f t="shared" si="871"/>
        <v/>
      </c>
    </row>
    <row r="2314" spans="89:98" x14ac:dyDescent="0.2">
      <c r="CK2314">
        <f t="shared" si="866"/>
        <v>32</v>
      </c>
      <c r="CL2314">
        <f t="shared" si="867"/>
        <v>54</v>
      </c>
      <c r="CM2314">
        <f t="shared" si="868"/>
        <v>2152</v>
      </c>
      <c r="CQ2314" t="str">
        <f t="shared" si="870"/>
        <v/>
      </c>
      <c r="CR2314" t="str">
        <f t="shared" si="869"/>
        <v/>
      </c>
      <c r="CT2314" t="str">
        <f t="shared" si="871"/>
        <v/>
      </c>
    </row>
    <row r="2315" spans="89:98" x14ac:dyDescent="0.2">
      <c r="CK2315">
        <f t="shared" si="866"/>
        <v>33</v>
      </c>
      <c r="CL2315">
        <f t="shared" si="867"/>
        <v>54</v>
      </c>
      <c r="CM2315">
        <f t="shared" si="868"/>
        <v>2153</v>
      </c>
      <c r="CQ2315" t="str">
        <f t="shared" si="870"/>
        <v/>
      </c>
      <c r="CR2315" t="str">
        <f t="shared" si="869"/>
        <v/>
      </c>
      <c r="CT2315" t="str">
        <f t="shared" si="871"/>
        <v/>
      </c>
    </row>
    <row r="2316" spans="89:98" x14ac:dyDescent="0.2">
      <c r="CK2316">
        <f t="shared" si="866"/>
        <v>34</v>
      </c>
      <c r="CL2316">
        <f t="shared" si="867"/>
        <v>54</v>
      </c>
      <c r="CM2316">
        <f t="shared" si="868"/>
        <v>2154</v>
      </c>
      <c r="CQ2316" t="str">
        <f t="shared" si="870"/>
        <v/>
      </c>
      <c r="CR2316" t="str">
        <f t="shared" si="869"/>
        <v/>
      </c>
      <c r="CT2316" t="str">
        <f t="shared" si="871"/>
        <v/>
      </c>
    </row>
    <row r="2317" spans="89:98" x14ac:dyDescent="0.2">
      <c r="CK2317">
        <f t="shared" si="866"/>
        <v>35</v>
      </c>
      <c r="CL2317">
        <f t="shared" si="867"/>
        <v>54</v>
      </c>
      <c r="CM2317">
        <f t="shared" si="868"/>
        <v>2155</v>
      </c>
      <c r="CQ2317" t="str">
        <f t="shared" si="870"/>
        <v/>
      </c>
      <c r="CR2317" t="str">
        <f t="shared" si="869"/>
        <v/>
      </c>
      <c r="CT2317" t="str">
        <f t="shared" si="871"/>
        <v/>
      </c>
    </row>
    <row r="2318" spans="89:98" x14ac:dyDescent="0.2">
      <c r="CK2318">
        <f t="shared" si="866"/>
        <v>36</v>
      </c>
      <c r="CL2318">
        <f t="shared" si="867"/>
        <v>54</v>
      </c>
      <c r="CM2318">
        <f t="shared" si="868"/>
        <v>2156</v>
      </c>
      <c r="CQ2318" t="str">
        <f t="shared" si="870"/>
        <v/>
      </c>
      <c r="CR2318" t="str">
        <f t="shared" si="869"/>
        <v/>
      </c>
      <c r="CT2318" t="str">
        <f t="shared" si="871"/>
        <v/>
      </c>
    </row>
    <row r="2319" spans="89:98" x14ac:dyDescent="0.2">
      <c r="CK2319">
        <f>CK2276</f>
        <v>37</v>
      </c>
      <c r="CL2319">
        <f>CL2276+1</f>
        <v>54</v>
      </c>
      <c r="CM2319">
        <f t="shared" si="868"/>
        <v>2157</v>
      </c>
      <c r="CQ2319" t="str">
        <f t="shared" si="870"/>
        <v/>
      </c>
      <c r="CR2319" t="str">
        <f t="shared" si="869"/>
        <v/>
      </c>
      <c r="CT2319" t="str">
        <f t="shared" si="871"/>
        <v/>
      </c>
    </row>
    <row r="2320" spans="89:98" x14ac:dyDescent="0.2">
      <c r="CK2320">
        <f t="shared" si="866"/>
        <v>38</v>
      </c>
      <c r="CL2320">
        <f t="shared" si="867"/>
        <v>54</v>
      </c>
      <c r="CM2320">
        <f t="shared" si="868"/>
        <v>2158</v>
      </c>
      <c r="CQ2320" t="str">
        <f t="shared" si="870"/>
        <v/>
      </c>
      <c r="CR2320" t="str">
        <f t="shared" si="869"/>
        <v/>
      </c>
      <c r="CT2320" t="str">
        <f t="shared" si="871"/>
        <v/>
      </c>
    </row>
    <row r="2321" spans="89:98" x14ac:dyDescent="0.2">
      <c r="CK2321">
        <f t="shared" si="866"/>
        <v>39</v>
      </c>
      <c r="CL2321">
        <f t="shared" si="867"/>
        <v>54</v>
      </c>
      <c r="CM2321">
        <f t="shared" si="868"/>
        <v>2159</v>
      </c>
      <c r="CQ2321" t="str">
        <f t="shared" si="870"/>
        <v/>
      </c>
      <c r="CR2321" t="str">
        <f t="shared" si="869"/>
        <v/>
      </c>
      <c r="CT2321" t="str">
        <f t="shared" si="871"/>
        <v/>
      </c>
    </row>
    <row r="2322" spans="89:98" x14ac:dyDescent="0.2">
      <c r="CK2322">
        <f t="shared" si="866"/>
        <v>40</v>
      </c>
      <c r="CL2322">
        <f t="shared" si="867"/>
        <v>54</v>
      </c>
      <c r="CM2322">
        <f t="shared" si="868"/>
        <v>2160</v>
      </c>
      <c r="CQ2322" t="str">
        <f t="shared" si="870"/>
        <v/>
      </c>
      <c r="CR2322" t="str">
        <f t="shared" si="869"/>
        <v/>
      </c>
      <c r="CT2322" t="str">
        <f t="shared" si="871"/>
        <v/>
      </c>
    </row>
    <row r="2323" spans="89:98" x14ac:dyDescent="0.2">
      <c r="CT2323" t="str">
        <f t="shared" si="871"/>
        <v/>
      </c>
    </row>
    <row r="2324" spans="89:98" x14ac:dyDescent="0.2">
      <c r="CT2324" t="str">
        <f t="shared" si="871"/>
        <v/>
      </c>
    </row>
    <row r="2325" spans="89:98" x14ac:dyDescent="0.2">
      <c r="CT2325" t="str">
        <f t="shared" si="871"/>
        <v/>
      </c>
    </row>
    <row r="2326" spans="89:98" x14ac:dyDescent="0.2">
      <c r="CK2326">
        <f>CK2283</f>
        <v>1</v>
      </c>
      <c r="CL2326">
        <f>CL2283+1</f>
        <v>55</v>
      </c>
      <c r="CM2326">
        <f>CM2283+40</f>
        <v>2161</v>
      </c>
      <c r="CQ2326" t="str">
        <f>IF(C2326=1,CONCATENATE("y_int(",CK2326,",",CL2326,") = variables.var",CM2326,";"),"")</f>
        <v/>
      </c>
      <c r="CR2326" t="str">
        <f>IF(C2326=1,CONCATENATE("v",CM2326),"")</f>
        <v/>
      </c>
      <c r="CT2326" t="str">
        <f t="shared" si="871"/>
        <v/>
      </c>
    </row>
    <row r="2327" spans="89:98" x14ac:dyDescent="0.2">
      <c r="CK2327">
        <f t="shared" ref="CK2327:CK2365" si="872">CK2284</f>
        <v>2</v>
      </c>
      <c r="CL2327">
        <f t="shared" ref="CL2327:CL2365" si="873">CL2284+1</f>
        <v>55</v>
      </c>
      <c r="CM2327">
        <f t="shared" ref="CM2327:CM2365" si="874">CM2284+40</f>
        <v>2162</v>
      </c>
      <c r="CQ2327" t="str">
        <f>IF(C2327=1,CONCATENATE("y_int(",CK2327,",",CL2327,") = variables.var",CM2327,";"),"")</f>
        <v/>
      </c>
      <c r="CR2327" t="str">
        <f>IF(C2327=1,CONCATENATE("v",CM2327),"")</f>
        <v/>
      </c>
      <c r="CT2327" t="str">
        <f t="shared" si="871"/>
        <v/>
      </c>
    </row>
    <row r="2328" spans="89:98" x14ac:dyDescent="0.2">
      <c r="CK2328">
        <f t="shared" si="872"/>
        <v>3</v>
      </c>
      <c r="CL2328">
        <f t="shared" si="873"/>
        <v>55</v>
      </c>
      <c r="CM2328">
        <f t="shared" si="874"/>
        <v>2163</v>
      </c>
      <c r="CQ2328" t="str">
        <f>IF(C2328=1,CONCATENATE("y_int(",CK2328,",",CL2328,") = variables.var",CM2328,";"),"")</f>
        <v/>
      </c>
      <c r="CR2328" t="str">
        <f t="shared" ref="CR2328:CR2365" si="875">IF(C2328=1,CONCATENATE("v",CM2328),"")</f>
        <v/>
      </c>
      <c r="CT2328" t="str">
        <f t="shared" si="871"/>
        <v/>
      </c>
    </row>
    <row r="2329" spans="89:98" x14ac:dyDescent="0.2">
      <c r="CK2329">
        <f t="shared" si="872"/>
        <v>4</v>
      </c>
      <c r="CL2329">
        <f t="shared" si="873"/>
        <v>55</v>
      </c>
      <c r="CM2329">
        <f t="shared" si="874"/>
        <v>2164</v>
      </c>
      <c r="CQ2329" t="str">
        <f t="shared" ref="CQ2329:CQ2365" si="876">IF(C2329=1,CONCATENATE("y_int(",CK2329,",",CL2329,") = variables.var",CM2329,";"),"")</f>
        <v/>
      </c>
      <c r="CR2329" t="str">
        <f t="shared" si="875"/>
        <v/>
      </c>
      <c r="CT2329" t="str">
        <f t="shared" si="871"/>
        <v/>
      </c>
    </row>
    <row r="2330" spans="89:98" x14ac:dyDescent="0.2">
      <c r="CK2330">
        <f t="shared" si="872"/>
        <v>5</v>
      </c>
      <c r="CL2330">
        <f t="shared" si="873"/>
        <v>55</v>
      </c>
      <c r="CM2330">
        <f t="shared" si="874"/>
        <v>2165</v>
      </c>
      <c r="CQ2330" t="str">
        <f t="shared" si="876"/>
        <v/>
      </c>
      <c r="CR2330" t="str">
        <f t="shared" si="875"/>
        <v/>
      </c>
      <c r="CT2330" t="str">
        <f t="shared" si="871"/>
        <v/>
      </c>
    </row>
    <row r="2331" spans="89:98" x14ac:dyDescent="0.2">
      <c r="CK2331">
        <f t="shared" si="872"/>
        <v>6</v>
      </c>
      <c r="CL2331">
        <f t="shared" si="873"/>
        <v>55</v>
      </c>
      <c r="CM2331">
        <f t="shared" si="874"/>
        <v>2166</v>
      </c>
      <c r="CQ2331" t="str">
        <f t="shared" si="876"/>
        <v/>
      </c>
      <c r="CR2331" t="str">
        <f t="shared" si="875"/>
        <v/>
      </c>
      <c r="CT2331" t="str">
        <f t="shared" si="871"/>
        <v/>
      </c>
    </row>
    <row r="2332" spans="89:98" x14ac:dyDescent="0.2">
      <c r="CK2332">
        <f t="shared" si="872"/>
        <v>7</v>
      </c>
      <c r="CL2332">
        <f t="shared" si="873"/>
        <v>55</v>
      </c>
      <c r="CM2332">
        <f t="shared" si="874"/>
        <v>2167</v>
      </c>
      <c r="CQ2332" t="str">
        <f t="shared" si="876"/>
        <v/>
      </c>
      <c r="CR2332" t="str">
        <f t="shared" si="875"/>
        <v/>
      </c>
      <c r="CT2332" t="str">
        <f t="shared" si="871"/>
        <v/>
      </c>
    </row>
    <row r="2333" spans="89:98" x14ac:dyDescent="0.2">
      <c r="CK2333">
        <f t="shared" si="872"/>
        <v>8</v>
      </c>
      <c r="CL2333">
        <f t="shared" si="873"/>
        <v>55</v>
      </c>
      <c r="CM2333">
        <f t="shared" si="874"/>
        <v>2168</v>
      </c>
      <c r="CQ2333" t="str">
        <f t="shared" si="876"/>
        <v/>
      </c>
      <c r="CR2333" t="str">
        <f t="shared" si="875"/>
        <v/>
      </c>
      <c r="CT2333" t="str">
        <f t="shared" si="871"/>
        <v/>
      </c>
    </row>
    <row r="2334" spans="89:98" x14ac:dyDescent="0.2">
      <c r="CK2334">
        <f t="shared" si="872"/>
        <v>9</v>
      </c>
      <c r="CL2334">
        <f t="shared" si="873"/>
        <v>55</v>
      </c>
      <c r="CM2334">
        <f t="shared" si="874"/>
        <v>2169</v>
      </c>
      <c r="CQ2334" t="str">
        <f t="shared" si="876"/>
        <v/>
      </c>
      <c r="CR2334" t="str">
        <f t="shared" si="875"/>
        <v/>
      </c>
      <c r="CT2334" t="str">
        <f t="shared" si="871"/>
        <v/>
      </c>
    </row>
    <row r="2335" spans="89:98" x14ac:dyDescent="0.2">
      <c r="CK2335">
        <f t="shared" si="872"/>
        <v>10</v>
      </c>
      <c r="CL2335">
        <f t="shared" si="873"/>
        <v>55</v>
      </c>
      <c r="CM2335">
        <f t="shared" si="874"/>
        <v>2170</v>
      </c>
      <c r="CQ2335" t="str">
        <f t="shared" si="876"/>
        <v/>
      </c>
      <c r="CR2335" t="str">
        <f t="shared" si="875"/>
        <v/>
      </c>
      <c r="CT2335" t="str">
        <f t="shared" si="871"/>
        <v/>
      </c>
    </row>
    <row r="2336" spans="89:98" x14ac:dyDescent="0.2">
      <c r="CK2336">
        <f t="shared" si="872"/>
        <v>11</v>
      </c>
      <c r="CL2336">
        <f t="shared" si="873"/>
        <v>55</v>
      </c>
      <c r="CM2336">
        <f t="shared" si="874"/>
        <v>2171</v>
      </c>
      <c r="CQ2336" t="str">
        <f t="shared" si="876"/>
        <v/>
      </c>
      <c r="CR2336" t="str">
        <f t="shared" si="875"/>
        <v/>
      </c>
      <c r="CT2336" t="str">
        <f t="shared" si="871"/>
        <v/>
      </c>
    </row>
    <row r="2337" spans="89:105" x14ac:dyDescent="0.2">
      <c r="CK2337">
        <f t="shared" si="872"/>
        <v>12</v>
      </c>
      <c r="CL2337">
        <f t="shared" si="873"/>
        <v>55</v>
      </c>
      <c r="CM2337">
        <f t="shared" si="874"/>
        <v>2172</v>
      </c>
      <c r="CQ2337" t="str">
        <f t="shared" si="876"/>
        <v/>
      </c>
      <c r="CR2337" t="str">
        <f t="shared" si="875"/>
        <v/>
      </c>
      <c r="CT2337" t="str">
        <f t="shared" si="871"/>
        <v/>
      </c>
    </row>
    <row r="2338" spans="89:105" x14ac:dyDescent="0.2">
      <c r="CK2338">
        <f t="shared" si="872"/>
        <v>13</v>
      </c>
      <c r="CL2338">
        <f t="shared" si="873"/>
        <v>55</v>
      </c>
      <c r="CM2338">
        <f t="shared" si="874"/>
        <v>2173</v>
      </c>
      <c r="CQ2338" t="str">
        <f t="shared" si="876"/>
        <v/>
      </c>
      <c r="CR2338" t="str">
        <f t="shared" si="875"/>
        <v/>
      </c>
      <c r="CT2338" t="str">
        <f t="shared" si="871"/>
        <v/>
      </c>
    </row>
    <row r="2339" spans="89:105" x14ac:dyDescent="0.2">
      <c r="CK2339">
        <f t="shared" si="872"/>
        <v>14</v>
      </c>
      <c r="CL2339">
        <f t="shared" si="873"/>
        <v>55</v>
      </c>
      <c r="CM2339">
        <f t="shared" si="874"/>
        <v>2174</v>
      </c>
      <c r="CQ2339" t="str">
        <f t="shared" si="876"/>
        <v/>
      </c>
      <c r="CR2339" t="str">
        <f t="shared" si="875"/>
        <v/>
      </c>
      <c r="CT2339" t="str">
        <f t="shared" si="871"/>
        <v/>
      </c>
    </row>
    <row r="2340" spans="89:105" x14ac:dyDescent="0.2">
      <c r="CK2340">
        <f t="shared" si="872"/>
        <v>15</v>
      </c>
      <c r="CL2340">
        <f t="shared" si="873"/>
        <v>55</v>
      </c>
      <c r="CM2340">
        <f t="shared" si="874"/>
        <v>2175</v>
      </c>
      <c r="CQ2340" t="str">
        <f t="shared" si="876"/>
        <v/>
      </c>
      <c r="CR2340" t="str">
        <f t="shared" si="875"/>
        <v/>
      </c>
      <c r="CT2340" t="str">
        <f t="shared" si="871"/>
        <v/>
      </c>
    </row>
    <row r="2341" spans="89:105" x14ac:dyDescent="0.2">
      <c r="CK2341">
        <f t="shared" si="872"/>
        <v>16</v>
      </c>
      <c r="CL2341">
        <f t="shared" si="873"/>
        <v>55</v>
      </c>
      <c r="CM2341">
        <f t="shared" si="874"/>
        <v>2176</v>
      </c>
      <c r="CQ2341" t="str">
        <f t="shared" si="876"/>
        <v/>
      </c>
      <c r="CR2341" t="str">
        <f t="shared" si="875"/>
        <v/>
      </c>
      <c r="CT2341" t="str">
        <f t="shared" si="871"/>
        <v/>
      </c>
    </row>
    <row r="2342" spans="89:105" x14ac:dyDescent="0.2">
      <c r="CK2342">
        <f t="shared" si="872"/>
        <v>17</v>
      </c>
      <c r="CL2342">
        <f t="shared" si="873"/>
        <v>55</v>
      </c>
      <c r="CM2342">
        <f t="shared" si="874"/>
        <v>2177</v>
      </c>
      <c r="CQ2342" t="str">
        <f t="shared" si="876"/>
        <v/>
      </c>
      <c r="CR2342" t="str">
        <f t="shared" si="875"/>
        <v/>
      </c>
      <c r="CT2342" t="str">
        <f t="shared" si="871"/>
        <v/>
      </c>
    </row>
    <row r="2343" spans="89:105" x14ac:dyDescent="0.2">
      <c r="CK2343">
        <f t="shared" si="872"/>
        <v>18</v>
      </c>
      <c r="CL2343">
        <f t="shared" si="873"/>
        <v>55</v>
      </c>
      <c r="CM2343">
        <f t="shared" si="874"/>
        <v>2178</v>
      </c>
      <c r="CQ2343" t="str">
        <f t="shared" si="876"/>
        <v/>
      </c>
      <c r="CR2343" t="str">
        <f t="shared" si="875"/>
        <v/>
      </c>
      <c r="CT2343" t="str">
        <f t="shared" si="871"/>
        <v/>
      </c>
    </row>
    <row r="2344" spans="89:105" x14ac:dyDescent="0.2">
      <c r="CK2344">
        <f t="shared" si="872"/>
        <v>19</v>
      </c>
      <c r="CL2344">
        <f t="shared" si="873"/>
        <v>55</v>
      </c>
      <c r="CM2344">
        <f t="shared" si="874"/>
        <v>2179</v>
      </c>
      <c r="CQ2344" t="str">
        <f t="shared" si="876"/>
        <v/>
      </c>
      <c r="CR2344" t="str">
        <f t="shared" si="875"/>
        <v/>
      </c>
      <c r="CT2344" t="str">
        <f t="shared" si="871"/>
        <v/>
      </c>
      <c r="DA2344" s="7"/>
    </row>
    <row r="2345" spans="89:105" x14ac:dyDescent="0.2">
      <c r="CK2345">
        <f t="shared" si="872"/>
        <v>20</v>
      </c>
      <c r="CL2345">
        <f t="shared" si="873"/>
        <v>55</v>
      </c>
      <c r="CM2345">
        <f t="shared" si="874"/>
        <v>2180</v>
      </c>
      <c r="CQ2345" t="str">
        <f t="shared" si="876"/>
        <v/>
      </c>
      <c r="CR2345" t="str">
        <f t="shared" si="875"/>
        <v/>
      </c>
      <c r="CT2345" t="str">
        <f t="shared" si="871"/>
        <v/>
      </c>
    </row>
    <row r="2346" spans="89:105" x14ac:dyDescent="0.2">
      <c r="CK2346">
        <f t="shared" si="872"/>
        <v>21</v>
      </c>
      <c r="CL2346">
        <f t="shared" si="873"/>
        <v>55</v>
      </c>
      <c r="CM2346">
        <f t="shared" si="874"/>
        <v>2181</v>
      </c>
      <c r="CQ2346" t="str">
        <f t="shared" si="876"/>
        <v/>
      </c>
      <c r="CR2346" t="str">
        <f t="shared" si="875"/>
        <v/>
      </c>
      <c r="CT2346" t="str">
        <f t="shared" si="871"/>
        <v/>
      </c>
    </row>
    <row r="2347" spans="89:105" x14ac:dyDescent="0.2">
      <c r="CK2347">
        <f t="shared" si="872"/>
        <v>22</v>
      </c>
      <c r="CL2347">
        <f t="shared" si="873"/>
        <v>55</v>
      </c>
      <c r="CM2347">
        <f t="shared" si="874"/>
        <v>2182</v>
      </c>
      <c r="CQ2347" t="str">
        <f t="shared" si="876"/>
        <v/>
      </c>
      <c r="CR2347" t="str">
        <f t="shared" si="875"/>
        <v/>
      </c>
      <c r="CT2347" t="str">
        <f t="shared" si="871"/>
        <v/>
      </c>
    </row>
    <row r="2348" spans="89:105" x14ac:dyDescent="0.2">
      <c r="CK2348">
        <f t="shared" si="872"/>
        <v>23</v>
      </c>
      <c r="CL2348">
        <f t="shared" si="873"/>
        <v>55</v>
      </c>
      <c r="CM2348">
        <f t="shared" si="874"/>
        <v>2183</v>
      </c>
      <c r="CQ2348" t="str">
        <f t="shared" si="876"/>
        <v/>
      </c>
      <c r="CR2348" t="str">
        <f t="shared" si="875"/>
        <v/>
      </c>
      <c r="CT2348" t="str">
        <f t="shared" si="871"/>
        <v/>
      </c>
    </row>
    <row r="2349" spans="89:105" x14ac:dyDescent="0.2">
      <c r="CK2349">
        <f t="shared" si="872"/>
        <v>24</v>
      </c>
      <c r="CL2349">
        <f t="shared" si="873"/>
        <v>55</v>
      </c>
      <c r="CM2349">
        <f t="shared" si="874"/>
        <v>2184</v>
      </c>
      <c r="CQ2349" t="str">
        <f t="shared" si="876"/>
        <v/>
      </c>
      <c r="CR2349" t="str">
        <f t="shared" si="875"/>
        <v/>
      </c>
      <c r="CT2349" t="str">
        <f t="shared" si="871"/>
        <v/>
      </c>
    </row>
    <row r="2350" spans="89:105" x14ac:dyDescent="0.2">
      <c r="CK2350">
        <f t="shared" si="872"/>
        <v>25</v>
      </c>
      <c r="CL2350">
        <f t="shared" si="873"/>
        <v>55</v>
      </c>
      <c r="CM2350">
        <f t="shared" si="874"/>
        <v>2185</v>
      </c>
      <c r="CQ2350" t="str">
        <f t="shared" si="876"/>
        <v/>
      </c>
      <c r="CR2350" t="str">
        <f t="shared" si="875"/>
        <v/>
      </c>
      <c r="CT2350" t="str">
        <f t="shared" si="871"/>
        <v/>
      </c>
    </row>
    <row r="2351" spans="89:105" x14ac:dyDescent="0.2">
      <c r="CK2351">
        <f t="shared" si="872"/>
        <v>26</v>
      </c>
      <c r="CL2351">
        <f t="shared" si="873"/>
        <v>55</v>
      </c>
      <c r="CM2351">
        <f t="shared" si="874"/>
        <v>2186</v>
      </c>
      <c r="CQ2351" t="str">
        <f t="shared" si="876"/>
        <v/>
      </c>
      <c r="CR2351" t="str">
        <f t="shared" si="875"/>
        <v/>
      </c>
      <c r="CT2351" t="str">
        <f t="shared" si="871"/>
        <v/>
      </c>
    </row>
    <row r="2352" spans="89:105" x14ac:dyDescent="0.2">
      <c r="CK2352">
        <f t="shared" si="872"/>
        <v>27</v>
      </c>
      <c r="CL2352">
        <f t="shared" si="873"/>
        <v>55</v>
      </c>
      <c r="CM2352">
        <f t="shared" si="874"/>
        <v>2187</v>
      </c>
      <c r="CQ2352" t="str">
        <f t="shared" si="876"/>
        <v/>
      </c>
      <c r="CR2352" t="str">
        <f t="shared" si="875"/>
        <v/>
      </c>
      <c r="CT2352" t="str">
        <f t="shared" si="871"/>
        <v/>
      </c>
    </row>
    <row r="2353" spans="89:105" x14ac:dyDescent="0.2">
      <c r="CK2353">
        <f t="shared" si="872"/>
        <v>28</v>
      </c>
      <c r="CL2353">
        <f t="shared" si="873"/>
        <v>55</v>
      </c>
      <c r="CM2353">
        <f t="shared" si="874"/>
        <v>2188</v>
      </c>
      <c r="CQ2353" t="str">
        <f t="shared" si="876"/>
        <v/>
      </c>
      <c r="CR2353" t="str">
        <f t="shared" si="875"/>
        <v/>
      </c>
      <c r="CT2353" t="str">
        <f t="shared" si="871"/>
        <v/>
      </c>
    </row>
    <row r="2354" spans="89:105" x14ac:dyDescent="0.2">
      <c r="CK2354">
        <f t="shared" si="872"/>
        <v>29</v>
      </c>
      <c r="CL2354">
        <f t="shared" si="873"/>
        <v>55</v>
      </c>
      <c r="CM2354">
        <f t="shared" si="874"/>
        <v>2189</v>
      </c>
      <c r="CQ2354" t="str">
        <f t="shared" si="876"/>
        <v/>
      </c>
      <c r="CR2354" t="str">
        <f t="shared" si="875"/>
        <v/>
      </c>
      <c r="CT2354" t="str">
        <f t="shared" si="871"/>
        <v/>
      </c>
    </row>
    <row r="2355" spans="89:105" x14ac:dyDescent="0.2">
      <c r="CK2355">
        <f t="shared" si="872"/>
        <v>30</v>
      </c>
      <c r="CL2355">
        <f t="shared" si="873"/>
        <v>55</v>
      </c>
      <c r="CM2355">
        <f t="shared" si="874"/>
        <v>2190</v>
      </c>
      <c r="CQ2355" t="str">
        <f t="shared" si="876"/>
        <v/>
      </c>
      <c r="CR2355" t="str">
        <f t="shared" si="875"/>
        <v/>
      </c>
      <c r="CT2355" t="str">
        <f t="shared" si="871"/>
        <v/>
      </c>
    </row>
    <row r="2356" spans="89:105" x14ac:dyDescent="0.2">
      <c r="CK2356">
        <f t="shared" si="872"/>
        <v>31</v>
      </c>
      <c r="CL2356">
        <f t="shared" si="873"/>
        <v>55</v>
      </c>
      <c r="CM2356">
        <f t="shared" si="874"/>
        <v>2191</v>
      </c>
      <c r="CQ2356" t="str">
        <f t="shared" si="876"/>
        <v/>
      </c>
      <c r="CR2356" t="str">
        <f t="shared" si="875"/>
        <v/>
      </c>
      <c r="CT2356" t="str">
        <f t="shared" si="871"/>
        <v/>
      </c>
    </row>
    <row r="2357" spans="89:105" x14ac:dyDescent="0.2">
      <c r="CK2357">
        <f t="shared" si="872"/>
        <v>32</v>
      </c>
      <c r="CL2357">
        <f t="shared" si="873"/>
        <v>55</v>
      </c>
      <c r="CM2357">
        <f t="shared" si="874"/>
        <v>2192</v>
      </c>
      <c r="CQ2357" t="str">
        <f t="shared" si="876"/>
        <v/>
      </c>
      <c r="CR2357" t="str">
        <f t="shared" si="875"/>
        <v/>
      </c>
      <c r="CT2357" t="str">
        <f t="shared" si="871"/>
        <v/>
      </c>
    </row>
    <row r="2358" spans="89:105" x14ac:dyDescent="0.2">
      <c r="CK2358">
        <f t="shared" si="872"/>
        <v>33</v>
      </c>
      <c r="CL2358">
        <f t="shared" si="873"/>
        <v>55</v>
      </c>
      <c r="CM2358">
        <f t="shared" si="874"/>
        <v>2193</v>
      </c>
      <c r="CQ2358" t="str">
        <f t="shared" si="876"/>
        <v/>
      </c>
      <c r="CR2358" t="str">
        <f t="shared" si="875"/>
        <v/>
      </c>
      <c r="CT2358" t="str">
        <f t="shared" si="871"/>
        <v/>
      </c>
    </row>
    <row r="2359" spans="89:105" x14ac:dyDescent="0.2">
      <c r="CK2359">
        <f t="shared" si="872"/>
        <v>34</v>
      </c>
      <c r="CL2359">
        <f t="shared" si="873"/>
        <v>55</v>
      </c>
      <c r="CM2359">
        <f t="shared" si="874"/>
        <v>2194</v>
      </c>
      <c r="CQ2359" t="str">
        <f t="shared" si="876"/>
        <v/>
      </c>
      <c r="CR2359" t="str">
        <f t="shared" si="875"/>
        <v/>
      </c>
      <c r="CT2359" t="str">
        <f t="shared" si="871"/>
        <v/>
      </c>
    </row>
    <row r="2360" spans="89:105" x14ac:dyDescent="0.2">
      <c r="CK2360">
        <f t="shared" si="872"/>
        <v>35</v>
      </c>
      <c r="CL2360">
        <f t="shared" si="873"/>
        <v>55</v>
      </c>
      <c r="CM2360">
        <f t="shared" si="874"/>
        <v>2195</v>
      </c>
      <c r="CQ2360" t="str">
        <f t="shared" si="876"/>
        <v/>
      </c>
      <c r="CR2360" t="str">
        <f t="shared" si="875"/>
        <v/>
      </c>
      <c r="CT2360" t="str">
        <f t="shared" si="871"/>
        <v/>
      </c>
    </row>
    <row r="2361" spans="89:105" x14ac:dyDescent="0.2">
      <c r="CK2361">
        <f t="shared" si="872"/>
        <v>36</v>
      </c>
      <c r="CL2361">
        <f t="shared" si="873"/>
        <v>55</v>
      </c>
      <c r="CM2361">
        <f t="shared" si="874"/>
        <v>2196</v>
      </c>
      <c r="CQ2361" t="str">
        <f t="shared" si="876"/>
        <v/>
      </c>
      <c r="CR2361" t="str">
        <f t="shared" si="875"/>
        <v/>
      </c>
      <c r="CT2361" t="str">
        <f t="shared" si="871"/>
        <v/>
      </c>
    </row>
    <row r="2362" spans="89:105" x14ac:dyDescent="0.2">
      <c r="CK2362">
        <f>CK2319</f>
        <v>37</v>
      </c>
      <c r="CL2362">
        <f>CL2319+1</f>
        <v>55</v>
      </c>
      <c r="CM2362">
        <f t="shared" si="874"/>
        <v>2197</v>
      </c>
      <c r="CQ2362" t="str">
        <f t="shared" si="876"/>
        <v/>
      </c>
      <c r="CR2362" t="str">
        <f t="shared" si="875"/>
        <v/>
      </c>
      <c r="CT2362" t="str">
        <f t="shared" si="871"/>
        <v/>
      </c>
    </row>
    <row r="2363" spans="89:105" x14ac:dyDescent="0.2">
      <c r="CK2363">
        <f t="shared" si="872"/>
        <v>38</v>
      </c>
      <c r="CL2363">
        <f t="shared" si="873"/>
        <v>55</v>
      </c>
      <c r="CM2363">
        <f t="shared" si="874"/>
        <v>2198</v>
      </c>
      <c r="CQ2363" t="str">
        <f t="shared" si="876"/>
        <v/>
      </c>
      <c r="CR2363" t="str">
        <f t="shared" si="875"/>
        <v/>
      </c>
      <c r="CT2363" t="str">
        <f t="shared" si="871"/>
        <v/>
      </c>
    </row>
    <row r="2364" spans="89:105" x14ac:dyDescent="0.2">
      <c r="CK2364">
        <f t="shared" si="872"/>
        <v>39</v>
      </c>
      <c r="CL2364">
        <f t="shared" si="873"/>
        <v>55</v>
      </c>
      <c r="CM2364">
        <f t="shared" si="874"/>
        <v>2199</v>
      </c>
      <c r="CQ2364" t="str">
        <f t="shared" si="876"/>
        <v/>
      </c>
      <c r="CR2364" t="str">
        <f t="shared" si="875"/>
        <v/>
      </c>
      <c r="CT2364" t="str">
        <f t="shared" si="871"/>
        <v/>
      </c>
    </row>
    <row r="2365" spans="89:105" x14ac:dyDescent="0.2">
      <c r="CK2365">
        <f t="shared" si="872"/>
        <v>40</v>
      </c>
      <c r="CL2365">
        <f t="shared" si="873"/>
        <v>55</v>
      </c>
      <c r="CM2365">
        <f t="shared" si="874"/>
        <v>2200</v>
      </c>
      <c r="CQ2365" t="str">
        <f t="shared" si="876"/>
        <v/>
      </c>
      <c r="CR2365" t="str">
        <f t="shared" si="875"/>
        <v/>
      </c>
      <c r="CT2365" t="str">
        <f t="shared" si="871"/>
        <v/>
      </c>
      <c r="DA2365" s="7"/>
    </row>
    <row r="2369" spans="91:96" x14ac:dyDescent="0.2">
      <c r="CM2369">
        <f>CM2326+40</f>
        <v>2201</v>
      </c>
      <c r="CQ2369" t="str">
        <f>IF(C2369=1,CONCATENATE("y_int(",CK2369,",",CL2369,") = variables.var",CM2369,";"),"")</f>
        <v/>
      </c>
      <c r="CR2369" t="str">
        <f>IF(C2369=1,CONCATENATE("v",CM2369),"")</f>
        <v/>
      </c>
    </row>
    <row r="2370" spans="91:96" x14ac:dyDescent="0.2">
      <c r="CM2370">
        <f t="shared" ref="CM2370:CM2408" si="877">CM2327+40</f>
        <v>2202</v>
      </c>
      <c r="CQ2370" t="str">
        <f>IF(C2370=1,CONCATENATE("y_int(",CK2370,",",CL2370,") = variables.var",CM2370,";"),"")</f>
        <v/>
      </c>
      <c r="CR2370" t="str">
        <f>IF(C2370=1,CONCATENATE("v",CM2370),"")</f>
        <v/>
      </c>
    </row>
    <row r="2371" spans="91:96" x14ac:dyDescent="0.2">
      <c r="CM2371">
        <f t="shared" si="877"/>
        <v>2203</v>
      </c>
      <c r="CQ2371" t="str">
        <f>IF(C2371=1,CONCATENATE("y_int(",CK2371,",",CL2371,") = variables.var",CM2371,";"),"")</f>
        <v/>
      </c>
      <c r="CR2371" t="str">
        <f t="shared" ref="CR2371:CR2408" si="878">IF(C2371=1,CONCATENATE("v",CM2371),"")</f>
        <v/>
      </c>
    </row>
    <row r="2372" spans="91:96" x14ac:dyDescent="0.2">
      <c r="CM2372">
        <f t="shared" si="877"/>
        <v>2204</v>
      </c>
      <c r="CQ2372" t="str">
        <f t="shared" ref="CQ2372:CQ2408" si="879">IF(C2372=1,CONCATENATE("y_int(",CK2372,",",CL2372,") = variables.var",CM2372,";"),"")</f>
        <v/>
      </c>
      <c r="CR2372" t="str">
        <f t="shared" si="878"/>
        <v/>
      </c>
    </row>
    <row r="2373" spans="91:96" x14ac:dyDescent="0.2">
      <c r="CM2373">
        <f t="shared" si="877"/>
        <v>2205</v>
      </c>
      <c r="CQ2373" t="str">
        <f t="shared" si="879"/>
        <v/>
      </c>
      <c r="CR2373" t="str">
        <f t="shared" si="878"/>
        <v/>
      </c>
    </row>
    <row r="2374" spans="91:96" x14ac:dyDescent="0.2">
      <c r="CM2374">
        <f t="shared" si="877"/>
        <v>2206</v>
      </c>
      <c r="CQ2374" t="str">
        <f t="shared" si="879"/>
        <v/>
      </c>
      <c r="CR2374" t="str">
        <f t="shared" si="878"/>
        <v/>
      </c>
    </row>
    <row r="2375" spans="91:96" x14ac:dyDescent="0.2">
      <c r="CM2375">
        <f t="shared" si="877"/>
        <v>2207</v>
      </c>
      <c r="CQ2375" t="str">
        <f t="shared" si="879"/>
        <v/>
      </c>
      <c r="CR2375" t="str">
        <f t="shared" si="878"/>
        <v/>
      </c>
    </row>
    <row r="2376" spans="91:96" x14ac:dyDescent="0.2">
      <c r="CM2376">
        <f t="shared" si="877"/>
        <v>2208</v>
      </c>
      <c r="CQ2376" t="str">
        <f t="shared" si="879"/>
        <v/>
      </c>
      <c r="CR2376" t="str">
        <f t="shared" si="878"/>
        <v/>
      </c>
    </row>
    <row r="2377" spans="91:96" x14ac:dyDescent="0.2">
      <c r="CM2377">
        <f t="shared" si="877"/>
        <v>2209</v>
      </c>
      <c r="CQ2377" t="str">
        <f t="shared" si="879"/>
        <v/>
      </c>
      <c r="CR2377" t="str">
        <f t="shared" si="878"/>
        <v/>
      </c>
    </row>
    <row r="2378" spans="91:96" x14ac:dyDescent="0.2">
      <c r="CM2378">
        <f t="shared" si="877"/>
        <v>2210</v>
      </c>
      <c r="CQ2378" t="str">
        <f t="shared" si="879"/>
        <v/>
      </c>
      <c r="CR2378" t="str">
        <f t="shared" si="878"/>
        <v/>
      </c>
    </row>
    <row r="2379" spans="91:96" x14ac:dyDescent="0.2">
      <c r="CM2379">
        <f t="shared" si="877"/>
        <v>2211</v>
      </c>
      <c r="CQ2379" t="str">
        <f t="shared" si="879"/>
        <v/>
      </c>
      <c r="CR2379" t="str">
        <f t="shared" si="878"/>
        <v/>
      </c>
    </row>
    <row r="2380" spans="91:96" x14ac:dyDescent="0.2">
      <c r="CM2380">
        <f t="shared" si="877"/>
        <v>2212</v>
      </c>
      <c r="CQ2380" t="str">
        <f t="shared" si="879"/>
        <v/>
      </c>
      <c r="CR2380" t="str">
        <f t="shared" si="878"/>
        <v/>
      </c>
    </row>
    <row r="2381" spans="91:96" x14ac:dyDescent="0.2">
      <c r="CM2381">
        <f t="shared" si="877"/>
        <v>2213</v>
      </c>
      <c r="CQ2381" t="str">
        <f t="shared" si="879"/>
        <v/>
      </c>
      <c r="CR2381" t="str">
        <f t="shared" si="878"/>
        <v/>
      </c>
    </row>
    <row r="2382" spans="91:96" x14ac:dyDescent="0.2">
      <c r="CM2382">
        <f t="shared" si="877"/>
        <v>2214</v>
      </c>
      <c r="CQ2382" t="str">
        <f t="shared" si="879"/>
        <v/>
      </c>
      <c r="CR2382" t="str">
        <f t="shared" si="878"/>
        <v/>
      </c>
    </row>
    <row r="2383" spans="91:96" x14ac:dyDescent="0.2">
      <c r="CM2383">
        <f t="shared" si="877"/>
        <v>2215</v>
      </c>
      <c r="CQ2383" t="str">
        <f t="shared" si="879"/>
        <v/>
      </c>
      <c r="CR2383" t="str">
        <f t="shared" si="878"/>
        <v/>
      </c>
    </row>
    <row r="2384" spans="91:96" x14ac:dyDescent="0.2">
      <c r="CM2384">
        <f t="shared" si="877"/>
        <v>2216</v>
      </c>
      <c r="CQ2384" t="str">
        <f t="shared" si="879"/>
        <v/>
      </c>
      <c r="CR2384" t="str">
        <f t="shared" si="878"/>
        <v/>
      </c>
    </row>
    <row r="2385" spans="91:96" x14ac:dyDescent="0.2">
      <c r="CM2385">
        <f t="shared" si="877"/>
        <v>2217</v>
      </c>
      <c r="CQ2385" t="str">
        <f t="shared" si="879"/>
        <v/>
      </c>
      <c r="CR2385" t="str">
        <f t="shared" si="878"/>
        <v/>
      </c>
    </row>
    <row r="2386" spans="91:96" x14ac:dyDescent="0.2">
      <c r="CM2386">
        <f t="shared" si="877"/>
        <v>2218</v>
      </c>
      <c r="CQ2386" t="str">
        <f t="shared" si="879"/>
        <v/>
      </c>
      <c r="CR2386" t="str">
        <f t="shared" si="878"/>
        <v/>
      </c>
    </row>
    <row r="2387" spans="91:96" x14ac:dyDescent="0.2">
      <c r="CM2387">
        <f t="shared" si="877"/>
        <v>2219</v>
      </c>
      <c r="CQ2387" t="str">
        <f t="shared" si="879"/>
        <v/>
      </c>
      <c r="CR2387" t="str">
        <f t="shared" si="878"/>
        <v/>
      </c>
    </row>
    <row r="2388" spans="91:96" x14ac:dyDescent="0.2">
      <c r="CM2388">
        <f t="shared" si="877"/>
        <v>2220</v>
      </c>
      <c r="CQ2388" t="str">
        <f t="shared" si="879"/>
        <v/>
      </c>
      <c r="CR2388" t="str">
        <f t="shared" si="878"/>
        <v/>
      </c>
    </row>
    <row r="2389" spans="91:96" x14ac:dyDescent="0.2">
      <c r="CM2389">
        <f t="shared" si="877"/>
        <v>2221</v>
      </c>
      <c r="CQ2389" t="str">
        <f t="shared" si="879"/>
        <v/>
      </c>
      <c r="CR2389" t="str">
        <f t="shared" si="878"/>
        <v/>
      </c>
    </row>
    <row r="2390" spans="91:96" x14ac:dyDescent="0.2">
      <c r="CM2390">
        <f t="shared" si="877"/>
        <v>2222</v>
      </c>
      <c r="CQ2390" t="str">
        <f t="shared" si="879"/>
        <v/>
      </c>
      <c r="CR2390" t="str">
        <f t="shared" si="878"/>
        <v/>
      </c>
    </row>
    <row r="2391" spans="91:96" x14ac:dyDescent="0.2">
      <c r="CM2391">
        <f t="shared" si="877"/>
        <v>2223</v>
      </c>
      <c r="CQ2391" t="str">
        <f t="shared" si="879"/>
        <v/>
      </c>
      <c r="CR2391" t="str">
        <f t="shared" si="878"/>
        <v/>
      </c>
    </row>
    <row r="2392" spans="91:96" x14ac:dyDescent="0.2">
      <c r="CM2392">
        <f t="shared" si="877"/>
        <v>2224</v>
      </c>
      <c r="CQ2392" t="str">
        <f t="shared" si="879"/>
        <v/>
      </c>
      <c r="CR2392" t="str">
        <f t="shared" si="878"/>
        <v/>
      </c>
    </row>
    <row r="2393" spans="91:96" x14ac:dyDescent="0.2">
      <c r="CM2393">
        <f t="shared" si="877"/>
        <v>2225</v>
      </c>
      <c r="CQ2393" t="str">
        <f t="shared" si="879"/>
        <v/>
      </c>
      <c r="CR2393" t="str">
        <f t="shared" si="878"/>
        <v/>
      </c>
    </row>
    <row r="2394" spans="91:96" x14ac:dyDescent="0.2">
      <c r="CM2394">
        <f t="shared" si="877"/>
        <v>2226</v>
      </c>
      <c r="CQ2394" t="str">
        <f t="shared" si="879"/>
        <v/>
      </c>
      <c r="CR2394" t="str">
        <f t="shared" si="878"/>
        <v/>
      </c>
    </row>
    <row r="2395" spans="91:96" x14ac:dyDescent="0.2">
      <c r="CM2395">
        <f t="shared" si="877"/>
        <v>2227</v>
      </c>
      <c r="CQ2395" t="str">
        <f t="shared" si="879"/>
        <v/>
      </c>
      <c r="CR2395" t="str">
        <f t="shared" si="878"/>
        <v/>
      </c>
    </row>
    <row r="2396" spans="91:96" x14ac:dyDescent="0.2">
      <c r="CM2396">
        <f t="shared" si="877"/>
        <v>2228</v>
      </c>
      <c r="CQ2396" t="str">
        <f t="shared" si="879"/>
        <v/>
      </c>
      <c r="CR2396" t="str">
        <f t="shared" si="878"/>
        <v/>
      </c>
    </row>
    <row r="2397" spans="91:96" x14ac:dyDescent="0.2">
      <c r="CM2397">
        <f t="shared" si="877"/>
        <v>2229</v>
      </c>
      <c r="CQ2397" t="str">
        <f t="shared" si="879"/>
        <v/>
      </c>
      <c r="CR2397" t="str">
        <f t="shared" si="878"/>
        <v/>
      </c>
    </row>
    <row r="2398" spans="91:96" x14ac:dyDescent="0.2">
      <c r="CM2398">
        <f t="shared" si="877"/>
        <v>2230</v>
      </c>
      <c r="CQ2398" t="str">
        <f t="shared" si="879"/>
        <v/>
      </c>
      <c r="CR2398" t="str">
        <f t="shared" si="878"/>
        <v/>
      </c>
    </row>
    <row r="2399" spans="91:96" x14ac:dyDescent="0.2">
      <c r="CM2399">
        <f t="shared" si="877"/>
        <v>2231</v>
      </c>
      <c r="CQ2399" t="str">
        <f t="shared" si="879"/>
        <v/>
      </c>
      <c r="CR2399" t="str">
        <f t="shared" si="878"/>
        <v/>
      </c>
    </row>
    <row r="2400" spans="91:96" x14ac:dyDescent="0.2">
      <c r="CM2400">
        <f t="shared" si="877"/>
        <v>2232</v>
      </c>
      <c r="CQ2400" t="str">
        <f t="shared" si="879"/>
        <v/>
      </c>
      <c r="CR2400" t="str">
        <f t="shared" si="878"/>
        <v/>
      </c>
    </row>
    <row r="2401" spans="91:96" x14ac:dyDescent="0.2">
      <c r="CM2401">
        <f t="shared" si="877"/>
        <v>2233</v>
      </c>
      <c r="CQ2401" t="str">
        <f t="shared" si="879"/>
        <v/>
      </c>
      <c r="CR2401" t="str">
        <f t="shared" si="878"/>
        <v/>
      </c>
    </row>
    <row r="2402" spans="91:96" x14ac:dyDescent="0.2">
      <c r="CM2402">
        <f t="shared" si="877"/>
        <v>2234</v>
      </c>
      <c r="CQ2402" t="str">
        <f t="shared" si="879"/>
        <v/>
      </c>
      <c r="CR2402" t="str">
        <f t="shared" si="878"/>
        <v/>
      </c>
    </row>
    <row r="2403" spans="91:96" x14ac:dyDescent="0.2">
      <c r="CM2403">
        <f t="shared" si="877"/>
        <v>2235</v>
      </c>
      <c r="CQ2403" t="str">
        <f t="shared" si="879"/>
        <v/>
      </c>
      <c r="CR2403" t="str">
        <f t="shared" si="878"/>
        <v/>
      </c>
    </row>
    <row r="2404" spans="91:96" x14ac:dyDescent="0.2">
      <c r="CM2404">
        <f t="shared" si="877"/>
        <v>2236</v>
      </c>
      <c r="CQ2404" t="str">
        <f t="shared" si="879"/>
        <v/>
      </c>
      <c r="CR2404" t="str">
        <f t="shared" si="878"/>
        <v/>
      </c>
    </row>
    <row r="2405" spans="91:96" x14ac:dyDescent="0.2">
      <c r="CM2405">
        <f t="shared" si="877"/>
        <v>2237</v>
      </c>
      <c r="CQ2405" t="str">
        <f t="shared" si="879"/>
        <v/>
      </c>
      <c r="CR2405" t="str">
        <f t="shared" si="878"/>
        <v/>
      </c>
    </row>
    <row r="2406" spans="91:96" x14ac:dyDescent="0.2">
      <c r="CM2406">
        <f t="shared" si="877"/>
        <v>2238</v>
      </c>
      <c r="CQ2406" t="str">
        <f t="shared" si="879"/>
        <v/>
      </c>
      <c r="CR2406" t="str">
        <f t="shared" si="878"/>
        <v/>
      </c>
    </row>
    <row r="2407" spans="91:96" x14ac:dyDescent="0.2">
      <c r="CM2407">
        <f t="shared" si="877"/>
        <v>2239</v>
      </c>
      <c r="CQ2407" t="str">
        <f t="shared" si="879"/>
        <v/>
      </c>
      <c r="CR2407" t="str">
        <f t="shared" si="878"/>
        <v/>
      </c>
    </row>
    <row r="2408" spans="91:96" x14ac:dyDescent="0.2">
      <c r="CM2408">
        <f t="shared" si="877"/>
        <v>2240</v>
      </c>
      <c r="CQ2408" t="str">
        <f t="shared" si="879"/>
        <v/>
      </c>
      <c r="CR2408" t="str">
        <f t="shared" si="878"/>
        <v/>
      </c>
    </row>
    <row r="2412" spans="91:96" x14ac:dyDescent="0.2">
      <c r="CM2412">
        <f>CM2369+40</f>
        <v>2241</v>
      </c>
      <c r="CQ2412" t="str">
        <f>IF(C2412=1,CONCATENATE("y_int(",CK2412,",",CL2412,") = variables.var",CM2412,";"),"")</f>
        <v/>
      </c>
      <c r="CR2412" t="str">
        <f>IF(C2412=1,CONCATENATE("v",CM2412),"")</f>
        <v/>
      </c>
    </row>
    <row r="2413" spans="91:96" x14ac:dyDescent="0.2">
      <c r="CM2413">
        <f t="shared" ref="CM2413:CM2451" si="880">CM2370+40</f>
        <v>2242</v>
      </c>
      <c r="CQ2413" t="str">
        <f>IF(C2413=1,CONCATENATE("y_int(",CK2413,",",CL2413,") = variables.var",CM2413,";"),"")</f>
        <v/>
      </c>
      <c r="CR2413" t="str">
        <f>IF(C2413=1,CONCATENATE("v",CM2413),"")</f>
        <v/>
      </c>
    </row>
    <row r="2414" spans="91:96" x14ac:dyDescent="0.2">
      <c r="CM2414">
        <f t="shared" si="880"/>
        <v>2243</v>
      </c>
      <c r="CQ2414" t="str">
        <f>IF(C2414=1,CONCATENATE("y_int(",CK2414,",",CL2414,") = variables.var",CM2414,";"),"")</f>
        <v/>
      </c>
      <c r="CR2414" t="str">
        <f t="shared" ref="CR2414:CR2451" si="881">IF(C2414=1,CONCATENATE("v",CM2414),"")</f>
        <v/>
      </c>
    </row>
    <row r="2415" spans="91:96" x14ac:dyDescent="0.2">
      <c r="CM2415">
        <f t="shared" si="880"/>
        <v>2244</v>
      </c>
      <c r="CQ2415" t="str">
        <f t="shared" ref="CQ2415:CQ2451" si="882">IF(C2415=1,CONCATENATE("y_int(",CK2415,",",CL2415,") = variables.var",CM2415,";"),"")</f>
        <v/>
      </c>
      <c r="CR2415" t="str">
        <f t="shared" si="881"/>
        <v/>
      </c>
    </row>
    <row r="2416" spans="91:96" x14ac:dyDescent="0.2">
      <c r="CM2416">
        <f t="shared" si="880"/>
        <v>2245</v>
      </c>
      <c r="CQ2416" t="str">
        <f t="shared" si="882"/>
        <v/>
      </c>
      <c r="CR2416" t="str">
        <f t="shared" si="881"/>
        <v/>
      </c>
    </row>
    <row r="2417" spans="91:96" x14ac:dyDescent="0.2">
      <c r="CM2417">
        <f t="shared" si="880"/>
        <v>2246</v>
      </c>
      <c r="CQ2417" t="str">
        <f t="shared" si="882"/>
        <v/>
      </c>
      <c r="CR2417" t="str">
        <f t="shared" si="881"/>
        <v/>
      </c>
    </row>
    <row r="2418" spans="91:96" x14ac:dyDescent="0.2">
      <c r="CM2418">
        <f t="shared" si="880"/>
        <v>2247</v>
      </c>
      <c r="CQ2418" t="str">
        <f t="shared" si="882"/>
        <v/>
      </c>
      <c r="CR2418" t="str">
        <f t="shared" si="881"/>
        <v/>
      </c>
    </row>
    <row r="2419" spans="91:96" x14ac:dyDescent="0.2">
      <c r="CM2419">
        <f t="shared" si="880"/>
        <v>2248</v>
      </c>
      <c r="CQ2419" t="str">
        <f t="shared" si="882"/>
        <v/>
      </c>
      <c r="CR2419" t="str">
        <f t="shared" si="881"/>
        <v/>
      </c>
    </row>
    <row r="2420" spans="91:96" x14ac:dyDescent="0.2">
      <c r="CM2420">
        <f t="shared" si="880"/>
        <v>2249</v>
      </c>
      <c r="CQ2420" t="str">
        <f t="shared" si="882"/>
        <v/>
      </c>
      <c r="CR2420" t="str">
        <f t="shared" si="881"/>
        <v/>
      </c>
    </row>
    <row r="2421" spans="91:96" x14ac:dyDescent="0.2">
      <c r="CM2421">
        <f t="shared" si="880"/>
        <v>2250</v>
      </c>
      <c r="CQ2421" t="str">
        <f t="shared" si="882"/>
        <v/>
      </c>
      <c r="CR2421" t="str">
        <f t="shared" si="881"/>
        <v/>
      </c>
    </row>
    <row r="2422" spans="91:96" x14ac:dyDescent="0.2">
      <c r="CM2422">
        <f t="shared" si="880"/>
        <v>2251</v>
      </c>
      <c r="CQ2422" t="str">
        <f t="shared" si="882"/>
        <v/>
      </c>
      <c r="CR2422" t="str">
        <f t="shared" si="881"/>
        <v/>
      </c>
    </row>
    <row r="2423" spans="91:96" x14ac:dyDescent="0.2">
      <c r="CM2423">
        <f t="shared" si="880"/>
        <v>2252</v>
      </c>
      <c r="CQ2423" t="str">
        <f t="shared" si="882"/>
        <v/>
      </c>
      <c r="CR2423" t="str">
        <f t="shared" si="881"/>
        <v/>
      </c>
    </row>
    <row r="2424" spans="91:96" x14ac:dyDescent="0.2">
      <c r="CM2424">
        <f t="shared" si="880"/>
        <v>2253</v>
      </c>
      <c r="CQ2424" t="str">
        <f t="shared" si="882"/>
        <v/>
      </c>
      <c r="CR2424" t="str">
        <f t="shared" si="881"/>
        <v/>
      </c>
    </row>
    <row r="2425" spans="91:96" x14ac:dyDescent="0.2">
      <c r="CM2425">
        <f t="shared" si="880"/>
        <v>2254</v>
      </c>
      <c r="CQ2425" t="str">
        <f t="shared" si="882"/>
        <v/>
      </c>
      <c r="CR2425" t="str">
        <f t="shared" si="881"/>
        <v/>
      </c>
    </row>
    <row r="2426" spans="91:96" x14ac:dyDescent="0.2">
      <c r="CM2426">
        <f t="shared" si="880"/>
        <v>2255</v>
      </c>
      <c r="CQ2426" t="str">
        <f t="shared" si="882"/>
        <v/>
      </c>
      <c r="CR2426" t="str">
        <f t="shared" si="881"/>
        <v/>
      </c>
    </row>
    <row r="2427" spans="91:96" x14ac:dyDescent="0.2">
      <c r="CM2427">
        <f t="shared" si="880"/>
        <v>2256</v>
      </c>
      <c r="CQ2427" t="str">
        <f t="shared" si="882"/>
        <v/>
      </c>
      <c r="CR2427" t="str">
        <f t="shared" si="881"/>
        <v/>
      </c>
    </row>
    <row r="2428" spans="91:96" x14ac:dyDescent="0.2">
      <c r="CM2428">
        <f t="shared" si="880"/>
        <v>2257</v>
      </c>
      <c r="CQ2428" t="str">
        <f t="shared" si="882"/>
        <v/>
      </c>
      <c r="CR2428" t="str">
        <f t="shared" si="881"/>
        <v/>
      </c>
    </row>
    <row r="2429" spans="91:96" x14ac:dyDescent="0.2">
      <c r="CM2429">
        <f t="shared" si="880"/>
        <v>2258</v>
      </c>
      <c r="CQ2429" t="str">
        <f t="shared" si="882"/>
        <v/>
      </c>
      <c r="CR2429" t="str">
        <f t="shared" si="881"/>
        <v/>
      </c>
    </row>
    <row r="2430" spans="91:96" x14ac:dyDescent="0.2">
      <c r="CM2430">
        <f t="shared" si="880"/>
        <v>2259</v>
      </c>
      <c r="CQ2430" t="str">
        <f t="shared" si="882"/>
        <v/>
      </c>
      <c r="CR2430" t="str">
        <f t="shared" si="881"/>
        <v/>
      </c>
    </row>
    <row r="2431" spans="91:96" x14ac:dyDescent="0.2">
      <c r="CM2431">
        <f t="shared" si="880"/>
        <v>2260</v>
      </c>
      <c r="CQ2431" t="str">
        <f t="shared" si="882"/>
        <v/>
      </c>
      <c r="CR2431" t="str">
        <f t="shared" si="881"/>
        <v/>
      </c>
    </row>
    <row r="2432" spans="91:96" x14ac:dyDescent="0.2">
      <c r="CM2432">
        <f t="shared" si="880"/>
        <v>2261</v>
      </c>
      <c r="CQ2432" t="str">
        <f t="shared" si="882"/>
        <v/>
      </c>
      <c r="CR2432" t="str">
        <f t="shared" si="881"/>
        <v/>
      </c>
    </row>
    <row r="2433" spans="91:96" x14ac:dyDescent="0.2">
      <c r="CM2433">
        <f t="shared" si="880"/>
        <v>2262</v>
      </c>
      <c r="CQ2433" t="str">
        <f t="shared" si="882"/>
        <v/>
      </c>
      <c r="CR2433" t="str">
        <f t="shared" si="881"/>
        <v/>
      </c>
    </row>
    <row r="2434" spans="91:96" x14ac:dyDescent="0.2">
      <c r="CM2434">
        <f t="shared" si="880"/>
        <v>2263</v>
      </c>
      <c r="CQ2434" t="str">
        <f t="shared" si="882"/>
        <v/>
      </c>
      <c r="CR2434" t="str">
        <f t="shared" si="881"/>
        <v/>
      </c>
    </row>
    <row r="2435" spans="91:96" x14ac:dyDescent="0.2">
      <c r="CM2435">
        <f t="shared" si="880"/>
        <v>2264</v>
      </c>
      <c r="CQ2435" t="str">
        <f t="shared" si="882"/>
        <v/>
      </c>
      <c r="CR2435" t="str">
        <f t="shared" si="881"/>
        <v/>
      </c>
    </row>
    <row r="2436" spans="91:96" x14ac:dyDescent="0.2">
      <c r="CM2436">
        <f t="shared" si="880"/>
        <v>2265</v>
      </c>
      <c r="CQ2436" t="str">
        <f t="shared" si="882"/>
        <v/>
      </c>
      <c r="CR2436" t="str">
        <f t="shared" si="881"/>
        <v/>
      </c>
    </row>
    <row r="2437" spans="91:96" x14ac:dyDescent="0.2">
      <c r="CM2437">
        <f t="shared" si="880"/>
        <v>2266</v>
      </c>
      <c r="CQ2437" t="str">
        <f t="shared" si="882"/>
        <v/>
      </c>
      <c r="CR2437" t="str">
        <f t="shared" si="881"/>
        <v/>
      </c>
    </row>
    <row r="2438" spans="91:96" x14ac:dyDescent="0.2">
      <c r="CM2438">
        <f t="shared" si="880"/>
        <v>2267</v>
      </c>
      <c r="CQ2438" t="str">
        <f t="shared" si="882"/>
        <v/>
      </c>
      <c r="CR2438" t="str">
        <f t="shared" si="881"/>
        <v/>
      </c>
    </row>
    <row r="2439" spans="91:96" x14ac:dyDescent="0.2">
      <c r="CM2439">
        <f t="shared" si="880"/>
        <v>2268</v>
      </c>
      <c r="CQ2439" t="str">
        <f t="shared" si="882"/>
        <v/>
      </c>
      <c r="CR2439" t="str">
        <f t="shared" si="881"/>
        <v/>
      </c>
    </row>
    <row r="2440" spans="91:96" x14ac:dyDescent="0.2">
      <c r="CM2440">
        <f t="shared" si="880"/>
        <v>2269</v>
      </c>
      <c r="CQ2440" t="str">
        <f t="shared" si="882"/>
        <v/>
      </c>
      <c r="CR2440" t="str">
        <f t="shared" si="881"/>
        <v/>
      </c>
    </row>
    <row r="2441" spans="91:96" x14ac:dyDescent="0.2">
      <c r="CM2441">
        <f t="shared" si="880"/>
        <v>2270</v>
      </c>
      <c r="CQ2441" t="str">
        <f t="shared" si="882"/>
        <v/>
      </c>
      <c r="CR2441" t="str">
        <f t="shared" si="881"/>
        <v/>
      </c>
    </row>
    <row r="2442" spans="91:96" x14ac:dyDescent="0.2">
      <c r="CM2442">
        <f t="shared" si="880"/>
        <v>2271</v>
      </c>
      <c r="CQ2442" t="str">
        <f t="shared" si="882"/>
        <v/>
      </c>
      <c r="CR2442" t="str">
        <f t="shared" si="881"/>
        <v/>
      </c>
    </row>
    <row r="2443" spans="91:96" x14ac:dyDescent="0.2">
      <c r="CM2443">
        <f t="shared" si="880"/>
        <v>2272</v>
      </c>
      <c r="CQ2443" t="str">
        <f t="shared" si="882"/>
        <v/>
      </c>
      <c r="CR2443" t="str">
        <f t="shared" si="881"/>
        <v/>
      </c>
    </row>
    <row r="2444" spans="91:96" x14ac:dyDescent="0.2">
      <c r="CM2444">
        <f t="shared" si="880"/>
        <v>2273</v>
      </c>
      <c r="CQ2444" t="str">
        <f t="shared" si="882"/>
        <v/>
      </c>
      <c r="CR2444" t="str">
        <f t="shared" si="881"/>
        <v/>
      </c>
    </row>
    <row r="2445" spans="91:96" x14ac:dyDescent="0.2">
      <c r="CM2445">
        <f t="shared" si="880"/>
        <v>2274</v>
      </c>
      <c r="CQ2445" t="str">
        <f t="shared" si="882"/>
        <v/>
      </c>
      <c r="CR2445" t="str">
        <f t="shared" si="881"/>
        <v/>
      </c>
    </row>
    <row r="2446" spans="91:96" x14ac:dyDescent="0.2">
      <c r="CM2446">
        <f t="shared" si="880"/>
        <v>2275</v>
      </c>
      <c r="CQ2446" t="str">
        <f t="shared" si="882"/>
        <v/>
      </c>
      <c r="CR2446" t="str">
        <f t="shared" si="881"/>
        <v/>
      </c>
    </row>
    <row r="2447" spans="91:96" x14ac:dyDescent="0.2">
      <c r="CM2447">
        <f t="shared" si="880"/>
        <v>2276</v>
      </c>
      <c r="CQ2447" t="str">
        <f t="shared" si="882"/>
        <v/>
      </c>
      <c r="CR2447" t="str">
        <f t="shared" si="881"/>
        <v/>
      </c>
    </row>
    <row r="2448" spans="91:96" x14ac:dyDescent="0.2">
      <c r="CM2448">
        <f t="shared" si="880"/>
        <v>2277</v>
      </c>
      <c r="CQ2448" t="str">
        <f t="shared" si="882"/>
        <v/>
      </c>
      <c r="CR2448" t="str">
        <f t="shared" si="881"/>
        <v/>
      </c>
    </row>
    <row r="2449" spans="91:96" x14ac:dyDescent="0.2">
      <c r="CM2449">
        <f t="shared" si="880"/>
        <v>2278</v>
      </c>
      <c r="CQ2449" t="str">
        <f t="shared" si="882"/>
        <v/>
      </c>
      <c r="CR2449" t="str">
        <f t="shared" si="881"/>
        <v/>
      </c>
    </row>
    <row r="2450" spans="91:96" x14ac:dyDescent="0.2">
      <c r="CM2450">
        <f t="shared" si="880"/>
        <v>2279</v>
      </c>
      <c r="CQ2450" t="str">
        <f t="shared" si="882"/>
        <v/>
      </c>
      <c r="CR2450" t="str">
        <f t="shared" si="881"/>
        <v/>
      </c>
    </row>
    <row r="2451" spans="91:96" x14ac:dyDescent="0.2">
      <c r="CM2451">
        <f t="shared" si="880"/>
        <v>2280</v>
      </c>
      <c r="CQ2451" t="str">
        <f t="shared" si="882"/>
        <v/>
      </c>
      <c r="CR2451" t="str">
        <f t="shared" si="881"/>
        <v/>
      </c>
    </row>
    <row r="2455" spans="91:96" x14ac:dyDescent="0.2">
      <c r="CM2455">
        <f>CM2412+40</f>
        <v>2281</v>
      </c>
      <c r="CQ2455" t="str">
        <f>IF(C2455=1,CONCATENATE("y_int(",CK2455,",",CL2455,") = variables.var",CM2455,";"),"")</f>
        <v/>
      </c>
      <c r="CR2455" t="str">
        <f>IF(C2455=1,CONCATENATE("v",CM2455),"")</f>
        <v/>
      </c>
    </row>
    <row r="2456" spans="91:96" x14ac:dyDescent="0.2">
      <c r="CM2456">
        <f t="shared" ref="CM2456:CM2494" si="883">CM2413+40</f>
        <v>2282</v>
      </c>
      <c r="CQ2456" t="str">
        <f>IF(C2456=1,CONCATENATE("y_int(",CK2456,",",CL2456,") = variables.var",CM2456,";"),"")</f>
        <v/>
      </c>
      <c r="CR2456" t="str">
        <f>IF(C2456=1,CONCATENATE("v",CM2456),"")</f>
        <v/>
      </c>
    </row>
    <row r="2457" spans="91:96" x14ac:dyDescent="0.2">
      <c r="CM2457">
        <f t="shared" si="883"/>
        <v>2283</v>
      </c>
      <c r="CQ2457" t="str">
        <f>IF(C2457=1,CONCATENATE("y_int(",CK2457,",",CL2457,") = variables.var",CM2457,";"),"")</f>
        <v/>
      </c>
      <c r="CR2457" t="str">
        <f t="shared" ref="CR2457:CR2494" si="884">IF(C2457=1,CONCATENATE("v",CM2457),"")</f>
        <v/>
      </c>
    </row>
    <row r="2458" spans="91:96" x14ac:dyDescent="0.2">
      <c r="CM2458">
        <f t="shared" si="883"/>
        <v>2284</v>
      </c>
      <c r="CQ2458" t="str">
        <f t="shared" ref="CQ2458:CQ2494" si="885">IF(C2458=1,CONCATENATE("y_int(",CK2458,",",CL2458,") = variables.var",CM2458,";"),"")</f>
        <v/>
      </c>
      <c r="CR2458" t="str">
        <f t="shared" si="884"/>
        <v/>
      </c>
    </row>
    <row r="2459" spans="91:96" x14ac:dyDescent="0.2">
      <c r="CM2459">
        <f t="shared" si="883"/>
        <v>2285</v>
      </c>
      <c r="CQ2459" t="str">
        <f t="shared" si="885"/>
        <v/>
      </c>
      <c r="CR2459" t="str">
        <f t="shared" si="884"/>
        <v/>
      </c>
    </row>
    <row r="2460" spans="91:96" x14ac:dyDescent="0.2">
      <c r="CM2460">
        <f t="shared" si="883"/>
        <v>2286</v>
      </c>
      <c r="CQ2460" t="str">
        <f t="shared" si="885"/>
        <v/>
      </c>
      <c r="CR2460" t="str">
        <f t="shared" si="884"/>
        <v/>
      </c>
    </row>
    <row r="2461" spans="91:96" x14ac:dyDescent="0.2">
      <c r="CM2461">
        <f t="shared" si="883"/>
        <v>2287</v>
      </c>
      <c r="CQ2461" t="str">
        <f t="shared" si="885"/>
        <v/>
      </c>
      <c r="CR2461" t="str">
        <f t="shared" si="884"/>
        <v/>
      </c>
    </row>
    <row r="2462" spans="91:96" x14ac:dyDescent="0.2">
      <c r="CM2462">
        <f t="shared" si="883"/>
        <v>2288</v>
      </c>
      <c r="CQ2462" t="str">
        <f t="shared" si="885"/>
        <v/>
      </c>
      <c r="CR2462" t="str">
        <f t="shared" si="884"/>
        <v/>
      </c>
    </row>
    <row r="2463" spans="91:96" x14ac:dyDescent="0.2">
      <c r="CM2463">
        <f t="shared" si="883"/>
        <v>2289</v>
      </c>
      <c r="CQ2463" t="str">
        <f t="shared" si="885"/>
        <v/>
      </c>
      <c r="CR2463" t="str">
        <f t="shared" si="884"/>
        <v/>
      </c>
    </row>
    <row r="2464" spans="91:96" x14ac:dyDescent="0.2">
      <c r="CM2464">
        <f t="shared" si="883"/>
        <v>2290</v>
      </c>
      <c r="CQ2464" t="str">
        <f t="shared" si="885"/>
        <v/>
      </c>
      <c r="CR2464" t="str">
        <f t="shared" si="884"/>
        <v/>
      </c>
    </row>
    <row r="2465" spans="91:96" x14ac:dyDescent="0.2">
      <c r="CM2465">
        <f t="shared" si="883"/>
        <v>2291</v>
      </c>
      <c r="CQ2465" t="str">
        <f t="shared" si="885"/>
        <v/>
      </c>
      <c r="CR2465" t="str">
        <f t="shared" si="884"/>
        <v/>
      </c>
    </row>
    <row r="2466" spans="91:96" x14ac:dyDescent="0.2">
      <c r="CM2466">
        <f t="shared" si="883"/>
        <v>2292</v>
      </c>
      <c r="CQ2466" t="str">
        <f t="shared" si="885"/>
        <v/>
      </c>
      <c r="CR2466" t="str">
        <f t="shared" si="884"/>
        <v/>
      </c>
    </row>
    <row r="2467" spans="91:96" x14ac:dyDescent="0.2">
      <c r="CM2467">
        <f t="shared" si="883"/>
        <v>2293</v>
      </c>
      <c r="CQ2467" t="str">
        <f t="shared" si="885"/>
        <v/>
      </c>
      <c r="CR2467" t="str">
        <f t="shared" si="884"/>
        <v/>
      </c>
    </row>
    <row r="2468" spans="91:96" x14ac:dyDescent="0.2">
      <c r="CM2468">
        <f t="shared" si="883"/>
        <v>2294</v>
      </c>
      <c r="CQ2468" t="str">
        <f t="shared" si="885"/>
        <v/>
      </c>
      <c r="CR2468" t="str">
        <f t="shared" si="884"/>
        <v/>
      </c>
    </row>
    <row r="2469" spans="91:96" x14ac:dyDescent="0.2">
      <c r="CM2469">
        <f t="shared" si="883"/>
        <v>2295</v>
      </c>
      <c r="CQ2469" t="str">
        <f t="shared" si="885"/>
        <v/>
      </c>
      <c r="CR2469" t="str">
        <f t="shared" si="884"/>
        <v/>
      </c>
    </row>
    <row r="2470" spans="91:96" x14ac:dyDescent="0.2">
      <c r="CM2470">
        <f t="shared" si="883"/>
        <v>2296</v>
      </c>
      <c r="CQ2470" t="str">
        <f t="shared" si="885"/>
        <v/>
      </c>
      <c r="CR2470" t="str">
        <f t="shared" si="884"/>
        <v/>
      </c>
    </row>
    <row r="2471" spans="91:96" x14ac:dyDescent="0.2">
      <c r="CM2471">
        <f t="shared" si="883"/>
        <v>2297</v>
      </c>
      <c r="CQ2471" t="str">
        <f t="shared" si="885"/>
        <v/>
      </c>
      <c r="CR2471" t="str">
        <f t="shared" si="884"/>
        <v/>
      </c>
    </row>
    <row r="2472" spans="91:96" x14ac:dyDescent="0.2">
      <c r="CM2472">
        <f t="shared" si="883"/>
        <v>2298</v>
      </c>
      <c r="CQ2472" t="str">
        <f t="shared" si="885"/>
        <v/>
      </c>
      <c r="CR2472" t="str">
        <f t="shared" si="884"/>
        <v/>
      </c>
    </row>
    <row r="2473" spans="91:96" x14ac:dyDescent="0.2">
      <c r="CM2473">
        <f t="shared" si="883"/>
        <v>2299</v>
      </c>
      <c r="CQ2473" t="str">
        <f t="shared" si="885"/>
        <v/>
      </c>
      <c r="CR2473" t="str">
        <f t="shared" si="884"/>
        <v/>
      </c>
    </row>
    <row r="2474" spans="91:96" x14ac:dyDescent="0.2">
      <c r="CM2474">
        <f t="shared" si="883"/>
        <v>2300</v>
      </c>
      <c r="CQ2474" t="str">
        <f t="shared" si="885"/>
        <v/>
      </c>
      <c r="CR2474" t="str">
        <f t="shared" si="884"/>
        <v/>
      </c>
    </row>
    <row r="2475" spans="91:96" x14ac:dyDescent="0.2">
      <c r="CM2475">
        <f t="shared" si="883"/>
        <v>2301</v>
      </c>
      <c r="CQ2475" t="str">
        <f t="shared" si="885"/>
        <v/>
      </c>
      <c r="CR2475" t="str">
        <f t="shared" si="884"/>
        <v/>
      </c>
    </row>
    <row r="2476" spans="91:96" x14ac:dyDescent="0.2">
      <c r="CM2476">
        <f t="shared" si="883"/>
        <v>2302</v>
      </c>
      <c r="CQ2476" t="str">
        <f t="shared" si="885"/>
        <v/>
      </c>
      <c r="CR2476" t="str">
        <f t="shared" si="884"/>
        <v/>
      </c>
    </row>
    <row r="2477" spans="91:96" x14ac:dyDescent="0.2">
      <c r="CM2477">
        <f t="shared" si="883"/>
        <v>2303</v>
      </c>
      <c r="CQ2477" t="str">
        <f t="shared" si="885"/>
        <v/>
      </c>
      <c r="CR2477" t="str">
        <f t="shared" si="884"/>
        <v/>
      </c>
    </row>
    <row r="2478" spans="91:96" x14ac:dyDescent="0.2">
      <c r="CM2478">
        <f t="shared" si="883"/>
        <v>2304</v>
      </c>
      <c r="CQ2478" t="str">
        <f t="shared" si="885"/>
        <v/>
      </c>
      <c r="CR2478" t="str">
        <f t="shared" si="884"/>
        <v/>
      </c>
    </row>
    <row r="2479" spans="91:96" x14ac:dyDescent="0.2">
      <c r="CM2479">
        <f t="shared" si="883"/>
        <v>2305</v>
      </c>
      <c r="CQ2479" t="str">
        <f t="shared" si="885"/>
        <v/>
      </c>
      <c r="CR2479" t="str">
        <f t="shared" si="884"/>
        <v/>
      </c>
    </row>
    <row r="2480" spans="91:96" x14ac:dyDescent="0.2">
      <c r="CM2480">
        <f t="shared" si="883"/>
        <v>2306</v>
      </c>
      <c r="CQ2480" t="str">
        <f t="shared" si="885"/>
        <v/>
      </c>
      <c r="CR2480" t="str">
        <f t="shared" si="884"/>
        <v/>
      </c>
    </row>
    <row r="2481" spans="91:96" x14ac:dyDescent="0.2">
      <c r="CM2481">
        <f t="shared" si="883"/>
        <v>2307</v>
      </c>
      <c r="CQ2481" t="str">
        <f t="shared" si="885"/>
        <v/>
      </c>
      <c r="CR2481" t="str">
        <f t="shared" si="884"/>
        <v/>
      </c>
    </row>
    <row r="2482" spans="91:96" x14ac:dyDescent="0.2">
      <c r="CM2482">
        <f t="shared" si="883"/>
        <v>2308</v>
      </c>
      <c r="CQ2482" t="str">
        <f t="shared" si="885"/>
        <v/>
      </c>
      <c r="CR2482" t="str">
        <f t="shared" si="884"/>
        <v/>
      </c>
    </row>
    <row r="2483" spans="91:96" x14ac:dyDescent="0.2">
      <c r="CM2483">
        <f t="shared" si="883"/>
        <v>2309</v>
      </c>
      <c r="CQ2483" t="str">
        <f t="shared" si="885"/>
        <v/>
      </c>
      <c r="CR2483" t="str">
        <f t="shared" si="884"/>
        <v/>
      </c>
    </row>
    <row r="2484" spans="91:96" x14ac:dyDescent="0.2">
      <c r="CM2484">
        <f t="shared" si="883"/>
        <v>2310</v>
      </c>
      <c r="CQ2484" t="str">
        <f t="shared" si="885"/>
        <v/>
      </c>
      <c r="CR2484" t="str">
        <f t="shared" si="884"/>
        <v/>
      </c>
    </row>
    <row r="2485" spans="91:96" x14ac:dyDescent="0.2">
      <c r="CM2485">
        <f t="shared" si="883"/>
        <v>2311</v>
      </c>
      <c r="CQ2485" t="str">
        <f t="shared" si="885"/>
        <v/>
      </c>
      <c r="CR2485" t="str">
        <f t="shared" si="884"/>
        <v/>
      </c>
    </row>
    <row r="2486" spans="91:96" x14ac:dyDescent="0.2">
      <c r="CM2486">
        <f t="shared" si="883"/>
        <v>2312</v>
      </c>
      <c r="CQ2486" t="str">
        <f t="shared" si="885"/>
        <v/>
      </c>
      <c r="CR2486" t="str">
        <f t="shared" si="884"/>
        <v/>
      </c>
    </row>
    <row r="2487" spans="91:96" x14ac:dyDescent="0.2">
      <c r="CM2487">
        <f t="shared" si="883"/>
        <v>2313</v>
      </c>
      <c r="CQ2487" t="str">
        <f t="shared" si="885"/>
        <v/>
      </c>
      <c r="CR2487" t="str">
        <f t="shared" si="884"/>
        <v/>
      </c>
    </row>
    <row r="2488" spans="91:96" x14ac:dyDescent="0.2">
      <c r="CM2488">
        <f t="shared" si="883"/>
        <v>2314</v>
      </c>
      <c r="CQ2488" t="str">
        <f t="shared" si="885"/>
        <v/>
      </c>
      <c r="CR2488" t="str">
        <f t="shared" si="884"/>
        <v/>
      </c>
    </row>
    <row r="2489" spans="91:96" x14ac:dyDescent="0.2">
      <c r="CM2489">
        <f t="shared" si="883"/>
        <v>2315</v>
      </c>
      <c r="CQ2489" t="str">
        <f t="shared" si="885"/>
        <v/>
      </c>
      <c r="CR2489" t="str">
        <f t="shared" si="884"/>
        <v/>
      </c>
    </row>
    <row r="2490" spans="91:96" x14ac:dyDescent="0.2">
      <c r="CM2490">
        <f t="shared" si="883"/>
        <v>2316</v>
      </c>
      <c r="CQ2490" t="str">
        <f t="shared" si="885"/>
        <v/>
      </c>
      <c r="CR2490" t="str">
        <f t="shared" si="884"/>
        <v/>
      </c>
    </row>
    <row r="2491" spans="91:96" x14ac:dyDescent="0.2">
      <c r="CM2491">
        <f t="shared" si="883"/>
        <v>2317</v>
      </c>
      <c r="CQ2491" t="str">
        <f t="shared" si="885"/>
        <v/>
      </c>
      <c r="CR2491" t="str">
        <f t="shared" si="884"/>
        <v/>
      </c>
    </row>
    <row r="2492" spans="91:96" x14ac:dyDescent="0.2">
      <c r="CM2492">
        <f t="shared" si="883"/>
        <v>2318</v>
      </c>
      <c r="CQ2492" t="str">
        <f t="shared" si="885"/>
        <v/>
      </c>
      <c r="CR2492" t="str">
        <f t="shared" si="884"/>
        <v/>
      </c>
    </row>
    <row r="2493" spans="91:96" x14ac:dyDescent="0.2">
      <c r="CM2493">
        <f t="shared" si="883"/>
        <v>2319</v>
      </c>
      <c r="CQ2493" t="str">
        <f t="shared" si="885"/>
        <v/>
      </c>
      <c r="CR2493" t="str">
        <f t="shared" si="884"/>
        <v/>
      </c>
    </row>
    <row r="2494" spans="91:96" x14ac:dyDescent="0.2">
      <c r="CM2494">
        <f t="shared" si="883"/>
        <v>2320</v>
      </c>
      <c r="CQ2494" t="str">
        <f t="shared" si="885"/>
        <v/>
      </c>
      <c r="CR2494" t="str">
        <f t="shared" si="884"/>
        <v/>
      </c>
    </row>
    <row r="2498" spans="91:96" x14ac:dyDescent="0.2">
      <c r="CM2498">
        <f>CM2455+40</f>
        <v>2321</v>
      </c>
      <c r="CQ2498" t="str">
        <f>IF(C2498=1,CONCATENATE("y_int(",CK2498,",",CL2498,") = variables.var",CM2498,";"),"")</f>
        <v/>
      </c>
      <c r="CR2498" t="str">
        <f>IF(C2498=1,CONCATENATE("v",CM2498),"")</f>
        <v/>
      </c>
    </row>
    <row r="2499" spans="91:96" x14ac:dyDescent="0.2">
      <c r="CM2499">
        <f t="shared" ref="CM2499:CM2537" si="886">CM2456+40</f>
        <v>2322</v>
      </c>
      <c r="CQ2499" t="str">
        <f>IF(C2499=1,CONCATENATE("y_int(",CK2499,",",CL2499,") = variables.var",CM2499,";"),"")</f>
        <v/>
      </c>
      <c r="CR2499" t="str">
        <f>IF(C2499=1,CONCATENATE("v",CM2499),"")</f>
        <v/>
      </c>
    </row>
    <row r="2500" spans="91:96" x14ac:dyDescent="0.2">
      <c r="CM2500">
        <f t="shared" si="886"/>
        <v>2323</v>
      </c>
      <c r="CQ2500" t="str">
        <f>IF(C2500=1,CONCATENATE("y_int(",CK2500,",",CL2500,") = variables.var",CM2500,";"),"")</f>
        <v/>
      </c>
      <c r="CR2500" t="str">
        <f t="shared" ref="CR2500:CR2537" si="887">IF(C2500=1,CONCATENATE("v",CM2500),"")</f>
        <v/>
      </c>
    </row>
    <row r="2501" spans="91:96" x14ac:dyDescent="0.2">
      <c r="CM2501">
        <f t="shared" si="886"/>
        <v>2324</v>
      </c>
      <c r="CQ2501" t="str">
        <f t="shared" ref="CQ2501:CQ2537" si="888">IF(C2501=1,CONCATENATE("y_int(",CK2501,",",CL2501,") = variables.var",CM2501,";"),"")</f>
        <v/>
      </c>
      <c r="CR2501" t="str">
        <f t="shared" si="887"/>
        <v/>
      </c>
    </row>
    <row r="2502" spans="91:96" x14ac:dyDescent="0.2">
      <c r="CM2502">
        <f t="shared" si="886"/>
        <v>2325</v>
      </c>
      <c r="CQ2502" t="str">
        <f t="shared" si="888"/>
        <v/>
      </c>
      <c r="CR2502" t="str">
        <f t="shared" si="887"/>
        <v/>
      </c>
    </row>
    <row r="2503" spans="91:96" x14ac:dyDescent="0.2">
      <c r="CM2503">
        <f t="shared" si="886"/>
        <v>2326</v>
      </c>
      <c r="CQ2503" t="str">
        <f t="shared" si="888"/>
        <v/>
      </c>
      <c r="CR2503" t="str">
        <f t="shared" si="887"/>
        <v/>
      </c>
    </row>
    <row r="2504" spans="91:96" x14ac:dyDescent="0.2">
      <c r="CM2504">
        <f t="shared" si="886"/>
        <v>2327</v>
      </c>
      <c r="CQ2504" t="str">
        <f t="shared" si="888"/>
        <v/>
      </c>
      <c r="CR2504" t="str">
        <f t="shared" si="887"/>
        <v/>
      </c>
    </row>
    <row r="2505" spans="91:96" x14ac:dyDescent="0.2">
      <c r="CM2505">
        <f t="shared" si="886"/>
        <v>2328</v>
      </c>
      <c r="CQ2505" t="str">
        <f t="shared" si="888"/>
        <v/>
      </c>
      <c r="CR2505" t="str">
        <f t="shared" si="887"/>
        <v/>
      </c>
    </row>
    <row r="2506" spans="91:96" x14ac:dyDescent="0.2">
      <c r="CM2506">
        <f t="shared" si="886"/>
        <v>2329</v>
      </c>
      <c r="CQ2506" t="str">
        <f t="shared" si="888"/>
        <v/>
      </c>
      <c r="CR2506" t="str">
        <f t="shared" si="887"/>
        <v/>
      </c>
    </row>
    <row r="2507" spans="91:96" x14ac:dyDescent="0.2">
      <c r="CM2507">
        <f t="shared" si="886"/>
        <v>2330</v>
      </c>
      <c r="CQ2507" t="str">
        <f t="shared" si="888"/>
        <v/>
      </c>
      <c r="CR2507" t="str">
        <f t="shared" si="887"/>
        <v/>
      </c>
    </row>
    <row r="2508" spans="91:96" x14ac:dyDescent="0.2">
      <c r="CM2508">
        <f t="shared" si="886"/>
        <v>2331</v>
      </c>
      <c r="CQ2508" t="str">
        <f t="shared" si="888"/>
        <v/>
      </c>
      <c r="CR2508" t="str">
        <f t="shared" si="887"/>
        <v/>
      </c>
    </row>
    <row r="2509" spans="91:96" x14ac:dyDescent="0.2">
      <c r="CM2509">
        <f t="shared" si="886"/>
        <v>2332</v>
      </c>
      <c r="CQ2509" t="str">
        <f t="shared" si="888"/>
        <v/>
      </c>
      <c r="CR2509" t="str">
        <f t="shared" si="887"/>
        <v/>
      </c>
    </row>
    <row r="2510" spans="91:96" x14ac:dyDescent="0.2">
      <c r="CM2510">
        <f t="shared" si="886"/>
        <v>2333</v>
      </c>
      <c r="CQ2510" t="str">
        <f t="shared" si="888"/>
        <v/>
      </c>
      <c r="CR2510" t="str">
        <f t="shared" si="887"/>
        <v/>
      </c>
    </row>
    <row r="2511" spans="91:96" x14ac:dyDescent="0.2">
      <c r="CM2511">
        <f t="shared" si="886"/>
        <v>2334</v>
      </c>
      <c r="CQ2511" t="str">
        <f t="shared" si="888"/>
        <v/>
      </c>
      <c r="CR2511" t="str">
        <f t="shared" si="887"/>
        <v/>
      </c>
    </row>
    <row r="2512" spans="91:96" x14ac:dyDescent="0.2">
      <c r="CM2512">
        <f t="shared" si="886"/>
        <v>2335</v>
      </c>
      <c r="CQ2512" t="str">
        <f t="shared" si="888"/>
        <v/>
      </c>
      <c r="CR2512" t="str">
        <f t="shared" si="887"/>
        <v/>
      </c>
    </row>
    <row r="2513" spans="91:96" x14ac:dyDescent="0.2">
      <c r="CM2513">
        <f t="shared" si="886"/>
        <v>2336</v>
      </c>
      <c r="CQ2513" t="str">
        <f t="shared" si="888"/>
        <v/>
      </c>
      <c r="CR2513" t="str">
        <f t="shared" si="887"/>
        <v/>
      </c>
    </row>
    <row r="2514" spans="91:96" x14ac:dyDescent="0.2">
      <c r="CM2514">
        <f t="shared" si="886"/>
        <v>2337</v>
      </c>
      <c r="CQ2514" t="str">
        <f t="shared" si="888"/>
        <v/>
      </c>
      <c r="CR2514" t="str">
        <f t="shared" si="887"/>
        <v/>
      </c>
    </row>
    <row r="2515" spans="91:96" x14ac:dyDescent="0.2">
      <c r="CM2515">
        <f t="shared" si="886"/>
        <v>2338</v>
      </c>
      <c r="CQ2515" t="str">
        <f t="shared" si="888"/>
        <v/>
      </c>
      <c r="CR2515" t="str">
        <f t="shared" si="887"/>
        <v/>
      </c>
    </row>
    <row r="2516" spans="91:96" x14ac:dyDescent="0.2">
      <c r="CM2516">
        <f t="shared" si="886"/>
        <v>2339</v>
      </c>
      <c r="CQ2516" t="str">
        <f t="shared" si="888"/>
        <v/>
      </c>
      <c r="CR2516" t="str">
        <f t="shared" si="887"/>
        <v/>
      </c>
    </row>
    <row r="2517" spans="91:96" x14ac:dyDescent="0.2">
      <c r="CM2517">
        <f t="shared" si="886"/>
        <v>2340</v>
      </c>
      <c r="CQ2517" t="str">
        <f t="shared" si="888"/>
        <v/>
      </c>
      <c r="CR2517" t="str">
        <f t="shared" si="887"/>
        <v/>
      </c>
    </row>
    <row r="2518" spans="91:96" x14ac:dyDescent="0.2">
      <c r="CM2518">
        <f t="shared" si="886"/>
        <v>2341</v>
      </c>
      <c r="CQ2518" t="str">
        <f t="shared" si="888"/>
        <v/>
      </c>
      <c r="CR2518" t="str">
        <f t="shared" si="887"/>
        <v/>
      </c>
    </row>
    <row r="2519" spans="91:96" x14ac:dyDescent="0.2">
      <c r="CM2519">
        <f t="shared" si="886"/>
        <v>2342</v>
      </c>
      <c r="CQ2519" t="str">
        <f t="shared" si="888"/>
        <v/>
      </c>
      <c r="CR2519" t="str">
        <f t="shared" si="887"/>
        <v/>
      </c>
    </row>
    <row r="2520" spans="91:96" x14ac:dyDescent="0.2">
      <c r="CM2520">
        <f t="shared" si="886"/>
        <v>2343</v>
      </c>
      <c r="CQ2520" t="str">
        <f t="shared" si="888"/>
        <v/>
      </c>
      <c r="CR2520" t="str">
        <f t="shared" si="887"/>
        <v/>
      </c>
    </row>
    <row r="2521" spans="91:96" x14ac:dyDescent="0.2">
      <c r="CM2521">
        <f t="shared" si="886"/>
        <v>2344</v>
      </c>
      <c r="CQ2521" t="str">
        <f t="shared" si="888"/>
        <v/>
      </c>
      <c r="CR2521" t="str">
        <f t="shared" si="887"/>
        <v/>
      </c>
    </row>
    <row r="2522" spans="91:96" x14ac:dyDescent="0.2">
      <c r="CM2522">
        <f t="shared" si="886"/>
        <v>2345</v>
      </c>
      <c r="CQ2522" t="str">
        <f t="shared" si="888"/>
        <v/>
      </c>
      <c r="CR2522" t="str">
        <f t="shared" si="887"/>
        <v/>
      </c>
    </row>
    <row r="2523" spans="91:96" x14ac:dyDescent="0.2">
      <c r="CM2523">
        <f t="shared" si="886"/>
        <v>2346</v>
      </c>
      <c r="CQ2523" t="str">
        <f t="shared" si="888"/>
        <v/>
      </c>
      <c r="CR2523" t="str">
        <f t="shared" si="887"/>
        <v/>
      </c>
    </row>
    <row r="2524" spans="91:96" x14ac:dyDescent="0.2">
      <c r="CM2524">
        <f t="shared" si="886"/>
        <v>2347</v>
      </c>
      <c r="CQ2524" t="str">
        <f t="shared" si="888"/>
        <v/>
      </c>
      <c r="CR2524" t="str">
        <f t="shared" si="887"/>
        <v/>
      </c>
    </row>
    <row r="2525" spans="91:96" x14ac:dyDescent="0.2">
      <c r="CM2525">
        <f t="shared" si="886"/>
        <v>2348</v>
      </c>
      <c r="CQ2525" t="str">
        <f t="shared" si="888"/>
        <v/>
      </c>
      <c r="CR2525" t="str">
        <f t="shared" si="887"/>
        <v/>
      </c>
    </row>
    <row r="2526" spans="91:96" x14ac:dyDescent="0.2">
      <c r="CM2526">
        <f t="shared" si="886"/>
        <v>2349</v>
      </c>
      <c r="CQ2526" t="str">
        <f t="shared" si="888"/>
        <v/>
      </c>
      <c r="CR2526" t="str">
        <f t="shared" si="887"/>
        <v/>
      </c>
    </row>
    <row r="2527" spans="91:96" x14ac:dyDescent="0.2">
      <c r="CM2527">
        <f t="shared" si="886"/>
        <v>2350</v>
      </c>
      <c r="CQ2527" t="str">
        <f t="shared" si="888"/>
        <v/>
      </c>
      <c r="CR2527" t="str">
        <f t="shared" si="887"/>
        <v/>
      </c>
    </row>
    <row r="2528" spans="91:96" x14ac:dyDescent="0.2">
      <c r="CM2528">
        <f t="shared" si="886"/>
        <v>2351</v>
      </c>
      <c r="CQ2528" t="str">
        <f t="shared" si="888"/>
        <v/>
      </c>
      <c r="CR2528" t="str">
        <f t="shared" si="887"/>
        <v/>
      </c>
    </row>
    <row r="2529" spans="91:96" x14ac:dyDescent="0.2">
      <c r="CM2529">
        <f t="shared" si="886"/>
        <v>2352</v>
      </c>
      <c r="CQ2529" t="str">
        <f t="shared" si="888"/>
        <v/>
      </c>
      <c r="CR2529" t="str">
        <f t="shared" si="887"/>
        <v/>
      </c>
    </row>
    <row r="2530" spans="91:96" x14ac:dyDescent="0.2">
      <c r="CM2530">
        <f t="shared" si="886"/>
        <v>2353</v>
      </c>
      <c r="CQ2530" t="str">
        <f t="shared" si="888"/>
        <v/>
      </c>
      <c r="CR2530" t="str">
        <f t="shared" si="887"/>
        <v/>
      </c>
    </row>
    <row r="2531" spans="91:96" x14ac:dyDescent="0.2">
      <c r="CM2531">
        <f t="shared" si="886"/>
        <v>2354</v>
      </c>
      <c r="CQ2531" t="str">
        <f t="shared" si="888"/>
        <v/>
      </c>
      <c r="CR2531" t="str">
        <f t="shared" si="887"/>
        <v/>
      </c>
    </row>
    <row r="2532" spans="91:96" x14ac:dyDescent="0.2">
      <c r="CM2532">
        <f t="shared" si="886"/>
        <v>2355</v>
      </c>
      <c r="CQ2532" t="str">
        <f t="shared" si="888"/>
        <v/>
      </c>
      <c r="CR2532" t="str">
        <f t="shared" si="887"/>
        <v/>
      </c>
    </row>
    <row r="2533" spans="91:96" x14ac:dyDescent="0.2">
      <c r="CM2533">
        <f t="shared" si="886"/>
        <v>2356</v>
      </c>
      <c r="CQ2533" t="str">
        <f t="shared" si="888"/>
        <v/>
      </c>
      <c r="CR2533" t="str">
        <f t="shared" si="887"/>
        <v/>
      </c>
    </row>
    <row r="2534" spans="91:96" x14ac:dyDescent="0.2">
      <c r="CM2534">
        <f t="shared" si="886"/>
        <v>2357</v>
      </c>
      <c r="CQ2534" t="str">
        <f t="shared" si="888"/>
        <v/>
      </c>
      <c r="CR2534" t="str">
        <f t="shared" si="887"/>
        <v/>
      </c>
    </row>
    <row r="2535" spans="91:96" x14ac:dyDescent="0.2">
      <c r="CM2535">
        <f t="shared" si="886"/>
        <v>2358</v>
      </c>
      <c r="CQ2535" t="str">
        <f t="shared" si="888"/>
        <v/>
      </c>
      <c r="CR2535" t="str">
        <f t="shared" si="887"/>
        <v/>
      </c>
    </row>
    <row r="2536" spans="91:96" x14ac:dyDescent="0.2">
      <c r="CM2536">
        <f t="shared" si="886"/>
        <v>2359</v>
      </c>
      <c r="CQ2536" t="str">
        <f t="shared" si="888"/>
        <v/>
      </c>
      <c r="CR2536" t="str">
        <f t="shared" si="887"/>
        <v/>
      </c>
    </row>
    <row r="2537" spans="91:96" x14ac:dyDescent="0.2">
      <c r="CM2537">
        <f t="shared" si="886"/>
        <v>2360</v>
      </c>
      <c r="CQ2537" t="str">
        <f t="shared" si="888"/>
        <v/>
      </c>
      <c r="CR2537" t="str">
        <f t="shared" si="887"/>
        <v/>
      </c>
    </row>
    <row r="2541" spans="91:96" x14ac:dyDescent="0.2">
      <c r="CM2541">
        <f>CM2498+40</f>
        <v>2361</v>
      </c>
      <c r="CQ2541" t="str">
        <f>IF(C2541=1,CONCATENATE("y_int(",CK2541,",",CL2541,") = variables.var",CM2541,";"),"")</f>
        <v/>
      </c>
      <c r="CR2541" t="str">
        <f>IF(C2541=1,CONCATENATE("v",CM2541),"")</f>
        <v/>
      </c>
    </row>
    <row r="2542" spans="91:96" x14ac:dyDescent="0.2">
      <c r="CM2542">
        <f t="shared" ref="CM2542:CM2580" si="889">CM2499+40</f>
        <v>2362</v>
      </c>
      <c r="CQ2542" t="str">
        <f>IF(C2542=1,CONCATENATE("y_int(",CK2542,",",CL2542,") = variables.var",CM2542,";"),"")</f>
        <v/>
      </c>
      <c r="CR2542" t="str">
        <f>IF(C2542=1,CONCATENATE("v",CM2542),"")</f>
        <v/>
      </c>
    </row>
    <row r="2543" spans="91:96" x14ac:dyDescent="0.2">
      <c r="CM2543">
        <f t="shared" si="889"/>
        <v>2363</v>
      </c>
      <c r="CQ2543" t="str">
        <f>IF(C2543=1,CONCATENATE("y_int(",CK2543,",",CL2543,") = variables.var",CM2543,";"),"")</f>
        <v/>
      </c>
      <c r="CR2543" t="str">
        <f t="shared" ref="CR2543:CR2580" si="890">IF(C2543=1,CONCATENATE("v",CM2543),"")</f>
        <v/>
      </c>
    </row>
    <row r="2544" spans="91:96" x14ac:dyDescent="0.2">
      <c r="CM2544">
        <f t="shared" si="889"/>
        <v>2364</v>
      </c>
      <c r="CQ2544" t="str">
        <f t="shared" ref="CQ2544:CQ2580" si="891">IF(C2544=1,CONCATENATE("y_int(",CK2544,",",CL2544,") = variables.var",CM2544,";"),"")</f>
        <v/>
      </c>
      <c r="CR2544" t="str">
        <f t="shared" si="890"/>
        <v/>
      </c>
    </row>
    <row r="2545" spans="91:96" x14ac:dyDescent="0.2">
      <c r="CM2545">
        <f t="shared" si="889"/>
        <v>2365</v>
      </c>
      <c r="CQ2545" t="str">
        <f t="shared" si="891"/>
        <v/>
      </c>
      <c r="CR2545" t="str">
        <f t="shared" si="890"/>
        <v/>
      </c>
    </row>
    <row r="2546" spans="91:96" x14ac:dyDescent="0.2">
      <c r="CM2546">
        <f t="shared" si="889"/>
        <v>2366</v>
      </c>
      <c r="CQ2546" t="str">
        <f t="shared" si="891"/>
        <v/>
      </c>
      <c r="CR2546" t="str">
        <f t="shared" si="890"/>
        <v/>
      </c>
    </row>
    <row r="2547" spans="91:96" x14ac:dyDescent="0.2">
      <c r="CM2547">
        <f t="shared" si="889"/>
        <v>2367</v>
      </c>
      <c r="CQ2547" t="str">
        <f t="shared" si="891"/>
        <v/>
      </c>
      <c r="CR2547" t="str">
        <f t="shared" si="890"/>
        <v/>
      </c>
    </row>
    <row r="2548" spans="91:96" x14ac:dyDescent="0.2">
      <c r="CM2548">
        <f t="shared" si="889"/>
        <v>2368</v>
      </c>
      <c r="CQ2548" t="str">
        <f t="shared" si="891"/>
        <v/>
      </c>
      <c r="CR2548" t="str">
        <f t="shared" si="890"/>
        <v/>
      </c>
    </row>
    <row r="2549" spans="91:96" x14ac:dyDescent="0.2">
      <c r="CM2549">
        <f t="shared" si="889"/>
        <v>2369</v>
      </c>
      <c r="CQ2549" t="str">
        <f t="shared" si="891"/>
        <v/>
      </c>
      <c r="CR2549" t="str">
        <f t="shared" si="890"/>
        <v/>
      </c>
    </row>
    <row r="2550" spans="91:96" x14ac:dyDescent="0.2">
      <c r="CM2550">
        <f t="shared" si="889"/>
        <v>2370</v>
      </c>
      <c r="CQ2550" t="str">
        <f t="shared" si="891"/>
        <v/>
      </c>
      <c r="CR2550" t="str">
        <f t="shared" si="890"/>
        <v/>
      </c>
    </row>
    <row r="2551" spans="91:96" x14ac:dyDescent="0.2">
      <c r="CM2551">
        <f t="shared" si="889"/>
        <v>2371</v>
      </c>
      <c r="CQ2551" t="str">
        <f t="shared" si="891"/>
        <v/>
      </c>
      <c r="CR2551" t="str">
        <f t="shared" si="890"/>
        <v/>
      </c>
    </row>
    <row r="2552" spans="91:96" x14ac:dyDescent="0.2">
      <c r="CM2552">
        <f t="shared" si="889"/>
        <v>2372</v>
      </c>
      <c r="CQ2552" t="str">
        <f t="shared" si="891"/>
        <v/>
      </c>
      <c r="CR2552" t="str">
        <f t="shared" si="890"/>
        <v/>
      </c>
    </row>
    <row r="2553" spans="91:96" x14ac:dyDescent="0.2">
      <c r="CM2553">
        <f t="shared" si="889"/>
        <v>2373</v>
      </c>
      <c r="CQ2553" t="str">
        <f t="shared" si="891"/>
        <v/>
      </c>
      <c r="CR2553" t="str">
        <f t="shared" si="890"/>
        <v/>
      </c>
    </row>
    <row r="2554" spans="91:96" x14ac:dyDescent="0.2">
      <c r="CM2554">
        <f t="shared" si="889"/>
        <v>2374</v>
      </c>
      <c r="CQ2554" t="str">
        <f t="shared" si="891"/>
        <v/>
      </c>
      <c r="CR2554" t="str">
        <f t="shared" si="890"/>
        <v/>
      </c>
    </row>
    <row r="2555" spans="91:96" x14ac:dyDescent="0.2">
      <c r="CM2555">
        <f t="shared" si="889"/>
        <v>2375</v>
      </c>
      <c r="CQ2555" t="str">
        <f t="shared" si="891"/>
        <v/>
      </c>
      <c r="CR2555" t="str">
        <f t="shared" si="890"/>
        <v/>
      </c>
    </row>
    <row r="2556" spans="91:96" x14ac:dyDescent="0.2">
      <c r="CM2556">
        <f t="shared" si="889"/>
        <v>2376</v>
      </c>
      <c r="CQ2556" t="str">
        <f t="shared" si="891"/>
        <v/>
      </c>
      <c r="CR2556" t="str">
        <f t="shared" si="890"/>
        <v/>
      </c>
    </row>
    <row r="2557" spans="91:96" x14ac:dyDescent="0.2">
      <c r="CM2557">
        <f t="shared" si="889"/>
        <v>2377</v>
      </c>
      <c r="CQ2557" t="str">
        <f t="shared" si="891"/>
        <v/>
      </c>
      <c r="CR2557" t="str">
        <f t="shared" si="890"/>
        <v/>
      </c>
    </row>
    <row r="2558" spans="91:96" x14ac:dyDescent="0.2">
      <c r="CM2558">
        <f t="shared" si="889"/>
        <v>2378</v>
      </c>
      <c r="CQ2558" t="str">
        <f t="shared" si="891"/>
        <v/>
      </c>
      <c r="CR2558" t="str">
        <f t="shared" si="890"/>
        <v/>
      </c>
    </row>
    <row r="2559" spans="91:96" x14ac:dyDescent="0.2">
      <c r="CM2559">
        <f t="shared" si="889"/>
        <v>2379</v>
      </c>
      <c r="CQ2559" t="str">
        <f t="shared" si="891"/>
        <v/>
      </c>
      <c r="CR2559" t="str">
        <f t="shared" si="890"/>
        <v/>
      </c>
    </row>
    <row r="2560" spans="91:96" x14ac:dyDescent="0.2">
      <c r="CM2560">
        <f t="shared" si="889"/>
        <v>2380</v>
      </c>
      <c r="CQ2560" t="str">
        <f t="shared" si="891"/>
        <v/>
      </c>
      <c r="CR2560" t="str">
        <f t="shared" si="890"/>
        <v/>
      </c>
    </row>
    <row r="2561" spans="91:96" x14ac:dyDescent="0.2">
      <c r="CM2561">
        <f t="shared" si="889"/>
        <v>2381</v>
      </c>
      <c r="CQ2561" t="str">
        <f t="shared" si="891"/>
        <v/>
      </c>
      <c r="CR2561" t="str">
        <f t="shared" si="890"/>
        <v/>
      </c>
    </row>
    <row r="2562" spans="91:96" x14ac:dyDescent="0.2">
      <c r="CM2562">
        <f t="shared" si="889"/>
        <v>2382</v>
      </c>
      <c r="CQ2562" t="str">
        <f t="shared" si="891"/>
        <v/>
      </c>
      <c r="CR2562" t="str">
        <f t="shared" si="890"/>
        <v/>
      </c>
    </row>
    <row r="2563" spans="91:96" x14ac:dyDescent="0.2">
      <c r="CM2563">
        <f t="shared" si="889"/>
        <v>2383</v>
      </c>
      <c r="CQ2563" t="str">
        <f t="shared" si="891"/>
        <v/>
      </c>
      <c r="CR2563" t="str">
        <f t="shared" si="890"/>
        <v/>
      </c>
    </row>
    <row r="2564" spans="91:96" x14ac:dyDescent="0.2">
      <c r="CM2564">
        <f t="shared" si="889"/>
        <v>2384</v>
      </c>
      <c r="CQ2564" t="str">
        <f t="shared" si="891"/>
        <v/>
      </c>
      <c r="CR2564" t="str">
        <f t="shared" si="890"/>
        <v/>
      </c>
    </row>
    <row r="2565" spans="91:96" x14ac:dyDescent="0.2">
      <c r="CM2565">
        <f t="shared" si="889"/>
        <v>2385</v>
      </c>
      <c r="CQ2565" t="str">
        <f t="shared" si="891"/>
        <v/>
      </c>
      <c r="CR2565" t="str">
        <f t="shared" si="890"/>
        <v/>
      </c>
    </row>
    <row r="2566" spans="91:96" x14ac:dyDescent="0.2">
      <c r="CM2566">
        <f t="shared" si="889"/>
        <v>2386</v>
      </c>
      <c r="CQ2566" t="str">
        <f t="shared" si="891"/>
        <v/>
      </c>
      <c r="CR2566" t="str">
        <f t="shared" si="890"/>
        <v/>
      </c>
    </row>
    <row r="2567" spans="91:96" x14ac:dyDescent="0.2">
      <c r="CM2567">
        <f t="shared" si="889"/>
        <v>2387</v>
      </c>
      <c r="CQ2567" t="str">
        <f t="shared" si="891"/>
        <v/>
      </c>
      <c r="CR2567" t="str">
        <f t="shared" si="890"/>
        <v/>
      </c>
    </row>
    <row r="2568" spans="91:96" x14ac:dyDescent="0.2">
      <c r="CM2568">
        <f t="shared" si="889"/>
        <v>2388</v>
      </c>
      <c r="CQ2568" t="str">
        <f t="shared" si="891"/>
        <v/>
      </c>
      <c r="CR2568" t="str">
        <f t="shared" si="890"/>
        <v/>
      </c>
    </row>
    <row r="2569" spans="91:96" x14ac:dyDescent="0.2">
      <c r="CM2569">
        <f t="shared" si="889"/>
        <v>2389</v>
      </c>
      <c r="CQ2569" t="str">
        <f t="shared" si="891"/>
        <v/>
      </c>
      <c r="CR2569" t="str">
        <f t="shared" si="890"/>
        <v/>
      </c>
    </row>
    <row r="2570" spans="91:96" x14ac:dyDescent="0.2">
      <c r="CM2570">
        <f t="shared" si="889"/>
        <v>2390</v>
      </c>
      <c r="CQ2570" t="str">
        <f t="shared" si="891"/>
        <v/>
      </c>
      <c r="CR2570" t="str">
        <f t="shared" si="890"/>
        <v/>
      </c>
    </row>
    <row r="2571" spans="91:96" x14ac:dyDescent="0.2">
      <c r="CM2571">
        <f t="shared" si="889"/>
        <v>2391</v>
      </c>
      <c r="CQ2571" t="str">
        <f t="shared" si="891"/>
        <v/>
      </c>
      <c r="CR2571" t="str">
        <f t="shared" si="890"/>
        <v/>
      </c>
    </row>
    <row r="2572" spans="91:96" x14ac:dyDescent="0.2">
      <c r="CM2572">
        <f t="shared" si="889"/>
        <v>2392</v>
      </c>
      <c r="CQ2572" t="str">
        <f t="shared" si="891"/>
        <v/>
      </c>
      <c r="CR2572" t="str">
        <f t="shared" si="890"/>
        <v/>
      </c>
    </row>
    <row r="2573" spans="91:96" x14ac:dyDescent="0.2">
      <c r="CM2573">
        <f t="shared" si="889"/>
        <v>2393</v>
      </c>
      <c r="CQ2573" t="str">
        <f t="shared" si="891"/>
        <v/>
      </c>
      <c r="CR2573" t="str">
        <f t="shared" si="890"/>
        <v/>
      </c>
    </row>
    <row r="2574" spans="91:96" x14ac:dyDescent="0.2">
      <c r="CM2574">
        <f t="shared" si="889"/>
        <v>2394</v>
      </c>
      <c r="CQ2574" t="str">
        <f t="shared" si="891"/>
        <v/>
      </c>
      <c r="CR2574" t="str">
        <f t="shared" si="890"/>
        <v/>
      </c>
    </row>
    <row r="2575" spans="91:96" x14ac:dyDescent="0.2">
      <c r="CM2575">
        <f t="shared" si="889"/>
        <v>2395</v>
      </c>
      <c r="CQ2575" t="str">
        <f t="shared" si="891"/>
        <v/>
      </c>
      <c r="CR2575" t="str">
        <f t="shared" si="890"/>
        <v/>
      </c>
    </row>
    <row r="2576" spans="91:96" x14ac:dyDescent="0.2">
      <c r="CM2576">
        <f t="shared" si="889"/>
        <v>2396</v>
      </c>
      <c r="CQ2576" t="str">
        <f t="shared" si="891"/>
        <v/>
      </c>
      <c r="CR2576" t="str">
        <f t="shared" si="890"/>
        <v/>
      </c>
    </row>
    <row r="2577" spans="91:96" x14ac:dyDescent="0.2">
      <c r="CM2577">
        <f t="shared" si="889"/>
        <v>2397</v>
      </c>
      <c r="CQ2577" t="str">
        <f t="shared" si="891"/>
        <v/>
      </c>
      <c r="CR2577" t="str">
        <f t="shared" si="890"/>
        <v/>
      </c>
    </row>
    <row r="2578" spans="91:96" x14ac:dyDescent="0.2">
      <c r="CM2578">
        <f t="shared" si="889"/>
        <v>2398</v>
      </c>
      <c r="CQ2578" t="str">
        <f t="shared" si="891"/>
        <v/>
      </c>
      <c r="CR2578" t="str">
        <f t="shared" si="890"/>
        <v/>
      </c>
    </row>
    <row r="2579" spans="91:96" x14ac:dyDescent="0.2">
      <c r="CM2579">
        <f t="shared" si="889"/>
        <v>2399</v>
      </c>
      <c r="CQ2579" t="str">
        <f t="shared" si="891"/>
        <v/>
      </c>
      <c r="CR2579" t="str">
        <f t="shared" si="890"/>
        <v/>
      </c>
    </row>
    <row r="2580" spans="91:96" x14ac:dyDescent="0.2">
      <c r="CM2580">
        <f t="shared" si="889"/>
        <v>2400</v>
      </c>
      <c r="CQ2580" t="str">
        <f t="shared" si="891"/>
        <v/>
      </c>
      <c r="CR2580" t="str">
        <f t="shared" si="890"/>
        <v/>
      </c>
    </row>
    <row r="2584" spans="91:96" x14ac:dyDescent="0.2">
      <c r="CM2584">
        <f>CM2541+40</f>
        <v>2401</v>
      </c>
    </row>
    <row r="2585" spans="91:96" x14ac:dyDescent="0.2">
      <c r="CM2585">
        <f t="shared" ref="CM2585:CM2623" si="892">CM2542+40</f>
        <v>2402</v>
      </c>
    </row>
    <row r="2586" spans="91:96" x14ac:dyDescent="0.2">
      <c r="CM2586">
        <f t="shared" si="892"/>
        <v>2403</v>
      </c>
    </row>
    <row r="2587" spans="91:96" x14ac:dyDescent="0.2">
      <c r="CM2587">
        <f t="shared" si="892"/>
        <v>2404</v>
      </c>
    </row>
    <row r="2588" spans="91:96" x14ac:dyDescent="0.2">
      <c r="CM2588">
        <f t="shared" si="892"/>
        <v>2405</v>
      </c>
    </row>
    <row r="2589" spans="91:96" x14ac:dyDescent="0.2">
      <c r="CM2589">
        <f t="shared" si="892"/>
        <v>2406</v>
      </c>
    </row>
    <row r="2590" spans="91:96" x14ac:dyDescent="0.2">
      <c r="CM2590">
        <f t="shared" si="892"/>
        <v>2407</v>
      </c>
    </row>
    <row r="2591" spans="91:96" x14ac:dyDescent="0.2">
      <c r="CM2591">
        <f t="shared" si="892"/>
        <v>2408</v>
      </c>
    </row>
    <row r="2592" spans="91:96" x14ac:dyDescent="0.2">
      <c r="CM2592">
        <f t="shared" si="892"/>
        <v>2409</v>
      </c>
    </row>
    <row r="2593" spans="91:91" x14ac:dyDescent="0.2">
      <c r="CM2593">
        <f t="shared" si="892"/>
        <v>2410</v>
      </c>
    </row>
    <row r="2594" spans="91:91" x14ac:dyDescent="0.2">
      <c r="CM2594">
        <f t="shared" si="892"/>
        <v>2411</v>
      </c>
    </row>
    <row r="2595" spans="91:91" x14ac:dyDescent="0.2">
      <c r="CM2595">
        <f t="shared" si="892"/>
        <v>2412</v>
      </c>
    </row>
    <row r="2596" spans="91:91" x14ac:dyDescent="0.2">
      <c r="CM2596">
        <f t="shared" si="892"/>
        <v>2413</v>
      </c>
    </row>
    <row r="2597" spans="91:91" x14ac:dyDescent="0.2">
      <c r="CM2597">
        <f t="shared" si="892"/>
        <v>2414</v>
      </c>
    </row>
    <row r="2598" spans="91:91" x14ac:dyDescent="0.2">
      <c r="CM2598">
        <f t="shared" si="892"/>
        <v>2415</v>
      </c>
    </row>
    <row r="2599" spans="91:91" x14ac:dyDescent="0.2">
      <c r="CM2599">
        <f t="shared" si="892"/>
        <v>2416</v>
      </c>
    </row>
    <row r="2600" spans="91:91" x14ac:dyDescent="0.2">
      <c r="CM2600">
        <f t="shared" si="892"/>
        <v>2417</v>
      </c>
    </row>
    <row r="2601" spans="91:91" x14ac:dyDescent="0.2">
      <c r="CM2601">
        <f t="shared" si="892"/>
        <v>2418</v>
      </c>
    </row>
    <row r="2602" spans="91:91" x14ac:dyDescent="0.2">
      <c r="CM2602">
        <f t="shared" si="892"/>
        <v>2419</v>
      </c>
    </row>
    <row r="2603" spans="91:91" x14ac:dyDescent="0.2">
      <c r="CM2603">
        <f t="shared" si="892"/>
        <v>2420</v>
      </c>
    </row>
    <row r="2604" spans="91:91" x14ac:dyDescent="0.2">
      <c r="CM2604">
        <f t="shared" si="892"/>
        <v>2421</v>
      </c>
    </row>
    <row r="2605" spans="91:91" x14ac:dyDescent="0.2">
      <c r="CM2605">
        <f t="shared" si="892"/>
        <v>2422</v>
      </c>
    </row>
    <row r="2606" spans="91:91" x14ac:dyDescent="0.2">
      <c r="CM2606">
        <f t="shared" si="892"/>
        <v>2423</v>
      </c>
    </row>
    <row r="2607" spans="91:91" x14ac:dyDescent="0.2">
      <c r="CM2607">
        <f t="shared" si="892"/>
        <v>2424</v>
      </c>
    </row>
    <row r="2608" spans="91:91" x14ac:dyDescent="0.2">
      <c r="CM2608">
        <f t="shared" si="892"/>
        <v>2425</v>
      </c>
    </row>
    <row r="2609" spans="91:91" x14ac:dyDescent="0.2">
      <c r="CM2609">
        <f t="shared" si="892"/>
        <v>2426</v>
      </c>
    </row>
    <row r="2610" spans="91:91" x14ac:dyDescent="0.2">
      <c r="CM2610">
        <f t="shared" si="892"/>
        <v>2427</v>
      </c>
    </row>
    <row r="2611" spans="91:91" x14ac:dyDescent="0.2">
      <c r="CM2611">
        <f t="shared" si="892"/>
        <v>2428</v>
      </c>
    </row>
    <row r="2612" spans="91:91" x14ac:dyDescent="0.2">
      <c r="CM2612">
        <f t="shared" si="892"/>
        <v>2429</v>
      </c>
    </row>
    <row r="2613" spans="91:91" x14ac:dyDescent="0.2">
      <c r="CM2613">
        <f t="shared" si="892"/>
        <v>2430</v>
      </c>
    </row>
    <row r="2614" spans="91:91" x14ac:dyDescent="0.2">
      <c r="CM2614">
        <f t="shared" si="892"/>
        <v>2431</v>
      </c>
    </row>
    <row r="2615" spans="91:91" x14ac:dyDescent="0.2">
      <c r="CM2615">
        <f t="shared" si="892"/>
        <v>2432</v>
      </c>
    </row>
    <row r="2616" spans="91:91" x14ac:dyDescent="0.2">
      <c r="CM2616">
        <f t="shared" si="892"/>
        <v>2433</v>
      </c>
    </row>
    <row r="2617" spans="91:91" x14ac:dyDescent="0.2">
      <c r="CM2617">
        <f t="shared" si="892"/>
        <v>2434</v>
      </c>
    </row>
    <row r="2618" spans="91:91" x14ac:dyDescent="0.2">
      <c r="CM2618">
        <f t="shared" si="892"/>
        <v>2435</v>
      </c>
    </row>
    <row r="2619" spans="91:91" x14ac:dyDescent="0.2">
      <c r="CM2619">
        <f t="shared" si="892"/>
        <v>2436</v>
      </c>
    </row>
    <row r="2620" spans="91:91" x14ac:dyDescent="0.2">
      <c r="CM2620">
        <f t="shared" si="892"/>
        <v>2437</v>
      </c>
    </row>
    <row r="2621" spans="91:91" x14ac:dyDescent="0.2">
      <c r="CM2621">
        <f t="shared" si="892"/>
        <v>2438</v>
      </c>
    </row>
    <row r="2622" spans="91:91" x14ac:dyDescent="0.2">
      <c r="CM2622">
        <f t="shared" si="892"/>
        <v>2439</v>
      </c>
    </row>
    <row r="2623" spans="91:91" x14ac:dyDescent="0.2">
      <c r="CM2623">
        <f t="shared" si="892"/>
        <v>2440</v>
      </c>
    </row>
  </sheetData>
  <phoneticPr fontId="18" type="noConversion"/>
  <conditionalFormatting sqref="C1:C802 C2151:C1048576 C806:C899 C944:C1978 C901:C942">
    <cfRule type="cellIs" dxfId="169" priority="15" operator="equal">
      <formula>1</formula>
    </cfRule>
    <cfRule type="cellIs" dxfId="168" priority="16" operator="equal">
      <formula>1</formula>
    </cfRule>
  </conditionalFormatting>
  <conditionalFormatting sqref="C1979:C2021">
    <cfRule type="cellIs" dxfId="167" priority="13" operator="equal">
      <formula>1</formula>
    </cfRule>
    <cfRule type="cellIs" dxfId="166" priority="14" operator="equal">
      <formula>1</formula>
    </cfRule>
  </conditionalFormatting>
  <conditionalFormatting sqref="C2022:C2064">
    <cfRule type="cellIs" dxfId="165" priority="11" operator="equal">
      <formula>1</formula>
    </cfRule>
    <cfRule type="cellIs" dxfId="164" priority="12" operator="equal">
      <formula>1</formula>
    </cfRule>
  </conditionalFormatting>
  <conditionalFormatting sqref="C2065:C2107">
    <cfRule type="cellIs" dxfId="163" priority="9" operator="equal">
      <formula>1</formula>
    </cfRule>
    <cfRule type="cellIs" dxfId="162" priority="10" operator="equal">
      <formula>1</formula>
    </cfRule>
  </conditionalFormatting>
  <conditionalFormatting sqref="C2108:C2150">
    <cfRule type="cellIs" dxfId="161" priority="7" operator="equal">
      <formula>1</formula>
    </cfRule>
    <cfRule type="cellIs" dxfId="160" priority="8" operator="equal">
      <formula>1</formula>
    </cfRule>
  </conditionalFormatting>
  <conditionalFormatting sqref="C803:C805">
    <cfRule type="cellIs" dxfId="159" priority="5" operator="equal">
      <formula>1</formula>
    </cfRule>
    <cfRule type="cellIs" dxfId="158" priority="6" operator="equal">
      <formula>1</formula>
    </cfRule>
  </conditionalFormatting>
  <conditionalFormatting sqref="C943">
    <cfRule type="cellIs" dxfId="157" priority="3" operator="equal">
      <formula>1</formula>
    </cfRule>
    <cfRule type="cellIs" dxfId="156" priority="4" operator="equal">
      <formula>1</formula>
    </cfRule>
  </conditionalFormatting>
  <conditionalFormatting sqref="C900">
    <cfRule type="cellIs" dxfId="155" priority="1" operator="equal">
      <formula>1</formula>
    </cfRule>
    <cfRule type="cellIs" dxfId="154" priority="2" operator="equal">
      <formula>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autoFill="0" autoPict="0" macro="[0]!y_int_source_target_n">
                <anchor moveWithCells="1" sizeWithCells="1">
                  <from>
                    <xdr:col>14</xdr:col>
                    <xdr:colOff>749300</xdr:colOff>
                    <xdr:row>14</xdr:row>
                    <xdr:rowOff>139700</xdr:rowOff>
                  </from>
                  <to>
                    <xdr:col>14</xdr:col>
                    <xdr:colOff>3060700</xdr:colOff>
                    <xdr:row>18</xdr:row>
                    <xdr:rowOff>139700</xdr:rowOff>
                  </to>
                </anchor>
              </controlPr>
            </control>
          </mc:Choice>
        </mc:AlternateContent>
        <mc:AlternateContent xmlns:mc="http://schemas.openxmlformats.org/markup-compatibility/2006">
          <mc:Choice Requires="x14">
            <control shapeId="54275" r:id="rId5" name="Button 3">
              <controlPr defaultSize="0" autoFill="0" autoPict="0" macro="[0]!copy_links">
                <anchor moveWithCells="1" sizeWithCells="1">
                  <from>
                    <xdr:col>14</xdr:col>
                    <xdr:colOff>749300</xdr:colOff>
                    <xdr:row>4</xdr:row>
                    <xdr:rowOff>88900</xdr:rowOff>
                  </from>
                  <to>
                    <xdr:col>14</xdr:col>
                    <xdr:colOff>3073400</xdr:colOff>
                    <xdr:row>7</xdr:row>
                    <xdr:rowOff>165100</xdr:rowOff>
                  </to>
                </anchor>
              </controlPr>
            </control>
          </mc:Choice>
        </mc:AlternateContent>
        <mc:AlternateContent xmlns:mc="http://schemas.openxmlformats.org/markup-compatibility/2006">
          <mc:Choice Requires="x14">
            <control shapeId="54277" r:id="rId6" name="Button 5">
              <controlPr defaultSize="0" autoFill="0" autoPict="0" macro="[0]!transfer_interactions_params">
                <anchor moveWithCells="1" sizeWithCells="1">
                  <from>
                    <xdr:col>42</xdr:col>
                    <xdr:colOff>215900</xdr:colOff>
                    <xdr:row>6</xdr:row>
                    <xdr:rowOff>88900</xdr:rowOff>
                  </from>
                  <to>
                    <xdr:col>44</xdr:col>
                    <xdr:colOff>76200</xdr:colOff>
                    <xdr:row>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dimension ref="A1:BW420"/>
  <sheetViews>
    <sheetView zoomScale="90" zoomScaleNormal="90" workbookViewId="0">
      <selection activeCell="AJ9" sqref="AJ9"/>
    </sheetView>
  </sheetViews>
  <sheetFormatPr baseColWidth="10" defaultColWidth="11" defaultRowHeight="16" x14ac:dyDescent="0.2"/>
  <cols>
    <col min="1" max="1" width="17.33203125" customWidth="1"/>
    <col min="2" max="2" width="17.83203125" style="146" customWidth="1"/>
    <col min="3" max="3" width="13.1640625" customWidth="1"/>
    <col min="4" max="4" width="10.83203125" customWidth="1"/>
    <col min="7" max="7" width="17" customWidth="1"/>
    <col min="8" max="8" width="12.6640625" style="146" customWidth="1"/>
    <col min="12" max="12" width="12.6640625" customWidth="1"/>
    <col min="13" max="13" width="12.5" style="1" customWidth="1"/>
    <col min="14" max="14" width="13.33203125" style="1" customWidth="1"/>
    <col min="15" max="15" width="11" style="1"/>
    <col min="16" max="16" width="14.1640625" style="1" customWidth="1"/>
    <col min="17" max="23" width="12.6640625" customWidth="1"/>
    <col min="24" max="24" width="13.1640625" style="1" customWidth="1"/>
    <col min="25" max="25" width="15.33203125" style="1" customWidth="1"/>
    <col min="26" max="28" width="11" style="1"/>
    <col min="29" max="29" width="12.6640625" style="1" customWidth="1"/>
    <col min="30" max="30" width="11" style="1" customWidth="1"/>
    <col min="31" max="31" width="10.83203125" style="1" customWidth="1"/>
    <col min="32" max="32" width="12.6640625" style="1" customWidth="1"/>
    <col min="33" max="33" width="11" style="1"/>
    <col min="34" max="34" width="15.33203125" style="1" customWidth="1"/>
    <col min="35" max="38" width="11" style="1"/>
    <col min="39" max="39" width="12.1640625" style="1" bestFit="1" customWidth="1"/>
    <col min="40" max="40" width="11" style="1"/>
    <col min="41" max="41" width="11.33203125" style="1" bestFit="1" customWidth="1"/>
    <col min="42" max="43" width="11" style="1"/>
    <col min="44" max="46" width="11" style="32"/>
  </cols>
  <sheetData>
    <row r="1" spans="1:75" x14ac:dyDescent="0.2">
      <c r="A1" s="172"/>
      <c r="B1" s="164" t="s">
        <v>164</v>
      </c>
      <c r="C1" s="269" t="str">
        <f>Home!L6</f>
        <v>Temp</v>
      </c>
      <c r="D1" s="270" t="str">
        <f>Home!L7</f>
        <v>pH</v>
      </c>
      <c r="E1" s="270" t="str">
        <f>Home!L8</f>
        <v>DO</v>
      </c>
      <c r="F1" s="270" t="str">
        <f>Home!L9</f>
        <v>Pollution</v>
      </c>
      <c r="G1" s="270" t="str">
        <f>Home!L10</f>
        <v>FishingPressure</v>
      </c>
      <c r="H1" s="290" t="s">
        <v>1405</v>
      </c>
      <c r="I1" s="270" t="s">
        <v>191</v>
      </c>
      <c r="J1" s="270" t="s">
        <v>191</v>
      </c>
      <c r="K1" s="270" t="s">
        <v>191</v>
      </c>
      <c r="L1" s="271" t="s">
        <v>191</v>
      </c>
      <c r="M1" s="171"/>
      <c r="N1" s="170"/>
      <c r="O1" s="170"/>
      <c r="Q1" s="1"/>
      <c r="R1" s="1"/>
      <c r="S1" s="1"/>
      <c r="T1" s="1"/>
      <c r="U1" s="1"/>
      <c r="V1" s="1"/>
      <c r="W1" s="1"/>
      <c r="Y1" s="115"/>
      <c r="Z1" s="113"/>
      <c r="AA1"/>
      <c r="AB1" s="44"/>
      <c r="AC1" s="25"/>
      <c r="AD1" s="25"/>
      <c r="AE1" s="25"/>
      <c r="AF1" s="25"/>
      <c r="AG1" s="25"/>
      <c r="AH1"/>
      <c r="AI1" s="146"/>
      <c r="AJ1" s="146"/>
      <c r="AK1" s="32"/>
      <c r="AL1" s="32"/>
      <c r="AM1" s="226"/>
      <c r="AN1" s="32"/>
      <c r="AO1" s="32"/>
      <c r="AP1" s="32"/>
      <c r="AQ1" s="32"/>
    </row>
    <row r="2" spans="1:75" x14ac:dyDescent="0.2">
      <c r="A2" s="162" t="s">
        <v>162</v>
      </c>
      <c r="B2" s="295" t="s">
        <v>1430</v>
      </c>
      <c r="C2" s="280">
        <v>1</v>
      </c>
      <c r="D2" s="281">
        <v>1</v>
      </c>
      <c r="E2" s="281">
        <v>1</v>
      </c>
      <c r="F2" s="281">
        <v>1</v>
      </c>
      <c r="G2" s="281">
        <v>1</v>
      </c>
      <c r="H2" s="281">
        <v>1</v>
      </c>
      <c r="I2" s="281">
        <v>1</v>
      </c>
      <c r="J2" s="281">
        <v>1</v>
      </c>
      <c r="K2" s="281">
        <v>1</v>
      </c>
      <c r="L2" s="282">
        <v>1</v>
      </c>
      <c r="M2" s="169"/>
      <c r="O2" s="344"/>
      <c r="P2" s="170"/>
      <c r="Q2" s="345"/>
      <c r="R2" s="345"/>
      <c r="S2" s="345"/>
      <c r="T2" s="345"/>
      <c r="U2" s="345"/>
      <c r="V2" s="345"/>
      <c r="W2" s="345"/>
      <c r="Y2"/>
      <c r="Z2" s="294"/>
      <c r="AA2" s="294"/>
      <c r="AB2" s="32"/>
      <c r="AC2" s="294"/>
      <c r="AD2" s="294"/>
      <c r="AE2" s="294"/>
      <c r="AF2" s="24"/>
      <c r="AG2" s="24"/>
      <c r="AH2"/>
      <c r="AI2" s="146"/>
      <c r="AJ2" s="146"/>
      <c r="AK2" s="32"/>
      <c r="AL2" s="227"/>
      <c r="AM2" s="170"/>
      <c r="AN2" s="170"/>
      <c r="AO2" s="170"/>
      <c r="AP2" s="170"/>
      <c r="AQ2" s="170"/>
    </row>
    <row r="3" spans="1:75" x14ac:dyDescent="0.2">
      <c r="A3" s="163" t="s">
        <v>163</v>
      </c>
      <c r="B3" s="50" t="s">
        <v>1431</v>
      </c>
      <c r="C3" s="315">
        <v>6.9999999999999994E-5</v>
      </c>
      <c r="D3" s="39">
        <v>-3.4150000000000001E-4</v>
      </c>
      <c r="E3" s="39">
        <v>0</v>
      </c>
      <c r="F3" s="39">
        <v>2E-3</v>
      </c>
      <c r="G3" s="39">
        <v>1E-3</v>
      </c>
      <c r="H3" s="316">
        <v>0</v>
      </c>
      <c r="I3" s="186">
        <v>0</v>
      </c>
      <c r="J3" s="186">
        <v>0</v>
      </c>
      <c r="K3" s="186">
        <v>0</v>
      </c>
      <c r="L3" s="317">
        <v>0</v>
      </c>
      <c r="O3" s="344"/>
      <c r="P3" s="170"/>
      <c r="Q3" s="346"/>
      <c r="R3" s="346"/>
      <c r="S3" s="346"/>
      <c r="T3" s="346"/>
      <c r="U3" s="346"/>
      <c r="V3" s="346"/>
      <c r="W3" s="346"/>
      <c r="Y3"/>
      <c r="Z3" s="32"/>
      <c r="AA3" s="32"/>
      <c r="AB3" s="32"/>
      <c r="AC3" s="32"/>
      <c r="AD3" s="32"/>
      <c r="AE3" s="223"/>
      <c r="AF3" s="24"/>
      <c r="AG3" s="24"/>
      <c r="AH3"/>
      <c r="AI3" s="146"/>
      <c r="AJ3" s="146"/>
      <c r="AK3" s="32"/>
      <c r="AL3" s="32"/>
      <c r="AM3" s="113"/>
      <c r="AN3" s="169"/>
      <c r="AO3" s="169"/>
      <c r="AP3" s="169"/>
      <c r="AQ3" s="169"/>
    </row>
    <row r="4" spans="1:75" x14ac:dyDescent="0.2">
      <c r="A4" s="297">
        <v>10</v>
      </c>
      <c r="B4" s="296" t="s">
        <v>1432</v>
      </c>
      <c r="C4" s="283">
        <v>0</v>
      </c>
      <c r="D4" s="284">
        <v>0</v>
      </c>
      <c r="E4" s="284">
        <v>0</v>
      </c>
      <c r="F4" s="284">
        <v>0</v>
      </c>
      <c r="G4" s="284">
        <v>0</v>
      </c>
      <c r="H4" s="284">
        <v>0</v>
      </c>
      <c r="I4" s="186">
        <v>0</v>
      </c>
      <c r="J4" s="284">
        <v>0</v>
      </c>
      <c r="K4" s="284">
        <v>0</v>
      </c>
      <c r="L4" s="285">
        <v>0</v>
      </c>
      <c r="O4" s="344"/>
      <c r="P4" s="170"/>
      <c r="Q4" s="347"/>
      <c r="R4" s="347"/>
      <c r="S4" s="347"/>
      <c r="T4" s="347"/>
      <c r="U4" s="347"/>
      <c r="V4" s="347"/>
      <c r="W4" s="347"/>
      <c r="Y4"/>
      <c r="Z4" s="32"/>
      <c r="AA4" s="32"/>
      <c r="AB4" s="32"/>
      <c r="AC4" s="32"/>
      <c r="AD4" s="32"/>
      <c r="AE4" s="231"/>
      <c r="AF4" s="24"/>
      <c r="AG4" s="24"/>
      <c r="AH4"/>
      <c r="AI4" s="146"/>
      <c r="AJ4" s="146"/>
      <c r="AK4" s="32"/>
      <c r="AL4" s="32"/>
      <c r="AM4" s="113"/>
      <c r="AN4" s="113"/>
      <c r="AO4" s="113"/>
      <c r="AP4" s="113"/>
      <c r="AQ4" s="113"/>
      <c r="BW4" s="30"/>
    </row>
    <row r="5" spans="1:75" x14ac:dyDescent="0.2">
      <c r="A5" s="173"/>
      <c r="B5" s="279" t="s">
        <v>167</v>
      </c>
      <c r="C5" s="280">
        <v>1</v>
      </c>
      <c r="D5" s="281">
        <v>1</v>
      </c>
      <c r="E5" s="281">
        <v>1</v>
      </c>
      <c r="F5" s="281">
        <v>1</v>
      </c>
      <c r="G5" s="281">
        <v>1</v>
      </c>
      <c r="H5" s="281">
        <v>1</v>
      </c>
      <c r="I5" s="281">
        <v>1</v>
      </c>
      <c r="J5" s="281">
        <v>1</v>
      </c>
      <c r="K5" s="281">
        <v>1</v>
      </c>
      <c r="L5" s="282">
        <v>1</v>
      </c>
      <c r="O5" s="344"/>
      <c r="P5" s="170"/>
      <c r="Q5" s="231"/>
      <c r="R5" s="231"/>
      <c r="S5" s="231"/>
      <c r="T5" s="231"/>
      <c r="U5" s="231"/>
      <c r="V5" s="231"/>
      <c r="W5" s="231"/>
      <c r="Y5"/>
      <c r="Z5"/>
      <c r="AA5"/>
      <c r="AB5" s="44"/>
      <c r="AC5" s="24"/>
      <c r="AD5" s="24"/>
      <c r="AE5" s="24"/>
      <c r="AF5" s="24"/>
      <c r="AG5" s="24"/>
      <c r="AH5"/>
      <c r="AI5"/>
      <c r="AJ5"/>
      <c r="AK5" s="32"/>
      <c r="AL5" s="32"/>
      <c r="AM5"/>
      <c r="AN5"/>
      <c r="AO5"/>
      <c r="AP5"/>
      <c r="AQ5"/>
      <c r="AR5" s="225"/>
      <c r="AS5" s="225"/>
      <c r="BW5" s="30"/>
    </row>
    <row r="6" spans="1:75" x14ac:dyDescent="0.2">
      <c r="A6" s="173"/>
      <c r="B6" s="286" t="s">
        <v>168</v>
      </c>
      <c r="C6" s="283">
        <v>0</v>
      </c>
      <c r="D6" s="284">
        <v>0</v>
      </c>
      <c r="E6" s="284">
        <v>0</v>
      </c>
      <c r="F6" s="284">
        <v>0</v>
      </c>
      <c r="G6" s="284">
        <v>0</v>
      </c>
      <c r="H6" s="284">
        <v>0</v>
      </c>
      <c r="I6" s="284">
        <v>0</v>
      </c>
      <c r="J6" s="284">
        <v>0</v>
      </c>
      <c r="K6" s="284">
        <v>0</v>
      </c>
      <c r="L6" s="285">
        <v>0</v>
      </c>
      <c r="M6" s="113"/>
      <c r="O6" s="344"/>
      <c r="P6" s="170"/>
      <c r="Q6" s="231"/>
      <c r="R6" s="231"/>
      <c r="S6" s="231"/>
      <c r="T6" s="231"/>
      <c r="U6" s="231"/>
      <c r="V6" s="231"/>
      <c r="W6" s="231"/>
      <c r="Y6" s="80"/>
      <c r="Z6" s="223"/>
      <c r="AA6"/>
      <c r="AB6" s="7"/>
      <c r="AC6" s="24"/>
      <c r="AD6" s="24"/>
      <c r="AE6" s="24"/>
      <c r="AF6" s="24"/>
      <c r="AG6" s="24"/>
      <c r="AH6"/>
      <c r="AI6"/>
      <c r="AJ6"/>
      <c r="AK6" s="32"/>
      <c r="AL6" s="32"/>
      <c r="AM6" s="32"/>
      <c r="AN6" s="32"/>
      <c r="AO6" s="32"/>
      <c r="AP6" s="32"/>
      <c r="AQ6" s="32"/>
      <c r="AR6" s="31"/>
      <c r="AS6" s="31"/>
      <c r="BW6" s="30"/>
    </row>
    <row r="7" spans="1:75" x14ac:dyDescent="0.2">
      <c r="A7" s="222"/>
      <c r="B7" s="292"/>
      <c r="C7" s="287"/>
      <c r="D7" s="287"/>
      <c r="E7" s="287"/>
      <c r="F7" s="287"/>
      <c r="G7" s="287"/>
      <c r="H7" s="287"/>
      <c r="I7" s="288"/>
      <c r="J7" s="288"/>
      <c r="K7" s="288"/>
      <c r="L7" s="289"/>
      <c r="M7" s="10"/>
      <c r="X7"/>
      <c r="Y7" s="80"/>
      <c r="Z7" s="231"/>
      <c r="AA7"/>
      <c r="AB7" s="7"/>
      <c r="AC7" s="25"/>
      <c r="AD7" s="25"/>
      <c r="AE7" s="25"/>
      <c r="AF7" s="25"/>
      <c r="AG7" s="25"/>
      <c r="AH7" s="55"/>
      <c r="AI7"/>
      <c r="AJ7"/>
      <c r="AK7"/>
      <c r="AL7"/>
      <c r="AM7"/>
      <c r="AN7"/>
      <c r="AO7"/>
      <c r="AP7"/>
      <c r="AQ7"/>
      <c r="BW7" s="30"/>
    </row>
    <row r="8" spans="1:75" ht="20" customHeight="1" x14ac:dyDescent="0.2">
      <c r="A8" s="80" t="s">
        <v>1400</v>
      </c>
      <c r="B8" s="293" t="s">
        <v>189</v>
      </c>
      <c r="C8" s="318">
        <v>1.7500000000000293E-3</v>
      </c>
      <c r="D8" s="318">
        <v>8.5374999999999757E-3</v>
      </c>
      <c r="E8" s="318">
        <v>0</v>
      </c>
      <c r="F8" s="318">
        <v>5.0000000000000044E-2</v>
      </c>
      <c r="G8" s="318">
        <v>2.5000000000000022E-2</v>
      </c>
      <c r="H8" s="319">
        <v>0</v>
      </c>
      <c r="I8" s="319">
        <v>0</v>
      </c>
      <c r="J8" s="319">
        <v>0</v>
      </c>
      <c r="K8" s="319">
        <v>0</v>
      </c>
      <c r="L8" s="320">
        <v>0</v>
      </c>
      <c r="M8" s="321"/>
      <c r="N8" s="322"/>
      <c r="O8" s="321"/>
      <c r="P8" s="323"/>
      <c r="Q8" s="323"/>
      <c r="R8" s="323"/>
      <c r="S8" s="323"/>
      <c r="T8" s="323"/>
      <c r="U8" s="323"/>
      <c r="V8" s="323"/>
      <c r="W8" s="323"/>
      <c r="X8" s="223"/>
      <c r="Y8" s="223"/>
      <c r="Z8" s="223"/>
      <c r="AA8" s="223"/>
      <c r="AB8" s="7"/>
      <c r="AC8" s="24"/>
      <c r="AD8" s="24"/>
      <c r="AE8" s="24"/>
      <c r="AF8" s="24"/>
      <c r="AG8" s="24"/>
      <c r="AH8" s="146"/>
      <c r="AI8" s="140"/>
      <c r="AJ8" s="140"/>
      <c r="AK8" s="140"/>
      <c r="AL8"/>
      <c r="AM8"/>
      <c r="AN8"/>
      <c r="AO8"/>
      <c r="AP8"/>
      <c r="AQ8"/>
      <c r="BW8" s="30"/>
    </row>
    <row r="9" spans="1:75" ht="20" customHeight="1" x14ac:dyDescent="0.2">
      <c r="B9" s="351"/>
      <c r="C9" s="352"/>
      <c r="D9" s="353"/>
      <c r="E9" s="353"/>
      <c r="F9" s="353"/>
      <c r="G9" s="353"/>
      <c r="H9" s="353"/>
      <c r="I9" s="353"/>
      <c r="J9" s="353"/>
      <c r="K9" s="353"/>
      <c r="L9" s="353"/>
      <c r="M9" s="150"/>
      <c r="N9" s="150"/>
      <c r="O9" s="14"/>
      <c r="P9" s="14"/>
      <c r="X9" s="14"/>
      <c r="Y9" s="268"/>
      <c r="Z9" s="268"/>
      <c r="AA9" s="268"/>
      <c r="AB9" s="44"/>
      <c r="AC9" s="2"/>
      <c r="AD9" s="2"/>
      <c r="AE9" s="2"/>
      <c r="AF9" s="2"/>
      <c r="AG9" s="2"/>
      <c r="AH9" s="268"/>
      <c r="AM9" s="225"/>
      <c r="AN9" s="225"/>
      <c r="AO9" s="225"/>
      <c r="AP9" s="225"/>
      <c r="AQ9" s="225"/>
      <c r="AR9" s="364" t="s">
        <v>1440</v>
      </c>
      <c r="AS9" s="364"/>
      <c r="AT9" s="364"/>
      <c r="AU9" s="364"/>
      <c r="AV9" s="364"/>
      <c r="AW9" s="364"/>
      <c r="AX9" s="364"/>
      <c r="BW9" s="30"/>
    </row>
    <row r="10" spans="1:75" ht="20" customHeight="1" x14ac:dyDescent="0.2">
      <c r="B10" s="351"/>
      <c r="C10" s="353"/>
      <c r="D10" s="353"/>
      <c r="E10" s="353"/>
      <c r="F10" s="353"/>
      <c r="G10" s="353"/>
      <c r="H10" s="353"/>
      <c r="I10" s="353"/>
      <c r="J10" s="353"/>
      <c r="K10" s="353"/>
      <c r="L10" s="353"/>
      <c r="O10" s="14"/>
      <c r="P10" s="14"/>
      <c r="AB10" s="44"/>
      <c r="AC10" s="2"/>
      <c r="AD10" s="2"/>
      <c r="AE10" s="2"/>
      <c r="AF10" s="2"/>
      <c r="AG10" s="2"/>
      <c r="AH10" s="268"/>
      <c r="BW10" s="30"/>
    </row>
    <row r="11" spans="1:75" x14ac:dyDescent="0.2">
      <c r="B11" s="14" t="s">
        <v>160</v>
      </c>
      <c r="C11" s="14" t="str">
        <f>C1</f>
        <v>Temp</v>
      </c>
      <c r="D11" s="14" t="str">
        <f t="shared" ref="D11:L11" si="0">D1</f>
        <v>pH</v>
      </c>
      <c r="E11" s="14" t="str">
        <f>E1</f>
        <v>DO</v>
      </c>
      <c r="F11" s="14" t="str">
        <f t="shared" si="0"/>
        <v>Pollution</v>
      </c>
      <c r="G11" s="14" t="str">
        <f t="shared" si="0"/>
        <v>FishingPressure</v>
      </c>
      <c r="H11" s="14" t="str">
        <f t="shared" si="0"/>
        <v>-</v>
      </c>
      <c r="I11" s="14" t="str">
        <f t="shared" si="0"/>
        <v>.</v>
      </c>
      <c r="J11" s="14" t="str">
        <f t="shared" si="0"/>
        <v>.</v>
      </c>
      <c r="K11" s="14" t="str">
        <f t="shared" si="0"/>
        <v>.</v>
      </c>
      <c r="L11" s="14" t="str">
        <f t="shared" si="0"/>
        <v>.</v>
      </c>
      <c r="M11" s="14"/>
      <c r="N11" s="14"/>
      <c r="O11" s="14"/>
      <c r="P11" s="14"/>
      <c r="X11" s="268"/>
      <c r="Y11" s="268"/>
      <c r="Z11" s="268"/>
      <c r="AA11" s="268"/>
      <c r="AB11" s="268"/>
      <c r="AC11" s="268"/>
      <c r="AD11" s="268"/>
      <c r="AE11" s="268"/>
      <c r="AF11" s="268"/>
      <c r="AG11" s="268"/>
      <c r="AH11" s="268"/>
      <c r="AI11" s="268"/>
      <c r="AJ11" s="268"/>
      <c r="AK11" s="268"/>
      <c r="AR11" s="14" t="str">
        <f t="shared" ref="AR11:BB11" si="1">B11</f>
        <v>Time</v>
      </c>
      <c r="AS11" s="14" t="str">
        <f t="shared" si="1"/>
        <v>Temp</v>
      </c>
      <c r="AT11" s="14" t="str">
        <f t="shared" si="1"/>
        <v>pH</v>
      </c>
      <c r="AU11" s="14" t="str">
        <f t="shared" si="1"/>
        <v>DO</v>
      </c>
      <c r="AV11" s="14" t="str">
        <f t="shared" si="1"/>
        <v>Pollution</v>
      </c>
      <c r="AW11" s="14" t="str">
        <f t="shared" si="1"/>
        <v>FishingPressure</v>
      </c>
      <c r="AX11" s="14" t="str">
        <f t="shared" si="1"/>
        <v>-</v>
      </c>
      <c r="AY11" s="14" t="str">
        <f t="shared" si="1"/>
        <v>.</v>
      </c>
      <c r="AZ11" s="14" t="str">
        <f t="shared" si="1"/>
        <v>.</v>
      </c>
      <c r="BA11" s="14" t="str">
        <f t="shared" si="1"/>
        <v>.</v>
      </c>
      <c r="BB11" s="14" t="str">
        <f t="shared" si="1"/>
        <v>.</v>
      </c>
      <c r="BW11" s="30"/>
    </row>
    <row r="12" spans="1:75" x14ac:dyDescent="0.2">
      <c r="A12" t="s">
        <v>169</v>
      </c>
      <c r="B12" s="146">
        <v>0</v>
      </c>
      <c r="C12" s="314">
        <f>C$2+($B12*C$3)+(($B12^2)*C$4)</f>
        <v>1</v>
      </c>
      <c r="D12" s="314">
        <f>D$2+($B12*D$3)+(($B12^2)*D$4)</f>
        <v>1</v>
      </c>
      <c r="E12" s="314">
        <f>IF((E$2+($B12*E$3)+(($B12^2)*E$4))&gt;1,1,(E$2+($B12*E$3)+(($B12^2)*E$4)))</f>
        <v>1</v>
      </c>
      <c r="F12" s="314">
        <f t="shared" ref="F12:L12" si="2">F$2+($B12*F$3)+(($B12^2)*F$4)</f>
        <v>1</v>
      </c>
      <c r="G12" s="314">
        <f t="shared" si="2"/>
        <v>1</v>
      </c>
      <c r="H12" s="314">
        <f t="shared" si="2"/>
        <v>1</v>
      </c>
      <c r="I12" s="314">
        <f t="shared" si="2"/>
        <v>1</v>
      </c>
      <c r="J12" s="314">
        <f t="shared" si="2"/>
        <v>1</v>
      </c>
      <c r="K12" s="314">
        <f t="shared" si="2"/>
        <v>1</v>
      </c>
      <c r="L12" s="314">
        <f t="shared" si="2"/>
        <v>1</v>
      </c>
      <c r="M12" s="10"/>
      <c r="X12" s="349"/>
      <c r="Y12" s="268"/>
      <c r="Z12" s="268"/>
      <c r="AA12" s="268"/>
      <c r="AB12" s="268"/>
      <c r="AC12" s="268"/>
      <c r="AD12" s="268"/>
      <c r="AE12" s="268"/>
      <c r="AF12" s="268"/>
      <c r="AG12" s="268"/>
      <c r="AH12" s="268"/>
      <c r="AI12" s="268"/>
      <c r="AJ12" s="268"/>
      <c r="AK12" s="268"/>
      <c r="AR12" s="14">
        <f t="shared" ref="AR12:AR75" si="3">B12</f>
        <v>0</v>
      </c>
      <c r="AS12" s="346">
        <f t="shared" ref="AS12:AS75" si="4">(C12*285)-273</f>
        <v>12</v>
      </c>
      <c r="AT12" s="346">
        <f t="shared" ref="AT12:AT75" si="5">D12*8</f>
        <v>8</v>
      </c>
      <c r="AU12" s="348">
        <f t="shared" ref="AU12:AU75" si="6">E12*100</f>
        <v>100</v>
      </c>
      <c r="AV12" s="348">
        <f t="shared" ref="AV12:AV75" si="7">F12*100</f>
        <v>100</v>
      </c>
      <c r="AW12" s="348">
        <f t="shared" ref="AW12:AW75" si="8">G12*100</f>
        <v>100</v>
      </c>
      <c r="AX12" s="229">
        <f t="shared" ref="AX12:AX75" si="9">H12*100</f>
        <v>100</v>
      </c>
      <c r="BW12" s="30"/>
    </row>
    <row r="13" spans="1:75" x14ac:dyDescent="0.2">
      <c r="B13" s="146">
        <f>B12+1</f>
        <v>1</v>
      </c>
      <c r="C13" s="314">
        <f t="shared" ref="C13:D44" si="10">C$2+($B13*C$3)+(($B13^2)*C$4)</f>
        <v>1.00007</v>
      </c>
      <c r="D13" s="314">
        <f t="shared" si="10"/>
        <v>0.99965850000000001</v>
      </c>
      <c r="E13" s="314">
        <f t="shared" ref="E13:E76" si="11">IF((E$2+($B13*E$3)+(($B13^2)*E$4))&gt;1,1,(E$2+($B13*E$3)+(($B13^2)*E$4)))</f>
        <v>1</v>
      </c>
      <c r="F13" s="314">
        <f t="shared" ref="F13:L44" si="12">F$2+($B13*F$3)+(($B13^2)*F$4)</f>
        <v>1.002</v>
      </c>
      <c r="G13" s="314">
        <f t="shared" si="12"/>
        <v>1.0009999999999999</v>
      </c>
      <c r="H13" s="314">
        <f t="shared" si="12"/>
        <v>1</v>
      </c>
      <c r="I13" s="314">
        <f t="shared" si="12"/>
        <v>1</v>
      </c>
      <c r="J13" s="314">
        <f t="shared" si="12"/>
        <v>1</v>
      </c>
      <c r="K13" s="314">
        <f t="shared" si="12"/>
        <v>1</v>
      </c>
      <c r="L13" s="314">
        <f t="shared" si="12"/>
        <v>1</v>
      </c>
      <c r="M13" s="10"/>
      <c r="X13" s="268"/>
      <c r="Y13" s="268"/>
      <c r="Z13" s="268"/>
      <c r="AA13" s="268"/>
      <c r="AB13" s="268"/>
      <c r="AC13" s="268"/>
      <c r="AD13" s="268"/>
      <c r="AE13" s="268"/>
      <c r="AF13" s="268"/>
      <c r="AG13" s="268"/>
      <c r="AH13" s="268"/>
      <c r="AI13" s="268"/>
      <c r="AJ13" s="268"/>
      <c r="AK13" s="268"/>
      <c r="AR13" s="14">
        <f t="shared" si="3"/>
        <v>1</v>
      </c>
      <c r="AS13" s="346">
        <f t="shared" si="4"/>
        <v>12.019949999999994</v>
      </c>
      <c r="AT13" s="346">
        <f t="shared" si="5"/>
        <v>7.997268</v>
      </c>
      <c r="AU13" s="348">
        <f t="shared" si="6"/>
        <v>100</v>
      </c>
      <c r="AV13" s="348">
        <f t="shared" si="7"/>
        <v>100.2</v>
      </c>
      <c r="AW13" s="348">
        <f t="shared" si="8"/>
        <v>100.1</v>
      </c>
      <c r="AX13" s="229">
        <f t="shared" si="9"/>
        <v>100</v>
      </c>
      <c r="BW13" s="30"/>
    </row>
    <row r="14" spans="1:75" x14ac:dyDescent="0.2">
      <c r="B14" s="146">
        <f t="shared" ref="B14:B77" si="13">B13+1</f>
        <v>2</v>
      </c>
      <c r="C14" s="314">
        <f t="shared" si="10"/>
        <v>1.00014</v>
      </c>
      <c r="D14" s="314">
        <f t="shared" si="10"/>
        <v>0.99931700000000001</v>
      </c>
      <c r="E14" s="314">
        <f t="shared" si="11"/>
        <v>1</v>
      </c>
      <c r="F14" s="314">
        <f t="shared" si="12"/>
        <v>1.004</v>
      </c>
      <c r="G14" s="314">
        <f t="shared" si="12"/>
        <v>1.002</v>
      </c>
      <c r="H14" s="314">
        <f t="shared" si="12"/>
        <v>1</v>
      </c>
      <c r="I14" s="314">
        <f t="shared" si="12"/>
        <v>1</v>
      </c>
      <c r="J14" s="314">
        <f t="shared" si="12"/>
        <v>1</v>
      </c>
      <c r="K14" s="314">
        <f t="shared" si="12"/>
        <v>1</v>
      </c>
      <c r="L14" s="314">
        <f t="shared" si="12"/>
        <v>1</v>
      </c>
      <c r="M14" s="10"/>
      <c r="X14" s="268"/>
      <c r="Y14" s="268"/>
      <c r="Z14" s="268"/>
      <c r="AA14" s="268"/>
      <c r="AB14" s="268"/>
      <c r="AC14" s="268"/>
      <c r="AD14" s="268"/>
      <c r="AE14" s="268"/>
      <c r="AF14" s="268"/>
      <c r="AG14" s="268"/>
      <c r="AH14" s="268"/>
      <c r="AI14" s="268"/>
      <c r="AJ14" s="268"/>
      <c r="AK14" s="268"/>
      <c r="AR14" s="14">
        <f t="shared" si="3"/>
        <v>2</v>
      </c>
      <c r="AS14" s="346">
        <f t="shared" si="4"/>
        <v>12.039899999999989</v>
      </c>
      <c r="AT14" s="346">
        <f t="shared" si="5"/>
        <v>7.9945360000000001</v>
      </c>
      <c r="AU14" s="348">
        <f t="shared" si="6"/>
        <v>100</v>
      </c>
      <c r="AV14" s="348">
        <f t="shared" si="7"/>
        <v>100.4</v>
      </c>
      <c r="AW14" s="348">
        <f t="shared" si="8"/>
        <v>100.2</v>
      </c>
      <c r="AX14" s="229">
        <f t="shared" si="9"/>
        <v>100</v>
      </c>
      <c r="BW14" s="30"/>
    </row>
    <row r="15" spans="1:75" x14ac:dyDescent="0.2">
      <c r="B15" s="146">
        <f t="shared" si="13"/>
        <v>3</v>
      </c>
      <c r="C15" s="314">
        <f t="shared" si="10"/>
        <v>1.00021</v>
      </c>
      <c r="D15" s="314">
        <f t="shared" si="10"/>
        <v>0.99897550000000002</v>
      </c>
      <c r="E15" s="314">
        <f t="shared" si="11"/>
        <v>1</v>
      </c>
      <c r="F15" s="314">
        <f t="shared" si="12"/>
        <v>1.006</v>
      </c>
      <c r="G15" s="314">
        <f t="shared" si="12"/>
        <v>1.0029999999999999</v>
      </c>
      <c r="H15" s="314">
        <f t="shared" si="12"/>
        <v>1</v>
      </c>
      <c r="I15" s="314">
        <f t="shared" si="12"/>
        <v>1</v>
      </c>
      <c r="J15" s="314">
        <f t="shared" si="12"/>
        <v>1</v>
      </c>
      <c r="K15" s="314">
        <f t="shared" si="12"/>
        <v>1</v>
      </c>
      <c r="L15" s="314">
        <f t="shared" si="12"/>
        <v>1</v>
      </c>
      <c r="M15" s="10"/>
      <c r="X15" s="268"/>
      <c r="Y15" s="268"/>
      <c r="Z15" s="268"/>
      <c r="AA15" s="268"/>
      <c r="AB15" s="268"/>
      <c r="AC15" s="268"/>
      <c r="AD15" s="268"/>
      <c r="AE15" s="268"/>
      <c r="AF15" s="268"/>
      <c r="AG15" s="268"/>
      <c r="AH15" s="268"/>
      <c r="AI15" s="268"/>
      <c r="AJ15" s="268"/>
      <c r="AK15" s="268"/>
      <c r="AR15" s="14">
        <f t="shared" si="3"/>
        <v>3</v>
      </c>
      <c r="AS15" s="346">
        <f t="shared" si="4"/>
        <v>12.05985000000004</v>
      </c>
      <c r="AT15" s="346">
        <f t="shared" si="5"/>
        <v>7.9918040000000001</v>
      </c>
      <c r="AU15" s="348">
        <f t="shared" si="6"/>
        <v>100</v>
      </c>
      <c r="AV15" s="348">
        <f t="shared" si="7"/>
        <v>100.6</v>
      </c>
      <c r="AW15" s="348">
        <f t="shared" si="8"/>
        <v>100.29999999999998</v>
      </c>
      <c r="AX15" s="229">
        <f t="shared" si="9"/>
        <v>100</v>
      </c>
      <c r="BW15" s="30"/>
    </row>
    <row r="16" spans="1:75" x14ac:dyDescent="0.2">
      <c r="B16" s="146">
        <f t="shared" si="13"/>
        <v>4</v>
      </c>
      <c r="C16" s="314">
        <f t="shared" si="10"/>
        <v>1.0002800000000001</v>
      </c>
      <c r="D16" s="314">
        <f t="shared" si="10"/>
        <v>0.99863400000000002</v>
      </c>
      <c r="E16" s="314">
        <f t="shared" si="11"/>
        <v>1</v>
      </c>
      <c r="F16" s="314">
        <f t="shared" si="12"/>
        <v>1.008</v>
      </c>
      <c r="G16" s="314">
        <f t="shared" si="12"/>
        <v>1.004</v>
      </c>
      <c r="H16" s="314">
        <f t="shared" si="12"/>
        <v>1</v>
      </c>
      <c r="I16" s="314">
        <f t="shared" si="12"/>
        <v>1</v>
      </c>
      <c r="J16" s="314">
        <f t="shared" si="12"/>
        <v>1</v>
      </c>
      <c r="K16" s="314">
        <f t="shared" si="12"/>
        <v>1</v>
      </c>
      <c r="L16" s="314">
        <f t="shared" si="12"/>
        <v>1</v>
      </c>
      <c r="M16" s="10"/>
      <c r="X16" s="268"/>
      <c r="Y16" s="268"/>
      <c r="Z16" s="268"/>
      <c r="AA16" s="268"/>
      <c r="AB16" s="268"/>
      <c r="AC16" s="268"/>
      <c r="AD16" s="268"/>
      <c r="AE16" s="268"/>
      <c r="AF16" s="268"/>
      <c r="AG16" s="268"/>
      <c r="AH16" s="268"/>
      <c r="AI16" s="268"/>
      <c r="AJ16" s="268"/>
      <c r="AK16" s="268"/>
      <c r="AR16" s="14">
        <f t="shared" si="3"/>
        <v>4</v>
      </c>
      <c r="AS16" s="346">
        <f t="shared" si="4"/>
        <v>12.079800000000034</v>
      </c>
      <c r="AT16" s="346">
        <f t="shared" si="5"/>
        <v>7.9890720000000002</v>
      </c>
      <c r="AU16" s="348">
        <f t="shared" si="6"/>
        <v>100</v>
      </c>
      <c r="AV16" s="348">
        <f t="shared" si="7"/>
        <v>100.8</v>
      </c>
      <c r="AW16" s="348">
        <f t="shared" si="8"/>
        <v>100.4</v>
      </c>
      <c r="AX16" s="229">
        <f t="shared" si="9"/>
        <v>100</v>
      </c>
      <c r="BW16" s="30"/>
    </row>
    <row r="17" spans="2:75" x14ac:dyDescent="0.2">
      <c r="B17" s="146">
        <f t="shared" si="13"/>
        <v>5</v>
      </c>
      <c r="C17" s="314">
        <f t="shared" si="10"/>
        <v>1.0003500000000001</v>
      </c>
      <c r="D17" s="314">
        <f t="shared" si="10"/>
        <v>0.99829250000000003</v>
      </c>
      <c r="E17" s="314">
        <f t="shared" si="11"/>
        <v>1</v>
      </c>
      <c r="F17" s="314">
        <f t="shared" si="12"/>
        <v>1.01</v>
      </c>
      <c r="G17" s="314">
        <f t="shared" si="12"/>
        <v>1.0049999999999999</v>
      </c>
      <c r="H17" s="314">
        <f t="shared" si="12"/>
        <v>1</v>
      </c>
      <c r="I17" s="314">
        <f t="shared" si="12"/>
        <v>1</v>
      </c>
      <c r="J17" s="314">
        <f t="shared" si="12"/>
        <v>1</v>
      </c>
      <c r="K17" s="314">
        <f t="shared" si="12"/>
        <v>1</v>
      </c>
      <c r="L17" s="314">
        <f t="shared" si="12"/>
        <v>1</v>
      </c>
      <c r="M17" s="10"/>
      <c r="X17" s="268"/>
      <c r="Y17" s="268"/>
      <c r="Z17" s="268"/>
      <c r="AA17" s="268"/>
      <c r="AB17" s="268"/>
      <c r="AC17" s="268"/>
      <c r="AD17" s="268"/>
      <c r="AE17" s="268"/>
      <c r="AF17" s="268"/>
      <c r="AG17" s="268"/>
      <c r="AH17" s="268"/>
      <c r="AI17" s="268"/>
      <c r="AJ17" s="268"/>
      <c r="AK17" s="268"/>
      <c r="AR17" s="14">
        <f t="shared" si="3"/>
        <v>5</v>
      </c>
      <c r="AS17" s="346">
        <f t="shared" si="4"/>
        <v>12.099750000000029</v>
      </c>
      <c r="AT17" s="346">
        <f t="shared" si="5"/>
        <v>7.9863400000000002</v>
      </c>
      <c r="AU17" s="348">
        <f t="shared" si="6"/>
        <v>100</v>
      </c>
      <c r="AV17" s="348">
        <f t="shared" si="7"/>
        <v>101</v>
      </c>
      <c r="AW17" s="348">
        <f t="shared" si="8"/>
        <v>100.49999999999999</v>
      </c>
      <c r="AX17" s="229">
        <f t="shared" si="9"/>
        <v>100</v>
      </c>
      <c r="BW17" s="30"/>
    </row>
    <row r="18" spans="2:75" x14ac:dyDescent="0.2">
      <c r="B18" s="146">
        <f t="shared" si="13"/>
        <v>6</v>
      </c>
      <c r="C18" s="314">
        <f t="shared" si="10"/>
        <v>1.0004200000000001</v>
      </c>
      <c r="D18" s="314">
        <f t="shared" si="10"/>
        <v>0.99795100000000003</v>
      </c>
      <c r="E18" s="314">
        <f t="shared" si="11"/>
        <v>1</v>
      </c>
      <c r="F18" s="314">
        <f t="shared" si="12"/>
        <v>1.012</v>
      </c>
      <c r="G18" s="314">
        <f t="shared" si="12"/>
        <v>1.006</v>
      </c>
      <c r="H18" s="314">
        <f t="shared" si="12"/>
        <v>1</v>
      </c>
      <c r="I18" s="314">
        <f t="shared" si="12"/>
        <v>1</v>
      </c>
      <c r="J18" s="314">
        <f t="shared" si="12"/>
        <v>1</v>
      </c>
      <c r="K18" s="314">
        <f t="shared" si="12"/>
        <v>1</v>
      </c>
      <c r="L18" s="314">
        <f t="shared" si="12"/>
        <v>1</v>
      </c>
      <c r="M18" s="10"/>
      <c r="N18" s="10"/>
      <c r="X18" s="268"/>
      <c r="Y18" s="268"/>
      <c r="Z18" s="268"/>
      <c r="AA18" s="268"/>
      <c r="AB18" s="268"/>
      <c r="AC18" s="268"/>
      <c r="AD18" s="268"/>
      <c r="AE18" s="268"/>
      <c r="AF18" s="268"/>
      <c r="AG18" s="268"/>
      <c r="AH18" s="268"/>
      <c r="AI18" s="268"/>
      <c r="AJ18" s="268"/>
      <c r="AK18" s="268"/>
      <c r="AR18" s="14">
        <f t="shared" si="3"/>
        <v>6</v>
      </c>
      <c r="AS18" s="346">
        <f t="shared" si="4"/>
        <v>12.119700000000023</v>
      </c>
      <c r="AT18" s="346">
        <f t="shared" si="5"/>
        <v>7.9836080000000003</v>
      </c>
      <c r="AU18" s="348">
        <f t="shared" si="6"/>
        <v>100</v>
      </c>
      <c r="AV18" s="348">
        <f t="shared" si="7"/>
        <v>101.2</v>
      </c>
      <c r="AW18" s="348">
        <f t="shared" si="8"/>
        <v>100.6</v>
      </c>
      <c r="AX18" s="229">
        <f t="shared" si="9"/>
        <v>100</v>
      </c>
      <c r="BW18" s="30"/>
    </row>
    <row r="19" spans="2:75" x14ac:dyDescent="0.2">
      <c r="B19" s="146">
        <f t="shared" si="13"/>
        <v>7</v>
      </c>
      <c r="C19" s="314">
        <f t="shared" si="10"/>
        <v>1.0004900000000001</v>
      </c>
      <c r="D19" s="314">
        <f t="shared" si="10"/>
        <v>0.99760950000000004</v>
      </c>
      <c r="E19" s="314">
        <f t="shared" si="11"/>
        <v>1</v>
      </c>
      <c r="F19" s="314">
        <f t="shared" si="12"/>
        <v>1.014</v>
      </c>
      <c r="G19" s="314">
        <f t="shared" si="12"/>
        <v>1.0069999999999999</v>
      </c>
      <c r="H19" s="314">
        <f t="shared" si="12"/>
        <v>1</v>
      </c>
      <c r="I19" s="314">
        <f t="shared" si="12"/>
        <v>1</v>
      </c>
      <c r="J19" s="314">
        <f t="shared" si="12"/>
        <v>1</v>
      </c>
      <c r="K19" s="314">
        <f t="shared" si="12"/>
        <v>1</v>
      </c>
      <c r="L19" s="314">
        <f t="shared" si="12"/>
        <v>1</v>
      </c>
      <c r="M19" s="10"/>
      <c r="N19" s="10"/>
      <c r="X19" s="268"/>
      <c r="Y19" s="268"/>
      <c r="Z19" s="268"/>
      <c r="AA19" s="268"/>
      <c r="AB19" s="268"/>
      <c r="AC19" s="268"/>
      <c r="AD19" s="268"/>
      <c r="AE19" s="268"/>
      <c r="AF19" s="268"/>
      <c r="AG19" s="268"/>
      <c r="AH19" s="268"/>
      <c r="AI19" s="268"/>
      <c r="AJ19" s="268"/>
      <c r="AK19" s="268"/>
      <c r="AR19" s="14">
        <f t="shared" si="3"/>
        <v>7</v>
      </c>
      <c r="AS19" s="346">
        <f t="shared" si="4"/>
        <v>12.139650000000017</v>
      </c>
      <c r="AT19" s="346">
        <f t="shared" si="5"/>
        <v>7.9808760000000003</v>
      </c>
      <c r="AU19" s="348">
        <f t="shared" si="6"/>
        <v>100</v>
      </c>
      <c r="AV19" s="348">
        <f t="shared" si="7"/>
        <v>101.4</v>
      </c>
      <c r="AW19" s="348">
        <f t="shared" si="8"/>
        <v>100.69999999999999</v>
      </c>
      <c r="AX19" s="229">
        <f t="shared" si="9"/>
        <v>100</v>
      </c>
      <c r="BW19" s="30"/>
    </row>
    <row r="20" spans="2:75" x14ac:dyDescent="0.2">
      <c r="B20" s="146">
        <f t="shared" si="13"/>
        <v>8</v>
      </c>
      <c r="C20" s="314">
        <f t="shared" si="10"/>
        <v>1.0005599999999999</v>
      </c>
      <c r="D20" s="314">
        <f t="shared" si="10"/>
        <v>0.99726800000000004</v>
      </c>
      <c r="E20" s="314">
        <f t="shared" si="11"/>
        <v>1</v>
      </c>
      <c r="F20" s="314">
        <f t="shared" si="12"/>
        <v>1.016</v>
      </c>
      <c r="G20" s="314">
        <f t="shared" si="12"/>
        <v>1.008</v>
      </c>
      <c r="H20" s="314">
        <f t="shared" si="12"/>
        <v>1</v>
      </c>
      <c r="I20" s="314">
        <f t="shared" si="12"/>
        <v>1</v>
      </c>
      <c r="J20" s="314">
        <f t="shared" si="12"/>
        <v>1</v>
      </c>
      <c r="K20" s="314">
        <f t="shared" si="12"/>
        <v>1</v>
      </c>
      <c r="L20" s="314">
        <f t="shared" si="12"/>
        <v>1</v>
      </c>
      <c r="M20" s="10"/>
      <c r="N20" s="10"/>
      <c r="X20" s="268"/>
      <c r="Y20" s="268"/>
      <c r="Z20" s="268"/>
      <c r="AA20" s="268"/>
      <c r="AB20" s="268"/>
      <c r="AC20" s="268"/>
      <c r="AD20" s="268"/>
      <c r="AE20" s="268"/>
      <c r="AF20" s="268"/>
      <c r="AG20" s="268"/>
      <c r="AH20" s="268"/>
      <c r="AI20" s="268"/>
      <c r="AJ20" s="268"/>
      <c r="AK20" s="268"/>
      <c r="AR20" s="14">
        <f t="shared" si="3"/>
        <v>8</v>
      </c>
      <c r="AS20" s="346">
        <f t="shared" si="4"/>
        <v>12.159599999999955</v>
      </c>
      <c r="AT20" s="346">
        <f t="shared" si="5"/>
        <v>7.9781440000000003</v>
      </c>
      <c r="AU20" s="348">
        <f t="shared" si="6"/>
        <v>100</v>
      </c>
      <c r="AV20" s="348">
        <f t="shared" si="7"/>
        <v>101.6</v>
      </c>
      <c r="AW20" s="348">
        <f t="shared" si="8"/>
        <v>100.8</v>
      </c>
      <c r="AX20" s="229">
        <f t="shared" si="9"/>
        <v>100</v>
      </c>
      <c r="BW20" s="30"/>
    </row>
    <row r="21" spans="2:75" x14ac:dyDescent="0.2">
      <c r="B21" s="146">
        <f t="shared" si="13"/>
        <v>9</v>
      </c>
      <c r="C21" s="314">
        <f t="shared" si="10"/>
        <v>1.0006299999999999</v>
      </c>
      <c r="D21" s="314">
        <f t="shared" si="10"/>
        <v>0.99692650000000005</v>
      </c>
      <c r="E21" s="314">
        <f t="shared" si="11"/>
        <v>1</v>
      </c>
      <c r="F21" s="314">
        <f t="shared" si="12"/>
        <v>1.018</v>
      </c>
      <c r="G21" s="314">
        <f t="shared" si="12"/>
        <v>1.0089999999999999</v>
      </c>
      <c r="H21" s="314">
        <f t="shared" si="12"/>
        <v>1</v>
      </c>
      <c r="I21" s="314">
        <f t="shared" si="12"/>
        <v>1</v>
      </c>
      <c r="J21" s="314">
        <f t="shared" si="12"/>
        <v>1</v>
      </c>
      <c r="K21" s="314">
        <f t="shared" si="12"/>
        <v>1</v>
      </c>
      <c r="L21" s="314">
        <f t="shared" si="12"/>
        <v>1</v>
      </c>
      <c r="M21" s="10"/>
      <c r="N21" s="10"/>
      <c r="X21" s="268"/>
      <c r="Y21" s="268"/>
      <c r="Z21" s="268"/>
      <c r="AA21" s="268"/>
      <c r="AB21" s="268"/>
      <c r="AC21" s="268"/>
      <c r="AD21" s="268"/>
      <c r="AE21" s="268"/>
      <c r="AF21" s="268"/>
      <c r="AG21" s="268"/>
      <c r="AH21" s="268"/>
      <c r="AI21" s="268"/>
      <c r="AJ21" s="268"/>
      <c r="AK21" s="268"/>
      <c r="AR21" s="14">
        <f t="shared" si="3"/>
        <v>9</v>
      </c>
      <c r="AS21" s="346">
        <f t="shared" si="4"/>
        <v>12.179549999999949</v>
      </c>
      <c r="AT21" s="346">
        <f t="shared" si="5"/>
        <v>7.9754120000000004</v>
      </c>
      <c r="AU21" s="348">
        <f t="shared" si="6"/>
        <v>100</v>
      </c>
      <c r="AV21" s="348">
        <f t="shared" si="7"/>
        <v>101.8</v>
      </c>
      <c r="AW21" s="348">
        <f t="shared" si="8"/>
        <v>100.89999999999999</v>
      </c>
      <c r="AX21" s="229">
        <f t="shared" si="9"/>
        <v>100</v>
      </c>
      <c r="BW21" s="30"/>
    </row>
    <row r="22" spans="2:75" x14ac:dyDescent="0.2">
      <c r="B22" s="146">
        <f t="shared" si="13"/>
        <v>10</v>
      </c>
      <c r="C22" s="314">
        <f t="shared" si="10"/>
        <v>1.0006999999999999</v>
      </c>
      <c r="D22" s="314">
        <f t="shared" si="10"/>
        <v>0.99658500000000005</v>
      </c>
      <c r="E22" s="314">
        <f t="shared" si="11"/>
        <v>1</v>
      </c>
      <c r="F22" s="314">
        <f t="shared" si="12"/>
        <v>1.02</v>
      </c>
      <c r="G22" s="314">
        <f t="shared" si="12"/>
        <v>1.01</v>
      </c>
      <c r="H22" s="314">
        <f t="shared" si="12"/>
        <v>1</v>
      </c>
      <c r="I22" s="314">
        <f t="shared" si="12"/>
        <v>1</v>
      </c>
      <c r="J22" s="314">
        <f t="shared" si="12"/>
        <v>1</v>
      </c>
      <c r="K22" s="314">
        <f t="shared" si="12"/>
        <v>1</v>
      </c>
      <c r="L22" s="314">
        <f t="shared" si="12"/>
        <v>1</v>
      </c>
      <c r="M22" s="10"/>
      <c r="N22" s="10"/>
      <c r="X22" s="268"/>
      <c r="Y22" s="268"/>
      <c r="Z22" s="268"/>
      <c r="AA22" s="268"/>
      <c r="AB22" s="268"/>
      <c r="AC22" s="268"/>
      <c r="AD22" s="268"/>
      <c r="AE22" s="268"/>
      <c r="AF22" s="268"/>
      <c r="AG22" s="268"/>
      <c r="AH22" s="268"/>
      <c r="AI22" s="268"/>
      <c r="AJ22" s="268"/>
      <c r="AK22" s="268"/>
      <c r="AR22" s="14">
        <f t="shared" si="3"/>
        <v>10</v>
      </c>
      <c r="AS22" s="346">
        <f t="shared" si="4"/>
        <v>12.1995</v>
      </c>
      <c r="AT22" s="346">
        <f t="shared" si="5"/>
        <v>7.9726800000000004</v>
      </c>
      <c r="AU22" s="348">
        <f t="shared" si="6"/>
        <v>100</v>
      </c>
      <c r="AV22" s="348">
        <f t="shared" si="7"/>
        <v>102</v>
      </c>
      <c r="AW22" s="348">
        <f t="shared" si="8"/>
        <v>101</v>
      </c>
      <c r="AX22" s="229">
        <f t="shared" si="9"/>
        <v>100</v>
      </c>
      <c r="BW22" s="30"/>
    </row>
    <row r="23" spans="2:75" x14ac:dyDescent="0.2">
      <c r="B23" s="146">
        <f t="shared" si="13"/>
        <v>11</v>
      </c>
      <c r="C23" s="314">
        <f t="shared" si="10"/>
        <v>1.0007699999999999</v>
      </c>
      <c r="D23" s="314">
        <f t="shared" si="10"/>
        <v>0.99624349999999995</v>
      </c>
      <c r="E23" s="314">
        <f t="shared" si="11"/>
        <v>1</v>
      </c>
      <c r="F23" s="314">
        <f t="shared" si="12"/>
        <v>1.022</v>
      </c>
      <c r="G23" s="314">
        <f t="shared" si="12"/>
        <v>1.0109999999999999</v>
      </c>
      <c r="H23" s="314">
        <f t="shared" si="12"/>
        <v>1</v>
      </c>
      <c r="I23" s="314">
        <f t="shared" si="12"/>
        <v>1</v>
      </c>
      <c r="J23" s="314">
        <f t="shared" si="12"/>
        <v>1</v>
      </c>
      <c r="K23" s="314">
        <f t="shared" si="12"/>
        <v>1</v>
      </c>
      <c r="L23" s="314">
        <f t="shared" si="12"/>
        <v>1</v>
      </c>
      <c r="M23" s="10"/>
      <c r="N23" s="10"/>
      <c r="X23" s="268"/>
      <c r="Y23" s="268"/>
      <c r="Z23" s="268"/>
      <c r="AA23" s="268"/>
      <c r="AB23" s="268"/>
      <c r="AC23" s="268"/>
      <c r="AD23" s="268"/>
      <c r="AE23" s="268"/>
      <c r="AF23" s="268"/>
      <c r="AG23" s="268"/>
      <c r="AH23" s="268"/>
      <c r="AI23" s="268"/>
      <c r="AJ23" s="268"/>
      <c r="AK23" s="268"/>
      <c r="AR23" s="14">
        <f t="shared" si="3"/>
        <v>11</v>
      </c>
      <c r="AS23" s="346">
        <f t="shared" si="4"/>
        <v>12.219449999999995</v>
      </c>
      <c r="AT23" s="346">
        <f t="shared" si="5"/>
        <v>7.9699479999999996</v>
      </c>
      <c r="AU23" s="348">
        <f t="shared" si="6"/>
        <v>100</v>
      </c>
      <c r="AV23" s="348">
        <f t="shared" si="7"/>
        <v>102.2</v>
      </c>
      <c r="AW23" s="348">
        <f t="shared" si="8"/>
        <v>101.1</v>
      </c>
      <c r="AX23" s="229">
        <f t="shared" si="9"/>
        <v>100</v>
      </c>
      <c r="BW23" s="30"/>
    </row>
    <row r="24" spans="2:75" x14ac:dyDescent="0.2">
      <c r="B24" s="146">
        <f t="shared" si="13"/>
        <v>12</v>
      </c>
      <c r="C24" s="314">
        <f t="shared" si="10"/>
        <v>1.00084</v>
      </c>
      <c r="D24" s="314">
        <f t="shared" si="10"/>
        <v>0.99590199999999995</v>
      </c>
      <c r="E24" s="314">
        <f t="shared" si="11"/>
        <v>1</v>
      </c>
      <c r="F24" s="314">
        <f t="shared" si="12"/>
        <v>1.024</v>
      </c>
      <c r="G24" s="314">
        <f t="shared" si="12"/>
        <v>1.012</v>
      </c>
      <c r="H24" s="314">
        <f t="shared" si="12"/>
        <v>1</v>
      </c>
      <c r="I24" s="314">
        <f t="shared" si="12"/>
        <v>1</v>
      </c>
      <c r="J24" s="314">
        <f t="shared" si="12"/>
        <v>1</v>
      </c>
      <c r="K24" s="314">
        <f t="shared" si="12"/>
        <v>1</v>
      </c>
      <c r="L24" s="314">
        <f t="shared" si="12"/>
        <v>1</v>
      </c>
      <c r="M24" s="10"/>
      <c r="N24" s="10"/>
      <c r="X24" s="268"/>
      <c r="Y24" s="268"/>
      <c r="Z24" s="268"/>
      <c r="AA24" s="268"/>
      <c r="AB24" s="268"/>
      <c r="AC24" s="268"/>
      <c r="AD24" s="268"/>
      <c r="AE24" s="268"/>
      <c r="AF24" s="268"/>
      <c r="AG24" s="268"/>
      <c r="AH24" s="268"/>
      <c r="AI24" s="268"/>
      <c r="AJ24" s="268"/>
      <c r="AK24" s="268"/>
      <c r="AR24" s="14">
        <f t="shared" si="3"/>
        <v>12</v>
      </c>
      <c r="AS24" s="346">
        <f t="shared" si="4"/>
        <v>12.239399999999989</v>
      </c>
      <c r="AT24" s="346">
        <f t="shared" si="5"/>
        <v>7.9672159999999996</v>
      </c>
      <c r="AU24" s="348">
        <f t="shared" si="6"/>
        <v>100</v>
      </c>
      <c r="AV24" s="348">
        <f t="shared" si="7"/>
        <v>102.4</v>
      </c>
      <c r="AW24" s="348">
        <f t="shared" si="8"/>
        <v>101.2</v>
      </c>
      <c r="AX24" s="229">
        <f t="shared" si="9"/>
        <v>100</v>
      </c>
      <c r="BW24" s="30"/>
    </row>
    <row r="25" spans="2:75" x14ac:dyDescent="0.2">
      <c r="B25" s="146">
        <f t="shared" si="13"/>
        <v>13</v>
      </c>
      <c r="C25" s="314">
        <f t="shared" si="10"/>
        <v>1.00091</v>
      </c>
      <c r="D25" s="314">
        <f t="shared" si="10"/>
        <v>0.99556049999999996</v>
      </c>
      <c r="E25" s="314">
        <f t="shared" si="11"/>
        <v>1</v>
      </c>
      <c r="F25" s="314">
        <f t="shared" si="12"/>
        <v>1.026</v>
      </c>
      <c r="G25" s="314">
        <f t="shared" si="12"/>
        <v>1.0129999999999999</v>
      </c>
      <c r="H25" s="314">
        <f t="shared" si="12"/>
        <v>1</v>
      </c>
      <c r="I25" s="314">
        <f t="shared" si="12"/>
        <v>1</v>
      </c>
      <c r="J25" s="314">
        <f t="shared" si="12"/>
        <v>1</v>
      </c>
      <c r="K25" s="314">
        <f t="shared" si="12"/>
        <v>1</v>
      </c>
      <c r="L25" s="314">
        <f t="shared" si="12"/>
        <v>1</v>
      </c>
      <c r="M25" s="10"/>
      <c r="N25" s="10"/>
      <c r="X25" s="268"/>
      <c r="Y25" s="268"/>
      <c r="Z25" s="268"/>
      <c r="AA25" s="268"/>
      <c r="AB25" s="268"/>
      <c r="AC25" s="268"/>
      <c r="AD25" s="268"/>
      <c r="AE25" s="268"/>
      <c r="AF25" s="268"/>
      <c r="AG25" s="268"/>
      <c r="AH25" s="268"/>
      <c r="AI25" s="268"/>
      <c r="AJ25" s="268"/>
      <c r="AK25" s="268"/>
      <c r="AR25" s="14">
        <f t="shared" si="3"/>
        <v>13</v>
      </c>
      <c r="AS25" s="346">
        <f t="shared" si="4"/>
        <v>12.259349999999984</v>
      </c>
      <c r="AT25" s="346">
        <f t="shared" si="5"/>
        <v>7.9644839999999997</v>
      </c>
      <c r="AU25" s="348">
        <f t="shared" si="6"/>
        <v>100</v>
      </c>
      <c r="AV25" s="348">
        <f t="shared" si="7"/>
        <v>102.60000000000001</v>
      </c>
      <c r="AW25" s="348">
        <f t="shared" si="8"/>
        <v>101.29999999999998</v>
      </c>
      <c r="AX25" s="229">
        <f t="shared" si="9"/>
        <v>100</v>
      </c>
      <c r="BW25" s="30"/>
    </row>
    <row r="26" spans="2:75" x14ac:dyDescent="0.2">
      <c r="B26" s="146">
        <f t="shared" si="13"/>
        <v>14</v>
      </c>
      <c r="C26" s="314">
        <f t="shared" si="10"/>
        <v>1.00098</v>
      </c>
      <c r="D26" s="314">
        <f t="shared" si="10"/>
        <v>0.99521899999999996</v>
      </c>
      <c r="E26" s="314">
        <f t="shared" si="11"/>
        <v>1</v>
      </c>
      <c r="F26" s="314">
        <f t="shared" si="12"/>
        <v>1.028</v>
      </c>
      <c r="G26" s="314">
        <f t="shared" si="12"/>
        <v>1.014</v>
      </c>
      <c r="H26" s="314">
        <f t="shared" si="12"/>
        <v>1</v>
      </c>
      <c r="I26" s="314">
        <f t="shared" si="12"/>
        <v>1</v>
      </c>
      <c r="J26" s="314">
        <f t="shared" si="12"/>
        <v>1</v>
      </c>
      <c r="K26" s="314">
        <f t="shared" si="12"/>
        <v>1</v>
      </c>
      <c r="L26" s="314">
        <f t="shared" si="12"/>
        <v>1</v>
      </c>
      <c r="M26" s="10"/>
      <c r="N26" s="10"/>
      <c r="X26" s="268"/>
      <c r="Y26" s="268"/>
      <c r="Z26" s="268"/>
      <c r="AA26" s="268"/>
      <c r="AB26" s="268"/>
      <c r="AC26" s="268"/>
      <c r="AD26" s="268"/>
      <c r="AE26" s="268"/>
      <c r="AF26" s="268"/>
      <c r="AG26" s="268"/>
      <c r="AH26" s="268"/>
      <c r="AI26" s="268"/>
      <c r="AJ26" s="268"/>
      <c r="AK26" s="268"/>
      <c r="AR26" s="14">
        <f t="shared" si="3"/>
        <v>14</v>
      </c>
      <c r="AS26" s="346">
        <f t="shared" si="4"/>
        <v>12.279299999999978</v>
      </c>
      <c r="AT26" s="346">
        <f t="shared" si="5"/>
        <v>7.9617519999999997</v>
      </c>
      <c r="AU26" s="348">
        <f t="shared" si="6"/>
        <v>100</v>
      </c>
      <c r="AV26" s="348">
        <f t="shared" si="7"/>
        <v>102.8</v>
      </c>
      <c r="AW26" s="348">
        <f t="shared" si="8"/>
        <v>101.4</v>
      </c>
      <c r="AX26" s="229">
        <f t="shared" si="9"/>
        <v>100</v>
      </c>
      <c r="BW26" s="30"/>
    </row>
    <row r="27" spans="2:75" x14ac:dyDescent="0.2">
      <c r="B27" s="146">
        <f t="shared" si="13"/>
        <v>15</v>
      </c>
      <c r="C27" s="314">
        <f t="shared" si="10"/>
        <v>1.00105</v>
      </c>
      <c r="D27" s="314">
        <f t="shared" si="10"/>
        <v>0.99487749999999997</v>
      </c>
      <c r="E27" s="314">
        <f t="shared" si="11"/>
        <v>1</v>
      </c>
      <c r="F27" s="314">
        <f t="shared" si="12"/>
        <v>1.03</v>
      </c>
      <c r="G27" s="314">
        <f t="shared" si="12"/>
        <v>1.0149999999999999</v>
      </c>
      <c r="H27" s="314">
        <f t="shared" si="12"/>
        <v>1</v>
      </c>
      <c r="I27" s="314">
        <f t="shared" si="12"/>
        <v>1</v>
      </c>
      <c r="J27" s="314">
        <f t="shared" si="12"/>
        <v>1</v>
      </c>
      <c r="K27" s="314">
        <f t="shared" si="12"/>
        <v>1</v>
      </c>
      <c r="L27" s="314">
        <f t="shared" si="12"/>
        <v>1</v>
      </c>
      <c r="M27" s="10"/>
      <c r="N27" s="10"/>
      <c r="X27" s="268"/>
      <c r="Y27" s="268"/>
      <c r="Z27" s="268"/>
      <c r="AA27" s="268"/>
      <c r="AB27" s="268"/>
      <c r="AC27" s="268"/>
      <c r="AD27" s="268"/>
      <c r="AE27" s="268"/>
      <c r="AF27" s="268"/>
      <c r="AG27" s="268"/>
      <c r="AH27" s="268"/>
      <c r="AI27" s="268"/>
      <c r="AJ27" s="268"/>
      <c r="AK27" s="268"/>
      <c r="AR27" s="14">
        <f t="shared" si="3"/>
        <v>15</v>
      </c>
      <c r="AS27" s="346">
        <f t="shared" si="4"/>
        <v>12.299249999999972</v>
      </c>
      <c r="AT27" s="346">
        <f t="shared" si="5"/>
        <v>7.9590199999999998</v>
      </c>
      <c r="AU27" s="348">
        <f t="shared" si="6"/>
        <v>100</v>
      </c>
      <c r="AV27" s="348">
        <f t="shared" si="7"/>
        <v>103</v>
      </c>
      <c r="AW27" s="348">
        <f t="shared" si="8"/>
        <v>101.49999999999999</v>
      </c>
      <c r="AX27" s="229">
        <f t="shared" si="9"/>
        <v>100</v>
      </c>
      <c r="BW27" s="30"/>
    </row>
    <row r="28" spans="2:75" x14ac:dyDescent="0.2">
      <c r="B28" s="146">
        <f t="shared" si="13"/>
        <v>16</v>
      </c>
      <c r="C28" s="314">
        <f t="shared" si="10"/>
        <v>1.00112</v>
      </c>
      <c r="D28" s="314">
        <f t="shared" si="10"/>
        <v>0.99453599999999998</v>
      </c>
      <c r="E28" s="314">
        <f t="shared" si="11"/>
        <v>1</v>
      </c>
      <c r="F28" s="314">
        <f t="shared" si="12"/>
        <v>1.032</v>
      </c>
      <c r="G28" s="314">
        <f t="shared" si="12"/>
        <v>1.016</v>
      </c>
      <c r="H28" s="314">
        <f t="shared" si="12"/>
        <v>1</v>
      </c>
      <c r="I28" s="314">
        <f t="shared" si="12"/>
        <v>1</v>
      </c>
      <c r="J28" s="314">
        <f t="shared" si="12"/>
        <v>1</v>
      </c>
      <c r="K28" s="314">
        <f t="shared" si="12"/>
        <v>1</v>
      </c>
      <c r="L28" s="314">
        <f t="shared" si="12"/>
        <v>1</v>
      </c>
      <c r="M28" s="10"/>
      <c r="N28" s="10"/>
      <c r="X28" s="268"/>
      <c r="Y28" s="268"/>
      <c r="Z28" s="268"/>
      <c r="AA28" s="268"/>
      <c r="AB28" s="268"/>
      <c r="AC28" s="268"/>
      <c r="AD28" s="268"/>
      <c r="AE28" s="268"/>
      <c r="AF28" s="268"/>
      <c r="AG28" s="268"/>
      <c r="AH28" s="268"/>
      <c r="AI28" s="268"/>
      <c r="AJ28" s="268"/>
      <c r="AK28" s="268"/>
      <c r="AR28" s="14">
        <f t="shared" si="3"/>
        <v>16</v>
      </c>
      <c r="AS28" s="346">
        <f t="shared" si="4"/>
        <v>12.319200000000023</v>
      </c>
      <c r="AT28" s="346">
        <f t="shared" si="5"/>
        <v>7.9562879999999998</v>
      </c>
      <c r="AU28" s="348">
        <f t="shared" si="6"/>
        <v>100</v>
      </c>
      <c r="AV28" s="348">
        <f t="shared" si="7"/>
        <v>103.2</v>
      </c>
      <c r="AW28" s="348">
        <f t="shared" si="8"/>
        <v>101.6</v>
      </c>
      <c r="AX28" s="229">
        <f t="shared" si="9"/>
        <v>100</v>
      </c>
      <c r="BW28" s="30"/>
    </row>
    <row r="29" spans="2:75" x14ac:dyDescent="0.2">
      <c r="B29" s="146">
        <f t="shared" si="13"/>
        <v>17</v>
      </c>
      <c r="C29" s="314">
        <f t="shared" si="10"/>
        <v>1.00119</v>
      </c>
      <c r="D29" s="314">
        <f t="shared" si="10"/>
        <v>0.99419449999999998</v>
      </c>
      <c r="E29" s="314">
        <f t="shared" si="11"/>
        <v>1</v>
      </c>
      <c r="F29" s="314">
        <f t="shared" si="12"/>
        <v>1.034</v>
      </c>
      <c r="G29" s="314">
        <f t="shared" si="12"/>
        <v>1.0169999999999999</v>
      </c>
      <c r="H29" s="314">
        <f t="shared" si="12"/>
        <v>1</v>
      </c>
      <c r="I29" s="314">
        <f t="shared" si="12"/>
        <v>1</v>
      </c>
      <c r="J29" s="314">
        <f t="shared" si="12"/>
        <v>1</v>
      </c>
      <c r="K29" s="314">
        <f t="shared" si="12"/>
        <v>1</v>
      </c>
      <c r="L29" s="314">
        <f t="shared" si="12"/>
        <v>1</v>
      </c>
      <c r="M29" s="10"/>
      <c r="N29" s="10"/>
      <c r="X29" s="268"/>
      <c r="Y29" s="268"/>
      <c r="Z29" s="268"/>
      <c r="AA29" s="268"/>
      <c r="AB29" s="268"/>
      <c r="AC29" s="268"/>
      <c r="AD29" s="268"/>
      <c r="AE29" s="268"/>
      <c r="AF29" s="268"/>
      <c r="AG29" s="268"/>
      <c r="AH29" s="268"/>
      <c r="AI29" s="268"/>
      <c r="AJ29" s="268"/>
      <c r="AK29" s="268"/>
      <c r="AR29" s="14">
        <f t="shared" si="3"/>
        <v>17</v>
      </c>
      <c r="AS29" s="346">
        <f t="shared" si="4"/>
        <v>12.339150000000018</v>
      </c>
      <c r="AT29" s="346">
        <f t="shared" si="5"/>
        <v>7.9535559999999998</v>
      </c>
      <c r="AU29" s="348">
        <f t="shared" si="6"/>
        <v>100</v>
      </c>
      <c r="AV29" s="348">
        <f t="shared" si="7"/>
        <v>103.4</v>
      </c>
      <c r="AW29" s="348">
        <f t="shared" si="8"/>
        <v>101.69999999999999</v>
      </c>
      <c r="AX29" s="229">
        <f t="shared" si="9"/>
        <v>100</v>
      </c>
      <c r="BW29" s="30"/>
    </row>
    <row r="30" spans="2:75" x14ac:dyDescent="0.2">
      <c r="B30" s="146">
        <f t="shared" si="13"/>
        <v>18</v>
      </c>
      <c r="C30" s="314">
        <f t="shared" si="10"/>
        <v>1.00126</v>
      </c>
      <c r="D30" s="314">
        <f t="shared" si="10"/>
        <v>0.99385299999999999</v>
      </c>
      <c r="E30" s="314">
        <f t="shared" si="11"/>
        <v>1</v>
      </c>
      <c r="F30" s="314">
        <f t="shared" si="12"/>
        <v>1.036</v>
      </c>
      <c r="G30" s="314">
        <f t="shared" si="12"/>
        <v>1.018</v>
      </c>
      <c r="H30" s="314">
        <f t="shared" si="12"/>
        <v>1</v>
      </c>
      <c r="I30" s="314">
        <f t="shared" si="12"/>
        <v>1</v>
      </c>
      <c r="J30" s="314">
        <f t="shared" si="12"/>
        <v>1</v>
      </c>
      <c r="K30" s="314">
        <f t="shared" si="12"/>
        <v>1</v>
      </c>
      <c r="L30" s="314">
        <f t="shared" si="12"/>
        <v>1</v>
      </c>
      <c r="M30" s="10"/>
      <c r="N30" s="10"/>
      <c r="X30" s="268"/>
      <c r="Y30" s="268"/>
      <c r="Z30" s="268"/>
      <c r="AA30" s="268"/>
      <c r="AB30" s="268"/>
      <c r="AC30" s="268"/>
      <c r="AD30" s="268"/>
      <c r="AE30" s="268"/>
      <c r="AF30" s="268"/>
      <c r="AG30" s="268"/>
      <c r="AH30" s="268"/>
      <c r="AI30" s="268"/>
      <c r="AJ30" s="268"/>
      <c r="AK30" s="268"/>
      <c r="AR30" s="14">
        <f t="shared" si="3"/>
        <v>18</v>
      </c>
      <c r="AS30" s="346">
        <f t="shared" si="4"/>
        <v>12.359100000000012</v>
      </c>
      <c r="AT30" s="346">
        <f t="shared" si="5"/>
        <v>7.9508239999999999</v>
      </c>
      <c r="AU30" s="348">
        <f t="shared" si="6"/>
        <v>100</v>
      </c>
      <c r="AV30" s="348">
        <f t="shared" si="7"/>
        <v>103.60000000000001</v>
      </c>
      <c r="AW30" s="348">
        <f t="shared" si="8"/>
        <v>101.8</v>
      </c>
      <c r="AX30" s="229">
        <f t="shared" si="9"/>
        <v>100</v>
      </c>
      <c r="BW30" s="30"/>
    </row>
    <row r="31" spans="2:75" x14ac:dyDescent="0.2">
      <c r="B31" s="146">
        <f t="shared" si="13"/>
        <v>19</v>
      </c>
      <c r="C31" s="314">
        <f t="shared" si="10"/>
        <v>1.0013300000000001</v>
      </c>
      <c r="D31" s="314">
        <f t="shared" si="10"/>
        <v>0.99351149999999999</v>
      </c>
      <c r="E31" s="314">
        <f t="shared" si="11"/>
        <v>1</v>
      </c>
      <c r="F31" s="314">
        <f t="shared" si="12"/>
        <v>1.038</v>
      </c>
      <c r="G31" s="314">
        <f t="shared" si="12"/>
        <v>1.0189999999999999</v>
      </c>
      <c r="H31" s="314">
        <f t="shared" si="12"/>
        <v>1</v>
      </c>
      <c r="I31" s="314">
        <f t="shared" si="12"/>
        <v>1</v>
      </c>
      <c r="J31" s="314">
        <f t="shared" si="12"/>
        <v>1</v>
      </c>
      <c r="K31" s="314">
        <f t="shared" si="12"/>
        <v>1</v>
      </c>
      <c r="L31" s="314">
        <f t="shared" si="12"/>
        <v>1</v>
      </c>
      <c r="M31" s="10"/>
      <c r="N31" s="10"/>
      <c r="X31" s="268"/>
      <c r="Y31" s="268"/>
      <c r="Z31" s="268"/>
      <c r="AA31" s="268"/>
      <c r="AB31" s="268"/>
      <c r="AC31" s="268"/>
      <c r="AD31" s="268"/>
      <c r="AE31" s="268"/>
      <c r="AF31" s="268"/>
      <c r="AG31" s="268"/>
      <c r="AH31" s="268"/>
      <c r="AI31" s="268"/>
      <c r="AJ31" s="268"/>
      <c r="AK31" s="268"/>
      <c r="AR31" s="14">
        <f t="shared" si="3"/>
        <v>19</v>
      </c>
      <c r="AS31" s="346">
        <f t="shared" si="4"/>
        <v>12.379050000000007</v>
      </c>
      <c r="AT31" s="346">
        <f t="shared" si="5"/>
        <v>7.9480919999999999</v>
      </c>
      <c r="AU31" s="348">
        <f t="shared" si="6"/>
        <v>100</v>
      </c>
      <c r="AV31" s="348">
        <f t="shared" si="7"/>
        <v>103.8</v>
      </c>
      <c r="AW31" s="348">
        <f t="shared" si="8"/>
        <v>101.89999999999999</v>
      </c>
      <c r="AX31" s="229">
        <f t="shared" si="9"/>
        <v>100</v>
      </c>
      <c r="BW31" s="30"/>
    </row>
    <row r="32" spans="2:75" x14ac:dyDescent="0.2">
      <c r="B32" s="146">
        <f t="shared" si="13"/>
        <v>20</v>
      </c>
      <c r="C32" s="314">
        <f t="shared" si="10"/>
        <v>1.0014000000000001</v>
      </c>
      <c r="D32" s="314">
        <f t="shared" si="10"/>
        <v>0.99317</v>
      </c>
      <c r="E32" s="314">
        <f t="shared" si="11"/>
        <v>1</v>
      </c>
      <c r="F32" s="314">
        <f t="shared" si="12"/>
        <v>1.04</v>
      </c>
      <c r="G32" s="314">
        <f t="shared" si="12"/>
        <v>1.02</v>
      </c>
      <c r="H32" s="314">
        <f t="shared" si="12"/>
        <v>1</v>
      </c>
      <c r="I32" s="314">
        <f t="shared" si="12"/>
        <v>1</v>
      </c>
      <c r="J32" s="314">
        <f t="shared" si="12"/>
        <v>1</v>
      </c>
      <c r="K32" s="314">
        <f t="shared" si="12"/>
        <v>1</v>
      </c>
      <c r="L32" s="314">
        <f t="shared" si="12"/>
        <v>1</v>
      </c>
      <c r="M32" s="10"/>
      <c r="N32" s="10"/>
      <c r="X32" s="268"/>
      <c r="Y32" s="268"/>
      <c r="Z32" s="268"/>
      <c r="AA32" s="268"/>
      <c r="AB32" s="268"/>
      <c r="AC32" s="268"/>
      <c r="AD32" s="268"/>
      <c r="AE32" s="268"/>
      <c r="AF32" s="268"/>
      <c r="AG32" s="268"/>
      <c r="AH32" s="268"/>
      <c r="AI32" s="268"/>
      <c r="AJ32" s="268"/>
      <c r="AK32" s="268"/>
      <c r="AR32" s="14">
        <f t="shared" si="3"/>
        <v>20</v>
      </c>
      <c r="AS32" s="346">
        <f t="shared" si="4"/>
        <v>12.399000000000001</v>
      </c>
      <c r="AT32" s="346">
        <f t="shared" si="5"/>
        <v>7.94536</v>
      </c>
      <c r="AU32" s="348">
        <f t="shared" si="6"/>
        <v>100</v>
      </c>
      <c r="AV32" s="348">
        <f t="shared" si="7"/>
        <v>104</v>
      </c>
      <c r="AW32" s="348">
        <f t="shared" si="8"/>
        <v>102</v>
      </c>
      <c r="AX32" s="229">
        <f t="shared" si="9"/>
        <v>100</v>
      </c>
      <c r="BW32" s="30"/>
    </row>
    <row r="33" spans="2:75" x14ac:dyDescent="0.2">
      <c r="B33" s="146">
        <f t="shared" si="13"/>
        <v>21</v>
      </c>
      <c r="C33" s="314">
        <f t="shared" si="10"/>
        <v>1.0014700000000001</v>
      </c>
      <c r="D33" s="314">
        <f t="shared" si="10"/>
        <v>0.9928285</v>
      </c>
      <c r="E33" s="314">
        <f t="shared" si="11"/>
        <v>1</v>
      </c>
      <c r="F33" s="314">
        <f t="shared" si="12"/>
        <v>1.042</v>
      </c>
      <c r="G33" s="314">
        <f t="shared" si="12"/>
        <v>1.0209999999999999</v>
      </c>
      <c r="H33" s="314">
        <f t="shared" si="12"/>
        <v>1</v>
      </c>
      <c r="I33" s="314">
        <f t="shared" si="12"/>
        <v>1</v>
      </c>
      <c r="J33" s="314">
        <f t="shared" si="12"/>
        <v>1</v>
      </c>
      <c r="K33" s="314">
        <f t="shared" si="12"/>
        <v>1</v>
      </c>
      <c r="L33" s="314">
        <f t="shared" si="12"/>
        <v>1</v>
      </c>
      <c r="M33" s="10"/>
      <c r="N33" s="10"/>
      <c r="X33" s="268"/>
      <c r="Y33" s="268"/>
      <c r="Z33" s="268"/>
      <c r="AA33" s="268"/>
      <c r="AB33" s="268"/>
      <c r="AC33" s="268"/>
      <c r="AD33" s="268"/>
      <c r="AE33" s="268"/>
      <c r="AF33" s="268"/>
      <c r="AG33" s="268"/>
      <c r="AH33" s="268"/>
      <c r="AI33" s="268"/>
      <c r="AJ33" s="268"/>
      <c r="AK33" s="268"/>
      <c r="AR33" s="14">
        <f t="shared" si="3"/>
        <v>21</v>
      </c>
      <c r="AS33" s="346">
        <f t="shared" si="4"/>
        <v>12.418949999999995</v>
      </c>
      <c r="AT33" s="346">
        <f t="shared" si="5"/>
        <v>7.942628</v>
      </c>
      <c r="AU33" s="348">
        <f t="shared" si="6"/>
        <v>100</v>
      </c>
      <c r="AV33" s="348">
        <f t="shared" si="7"/>
        <v>104.2</v>
      </c>
      <c r="AW33" s="348">
        <f t="shared" si="8"/>
        <v>102.1</v>
      </c>
      <c r="AX33" s="229">
        <f t="shared" si="9"/>
        <v>100</v>
      </c>
      <c r="BW33" s="30"/>
    </row>
    <row r="34" spans="2:75" x14ac:dyDescent="0.2">
      <c r="B34" s="146">
        <f t="shared" si="13"/>
        <v>22</v>
      </c>
      <c r="C34" s="314">
        <f t="shared" si="10"/>
        <v>1.0015400000000001</v>
      </c>
      <c r="D34" s="314">
        <f t="shared" si="10"/>
        <v>0.99248700000000001</v>
      </c>
      <c r="E34" s="314">
        <f t="shared" si="11"/>
        <v>1</v>
      </c>
      <c r="F34" s="314">
        <f t="shared" si="12"/>
        <v>1.044</v>
      </c>
      <c r="G34" s="314">
        <f t="shared" si="12"/>
        <v>1.022</v>
      </c>
      <c r="H34" s="314">
        <f t="shared" si="12"/>
        <v>1</v>
      </c>
      <c r="I34" s="314">
        <f t="shared" si="12"/>
        <v>1</v>
      </c>
      <c r="J34" s="314">
        <f t="shared" si="12"/>
        <v>1</v>
      </c>
      <c r="K34" s="314">
        <f t="shared" si="12"/>
        <v>1</v>
      </c>
      <c r="L34" s="314">
        <f t="shared" si="12"/>
        <v>1</v>
      </c>
      <c r="M34" s="10"/>
      <c r="N34" s="10"/>
      <c r="X34" s="268"/>
      <c r="Y34" s="268"/>
      <c r="Z34" s="268"/>
      <c r="AA34" s="268"/>
      <c r="AB34" s="268"/>
      <c r="AC34" s="268"/>
      <c r="AD34" s="268"/>
      <c r="AE34" s="268"/>
      <c r="AF34" s="268"/>
      <c r="AG34" s="268"/>
      <c r="AH34" s="268"/>
      <c r="AI34" s="268"/>
      <c r="AJ34" s="268"/>
      <c r="AK34" s="268"/>
      <c r="AR34" s="14">
        <f t="shared" si="3"/>
        <v>22</v>
      </c>
      <c r="AS34" s="346">
        <f t="shared" si="4"/>
        <v>12.438900000000046</v>
      </c>
      <c r="AT34" s="346">
        <f t="shared" si="5"/>
        <v>7.9398960000000001</v>
      </c>
      <c r="AU34" s="348">
        <f t="shared" si="6"/>
        <v>100</v>
      </c>
      <c r="AV34" s="348">
        <f t="shared" si="7"/>
        <v>104.4</v>
      </c>
      <c r="AW34" s="348">
        <f t="shared" si="8"/>
        <v>102.2</v>
      </c>
      <c r="AX34" s="229">
        <f t="shared" si="9"/>
        <v>100</v>
      </c>
      <c r="BW34" s="30"/>
    </row>
    <row r="35" spans="2:75" x14ac:dyDescent="0.2">
      <c r="B35" s="146">
        <f t="shared" si="13"/>
        <v>23</v>
      </c>
      <c r="C35" s="314">
        <f t="shared" si="10"/>
        <v>1.0016099999999999</v>
      </c>
      <c r="D35" s="314">
        <f t="shared" si="10"/>
        <v>0.99214550000000001</v>
      </c>
      <c r="E35" s="314">
        <f t="shared" si="11"/>
        <v>1</v>
      </c>
      <c r="F35" s="314">
        <f t="shared" si="12"/>
        <v>1.046</v>
      </c>
      <c r="G35" s="314">
        <f t="shared" si="12"/>
        <v>1.0229999999999999</v>
      </c>
      <c r="H35" s="314">
        <f t="shared" si="12"/>
        <v>1</v>
      </c>
      <c r="I35" s="314">
        <f t="shared" si="12"/>
        <v>1</v>
      </c>
      <c r="J35" s="314">
        <f t="shared" si="12"/>
        <v>1</v>
      </c>
      <c r="K35" s="314">
        <f t="shared" si="12"/>
        <v>1</v>
      </c>
      <c r="L35" s="314">
        <f t="shared" si="12"/>
        <v>1</v>
      </c>
      <c r="M35" s="10"/>
      <c r="N35" s="10"/>
      <c r="X35" s="268"/>
      <c r="Y35" s="268"/>
      <c r="Z35" s="268"/>
      <c r="AA35" s="268"/>
      <c r="AB35" s="268"/>
      <c r="AC35" s="268"/>
      <c r="AD35" s="268"/>
      <c r="AE35" s="268"/>
      <c r="AF35" s="268"/>
      <c r="AG35" s="268"/>
      <c r="AH35" s="268"/>
      <c r="AI35" s="268"/>
      <c r="AJ35" s="268"/>
      <c r="AK35" s="268"/>
      <c r="AR35" s="14">
        <f t="shared" si="3"/>
        <v>23</v>
      </c>
      <c r="AS35" s="346">
        <f t="shared" si="4"/>
        <v>12.458849999999984</v>
      </c>
      <c r="AT35" s="346">
        <f t="shared" si="5"/>
        <v>7.9371640000000001</v>
      </c>
      <c r="AU35" s="348">
        <f t="shared" si="6"/>
        <v>100</v>
      </c>
      <c r="AV35" s="348">
        <f t="shared" si="7"/>
        <v>104.60000000000001</v>
      </c>
      <c r="AW35" s="348">
        <f t="shared" si="8"/>
        <v>102.3</v>
      </c>
      <c r="AX35" s="229">
        <f t="shared" si="9"/>
        <v>100</v>
      </c>
      <c r="BW35" s="30"/>
    </row>
    <row r="36" spans="2:75" x14ac:dyDescent="0.2">
      <c r="B36" s="146">
        <f t="shared" si="13"/>
        <v>24</v>
      </c>
      <c r="C36" s="314">
        <f t="shared" si="10"/>
        <v>1.0016799999999999</v>
      </c>
      <c r="D36" s="314">
        <f t="shared" si="10"/>
        <v>0.99180400000000002</v>
      </c>
      <c r="E36" s="314">
        <f t="shared" si="11"/>
        <v>1</v>
      </c>
      <c r="F36" s="314">
        <f t="shared" si="12"/>
        <v>1.048</v>
      </c>
      <c r="G36" s="314">
        <f t="shared" si="12"/>
        <v>1.024</v>
      </c>
      <c r="H36" s="314">
        <f t="shared" si="12"/>
        <v>1</v>
      </c>
      <c r="I36" s="314">
        <f t="shared" si="12"/>
        <v>1</v>
      </c>
      <c r="J36" s="314">
        <f t="shared" si="12"/>
        <v>1</v>
      </c>
      <c r="K36" s="314">
        <f t="shared" si="12"/>
        <v>1</v>
      </c>
      <c r="L36" s="314">
        <f t="shared" si="12"/>
        <v>1</v>
      </c>
      <c r="M36" s="10"/>
      <c r="N36" s="10"/>
      <c r="X36" s="268"/>
      <c r="Y36" s="268"/>
      <c r="Z36" s="268"/>
      <c r="AA36" s="268"/>
      <c r="AB36" s="268"/>
      <c r="AC36" s="268"/>
      <c r="AD36" s="268"/>
      <c r="AE36" s="268"/>
      <c r="AF36" s="268"/>
      <c r="AG36" s="268"/>
      <c r="AH36" s="268"/>
      <c r="AI36" s="268"/>
      <c r="AJ36" s="268"/>
      <c r="AK36" s="268"/>
      <c r="AR36" s="14">
        <f t="shared" si="3"/>
        <v>24</v>
      </c>
      <c r="AS36" s="346">
        <f t="shared" si="4"/>
        <v>12.478799999999978</v>
      </c>
      <c r="AT36" s="346">
        <f t="shared" si="5"/>
        <v>7.9344320000000002</v>
      </c>
      <c r="AU36" s="348">
        <f t="shared" si="6"/>
        <v>100</v>
      </c>
      <c r="AV36" s="348">
        <f t="shared" si="7"/>
        <v>104.80000000000001</v>
      </c>
      <c r="AW36" s="348">
        <f t="shared" si="8"/>
        <v>102.4</v>
      </c>
      <c r="AX36" s="229">
        <f t="shared" si="9"/>
        <v>100</v>
      </c>
      <c r="BW36" s="30"/>
    </row>
    <row r="37" spans="2:75" x14ac:dyDescent="0.2">
      <c r="B37" s="146">
        <f t="shared" si="13"/>
        <v>25</v>
      </c>
      <c r="C37" s="314">
        <f t="shared" si="10"/>
        <v>1.0017499999999999</v>
      </c>
      <c r="D37" s="314">
        <f t="shared" si="10"/>
        <v>0.99146250000000002</v>
      </c>
      <c r="E37" s="314">
        <f t="shared" si="11"/>
        <v>1</v>
      </c>
      <c r="F37" s="314">
        <f t="shared" si="12"/>
        <v>1.05</v>
      </c>
      <c r="G37" s="314">
        <f t="shared" si="12"/>
        <v>1.0249999999999999</v>
      </c>
      <c r="H37" s="314">
        <f t="shared" si="12"/>
        <v>1</v>
      </c>
      <c r="I37" s="314">
        <f t="shared" si="12"/>
        <v>1</v>
      </c>
      <c r="J37" s="314">
        <f t="shared" si="12"/>
        <v>1</v>
      </c>
      <c r="K37" s="314">
        <f t="shared" si="12"/>
        <v>1</v>
      </c>
      <c r="L37" s="314">
        <f t="shared" si="12"/>
        <v>1</v>
      </c>
      <c r="M37" s="10"/>
      <c r="N37" s="10"/>
      <c r="X37" s="268"/>
      <c r="Y37" s="268"/>
      <c r="Z37" s="268"/>
      <c r="AA37" s="268"/>
      <c r="AB37" s="268"/>
      <c r="AC37" s="268"/>
      <c r="AD37" s="268"/>
      <c r="AE37" s="268"/>
      <c r="AF37" s="268"/>
      <c r="AG37" s="268"/>
      <c r="AH37" s="268"/>
      <c r="AI37" s="268"/>
      <c r="AJ37" s="268"/>
      <c r="AK37" s="268"/>
      <c r="AR37" s="14">
        <f t="shared" si="3"/>
        <v>25</v>
      </c>
      <c r="AS37" s="346">
        <f t="shared" si="4"/>
        <v>12.498749999999973</v>
      </c>
      <c r="AT37" s="346">
        <f t="shared" si="5"/>
        <v>7.9317000000000002</v>
      </c>
      <c r="AU37" s="348">
        <f t="shared" si="6"/>
        <v>100</v>
      </c>
      <c r="AV37" s="348">
        <f t="shared" si="7"/>
        <v>105</v>
      </c>
      <c r="AW37" s="348">
        <f t="shared" si="8"/>
        <v>102.49999999999999</v>
      </c>
      <c r="AX37" s="229">
        <f t="shared" si="9"/>
        <v>100</v>
      </c>
      <c r="BW37" s="30"/>
    </row>
    <row r="38" spans="2:75" x14ac:dyDescent="0.2">
      <c r="B38" s="146">
        <f t="shared" si="13"/>
        <v>26</v>
      </c>
      <c r="C38" s="314">
        <f t="shared" si="10"/>
        <v>1.0018199999999999</v>
      </c>
      <c r="D38" s="314">
        <f t="shared" si="10"/>
        <v>0.99112100000000003</v>
      </c>
      <c r="E38" s="314">
        <f t="shared" si="11"/>
        <v>1</v>
      </c>
      <c r="F38" s="314">
        <f t="shared" si="12"/>
        <v>1.052</v>
      </c>
      <c r="G38" s="314">
        <f t="shared" si="12"/>
        <v>1.026</v>
      </c>
      <c r="H38" s="314">
        <f t="shared" si="12"/>
        <v>1</v>
      </c>
      <c r="I38" s="314">
        <f t="shared" si="12"/>
        <v>1</v>
      </c>
      <c r="J38" s="314">
        <f t="shared" si="12"/>
        <v>1</v>
      </c>
      <c r="K38" s="314">
        <f t="shared" si="12"/>
        <v>1</v>
      </c>
      <c r="L38" s="314">
        <f t="shared" si="12"/>
        <v>1</v>
      </c>
      <c r="M38" s="10"/>
      <c r="N38" s="10"/>
      <c r="X38" s="268"/>
      <c r="Y38" s="268"/>
      <c r="Z38" s="268"/>
      <c r="AA38" s="268"/>
      <c r="AB38" s="268"/>
      <c r="AC38" s="268"/>
      <c r="AD38" s="268"/>
      <c r="AE38" s="268"/>
      <c r="AF38" s="268"/>
      <c r="AG38" s="268"/>
      <c r="AH38" s="268"/>
      <c r="AI38" s="268"/>
      <c r="AJ38" s="268"/>
      <c r="AK38" s="268"/>
      <c r="AR38" s="14">
        <f t="shared" si="3"/>
        <v>26</v>
      </c>
      <c r="AS38" s="346">
        <f t="shared" si="4"/>
        <v>12.518699999999967</v>
      </c>
      <c r="AT38" s="346">
        <f t="shared" si="5"/>
        <v>7.9289680000000002</v>
      </c>
      <c r="AU38" s="348">
        <f t="shared" si="6"/>
        <v>100</v>
      </c>
      <c r="AV38" s="348">
        <f t="shared" si="7"/>
        <v>105.2</v>
      </c>
      <c r="AW38" s="348">
        <f t="shared" si="8"/>
        <v>102.60000000000001</v>
      </c>
      <c r="AX38" s="229">
        <f t="shared" si="9"/>
        <v>100</v>
      </c>
      <c r="BW38" s="30"/>
    </row>
    <row r="39" spans="2:75" x14ac:dyDescent="0.2">
      <c r="B39" s="146">
        <f t="shared" si="13"/>
        <v>27</v>
      </c>
      <c r="C39" s="314">
        <f t="shared" si="10"/>
        <v>1.0018899999999999</v>
      </c>
      <c r="D39" s="314">
        <f t="shared" si="10"/>
        <v>0.99077950000000004</v>
      </c>
      <c r="E39" s="314">
        <f t="shared" si="11"/>
        <v>1</v>
      </c>
      <c r="F39" s="314">
        <f t="shared" si="12"/>
        <v>1.054</v>
      </c>
      <c r="G39" s="314">
        <f t="shared" si="12"/>
        <v>1.0269999999999999</v>
      </c>
      <c r="H39" s="314">
        <f t="shared" si="12"/>
        <v>1</v>
      </c>
      <c r="I39" s="314">
        <f t="shared" si="12"/>
        <v>1</v>
      </c>
      <c r="J39" s="314">
        <f t="shared" si="12"/>
        <v>1</v>
      </c>
      <c r="K39" s="314">
        <f t="shared" si="12"/>
        <v>1</v>
      </c>
      <c r="L39" s="314">
        <f t="shared" si="12"/>
        <v>1</v>
      </c>
      <c r="M39" s="10"/>
      <c r="N39" s="10"/>
      <c r="X39" s="268"/>
      <c r="Y39" s="268"/>
      <c r="Z39" s="268"/>
      <c r="AA39" s="268"/>
      <c r="AB39" s="268"/>
      <c r="AC39" s="268"/>
      <c r="AD39" s="268"/>
      <c r="AE39" s="268"/>
      <c r="AF39" s="268"/>
      <c r="AG39" s="268"/>
      <c r="AH39" s="268"/>
      <c r="AI39" s="268"/>
      <c r="AJ39" s="268"/>
      <c r="AK39" s="268"/>
      <c r="AR39" s="14">
        <f t="shared" si="3"/>
        <v>27</v>
      </c>
      <c r="AS39" s="346">
        <f t="shared" si="4"/>
        <v>12.538649999999961</v>
      </c>
      <c r="AT39" s="346">
        <f t="shared" si="5"/>
        <v>7.9262360000000003</v>
      </c>
      <c r="AU39" s="348">
        <f t="shared" si="6"/>
        <v>100</v>
      </c>
      <c r="AV39" s="348">
        <f t="shared" si="7"/>
        <v>105.4</v>
      </c>
      <c r="AW39" s="348">
        <f t="shared" si="8"/>
        <v>102.69999999999999</v>
      </c>
      <c r="AX39" s="229">
        <f t="shared" si="9"/>
        <v>100</v>
      </c>
      <c r="BW39" s="30"/>
    </row>
    <row r="40" spans="2:75" x14ac:dyDescent="0.2">
      <c r="B40" s="146">
        <f t="shared" si="13"/>
        <v>28</v>
      </c>
      <c r="C40" s="314">
        <f t="shared" si="10"/>
        <v>1.00196</v>
      </c>
      <c r="D40" s="314">
        <f t="shared" si="10"/>
        <v>0.99043800000000004</v>
      </c>
      <c r="E40" s="314">
        <f t="shared" si="11"/>
        <v>1</v>
      </c>
      <c r="F40" s="314">
        <f t="shared" si="12"/>
        <v>1.056</v>
      </c>
      <c r="G40" s="314">
        <f t="shared" si="12"/>
        <v>1.028</v>
      </c>
      <c r="H40" s="314">
        <f t="shared" si="12"/>
        <v>1</v>
      </c>
      <c r="I40" s="314">
        <f t="shared" si="12"/>
        <v>1</v>
      </c>
      <c r="J40" s="314">
        <f t="shared" si="12"/>
        <v>1</v>
      </c>
      <c r="K40" s="314">
        <f t="shared" si="12"/>
        <v>1</v>
      </c>
      <c r="L40" s="314">
        <f t="shared" si="12"/>
        <v>1</v>
      </c>
      <c r="M40" s="10"/>
      <c r="N40" s="10"/>
      <c r="X40" s="268"/>
      <c r="Y40" s="268"/>
      <c r="Z40" s="268"/>
      <c r="AA40" s="268"/>
      <c r="AB40" s="268"/>
      <c r="AC40" s="268"/>
      <c r="AD40" s="268"/>
      <c r="AE40" s="268"/>
      <c r="AF40" s="268"/>
      <c r="AG40" s="268"/>
      <c r="AH40" s="268"/>
      <c r="AI40" s="268"/>
      <c r="AJ40" s="268"/>
      <c r="AK40" s="268"/>
      <c r="AR40" s="14">
        <f t="shared" si="3"/>
        <v>28</v>
      </c>
      <c r="AS40" s="346">
        <f t="shared" si="4"/>
        <v>12.558600000000013</v>
      </c>
      <c r="AT40" s="346">
        <f t="shared" si="5"/>
        <v>7.9235040000000003</v>
      </c>
      <c r="AU40" s="348">
        <f t="shared" si="6"/>
        <v>100</v>
      </c>
      <c r="AV40" s="348">
        <f t="shared" si="7"/>
        <v>105.60000000000001</v>
      </c>
      <c r="AW40" s="348">
        <f t="shared" si="8"/>
        <v>102.8</v>
      </c>
      <c r="AX40" s="229">
        <f t="shared" si="9"/>
        <v>100</v>
      </c>
      <c r="BW40" s="30"/>
    </row>
    <row r="41" spans="2:75" x14ac:dyDescent="0.2">
      <c r="B41" s="146">
        <f t="shared" si="13"/>
        <v>29</v>
      </c>
      <c r="C41" s="314">
        <f t="shared" si="10"/>
        <v>1.00203</v>
      </c>
      <c r="D41" s="314">
        <f t="shared" si="10"/>
        <v>0.99009650000000005</v>
      </c>
      <c r="E41" s="314">
        <f t="shared" si="11"/>
        <v>1</v>
      </c>
      <c r="F41" s="314">
        <f t="shared" si="12"/>
        <v>1.0580000000000001</v>
      </c>
      <c r="G41" s="314">
        <f t="shared" si="12"/>
        <v>1.0289999999999999</v>
      </c>
      <c r="H41" s="314">
        <f t="shared" si="12"/>
        <v>1</v>
      </c>
      <c r="I41" s="314">
        <f t="shared" si="12"/>
        <v>1</v>
      </c>
      <c r="J41" s="314">
        <f t="shared" si="12"/>
        <v>1</v>
      </c>
      <c r="K41" s="314">
        <f t="shared" si="12"/>
        <v>1</v>
      </c>
      <c r="L41" s="314">
        <f t="shared" si="12"/>
        <v>1</v>
      </c>
      <c r="M41" s="10"/>
      <c r="N41" s="10"/>
      <c r="X41" s="268"/>
      <c r="Y41" s="268"/>
      <c r="Z41" s="268"/>
      <c r="AA41" s="268"/>
      <c r="AB41" s="268"/>
      <c r="AC41" s="268"/>
      <c r="AD41" s="268"/>
      <c r="AE41" s="268"/>
      <c r="AF41" s="268"/>
      <c r="AG41" s="268"/>
      <c r="AH41" s="268"/>
      <c r="AI41" s="268"/>
      <c r="AJ41" s="268"/>
      <c r="AK41" s="268"/>
      <c r="AR41" s="14">
        <f t="shared" si="3"/>
        <v>29</v>
      </c>
      <c r="AS41" s="346">
        <f t="shared" si="4"/>
        <v>12.578550000000007</v>
      </c>
      <c r="AT41" s="346">
        <f t="shared" si="5"/>
        <v>7.9207720000000004</v>
      </c>
      <c r="AU41" s="348">
        <f t="shared" si="6"/>
        <v>100</v>
      </c>
      <c r="AV41" s="348">
        <f t="shared" si="7"/>
        <v>105.80000000000001</v>
      </c>
      <c r="AW41" s="348">
        <f t="shared" si="8"/>
        <v>102.89999999999999</v>
      </c>
      <c r="AX41" s="229">
        <f t="shared" si="9"/>
        <v>100</v>
      </c>
      <c r="BW41" s="30"/>
    </row>
    <row r="42" spans="2:75" x14ac:dyDescent="0.2">
      <c r="B42" s="146">
        <f t="shared" si="13"/>
        <v>30</v>
      </c>
      <c r="C42" s="314">
        <f t="shared" si="10"/>
        <v>1.0021</v>
      </c>
      <c r="D42" s="314">
        <f t="shared" si="10"/>
        <v>0.98975500000000005</v>
      </c>
      <c r="E42" s="314">
        <f t="shared" si="11"/>
        <v>1</v>
      </c>
      <c r="F42" s="314">
        <f t="shared" si="12"/>
        <v>1.06</v>
      </c>
      <c r="G42" s="314">
        <f t="shared" si="12"/>
        <v>1.03</v>
      </c>
      <c r="H42" s="314">
        <f t="shared" si="12"/>
        <v>1</v>
      </c>
      <c r="I42" s="314">
        <f t="shared" si="12"/>
        <v>1</v>
      </c>
      <c r="J42" s="314">
        <f t="shared" si="12"/>
        <v>1</v>
      </c>
      <c r="K42" s="314">
        <f t="shared" si="12"/>
        <v>1</v>
      </c>
      <c r="L42" s="314">
        <f t="shared" si="12"/>
        <v>1</v>
      </c>
      <c r="M42" s="10"/>
      <c r="N42" s="10"/>
      <c r="X42" s="268"/>
      <c r="Y42" s="268"/>
      <c r="Z42" s="268"/>
      <c r="AA42" s="268"/>
      <c r="AB42" s="268"/>
      <c r="AC42" s="268"/>
      <c r="AD42" s="268"/>
      <c r="AE42" s="268"/>
      <c r="AF42" s="268"/>
      <c r="AG42" s="268"/>
      <c r="AH42" s="268"/>
      <c r="AI42" s="268"/>
      <c r="AJ42" s="268"/>
      <c r="AK42" s="268"/>
      <c r="AR42" s="14">
        <f t="shared" si="3"/>
        <v>30</v>
      </c>
      <c r="AS42" s="346">
        <f t="shared" si="4"/>
        <v>12.598500000000001</v>
      </c>
      <c r="AT42" s="346">
        <f t="shared" si="5"/>
        <v>7.9180400000000004</v>
      </c>
      <c r="AU42" s="348">
        <f t="shared" si="6"/>
        <v>100</v>
      </c>
      <c r="AV42" s="348">
        <f t="shared" si="7"/>
        <v>106</v>
      </c>
      <c r="AW42" s="348">
        <f t="shared" si="8"/>
        <v>103</v>
      </c>
      <c r="AX42" s="229">
        <f t="shared" si="9"/>
        <v>100</v>
      </c>
      <c r="BW42" s="30"/>
    </row>
    <row r="43" spans="2:75" x14ac:dyDescent="0.2">
      <c r="B43" s="146">
        <f t="shared" si="13"/>
        <v>31</v>
      </c>
      <c r="C43" s="314">
        <f t="shared" si="10"/>
        <v>1.00217</v>
      </c>
      <c r="D43" s="314">
        <f t="shared" si="10"/>
        <v>0.98941349999999995</v>
      </c>
      <c r="E43" s="314">
        <f t="shared" si="11"/>
        <v>1</v>
      </c>
      <c r="F43" s="314">
        <f t="shared" si="12"/>
        <v>1.0620000000000001</v>
      </c>
      <c r="G43" s="314">
        <f t="shared" si="12"/>
        <v>1.0309999999999999</v>
      </c>
      <c r="H43" s="314">
        <f t="shared" si="12"/>
        <v>1</v>
      </c>
      <c r="I43" s="314">
        <f t="shared" si="12"/>
        <v>1</v>
      </c>
      <c r="J43" s="314">
        <f t="shared" si="12"/>
        <v>1</v>
      </c>
      <c r="K43" s="314">
        <f t="shared" si="12"/>
        <v>1</v>
      </c>
      <c r="L43" s="314">
        <f t="shared" si="12"/>
        <v>1</v>
      </c>
      <c r="M43" s="10"/>
      <c r="N43" s="10"/>
      <c r="X43" s="268"/>
      <c r="Y43" s="268"/>
      <c r="Z43" s="268"/>
      <c r="AA43" s="268"/>
      <c r="AB43" s="268"/>
      <c r="AC43" s="268"/>
      <c r="AD43" s="268"/>
      <c r="AE43" s="268"/>
      <c r="AF43" s="268"/>
      <c r="AG43" s="268"/>
      <c r="AH43" s="268"/>
      <c r="AI43" s="268"/>
      <c r="AJ43" s="268"/>
      <c r="AK43" s="268"/>
      <c r="AR43" s="14">
        <f t="shared" si="3"/>
        <v>31</v>
      </c>
      <c r="AS43" s="346">
        <f t="shared" si="4"/>
        <v>12.618449999999996</v>
      </c>
      <c r="AT43" s="346">
        <f t="shared" si="5"/>
        <v>7.9153079999999996</v>
      </c>
      <c r="AU43" s="348">
        <f t="shared" si="6"/>
        <v>100</v>
      </c>
      <c r="AV43" s="348">
        <f t="shared" si="7"/>
        <v>106.2</v>
      </c>
      <c r="AW43" s="348">
        <f t="shared" si="8"/>
        <v>103.1</v>
      </c>
      <c r="AX43" s="229">
        <f t="shared" si="9"/>
        <v>100</v>
      </c>
      <c r="BW43" s="30"/>
    </row>
    <row r="44" spans="2:75" x14ac:dyDescent="0.2">
      <c r="B44" s="146">
        <f t="shared" si="13"/>
        <v>32</v>
      </c>
      <c r="C44" s="314">
        <f t="shared" si="10"/>
        <v>1.00224</v>
      </c>
      <c r="D44" s="314">
        <f t="shared" si="10"/>
        <v>0.98907199999999995</v>
      </c>
      <c r="E44" s="314">
        <f t="shared" si="11"/>
        <v>1</v>
      </c>
      <c r="F44" s="314">
        <f t="shared" si="12"/>
        <v>1.0640000000000001</v>
      </c>
      <c r="G44" s="314">
        <f t="shared" si="12"/>
        <v>1.032</v>
      </c>
      <c r="H44" s="314">
        <f t="shared" si="12"/>
        <v>1</v>
      </c>
      <c r="I44" s="314">
        <f t="shared" si="12"/>
        <v>1</v>
      </c>
      <c r="J44" s="314">
        <f t="shared" si="12"/>
        <v>1</v>
      </c>
      <c r="K44" s="314">
        <f t="shared" si="12"/>
        <v>1</v>
      </c>
      <c r="L44" s="314">
        <f t="shared" si="12"/>
        <v>1</v>
      </c>
      <c r="M44" s="10"/>
      <c r="N44" s="10"/>
      <c r="X44" s="268"/>
      <c r="Y44" s="268"/>
      <c r="Z44" s="268"/>
      <c r="AA44" s="268"/>
      <c r="AB44" s="268"/>
      <c r="AC44" s="268"/>
      <c r="AD44" s="268"/>
      <c r="AE44" s="268"/>
      <c r="AF44" s="268"/>
      <c r="AG44" s="268"/>
      <c r="AH44" s="268"/>
      <c r="AI44" s="268"/>
      <c r="AJ44" s="268"/>
      <c r="AK44" s="268"/>
      <c r="AR44" s="14">
        <f t="shared" si="3"/>
        <v>32</v>
      </c>
      <c r="AS44" s="346">
        <f t="shared" si="4"/>
        <v>12.63839999999999</v>
      </c>
      <c r="AT44" s="346">
        <f t="shared" si="5"/>
        <v>7.9125759999999996</v>
      </c>
      <c r="AU44" s="348">
        <f t="shared" si="6"/>
        <v>100</v>
      </c>
      <c r="AV44" s="348">
        <f t="shared" si="7"/>
        <v>106.4</v>
      </c>
      <c r="AW44" s="348">
        <f t="shared" si="8"/>
        <v>103.2</v>
      </c>
      <c r="AX44" s="229">
        <f t="shared" si="9"/>
        <v>100</v>
      </c>
      <c r="BW44" s="30"/>
    </row>
    <row r="45" spans="2:75" x14ac:dyDescent="0.2">
      <c r="B45" s="146">
        <f t="shared" si="13"/>
        <v>33</v>
      </c>
      <c r="C45" s="314">
        <f t="shared" ref="C45:D76" si="14">C$2+($B45*C$3)+(($B45^2)*C$4)</f>
        <v>1.00231</v>
      </c>
      <c r="D45" s="314">
        <f t="shared" si="14"/>
        <v>0.98873049999999996</v>
      </c>
      <c r="E45" s="314">
        <f t="shared" si="11"/>
        <v>1</v>
      </c>
      <c r="F45" s="314">
        <f t="shared" ref="F45:L76" si="15">F$2+($B45*F$3)+(($B45^2)*F$4)</f>
        <v>1.0660000000000001</v>
      </c>
      <c r="G45" s="314">
        <f t="shared" si="15"/>
        <v>1.0329999999999999</v>
      </c>
      <c r="H45" s="314">
        <f t="shared" si="15"/>
        <v>1</v>
      </c>
      <c r="I45" s="314">
        <f t="shared" si="15"/>
        <v>1</v>
      </c>
      <c r="J45" s="314">
        <f t="shared" si="15"/>
        <v>1</v>
      </c>
      <c r="K45" s="314">
        <f t="shared" si="15"/>
        <v>1</v>
      </c>
      <c r="L45" s="314">
        <f t="shared" si="15"/>
        <v>1</v>
      </c>
      <c r="M45" s="10"/>
      <c r="N45" s="10"/>
      <c r="X45" s="268"/>
      <c r="Y45" s="268"/>
      <c r="Z45" s="268"/>
      <c r="AA45" s="268"/>
      <c r="AB45" s="268"/>
      <c r="AC45" s="268"/>
      <c r="AD45" s="268"/>
      <c r="AE45" s="268"/>
      <c r="AF45" s="268"/>
      <c r="AG45" s="268"/>
      <c r="AH45" s="268"/>
      <c r="AI45" s="268"/>
      <c r="AJ45" s="268"/>
      <c r="AK45" s="268"/>
      <c r="AR45" s="14">
        <f t="shared" si="3"/>
        <v>33</v>
      </c>
      <c r="AS45" s="346">
        <f t="shared" si="4"/>
        <v>12.658349999999984</v>
      </c>
      <c r="AT45" s="346">
        <f t="shared" si="5"/>
        <v>7.9098439999999997</v>
      </c>
      <c r="AU45" s="348">
        <f t="shared" si="6"/>
        <v>100</v>
      </c>
      <c r="AV45" s="348">
        <f t="shared" si="7"/>
        <v>106.60000000000001</v>
      </c>
      <c r="AW45" s="348">
        <f t="shared" si="8"/>
        <v>103.3</v>
      </c>
      <c r="AX45" s="229">
        <f t="shared" si="9"/>
        <v>100</v>
      </c>
      <c r="BW45" s="30"/>
    </row>
    <row r="46" spans="2:75" x14ac:dyDescent="0.2">
      <c r="B46" s="146">
        <f t="shared" si="13"/>
        <v>34</v>
      </c>
      <c r="C46" s="314">
        <f t="shared" si="14"/>
        <v>1.00238</v>
      </c>
      <c r="D46" s="314">
        <f t="shared" si="14"/>
        <v>0.98838899999999996</v>
      </c>
      <c r="E46" s="314">
        <f t="shared" si="11"/>
        <v>1</v>
      </c>
      <c r="F46" s="314">
        <f t="shared" si="15"/>
        <v>1.0680000000000001</v>
      </c>
      <c r="G46" s="314">
        <f t="shared" si="15"/>
        <v>1.034</v>
      </c>
      <c r="H46" s="314">
        <f t="shared" si="15"/>
        <v>1</v>
      </c>
      <c r="I46" s="314">
        <f t="shared" si="15"/>
        <v>1</v>
      </c>
      <c r="J46" s="314">
        <f t="shared" si="15"/>
        <v>1</v>
      </c>
      <c r="K46" s="314">
        <f t="shared" si="15"/>
        <v>1</v>
      </c>
      <c r="L46" s="314">
        <f t="shared" si="15"/>
        <v>1</v>
      </c>
      <c r="M46" s="10"/>
      <c r="N46" s="10"/>
      <c r="X46" s="268"/>
      <c r="Y46" s="268"/>
      <c r="Z46" s="268"/>
      <c r="AA46" s="268"/>
      <c r="AB46" s="268"/>
      <c r="AC46" s="268"/>
      <c r="AD46" s="268"/>
      <c r="AE46" s="268"/>
      <c r="AF46" s="268"/>
      <c r="AG46" s="268"/>
      <c r="AH46" s="268"/>
      <c r="AI46" s="268"/>
      <c r="AJ46" s="268"/>
      <c r="AK46" s="268"/>
      <c r="AR46" s="14">
        <f t="shared" si="3"/>
        <v>34</v>
      </c>
      <c r="AS46" s="346">
        <f t="shared" si="4"/>
        <v>12.678300000000036</v>
      </c>
      <c r="AT46" s="346">
        <f t="shared" si="5"/>
        <v>7.9071119999999997</v>
      </c>
      <c r="AU46" s="348">
        <f t="shared" si="6"/>
        <v>100</v>
      </c>
      <c r="AV46" s="348">
        <f t="shared" si="7"/>
        <v>106.80000000000001</v>
      </c>
      <c r="AW46" s="348">
        <f t="shared" si="8"/>
        <v>103.4</v>
      </c>
      <c r="AX46" s="229">
        <f t="shared" si="9"/>
        <v>100</v>
      </c>
      <c r="BW46" s="30"/>
    </row>
    <row r="47" spans="2:75" x14ac:dyDescent="0.2">
      <c r="B47" s="146">
        <f t="shared" si="13"/>
        <v>35</v>
      </c>
      <c r="C47" s="314">
        <f t="shared" si="14"/>
        <v>1.0024500000000001</v>
      </c>
      <c r="D47" s="314">
        <f t="shared" si="14"/>
        <v>0.98804749999999997</v>
      </c>
      <c r="E47" s="314">
        <f t="shared" si="11"/>
        <v>1</v>
      </c>
      <c r="F47" s="314">
        <f t="shared" si="15"/>
        <v>1.07</v>
      </c>
      <c r="G47" s="314">
        <f t="shared" si="15"/>
        <v>1.0349999999999999</v>
      </c>
      <c r="H47" s="314">
        <f t="shared" si="15"/>
        <v>1</v>
      </c>
      <c r="I47" s="314">
        <f t="shared" si="15"/>
        <v>1</v>
      </c>
      <c r="J47" s="314">
        <f t="shared" si="15"/>
        <v>1</v>
      </c>
      <c r="K47" s="314">
        <f t="shared" si="15"/>
        <v>1</v>
      </c>
      <c r="L47" s="314">
        <f t="shared" si="15"/>
        <v>1</v>
      </c>
      <c r="M47" s="10"/>
      <c r="N47" s="10"/>
      <c r="X47" s="268"/>
      <c r="Y47" s="268"/>
      <c r="Z47" s="268"/>
      <c r="AA47" s="268"/>
      <c r="AB47" s="268"/>
      <c r="AC47" s="268"/>
      <c r="AD47" s="268"/>
      <c r="AE47" s="268"/>
      <c r="AF47" s="268"/>
      <c r="AG47" s="268"/>
      <c r="AH47" s="268"/>
      <c r="AI47" s="268"/>
      <c r="AJ47" s="268"/>
      <c r="AK47" s="268"/>
      <c r="AR47" s="14">
        <f t="shared" si="3"/>
        <v>35</v>
      </c>
      <c r="AS47" s="346">
        <f t="shared" si="4"/>
        <v>12.69825000000003</v>
      </c>
      <c r="AT47" s="346">
        <f t="shared" si="5"/>
        <v>7.9043799999999997</v>
      </c>
      <c r="AU47" s="348">
        <f t="shared" si="6"/>
        <v>100</v>
      </c>
      <c r="AV47" s="348">
        <f t="shared" si="7"/>
        <v>107</v>
      </c>
      <c r="AW47" s="348">
        <f t="shared" si="8"/>
        <v>103.49999999999999</v>
      </c>
      <c r="AX47" s="229">
        <f t="shared" si="9"/>
        <v>100</v>
      </c>
      <c r="BW47" s="30"/>
    </row>
    <row r="48" spans="2:75" x14ac:dyDescent="0.2">
      <c r="B48" s="146">
        <f t="shared" si="13"/>
        <v>36</v>
      </c>
      <c r="C48" s="314">
        <f t="shared" si="14"/>
        <v>1.0025200000000001</v>
      </c>
      <c r="D48" s="314">
        <f t="shared" si="14"/>
        <v>0.98770599999999997</v>
      </c>
      <c r="E48" s="314">
        <f t="shared" si="11"/>
        <v>1</v>
      </c>
      <c r="F48" s="314">
        <f t="shared" si="15"/>
        <v>1.0720000000000001</v>
      </c>
      <c r="G48" s="314">
        <f t="shared" si="15"/>
        <v>1.036</v>
      </c>
      <c r="H48" s="314">
        <f t="shared" si="15"/>
        <v>1</v>
      </c>
      <c r="I48" s="314">
        <f t="shared" si="15"/>
        <v>1</v>
      </c>
      <c r="J48" s="314">
        <f t="shared" si="15"/>
        <v>1</v>
      </c>
      <c r="K48" s="314">
        <f t="shared" si="15"/>
        <v>1</v>
      </c>
      <c r="L48" s="314">
        <f t="shared" si="15"/>
        <v>1</v>
      </c>
      <c r="M48" s="10"/>
      <c r="N48" s="10"/>
      <c r="X48" s="268"/>
      <c r="Y48" s="268"/>
      <c r="Z48" s="268"/>
      <c r="AA48" s="268"/>
      <c r="AB48" s="268"/>
      <c r="AC48" s="268"/>
      <c r="AD48" s="268"/>
      <c r="AE48" s="268"/>
      <c r="AF48" s="268"/>
      <c r="AG48" s="268"/>
      <c r="AH48" s="268"/>
      <c r="AI48" s="268"/>
      <c r="AJ48" s="268"/>
      <c r="AK48" s="268"/>
      <c r="AR48" s="14">
        <f t="shared" si="3"/>
        <v>36</v>
      </c>
      <c r="AS48" s="346">
        <f t="shared" si="4"/>
        <v>12.718200000000024</v>
      </c>
      <c r="AT48" s="346">
        <f t="shared" si="5"/>
        <v>7.9016479999999998</v>
      </c>
      <c r="AU48" s="348">
        <f t="shared" si="6"/>
        <v>100</v>
      </c>
      <c r="AV48" s="348">
        <f t="shared" si="7"/>
        <v>107.2</v>
      </c>
      <c r="AW48" s="348">
        <f t="shared" si="8"/>
        <v>103.60000000000001</v>
      </c>
      <c r="AX48" s="229">
        <f t="shared" si="9"/>
        <v>100</v>
      </c>
      <c r="BW48" s="30"/>
    </row>
    <row r="49" spans="2:75" x14ac:dyDescent="0.2">
      <c r="B49" s="146">
        <f t="shared" si="13"/>
        <v>37</v>
      </c>
      <c r="C49" s="314">
        <f t="shared" si="14"/>
        <v>1.0025900000000001</v>
      </c>
      <c r="D49" s="314">
        <f t="shared" si="14"/>
        <v>0.98736449999999998</v>
      </c>
      <c r="E49" s="314">
        <f t="shared" si="11"/>
        <v>1</v>
      </c>
      <c r="F49" s="314">
        <f t="shared" si="15"/>
        <v>1.0740000000000001</v>
      </c>
      <c r="G49" s="314">
        <f t="shared" si="15"/>
        <v>1.0369999999999999</v>
      </c>
      <c r="H49" s="314">
        <f t="shared" si="15"/>
        <v>1</v>
      </c>
      <c r="I49" s="314">
        <f t="shared" si="15"/>
        <v>1</v>
      </c>
      <c r="J49" s="314">
        <f t="shared" si="15"/>
        <v>1</v>
      </c>
      <c r="K49" s="314">
        <f t="shared" si="15"/>
        <v>1</v>
      </c>
      <c r="L49" s="314">
        <f t="shared" si="15"/>
        <v>1</v>
      </c>
      <c r="M49" s="10"/>
      <c r="N49" s="10"/>
      <c r="X49" s="268"/>
      <c r="Y49" s="268"/>
      <c r="Z49" s="268"/>
      <c r="AA49" s="268"/>
      <c r="AB49" s="268"/>
      <c r="AC49" s="268"/>
      <c r="AD49" s="268"/>
      <c r="AE49" s="268"/>
      <c r="AF49" s="268"/>
      <c r="AG49" s="268"/>
      <c r="AH49" s="268"/>
      <c r="AI49" s="268"/>
      <c r="AJ49" s="268"/>
      <c r="AK49" s="268"/>
      <c r="AR49" s="14">
        <f t="shared" si="3"/>
        <v>37</v>
      </c>
      <c r="AS49" s="346">
        <f t="shared" si="4"/>
        <v>12.738150000000019</v>
      </c>
      <c r="AT49" s="346">
        <f t="shared" si="5"/>
        <v>7.8989159999999998</v>
      </c>
      <c r="AU49" s="348">
        <f t="shared" si="6"/>
        <v>100</v>
      </c>
      <c r="AV49" s="348">
        <f t="shared" si="7"/>
        <v>107.4</v>
      </c>
      <c r="AW49" s="348">
        <f t="shared" si="8"/>
        <v>103.69999999999999</v>
      </c>
      <c r="AX49" s="229">
        <f t="shared" si="9"/>
        <v>100</v>
      </c>
      <c r="BW49" s="30"/>
    </row>
    <row r="50" spans="2:75" x14ac:dyDescent="0.2">
      <c r="B50" s="146">
        <f t="shared" si="13"/>
        <v>38</v>
      </c>
      <c r="C50" s="314">
        <f t="shared" si="14"/>
        <v>1.0026600000000001</v>
      </c>
      <c r="D50" s="314">
        <f t="shared" si="14"/>
        <v>0.98702299999999998</v>
      </c>
      <c r="E50" s="314">
        <f t="shared" si="11"/>
        <v>1</v>
      </c>
      <c r="F50" s="314">
        <f t="shared" si="15"/>
        <v>1.0760000000000001</v>
      </c>
      <c r="G50" s="314">
        <f t="shared" si="15"/>
        <v>1.038</v>
      </c>
      <c r="H50" s="314">
        <f t="shared" si="15"/>
        <v>1</v>
      </c>
      <c r="I50" s="314">
        <f t="shared" si="15"/>
        <v>1</v>
      </c>
      <c r="J50" s="314">
        <f t="shared" si="15"/>
        <v>1</v>
      </c>
      <c r="K50" s="314">
        <f t="shared" si="15"/>
        <v>1</v>
      </c>
      <c r="L50" s="314">
        <f t="shared" si="15"/>
        <v>1</v>
      </c>
      <c r="M50" s="10"/>
      <c r="N50" s="10"/>
      <c r="X50" s="268"/>
      <c r="Y50" s="268"/>
      <c r="Z50" s="268"/>
      <c r="AA50" s="268"/>
      <c r="AB50" s="268"/>
      <c r="AC50" s="268"/>
      <c r="AD50" s="268"/>
      <c r="AE50" s="268"/>
      <c r="AF50" s="268"/>
      <c r="AG50" s="268"/>
      <c r="AH50" s="268"/>
      <c r="AI50" s="268"/>
      <c r="AJ50" s="268"/>
      <c r="AK50" s="268"/>
      <c r="AR50" s="14">
        <f t="shared" si="3"/>
        <v>38</v>
      </c>
      <c r="AS50" s="346">
        <f t="shared" si="4"/>
        <v>12.758100000000013</v>
      </c>
      <c r="AT50" s="346">
        <f t="shared" si="5"/>
        <v>7.8961839999999999</v>
      </c>
      <c r="AU50" s="348">
        <f t="shared" si="6"/>
        <v>100</v>
      </c>
      <c r="AV50" s="348">
        <f t="shared" si="7"/>
        <v>107.60000000000001</v>
      </c>
      <c r="AW50" s="348">
        <f t="shared" si="8"/>
        <v>103.8</v>
      </c>
      <c r="AX50" s="229">
        <f t="shared" si="9"/>
        <v>100</v>
      </c>
      <c r="BW50" s="30"/>
    </row>
    <row r="51" spans="2:75" x14ac:dyDescent="0.2">
      <c r="B51" s="146">
        <f t="shared" si="13"/>
        <v>39</v>
      </c>
      <c r="C51" s="314">
        <f t="shared" si="14"/>
        <v>1.0027299999999999</v>
      </c>
      <c r="D51" s="314">
        <f t="shared" si="14"/>
        <v>0.98668149999999999</v>
      </c>
      <c r="E51" s="314">
        <f t="shared" si="11"/>
        <v>1</v>
      </c>
      <c r="F51" s="314">
        <f t="shared" si="15"/>
        <v>1.0780000000000001</v>
      </c>
      <c r="G51" s="314">
        <f t="shared" si="15"/>
        <v>1.0389999999999999</v>
      </c>
      <c r="H51" s="314">
        <f t="shared" si="15"/>
        <v>1</v>
      </c>
      <c r="I51" s="314">
        <f t="shared" si="15"/>
        <v>1</v>
      </c>
      <c r="J51" s="314">
        <f t="shared" si="15"/>
        <v>1</v>
      </c>
      <c r="K51" s="314">
        <f t="shared" si="15"/>
        <v>1</v>
      </c>
      <c r="L51" s="314">
        <f t="shared" si="15"/>
        <v>1</v>
      </c>
      <c r="M51" s="10"/>
      <c r="N51" s="10"/>
      <c r="X51" s="268"/>
      <c r="Y51" s="268"/>
      <c r="Z51" s="268"/>
      <c r="AA51" s="268"/>
      <c r="AB51" s="268"/>
      <c r="AC51" s="268"/>
      <c r="AD51" s="268"/>
      <c r="AE51" s="268"/>
      <c r="AF51" s="268"/>
      <c r="AG51" s="268"/>
      <c r="AH51" s="268"/>
      <c r="AI51" s="268"/>
      <c r="AJ51" s="268"/>
      <c r="AK51" s="268"/>
      <c r="AR51" s="14">
        <f t="shared" si="3"/>
        <v>39</v>
      </c>
      <c r="AS51" s="346">
        <f t="shared" si="4"/>
        <v>12.778049999999951</v>
      </c>
      <c r="AT51" s="346">
        <f t="shared" si="5"/>
        <v>7.8934519999999999</v>
      </c>
      <c r="AU51" s="348">
        <f t="shared" si="6"/>
        <v>100</v>
      </c>
      <c r="AV51" s="348">
        <f t="shared" si="7"/>
        <v>107.80000000000001</v>
      </c>
      <c r="AW51" s="348">
        <f t="shared" si="8"/>
        <v>103.89999999999999</v>
      </c>
      <c r="AX51" s="229">
        <f t="shared" si="9"/>
        <v>100</v>
      </c>
      <c r="BW51" s="30"/>
    </row>
    <row r="52" spans="2:75" x14ac:dyDescent="0.2">
      <c r="B52" s="146">
        <f t="shared" si="13"/>
        <v>40</v>
      </c>
      <c r="C52" s="314">
        <f t="shared" si="14"/>
        <v>1.0027999999999999</v>
      </c>
      <c r="D52" s="314">
        <f t="shared" si="14"/>
        <v>0.98633999999999999</v>
      </c>
      <c r="E52" s="314">
        <f t="shared" si="11"/>
        <v>1</v>
      </c>
      <c r="F52" s="314">
        <f t="shared" si="15"/>
        <v>1.08</v>
      </c>
      <c r="G52" s="314">
        <f t="shared" si="15"/>
        <v>1.04</v>
      </c>
      <c r="H52" s="314">
        <f t="shared" si="15"/>
        <v>1</v>
      </c>
      <c r="I52" s="314">
        <f t="shared" si="15"/>
        <v>1</v>
      </c>
      <c r="J52" s="314">
        <f t="shared" si="15"/>
        <v>1</v>
      </c>
      <c r="K52" s="314">
        <f t="shared" si="15"/>
        <v>1</v>
      </c>
      <c r="L52" s="314">
        <f t="shared" si="15"/>
        <v>1</v>
      </c>
      <c r="M52" s="10"/>
      <c r="N52" s="10"/>
      <c r="X52" s="268"/>
      <c r="Y52" s="268"/>
      <c r="Z52" s="268"/>
      <c r="AA52" s="268"/>
      <c r="AB52" s="268"/>
      <c r="AC52" s="268"/>
      <c r="AD52" s="268"/>
      <c r="AE52" s="268"/>
      <c r="AF52" s="268"/>
      <c r="AG52" s="268"/>
      <c r="AH52" s="268"/>
      <c r="AI52" s="268"/>
      <c r="AJ52" s="268"/>
      <c r="AK52" s="268"/>
      <c r="AR52" s="14">
        <f t="shared" si="3"/>
        <v>40</v>
      </c>
      <c r="AS52" s="346">
        <f t="shared" si="4"/>
        <v>12.798000000000002</v>
      </c>
      <c r="AT52" s="346">
        <f t="shared" si="5"/>
        <v>7.89072</v>
      </c>
      <c r="AU52" s="348">
        <f t="shared" si="6"/>
        <v>100</v>
      </c>
      <c r="AV52" s="348">
        <f t="shared" si="7"/>
        <v>108</v>
      </c>
      <c r="AW52" s="348">
        <f t="shared" si="8"/>
        <v>104</v>
      </c>
      <c r="AX52" s="229">
        <f t="shared" si="9"/>
        <v>100</v>
      </c>
      <c r="BW52" s="30"/>
    </row>
    <row r="53" spans="2:75" x14ac:dyDescent="0.2">
      <c r="B53" s="146">
        <f t="shared" si="13"/>
        <v>41</v>
      </c>
      <c r="C53" s="314">
        <f t="shared" si="14"/>
        <v>1.0028699999999999</v>
      </c>
      <c r="D53" s="314">
        <f t="shared" si="14"/>
        <v>0.9859985</v>
      </c>
      <c r="E53" s="314">
        <f t="shared" si="11"/>
        <v>1</v>
      </c>
      <c r="F53" s="314">
        <f t="shared" si="15"/>
        <v>1.0820000000000001</v>
      </c>
      <c r="G53" s="314">
        <f t="shared" si="15"/>
        <v>1.0409999999999999</v>
      </c>
      <c r="H53" s="314">
        <f t="shared" si="15"/>
        <v>1</v>
      </c>
      <c r="I53" s="314">
        <f t="shared" si="15"/>
        <v>1</v>
      </c>
      <c r="J53" s="314">
        <f t="shared" si="15"/>
        <v>1</v>
      </c>
      <c r="K53" s="314">
        <f t="shared" si="15"/>
        <v>1</v>
      </c>
      <c r="L53" s="314">
        <f t="shared" si="15"/>
        <v>1</v>
      </c>
      <c r="M53" s="10"/>
      <c r="N53" s="10"/>
      <c r="X53" s="268"/>
      <c r="Y53" s="268"/>
      <c r="Z53" s="268"/>
      <c r="AA53" s="268"/>
      <c r="AB53" s="268"/>
      <c r="AC53" s="268"/>
      <c r="AD53" s="268"/>
      <c r="AE53" s="268"/>
      <c r="AF53" s="268"/>
      <c r="AG53" s="268"/>
      <c r="AH53" s="268"/>
      <c r="AI53" s="268"/>
      <c r="AJ53" s="268"/>
      <c r="AK53" s="268"/>
      <c r="AR53" s="14">
        <f t="shared" si="3"/>
        <v>41</v>
      </c>
      <c r="AS53" s="346">
        <f t="shared" si="4"/>
        <v>12.817949999999996</v>
      </c>
      <c r="AT53" s="346">
        <f t="shared" si="5"/>
        <v>7.887988</v>
      </c>
      <c r="AU53" s="348">
        <f t="shared" si="6"/>
        <v>100</v>
      </c>
      <c r="AV53" s="348">
        <f t="shared" si="7"/>
        <v>108.2</v>
      </c>
      <c r="AW53" s="348">
        <f t="shared" si="8"/>
        <v>104.1</v>
      </c>
      <c r="AX53" s="229">
        <f t="shared" si="9"/>
        <v>100</v>
      </c>
      <c r="BW53" s="30"/>
    </row>
    <row r="54" spans="2:75" x14ac:dyDescent="0.2">
      <c r="B54" s="146">
        <f t="shared" si="13"/>
        <v>42</v>
      </c>
      <c r="C54" s="314">
        <f t="shared" si="14"/>
        <v>1.0029399999999999</v>
      </c>
      <c r="D54" s="314">
        <f t="shared" si="14"/>
        <v>0.98565700000000001</v>
      </c>
      <c r="E54" s="314">
        <f t="shared" si="11"/>
        <v>1</v>
      </c>
      <c r="F54" s="314">
        <f t="shared" si="15"/>
        <v>1.0840000000000001</v>
      </c>
      <c r="G54" s="314">
        <f t="shared" si="15"/>
        <v>1.042</v>
      </c>
      <c r="H54" s="314">
        <f t="shared" si="15"/>
        <v>1</v>
      </c>
      <c r="I54" s="314">
        <f t="shared" si="15"/>
        <v>1</v>
      </c>
      <c r="J54" s="314">
        <f t="shared" si="15"/>
        <v>1</v>
      </c>
      <c r="K54" s="314">
        <f t="shared" si="15"/>
        <v>1</v>
      </c>
      <c r="L54" s="314">
        <f t="shared" si="15"/>
        <v>1</v>
      </c>
      <c r="M54" s="10"/>
      <c r="N54" s="10"/>
      <c r="X54" s="268"/>
      <c r="Y54" s="268"/>
      <c r="Z54" s="268"/>
      <c r="AA54" s="268"/>
      <c r="AB54" s="268"/>
      <c r="AC54" s="268"/>
      <c r="AD54" s="268"/>
      <c r="AE54" s="268"/>
      <c r="AF54" s="268"/>
      <c r="AG54" s="268"/>
      <c r="AH54" s="268"/>
      <c r="AI54" s="268"/>
      <c r="AJ54" s="268"/>
      <c r="AK54" s="268"/>
      <c r="AR54" s="14">
        <f t="shared" si="3"/>
        <v>42</v>
      </c>
      <c r="AS54" s="346">
        <f t="shared" si="4"/>
        <v>12.837899999999991</v>
      </c>
      <c r="AT54" s="346">
        <f t="shared" si="5"/>
        <v>7.885256</v>
      </c>
      <c r="AU54" s="348">
        <f t="shared" si="6"/>
        <v>100</v>
      </c>
      <c r="AV54" s="348">
        <f t="shared" si="7"/>
        <v>108.4</v>
      </c>
      <c r="AW54" s="348">
        <f t="shared" si="8"/>
        <v>104.2</v>
      </c>
      <c r="AX54" s="229">
        <f t="shared" si="9"/>
        <v>100</v>
      </c>
      <c r="BW54" s="30"/>
    </row>
    <row r="55" spans="2:75" x14ac:dyDescent="0.2">
      <c r="B55" s="146">
        <f t="shared" si="13"/>
        <v>43</v>
      </c>
      <c r="C55" s="314">
        <f t="shared" si="14"/>
        <v>1.00301</v>
      </c>
      <c r="D55" s="314">
        <f t="shared" si="14"/>
        <v>0.98531550000000001</v>
      </c>
      <c r="E55" s="314">
        <f t="shared" si="11"/>
        <v>1</v>
      </c>
      <c r="F55" s="314">
        <f t="shared" si="15"/>
        <v>1.0860000000000001</v>
      </c>
      <c r="G55" s="314">
        <f t="shared" si="15"/>
        <v>1.0429999999999999</v>
      </c>
      <c r="H55" s="314">
        <f t="shared" si="15"/>
        <v>1</v>
      </c>
      <c r="I55" s="314">
        <f t="shared" si="15"/>
        <v>1</v>
      </c>
      <c r="J55" s="314">
        <f t="shared" si="15"/>
        <v>1</v>
      </c>
      <c r="K55" s="314">
        <f t="shared" si="15"/>
        <v>1</v>
      </c>
      <c r="L55" s="314">
        <f t="shared" si="15"/>
        <v>1</v>
      </c>
      <c r="M55" s="10"/>
      <c r="N55" s="10"/>
      <c r="X55" s="268"/>
      <c r="Y55" s="268"/>
      <c r="Z55" s="268"/>
      <c r="AA55" s="268"/>
      <c r="AB55" s="268"/>
      <c r="AC55" s="268"/>
      <c r="AD55" s="268"/>
      <c r="AE55" s="268"/>
      <c r="AF55" s="268"/>
      <c r="AG55" s="268"/>
      <c r="AH55" s="268"/>
      <c r="AI55" s="268"/>
      <c r="AJ55" s="268"/>
      <c r="AK55" s="268"/>
      <c r="AR55" s="14">
        <f t="shared" si="3"/>
        <v>43</v>
      </c>
      <c r="AS55" s="346">
        <f t="shared" si="4"/>
        <v>12.857849999999985</v>
      </c>
      <c r="AT55" s="346">
        <f t="shared" si="5"/>
        <v>7.8825240000000001</v>
      </c>
      <c r="AU55" s="348">
        <f t="shared" si="6"/>
        <v>100</v>
      </c>
      <c r="AV55" s="348">
        <f t="shared" si="7"/>
        <v>108.60000000000001</v>
      </c>
      <c r="AW55" s="348">
        <f t="shared" si="8"/>
        <v>104.3</v>
      </c>
      <c r="AX55" s="229">
        <f t="shared" si="9"/>
        <v>100</v>
      </c>
      <c r="BW55" s="30"/>
    </row>
    <row r="56" spans="2:75" x14ac:dyDescent="0.2">
      <c r="B56" s="146">
        <f t="shared" si="13"/>
        <v>44</v>
      </c>
      <c r="C56" s="314">
        <f t="shared" si="14"/>
        <v>1.00308</v>
      </c>
      <c r="D56" s="314">
        <f t="shared" si="14"/>
        <v>0.98497400000000002</v>
      </c>
      <c r="E56" s="314">
        <f t="shared" si="11"/>
        <v>1</v>
      </c>
      <c r="F56" s="314">
        <f t="shared" si="15"/>
        <v>1.0880000000000001</v>
      </c>
      <c r="G56" s="314">
        <f t="shared" si="15"/>
        <v>1.044</v>
      </c>
      <c r="H56" s="314">
        <f t="shared" si="15"/>
        <v>1</v>
      </c>
      <c r="I56" s="314">
        <f t="shared" si="15"/>
        <v>1</v>
      </c>
      <c r="J56" s="314">
        <f t="shared" si="15"/>
        <v>1</v>
      </c>
      <c r="K56" s="314">
        <f t="shared" si="15"/>
        <v>1</v>
      </c>
      <c r="L56" s="314">
        <f t="shared" si="15"/>
        <v>1</v>
      </c>
      <c r="M56" s="10"/>
      <c r="N56" s="10"/>
      <c r="X56" s="268"/>
      <c r="Y56" s="268"/>
      <c r="Z56" s="268"/>
      <c r="AA56" s="268"/>
      <c r="AB56" s="268"/>
      <c r="AC56" s="268"/>
      <c r="AD56" s="268"/>
      <c r="AE56" s="268"/>
      <c r="AF56" s="268"/>
      <c r="AG56" s="268"/>
      <c r="AH56" s="268"/>
      <c r="AI56" s="268"/>
      <c r="AJ56" s="268"/>
      <c r="AK56" s="268"/>
      <c r="AR56" s="14">
        <f t="shared" si="3"/>
        <v>44</v>
      </c>
      <c r="AS56" s="346">
        <f t="shared" si="4"/>
        <v>12.877799999999979</v>
      </c>
      <c r="AT56" s="346">
        <f t="shared" si="5"/>
        <v>7.8797920000000001</v>
      </c>
      <c r="AU56" s="348">
        <f t="shared" si="6"/>
        <v>100</v>
      </c>
      <c r="AV56" s="348">
        <f t="shared" si="7"/>
        <v>108.80000000000001</v>
      </c>
      <c r="AW56" s="348">
        <f t="shared" si="8"/>
        <v>104.4</v>
      </c>
      <c r="AX56" s="229">
        <f t="shared" si="9"/>
        <v>100</v>
      </c>
      <c r="BW56" s="30"/>
    </row>
    <row r="57" spans="2:75" x14ac:dyDescent="0.2">
      <c r="B57" s="146">
        <f t="shared" si="13"/>
        <v>45</v>
      </c>
      <c r="C57" s="314">
        <f t="shared" si="14"/>
        <v>1.00315</v>
      </c>
      <c r="D57" s="314">
        <f t="shared" si="14"/>
        <v>0.98463250000000002</v>
      </c>
      <c r="E57" s="314">
        <f t="shared" si="11"/>
        <v>1</v>
      </c>
      <c r="F57" s="314">
        <f t="shared" si="15"/>
        <v>1.0900000000000001</v>
      </c>
      <c r="G57" s="314">
        <f t="shared" si="15"/>
        <v>1.0449999999999999</v>
      </c>
      <c r="H57" s="314">
        <f t="shared" si="15"/>
        <v>1</v>
      </c>
      <c r="I57" s="314">
        <f t="shared" si="15"/>
        <v>1</v>
      </c>
      <c r="J57" s="314">
        <f t="shared" si="15"/>
        <v>1</v>
      </c>
      <c r="K57" s="314">
        <f t="shared" si="15"/>
        <v>1</v>
      </c>
      <c r="L57" s="314">
        <f t="shared" si="15"/>
        <v>1</v>
      </c>
      <c r="M57" s="10"/>
      <c r="N57" s="10"/>
      <c r="X57" s="268"/>
      <c r="Y57" s="268"/>
      <c r="Z57" s="268"/>
      <c r="AA57" s="268"/>
      <c r="AB57" s="268"/>
      <c r="AC57" s="268"/>
      <c r="AD57" s="268"/>
      <c r="AE57" s="268"/>
      <c r="AF57" s="268"/>
      <c r="AG57" s="268"/>
      <c r="AH57" s="268"/>
      <c r="AI57" s="268"/>
      <c r="AJ57" s="268"/>
      <c r="AK57" s="268"/>
      <c r="AR57" s="14">
        <f t="shared" si="3"/>
        <v>45</v>
      </c>
      <c r="AS57" s="346">
        <f t="shared" si="4"/>
        <v>12.897749999999974</v>
      </c>
      <c r="AT57" s="346">
        <f t="shared" si="5"/>
        <v>7.8770600000000002</v>
      </c>
      <c r="AU57" s="348">
        <f t="shared" si="6"/>
        <v>100</v>
      </c>
      <c r="AV57" s="348">
        <f t="shared" si="7"/>
        <v>109.00000000000001</v>
      </c>
      <c r="AW57" s="348">
        <f t="shared" si="8"/>
        <v>104.5</v>
      </c>
      <c r="AX57" s="229">
        <f t="shared" si="9"/>
        <v>100</v>
      </c>
      <c r="BW57" s="30"/>
    </row>
    <row r="58" spans="2:75" x14ac:dyDescent="0.2">
      <c r="B58" s="146">
        <f t="shared" si="13"/>
        <v>46</v>
      </c>
      <c r="C58" s="314">
        <f t="shared" si="14"/>
        <v>1.00322</v>
      </c>
      <c r="D58" s="314">
        <f t="shared" si="14"/>
        <v>0.98429100000000003</v>
      </c>
      <c r="E58" s="314">
        <f t="shared" si="11"/>
        <v>1</v>
      </c>
      <c r="F58" s="314">
        <f t="shared" si="15"/>
        <v>1.0920000000000001</v>
      </c>
      <c r="G58" s="314">
        <f t="shared" si="15"/>
        <v>1.046</v>
      </c>
      <c r="H58" s="314">
        <f t="shared" si="15"/>
        <v>1</v>
      </c>
      <c r="I58" s="314">
        <f t="shared" si="15"/>
        <v>1</v>
      </c>
      <c r="J58" s="314">
        <f t="shared" si="15"/>
        <v>1</v>
      </c>
      <c r="K58" s="314">
        <f t="shared" si="15"/>
        <v>1</v>
      </c>
      <c r="L58" s="314">
        <f t="shared" si="15"/>
        <v>1</v>
      </c>
      <c r="M58" s="10"/>
      <c r="N58" s="10"/>
      <c r="X58" s="268"/>
      <c r="Y58" s="268"/>
      <c r="Z58" s="268"/>
      <c r="AA58" s="268"/>
      <c r="AB58" s="268"/>
      <c r="AC58" s="268"/>
      <c r="AD58" s="268"/>
      <c r="AE58" s="268"/>
      <c r="AF58" s="268"/>
      <c r="AG58" s="268"/>
      <c r="AH58" s="268"/>
      <c r="AI58" s="268"/>
      <c r="AJ58" s="268"/>
      <c r="AK58" s="268"/>
      <c r="AR58" s="14">
        <f t="shared" si="3"/>
        <v>46</v>
      </c>
      <c r="AS58" s="346">
        <f t="shared" si="4"/>
        <v>12.917700000000025</v>
      </c>
      <c r="AT58" s="346">
        <f t="shared" si="5"/>
        <v>7.8743280000000002</v>
      </c>
      <c r="AU58" s="348">
        <f t="shared" si="6"/>
        <v>100</v>
      </c>
      <c r="AV58" s="348">
        <f t="shared" si="7"/>
        <v>109.2</v>
      </c>
      <c r="AW58" s="348">
        <f t="shared" si="8"/>
        <v>104.60000000000001</v>
      </c>
      <c r="AX58" s="229">
        <f t="shared" si="9"/>
        <v>100</v>
      </c>
      <c r="BW58" s="30"/>
    </row>
    <row r="59" spans="2:75" x14ac:dyDescent="0.2">
      <c r="B59" s="146">
        <f t="shared" si="13"/>
        <v>47</v>
      </c>
      <c r="C59" s="314">
        <f t="shared" si="14"/>
        <v>1.00329</v>
      </c>
      <c r="D59" s="314">
        <f t="shared" si="14"/>
        <v>0.98394950000000003</v>
      </c>
      <c r="E59" s="314">
        <f t="shared" si="11"/>
        <v>1</v>
      </c>
      <c r="F59" s="314">
        <f t="shared" si="15"/>
        <v>1.0940000000000001</v>
      </c>
      <c r="G59" s="314">
        <f t="shared" si="15"/>
        <v>1.0469999999999999</v>
      </c>
      <c r="H59" s="314">
        <f t="shared" si="15"/>
        <v>1</v>
      </c>
      <c r="I59" s="314">
        <f t="shared" si="15"/>
        <v>1</v>
      </c>
      <c r="J59" s="314">
        <f t="shared" si="15"/>
        <v>1</v>
      </c>
      <c r="K59" s="314">
        <f t="shared" si="15"/>
        <v>1</v>
      </c>
      <c r="L59" s="314">
        <f t="shared" si="15"/>
        <v>1</v>
      </c>
      <c r="M59" s="10"/>
      <c r="N59" s="10"/>
      <c r="X59" s="268"/>
      <c r="Y59" s="268"/>
      <c r="Z59" s="268"/>
      <c r="AA59" s="268"/>
      <c r="AB59" s="268"/>
      <c r="AC59" s="268"/>
      <c r="AD59" s="268"/>
      <c r="AE59" s="268"/>
      <c r="AF59" s="268"/>
      <c r="AG59" s="268"/>
      <c r="AH59" s="268"/>
      <c r="AI59" s="268"/>
      <c r="AJ59" s="268"/>
      <c r="AK59" s="268"/>
      <c r="AR59" s="14">
        <f t="shared" si="3"/>
        <v>47</v>
      </c>
      <c r="AS59" s="346">
        <f t="shared" si="4"/>
        <v>12.937650000000019</v>
      </c>
      <c r="AT59" s="346">
        <f t="shared" si="5"/>
        <v>7.8715960000000003</v>
      </c>
      <c r="AU59" s="348">
        <f t="shared" si="6"/>
        <v>100</v>
      </c>
      <c r="AV59" s="348">
        <f t="shared" si="7"/>
        <v>109.4</v>
      </c>
      <c r="AW59" s="348">
        <f t="shared" si="8"/>
        <v>104.69999999999999</v>
      </c>
      <c r="AX59" s="229">
        <f t="shared" si="9"/>
        <v>100</v>
      </c>
      <c r="BW59" s="30"/>
    </row>
    <row r="60" spans="2:75" x14ac:dyDescent="0.2">
      <c r="B60" s="146">
        <f t="shared" si="13"/>
        <v>48</v>
      </c>
      <c r="C60" s="314">
        <f t="shared" si="14"/>
        <v>1.00336</v>
      </c>
      <c r="D60" s="314">
        <f t="shared" si="14"/>
        <v>0.98360800000000004</v>
      </c>
      <c r="E60" s="314">
        <f t="shared" si="11"/>
        <v>1</v>
      </c>
      <c r="F60" s="314">
        <f t="shared" si="15"/>
        <v>1.0960000000000001</v>
      </c>
      <c r="G60" s="314">
        <f t="shared" si="15"/>
        <v>1.048</v>
      </c>
      <c r="H60" s="314">
        <f t="shared" si="15"/>
        <v>1</v>
      </c>
      <c r="I60" s="314">
        <f t="shared" si="15"/>
        <v>1</v>
      </c>
      <c r="J60" s="314">
        <f t="shared" si="15"/>
        <v>1</v>
      </c>
      <c r="K60" s="314">
        <f t="shared" si="15"/>
        <v>1</v>
      </c>
      <c r="L60" s="314">
        <f t="shared" si="15"/>
        <v>1</v>
      </c>
      <c r="M60" s="10"/>
      <c r="N60" s="10"/>
      <c r="X60" s="268"/>
      <c r="Y60" s="268"/>
      <c r="Z60" s="268"/>
      <c r="AA60" s="268"/>
      <c r="AB60" s="268"/>
      <c r="AC60" s="268"/>
      <c r="AD60" s="268"/>
      <c r="AE60" s="268"/>
      <c r="AF60" s="268"/>
      <c r="AG60" s="268"/>
      <c r="AH60" s="268"/>
      <c r="AI60" s="268"/>
      <c r="AJ60" s="268"/>
      <c r="AK60" s="268"/>
      <c r="AR60" s="14">
        <f t="shared" si="3"/>
        <v>48</v>
      </c>
      <c r="AS60" s="346">
        <f t="shared" si="4"/>
        <v>12.957600000000014</v>
      </c>
      <c r="AT60" s="346">
        <f t="shared" si="5"/>
        <v>7.8688640000000003</v>
      </c>
      <c r="AU60" s="348">
        <f t="shared" si="6"/>
        <v>100</v>
      </c>
      <c r="AV60" s="348">
        <f t="shared" si="7"/>
        <v>109.60000000000001</v>
      </c>
      <c r="AW60" s="348">
        <f t="shared" si="8"/>
        <v>104.80000000000001</v>
      </c>
      <c r="AX60" s="229">
        <f t="shared" si="9"/>
        <v>100</v>
      </c>
      <c r="BW60" s="30"/>
    </row>
    <row r="61" spans="2:75" x14ac:dyDescent="0.2">
      <c r="B61" s="146">
        <f t="shared" si="13"/>
        <v>49</v>
      </c>
      <c r="C61" s="314">
        <f t="shared" si="14"/>
        <v>1.00343</v>
      </c>
      <c r="D61" s="314">
        <f t="shared" si="14"/>
        <v>0.98326650000000004</v>
      </c>
      <c r="E61" s="314">
        <f t="shared" si="11"/>
        <v>1</v>
      </c>
      <c r="F61" s="314">
        <f t="shared" si="15"/>
        <v>1.0980000000000001</v>
      </c>
      <c r="G61" s="314">
        <f t="shared" si="15"/>
        <v>1.0489999999999999</v>
      </c>
      <c r="H61" s="314">
        <f t="shared" si="15"/>
        <v>1</v>
      </c>
      <c r="I61" s="314">
        <f t="shared" si="15"/>
        <v>1</v>
      </c>
      <c r="J61" s="314">
        <f t="shared" si="15"/>
        <v>1</v>
      </c>
      <c r="K61" s="314">
        <f t="shared" si="15"/>
        <v>1</v>
      </c>
      <c r="L61" s="314">
        <f t="shared" si="15"/>
        <v>1</v>
      </c>
      <c r="M61" s="10"/>
      <c r="N61" s="10"/>
      <c r="X61" s="268"/>
      <c r="Y61" s="268"/>
      <c r="Z61" s="268"/>
      <c r="AA61" s="268"/>
      <c r="AB61" s="268"/>
      <c r="AC61" s="268"/>
      <c r="AD61" s="268"/>
      <c r="AE61" s="268"/>
      <c r="AF61" s="268"/>
      <c r="AG61" s="268"/>
      <c r="AH61" s="268"/>
      <c r="AI61" s="268"/>
      <c r="AJ61" s="268"/>
      <c r="AK61" s="268"/>
      <c r="AR61" s="14">
        <f t="shared" si="3"/>
        <v>49</v>
      </c>
      <c r="AS61" s="346">
        <f t="shared" si="4"/>
        <v>12.977550000000008</v>
      </c>
      <c r="AT61" s="346">
        <f t="shared" si="5"/>
        <v>7.8661320000000003</v>
      </c>
      <c r="AU61" s="348">
        <f t="shared" si="6"/>
        <v>100</v>
      </c>
      <c r="AV61" s="348">
        <f t="shared" si="7"/>
        <v>109.80000000000001</v>
      </c>
      <c r="AW61" s="348">
        <f t="shared" si="8"/>
        <v>104.89999999999999</v>
      </c>
      <c r="AX61" s="229">
        <f t="shared" si="9"/>
        <v>100</v>
      </c>
      <c r="BW61" s="30"/>
    </row>
    <row r="62" spans="2:75" x14ac:dyDescent="0.2">
      <c r="B62" s="146">
        <f t="shared" si="13"/>
        <v>50</v>
      </c>
      <c r="C62" s="314">
        <f t="shared" si="14"/>
        <v>1.0035000000000001</v>
      </c>
      <c r="D62" s="314">
        <f t="shared" si="14"/>
        <v>0.98292500000000005</v>
      </c>
      <c r="E62" s="314">
        <f t="shared" si="11"/>
        <v>1</v>
      </c>
      <c r="F62" s="314">
        <f t="shared" si="15"/>
        <v>1.1000000000000001</v>
      </c>
      <c r="G62" s="314">
        <f t="shared" si="15"/>
        <v>1.05</v>
      </c>
      <c r="H62" s="314">
        <f t="shared" si="15"/>
        <v>1</v>
      </c>
      <c r="I62" s="314">
        <f t="shared" si="15"/>
        <v>1</v>
      </c>
      <c r="J62" s="314">
        <f t="shared" si="15"/>
        <v>1</v>
      </c>
      <c r="K62" s="314">
        <f t="shared" si="15"/>
        <v>1</v>
      </c>
      <c r="L62" s="314">
        <f t="shared" si="15"/>
        <v>1</v>
      </c>
      <c r="M62" s="10"/>
      <c r="N62" s="10"/>
      <c r="X62" s="268"/>
      <c r="Y62" s="268"/>
      <c r="Z62" s="268"/>
      <c r="AA62" s="268"/>
      <c r="AB62" s="268"/>
      <c r="AC62" s="268"/>
      <c r="AD62" s="268"/>
      <c r="AE62" s="268"/>
      <c r="AF62" s="268"/>
      <c r="AG62" s="268"/>
      <c r="AH62" s="268"/>
      <c r="AI62" s="268"/>
      <c r="AJ62" s="268"/>
      <c r="AK62" s="268"/>
      <c r="AR62" s="14">
        <f t="shared" si="3"/>
        <v>50</v>
      </c>
      <c r="AS62" s="346">
        <f t="shared" si="4"/>
        <v>12.997500000000002</v>
      </c>
      <c r="AT62" s="346">
        <f t="shared" si="5"/>
        <v>7.8634000000000004</v>
      </c>
      <c r="AU62" s="348">
        <f t="shared" si="6"/>
        <v>100</v>
      </c>
      <c r="AV62" s="348">
        <f t="shared" si="7"/>
        <v>110.00000000000001</v>
      </c>
      <c r="AW62" s="348">
        <f t="shared" si="8"/>
        <v>105</v>
      </c>
      <c r="AX62" s="229">
        <f t="shared" si="9"/>
        <v>100</v>
      </c>
      <c r="BW62" s="30"/>
    </row>
    <row r="63" spans="2:75" x14ac:dyDescent="0.2">
      <c r="B63" s="146">
        <f t="shared" si="13"/>
        <v>51</v>
      </c>
      <c r="C63" s="314">
        <f t="shared" si="14"/>
        <v>1.0035700000000001</v>
      </c>
      <c r="D63" s="314">
        <f t="shared" si="14"/>
        <v>0.98258350000000005</v>
      </c>
      <c r="E63" s="314">
        <f t="shared" si="11"/>
        <v>1</v>
      </c>
      <c r="F63" s="314">
        <f t="shared" si="15"/>
        <v>1.1020000000000001</v>
      </c>
      <c r="G63" s="314">
        <f t="shared" si="15"/>
        <v>1.0509999999999999</v>
      </c>
      <c r="H63" s="314">
        <f t="shared" si="15"/>
        <v>1</v>
      </c>
      <c r="I63" s="314">
        <f t="shared" si="15"/>
        <v>1</v>
      </c>
      <c r="J63" s="314">
        <f t="shared" si="15"/>
        <v>1</v>
      </c>
      <c r="K63" s="314">
        <f t="shared" si="15"/>
        <v>1</v>
      </c>
      <c r="L63" s="314">
        <f t="shared" si="15"/>
        <v>1</v>
      </c>
      <c r="M63" s="10"/>
      <c r="N63" s="10"/>
      <c r="X63" s="268"/>
      <c r="Y63" s="268"/>
      <c r="Z63" s="268"/>
      <c r="AA63" s="268"/>
      <c r="AB63" s="268"/>
      <c r="AC63" s="268"/>
      <c r="AD63" s="268"/>
      <c r="AE63" s="268"/>
      <c r="AF63" s="268"/>
      <c r="AG63" s="268"/>
      <c r="AH63" s="268"/>
      <c r="AI63" s="268"/>
      <c r="AJ63" s="268"/>
      <c r="AK63" s="268"/>
      <c r="AR63" s="14">
        <f t="shared" si="3"/>
        <v>51</v>
      </c>
      <c r="AS63" s="346">
        <f t="shared" si="4"/>
        <v>13.017449999999997</v>
      </c>
      <c r="AT63" s="346">
        <f t="shared" si="5"/>
        <v>7.8606680000000004</v>
      </c>
      <c r="AU63" s="348">
        <f t="shared" si="6"/>
        <v>100</v>
      </c>
      <c r="AV63" s="348">
        <f t="shared" si="7"/>
        <v>110.2</v>
      </c>
      <c r="AW63" s="348">
        <f t="shared" si="8"/>
        <v>105.1</v>
      </c>
      <c r="AX63" s="229">
        <f t="shared" si="9"/>
        <v>100</v>
      </c>
      <c r="BW63" s="30"/>
    </row>
    <row r="64" spans="2:75" x14ac:dyDescent="0.2">
      <c r="B64" s="146">
        <f t="shared" si="13"/>
        <v>52</v>
      </c>
      <c r="C64" s="314">
        <f t="shared" si="14"/>
        <v>1.0036400000000001</v>
      </c>
      <c r="D64" s="314">
        <f t="shared" si="14"/>
        <v>0.98224199999999995</v>
      </c>
      <c r="E64" s="314">
        <f t="shared" si="11"/>
        <v>1</v>
      </c>
      <c r="F64" s="314">
        <f t="shared" si="15"/>
        <v>1.1040000000000001</v>
      </c>
      <c r="G64" s="314">
        <f t="shared" si="15"/>
        <v>1.052</v>
      </c>
      <c r="H64" s="314">
        <f t="shared" si="15"/>
        <v>1</v>
      </c>
      <c r="I64" s="314">
        <f t="shared" si="15"/>
        <v>1</v>
      </c>
      <c r="J64" s="314">
        <f t="shared" si="15"/>
        <v>1</v>
      </c>
      <c r="K64" s="314">
        <f t="shared" si="15"/>
        <v>1</v>
      </c>
      <c r="L64" s="314">
        <f t="shared" si="15"/>
        <v>1</v>
      </c>
      <c r="M64" s="10"/>
      <c r="N64" s="10"/>
      <c r="X64" s="268"/>
      <c r="Y64" s="268"/>
      <c r="Z64" s="268"/>
      <c r="AA64" s="268"/>
      <c r="AB64" s="268"/>
      <c r="AC64" s="268"/>
      <c r="AD64" s="268"/>
      <c r="AE64" s="268"/>
      <c r="AF64" s="268"/>
      <c r="AG64" s="268"/>
      <c r="AH64" s="268"/>
      <c r="AI64" s="268"/>
      <c r="AJ64" s="268"/>
      <c r="AK64" s="268"/>
      <c r="AR64" s="14">
        <f t="shared" si="3"/>
        <v>52</v>
      </c>
      <c r="AS64" s="346">
        <f t="shared" si="4"/>
        <v>13.037400000000048</v>
      </c>
      <c r="AT64" s="346">
        <f t="shared" si="5"/>
        <v>7.8579359999999996</v>
      </c>
      <c r="AU64" s="348">
        <f t="shared" si="6"/>
        <v>100</v>
      </c>
      <c r="AV64" s="348">
        <f t="shared" si="7"/>
        <v>110.4</v>
      </c>
      <c r="AW64" s="348">
        <f t="shared" si="8"/>
        <v>105.2</v>
      </c>
      <c r="AX64" s="229">
        <f t="shared" si="9"/>
        <v>100</v>
      </c>
      <c r="BW64" s="30"/>
    </row>
    <row r="65" spans="2:75" x14ac:dyDescent="0.2">
      <c r="B65" s="146">
        <f t="shared" si="13"/>
        <v>53</v>
      </c>
      <c r="C65" s="314">
        <f t="shared" si="14"/>
        <v>1.0037100000000001</v>
      </c>
      <c r="D65" s="314">
        <f t="shared" si="14"/>
        <v>0.98190049999999995</v>
      </c>
      <c r="E65" s="314">
        <f t="shared" si="11"/>
        <v>1</v>
      </c>
      <c r="F65" s="314">
        <f t="shared" si="15"/>
        <v>1.1060000000000001</v>
      </c>
      <c r="G65" s="314">
        <f t="shared" si="15"/>
        <v>1.0529999999999999</v>
      </c>
      <c r="H65" s="314">
        <f t="shared" si="15"/>
        <v>1</v>
      </c>
      <c r="I65" s="314">
        <f t="shared" si="15"/>
        <v>1</v>
      </c>
      <c r="J65" s="314">
        <f t="shared" si="15"/>
        <v>1</v>
      </c>
      <c r="K65" s="314">
        <f t="shared" si="15"/>
        <v>1</v>
      </c>
      <c r="L65" s="314">
        <f t="shared" si="15"/>
        <v>1</v>
      </c>
      <c r="M65" s="10"/>
      <c r="N65" s="10"/>
      <c r="X65" s="268"/>
      <c r="Y65" s="268"/>
      <c r="Z65" s="268"/>
      <c r="AA65" s="268"/>
      <c r="AB65" s="268"/>
      <c r="AC65" s="268"/>
      <c r="AD65" s="268"/>
      <c r="AE65" s="268"/>
      <c r="AF65" s="350"/>
      <c r="AG65" s="268"/>
      <c r="AH65" s="268"/>
      <c r="AI65" s="268"/>
      <c r="AJ65" s="268"/>
      <c r="AK65" s="268"/>
      <c r="AR65" s="14">
        <f t="shared" si="3"/>
        <v>53</v>
      </c>
      <c r="AS65" s="346">
        <f t="shared" si="4"/>
        <v>13.057350000000042</v>
      </c>
      <c r="AT65" s="346">
        <f t="shared" si="5"/>
        <v>7.8552039999999996</v>
      </c>
      <c r="AU65" s="348">
        <f t="shared" si="6"/>
        <v>100</v>
      </c>
      <c r="AV65" s="348">
        <f t="shared" si="7"/>
        <v>110.60000000000001</v>
      </c>
      <c r="AW65" s="348">
        <f t="shared" si="8"/>
        <v>105.3</v>
      </c>
      <c r="AX65" s="229">
        <f t="shared" si="9"/>
        <v>100</v>
      </c>
      <c r="BW65" s="30"/>
    </row>
    <row r="66" spans="2:75" x14ac:dyDescent="0.2">
      <c r="B66" s="146">
        <f t="shared" si="13"/>
        <v>54</v>
      </c>
      <c r="C66" s="314">
        <f t="shared" si="14"/>
        <v>1.0037799999999999</v>
      </c>
      <c r="D66" s="314">
        <f t="shared" si="14"/>
        <v>0.98155899999999996</v>
      </c>
      <c r="E66" s="314">
        <f t="shared" si="11"/>
        <v>1</v>
      </c>
      <c r="F66" s="314">
        <f t="shared" si="15"/>
        <v>1.1080000000000001</v>
      </c>
      <c r="G66" s="314">
        <f t="shared" si="15"/>
        <v>1.054</v>
      </c>
      <c r="H66" s="314">
        <f t="shared" si="15"/>
        <v>1</v>
      </c>
      <c r="I66" s="314">
        <f t="shared" si="15"/>
        <v>1</v>
      </c>
      <c r="J66" s="314">
        <f t="shared" si="15"/>
        <v>1</v>
      </c>
      <c r="K66" s="314">
        <f t="shared" si="15"/>
        <v>1</v>
      </c>
      <c r="L66" s="314">
        <f t="shared" si="15"/>
        <v>1</v>
      </c>
      <c r="M66" s="10"/>
      <c r="N66" s="10"/>
      <c r="X66" s="268"/>
      <c r="Y66" s="268"/>
      <c r="Z66" s="268"/>
      <c r="AA66" s="268"/>
      <c r="AB66" s="268"/>
      <c r="AC66" s="268"/>
      <c r="AD66" s="268"/>
      <c r="AE66" s="268"/>
      <c r="AF66" s="268"/>
      <c r="AG66" s="268"/>
      <c r="AH66" s="268"/>
      <c r="AI66" s="268"/>
      <c r="AJ66" s="268"/>
      <c r="AK66" s="268"/>
      <c r="AR66" s="14">
        <f t="shared" si="3"/>
        <v>54</v>
      </c>
      <c r="AS66" s="346">
        <f t="shared" si="4"/>
        <v>13.07729999999998</v>
      </c>
      <c r="AT66" s="346">
        <f t="shared" si="5"/>
        <v>7.8524719999999997</v>
      </c>
      <c r="AU66" s="348">
        <f t="shared" si="6"/>
        <v>100</v>
      </c>
      <c r="AV66" s="348">
        <f t="shared" si="7"/>
        <v>110.80000000000001</v>
      </c>
      <c r="AW66" s="348">
        <f t="shared" si="8"/>
        <v>105.4</v>
      </c>
      <c r="AX66" s="229">
        <f t="shared" si="9"/>
        <v>100</v>
      </c>
      <c r="BW66" s="30"/>
    </row>
    <row r="67" spans="2:75" x14ac:dyDescent="0.2">
      <c r="B67" s="146">
        <f t="shared" si="13"/>
        <v>55</v>
      </c>
      <c r="C67" s="314">
        <f t="shared" si="14"/>
        <v>1.0038499999999999</v>
      </c>
      <c r="D67" s="314">
        <f t="shared" si="14"/>
        <v>0.98121749999999996</v>
      </c>
      <c r="E67" s="314">
        <f t="shared" si="11"/>
        <v>1</v>
      </c>
      <c r="F67" s="314">
        <f t="shared" si="15"/>
        <v>1.1100000000000001</v>
      </c>
      <c r="G67" s="314">
        <f t="shared" si="15"/>
        <v>1.0549999999999999</v>
      </c>
      <c r="H67" s="314">
        <f t="shared" si="15"/>
        <v>1</v>
      </c>
      <c r="I67" s="314">
        <f t="shared" si="15"/>
        <v>1</v>
      </c>
      <c r="J67" s="314">
        <f t="shared" si="15"/>
        <v>1</v>
      </c>
      <c r="K67" s="314">
        <f t="shared" si="15"/>
        <v>1</v>
      </c>
      <c r="L67" s="314">
        <f t="shared" si="15"/>
        <v>1</v>
      </c>
      <c r="M67" s="10"/>
      <c r="N67" s="10"/>
      <c r="X67" s="268"/>
      <c r="Y67" s="268"/>
      <c r="Z67" s="268"/>
      <c r="AA67" s="268"/>
      <c r="AB67" s="268"/>
      <c r="AC67" s="268"/>
      <c r="AD67" s="268"/>
      <c r="AE67" s="268"/>
      <c r="AF67" s="268"/>
      <c r="AG67" s="268"/>
      <c r="AH67" s="268"/>
      <c r="AI67" s="268"/>
      <c r="AJ67" s="268"/>
      <c r="AK67" s="268"/>
      <c r="AR67" s="14">
        <f t="shared" si="3"/>
        <v>55</v>
      </c>
      <c r="AS67" s="346">
        <f t="shared" si="4"/>
        <v>13.097249999999974</v>
      </c>
      <c r="AT67" s="346">
        <f t="shared" si="5"/>
        <v>7.8497399999999997</v>
      </c>
      <c r="AU67" s="348">
        <f t="shared" si="6"/>
        <v>100</v>
      </c>
      <c r="AV67" s="348">
        <f t="shared" si="7"/>
        <v>111.00000000000001</v>
      </c>
      <c r="AW67" s="348">
        <f t="shared" si="8"/>
        <v>105.5</v>
      </c>
      <c r="AX67" s="229">
        <f t="shared" si="9"/>
        <v>100</v>
      </c>
      <c r="BW67" s="30"/>
    </row>
    <row r="68" spans="2:75" x14ac:dyDescent="0.2">
      <c r="B68" s="146">
        <f t="shared" si="13"/>
        <v>56</v>
      </c>
      <c r="C68" s="314">
        <f t="shared" si="14"/>
        <v>1.0039199999999999</v>
      </c>
      <c r="D68" s="314">
        <f t="shared" si="14"/>
        <v>0.98087599999999997</v>
      </c>
      <c r="E68" s="314">
        <f t="shared" si="11"/>
        <v>1</v>
      </c>
      <c r="F68" s="314">
        <f t="shared" si="15"/>
        <v>1.1120000000000001</v>
      </c>
      <c r="G68" s="314">
        <f t="shared" si="15"/>
        <v>1.056</v>
      </c>
      <c r="H68" s="314">
        <f t="shared" si="15"/>
        <v>1</v>
      </c>
      <c r="I68" s="314">
        <f t="shared" si="15"/>
        <v>1</v>
      </c>
      <c r="J68" s="314">
        <f t="shared" si="15"/>
        <v>1</v>
      </c>
      <c r="K68" s="314">
        <f t="shared" si="15"/>
        <v>1</v>
      </c>
      <c r="L68" s="314">
        <f t="shared" si="15"/>
        <v>1</v>
      </c>
      <c r="M68" s="10"/>
      <c r="N68" s="10"/>
      <c r="X68" s="268"/>
      <c r="Y68" s="268"/>
      <c r="Z68" s="268"/>
      <c r="AA68" s="268"/>
      <c r="AB68" s="268"/>
      <c r="AC68" s="268"/>
      <c r="AD68" s="268"/>
      <c r="AE68" s="268"/>
      <c r="AF68" s="268"/>
      <c r="AG68" s="268"/>
      <c r="AH68" s="268"/>
      <c r="AI68" s="268"/>
      <c r="AJ68" s="268"/>
      <c r="AK68" s="268"/>
      <c r="AR68" s="14">
        <f t="shared" si="3"/>
        <v>56</v>
      </c>
      <c r="AS68" s="346">
        <f t="shared" si="4"/>
        <v>13.117199999999968</v>
      </c>
      <c r="AT68" s="346">
        <f t="shared" si="5"/>
        <v>7.8470079999999998</v>
      </c>
      <c r="AU68" s="348">
        <f t="shared" si="6"/>
        <v>100</v>
      </c>
      <c r="AV68" s="348">
        <f t="shared" si="7"/>
        <v>111.20000000000002</v>
      </c>
      <c r="AW68" s="348">
        <f t="shared" si="8"/>
        <v>105.60000000000001</v>
      </c>
      <c r="AX68" s="229">
        <f t="shared" si="9"/>
        <v>100</v>
      </c>
      <c r="BW68" s="30"/>
    </row>
    <row r="69" spans="2:75" x14ac:dyDescent="0.2">
      <c r="B69" s="146">
        <f t="shared" si="13"/>
        <v>57</v>
      </c>
      <c r="C69" s="314">
        <f t="shared" si="14"/>
        <v>1.0039899999999999</v>
      </c>
      <c r="D69" s="314">
        <f t="shared" si="14"/>
        <v>0.98053449999999998</v>
      </c>
      <c r="E69" s="314">
        <f t="shared" si="11"/>
        <v>1</v>
      </c>
      <c r="F69" s="314">
        <f t="shared" si="15"/>
        <v>1.1140000000000001</v>
      </c>
      <c r="G69" s="314">
        <f t="shared" si="15"/>
        <v>1.0569999999999999</v>
      </c>
      <c r="H69" s="314">
        <f t="shared" si="15"/>
        <v>1</v>
      </c>
      <c r="I69" s="314">
        <f t="shared" si="15"/>
        <v>1</v>
      </c>
      <c r="J69" s="314">
        <f t="shared" si="15"/>
        <v>1</v>
      </c>
      <c r="K69" s="314">
        <f t="shared" si="15"/>
        <v>1</v>
      </c>
      <c r="L69" s="314">
        <f t="shared" si="15"/>
        <v>1</v>
      </c>
      <c r="M69" s="10"/>
      <c r="N69" s="10"/>
      <c r="X69" s="268"/>
      <c r="Y69" s="268"/>
      <c r="Z69" s="268"/>
      <c r="AA69" s="268"/>
      <c r="AB69" s="268"/>
      <c r="AC69" s="268"/>
      <c r="AD69" s="268"/>
      <c r="AE69" s="268"/>
      <c r="AF69" s="268"/>
      <c r="AG69" s="268"/>
      <c r="AH69" s="268"/>
      <c r="AI69" s="268"/>
      <c r="AJ69" s="268"/>
      <c r="AK69" s="268"/>
      <c r="AR69" s="14">
        <f t="shared" si="3"/>
        <v>57</v>
      </c>
      <c r="AS69" s="346">
        <f t="shared" si="4"/>
        <v>13.137149999999963</v>
      </c>
      <c r="AT69" s="346">
        <f t="shared" si="5"/>
        <v>7.8442759999999998</v>
      </c>
      <c r="AU69" s="348">
        <f t="shared" si="6"/>
        <v>100</v>
      </c>
      <c r="AV69" s="348">
        <f t="shared" si="7"/>
        <v>111.4</v>
      </c>
      <c r="AW69" s="348">
        <f t="shared" si="8"/>
        <v>105.69999999999999</v>
      </c>
      <c r="AX69" s="229">
        <f t="shared" si="9"/>
        <v>100</v>
      </c>
      <c r="BW69" s="30"/>
    </row>
    <row r="70" spans="2:75" x14ac:dyDescent="0.2">
      <c r="B70" s="146">
        <f t="shared" si="13"/>
        <v>58</v>
      </c>
      <c r="C70" s="314">
        <f t="shared" si="14"/>
        <v>1.00406</v>
      </c>
      <c r="D70" s="314">
        <f t="shared" si="14"/>
        <v>0.98019299999999998</v>
      </c>
      <c r="E70" s="314">
        <f t="shared" si="11"/>
        <v>1</v>
      </c>
      <c r="F70" s="314">
        <f t="shared" si="15"/>
        <v>1.1160000000000001</v>
      </c>
      <c r="G70" s="314">
        <f t="shared" si="15"/>
        <v>1.0580000000000001</v>
      </c>
      <c r="H70" s="314">
        <f t="shared" si="15"/>
        <v>1</v>
      </c>
      <c r="I70" s="314">
        <f t="shared" si="15"/>
        <v>1</v>
      </c>
      <c r="J70" s="314">
        <f t="shared" si="15"/>
        <v>1</v>
      </c>
      <c r="K70" s="314">
        <f t="shared" si="15"/>
        <v>1</v>
      </c>
      <c r="L70" s="314">
        <f t="shared" si="15"/>
        <v>1</v>
      </c>
      <c r="M70" s="10"/>
      <c r="N70" s="10"/>
      <c r="X70" s="268"/>
      <c r="Y70" s="268"/>
      <c r="Z70" s="268"/>
      <c r="AA70" s="268"/>
      <c r="AB70" s="268"/>
      <c r="AC70" s="268"/>
      <c r="AD70" s="268"/>
      <c r="AE70" s="268"/>
      <c r="AF70" s="268"/>
      <c r="AG70" s="268"/>
      <c r="AH70" s="268"/>
      <c r="AI70" s="268"/>
      <c r="AJ70" s="268"/>
      <c r="AK70" s="268"/>
      <c r="AR70" s="14">
        <f t="shared" si="3"/>
        <v>58</v>
      </c>
      <c r="AS70" s="346">
        <f t="shared" si="4"/>
        <v>13.157100000000014</v>
      </c>
      <c r="AT70" s="346">
        <f t="shared" si="5"/>
        <v>7.8415439999999998</v>
      </c>
      <c r="AU70" s="348">
        <f t="shared" si="6"/>
        <v>100</v>
      </c>
      <c r="AV70" s="348">
        <f t="shared" si="7"/>
        <v>111.60000000000001</v>
      </c>
      <c r="AW70" s="348">
        <f t="shared" si="8"/>
        <v>105.80000000000001</v>
      </c>
      <c r="AX70" s="229">
        <f t="shared" si="9"/>
        <v>100</v>
      </c>
      <c r="BW70" s="30"/>
    </row>
    <row r="71" spans="2:75" x14ac:dyDescent="0.2">
      <c r="B71" s="146">
        <f t="shared" si="13"/>
        <v>59</v>
      </c>
      <c r="C71" s="314">
        <f t="shared" si="14"/>
        <v>1.00413</v>
      </c>
      <c r="D71" s="314">
        <f t="shared" si="14"/>
        <v>0.97985149999999999</v>
      </c>
      <c r="E71" s="314">
        <f t="shared" si="11"/>
        <v>1</v>
      </c>
      <c r="F71" s="314">
        <f t="shared" si="15"/>
        <v>1.1180000000000001</v>
      </c>
      <c r="G71" s="314">
        <f t="shared" si="15"/>
        <v>1.0589999999999999</v>
      </c>
      <c r="H71" s="314">
        <f t="shared" si="15"/>
        <v>1</v>
      </c>
      <c r="I71" s="314">
        <f t="shared" si="15"/>
        <v>1</v>
      </c>
      <c r="J71" s="314">
        <f t="shared" si="15"/>
        <v>1</v>
      </c>
      <c r="K71" s="314">
        <f t="shared" si="15"/>
        <v>1</v>
      </c>
      <c r="L71" s="314">
        <f t="shared" si="15"/>
        <v>1</v>
      </c>
      <c r="M71" s="10"/>
      <c r="N71" s="10"/>
      <c r="X71" s="268"/>
      <c r="Y71" s="268"/>
      <c r="Z71" s="268"/>
      <c r="AA71" s="268"/>
      <c r="AB71" s="268"/>
      <c r="AC71" s="268"/>
      <c r="AD71" s="268"/>
      <c r="AE71" s="268"/>
      <c r="AF71" s="268"/>
      <c r="AG71" s="268"/>
      <c r="AH71" s="268"/>
      <c r="AI71" s="268"/>
      <c r="AJ71" s="268"/>
      <c r="AK71" s="268"/>
      <c r="AR71" s="14">
        <f t="shared" si="3"/>
        <v>59</v>
      </c>
      <c r="AS71" s="346">
        <f t="shared" si="4"/>
        <v>13.177050000000008</v>
      </c>
      <c r="AT71" s="346">
        <f t="shared" si="5"/>
        <v>7.8388119999999999</v>
      </c>
      <c r="AU71" s="348">
        <f t="shared" si="6"/>
        <v>100</v>
      </c>
      <c r="AV71" s="348">
        <f t="shared" si="7"/>
        <v>111.80000000000001</v>
      </c>
      <c r="AW71" s="348">
        <f t="shared" si="8"/>
        <v>105.89999999999999</v>
      </c>
      <c r="AX71" s="229">
        <f t="shared" si="9"/>
        <v>100</v>
      </c>
      <c r="BW71" s="30"/>
    </row>
    <row r="72" spans="2:75" x14ac:dyDescent="0.2">
      <c r="B72" s="146">
        <f t="shared" si="13"/>
        <v>60</v>
      </c>
      <c r="C72" s="314">
        <f t="shared" si="14"/>
        <v>1.0042</v>
      </c>
      <c r="D72" s="314">
        <f t="shared" si="14"/>
        <v>0.97950999999999999</v>
      </c>
      <c r="E72" s="314">
        <f t="shared" si="11"/>
        <v>1</v>
      </c>
      <c r="F72" s="314">
        <f t="shared" si="15"/>
        <v>1.1200000000000001</v>
      </c>
      <c r="G72" s="314">
        <f t="shared" si="15"/>
        <v>1.06</v>
      </c>
      <c r="H72" s="314">
        <f t="shared" si="15"/>
        <v>1</v>
      </c>
      <c r="I72" s="314">
        <f t="shared" si="15"/>
        <v>1</v>
      </c>
      <c r="J72" s="314">
        <f t="shared" si="15"/>
        <v>1</v>
      </c>
      <c r="K72" s="314">
        <f t="shared" si="15"/>
        <v>1</v>
      </c>
      <c r="L72" s="314">
        <f t="shared" si="15"/>
        <v>1</v>
      </c>
      <c r="M72" s="10"/>
      <c r="N72" s="10"/>
      <c r="X72" s="268"/>
      <c r="Y72" s="268"/>
      <c r="Z72" s="268"/>
      <c r="AA72" s="268"/>
      <c r="AB72" s="268"/>
      <c r="AC72" s="268"/>
      <c r="AD72" s="268"/>
      <c r="AE72" s="268"/>
      <c r="AF72" s="268"/>
      <c r="AG72" s="268"/>
      <c r="AH72" s="268"/>
      <c r="AI72" s="268"/>
      <c r="AJ72" s="268"/>
      <c r="AK72" s="268"/>
      <c r="AR72" s="14">
        <f t="shared" si="3"/>
        <v>60</v>
      </c>
      <c r="AS72" s="346">
        <f t="shared" si="4"/>
        <v>13.197000000000003</v>
      </c>
      <c r="AT72" s="346">
        <f t="shared" si="5"/>
        <v>7.8360799999999999</v>
      </c>
      <c r="AU72" s="348">
        <f t="shared" si="6"/>
        <v>100</v>
      </c>
      <c r="AV72" s="348">
        <f t="shared" si="7"/>
        <v>112.00000000000001</v>
      </c>
      <c r="AW72" s="348">
        <f t="shared" si="8"/>
        <v>106</v>
      </c>
      <c r="AX72" s="229">
        <f t="shared" si="9"/>
        <v>100</v>
      </c>
      <c r="BW72" s="30"/>
    </row>
    <row r="73" spans="2:75" x14ac:dyDescent="0.2">
      <c r="B73" s="146">
        <f t="shared" si="13"/>
        <v>61</v>
      </c>
      <c r="C73" s="314">
        <f t="shared" si="14"/>
        <v>1.00427</v>
      </c>
      <c r="D73" s="314">
        <f t="shared" si="14"/>
        <v>0.9791685</v>
      </c>
      <c r="E73" s="314">
        <f t="shared" si="11"/>
        <v>1</v>
      </c>
      <c r="F73" s="314">
        <f t="shared" si="15"/>
        <v>1.1219999999999999</v>
      </c>
      <c r="G73" s="314">
        <f t="shared" si="15"/>
        <v>1.0609999999999999</v>
      </c>
      <c r="H73" s="314">
        <f t="shared" si="15"/>
        <v>1</v>
      </c>
      <c r="I73" s="314">
        <f t="shared" si="15"/>
        <v>1</v>
      </c>
      <c r="J73" s="314">
        <f t="shared" si="15"/>
        <v>1</v>
      </c>
      <c r="K73" s="314">
        <f t="shared" si="15"/>
        <v>1</v>
      </c>
      <c r="L73" s="314">
        <f t="shared" si="15"/>
        <v>1</v>
      </c>
      <c r="M73" s="10"/>
      <c r="N73" s="10"/>
      <c r="X73" s="268"/>
      <c r="Y73" s="268"/>
      <c r="Z73" s="268"/>
      <c r="AA73" s="268"/>
      <c r="AB73" s="268"/>
      <c r="AC73" s="268"/>
      <c r="AD73" s="268"/>
      <c r="AE73" s="268"/>
      <c r="AF73" s="268"/>
      <c r="AG73" s="268"/>
      <c r="AH73" s="268"/>
      <c r="AI73" s="268"/>
      <c r="AJ73" s="268"/>
      <c r="AK73" s="268"/>
      <c r="AR73" s="14">
        <f t="shared" si="3"/>
        <v>61</v>
      </c>
      <c r="AS73" s="346">
        <f t="shared" si="4"/>
        <v>13.216949999999997</v>
      </c>
      <c r="AT73" s="346">
        <f t="shared" si="5"/>
        <v>7.833348</v>
      </c>
      <c r="AU73" s="348">
        <f t="shared" si="6"/>
        <v>100</v>
      </c>
      <c r="AV73" s="348">
        <f t="shared" si="7"/>
        <v>112.19999999999999</v>
      </c>
      <c r="AW73" s="348">
        <f t="shared" si="8"/>
        <v>106.1</v>
      </c>
      <c r="AX73" s="229">
        <f t="shared" si="9"/>
        <v>100</v>
      </c>
      <c r="BW73" s="30"/>
    </row>
    <row r="74" spans="2:75" x14ac:dyDescent="0.2">
      <c r="B74" s="146">
        <f t="shared" si="13"/>
        <v>62</v>
      </c>
      <c r="C74" s="314">
        <f t="shared" si="14"/>
        <v>1.00434</v>
      </c>
      <c r="D74" s="314">
        <f t="shared" si="14"/>
        <v>0.978827</v>
      </c>
      <c r="E74" s="314">
        <f t="shared" si="11"/>
        <v>1</v>
      </c>
      <c r="F74" s="314">
        <f t="shared" si="15"/>
        <v>1.1240000000000001</v>
      </c>
      <c r="G74" s="314">
        <f t="shared" si="15"/>
        <v>1.0620000000000001</v>
      </c>
      <c r="H74" s="314">
        <f t="shared" si="15"/>
        <v>1</v>
      </c>
      <c r="I74" s="314">
        <f t="shared" si="15"/>
        <v>1</v>
      </c>
      <c r="J74" s="314">
        <f t="shared" si="15"/>
        <v>1</v>
      </c>
      <c r="K74" s="314">
        <f t="shared" si="15"/>
        <v>1</v>
      </c>
      <c r="L74" s="314">
        <f t="shared" si="15"/>
        <v>1</v>
      </c>
      <c r="M74" s="10"/>
      <c r="N74" s="10"/>
      <c r="X74" s="268"/>
      <c r="Y74" s="268"/>
      <c r="Z74" s="268"/>
      <c r="AA74" s="268"/>
      <c r="AB74" s="268"/>
      <c r="AC74" s="268"/>
      <c r="AD74" s="268"/>
      <c r="AE74" s="268"/>
      <c r="AF74" s="268"/>
      <c r="AG74" s="268"/>
      <c r="AH74" s="268"/>
      <c r="AI74" s="268"/>
      <c r="AJ74" s="268"/>
      <c r="AK74" s="268"/>
      <c r="AR74" s="14">
        <f t="shared" si="3"/>
        <v>62</v>
      </c>
      <c r="AS74" s="346">
        <f t="shared" si="4"/>
        <v>13.236899999999991</v>
      </c>
      <c r="AT74" s="346">
        <f t="shared" si="5"/>
        <v>7.830616</v>
      </c>
      <c r="AU74" s="348">
        <f t="shared" si="6"/>
        <v>100</v>
      </c>
      <c r="AV74" s="348">
        <f t="shared" si="7"/>
        <v>112.4</v>
      </c>
      <c r="AW74" s="348">
        <f t="shared" si="8"/>
        <v>106.2</v>
      </c>
      <c r="AX74" s="229">
        <f t="shared" si="9"/>
        <v>100</v>
      </c>
      <c r="BW74" s="30"/>
    </row>
    <row r="75" spans="2:75" x14ac:dyDescent="0.2">
      <c r="B75" s="146">
        <f t="shared" si="13"/>
        <v>63</v>
      </c>
      <c r="C75" s="314">
        <f t="shared" si="14"/>
        <v>1.00441</v>
      </c>
      <c r="D75" s="314">
        <f t="shared" si="14"/>
        <v>0.97848550000000001</v>
      </c>
      <c r="E75" s="314">
        <f t="shared" si="11"/>
        <v>1</v>
      </c>
      <c r="F75" s="314">
        <f t="shared" si="15"/>
        <v>1.1259999999999999</v>
      </c>
      <c r="G75" s="314">
        <f t="shared" si="15"/>
        <v>1.0629999999999999</v>
      </c>
      <c r="H75" s="314">
        <f t="shared" si="15"/>
        <v>1</v>
      </c>
      <c r="I75" s="314">
        <f t="shared" si="15"/>
        <v>1</v>
      </c>
      <c r="J75" s="314">
        <f t="shared" si="15"/>
        <v>1</v>
      </c>
      <c r="K75" s="314">
        <f t="shared" si="15"/>
        <v>1</v>
      </c>
      <c r="L75" s="314">
        <f t="shared" si="15"/>
        <v>1</v>
      </c>
      <c r="M75" s="10"/>
      <c r="N75" s="10"/>
      <c r="X75" s="268"/>
      <c r="Y75" s="268"/>
      <c r="Z75" s="268"/>
      <c r="AA75" s="268"/>
      <c r="AB75" s="268"/>
      <c r="AC75" s="268"/>
      <c r="AD75" s="268"/>
      <c r="AE75" s="268"/>
      <c r="AF75" s="268"/>
      <c r="AG75" s="268"/>
      <c r="AH75" s="268"/>
      <c r="AI75" s="268"/>
      <c r="AJ75" s="268"/>
      <c r="AK75" s="268"/>
      <c r="AR75" s="14">
        <f t="shared" si="3"/>
        <v>63</v>
      </c>
      <c r="AS75" s="346">
        <f t="shared" si="4"/>
        <v>13.256849999999986</v>
      </c>
      <c r="AT75" s="346">
        <f t="shared" si="5"/>
        <v>7.8278840000000001</v>
      </c>
      <c r="AU75" s="348">
        <f t="shared" si="6"/>
        <v>100</v>
      </c>
      <c r="AV75" s="348">
        <f t="shared" si="7"/>
        <v>112.6</v>
      </c>
      <c r="AW75" s="348">
        <f t="shared" si="8"/>
        <v>106.3</v>
      </c>
      <c r="AX75" s="229">
        <f t="shared" si="9"/>
        <v>100</v>
      </c>
      <c r="BW75" s="30"/>
    </row>
    <row r="76" spans="2:75" x14ac:dyDescent="0.2">
      <c r="B76" s="146">
        <f t="shared" si="13"/>
        <v>64</v>
      </c>
      <c r="C76" s="314">
        <f t="shared" si="14"/>
        <v>1.00448</v>
      </c>
      <c r="D76" s="314">
        <f t="shared" si="14"/>
        <v>0.97814400000000001</v>
      </c>
      <c r="E76" s="314">
        <f t="shared" si="11"/>
        <v>1</v>
      </c>
      <c r="F76" s="314">
        <f t="shared" si="15"/>
        <v>1.1280000000000001</v>
      </c>
      <c r="G76" s="314">
        <f t="shared" si="15"/>
        <v>1.0640000000000001</v>
      </c>
      <c r="H76" s="314">
        <f t="shared" si="15"/>
        <v>1</v>
      </c>
      <c r="I76" s="314">
        <f t="shared" si="15"/>
        <v>1</v>
      </c>
      <c r="J76" s="314">
        <f t="shared" si="15"/>
        <v>1</v>
      </c>
      <c r="K76" s="314">
        <f t="shared" si="15"/>
        <v>1</v>
      </c>
      <c r="L76" s="314">
        <f t="shared" si="15"/>
        <v>1</v>
      </c>
      <c r="M76" s="10"/>
      <c r="N76" s="10"/>
      <c r="X76" s="268"/>
      <c r="Y76" s="268"/>
      <c r="Z76" s="268"/>
      <c r="AA76" s="268"/>
      <c r="AB76" s="268"/>
      <c r="AC76" s="268"/>
      <c r="AD76" s="268"/>
      <c r="AE76" s="268"/>
      <c r="AF76" s="268"/>
      <c r="AG76" s="268"/>
      <c r="AH76" s="268"/>
      <c r="AI76" s="268"/>
      <c r="AJ76" s="268"/>
      <c r="AK76" s="268"/>
      <c r="AR76" s="14">
        <f t="shared" ref="AR76:AR139" si="16">B76</f>
        <v>64</v>
      </c>
      <c r="AS76" s="346">
        <f t="shared" ref="AS76:AS139" si="17">(C76*285)-273</f>
        <v>13.276800000000037</v>
      </c>
      <c r="AT76" s="346">
        <f t="shared" ref="AT76:AT139" si="18">D76*8</f>
        <v>7.8251520000000001</v>
      </c>
      <c r="AU76" s="348">
        <f t="shared" ref="AU76:AU139" si="19">E76*100</f>
        <v>100</v>
      </c>
      <c r="AV76" s="348">
        <f t="shared" ref="AV76:AV139" si="20">F76*100</f>
        <v>112.80000000000001</v>
      </c>
      <c r="AW76" s="348">
        <f t="shared" ref="AW76:AW139" si="21">G76*100</f>
        <v>106.4</v>
      </c>
      <c r="AX76" s="229">
        <f t="shared" ref="AX76:AX139" si="22">H76*100</f>
        <v>100</v>
      </c>
      <c r="BW76" s="30"/>
    </row>
    <row r="77" spans="2:75" x14ac:dyDescent="0.2">
      <c r="B77" s="146">
        <f t="shared" si="13"/>
        <v>65</v>
      </c>
      <c r="C77" s="314">
        <f t="shared" ref="C77:D108" si="23">C$2+($B77*C$3)+(($B77^2)*C$4)</f>
        <v>1.0045500000000001</v>
      </c>
      <c r="D77" s="314">
        <f t="shared" si="23"/>
        <v>0.97780250000000002</v>
      </c>
      <c r="E77" s="314">
        <f t="shared" ref="E77:E140" si="24">IF((E$2+($B77*E$3)+(($B77^2)*E$4))&gt;1,1,(E$2+($B77*E$3)+(($B77^2)*E$4)))</f>
        <v>1</v>
      </c>
      <c r="F77" s="314">
        <f t="shared" ref="F77:L108" si="25">F$2+($B77*F$3)+(($B77^2)*F$4)</f>
        <v>1.1299999999999999</v>
      </c>
      <c r="G77" s="314">
        <f t="shared" si="25"/>
        <v>1.0649999999999999</v>
      </c>
      <c r="H77" s="314">
        <f t="shared" si="25"/>
        <v>1</v>
      </c>
      <c r="I77" s="314">
        <f t="shared" si="25"/>
        <v>1</v>
      </c>
      <c r="J77" s="314">
        <f t="shared" si="25"/>
        <v>1</v>
      </c>
      <c r="K77" s="314">
        <f t="shared" si="25"/>
        <v>1</v>
      </c>
      <c r="L77" s="314">
        <f t="shared" si="25"/>
        <v>1</v>
      </c>
      <c r="M77" s="10"/>
      <c r="N77" s="10"/>
      <c r="X77" s="268"/>
      <c r="Y77" s="268"/>
      <c r="Z77" s="268"/>
      <c r="AA77" s="268"/>
      <c r="AB77" s="268"/>
      <c r="AC77" s="268"/>
      <c r="AD77" s="268"/>
      <c r="AE77" s="268"/>
      <c r="AF77" s="268"/>
      <c r="AG77" s="268"/>
      <c r="AH77" s="268"/>
      <c r="AI77" s="268"/>
      <c r="AJ77" s="268"/>
      <c r="AK77" s="268"/>
      <c r="AR77" s="14">
        <f t="shared" si="16"/>
        <v>65</v>
      </c>
      <c r="AS77" s="346">
        <f t="shared" si="17"/>
        <v>13.296750000000031</v>
      </c>
      <c r="AT77" s="346">
        <f t="shared" si="18"/>
        <v>7.8224200000000002</v>
      </c>
      <c r="AU77" s="348">
        <f t="shared" si="19"/>
        <v>100</v>
      </c>
      <c r="AV77" s="348">
        <f t="shared" si="20"/>
        <v>112.99999999999999</v>
      </c>
      <c r="AW77" s="348">
        <f t="shared" si="21"/>
        <v>106.5</v>
      </c>
      <c r="AX77" s="229">
        <f t="shared" si="22"/>
        <v>100</v>
      </c>
      <c r="BW77" s="30"/>
    </row>
    <row r="78" spans="2:75" x14ac:dyDescent="0.2">
      <c r="B78" s="146">
        <f t="shared" ref="B78:B141" si="26">B77+1</f>
        <v>66</v>
      </c>
      <c r="C78" s="314">
        <f t="shared" si="23"/>
        <v>1.0046200000000001</v>
      </c>
      <c r="D78" s="314">
        <f t="shared" si="23"/>
        <v>0.97746100000000002</v>
      </c>
      <c r="E78" s="314">
        <f t="shared" si="24"/>
        <v>1</v>
      </c>
      <c r="F78" s="314">
        <f t="shared" si="25"/>
        <v>1.1320000000000001</v>
      </c>
      <c r="G78" s="314">
        <f t="shared" si="25"/>
        <v>1.0660000000000001</v>
      </c>
      <c r="H78" s="314">
        <f t="shared" si="25"/>
        <v>1</v>
      </c>
      <c r="I78" s="314">
        <f t="shared" si="25"/>
        <v>1</v>
      </c>
      <c r="J78" s="314">
        <f t="shared" si="25"/>
        <v>1</v>
      </c>
      <c r="K78" s="314">
        <f t="shared" si="25"/>
        <v>1</v>
      </c>
      <c r="L78" s="314">
        <f t="shared" si="25"/>
        <v>1</v>
      </c>
      <c r="M78" s="10"/>
      <c r="N78" s="10"/>
      <c r="X78" s="268"/>
      <c r="Y78" s="268"/>
      <c r="Z78" s="268"/>
      <c r="AA78" s="268"/>
      <c r="AB78" s="268"/>
      <c r="AC78" s="268"/>
      <c r="AD78" s="268"/>
      <c r="AE78" s="268"/>
      <c r="AF78" s="268"/>
      <c r="AG78" s="268"/>
      <c r="AH78" s="268"/>
      <c r="AI78" s="268"/>
      <c r="AJ78" s="268"/>
      <c r="AK78" s="268"/>
      <c r="AR78" s="14">
        <f t="shared" si="16"/>
        <v>66</v>
      </c>
      <c r="AS78" s="346">
        <f t="shared" si="17"/>
        <v>13.316700000000026</v>
      </c>
      <c r="AT78" s="346">
        <f t="shared" si="18"/>
        <v>7.8196880000000002</v>
      </c>
      <c r="AU78" s="348">
        <f t="shared" si="19"/>
        <v>100</v>
      </c>
      <c r="AV78" s="348">
        <f t="shared" si="20"/>
        <v>113.20000000000002</v>
      </c>
      <c r="AW78" s="348">
        <f t="shared" si="21"/>
        <v>106.60000000000001</v>
      </c>
      <c r="AX78" s="229">
        <f t="shared" si="22"/>
        <v>100</v>
      </c>
      <c r="BW78" s="30"/>
    </row>
    <row r="79" spans="2:75" x14ac:dyDescent="0.2">
      <c r="B79" s="146">
        <f t="shared" si="26"/>
        <v>67</v>
      </c>
      <c r="C79" s="314">
        <f t="shared" si="23"/>
        <v>1.0046900000000001</v>
      </c>
      <c r="D79" s="314">
        <f t="shared" si="23"/>
        <v>0.97711950000000003</v>
      </c>
      <c r="E79" s="314">
        <f t="shared" si="24"/>
        <v>1</v>
      </c>
      <c r="F79" s="314">
        <f t="shared" si="25"/>
        <v>1.1339999999999999</v>
      </c>
      <c r="G79" s="314">
        <f t="shared" si="25"/>
        <v>1.0669999999999999</v>
      </c>
      <c r="H79" s="314">
        <f t="shared" si="25"/>
        <v>1</v>
      </c>
      <c r="I79" s="314">
        <f t="shared" si="25"/>
        <v>1</v>
      </c>
      <c r="J79" s="314">
        <f t="shared" si="25"/>
        <v>1</v>
      </c>
      <c r="K79" s="314">
        <f t="shared" si="25"/>
        <v>1</v>
      </c>
      <c r="L79" s="314">
        <f t="shared" si="25"/>
        <v>1</v>
      </c>
      <c r="M79" s="10"/>
      <c r="N79" s="10"/>
      <c r="X79" s="268"/>
      <c r="Y79" s="268"/>
      <c r="Z79" s="268"/>
      <c r="AA79" s="268"/>
      <c r="AB79" s="268"/>
      <c r="AC79" s="268"/>
      <c r="AD79" s="268"/>
      <c r="AE79" s="268"/>
      <c r="AF79" s="268"/>
      <c r="AG79" s="268"/>
      <c r="AH79" s="268"/>
      <c r="AI79" s="268"/>
      <c r="AJ79" s="268"/>
      <c r="AK79" s="268"/>
      <c r="AR79" s="14">
        <f t="shared" si="16"/>
        <v>67</v>
      </c>
      <c r="AS79" s="346">
        <f t="shared" si="17"/>
        <v>13.33665000000002</v>
      </c>
      <c r="AT79" s="346">
        <f t="shared" si="18"/>
        <v>7.8169560000000002</v>
      </c>
      <c r="AU79" s="348">
        <f t="shared" si="19"/>
        <v>100</v>
      </c>
      <c r="AV79" s="348">
        <f t="shared" si="20"/>
        <v>113.39999999999999</v>
      </c>
      <c r="AW79" s="348">
        <f t="shared" si="21"/>
        <v>106.69999999999999</v>
      </c>
      <c r="AX79" s="229">
        <f t="shared" si="22"/>
        <v>100</v>
      </c>
      <c r="BW79" s="30"/>
    </row>
    <row r="80" spans="2:75" x14ac:dyDescent="0.2">
      <c r="B80" s="146">
        <f t="shared" si="26"/>
        <v>68</v>
      </c>
      <c r="C80" s="314">
        <f t="shared" si="23"/>
        <v>1.0047600000000001</v>
      </c>
      <c r="D80" s="314">
        <f t="shared" si="23"/>
        <v>0.97677800000000004</v>
      </c>
      <c r="E80" s="314">
        <f t="shared" si="24"/>
        <v>1</v>
      </c>
      <c r="F80" s="314">
        <f t="shared" si="25"/>
        <v>1.1360000000000001</v>
      </c>
      <c r="G80" s="314">
        <f t="shared" si="25"/>
        <v>1.0680000000000001</v>
      </c>
      <c r="H80" s="314">
        <f t="shared" si="25"/>
        <v>1</v>
      </c>
      <c r="I80" s="314">
        <f t="shared" si="25"/>
        <v>1</v>
      </c>
      <c r="J80" s="314">
        <f t="shared" si="25"/>
        <v>1</v>
      </c>
      <c r="K80" s="314">
        <f t="shared" si="25"/>
        <v>1</v>
      </c>
      <c r="L80" s="314">
        <f t="shared" si="25"/>
        <v>1</v>
      </c>
      <c r="M80" s="10"/>
      <c r="N80" s="10"/>
      <c r="X80" s="268"/>
      <c r="Y80" s="268"/>
      <c r="Z80" s="268"/>
      <c r="AA80" s="268"/>
      <c r="AB80" s="268"/>
      <c r="AC80" s="268"/>
      <c r="AD80" s="268"/>
      <c r="AE80" s="268"/>
      <c r="AF80" s="268"/>
      <c r="AG80" s="268"/>
      <c r="AH80" s="268"/>
      <c r="AI80" s="268"/>
      <c r="AJ80" s="268"/>
      <c r="AK80" s="268"/>
      <c r="AR80" s="14">
        <f t="shared" si="16"/>
        <v>68</v>
      </c>
      <c r="AS80" s="346">
        <f t="shared" si="17"/>
        <v>13.356600000000014</v>
      </c>
      <c r="AT80" s="346">
        <f t="shared" si="18"/>
        <v>7.8142240000000003</v>
      </c>
      <c r="AU80" s="348">
        <f t="shared" si="19"/>
        <v>100</v>
      </c>
      <c r="AV80" s="348">
        <f t="shared" si="20"/>
        <v>113.60000000000001</v>
      </c>
      <c r="AW80" s="348">
        <f t="shared" si="21"/>
        <v>106.80000000000001</v>
      </c>
      <c r="AX80" s="229">
        <f t="shared" si="22"/>
        <v>100</v>
      </c>
      <c r="BW80" s="30"/>
    </row>
    <row r="81" spans="2:75" x14ac:dyDescent="0.2">
      <c r="B81" s="146">
        <f t="shared" si="26"/>
        <v>69</v>
      </c>
      <c r="C81" s="314">
        <f t="shared" si="23"/>
        <v>1.0048299999999999</v>
      </c>
      <c r="D81" s="314">
        <f t="shared" si="23"/>
        <v>0.97643650000000004</v>
      </c>
      <c r="E81" s="314">
        <f t="shared" si="24"/>
        <v>1</v>
      </c>
      <c r="F81" s="314">
        <f t="shared" si="25"/>
        <v>1.1379999999999999</v>
      </c>
      <c r="G81" s="314">
        <f t="shared" si="25"/>
        <v>1.069</v>
      </c>
      <c r="H81" s="314">
        <f t="shared" si="25"/>
        <v>1</v>
      </c>
      <c r="I81" s="314">
        <f t="shared" si="25"/>
        <v>1</v>
      </c>
      <c r="J81" s="314">
        <f t="shared" si="25"/>
        <v>1</v>
      </c>
      <c r="K81" s="314">
        <f t="shared" si="25"/>
        <v>1</v>
      </c>
      <c r="L81" s="314">
        <f t="shared" si="25"/>
        <v>1</v>
      </c>
      <c r="M81" s="10"/>
      <c r="N81" s="10"/>
      <c r="X81" s="268"/>
      <c r="Y81" s="268"/>
      <c r="Z81" s="268"/>
      <c r="AA81" s="268"/>
      <c r="AB81" s="268"/>
      <c r="AC81" s="268"/>
      <c r="AD81" s="268"/>
      <c r="AE81" s="268"/>
      <c r="AF81" s="268"/>
      <c r="AG81" s="268"/>
      <c r="AH81" s="268"/>
      <c r="AI81" s="268"/>
      <c r="AJ81" s="268"/>
      <c r="AK81" s="268"/>
      <c r="AR81" s="14">
        <f t="shared" si="16"/>
        <v>69</v>
      </c>
      <c r="AS81" s="346">
        <f t="shared" si="17"/>
        <v>13.376549999999952</v>
      </c>
      <c r="AT81" s="346">
        <f t="shared" si="18"/>
        <v>7.8114920000000003</v>
      </c>
      <c r="AU81" s="348">
        <f t="shared" si="19"/>
        <v>100</v>
      </c>
      <c r="AV81" s="348">
        <f t="shared" si="20"/>
        <v>113.79999999999998</v>
      </c>
      <c r="AW81" s="348">
        <f t="shared" si="21"/>
        <v>106.89999999999999</v>
      </c>
      <c r="AX81" s="229">
        <f t="shared" si="22"/>
        <v>100</v>
      </c>
      <c r="BW81" s="30"/>
    </row>
    <row r="82" spans="2:75" x14ac:dyDescent="0.2">
      <c r="B82" s="146">
        <f t="shared" si="26"/>
        <v>70</v>
      </c>
      <c r="C82" s="314">
        <f t="shared" si="23"/>
        <v>1.0048999999999999</v>
      </c>
      <c r="D82" s="314">
        <f t="shared" si="23"/>
        <v>0.97609500000000005</v>
      </c>
      <c r="E82" s="314">
        <f t="shared" si="24"/>
        <v>1</v>
      </c>
      <c r="F82" s="314">
        <f t="shared" si="25"/>
        <v>1.1400000000000001</v>
      </c>
      <c r="G82" s="314">
        <f t="shared" si="25"/>
        <v>1.07</v>
      </c>
      <c r="H82" s="314">
        <f t="shared" si="25"/>
        <v>1</v>
      </c>
      <c r="I82" s="314">
        <f t="shared" si="25"/>
        <v>1</v>
      </c>
      <c r="J82" s="314">
        <f t="shared" si="25"/>
        <v>1</v>
      </c>
      <c r="K82" s="314">
        <f t="shared" si="25"/>
        <v>1</v>
      </c>
      <c r="L82" s="314">
        <f t="shared" si="25"/>
        <v>1</v>
      </c>
      <c r="M82" s="10"/>
      <c r="N82" s="10"/>
      <c r="X82" s="268"/>
      <c r="Y82" s="268"/>
      <c r="Z82" s="268"/>
      <c r="AA82" s="268"/>
      <c r="AB82" s="268"/>
      <c r="AC82" s="268"/>
      <c r="AD82" s="268"/>
      <c r="AE82" s="268"/>
      <c r="AF82" s="268"/>
      <c r="AG82" s="268"/>
      <c r="AH82" s="268"/>
      <c r="AI82" s="268"/>
      <c r="AJ82" s="268"/>
      <c r="AK82" s="268"/>
      <c r="AR82" s="14">
        <f t="shared" si="16"/>
        <v>70</v>
      </c>
      <c r="AS82" s="346">
        <f t="shared" si="17"/>
        <v>13.396499999999946</v>
      </c>
      <c r="AT82" s="346">
        <f t="shared" si="18"/>
        <v>7.8087600000000004</v>
      </c>
      <c r="AU82" s="348">
        <f t="shared" si="19"/>
        <v>100</v>
      </c>
      <c r="AV82" s="348">
        <f t="shared" si="20"/>
        <v>114.00000000000001</v>
      </c>
      <c r="AW82" s="348">
        <f t="shared" si="21"/>
        <v>107</v>
      </c>
      <c r="AX82" s="229">
        <f t="shared" si="22"/>
        <v>100</v>
      </c>
      <c r="BW82" s="30"/>
    </row>
    <row r="83" spans="2:75" x14ac:dyDescent="0.2">
      <c r="B83" s="146">
        <f t="shared" si="26"/>
        <v>71</v>
      </c>
      <c r="C83" s="314">
        <f t="shared" si="23"/>
        <v>1.0049699999999999</v>
      </c>
      <c r="D83" s="314">
        <f t="shared" si="23"/>
        <v>0.97575350000000005</v>
      </c>
      <c r="E83" s="314">
        <f t="shared" si="24"/>
        <v>1</v>
      </c>
      <c r="F83" s="314">
        <f t="shared" si="25"/>
        <v>1.1419999999999999</v>
      </c>
      <c r="G83" s="314">
        <f t="shared" si="25"/>
        <v>1.071</v>
      </c>
      <c r="H83" s="314">
        <f t="shared" si="25"/>
        <v>1</v>
      </c>
      <c r="I83" s="314">
        <f t="shared" si="25"/>
        <v>1</v>
      </c>
      <c r="J83" s="314">
        <f t="shared" si="25"/>
        <v>1</v>
      </c>
      <c r="K83" s="314">
        <f t="shared" si="25"/>
        <v>1</v>
      </c>
      <c r="L83" s="314">
        <f t="shared" si="25"/>
        <v>1</v>
      </c>
      <c r="M83" s="10"/>
      <c r="N83" s="10"/>
      <c r="X83" s="268"/>
      <c r="Y83" s="268"/>
      <c r="Z83" s="268"/>
      <c r="AA83" s="268"/>
      <c r="AB83" s="268"/>
      <c r="AC83" s="268"/>
      <c r="AD83" s="268"/>
      <c r="AE83" s="268"/>
      <c r="AF83" s="268"/>
      <c r="AG83" s="268"/>
      <c r="AH83" s="268"/>
      <c r="AI83" s="268"/>
      <c r="AJ83" s="268"/>
      <c r="AK83" s="268"/>
      <c r="AR83" s="14">
        <f t="shared" si="16"/>
        <v>71</v>
      </c>
      <c r="AS83" s="346">
        <f t="shared" si="17"/>
        <v>13.416449999999998</v>
      </c>
      <c r="AT83" s="346">
        <f t="shared" si="18"/>
        <v>7.8060280000000004</v>
      </c>
      <c r="AU83" s="348">
        <f t="shared" si="19"/>
        <v>100</v>
      </c>
      <c r="AV83" s="348">
        <f t="shared" si="20"/>
        <v>114.19999999999999</v>
      </c>
      <c r="AW83" s="348">
        <f t="shared" si="21"/>
        <v>107.1</v>
      </c>
      <c r="AX83" s="229">
        <f t="shared" si="22"/>
        <v>100</v>
      </c>
      <c r="BW83" s="30"/>
    </row>
    <row r="84" spans="2:75" x14ac:dyDescent="0.2">
      <c r="B84" s="146">
        <f t="shared" si="26"/>
        <v>72</v>
      </c>
      <c r="C84" s="314">
        <f t="shared" si="23"/>
        <v>1.0050399999999999</v>
      </c>
      <c r="D84" s="314">
        <f t="shared" si="23"/>
        <v>0.97541199999999995</v>
      </c>
      <c r="E84" s="314">
        <f t="shared" si="24"/>
        <v>1</v>
      </c>
      <c r="F84" s="314">
        <f t="shared" si="25"/>
        <v>1.1440000000000001</v>
      </c>
      <c r="G84" s="314">
        <f t="shared" si="25"/>
        <v>1.0720000000000001</v>
      </c>
      <c r="H84" s="314">
        <f t="shared" si="25"/>
        <v>1</v>
      </c>
      <c r="I84" s="314">
        <f t="shared" si="25"/>
        <v>1</v>
      </c>
      <c r="J84" s="314">
        <f t="shared" si="25"/>
        <v>1</v>
      </c>
      <c r="K84" s="314">
        <f t="shared" si="25"/>
        <v>1</v>
      </c>
      <c r="L84" s="314">
        <f t="shared" si="25"/>
        <v>1</v>
      </c>
      <c r="M84" s="10"/>
      <c r="N84" s="10"/>
      <c r="X84" s="268"/>
      <c r="Y84" s="268"/>
      <c r="Z84" s="268"/>
      <c r="AA84" s="268"/>
      <c r="AB84" s="268"/>
      <c r="AC84" s="268"/>
      <c r="AD84" s="268"/>
      <c r="AE84" s="268"/>
      <c r="AF84" s="268"/>
      <c r="AG84" s="268"/>
      <c r="AH84" s="268"/>
      <c r="AI84" s="268"/>
      <c r="AJ84" s="268"/>
      <c r="AK84" s="268"/>
      <c r="AR84" s="14">
        <f t="shared" si="16"/>
        <v>72</v>
      </c>
      <c r="AS84" s="346">
        <f t="shared" si="17"/>
        <v>13.436399999999992</v>
      </c>
      <c r="AT84" s="346">
        <f t="shared" si="18"/>
        <v>7.8032959999999996</v>
      </c>
      <c r="AU84" s="348">
        <f t="shared" si="19"/>
        <v>100</v>
      </c>
      <c r="AV84" s="348">
        <f t="shared" si="20"/>
        <v>114.4</v>
      </c>
      <c r="AW84" s="348">
        <f t="shared" si="21"/>
        <v>107.2</v>
      </c>
      <c r="AX84" s="229">
        <f t="shared" si="22"/>
        <v>100</v>
      </c>
      <c r="BW84" s="30"/>
    </row>
    <row r="85" spans="2:75" x14ac:dyDescent="0.2">
      <c r="B85" s="146">
        <f t="shared" si="26"/>
        <v>73</v>
      </c>
      <c r="C85" s="314">
        <f t="shared" si="23"/>
        <v>1.0051099999999999</v>
      </c>
      <c r="D85" s="314">
        <f t="shared" si="23"/>
        <v>0.97507049999999995</v>
      </c>
      <c r="E85" s="314">
        <f t="shared" si="24"/>
        <v>1</v>
      </c>
      <c r="F85" s="314">
        <f t="shared" si="25"/>
        <v>1.1459999999999999</v>
      </c>
      <c r="G85" s="314">
        <f t="shared" si="25"/>
        <v>1.073</v>
      </c>
      <c r="H85" s="314">
        <f t="shared" si="25"/>
        <v>1</v>
      </c>
      <c r="I85" s="314">
        <f t="shared" si="25"/>
        <v>1</v>
      </c>
      <c r="J85" s="314">
        <f t="shared" si="25"/>
        <v>1</v>
      </c>
      <c r="K85" s="314">
        <f t="shared" si="25"/>
        <v>1</v>
      </c>
      <c r="L85" s="314">
        <f t="shared" si="25"/>
        <v>1</v>
      </c>
      <c r="M85" s="10"/>
      <c r="N85" s="10"/>
      <c r="X85" s="268"/>
      <c r="Y85" s="268"/>
      <c r="Z85" s="268"/>
      <c r="AA85" s="268"/>
      <c r="AB85" s="268"/>
      <c r="AC85" s="268"/>
      <c r="AD85" s="268"/>
      <c r="AE85" s="268"/>
      <c r="AF85" s="268"/>
      <c r="AG85" s="268"/>
      <c r="AH85" s="268"/>
      <c r="AI85" s="268"/>
      <c r="AJ85" s="268"/>
      <c r="AK85" s="268"/>
      <c r="AR85" s="14">
        <f t="shared" si="16"/>
        <v>73</v>
      </c>
      <c r="AS85" s="346">
        <f t="shared" si="17"/>
        <v>13.456349999999986</v>
      </c>
      <c r="AT85" s="346">
        <f t="shared" si="18"/>
        <v>7.8005639999999996</v>
      </c>
      <c r="AU85" s="348">
        <f t="shared" si="19"/>
        <v>100</v>
      </c>
      <c r="AV85" s="348">
        <f t="shared" si="20"/>
        <v>114.6</v>
      </c>
      <c r="AW85" s="348">
        <f t="shared" si="21"/>
        <v>107.3</v>
      </c>
      <c r="AX85" s="229">
        <f t="shared" si="22"/>
        <v>100</v>
      </c>
      <c r="BW85" s="30"/>
    </row>
    <row r="86" spans="2:75" x14ac:dyDescent="0.2">
      <c r="B86" s="146">
        <f t="shared" si="26"/>
        <v>74</v>
      </c>
      <c r="C86" s="314">
        <f t="shared" si="23"/>
        <v>1.00518</v>
      </c>
      <c r="D86" s="314">
        <f t="shared" si="23"/>
        <v>0.97472899999999996</v>
      </c>
      <c r="E86" s="314">
        <f t="shared" si="24"/>
        <v>1</v>
      </c>
      <c r="F86" s="314">
        <f t="shared" si="25"/>
        <v>1.1479999999999999</v>
      </c>
      <c r="G86" s="314">
        <f t="shared" si="25"/>
        <v>1.0740000000000001</v>
      </c>
      <c r="H86" s="314">
        <f t="shared" si="25"/>
        <v>1</v>
      </c>
      <c r="I86" s="314">
        <f t="shared" si="25"/>
        <v>1</v>
      </c>
      <c r="J86" s="314">
        <f t="shared" si="25"/>
        <v>1</v>
      </c>
      <c r="K86" s="314">
        <f t="shared" si="25"/>
        <v>1</v>
      </c>
      <c r="L86" s="314">
        <f t="shared" si="25"/>
        <v>1</v>
      </c>
      <c r="M86" s="10"/>
      <c r="N86" s="10"/>
      <c r="X86" s="268"/>
      <c r="Y86" s="268"/>
      <c r="Z86" s="268"/>
      <c r="AA86" s="268"/>
      <c r="AB86" s="268"/>
      <c r="AC86" s="268"/>
      <c r="AD86" s="268"/>
      <c r="AE86" s="268"/>
      <c r="AF86" s="268"/>
      <c r="AG86" s="268"/>
      <c r="AH86" s="268"/>
      <c r="AI86" s="268"/>
      <c r="AJ86" s="268"/>
      <c r="AK86" s="268"/>
      <c r="AR86" s="14">
        <f t="shared" si="16"/>
        <v>74</v>
      </c>
      <c r="AS86" s="346">
        <f t="shared" si="17"/>
        <v>13.476299999999981</v>
      </c>
      <c r="AT86" s="346">
        <f t="shared" si="18"/>
        <v>7.7978319999999997</v>
      </c>
      <c r="AU86" s="348">
        <f t="shared" si="19"/>
        <v>100</v>
      </c>
      <c r="AV86" s="348">
        <f t="shared" si="20"/>
        <v>114.8</v>
      </c>
      <c r="AW86" s="348">
        <f t="shared" si="21"/>
        <v>107.4</v>
      </c>
      <c r="AX86" s="229">
        <f t="shared" si="22"/>
        <v>100</v>
      </c>
      <c r="BW86" s="30"/>
    </row>
    <row r="87" spans="2:75" x14ac:dyDescent="0.2">
      <c r="B87" s="146">
        <f t="shared" si="26"/>
        <v>75</v>
      </c>
      <c r="C87" s="314">
        <f t="shared" si="23"/>
        <v>1.00525</v>
      </c>
      <c r="D87" s="314">
        <f t="shared" si="23"/>
        <v>0.97438749999999996</v>
      </c>
      <c r="E87" s="314">
        <f t="shared" si="24"/>
        <v>1</v>
      </c>
      <c r="F87" s="314">
        <f t="shared" si="25"/>
        <v>1.1499999999999999</v>
      </c>
      <c r="G87" s="314">
        <f t="shared" si="25"/>
        <v>1.075</v>
      </c>
      <c r="H87" s="314">
        <f t="shared" si="25"/>
        <v>1</v>
      </c>
      <c r="I87" s="314">
        <f t="shared" si="25"/>
        <v>1</v>
      </c>
      <c r="J87" s="314">
        <f t="shared" si="25"/>
        <v>1</v>
      </c>
      <c r="K87" s="314">
        <f t="shared" si="25"/>
        <v>1</v>
      </c>
      <c r="L87" s="314">
        <f t="shared" si="25"/>
        <v>1</v>
      </c>
      <c r="M87" s="10"/>
      <c r="N87" s="10"/>
      <c r="X87" s="268"/>
      <c r="Y87" s="268"/>
      <c r="Z87" s="268"/>
      <c r="AA87" s="268"/>
      <c r="AB87" s="268"/>
      <c r="AC87" s="268"/>
      <c r="AD87" s="268"/>
      <c r="AE87" s="268"/>
      <c r="AF87" s="268"/>
      <c r="AG87" s="268"/>
      <c r="AH87" s="268"/>
      <c r="AI87" s="268"/>
      <c r="AJ87" s="268"/>
      <c r="AK87" s="268"/>
      <c r="AR87" s="14">
        <f t="shared" si="16"/>
        <v>75</v>
      </c>
      <c r="AS87" s="346">
        <f t="shared" si="17"/>
        <v>13.496249999999975</v>
      </c>
      <c r="AT87" s="346">
        <f t="shared" si="18"/>
        <v>7.7950999999999997</v>
      </c>
      <c r="AU87" s="348">
        <f t="shared" si="19"/>
        <v>100</v>
      </c>
      <c r="AV87" s="348">
        <f t="shared" si="20"/>
        <v>114.99999999999999</v>
      </c>
      <c r="AW87" s="348">
        <f t="shared" si="21"/>
        <v>107.5</v>
      </c>
      <c r="AX87" s="229">
        <f t="shared" si="22"/>
        <v>100</v>
      </c>
      <c r="BW87" s="30"/>
    </row>
    <row r="88" spans="2:75" x14ac:dyDescent="0.2">
      <c r="B88" s="146">
        <f t="shared" si="26"/>
        <v>76</v>
      </c>
      <c r="C88" s="314">
        <f t="shared" si="23"/>
        <v>1.00532</v>
      </c>
      <c r="D88" s="314">
        <f t="shared" si="23"/>
        <v>0.97404599999999997</v>
      </c>
      <c r="E88" s="314">
        <f t="shared" si="24"/>
        <v>1</v>
      </c>
      <c r="F88" s="314">
        <f t="shared" si="25"/>
        <v>1.1519999999999999</v>
      </c>
      <c r="G88" s="314">
        <f t="shared" si="25"/>
        <v>1.0760000000000001</v>
      </c>
      <c r="H88" s="314">
        <f t="shared" si="25"/>
        <v>1</v>
      </c>
      <c r="I88" s="314">
        <f t="shared" si="25"/>
        <v>1</v>
      </c>
      <c r="J88" s="314">
        <f t="shared" si="25"/>
        <v>1</v>
      </c>
      <c r="K88" s="314">
        <f t="shared" si="25"/>
        <v>1</v>
      </c>
      <c r="L88" s="314">
        <f t="shared" si="25"/>
        <v>1</v>
      </c>
      <c r="M88" s="10"/>
      <c r="N88" s="10"/>
      <c r="X88" s="268"/>
      <c r="Y88" s="268"/>
      <c r="Z88" s="268"/>
      <c r="AA88" s="268"/>
      <c r="AB88" s="268"/>
      <c r="AC88" s="268"/>
      <c r="AD88" s="268"/>
      <c r="AE88" s="268"/>
      <c r="AF88" s="268"/>
      <c r="AG88" s="268"/>
      <c r="AH88" s="268"/>
      <c r="AI88" s="268"/>
      <c r="AJ88" s="268"/>
      <c r="AK88" s="268"/>
      <c r="AR88" s="14">
        <f t="shared" si="16"/>
        <v>76</v>
      </c>
      <c r="AS88" s="346">
        <f t="shared" si="17"/>
        <v>13.516199999999969</v>
      </c>
      <c r="AT88" s="346">
        <f t="shared" si="18"/>
        <v>7.7923679999999997</v>
      </c>
      <c r="AU88" s="348">
        <f t="shared" si="19"/>
        <v>100</v>
      </c>
      <c r="AV88" s="348">
        <f t="shared" si="20"/>
        <v>115.19999999999999</v>
      </c>
      <c r="AW88" s="348">
        <f t="shared" si="21"/>
        <v>107.60000000000001</v>
      </c>
      <c r="AX88" s="229">
        <f t="shared" si="22"/>
        <v>100</v>
      </c>
      <c r="BW88" s="30"/>
    </row>
    <row r="89" spans="2:75" x14ac:dyDescent="0.2">
      <c r="B89" s="146">
        <f t="shared" si="26"/>
        <v>77</v>
      </c>
      <c r="C89" s="314">
        <f t="shared" si="23"/>
        <v>1.00539</v>
      </c>
      <c r="D89" s="314">
        <f t="shared" si="23"/>
        <v>0.97370449999999997</v>
      </c>
      <c r="E89" s="314">
        <f t="shared" si="24"/>
        <v>1</v>
      </c>
      <c r="F89" s="314">
        <f t="shared" si="25"/>
        <v>1.1539999999999999</v>
      </c>
      <c r="G89" s="314">
        <f t="shared" si="25"/>
        <v>1.077</v>
      </c>
      <c r="H89" s="314">
        <f t="shared" si="25"/>
        <v>1</v>
      </c>
      <c r="I89" s="314">
        <f t="shared" si="25"/>
        <v>1</v>
      </c>
      <c r="J89" s="314">
        <f t="shared" si="25"/>
        <v>1</v>
      </c>
      <c r="K89" s="314">
        <f t="shared" si="25"/>
        <v>1</v>
      </c>
      <c r="L89" s="314">
        <f t="shared" si="25"/>
        <v>1</v>
      </c>
      <c r="M89" s="10"/>
      <c r="N89" s="10"/>
      <c r="X89" s="268"/>
      <c r="Y89" s="268"/>
      <c r="Z89" s="268"/>
      <c r="AA89" s="268"/>
      <c r="AB89" s="268"/>
      <c r="AC89" s="268"/>
      <c r="AD89" s="268"/>
      <c r="AE89" s="268"/>
      <c r="AF89" s="268"/>
      <c r="AG89" s="268"/>
      <c r="AH89" s="268"/>
      <c r="AI89" s="268"/>
      <c r="AJ89" s="268"/>
      <c r="AK89" s="268"/>
      <c r="AR89" s="14">
        <f t="shared" si="16"/>
        <v>77</v>
      </c>
      <c r="AS89" s="346">
        <f t="shared" si="17"/>
        <v>13.536150000000021</v>
      </c>
      <c r="AT89" s="346">
        <f t="shared" si="18"/>
        <v>7.7896359999999998</v>
      </c>
      <c r="AU89" s="348">
        <f t="shared" si="19"/>
        <v>100</v>
      </c>
      <c r="AV89" s="348">
        <f t="shared" si="20"/>
        <v>115.39999999999999</v>
      </c>
      <c r="AW89" s="348">
        <f t="shared" si="21"/>
        <v>107.69999999999999</v>
      </c>
      <c r="AX89" s="229">
        <f t="shared" si="22"/>
        <v>100</v>
      </c>
      <c r="BW89" s="30"/>
    </row>
    <row r="90" spans="2:75" x14ac:dyDescent="0.2">
      <c r="B90" s="146">
        <f t="shared" si="26"/>
        <v>78</v>
      </c>
      <c r="C90" s="314">
        <f t="shared" si="23"/>
        <v>1.00546</v>
      </c>
      <c r="D90" s="314">
        <f t="shared" si="23"/>
        <v>0.97336299999999998</v>
      </c>
      <c r="E90" s="314">
        <f t="shared" si="24"/>
        <v>1</v>
      </c>
      <c r="F90" s="314">
        <f t="shared" si="25"/>
        <v>1.1559999999999999</v>
      </c>
      <c r="G90" s="314">
        <f t="shared" si="25"/>
        <v>1.0780000000000001</v>
      </c>
      <c r="H90" s="314">
        <f t="shared" si="25"/>
        <v>1</v>
      </c>
      <c r="I90" s="314">
        <f t="shared" si="25"/>
        <v>1</v>
      </c>
      <c r="J90" s="314">
        <f t="shared" si="25"/>
        <v>1</v>
      </c>
      <c r="K90" s="314">
        <f t="shared" si="25"/>
        <v>1</v>
      </c>
      <c r="L90" s="314">
        <f t="shared" si="25"/>
        <v>1</v>
      </c>
      <c r="M90" s="10"/>
      <c r="N90" s="10"/>
      <c r="X90" s="268"/>
      <c r="Y90" s="268"/>
      <c r="Z90" s="268"/>
      <c r="AA90" s="268"/>
      <c r="AB90" s="268"/>
      <c r="AC90" s="268"/>
      <c r="AD90" s="268"/>
      <c r="AE90" s="268"/>
      <c r="AF90" s="268"/>
      <c r="AG90" s="268"/>
      <c r="AH90" s="268"/>
      <c r="AI90" s="268"/>
      <c r="AJ90" s="268"/>
      <c r="AK90" s="268"/>
      <c r="AR90" s="14">
        <f t="shared" si="16"/>
        <v>78</v>
      </c>
      <c r="AS90" s="346">
        <f t="shared" si="17"/>
        <v>13.556100000000015</v>
      </c>
      <c r="AT90" s="346">
        <f t="shared" si="18"/>
        <v>7.7869039999999998</v>
      </c>
      <c r="AU90" s="348">
        <f t="shared" si="19"/>
        <v>100</v>
      </c>
      <c r="AV90" s="348">
        <f t="shared" si="20"/>
        <v>115.6</v>
      </c>
      <c r="AW90" s="348">
        <f t="shared" si="21"/>
        <v>107.80000000000001</v>
      </c>
      <c r="AX90" s="229">
        <f t="shared" si="22"/>
        <v>100</v>
      </c>
      <c r="BW90" s="30"/>
    </row>
    <row r="91" spans="2:75" x14ac:dyDescent="0.2">
      <c r="B91" s="146">
        <f t="shared" si="26"/>
        <v>79</v>
      </c>
      <c r="C91" s="314">
        <f t="shared" si="23"/>
        <v>1.00553</v>
      </c>
      <c r="D91" s="314">
        <f t="shared" si="23"/>
        <v>0.97302149999999998</v>
      </c>
      <c r="E91" s="314">
        <f t="shared" si="24"/>
        <v>1</v>
      </c>
      <c r="F91" s="314">
        <f t="shared" si="25"/>
        <v>1.1579999999999999</v>
      </c>
      <c r="G91" s="314">
        <f t="shared" si="25"/>
        <v>1.079</v>
      </c>
      <c r="H91" s="314">
        <f t="shared" si="25"/>
        <v>1</v>
      </c>
      <c r="I91" s="314">
        <f t="shared" si="25"/>
        <v>1</v>
      </c>
      <c r="J91" s="314">
        <f t="shared" si="25"/>
        <v>1</v>
      </c>
      <c r="K91" s="314">
        <f t="shared" si="25"/>
        <v>1</v>
      </c>
      <c r="L91" s="314">
        <f t="shared" si="25"/>
        <v>1</v>
      </c>
      <c r="M91" s="10"/>
      <c r="N91" s="10"/>
      <c r="X91" s="268"/>
      <c r="Y91" s="268"/>
      <c r="Z91" s="268"/>
      <c r="AA91" s="268"/>
      <c r="AB91" s="268"/>
      <c r="AC91" s="268"/>
      <c r="AD91" s="268"/>
      <c r="AE91" s="268"/>
      <c r="AF91" s="268"/>
      <c r="AG91" s="268"/>
      <c r="AH91" s="268"/>
      <c r="AI91" s="268"/>
      <c r="AJ91" s="268"/>
      <c r="AK91" s="268"/>
      <c r="AR91" s="14">
        <f t="shared" si="16"/>
        <v>79</v>
      </c>
      <c r="AS91" s="346">
        <f t="shared" si="17"/>
        <v>13.576050000000009</v>
      </c>
      <c r="AT91" s="346">
        <f t="shared" si="18"/>
        <v>7.7841719999999999</v>
      </c>
      <c r="AU91" s="348">
        <f t="shared" si="19"/>
        <v>100</v>
      </c>
      <c r="AV91" s="348">
        <f t="shared" si="20"/>
        <v>115.8</v>
      </c>
      <c r="AW91" s="348">
        <f t="shared" si="21"/>
        <v>107.89999999999999</v>
      </c>
      <c r="AX91" s="229">
        <f t="shared" si="22"/>
        <v>100</v>
      </c>
      <c r="BW91" s="30"/>
    </row>
    <row r="92" spans="2:75" x14ac:dyDescent="0.2">
      <c r="B92" s="146">
        <f t="shared" si="26"/>
        <v>80</v>
      </c>
      <c r="C92" s="314">
        <f t="shared" si="23"/>
        <v>1.0056</v>
      </c>
      <c r="D92" s="314">
        <f t="shared" si="23"/>
        <v>0.97267999999999999</v>
      </c>
      <c r="E92" s="314">
        <f t="shared" si="24"/>
        <v>1</v>
      </c>
      <c r="F92" s="314">
        <f t="shared" si="25"/>
        <v>1.1599999999999999</v>
      </c>
      <c r="G92" s="314">
        <f t="shared" si="25"/>
        <v>1.08</v>
      </c>
      <c r="H92" s="314">
        <f t="shared" si="25"/>
        <v>1</v>
      </c>
      <c r="I92" s="314">
        <f t="shared" si="25"/>
        <v>1</v>
      </c>
      <c r="J92" s="314">
        <f t="shared" si="25"/>
        <v>1</v>
      </c>
      <c r="K92" s="314">
        <f t="shared" si="25"/>
        <v>1</v>
      </c>
      <c r="L92" s="314">
        <f t="shared" si="25"/>
        <v>1</v>
      </c>
      <c r="M92" s="10"/>
      <c r="N92" s="10"/>
      <c r="X92" s="268"/>
      <c r="Y92" s="268"/>
      <c r="Z92" s="268"/>
      <c r="AA92" s="268"/>
      <c r="AB92" s="268"/>
      <c r="AC92" s="268"/>
      <c r="AD92" s="268"/>
      <c r="AE92" s="268"/>
      <c r="AF92" s="268"/>
      <c r="AG92" s="268"/>
      <c r="AH92" s="268"/>
      <c r="AI92" s="268"/>
      <c r="AJ92" s="268"/>
      <c r="AK92" s="268"/>
      <c r="AR92" s="14">
        <f t="shared" si="16"/>
        <v>80</v>
      </c>
      <c r="AS92" s="346">
        <f t="shared" si="17"/>
        <v>13.596000000000004</v>
      </c>
      <c r="AT92" s="346">
        <f t="shared" si="18"/>
        <v>7.7814399999999999</v>
      </c>
      <c r="AU92" s="348">
        <f t="shared" si="19"/>
        <v>100</v>
      </c>
      <c r="AV92" s="348">
        <f t="shared" si="20"/>
        <v>115.99999999999999</v>
      </c>
      <c r="AW92" s="348">
        <f t="shared" si="21"/>
        <v>108</v>
      </c>
      <c r="AX92" s="229">
        <f t="shared" si="22"/>
        <v>100</v>
      </c>
      <c r="BW92" s="30"/>
    </row>
    <row r="93" spans="2:75" x14ac:dyDescent="0.2">
      <c r="B93" s="146">
        <f t="shared" si="26"/>
        <v>81</v>
      </c>
      <c r="C93" s="314">
        <f t="shared" si="23"/>
        <v>1.0056700000000001</v>
      </c>
      <c r="D93" s="314">
        <f t="shared" si="23"/>
        <v>0.97233849999999999</v>
      </c>
      <c r="E93" s="314">
        <f t="shared" si="24"/>
        <v>1</v>
      </c>
      <c r="F93" s="314">
        <f t="shared" si="25"/>
        <v>1.1619999999999999</v>
      </c>
      <c r="G93" s="314">
        <f t="shared" si="25"/>
        <v>1.081</v>
      </c>
      <c r="H93" s="314">
        <f t="shared" si="25"/>
        <v>1</v>
      </c>
      <c r="I93" s="314">
        <f t="shared" si="25"/>
        <v>1</v>
      </c>
      <c r="J93" s="314">
        <f t="shared" si="25"/>
        <v>1</v>
      </c>
      <c r="K93" s="314">
        <f t="shared" si="25"/>
        <v>1</v>
      </c>
      <c r="L93" s="314">
        <f t="shared" si="25"/>
        <v>1</v>
      </c>
      <c r="M93" s="10"/>
      <c r="N93" s="10"/>
      <c r="X93" s="268"/>
      <c r="Y93" s="268"/>
      <c r="Z93" s="268"/>
      <c r="AA93" s="268"/>
      <c r="AB93" s="268"/>
      <c r="AC93" s="268"/>
      <c r="AD93" s="268"/>
      <c r="AE93" s="268"/>
      <c r="AF93" s="268"/>
      <c r="AG93" s="268"/>
      <c r="AH93" s="268"/>
      <c r="AI93" s="268"/>
      <c r="AJ93" s="268"/>
      <c r="AK93" s="268"/>
      <c r="AR93" s="14">
        <f t="shared" si="16"/>
        <v>81</v>
      </c>
      <c r="AS93" s="346">
        <f t="shared" si="17"/>
        <v>13.615949999999998</v>
      </c>
      <c r="AT93" s="346">
        <f t="shared" si="18"/>
        <v>7.778708</v>
      </c>
      <c r="AU93" s="348">
        <f t="shared" si="19"/>
        <v>100</v>
      </c>
      <c r="AV93" s="348">
        <f t="shared" si="20"/>
        <v>116.19999999999999</v>
      </c>
      <c r="AW93" s="348">
        <f t="shared" si="21"/>
        <v>108.1</v>
      </c>
      <c r="AX93" s="229">
        <f t="shared" si="22"/>
        <v>100</v>
      </c>
      <c r="BW93" s="30"/>
    </row>
    <row r="94" spans="2:75" x14ac:dyDescent="0.2">
      <c r="B94" s="146">
        <f t="shared" si="26"/>
        <v>82</v>
      </c>
      <c r="C94" s="314">
        <f t="shared" si="23"/>
        <v>1.0057400000000001</v>
      </c>
      <c r="D94" s="314">
        <f t="shared" si="23"/>
        <v>0.971997</v>
      </c>
      <c r="E94" s="314">
        <f t="shared" si="24"/>
        <v>1</v>
      </c>
      <c r="F94" s="314">
        <f t="shared" si="25"/>
        <v>1.1639999999999999</v>
      </c>
      <c r="G94" s="314">
        <f t="shared" si="25"/>
        <v>1.0820000000000001</v>
      </c>
      <c r="H94" s="314">
        <f t="shared" si="25"/>
        <v>1</v>
      </c>
      <c r="I94" s="314">
        <f t="shared" si="25"/>
        <v>1</v>
      </c>
      <c r="J94" s="314">
        <f t="shared" si="25"/>
        <v>1</v>
      </c>
      <c r="K94" s="314">
        <f t="shared" si="25"/>
        <v>1</v>
      </c>
      <c r="L94" s="314">
        <f t="shared" si="25"/>
        <v>1</v>
      </c>
      <c r="M94" s="10"/>
      <c r="N94" s="10"/>
      <c r="X94" s="268"/>
      <c r="Y94" s="268"/>
      <c r="Z94" s="268"/>
      <c r="AA94" s="268"/>
      <c r="AB94" s="268"/>
      <c r="AC94" s="268"/>
      <c r="AD94" s="268"/>
      <c r="AE94" s="268"/>
      <c r="AF94" s="268"/>
      <c r="AG94" s="268"/>
      <c r="AH94" s="268"/>
      <c r="AI94" s="268"/>
      <c r="AJ94" s="268"/>
      <c r="AK94" s="268"/>
      <c r="AR94" s="14">
        <f t="shared" si="16"/>
        <v>82</v>
      </c>
      <c r="AS94" s="346">
        <f t="shared" si="17"/>
        <v>13.635900000000049</v>
      </c>
      <c r="AT94" s="346">
        <f t="shared" si="18"/>
        <v>7.775976</v>
      </c>
      <c r="AU94" s="348">
        <f t="shared" si="19"/>
        <v>100</v>
      </c>
      <c r="AV94" s="348">
        <f t="shared" si="20"/>
        <v>116.39999999999999</v>
      </c>
      <c r="AW94" s="348">
        <f t="shared" si="21"/>
        <v>108.2</v>
      </c>
      <c r="AX94" s="229">
        <f t="shared" si="22"/>
        <v>100</v>
      </c>
      <c r="BW94" s="30"/>
    </row>
    <row r="95" spans="2:75" x14ac:dyDescent="0.2">
      <c r="B95" s="146">
        <f t="shared" si="26"/>
        <v>83</v>
      </c>
      <c r="C95" s="314">
        <f t="shared" si="23"/>
        <v>1.0058100000000001</v>
      </c>
      <c r="D95" s="314">
        <f t="shared" si="23"/>
        <v>0.97165550000000001</v>
      </c>
      <c r="E95" s="314">
        <f t="shared" si="24"/>
        <v>1</v>
      </c>
      <c r="F95" s="314">
        <f t="shared" si="25"/>
        <v>1.1659999999999999</v>
      </c>
      <c r="G95" s="314">
        <f t="shared" si="25"/>
        <v>1.083</v>
      </c>
      <c r="H95" s="314">
        <f t="shared" si="25"/>
        <v>1</v>
      </c>
      <c r="I95" s="314">
        <f t="shared" si="25"/>
        <v>1</v>
      </c>
      <c r="J95" s="314">
        <f t="shared" si="25"/>
        <v>1</v>
      </c>
      <c r="K95" s="314">
        <f t="shared" si="25"/>
        <v>1</v>
      </c>
      <c r="L95" s="314">
        <f t="shared" si="25"/>
        <v>1</v>
      </c>
      <c r="M95" s="10"/>
      <c r="N95" s="10"/>
      <c r="X95" s="268"/>
      <c r="Y95" s="268"/>
      <c r="Z95" s="268"/>
      <c r="AA95" s="268"/>
      <c r="AB95" s="268"/>
      <c r="AC95" s="268"/>
      <c r="AD95" s="268"/>
      <c r="AE95" s="268"/>
      <c r="AF95" s="268"/>
      <c r="AG95" s="268"/>
      <c r="AH95" s="268"/>
      <c r="AI95" s="268"/>
      <c r="AJ95" s="268"/>
      <c r="AK95" s="268"/>
      <c r="AR95" s="14">
        <f t="shared" si="16"/>
        <v>83</v>
      </c>
      <c r="AS95" s="346">
        <f t="shared" si="17"/>
        <v>13.655850000000044</v>
      </c>
      <c r="AT95" s="346">
        <f t="shared" si="18"/>
        <v>7.773244</v>
      </c>
      <c r="AU95" s="348">
        <f t="shared" si="19"/>
        <v>100</v>
      </c>
      <c r="AV95" s="348">
        <f t="shared" si="20"/>
        <v>116.6</v>
      </c>
      <c r="AW95" s="348">
        <f t="shared" si="21"/>
        <v>108.3</v>
      </c>
      <c r="AX95" s="229">
        <f t="shared" si="22"/>
        <v>100</v>
      </c>
      <c r="BW95" s="30"/>
    </row>
    <row r="96" spans="2:75" x14ac:dyDescent="0.2">
      <c r="B96" s="146">
        <f t="shared" si="26"/>
        <v>84</v>
      </c>
      <c r="C96" s="314">
        <f t="shared" si="23"/>
        <v>1.0058800000000001</v>
      </c>
      <c r="D96" s="314">
        <f t="shared" si="23"/>
        <v>0.97131400000000001</v>
      </c>
      <c r="E96" s="314">
        <f t="shared" si="24"/>
        <v>1</v>
      </c>
      <c r="F96" s="314">
        <f t="shared" si="25"/>
        <v>1.1679999999999999</v>
      </c>
      <c r="G96" s="314">
        <f t="shared" si="25"/>
        <v>1.0840000000000001</v>
      </c>
      <c r="H96" s="314">
        <f t="shared" si="25"/>
        <v>1</v>
      </c>
      <c r="I96" s="314">
        <f t="shared" si="25"/>
        <v>1</v>
      </c>
      <c r="J96" s="314">
        <f t="shared" si="25"/>
        <v>1</v>
      </c>
      <c r="K96" s="314">
        <f t="shared" si="25"/>
        <v>1</v>
      </c>
      <c r="L96" s="314">
        <f t="shared" si="25"/>
        <v>1</v>
      </c>
      <c r="M96" s="10"/>
      <c r="N96" s="10"/>
      <c r="X96" s="268"/>
      <c r="Y96" s="268"/>
      <c r="Z96" s="268"/>
      <c r="AA96" s="268"/>
      <c r="AB96" s="268"/>
      <c r="AC96" s="268"/>
      <c r="AD96" s="268"/>
      <c r="AE96" s="268"/>
      <c r="AF96" s="268"/>
      <c r="AG96" s="268"/>
      <c r="AH96" s="268"/>
      <c r="AI96" s="268"/>
      <c r="AJ96" s="268"/>
      <c r="AK96" s="268"/>
      <c r="AR96" s="14">
        <f t="shared" si="16"/>
        <v>84</v>
      </c>
      <c r="AS96" s="346">
        <f t="shared" si="17"/>
        <v>13.675800000000038</v>
      </c>
      <c r="AT96" s="346">
        <f t="shared" si="18"/>
        <v>7.7705120000000001</v>
      </c>
      <c r="AU96" s="348">
        <f t="shared" si="19"/>
        <v>100</v>
      </c>
      <c r="AV96" s="348">
        <f t="shared" si="20"/>
        <v>116.8</v>
      </c>
      <c r="AW96" s="348">
        <f t="shared" si="21"/>
        <v>108.4</v>
      </c>
      <c r="AX96" s="229">
        <f t="shared" si="22"/>
        <v>100</v>
      </c>
      <c r="BW96" s="30"/>
    </row>
    <row r="97" spans="2:75" x14ac:dyDescent="0.2">
      <c r="B97" s="146">
        <f t="shared" si="26"/>
        <v>85</v>
      </c>
      <c r="C97" s="314">
        <f t="shared" si="23"/>
        <v>1.0059499999999999</v>
      </c>
      <c r="D97" s="314">
        <f t="shared" si="23"/>
        <v>0.97097250000000002</v>
      </c>
      <c r="E97" s="314">
        <f t="shared" si="24"/>
        <v>1</v>
      </c>
      <c r="F97" s="314">
        <f t="shared" si="25"/>
        <v>1.17</v>
      </c>
      <c r="G97" s="314">
        <f t="shared" si="25"/>
        <v>1.085</v>
      </c>
      <c r="H97" s="314">
        <f t="shared" si="25"/>
        <v>1</v>
      </c>
      <c r="I97" s="314">
        <f t="shared" si="25"/>
        <v>1</v>
      </c>
      <c r="J97" s="314">
        <f t="shared" si="25"/>
        <v>1</v>
      </c>
      <c r="K97" s="314">
        <f t="shared" si="25"/>
        <v>1</v>
      </c>
      <c r="L97" s="314">
        <f t="shared" si="25"/>
        <v>1</v>
      </c>
      <c r="M97" s="10"/>
      <c r="N97" s="10"/>
      <c r="X97" s="268"/>
      <c r="Y97" s="268"/>
      <c r="Z97" s="268"/>
      <c r="AA97" s="268"/>
      <c r="AB97" s="268"/>
      <c r="AC97" s="268"/>
      <c r="AD97" s="268"/>
      <c r="AE97" s="268"/>
      <c r="AF97" s="268"/>
      <c r="AG97" s="268"/>
      <c r="AH97" s="268"/>
      <c r="AI97" s="268"/>
      <c r="AJ97" s="268"/>
      <c r="AK97" s="268"/>
      <c r="AR97" s="14">
        <f t="shared" si="16"/>
        <v>85</v>
      </c>
      <c r="AS97" s="346">
        <f t="shared" si="17"/>
        <v>13.695749999999975</v>
      </c>
      <c r="AT97" s="346">
        <f t="shared" si="18"/>
        <v>7.7677800000000001</v>
      </c>
      <c r="AU97" s="348">
        <f t="shared" si="19"/>
        <v>100</v>
      </c>
      <c r="AV97" s="348">
        <f t="shared" si="20"/>
        <v>117</v>
      </c>
      <c r="AW97" s="348">
        <f t="shared" si="21"/>
        <v>108.5</v>
      </c>
      <c r="AX97" s="229">
        <f t="shared" si="22"/>
        <v>100</v>
      </c>
      <c r="BW97" s="30"/>
    </row>
    <row r="98" spans="2:75" x14ac:dyDescent="0.2">
      <c r="B98" s="146">
        <f t="shared" si="26"/>
        <v>86</v>
      </c>
      <c r="C98" s="314">
        <f t="shared" si="23"/>
        <v>1.0060199999999999</v>
      </c>
      <c r="D98" s="314">
        <f t="shared" si="23"/>
        <v>0.97063100000000002</v>
      </c>
      <c r="E98" s="314">
        <f t="shared" si="24"/>
        <v>1</v>
      </c>
      <c r="F98" s="314">
        <f t="shared" si="25"/>
        <v>1.1719999999999999</v>
      </c>
      <c r="G98" s="314">
        <f t="shared" si="25"/>
        <v>1.0860000000000001</v>
      </c>
      <c r="H98" s="314">
        <f t="shared" si="25"/>
        <v>1</v>
      </c>
      <c r="I98" s="314">
        <f t="shared" si="25"/>
        <v>1</v>
      </c>
      <c r="J98" s="314">
        <f t="shared" si="25"/>
        <v>1</v>
      </c>
      <c r="K98" s="314">
        <f t="shared" si="25"/>
        <v>1</v>
      </c>
      <c r="L98" s="314">
        <f t="shared" si="25"/>
        <v>1</v>
      </c>
      <c r="M98" s="10"/>
      <c r="N98" s="10"/>
      <c r="X98" s="268"/>
      <c r="Y98" s="268"/>
      <c r="Z98" s="268"/>
      <c r="AA98" s="268"/>
      <c r="AB98" s="268"/>
      <c r="AC98" s="268"/>
      <c r="AD98" s="268"/>
      <c r="AE98" s="268"/>
      <c r="AF98" s="268"/>
      <c r="AG98" s="268"/>
      <c r="AH98" s="268"/>
      <c r="AI98" s="268"/>
      <c r="AJ98" s="268"/>
      <c r="AK98" s="268"/>
      <c r="AR98" s="14">
        <f t="shared" si="16"/>
        <v>86</v>
      </c>
      <c r="AS98" s="346">
        <f t="shared" si="17"/>
        <v>13.71569999999997</v>
      </c>
      <c r="AT98" s="346">
        <f t="shared" si="18"/>
        <v>7.7650480000000002</v>
      </c>
      <c r="AU98" s="348">
        <f t="shared" si="19"/>
        <v>100</v>
      </c>
      <c r="AV98" s="348">
        <f t="shared" si="20"/>
        <v>117.19999999999999</v>
      </c>
      <c r="AW98" s="348">
        <f t="shared" si="21"/>
        <v>108.60000000000001</v>
      </c>
      <c r="AX98" s="229">
        <f t="shared" si="22"/>
        <v>100</v>
      </c>
      <c r="BW98" s="30"/>
    </row>
    <row r="99" spans="2:75" x14ac:dyDescent="0.2">
      <c r="B99" s="146">
        <f t="shared" si="26"/>
        <v>87</v>
      </c>
      <c r="C99" s="314">
        <f t="shared" si="23"/>
        <v>1.0060899999999999</v>
      </c>
      <c r="D99" s="314">
        <f t="shared" si="23"/>
        <v>0.97028950000000003</v>
      </c>
      <c r="E99" s="314">
        <f t="shared" si="24"/>
        <v>1</v>
      </c>
      <c r="F99" s="314">
        <f t="shared" si="25"/>
        <v>1.1739999999999999</v>
      </c>
      <c r="G99" s="314">
        <f t="shared" si="25"/>
        <v>1.087</v>
      </c>
      <c r="H99" s="314">
        <f t="shared" si="25"/>
        <v>1</v>
      </c>
      <c r="I99" s="314">
        <f t="shared" si="25"/>
        <v>1</v>
      </c>
      <c r="J99" s="314">
        <f t="shared" si="25"/>
        <v>1</v>
      </c>
      <c r="K99" s="314">
        <f t="shared" si="25"/>
        <v>1</v>
      </c>
      <c r="L99" s="314">
        <f t="shared" si="25"/>
        <v>1</v>
      </c>
      <c r="M99" s="10"/>
      <c r="N99" s="10"/>
      <c r="X99" s="268"/>
      <c r="Y99" s="268"/>
      <c r="Z99" s="268"/>
      <c r="AA99" s="268"/>
      <c r="AB99" s="268"/>
      <c r="AC99" s="268"/>
      <c r="AD99" s="268"/>
      <c r="AE99" s="268"/>
      <c r="AF99" s="268"/>
      <c r="AG99" s="268"/>
      <c r="AH99" s="268"/>
      <c r="AI99" s="268"/>
      <c r="AJ99" s="268"/>
      <c r="AK99" s="268"/>
      <c r="AR99" s="14">
        <f t="shared" si="16"/>
        <v>87</v>
      </c>
      <c r="AS99" s="346">
        <f t="shared" si="17"/>
        <v>13.735649999999964</v>
      </c>
      <c r="AT99" s="346">
        <f t="shared" si="18"/>
        <v>7.7623160000000002</v>
      </c>
      <c r="AU99" s="348">
        <f t="shared" si="19"/>
        <v>100</v>
      </c>
      <c r="AV99" s="348">
        <f t="shared" si="20"/>
        <v>117.39999999999999</v>
      </c>
      <c r="AW99" s="348">
        <f t="shared" si="21"/>
        <v>108.7</v>
      </c>
      <c r="AX99" s="229">
        <f t="shared" si="22"/>
        <v>100</v>
      </c>
      <c r="BW99" s="30"/>
    </row>
    <row r="100" spans="2:75" x14ac:dyDescent="0.2">
      <c r="B100" s="146">
        <f t="shared" si="26"/>
        <v>88</v>
      </c>
      <c r="C100" s="314">
        <f t="shared" si="23"/>
        <v>1.0061599999999999</v>
      </c>
      <c r="D100" s="314">
        <f t="shared" si="23"/>
        <v>0.96994800000000003</v>
      </c>
      <c r="E100" s="314">
        <f t="shared" si="24"/>
        <v>1</v>
      </c>
      <c r="F100" s="314">
        <f t="shared" si="25"/>
        <v>1.1759999999999999</v>
      </c>
      <c r="G100" s="314">
        <f t="shared" si="25"/>
        <v>1.0880000000000001</v>
      </c>
      <c r="H100" s="314">
        <f t="shared" si="25"/>
        <v>1</v>
      </c>
      <c r="I100" s="314">
        <f t="shared" si="25"/>
        <v>1</v>
      </c>
      <c r="J100" s="314">
        <f t="shared" si="25"/>
        <v>1</v>
      </c>
      <c r="K100" s="314">
        <f t="shared" si="25"/>
        <v>1</v>
      </c>
      <c r="L100" s="314">
        <f t="shared" si="25"/>
        <v>1</v>
      </c>
      <c r="M100" s="10"/>
      <c r="N100" s="10"/>
      <c r="X100" s="268"/>
      <c r="Y100" s="268"/>
      <c r="Z100" s="268"/>
      <c r="AA100" s="268"/>
      <c r="AB100" s="268"/>
      <c r="AC100" s="268"/>
      <c r="AD100" s="268"/>
      <c r="AE100" s="268"/>
      <c r="AF100" s="268"/>
      <c r="AG100" s="268"/>
      <c r="AH100" s="268"/>
      <c r="AI100" s="268"/>
      <c r="AJ100" s="268"/>
      <c r="AK100" s="268"/>
      <c r="AR100" s="14">
        <f t="shared" si="16"/>
        <v>88</v>
      </c>
      <c r="AS100" s="346">
        <f t="shared" si="17"/>
        <v>13.755599999999959</v>
      </c>
      <c r="AT100" s="346">
        <f t="shared" si="18"/>
        <v>7.7595840000000003</v>
      </c>
      <c r="AU100" s="348">
        <f t="shared" si="19"/>
        <v>100</v>
      </c>
      <c r="AV100" s="348">
        <f t="shared" si="20"/>
        <v>117.6</v>
      </c>
      <c r="AW100" s="348">
        <f t="shared" si="21"/>
        <v>108.80000000000001</v>
      </c>
      <c r="AX100" s="229">
        <f t="shared" si="22"/>
        <v>100</v>
      </c>
      <c r="BW100" s="30"/>
    </row>
    <row r="101" spans="2:75" x14ac:dyDescent="0.2">
      <c r="B101" s="146">
        <f t="shared" si="26"/>
        <v>89</v>
      </c>
      <c r="C101" s="314">
        <f t="shared" si="23"/>
        <v>1.00623</v>
      </c>
      <c r="D101" s="314">
        <f t="shared" si="23"/>
        <v>0.96960650000000004</v>
      </c>
      <c r="E101" s="314">
        <f t="shared" si="24"/>
        <v>1</v>
      </c>
      <c r="F101" s="314">
        <f t="shared" si="25"/>
        <v>1.1779999999999999</v>
      </c>
      <c r="G101" s="314">
        <f t="shared" si="25"/>
        <v>1.089</v>
      </c>
      <c r="H101" s="314">
        <f t="shared" si="25"/>
        <v>1</v>
      </c>
      <c r="I101" s="314">
        <f t="shared" si="25"/>
        <v>1</v>
      </c>
      <c r="J101" s="314">
        <f t="shared" si="25"/>
        <v>1</v>
      </c>
      <c r="K101" s="314">
        <f t="shared" si="25"/>
        <v>1</v>
      </c>
      <c r="L101" s="314">
        <f t="shared" si="25"/>
        <v>1</v>
      </c>
      <c r="M101" s="10"/>
      <c r="N101" s="10"/>
      <c r="X101" s="268"/>
      <c r="Y101" s="268"/>
      <c r="Z101" s="268"/>
      <c r="AA101" s="268"/>
      <c r="AB101" s="268"/>
      <c r="AC101" s="268"/>
      <c r="AD101" s="268"/>
      <c r="AE101" s="268"/>
      <c r="AF101" s="268"/>
      <c r="AG101" s="268"/>
      <c r="AH101" s="268"/>
      <c r="AI101" s="268"/>
      <c r="AJ101" s="268"/>
      <c r="AK101" s="268"/>
      <c r="AR101" s="14">
        <f t="shared" si="16"/>
        <v>89</v>
      </c>
      <c r="AS101" s="346">
        <f t="shared" si="17"/>
        <v>13.77555000000001</v>
      </c>
      <c r="AT101" s="346">
        <f t="shared" si="18"/>
        <v>7.7568520000000003</v>
      </c>
      <c r="AU101" s="348">
        <f t="shared" si="19"/>
        <v>100</v>
      </c>
      <c r="AV101" s="348">
        <f t="shared" si="20"/>
        <v>117.8</v>
      </c>
      <c r="AW101" s="348">
        <f t="shared" si="21"/>
        <v>108.89999999999999</v>
      </c>
      <c r="AX101" s="229">
        <f t="shared" si="22"/>
        <v>100</v>
      </c>
      <c r="BW101" s="30"/>
    </row>
    <row r="102" spans="2:75" x14ac:dyDescent="0.2">
      <c r="B102" s="146">
        <f t="shared" si="26"/>
        <v>90</v>
      </c>
      <c r="C102" s="314">
        <f t="shared" si="23"/>
        <v>1.0063</v>
      </c>
      <c r="D102" s="314">
        <f t="shared" si="23"/>
        <v>0.96926500000000004</v>
      </c>
      <c r="E102" s="314">
        <f t="shared" si="24"/>
        <v>1</v>
      </c>
      <c r="F102" s="314">
        <f t="shared" si="25"/>
        <v>1.18</v>
      </c>
      <c r="G102" s="314">
        <f t="shared" si="25"/>
        <v>1.0900000000000001</v>
      </c>
      <c r="H102" s="314">
        <f t="shared" si="25"/>
        <v>1</v>
      </c>
      <c r="I102" s="314">
        <f t="shared" si="25"/>
        <v>1</v>
      </c>
      <c r="J102" s="314">
        <f t="shared" si="25"/>
        <v>1</v>
      </c>
      <c r="K102" s="314">
        <f t="shared" si="25"/>
        <v>1</v>
      </c>
      <c r="L102" s="314">
        <f t="shared" si="25"/>
        <v>1</v>
      </c>
      <c r="M102" s="10"/>
      <c r="N102" s="10"/>
      <c r="X102" s="268"/>
      <c r="Y102" s="268"/>
      <c r="Z102" s="268"/>
      <c r="AA102" s="268"/>
      <c r="AB102" s="268"/>
      <c r="AC102" s="268"/>
      <c r="AD102" s="268"/>
      <c r="AE102" s="268"/>
      <c r="AF102" s="268"/>
      <c r="AG102" s="268"/>
      <c r="AH102" s="268"/>
      <c r="AI102" s="268"/>
      <c r="AJ102" s="268"/>
      <c r="AK102" s="268"/>
      <c r="AR102" s="14">
        <f t="shared" si="16"/>
        <v>90</v>
      </c>
      <c r="AS102" s="346">
        <f t="shared" si="17"/>
        <v>13.795500000000004</v>
      </c>
      <c r="AT102" s="346">
        <f t="shared" si="18"/>
        <v>7.7541200000000003</v>
      </c>
      <c r="AU102" s="348">
        <f t="shared" si="19"/>
        <v>100</v>
      </c>
      <c r="AV102" s="348">
        <f t="shared" si="20"/>
        <v>118</v>
      </c>
      <c r="AW102" s="348">
        <f t="shared" si="21"/>
        <v>109.00000000000001</v>
      </c>
      <c r="AX102" s="229">
        <f t="shared" si="22"/>
        <v>100</v>
      </c>
      <c r="BW102" s="30"/>
    </row>
    <row r="103" spans="2:75" x14ac:dyDescent="0.2">
      <c r="B103" s="146">
        <f t="shared" si="26"/>
        <v>91</v>
      </c>
      <c r="C103" s="314">
        <f t="shared" si="23"/>
        <v>1.00637</v>
      </c>
      <c r="D103" s="314">
        <f t="shared" si="23"/>
        <v>0.96892350000000005</v>
      </c>
      <c r="E103" s="314">
        <f t="shared" si="24"/>
        <v>1</v>
      </c>
      <c r="F103" s="314">
        <f t="shared" si="25"/>
        <v>1.1819999999999999</v>
      </c>
      <c r="G103" s="314">
        <f t="shared" si="25"/>
        <v>1.091</v>
      </c>
      <c r="H103" s="314">
        <f t="shared" si="25"/>
        <v>1</v>
      </c>
      <c r="I103" s="314">
        <f t="shared" si="25"/>
        <v>1</v>
      </c>
      <c r="J103" s="314">
        <f t="shared" si="25"/>
        <v>1</v>
      </c>
      <c r="K103" s="314">
        <f t="shared" si="25"/>
        <v>1</v>
      </c>
      <c r="L103" s="314">
        <f t="shared" si="25"/>
        <v>1</v>
      </c>
      <c r="M103" s="10"/>
      <c r="N103" s="10"/>
      <c r="X103" s="268"/>
      <c r="Y103" s="268"/>
      <c r="Z103" s="268"/>
      <c r="AA103" s="268"/>
      <c r="AB103" s="268"/>
      <c r="AC103" s="268"/>
      <c r="AD103" s="268"/>
      <c r="AE103" s="268"/>
      <c r="AF103" s="268"/>
      <c r="AG103" s="268"/>
      <c r="AH103" s="268"/>
      <c r="AI103" s="268"/>
      <c r="AJ103" s="268"/>
      <c r="AK103" s="268"/>
      <c r="AR103" s="14">
        <f t="shared" si="16"/>
        <v>91</v>
      </c>
      <c r="AS103" s="346">
        <f t="shared" si="17"/>
        <v>13.815449999999998</v>
      </c>
      <c r="AT103" s="346">
        <f t="shared" si="18"/>
        <v>7.7513880000000004</v>
      </c>
      <c r="AU103" s="348">
        <f t="shared" si="19"/>
        <v>100</v>
      </c>
      <c r="AV103" s="348">
        <f t="shared" si="20"/>
        <v>118.19999999999999</v>
      </c>
      <c r="AW103" s="348">
        <f t="shared" si="21"/>
        <v>109.1</v>
      </c>
      <c r="AX103" s="229">
        <f t="shared" si="22"/>
        <v>100</v>
      </c>
      <c r="BW103" s="30"/>
    </row>
    <row r="104" spans="2:75" x14ac:dyDescent="0.2">
      <c r="B104" s="146">
        <f t="shared" si="26"/>
        <v>92</v>
      </c>
      <c r="C104" s="314">
        <f t="shared" si="23"/>
        <v>1.00644</v>
      </c>
      <c r="D104" s="314">
        <f t="shared" si="23"/>
        <v>0.96858200000000005</v>
      </c>
      <c r="E104" s="314">
        <f t="shared" si="24"/>
        <v>1</v>
      </c>
      <c r="F104" s="314">
        <f t="shared" si="25"/>
        <v>1.1839999999999999</v>
      </c>
      <c r="G104" s="314">
        <f t="shared" si="25"/>
        <v>1.0920000000000001</v>
      </c>
      <c r="H104" s="314">
        <f t="shared" si="25"/>
        <v>1</v>
      </c>
      <c r="I104" s="314">
        <f t="shared" si="25"/>
        <v>1</v>
      </c>
      <c r="J104" s="314">
        <f t="shared" si="25"/>
        <v>1</v>
      </c>
      <c r="K104" s="314">
        <f t="shared" si="25"/>
        <v>1</v>
      </c>
      <c r="L104" s="314">
        <f t="shared" si="25"/>
        <v>1</v>
      </c>
      <c r="M104" s="10"/>
      <c r="N104" s="10"/>
      <c r="X104" s="268"/>
      <c r="Y104" s="268"/>
      <c r="Z104" s="268"/>
      <c r="AA104" s="268"/>
      <c r="AB104" s="268"/>
      <c r="AC104" s="268"/>
      <c r="AD104" s="268"/>
      <c r="AE104" s="268"/>
      <c r="AF104" s="268"/>
      <c r="AG104" s="268"/>
      <c r="AH104" s="268"/>
      <c r="AI104" s="268"/>
      <c r="AJ104" s="268"/>
      <c r="AK104" s="268"/>
      <c r="AR104" s="14">
        <f t="shared" si="16"/>
        <v>92</v>
      </c>
      <c r="AS104" s="346">
        <f t="shared" si="17"/>
        <v>13.835399999999993</v>
      </c>
      <c r="AT104" s="346">
        <f t="shared" si="18"/>
        <v>7.7486560000000004</v>
      </c>
      <c r="AU104" s="348">
        <f t="shared" si="19"/>
        <v>100</v>
      </c>
      <c r="AV104" s="348">
        <f t="shared" si="20"/>
        <v>118.39999999999999</v>
      </c>
      <c r="AW104" s="348">
        <f t="shared" si="21"/>
        <v>109.2</v>
      </c>
      <c r="AX104" s="229">
        <f t="shared" si="22"/>
        <v>100</v>
      </c>
      <c r="BW104" s="30"/>
    </row>
    <row r="105" spans="2:75" x14ac:dyDescent="0.2">
      <c r="B105" s="146">
        <f t="shared" si="26"/>
        <v>93</v>
      </c>
      <c r="C105" s="314">
        <f t="shared" si="23"/>
        <v>1.00651</v>
      </c>
      <c r="D105" s="314">
        <f t="shared" si="23"/>
        <v>0.96824049999999995</v>
      </c>
      <c r="E105" s="314">
        <f t="shared" si="24"/>
        <v>1</v>
      </c>
      <c r="F105" s="314">
        <f t="shared" si="25"/>
        <v>1.1859999999999999</v>
      </c>
      <c r="G105" s="314">
        <f t="shared" si="25"/>
        <v>1.093</v>
      </c>
      <c r="H105" s="314">
        <f t="shared" si="25"/>
        <v>1</v>
      </c>
      <c r="I105" s="314">
        <f t="shared" si="25"/>
        <v>1</v>
      </c>
      <c r="J105" s="314">
        <f t="shared" si="25"/>
        <v>1</v>
      </c>
      <c r="K105" s="314">
        <f t="shared" si="25"/>
        <v>1</v>
      </c>
      <c r="L105" s="314">
        <f t="shared" si="25"/>
        <v>1</v>
      </c>
      <c r="M105" s="10"/>
      <c r="N105" s="10"/>
      <c r="X105" s="268"/>
      <c r="Y105" s="268"/>
      <c r="Z105" s="268"/>
      <c r="AA105" s="268"/>
      <c r="AB105" s="268"/>
      <c r="AC105" s="268"/>
      <c r="AD105" s="268"/>
      <c r="AE105" s="268"/>
      <c r="AF105" s="268"/>
      <c r="AG105" s="268"/>
      <c r="AH105" s="268"/>
      <c r="AI105" s="268"/>
      <c r="AJ105" s="268"/>
      <c r="AK105" s="268"/>
      <c r="AR105" s="14">
        <f t="shared" si="16"/>
        <v>93</v>
      </c>
      <c r="AS105" s="346">
        <f t="shared" si="17"/>
        <v>13.855349999999987</v>
      </c>
      <c r="AT105" s="346">
        <f t="shared" si="18"/>
        <v>7.7459239999999996</v>
      </c>
      <c r="AU105" s="348">
        <f t="shared" si="19"/>
        <v>100</v>
      </c>
      <c r="AV105" s="348">
        <f t="shared" si="20"/>
        <v>118.6</v>
      </c>
      <c r="AW105" s="348">
        <f t="shared" si="21"/>
        <v>109.3</v>
      </c>
      <c r="AX105" s="229">
        <f t="shared" si="22"/>
        <v>100</v>
      </c>
      <c r="BW105" s="30"/>
    </row>
    <row r="106" spans="2:75" x14ac:dyDescent="0.2">
      <c r="B106" s="146">
        <f t="shared" si="26"/>
        <v>94</v>
      </c>
      <c r="C106" s="314">
        <f t="shared" si="23"/>
        <v>1.00658</v>
      </c>
      <c r="D106" s="314">
        <f t="shared" si="23"/>
        <v>0.96789899999999995</v>
      </c>
      <c r="E106" s="314">
        <f t="shared" si="24"/>
        <v>1</v>
      </c>
      <c r="F106" s="314">
        <f t="shared" si="25"/>
        <v>1.1879999999999999</v>
      </c>
      <c r="G106" s="314">
        <f t="shared" si="25"/>
        <v>1.0940000000000001</v>
      </c>
      <c r="H106" s="314">
        <f t="shared" si="25"/>
        <v>1</v>
      </c>
      <c r="I106" s="314">
        <f t="shared" si="25"/>
        <v>1</v>
      </c>
      <c r="J106" s="314">
        <f t="shared" si="25"/>
        <v>1</v>
      </c>
      <c r="K106" s="314">
        <f t="shared" si="25"/>
        <v>1</v>
      </c>
      <c r="L106" s="314">
        <f t="shared" si="25"/>
        <v>1</v>
      </c>
      <c r="M106" s="10"/>
      <c r="N106" s="10"/>
      <c r="X106" s="268"/>
      <c r="Y106" s="268"/>
      <c r="Z106" s="268"/>
      <c r="AA106" s="268"/>
      <c r="AB106" s="268"/>
      <c r="AC106" s="268"/>
      <c r="AD106" s="268"/>
      <c r="AE106" s="268"/>
      <c r="AF106" s="268"/>
      <c r="AG106" s="268"/>
      <c r="AH106" s="268"/>
      <c r="AI106" s="268"/>
      <c r="AJ106" s="268"/>
      <c r="AK106" s="268"/>
      <c r="AR106" s="14">
        <f t="shared" si="16"/>
        <v>94</v>
      </c>
      <c r="AS106" s="346">
        <f t="shared" si="17"/>
        <v>13.875299999999982</v>
      </c>
      <c r="AT106" s="346">
        <f t="shared" si="18"/>
        <v>7.7431919999999996</v>
      </c>
      <c r="AU106" s="348">
        <f t="shared" si="19"/>
        <v>100</v>
      </c>
      <c r="AV106" s="348">
        <f t="shared" si="20"/>
        <v>118.8</v>
      </c>
      <c r="AW106" s="348">
        <f t="shared" si="21"/>
        <v>109.4</v>
      </c>
      <c r="AX106" s="229">
        <f t="shared" si="22"/>
        <v>100</v>
      </c>
      <c r="BW106" s="30"/>
    </row>
    <row r="107" spans="2:75" x14ac:dyDescent="0.2">
      <c r="B107" s="146">
        <f t="shared" si="26"/>
        <v>95</v>
      </c>
      <c r="C107" s="314">
        <f t="shared" si="23"/>
        <v>1.00665</v>
      </c>
      <c r="D107" s="314">
        <f t="shared" si="23"/>
        <v>0.96755749999999996</v>
      </c>
      <c r="E107" s="314">
        <f t="shared" si="24"/>
        <v>1</v>
      </c>
      <c r="F107" s="314">
        <f t="shared" si="25"/>
        <v>1.19</v>
      </c>
      <c r="G107" s="314">
        <f t="shared" si="25"/>
        <v>1.095</v>
      </c>
      <c r="H107" s="314">
        <f t="shared" si="25"/>
        <v>1</v>
      </c>
      <c r="I107" s="314">
        <f t="shared" si="25"/>
        <v>1</v>
      </c>
      <c r="J107" s="314">
        <f t="shared" si="25"/>
        <v>1</v>
      </c>
      <c r="K107" s="314">
        <f t="shared" si="25"/>
        <v>1</v>
      </c>
      <c r="L107" s="314">
        <f t="shared" si="25"/>
        <v>1</v>
      </c>
      <c r="M107" s="10"/>
      <c r="N107" s="10"/>
      <c r="X107" s="268"/>
      <c r="Y107" s="268"/>
      <c r="Z107" s="268"/>
      <c r="AA107" s="268"/>
      <c r="AB107" s="268"/>
      <c r="AC107" s="268"/>
      <c r="AD107" s="268"/>
      <c r="AE107" s="268"/>
      <c r="AF107" s="268"/>
      <c r="AG107" s="268"/>
      <c r="AH107" s="268"/>
      <c r="AI107" s="268"/>
      <c r="AJ107" s="268"/>
      <c r="AK107" s="268"/>
      <c r="AR107" s="14">
        <f t="shared" si="16"/>
        <v>95</v>
      </c>
      <c r="AS107" s="346">
        <f t="shared" si="17"/>
        <v>13.895250000000033</v>
      </c>
      <c r="AT107" s="346">
        <f t="shared" si="18"/>
        <v>7.7404599999999997</v>
      </c>
      <c r="AU107" s="348">
        <f t="shared" si="19"/>
        <v>100</v>
      </c>
      <c r="AV107" s="348">
        <f t="shared" si="20"/>
        <v>119</v>
      </c>
      <c r="AW107" s="348">
        <f t="shared" si="21"/>
        <v>109.5</v>
      </c>
      <c r="AX107" s="229">
        <f t="shared" si="22"/>
        <v>100</v>
      </c>
      <c r="BW107" s="30"/>
    </row>
    <row r="108" spans="2:75" x14ac:dyDescent="0.2">
      <c r="B108" s="146">
        <f t="shared" si="26"/>
        <v>96</v>
      </c>
      <c r="C108" s="314">
        <f t="shared" si="23"/>
        <v>1.0067200000000001</v>
      </c>
      <c r="D108" s="314">
        <f t="shared" si="23"/>
        <v>0.96721599999999996</v>
      </c>
      <c r="E108" s="314">
        <f t="shared" si="24"/>
        <v>1</v>
      </c>
      <c r="F108" s="314">
        <f t="shared" si="25"/>
        <v>1.1919999999999999</v>
      </c>
      <c r="G108" s="314">
        <f t="shared" si="25"/>
        <v>1.0960000000000001</v>
      </c>
      <c r="H108" s="314">
        <f t="shared" si="25"/>
        <v>1</v>
      </c>
      <c r="I108" s="314">
        <f t="shared" si="25"/>
        <v>1</v>
      </c>
      <c r="J108" s="314">
        <f t="shared" si="25"/>
        <v>1</v>
      </c>
      <c r="K108" s="314">
        <f t="shared" si="25"/>
        <v>1</v>
      </c>
      <c r="L108" s="314">
        <f t="shared" si="25"/>
        <v>1</v>
      </c>
      <c r="M108" s="10"/>
      <c r="N108" s="10"/>
      <c r="X108" s="268"/>
      <c r="Y108" s="268"/>
      <c r="Z108" s="268"/>
      <c r="AA108" s="268"/>
      <c r="AB108" s="268"/>
      <c r="AC108" s="268"/>
      <c r="AD108" s="268"/>
      <c r="AE108" s="268"/>
      <c r="AF108" s="268"/>
      <c r="AG108" s="268"/>
      <c r="AH108" s="268"/>
      <c r="AI108" s="268"/>
      <c r="AJ108" s="268"/>
      <c r="AK108" s="268"/>
      <c r="AR108" s="14">
        <f t="shared" si="16"/>
        <v>96</v>
      </c>
      <c r="AS108" s="346">
        <f t="shared" si="17"/>
        <v>13.915200000000027</v>
      </c>
      <c r="AT108" s="346">
        <f t="shared" si="18"/>
        <v>7.7377279999999997</v>
      </c>
      <c r="AU108" s="348">
        <f t="shared" si="19"/>
        <v>100</v>
      </c>
      <c r="AV108" s="348">
        <f t="shared" si="20"/>
        <v>119.19999999999999</v>
      </c>
      <c r="AW108" s="348">
        <f t="shared" si="21"/>
        <v>109.60000000000001</v>
      </c>
      <c r="AX108" s="229">
        <f t="shared" si="22"/>
        <v>100</v>
      </c>
      <c r="BW108" s="30"/>
    </row>
    <row r="109" spans="2:75" x14ac:dyDescent="0.2">
      <c r="B109" s="146">
        <f t="shared" si="26"/>
        <v>97</v>
      </c>
      <c r="C109" s="314">
        <f t="shared" ref="C109:D140" si="27">C$2+($B109*C$3)+(($B109^2)*C$4)</f>
        <v>1.0067900000000001</v>
      </c>
      <c r="D109" s="314">
        <f t="shared" si="27"/>
        <v>0.96687449999999997</v>
      </c>
      <c r="E109" s="314">
        <f t="shared" si="24"/>
        <v>1</v>
      </c>
      <c r="F109" s="314">
        <f t="shared" ref="F109:L140" si="28">F$2+($B109*F$3)+(($B109^2)*F$4)</f>
        <v>1.194</v>
      </c>
      <c r="G109" s="314">
        <f t="shared" si="28"/>
        <v>1.097</v>
      </c>
      <c r="H109" s="314">
        <f t="shared" si="28"/>
        <v>1</v>
      </c>
      <c r="I109" s="314">
        <f t="shared" si="28"/>
        <v>1</v>
      </c>
      <c r="J109" s="314">
        <f t="shared" si="28"/>
        <v>1</v>
      </c>
      <c r="K109" s="314">
        <f t="shared" si="28"/>
        <v>1</v>
      </c>
      <c r="L109" s="314">
        <f t="shared" si="28"/>
        <v>1</v>
      </c>
      <c r="M109" s="10"/>
      <c r="N109" s="10"/>
      <c r="X109" s="268"/>
      <c r="Y109" s="268"/>
      <c r="Z109" s="268"/>
      <c r="AA109" s="268"/>
      <c r="AB109" s="268"/>
      <c r="AC109" s="268"/>
      <c r="AD109" s="268"/>
      <c r="AE109" s="268"/>
      <c r="AF109" s="268"/>
      <c r="AG109" s="268"/>
      <c r="AH109" s="268"/>
      <c r="AI109" s="268"/>
      <c r="AJ109" s="268"/>
      <c r="AK109" s="268"/>
      <c r="AR109" s="14">
        <f t="shared" si="16"/>
        <v>97</v>
      </c>
      <c r="AS109" s="346">
        <f t="shared" si="17"/>
        <v>13.935150000000021</v>
      </c>
      <c r="AT109" s="346">
        <f t="shared" si="18"/>
        <v>7.7349959999999998</v>
      </c>
      <c r="AU109" s="348">
        <f t="shared" si="19"/>
        <v>100</v>
      </c>
      <c r="AV109" s="348">
        <f t="shared" si="20"/>
        <v>119.39999999999999</v>
      </c>
      <c r="AW109" s="348">
        <f t="shared" si="21"/>
        <v>109.7</v>
      </c>
      <c r="AX109" s="229">
        <f t="shared" si="22"/>
        <v>100</v>
      </c>
      <c r="BW109" s="30"/>
    </row>
    <row r="110" spans="2:75" x14ac:dyDescent="0.2">
      <c r="B110" s="146">
        <f t="shared" si="26"/>
        <v>98</v>
      </c>
      <c r="C110" s="314">
        <f t="shared" si="27"/>
        <v>1.0068600000000001</v>
      </c>
      <c r="D110" s="314">
        <f t="shared" si="27"/>
        <v>0.96653299999999998</v>
      </c>
      <c r="E110" s="314">
        <f t="shared" si="24"/>
        <v>1</v>
      </c>
      <c r="F110" s="314">
        <f t="shared" si="28"/>
        <v>1.196</v>
      </c>
      <c r="G110" s="314">
        <f t="shared" si="28"/>
        <v>1.0980000000000001</v>
      </c>
      <c r="H110" s="314">
        <f t="shared" si="28"/>
        <v>1</v>
      </c>
      <c r="I110" s="314">
        <f t="shared" si="28"/>
        <v>1</v>
      </c>
      <c r="J110" s="314">
        <f t="shared" si="28"/>
        <v>1</v>
      </c>
      <c r="K110" s="314">
        <f t="shared" si="28"/>
        <v>1</v>
      </c>
      <c r="L110" s="314">
        <f t="shared" si="28"/>
        <v>1</v>
      </c>
      <c r="M110" s="10"/>
      <c r="N110" s="10"/>
      <c r="X110" s="268"/>
      <c r="Y110" s="268"/>
      <c r="Z110" s="268"/>
      <c r="AA110" s="268"/>
      <c r="AB110" s="268"/>
      <c r="AC110" s="268"/>
      <c r="AD110" s="268"/>
      <c r="AE110" s="268"/>
      <c r="AF110" s="268"/>
      <c r="AG110" s="268"/>
      <c r="AH110" s="268"/>
      <c r="AI110" s="268"/>
      <c r="AJ110" s="268"/>
      <c r="AK110" s="268"/>
      <c r="AR110" s="14">
        <f t="shared" si="16"/>
        <v>98</v>
      </c>
      <c r="AS110" s="346">
        <f t="shared" si="17"/>
        <v>13.955100000000016</v>
      </c>
      <c r="AT110" s="346">
        <f t="shared" si="18"/>
        <v>7.7322639999999998</v>
      </c>
      <c r="AU110" s="348">
        <f t="shared" si="19"/>
        <v>100</v>
      </c>
      <c r="AV110" s="348">
        <f t="shared" si="20"/>
        <v>119.6</v>
      </c>
      <c r="AW110" s="348">
        <f t="shared" si="21"/>
        <v>109.80000000000001</v>
      </c>
      <c r="AX110" s="229">
        <f t="shared" si="22"/>
        <v>100</v>
      </c>
      <c r="BW110" s="30"/>
    </row>
    <row r="111" spans="2:75" x14ac:dyDescent="0.2">
      <c r="B111" s="146">
        <f t="shared" si="26"/>
        <v>99</v>
      </c>
      <c r="C111" s="314">
        <f t="shared" si="27"/>
        <v>1.0069300000000001</v>
      </c>
      <c r="D111" s="314">
        <f t="shared" si="27"/>
        <v>0.96619149999999998</v>
      </c>
      <c r="E111" s="314">
        <f t="shared" si="24"/>
        <v>1</v>
      </c>
      <c r="F111" s="314">
        <f t="shared" si="28"/>
        <v>1.198</v>
      </c>
      <c r="G111" s="314">
        <f t="shared" si="28"/>
        <v>1.099</v>
      </c>
      <c r="H111" s="314">
        <f t="shared" si="28"/>
        <v>1</v>
      </c>
      <c r="I111" s="314">
        <f t="shared" si="28"/>
        <v>1</v>
      </c>
      <c r="J111" s="314">
        <f t="shared" si="28"/>
        <v>1</v>
      </c>
      <c r="K111" s="314">
        <f t="shared" si="28"/>
        <v>1</v>
      </c>
      <c r="L111" s="314">
        <f t="shared" si="28"/>
        <v>1</v>
      </c>
      <c r="M111" s="10"/>
      <c r="N111" s="10"/>
      <c r="X111" s="268"/>
      <c r="Y111" s="268"/>
      <c r="Z111" s="268"/>
      <c r="AA111" s="268"/>
      <c r="AB111" s="268"/>
      <c r="AC111" s="268"/>
      <c r="AD111" s="268"/>
      <c r="AE111" s="268"/>
      <c r="AF111" s="268"/>
      <c r="AG111" s="268"/>
      <c r="AH111" s="268"/>
      <c r="AI111" s="268"/>
      <c r="AJ111" s="268"/>
      <c r="AK111" s="268"/>
      <c r="AR111" s="14">
        <f t="shared" si="16"/>
        <v>99</v>
      </c>
      <c r="AS111" s="346">
        <f t="shared" si="17"/>
        <v>13.97505000000001</v>
      </c>
      <c r="AT111" s="346">
        <f t="shared" si="18"/>
        <v>7.7295319999999998</v>
      </c>
      <c r="AU111" s="348">
        <f t="shared" si="19"/>
        <v>100</v>
      </c>
      <c r="AV111" s="348">
        <f t="shared" si="20"/>
        <v>119.8</v>
      </c>
      <c r="AW111" s="348">
        <f t="shared" si="21"/>
        <v>109.89999999999999</v>
      </c>
      <c r="AX111" s="229">
        <f t="shared" si="22"/>
        <v>100</v>
      </c>
      <c r="BW111" s="30"/>
    </row>
    <row r="112" spans="2:75" x14ac:dyDescent="0.2">
      <c r="B112" s="146">
        <f t="shared" si="26"/>
        <v>100</v>
      </c>
      <c r="C112" s="314">
        <f t="shared" si="27"/>
        <v>1.0069999999999999</v>
      </c>
      <c r="D112" s="314">
        <f t="shared" si="27"/>
        <v>0.96584999999999999</v>
      </c>
      <c r="E112" s="314">
        <f t="shared" si="24"/>
        <v>1</v>
      </c>
      <c r="F112" s="314">
        <f t="shared" si="28"/>
        <v>1.2</v>
      </c>
      <c r="G112" s="314">
        <f t="shared" si="28"/>
        <v>1.1000000000000001</v>
      </c>
      <c r="H112" s="314">
        <f t="shared" si="28"/>
        <v>1</v>
      </c>
      <c r="I112" s="314">
        <f t="shared" si="28"/>
        <v>1</v>
      </c>
      <c r="J112" s="314">
        <f t="shared" si="28"/>
        <v>1</v>
      </c>
      <c r="K112" s="314">
        <f t="shared" si="28"/>
        <v>1</v>
      </c>
      <c r="L112" s="314">
        <f t="shared" si="28"/>
        <v>1</v>
      </c>
      <c r="M112" s="10"/>
      <c r="N112" s="10"/>
      <c r="X112" s="268"/>
      <c r="Y112" s="268"/>
      <c r="Z112" s="268"/>
      <c r="AA112" s="268"/>
      <c r="AB112" s="268"/>
      <c r="AC112" s="268"/>
      <c r="AD112" s="268"/>
      <c r="AE112" s="268"/>
      <c r="AF112" s="268"/>
      <c r="AG112" s="268"/>
      <c r="AH112" s="268"/>
      <c r="AI112" s="268"/>
      <c r="AJ112" s="268"/>
      <c r="AK112" s="268"/>
      <c r="AR112" s="14">
        <f t="shared" si="16"/>
        <v>100</v>
      </c>
      <c r="AS112" s="346">
        <f t="shared" si="17"/>
        <v>13.994999999999948</v>
      </c>
      <c r="AT112" s="346">
        <f t="shared" si="18"/>
        <v>7.7267999999999999</v>
      </c>
      <c r="AU112" s="348">
        <f t="shared" si="19"/>
        <v>100</v>
      </c>
      <c r="AV112" s="348">
        <f t="shared" si="20"/>
        <v>120</v>
      </c>
      <c r="AW112" s="348">
        <f t="shared" si="21"/>
        <v>110.00000000000001</v>
      </c>
      <c r="AX112" s="229">
        <f t="shared" si="22"/>
        <v>100</v>
      </c>
      <c r="BW112" s="30"/>
    </row>
    <row r="113" spans="2:75" x14ac:dyDescent="0.2">
      <c r="B113" s="146">
        <f t="shared" si="26"/>
        <v>101</v>
      </c>
      <c r="C113" s="314">
        <f t="shared" si="27"/>
        <v>1.0070699999999999</v>
      </c>
      <c r="D113" s="314">
        <f t="shared" si="27"/>
        <v>0.96550849999999999</v>
      </c>
      <c r="E113" s="314">
        <f t="shared" si="24"/>
        <v>1</v>
      </c>
      <c r="F113" s="314">
        <f t="shared" si="28"/>
        <v>1.202</v>
      </c>
      <c r="G113" s="314">
        <f t="shared" si="28"/>
        <v>1.101</v>
      </c>
      <c r="H113" s="314">
        <f t="shared" si="28"/>
        <v>1</v>
      </c>
      <c r="I113" s="314">
        <f t="shared" si="28"/>
        <v>1</v>
      </c>
      <c r="J113" s="314">
        <f t="shared" si="28"/>
        <v>1</v>
      </c>
      <c r="K113" s="314">
        <f t="shared" si="28"/>
        <v>1</v>
      </c>
      <c r="L113" s="314">
        <f t="shared" si="28"/>
        <v>1</v>
      </c>
      <c r="M113" s="10"/>
      <c r="N113" s="10"/>
      <c r="X113" s="268"/>
      <c r="Y113" s="268"/>
      <c r="Z113" s="268"/>
      <c r="AA113" s="268"/>
      <c r="AB113" s="268"/>
      <c r="AC113" s="268"/>
      <c r="AD113" s="268"/>
      <c r="AE113" s="268"/>
      <c r="AF113" s="268"/>
      <c r="AG113" s="268"/>
      <c r="AH113" s="268"/>
      <c r="AI113" s="268"/>
      <c r="AJ113" s="268"/>
      <c r="AK113" s="268"/>
      <c r="AR113" s="14">
        <f t="shared" si="16"/>
        <v>101</v>
      </c>
      <c r="AS113" s="346">
        <f t="shared" si="17"/>
        <v>14.014949999999999</v>
      </c>
      <c r="AT113" s="346">
        <f t="shared" si="18"/>
        <v>7.7240679999999999</v>
      </c>
      <c r="AU113" s="348">
        <f t="shared" si="19"/>
        <v>100</v>
      </c>
      <c r="AV113" s="348">
        <f t="shared" si="20"/>
        <v>120.19999999999999</v>
      </c>
      <c r="AW113" s="348">
        <f t="shared" si="21"/>
        <v>110.1</v>
      </c>
      <c r="AX113" s="229">
        <f t="shared" si="22"/>
        <v>100</v>
      </c>
      <c r="BW113" s="30"/>
    </row>
    <row r="114" spans="2:75" x14ac:dyDescent="0.2">
      <c r="B114" s="146">
        <f t="shared" si="26"/>
        <v>102</v>
      </c>
      <c r="C114" s="314">
        <f t="shared" si="27"/>
        <v>1.0071399999999999</v>
      </c>
      <c r="D114" s="314">
        <f t="shared" si="27"/>
        <v>0.965167</v>
      </c>
      <c r="E114" s="314">
        <f t="shared" si="24"/>
        <v>1</v>
      </c>
      <c r="F114" s="314">
        <f t="shared" si="28"/>
        <v>1.204</v>
      </c>
      <c r="G114" s="314">
        <f t="shared" si="28"/>
        <v>1.1020000000000001</v>
      </c>
      <c r="H114" s="314">
        <f t="shared" si="28"/>
        <v>1</v>
      </c>
      <c r="I114" s="314">
        <f t="shared" si="28"/>
        <v>1</v>
      </c>
      <c r="J114" s="314">
        <f t="shared" si="28"/>
        <v>1</v>
      </c>
      <c r="K114" s="314">
        <f t="shared" si="28"/>
        <v>1</v>
      </c>
      <c r="L114" s="314">
        <f t="shared" si="28"/>
        <v>1</v>
      </c>
      <c r="M114" s="10"/>
      <c r="N114" s="10"/>
      <c r="X114" s="268"/>
      <c r="Y114" s="268"/>
      <c r="Z114" s="268"/>
      <c r="AA114" s="268"/>
      <c r="AB114" s="268"/>
      <c r="AC114" s="268"/>
      <c r="AD114" s="268"/>
      <c r="AE114" s="268"/>
      <c r="AF114" s="268"/>
      <c r="AG114" s="268"/>
      <c r="AH114" s="268"/>
      <c r="AI114" s="268"/>
      <c r="AJ114" s="268"/>
      <c r="AK114" s="268"/>
      <c r="AR114" s="14">
        <f t="shared" si="16"/>
        <v>102</v>
      </c>
      <c r="AS114" s="346">
        <f t="shared" si="17"/>
        <v>14.034899999999993</v>
      </c>
      <c r="AT114" s="346">
        <f t="shared" si="18"/>
        <v>7.721336</v>
      </c>
      <c r="AU114" s="348">
        <f t="shared" si="19"/>
        <v>100</v>
      </c>
      <c r="AV114" s="348">
        <f t="shared" si="20"/>
        <v>120.39999999999999</v>
      </c>
      <c r="AW114" s="348">
        <f t="shared" si="21"/>
        <v>110.2</v>
      </c>
      <c r="AX114" s="229">
        <f t="shared" si="22"/>
        <v>100</v>
      </c>
      <c r="BW114" s="30"/>
    </row>
    <row r="115" spans="2:75" x14ac:dyDescent="0.2">
      <c r="B115" s="146">
        <f t="shared" si="26"/>
        <v>103</v>
      </c>
      <c r="C115" s="314">
        <f t="shared" si="27"/>
        <v>1.0072099999999999</v>
      </c>
      <c r="D115" s="314">
        <f t="shared" si="27"/>
        <v>0.9648255</v>
      </c>
      <c r="E115" s="314">
        <f t="shared" si="24"/>
        <v>1</v>
      </c>
      <c r="F115" s="314">
        <f t="shared" si="28"/>
        <v>1.206</v>
      </c>
      <c r="G115" s="314">
        <f t="shared" si="28"/>
        <v>1.103</v>
      </c>
      <c r="H115" s="314">
        <f t="shared" si="28"/>
        <v>1</v>
      </c>
      <c r="I115" s="314">
        <f t="shared" si="28"/>
        <v>1</v>
      </c>
      <c r="J115" s="314">
        <f t="shared" si="28"/>
        <v>1</v>
      </c>
      <c r="K115" s="314">
        <f t="shared" si="28"/>
        <v>1</v>
      </c>
      <c r="L115" s="314">
        <f t="shared" si="28"/>
        <v>1</v>
      </c>
      <c r="M115" s="10"/>
      <c r="N115" s="10"/>
      <c r="X115" s="268"/>
      <c r="Y115" s="268"/>
      <c r="Z115" s="268"/>
      <c r="AA115" s="268"/>
      <c r="AB115" s="268"/>
      <c r="AC115" s="268"/>
      <c r="AD115" s="268"/>
      <c r="AE115" s="268"/>
      <c r="AF115" s="268"/>
      <c r="AG115" s="268"/>
      <c r="AH115" s="268"/>
      <c r="AI115" s="268"/>
      <c r="AJ115" s="268"/>
      <c r="AK115" s="268"/>
      <c r="AR115" s="14">
        <f t="shared" si="16"/>
        <v>103</v>
      </c>
      <c r="AS115" s="346">
        <f t="shared" si="17"/>
        <v>14.054849999999988</v>
      </c>
      <c r="AT115" s="346">
        <f t="shared" si="18"/>
        <v>7.718604</v>
      </c>
      <c r="AU115" s="348">
        <f t="shared" si="19"/>
        <v>100</v>
      </c>
      <c r="AV115" s="348">
        <f t="shared" si="20"/>
        <v>120.6</v>
      </c>
      <c r="AW115" s="348">
        <f t="shared" si="21"/>
        <v>110.3</v>
      </c>
      <c r="AX115" s="229">
        <f t="shared" si="22"/>
        <v>100</v>
      </c>
      <c r="BW115" s="30"/>
    </row>
    <row r="116" spans="2:75" x14ac:dyDescent="0.2">
      <c r="B116" s="146">
        <f t="shared" si="26"/>
        <v>104</v>
      </c>
      <c r="C116" s="314">
        <f t="shared" si="27"/>
        <v>1.00728</v>
      </c>
      <c r="D116" s="314">
        <f t="shared" si="27"/>
        <v>0.96448400000000001</v>
      </c>
      <c r="E116" s="314">
        <f t="shared" si="24"/>
        <v>1</v>
      </c>
      <c r="F116" s="314">
        <f t="shared" si="28"/>
        <v>1.208</v>
      </c>
      <c r="G116" s="314">
        <f t="shared" si="28"/>
        <v>1.1040000000000001</v>
      </c>
      <c r="H116" s="314">
        <f t="shared" si="28"/>
        <v>1</v>
      </c>
      <c r="I116" s="314">
        <f t="shared" si="28"/>
        <v>1</v>
      </c>
      <c r="J116" s="314">
        <f t="shared" si="28"/>
        <v>1</v>
      </c>
      <c r="K116" s="314">
        <f t="shared" si="28"/>
        <v>1</v>
      </c>
      <c r="L116" s="314">
        <f t="shared" si="28"/>
        <v>1</v>
      </c>
      <c r="M116" s="10"/>
      <c r="N116" s="10"/>
      <c r="X116" s="268"/>
      <c r="Y116" s="268"/>
      <c r="Z116" s="268"/>
      <c r="AA116" s="268"/>
      <c r="AB116" s="268"/>
      <c r="AC116" s="268"/>
      <c r="AD116" s="268"/>
      <c r="AE116" s="268"/>
      <c r="AF116" s="268"/>
      <c r="AG116" s="268"/>
      <c r="AH116" s="268"/>
      <c r="AI116" s="268"/>
      <c r="AJ116" s="268"/>
      <c r="AK116" s="268"/>
      <c r="AR116" s="14">
        <f t="shared" si="16"/>
        <v>104</v>
      </c>
      <c r="AS116" s="346">
        <f t="shared" si="17"/>
        <v>14.074799999999982</v>
      </c>
      <c r="AT116" s="346">
        <f t="shared" si="18"/>
        <v>7.7158720000000001</v>
      </c>
      <c r="AU116" s="348">
        <f t="shared" si="19"/>
        <v>100</v>
      </c>
      <c r="AV116" s="348">
        <f t="shared" si="20"/>
        <v>120.8</v>
      </c>
      <c r="AW116" s="348">
        <f t="shared" si="21"/>
        <v>110.4</v>
      </c>
      <c r="AX116" s="229">
        <f t="shared" si="22"/>
        <v>100</v>
      </c>
      <c r="BW116" s="30"/>
    </row>
    <row r="117" spans="2:75" x14ac:dyDescent="0.2">
      <c r="B117" s="146">
        <f t="shared" si="26"/>
        <v>105</v>
      </c>
      <c r="C117" s="314">
        <f t="shared" si="27"/>
        <v>1.00735</v>
      </c>
      <c r="D117" s="314">
        <f t="shared" si="27"/>
        <v>0.96414250000000001</v>
      </c>
      <c r="E117" s="314">
        <f t="shared" si="24"/>
        <v>1</v>
      </c>
      <c r="F117" s="314">
        <f t="shared" si="28"/>
        <v>1.21</v>
      </c>
      <c r="G117" s="314">
        <f t="shared" si="28"/>
        <v>1.105</v>
      </c>
      <c r="H117" s="314">
        <f t="shared" si="28"/>
        <v>1</v>
      </c>
      <c r="I117" s="314">
        <f t="shared" si="28"/>
        <v>1</v>
      </c>
      <c r="J117" s="314">
        <f t="shared" si="28"/>
        <v>1</v>
      </c>
      <c r="K117" s="314">
        <f t="shared" si="28"/>
        <v>1</v>
      </c>
      <c r="L117" s="314">
        <f t="shared" si="28"/>
        <v>1</v>
      </c>
      <c r="M117" s="10"/>
      <c r="N117" s="10"/>
      <c r="X117" s="268"/>
      <c r="Y117" s="268"/>
      <c r="Z117" s="268"/>
      <c r="AA117" s="268"/>
      <c r="AB117" s="268"/>
      <c r="AC117" s="268"/>
      <c r="AD117" s="268"/>
      <c r="AE117" s="268"/>
      <c r="AF117" s="268"/>
      <c r="AG117" s="268"/>
      <c r="AH117" s="268"/>
      <c r="AI117" s="268"/>
      <c r="AJ117" s="268"/>
      <c r="AK117" s="268"/>
      <c r="AR117" s="14">
        <f t="shared" si="16"/>
        <v>105</v>
      </c>
      <c r="AS117" s="346">
        <f t="shared" si="17"/>
        <v>14.094749999999976</v>
      </c>
      <c r="AT117" s="346">
        <f t="shared" si="18"/>
        <v>7.7131400000000001</v>
      </c>
      <c r="AU117" s="348">
        <f t="shared" si="19"/>
        <v>100</v>
      </c>
      <c r="AV117" s="348">
        <f t="shared" si="20"/>
        <v>121</v>
      </c>
      <c r="AW117" s="348">
        <f t="shared" si="21"/>
        <v>110.5</v>
      </c>
      <c r="AX117" s="229">
        <f t="shared" si="22"/>
        <v>100</v>
      </c>
      <c r="BW117" s="30"/>
    </row>
    <row r="118" spans="2:75" x14ac:dyDescent="0.2">
      <c r="B118" s="146">
        <f t="shared" si="26"/>
        <v>106</v>
      </c>
      <c r="C118" s="314">
        <f t="shared" si="27"/>
        <v>1.00742</v>
      </c>
      <c r="D118" s="314">
        <f t="shared" si="27"/>
        <v>0.96380100000000002</v>
      </c>
      <c r="E118" s="314">
        <f t="shared" si="24"/>
        <v>1</v>
      </c>
      <c r="F118" s="314">
        <f t="shared" si="28"/>
        <v>1.212</v>
      </c>
      <c r="G118" s="314">
        <f t="shared" si="28"/>
        <v>1.1060000000000001</v>
      </c>
      <c r="H118" s="314">
        <f t="shared" si="28"/>
        <v>1</v>
      </c>
      <c r="I118" s="314">
        <f t="shared" si="28"/>
        <v>1</v>
      </c>
      <c r="J118" s="314">
        <f t="shared" si="28"/>
        <v>1</v>
      </c>
      <c r="K118" s="314">
        <f t="shared" si="28"/>
        <v>1</v>
      </c>
      <c r="L118" s="314">
        <f t="shared" si="28"/>
        <v>1</v>
      </c>
      <c r="M118" s="10"/>
      <c r="N118" s="10"/>
      <c r="X118" s="268"/>
      <c r="Y118" s="268"/>
      <c r="Z118" s="268"/>
      <c r="AA118" s="268"/>
      <c r="AB118" s="268"/>
      <c r="AC118" s="268"/>
      <c r="AD118" s="268"/>
      <c r="AE118" s="268"/>
      <c r="AF118" s="268"/>
      <c r="AG118" s="268"/>
      <c r="AH118" s="268"/>
      <c r="AI118" s="268"/>
      <c r="AJ118" s="268"/>
      <c r="AK118" s="268"/>
      <c r="AR118" s="14">
        <f t="shared" si="16"/>
        <v>106</v>
      </c>
      <c r="AS118" s="346">
        <f t="shared" si="17"/>
        <v>14.114699999999971</v>
      </c>
      <c r="AT118" s="346">
        <f t="shared" si="18"/>
        <v>7.7104080000000002</v>
      </c>
      <c r="AU118" s="348">
        <f t="shared" si="19"/>
        <v>100</v>
      </c>
      <c r="AV118" s="348">
        <f t="shared" si="20"/>
        <v>121.2</v>
      </c>
      <c r="AW118" s="348">
        <f t="shared" si="21"/>
        <v>110.60000000000001</v>
      </c>
      <c r="AX118" s="229">
        <f t="shared" si="22"/>
        <v>100</v>
      </c>
      <c r="BW118" s="30"/>
    </row>
    <row r="119" spans="2:75" x14ac:dyDescent="0.2">
      <c r="B119" s="146">
        <f t="shared" si="26"/>
        <v>107</v>
      </c>
      <c r="C119" s="314">
        <f t="shared" si="27"/>
        <v>1.00749</v>
      </c>
      <c r="D119" s="314">
        <f t="shared" si="27"/>
        <v>0.96345950000000002</v>
      </c>
      <c r="E119" s="314">
        <f t="shared" si="24"/>
        <v>1</v>
      </c>
      <c r="F119" s="314">
        <f t="shared" si="28"/>
        <v>1.214</v>
      </c>
      <c r="G119" s="314">
        <f t="shared" si="28"/>
        <v>1.107</v>
      </c>
      <c r="H119" s="314">
        <f t="shared" si="28"/>
        <v>1</v>
      </c>
      <c r="I119" s="314">
        <f t="shared" si="28"/>
        <v>1</v>
      </c>
      <c r="J119" s="314">
        <f t="shared" si="28"/>
        <v>1</v>
      </c>
      <c r="K119" s="314">
        <f t="shared" si="28"/>
        <v>1</v>
      </c>
      <c r="L119" s="314">
        <f t="shared" si="28"/>
        <v>1</v>
      </c>
      <c r="M119" s="10"/>
      <c r="N119" s="10"/>
      <c r="X119" s="268"/>
      <c r="Y119" s="268"/>
      <c r="Z119" s="268"/>
      <c r="AA119" s="268"/>
      <c r="AB119" s="268"/>
      <c r="AC119" s="268"/>
      <c r="AD119" s="268"/>
      <c r="AE119" s="268"/>
      <c r="AF119" s="268"/>
      <c r="AG119" s="268"/>
      <c r="AH119" s="268"/>
      <c r="AI119" s="268"/>
      <c r="AJ119" s="268"/>
      <c r="AK119" s="268"/>
      <c r="AR119" s="14">
        <f t="shared" si="16"/>
        <v>107</v>
      </c>
      <c r="AS119" s="346">
        <f t="shared" si="17"/>
        <v>14.134650000000022</v>
      </c>
      <c r="AT119" s="346">
        <f t="shared" si="18"/>
        <v>7.7076760000000002</v>
      </c>
      <c r="AU119" s="348">
        <f t="shared" si="19"/>
        <v>100</v>
      </c>
      <c r="AV119" s="348">
        <f t="shared" si="20"/>
        <v>121.39999999999999</v>
      </c>
      <c r="AW119" s="348">
        <f t="shared" si="21"/>
        <v>110.7</v>
      </c>
      <c r="AX119" s="229">
        <f t="shared" si="22"/>
        <v>100</v>
      </c>
      <c r="BW119" s="30"/>
    </row>
    <row r="120" spans="2:75" x14ac:dyDescent="0.2">
      <c r="B120" s="146">
        <f t="shared" si="26"/>
        <v>108</v>
      </c>
      <c r="C120" s="314">
        <f t="shared" si="27"/>
        <v>1.00756</v>
      </c>
      <c r="D120" s="314">
        <f t="shared" si="27"/>
        <v>0.96311800000000003</v>
      </c>
      <c r="E120" s="314">
        <f t="shared" si="24"/>
        <v>1</v>
      </c>
      <c r="F120" s="314">
        <f t="shared" si="28"/>
        <v>1.216</v>
      </c>
      <c r="G120" s="314">
        <f t="shared" si="28"/>
        <v>1.1080000000000001</v>
      </c>
      <c r="H120" s="314">
        <f t="shared" si="28"/>
        <v>1</v>
      </c>
      <c r="I120" s="314">
        <f t="shared" si="28"/>
        <v>1</v>
      </c>
      <c r="J120" s="314">
        <f t="shared" si="28"/>
        <v>1</v>
      </c>
      <c r="K120" s="314">
        <f t="shared" si="28"/>
        <v>1</v>
      </c>
      <c r="L120" s="314">
        <f t="shared" si="28"/>
        <v>1</v>
      </c>
      <c r="M120" s="10"/>
      <c r="N120" s="10"/>
      <c r="X120" s="268"/>
      <c r="Y120" s="268"/>
      <c r="Z120" s="268"/>
      <c r="AA120" s="268"/>
      <c r="AB120" s="268"/>
      <c r="AC120" s="268"/>
      <c r="AD120" s="268"/>
      <c r="AE120" s="268"/>
      <c r="AF120" s="268"/>
      <c r="AG120" s="268"/>
      <c r="AH120" s="268"/>
      <c r="AI120" s="268"/>
      <c r="AJ120" s="268"/>
      <c r="AK120" s="268"/>
      <c r="AR120" s="14">
        <f t="shared" si="16"/>
        <v>108</v>
      </c>
      <c r="AS120" s="346">
        <f t="shared" si="17"/>
        <v>14.154600000000016</v>
      </c>
      <c r="AT120" s="346">
        <f t="shared" si="18"/>
        <v>7.7049440000000002</v>
      </c>
      <c r="AU120" s="348">
        <f t="shared" si="19"/>
        <v>100</v>
      </c>
      <c r="AV120" s="348">
        <f t="shared" si="20"/>
        <v>121.6</v>
      </c>
      <c r="AW120" s="348">
        <f t="shared" si="21"/>
        <v>110.80000000000001</v>
      </c>
      <c r="AX120" s="229">
        <f t="shared" si="22"/>
        <v>100</v>
      </c>
      <c r="BW120" s="30"/>
    </row>
    <row r="121" spans="2:75" x14ac:dyDescent="0.2">
      <c r="B121" s="146">
        <f t="shared" si="26"/>
        <v>109</v>
      </c>
      <c r="C121" s="314">
        <f t="shared" si="27"/>
        <v>1.00763</v>
      </c>
      <c r="D121" s="314">
        <f t="shared" si="27"/>
        <v>0.96277650000000004</v>
      </c>
      <c r="E121" s="314">
        <f t="shared" si="24"/>
        <v>1</v>
      </c>
      <c r="F121" s="314">
        <f t="shared" si="28"/>
        <v>1.218</v>
      </c>
      <c r="G121" s="314">
        <f t="shared" si="28"/>
        <v>1.109</v>
      </c>
      <c r="H121" s="314">
        <f t="shared" si="28"/>
        <v>1</v>
      </c>
      <c r="I121" s="314">
        <f t="shared" si="28"/>
        <v>1</v>
      </c>
      <c r="J121" s="314">
        <f t="shared" si="28"/>
        <v>1</v>
      </c>
      <c r="K121" s="314">
        <f t="shared" si="28"/>
        <v>1</v>
      </c>
      <c r="L121" s="314">
        <f t="shared" si="28"/>
        <v>1</v>
      </c>
      <c r="M121" s="10"/>
      <c r="N121" s="10"/>
      <c r="X121" s="268"/>
      <c r="Y121" s="268"/>
      <c r="Z121" s="268"/>
      <c r="AA121" s="268"/>
      <c r="AB121" s="268"/>
      <c r="AC121" s="268"/>
      <c r="AD121" s="268"/>
      <c r="AE121" s="268"/>
      <c r="AF121" s="268"/>
      <c r="AG121" s="268"/>
      <c r="AH121" s="268"/>
      <c r="AI121" s="268"/>
      <c r="AJ121" s="268"/>
      <c r="AK121" s="268"/>
      <c r="AR121" s="14">
        <f t="shared" si="16"/>
        <v>109</v>
      </c>
      <c r="AS121" s="346">
        <f t="shared" si="17"/>
        <v>14.174550000000011</v>
      </c>
      <c r="AT121" s="346">
        <f t="shared" si="18"/>
        <v>7.7022120000000003</v>
      </c>
      <c r="AU121" s="348">
        <f t="shared" si="19"/>
        <v>100</v>
      </c>
      <c r="AV121" s="348">
        <f t="shared" si="20"/>
        <v>121.8</v>
      </c>
      <c r="AW121" s="348">
        <f t="shared" si="21"/>
        <v>110.9</v>
      </c>
      <c r="AX121" s="229">
        <f t="shared" si="22"/>
        <v>100</v>
      </c>
      <c r="BW121" s="30"/>
    </row>
    <row r="122" spans="2:75" x14ac:dyDescent="0.2">
      <c r="B122" s="146">
        <f t="shared" si="26"/>
        <v>110</v>
      </c>
      <c r="C122" s="314">
        <f t="shared" si="27"/>
        <v>1.0077</v>
      </c>
      <c r="D122" s="314">
        <f t="shared" si="27"/>
        <v>0.96243500000000004</v>
      </c>
      <c r="E122" s="314">
        <f t="shared" si="24"/>
        <v>1</v>
      </c>
      <c r="F122" s="314">
        <f t="shared" si="28"/>
        <v>1.22</v>
      </c>
      <c r="G122" s="314">
        <f t="shared" si="28"/>
        <v>1.1100000000000001</v>
      </c>
      <c r="H122" s="314">
        <f t="shared" si="28"/>
        <v>1</v>
      </c>
      <c r="I122" s="314">
        <f t="shared" si="28"/>
        <v>1</v>
      </c>
      <c r="J122" s="314">
        <f t="shared" si="28"/>
        <v>1</v>
      </c>
      <c r="K122" s="314">
        <f t="shared" si="28"/>
        <v>1</v>
      </c>
      <c r="L122" s="314">
        <f t="shared" si="28"/>
        <v>1</v>
      </c>
      <c r="M122" s="10"/>
      <c r="N122" s="10"/>
      <c r="X122" s="268"/>
      <c r="Y122" s="268"/>
      <c r="Z122" s="268"/>
      <c r="AA122" s="268"/>
      <c r="AB122" s="268"/>
      <c r="AC122" s="268"/>
      <c r="AD122" s="268"/>
      <c r="AE122" s="268"/>
      <c r="AF122" s="268"/>
      <c r="AG122" s="268"/>
      <c r="AH122" s="268"/>
      <c r="AI122" s="268"/>
      <c r="AJ122" s="268"/>
      <c r="AK122" s="268"/>
      <c r="AR122" s="14">
        <f t="shared" si="16"/>
        <v>110</v>
      </c>
      <c r="AS122" s="346">
        <f t="shared" si="17"/>
        <v>14.194500000000005</v>
      </c>
      <c r="AT122" s="346">
        <f t="shared" si="18"/>
        <v>7.6994800000000003</v>
      </c>
      <c r="AU122" s="348">
        <f t="shared" si="19"/>
        <v>100</v>
      </c>
      <c r="AV122" s="348">
        <f t="shared" si="20"/>
        <v>122</v>
      </c>
      <c r="AW122" s="348">
        <f t="shared" si="21"/>
        <v>111.00000000000001</v>
      </c>
      <c r="AX122" s="229">
        <f t="shared" si="22"/>
        <v>100</v>
      </c>
      <c r="BW122" s="30"/>
    </row>
    <row r="123" spans="2:75" x14ac:dyDescent="0.2">
      <c r="B123" s="146">
        <f t="shared" si="26"/>
        <v>111</v>
      </c>
      <c r="C123" s="314">
        <f t="shared" si="27"/>
        <v>1.0077700000000001</v>
      </c>
      <c r="D123" s="314">
        <f t="shared" si="27"/>
        <v>0.96209350000000005</v>
      </c>
      <c r="E123" s="314">
        <f t="shared" si="24"/>
        <v>1</v>
      </c>
      <c r="F123" s="314">
        <f t="shared" si="28"/>
        <v>1.222</v>
      </c>
      <c r="G123" s="314">
        <f t="shared" si="28"/>
        <v>1.111</v>
      </c>
      <c r="H123" s="314">
        <f t="shared" si="28"/>
        <v>1</v>
      </c>
      <c r="I123" s="314">
        <f t="shared" si="28"/>
        <v>1</v>
      </c>
      <c r="J123" s="314">
        <f t="shared" si="28"/>
        <v>1</v>
      </c>
      <c r="K123" s="314">
        <f t="shared" si="28"/>
        <v>1</v>
      </c>
      <c r="L123" s="314">
        <f t="shared" si="28"/>
        <v>1</v>
      </c>
      <c r="M123" s="10"/>
      <c r="N123" s="10"/>
      <c r="X123" s="268"/>
      <c r="Y123" s="268"/>
      <c r="Z123" s="268"/>
      <c r="AA123" s="268"/>
      <c r="AB123" s="268"/>
      <c r="AC123" s="268"/>
      <c r="AD123" s="268"/>
      <c r="AE123" s="268"/>
      <c r="AF123" s="268"/>
      <c r="AG123" s="268"/>
      <c r="AH123" s="268"/>
      <c r="AI123" s="268"/>
      <c r="AJ123" s="268"/>
      <c r="AK123" s="268"/>
      <c r="AR123" s="14">
        <f t="shared" si="16"/>
        <v>111</v>
      </c>
      <c r="AS123" s="346">
        <f t="shared" si="17"/>
        <v>14.214449999999999</v>
      </c>
      <c r="AT123" s="346">
        <f t="shared" si="18"/>
        <v>7.6967480000000004</v>
      </c>
      <c r="AU123" s="348">
        <f t="shared" si="19"/>
        <v>100</v>
      </c>
      <c r="AV123" s="348">
        <f t="shared" si="20"/>
        <v>122.2</v>
      </c>
      <c r="AW123" s="348">
        <f t="shared" si="21"/>
        <v>111.1</v>
      </c>
      <c r="AX123" s="229">
        <f t="shared" si="22"/>
        <v>100</v>
      </c>
      <c r="BW123" s="30"/>
    </row>
    <row r="124" spans="2:75" x14ac:dyDescent="0.2">
      <c r="B124" s="146">
        <f t="shared" si="26"/>
        <v>112</v>
      </c>
      <c r="C124" s="314">
        <f t="shared" si="27"/>
        <v>1.0078400000000001</v>
      </c>
      <c r="D124" s="314">
        <f t="shared" si="27"/>
        <v>0.96175199999999994</v>
      </c>
      <c r="E124" s="314">
        <f t="shared" si="24"/>
        <v>1</v>
      </c>
      <c r="F124" s="314">
        <f t="shared" si="28"/>
        <v>1.224</v>
      </c>
      <c r="G124" s="314">
        <f t="shared" si="28"/>
        <v>1.1120000000000001</v>
      </c>
      <c r="H124" s="314">
        <f t="shared" si="28"/>
        <v>1</v>
      </c>
      <c r="I124" s="314">
        <f t="shared" si="28"/>
        <v>1</v>
      </c>
      <c r="J124" s="314">
        <f t="shared" si="28"/>
        <v>1</v>
      </c>
      <c r="K124" s="314">
        <f t="shared" si="28"/>
        <v>1</v>
      </c>
      <c r="L124" s="314">
        <f t="shared" si="28"/>
        <v>1</v>
      </c>
      <c r="M124" s="10"/>
      <c r="N124" s="10"/>
      <c r="X124" s="268"/>
      <c r="Y124" s="268"/>
      <c r="Z124" s="268"/>
      <c r="AA124" s="268"/>
      <c r="AB124" s="268"/>
      <c r="AC124" s="268"/>
      <c r="AD124" s="268"/>
      <c r="AE124" s="268"/>
      <c r="AF124" s="268"/>
      <c r="AG124" s="268"/>
      <c r="AH124" s="268"/>
      <c r="AI124" s="268"/>
      <c r="AJ124" s="268"/>
      <c r="AK124" s="268"/>
      <c r="AR124" s="14">
        <f t="shared" si="16"/>
        <v>112</v>
      </c>
      <c r="AS124" s="346">
        <f t="shared" si="17"/>
        <v>14.234399999999994</v>
      </c>
      <c r="AT124" s="346">
        <f t="shared" si="18"/>
        <v>7.6940159999999995</v>
      </c>
      <c r="AU124" s="348">
        <f t="shared" si="19"/>
        <v>100</v>
      </c>
      <c r="AV124" s="348">
        <f t="shared" si="20"/>
        <v>122.39999999999999</v>
      </c>
      <c r="AW124" s="348">
        <f t="shared" si="21"/>
        <v>111.20000000000002</v>
      </c>
      <c r="AX124" s="229">
        <f t="shared" si="22"/>
        <v>100</v>
      </c>
      <c r="BW124" s="30"/>
    </row>
    <row r="125" spans="2:75" x14ac:dyDescent="0.2">
      <c r="B125" s="146">
        <f t="shared" si="26"/>
        <v>113</v>
      </c>
      <c r="C125" s="314">
        <f t="shared" si="27"/>
        <v>1.0079100000000001</v>
      </c>
      <c r="D125" s="314">
        <f t="shared" si="27"/>
        <v>0.96141049999999995</v>
      </c>
      <c r="E125" s="314">
        <f t="shared" si="24"/>
        <v>1</v>
      </c>
      <c r="F125" s="314">
        <f t="shared" si="28"/>
        <v>1.226</v>
      </c>
      <c r="G125" s="314">
        <f t="shared" si="28"/>
        <v>1.113</v>
      </c>
      <c r="H125" s="314">
        <f t="shared" si="28"/>
        <v>1</v>
      </c>
      <c r="I125" s="314">
        <f t="shared" si="28"/>
        <v>1</v>
      </c>
      <c r="J125" s="314">
        <f t="shared" si="28"/>
        <v>1</v>
      </c>
      <c r="K125" s="314">
        <f t="shared" si="28"/>
        <v>1</v>
      </c>
      <c r="L125" s="314">
        <f t="shared" si="28"/>
        <v>1</v>
      </c>
      <c r="M125" s="10"/>
      <c r="N125" s="10"/>
      <c r="X125" s="268"/>
      <c r="Y125" s="268"/>
      <c r="Z125" s="268"/>
      <c r="AA125" s="268"/>
      <c r="AB125" s="268"/>
      <c r="AC125" s="268"/>
      <c r="AD125" s="268"/>
      <c r="AE125" s="268"/>
      <c r="AF125" s="268"/>
      <c r="AG125" s="268"/>
      <c r="AH125" s="268"/>
      <c r="AI125" s="268"/>
      <c r="AJ125" s="268"/>
      <c r="AK125" s="268"/>
      <c r="AR125" s="14">
        <f t="shared" si="16"/>
        <v>113</v>
      </c>
      <c r="AS125" s="346">
        <f t="shared" si="17"/>
        <v>14.254350000000045</v>
      </c>
      <c r="AT125" s="346">
        <f t="shared" si="18"/>
        <v>7.6912839999999996</v>
      </c>
      <c r="AU125" s="348">
        <f t="shared" si="19"/>
        <v>100</v>
      </c>
      <c r="AV125" s="348">
        <f t="shared" si="20"/>
        <v>122.6</v>
      </c>
      <c r="AW125" s="348">
        <f t="shared" si="21"/>
        <v>111.3</v>
      </c>
      <c r="AX125" s="229">
        <f t="shared" si="22"/>
        <v>100</v>
      </c>
      <c r="BW125" s="30"/>
    </row>
    <row r="126" spans="2:75" x14ac:dyDescent="0.2">
      <c r="B126" s="146">
        <f t="shared" si="26"/>
        <v>114</v>
      </c>
      <c r="C126" s="314">
        <f t="shared" si="27"/>
        <v>1.0079800000000001</v>
      </c>
      <c r="D126" s="314">
        <f t="shared" si="27"/>
        <v>0.96106899999999995</v>
      </c>
      <c r="E126" s="314">
        <f t="shared" si="24"/>
        <v>1</v>
      </c>
      <c r="F126" s="314">
        <f t="shared" si="28"/>
        <v>1.228</v>
      </c>
      <c r="G126" s="314">
        <f t="shared" si="28"/>
        <v>1.1140000000000001</v>
      </c>
      <c r="H126" s="314">
        <f t="shared" si="28"/>
        <v>1</v>
      </c>
      <c r="I126" s="314">
        <f t="shared" si="28"/>
        <v>1</v>
      </c>
      <c r="J126" s="314">
        <f t="shared" si="28"/>
        <v>1</v>
      </c>
      <c r="K126" s="314">
        <f t="shared" si="28"/>
        <v>1</v>
      </c>
      <c r="L126" s="314">
        <f t="shared" si="28"/>
        <v>1</v>
      </c>
      <c r="M126" s="10"/>
      <c r="N126" s="10"/>
      <c r="X126" s="268"/>
      <c r="Y126" s="268"/>
      <c r="Z126" s="268"/>
      <c r="AA126" s="268"/>
      <c r="AB126" s="268"/>
      <c r="AC126" s="268"/>
      <c r="AD126" s="268"/>
      <c r="AE126" s="268"/>
      <c r="AF126" s="268"/>
      <c r="AG126" s="268"/>
      <c r="AH126" s="268"/>
      <c r="AI126" s="268"/>
      <c r="AJ126" s="268"/>
      <c r="AK126" s="268"/>
      <c r="AR126" s="14">
        <f t="shared" si="16"/>
        <v>114</v>
      </c>
      <c r="AS126" s="346">
        <f t="shared" si="17"/>
        <v>14.274300000000039</v>
      </c>
      <c r="AT126" s="346">
        <f t="shared" si="18"/>
        <v>7.6885519999999996</v>
      </c>
      <c r="AU126" s="348">
        <f t="shared" si="19"/>
        <v>100</v>
      </c>
      <c r="AV126" s="348">
        <f t="shared" si="20"/>
        <v>122.8</v>
      </c>
      <c r="AW126" s="348">
        <f t="shared" si="21"/>
        <v>111.4</v>
      </c>
      <c r="AX126" s="229">
        <f t="shared" si="22"/>
        <v>100</v>
      </c>
      <c r="BW126" s="30"/>
    </row>
    <row r="127" spans="2:75" x14ac:dyDescent="0.2">
      <c r="B127" s="146">
        <f t="shared" si="26"/>
        <v>115</v>
      </c>
      <c r="C127" s="314">
        <f t="shared" si="27"/>
        <v>1.0080499999999999</v>
      </c>
      <c r="D127" s="314">
        <f t="shared" si="27"/>
        <v>0.96072749999999996</v>
      </c>
      <c r="E127" s="314">
        <f t="shared" si="24"/>
        <v>1</v>
      </c>
      <c r="F127" s="314">
        <f t="shared" si="28"/>
        <v>1.23</v>
      </c>
      <c r="G127" s="314">
        <f t="shared" si="28"/>
        <v>1.115</v>
      </c>
      <c r="H127" s="314">
        <f t="shared" si="28"/>
        <v>1</v>
      </c>
      <c r="I127" s="314">
        <f t="shared" si="28"/>
        <v>1</v>
      </c>
      <c r="J127" s="314">
        <f t="shared" si="28"/>
        <v>1</v>
      </c>
      <c r="K127" s="314">
        <f t="shared" si="28"/>
        <v>1</v>
      </c>
      <c r="L127" s="314">
        <f t="shared" si="28"/>
        <v>1</v>
      </c>
      <c r="M127" s="10"/>
      <c r="N127" s="10"/>
      <c r="X127" s="268"/>
      <c r="Y127" s="268"/>
      <c r="Z127" s="268"/>
      <c r="AA127" s="268"/>
      <c r="AB127" s="268"/>
      <c r="AC127" s="268"/>
      <c r="AD127" s="268"/>
      <c r="AE127" s="268"/>
      <c r="AF127" s="268"/>
      <c r="AG127" s="268"/>
      <c r="AH127" s="268"/>
      <c r="AI127" s="268"/>
      <c r="AJ127" s="268"/>
      <c r="AK127" s="268"/>
      <c r="AR127" s="14">
        <f t="shared" si="16"/>
        <v>115</v>
      </c>
      <c r="AS127" s="346">
        <f t="shared" si="17"/>
        <v>14.294249999999977</v>
      </c>
      <c r="AT127" s="346">
        <f t="shared" si="18"/>
        <v>7.6858199999999997</v>
      </c>
      <c r="AU127" s="348">
        <f t="shared" si="19"/>
        <v>100</v>
      </c>
      <c r="AV127" s="348">
        <f t="shared" si="20"/>
        <v>123</v>
      </c>
      <c r="AW127" s="348">
        <f t="shared" si="21"/>
        <v>111.5</v>
      </c>
      <c r="AX127" s="229">
        <f t="shared" si="22"/>
        <v>100</v>
      </c>
      <c r="BW127" s="30"/>
    </row>
    <row r="128" spans="2:75" x14ac:dyDescent="0.2">
      <c r="B128" s="146">
        <f t="shared" si="26"/>
        <v>116</v>
      </c>
      <c r="C128" s="314">
        <f t="shared" si="27"/>
        <v>1.0081199999999999</v>
      </c>
      <c r="D128" s="314">
        <f t="shared" si="27"/>
        <v>0.96038599999999996</v>
      </c>
      <c r="E128" s="314">
        <f t="shared" si="24"/>
        <v>1</v>
      </c>
      <c r="F128" s="314">
        <f t="shared" si="28"/>
        <v>1.232</v>
      </c>
      <c r="G128" s="314">
        <f t="shared" si="28"/>
        <v>1.1160000000000001</v>
      </c>
      <c r="H128" s="314">
        <f t="shared" si="28"/>
        <v>1</v>
      </c>
      <c r="I128" s="314">
        <f t="shared" si="28"/>
        <v>1</v>
      </c>
      <c r="J128" s="314">
        <f t="shared" si="28"/>
        <v>1</v>
      </c>
      <c r="K128" s="314">
        <f t="shared" si="28"/>
        <v>1</v>
      </c>
      <c r="L128" s="314">
        <f t="shared" si="28"/>
        <v>1</v>
      </c>
      <c r="M128" s="10"/>
      <c r="N128" s="10"/>
      <c r="X128" s="268"/>
      <c r="Y128" s="268"/>
      <c r="Z128" s="268"/>
      <c r="AA128" s="268"/>
      <c r="AB128" s="268"/>
      <c r="AC128" s="268"/>
      <c r="AD128" s="268"/>
      <c r="AE128" s="268"/>
      <c r="AF128" s="268"/>
      <c r="AG128" s="268"/>
      <c r="AH128" s="268"/>
      <c r="AI128" s="268"/>
      <c r="AJ128" s="268"/>
      <c r="AK128" s="268"/>
      <c r="AR128" s="14">
        <f t="shared" si="16"/>
        <v>116</v>
      </c>
      <c r="AS128" s="346">
        <f t="shared" si="17"/>
        <v>14.314199999999971</v>
      </c>
      <c r="AT128" s="346">
        <f t="shared" si="18"/>
        <v>7.6830879999999997</v>
      </c>
      <c r="AU128" s="348">
        <f t="shared" si="19"/>
        <v>100</v>
      </c>
      <c r="AV128" s="348">
        <f t="shared" si="20"/>
        <v>123.2</v>
      </c>
      <c r="AW128" s="348">
        <f t="shared" si="21"/>
        <v>111.60000000000001</v>
      </c>
      <c r="AX128" s="229">
        <f t="shared" si="22"/>
        <v>100</v>
      </c>
      <c r="BW128" s="30"/>
    </row>
    <row r="129" spans="2:75" x14ac:dyDescent="0.2">
      <c r="B129" s="146">
        <f t="shared" si="26"/>
        <v>117</v>
      </c>
      <c r="C129" s="314">
        <f t="shared" si="27"/>
        <v>1.0081899999999999</v>
      </c>
      <c r="D129" s="314">
        <f t="shared" si="27"/>
        <v>0.96004449999999997</v>
      </c>
      <c r="E129" s="314">
        <f t="shared" si="24"/>
        <v>1</v>
      </c>
      <c r="F129" s="314">
        <f t="shared" si="28"/>
        <v>1.234</v>
      </c>
      <c r="G129" s="314">
        <f t="shared" si="28"/>
        <v>1.117</v>
      </c>
      <c r="H129" s="314">
        <f t="shared" si="28"/>
        <v>1</v>
      </c>
      <c r="I129" s="314">
        <f t="shared" si="28"/>
        <v>1</v>
      </c>
      <c r="J129" s="314">
        <f t="shared" si="28"/>
        <v>1</v>
      </c>
      <c r="K129" s="314">
        <f t="shared" si="28"/>
        <v>1</v>
      </c>
      <c r="L129" s="314">
        <f t="shared" si="28"/>
        <v>1</v>
      </c>
      <c r="M129" s="10"/>
      <c r="N129" s="10"/>
      <c r="X129" s="268"/>
      <c r="Y129" s="268"/>
      <c r="Z129" s="268"/>
      <c r="AA129" s="268"/>
      <c r="AB129" s="268"/>
      <c r="AC129" s="268"/>
      <c r="AD129" s="268"/>
      <c r="AE129" s="268"/>
      <c r="AF129" s="268"/>
      <c r="AG129" s="268"/>
      <c r="AH129" s="268"/>
      <c r="AI129" s="268"/>
      <c r="AJ129" s="268"/>
      <c r="AK129" s="268"/>
      <c r="AR129" s="14">
        <f t="shared" si="16"/>
        <v>117</v>
      </c>
      <c r="AS129" s="346">
        <f t="shared" si="17"/>
        <v>14.334149999999966</v>
      </c>
      <c r="AT129" s="346">
        <f t="shared" si="18"/>
        <v>7.6803559999999997</v>
      </c>
      <c r="AU129" s="348">
        <f t="shared" si="19"/>
        <v>100</v>
      </c>
      <c r="AV129" s="348">
        <f t="shared" si="20"/>
        <v>123.4</v>
      </c>
      <c r="AW129" s="348">
        <f t="shared" si="21"/>
        <v>111.7</v>
      </c>
      <c r="AX129" s="229">
        <f t="shared" si="22"/>
        <v>100</v>
      </c>
      <c r="BW129" s="30"/>
    </row>
    <row r="130" spans="2:75" x14ac:dyDescent="0.2">
      <c r="B130" s="146">
        <f t="shared" si="26"/>
        <v>118</v>
      </c>
      <c r="C130" s="314">
        <f t="shared" si="27"/>
        <v>1.0082599999999999</v>
      </c>
      <c r="D130" s="314">
        <f t="shared" si="27"/>
        <v>0.95970299999999997</v>
      </c>
      <c r="E130" s="314">
        <f t="shared" si="24"/>
        <v>1</v>
      </c>
      <c r="F130" s="314">
        <f t="shared" si="28"/>
        <v>1.236</v>
      </c>
      <c r="G130" s="314">
        <f t="shared" si="28"/>
        <v>1.1180000000000001</v>
      </c>
      <c r="H130" s="314">
        <f t="shared" si="28"/>
        <v>1</v>
      </c>
      <c r="I130" s="314">
        <f t="shared" si="28"/>
        <v>1</v>
      </c>
      <c r="J130" s="314">
        <f t="shared" si="28"/>
        <v>1</v>
      </c>
      <c r="K130" s="314">
        <f t="shared" si="28"/>
        <v>1</v>
      </c>
      <c r="L130" s="314">
        <f t="shared" si="28"/>
        <v>1</v>
      </c>
      <c r="M130" s="10"/>
      <c r="N130" s="10"/>
      <c r="X130" s="268"/>
      <c r="Y130" s="268"/>
      <c r="Z130" s="268"/>
      <c r="AA130" s="268"/>
      <c r="AB130" s="268"/>
      <c r="AC130" s="268"/>
      <c r="AD130" s="268"/>
      <c r="AE130" s="268"/>
      <c r="AF130" s="268"/>
      <c r="AG130" s="268"/>
      <c r="AH130" s="268"/>
      <c r="AI130" s="268"/>
      <c r="AJ130" s="268"/>
      <c r="AK130" s="268"/>
      <c r="AR130" s="14">
        <f t="shared" si="16"/>
        <v>118</v>
      </c>
      <c r="AS130" s="346">
        <f t="shared" si="17"/>
        <v>14.35409999999996</v>
      </c>
      <c r="AT130" s="346">
        <f t="shared" si="18"/>
        <v>7.6776239999999998</v>
      </c>
      <c r="AU130" s="348">
        <f t="shared" si="19"/>
        <v>100</v>
      </c>
      <c r="AV130" s="348">
        <f t="shared" si="20"/>
        <v>123.6</v>
      </c>
      <c r="AW130" s="348">
        <f t="shared" si="21"/>
        <v>111.80000000000001</v>
      </c>
      <c r="AX130" s="229">
        <f t="shared" si="22"/>
        <v>100</v>
      </c>
      <c r="BW130" s="30"/>
    </row>
    <row r="131" spans="2:75" x14ac:dyDescent="0.2">
      <c r="B131" s="146">
        <f t="shared" si="26"/>
        <v>119</v>
      </c>
      <c r="C131" s="314">
        <f t="shared" si="27"/>
        <v>1.0083299999999999</v>
      </c>
      <c r="D131" s="314">
        <f t="shared" si="27"/>
        <v>0.95936149999999998</v>
      </c>
      <c r="E131" s="314">
        <f t="shared" si="24"/>
        <v>1</v>
      </c>
      <c r="F131" s="314">
        <f t="shared" si="28"/>
        <v>1.238</v>
      </c>
      <c r="G131" s="314">
        <f t="shared" si="28"/>
        <v>1.119</v>
      </c>
      <c r="H131" s="314">
        <f t="shared" si="28"/>
        <v>1</v>
      </c>
      <c r="I131" s="314">
        <f t="shared" si="28"/>
        <v>1</v>
      </c>
      <c r="J131" s="314">
        <f t="shared" si="28"/>
        <v>1</v>
      </c>
      <c r="K131" s="314">
        <f t="shared" si="28"/>
        <v>1</v>
      </c>
      <c r="L131" s="314">
        <f t="shared" si="28"/>
        <v>1</v>
      </c>
      <c r="M131" s="10"/>
      <c r="N131" s="10"/>
      <c r="X131" s="268"/>
      <c r="Y131" s="268"/>
      <c r="Z131" s="268"/>
      <c r="AA131" s="268"/>
      <c r="AB131" s="268"/>
      <c r="AC131" s="268"/>
      <c r="AD131" s="268"/>
      <c r="AE131" s="268"/>
      <c r="AF131" s="268"/>
      <c r="AG131" s="268"/>
      <c r="AH131" s="268"/>
      <c r="AI131" s="268"/>
      <c r="AJ131" s="268"/>
      <c r="AK131" s="268"/>
      <c r="AR131" s="14">
        <f t="shared" si="16"/>
        <v>119</v>
      </c>
      <c r="AS131" s="346">
        <f t="shared" si="17"/>
        <v>14.374050000000011</v>
      </c>
      <c r="AT131" s="346">
        <f t="shared" si="18"/>
        <v>7.6748919999999998</v>
      </c>
      <c r="AU131" s="348">
        <f t="shared" si="19"/>
        <v>100</v>
      </c>
      <c r="AV131" s="348">
        <f t="shared" si="20"/>
        <v>123.8</v>
      </c>
      <c r="AW131" s="348">
        <f t="shared" si="21"/>
        <v>111.9</v>
      </c>
      <c r="AX131" s="229">
        <f t="shared" si="22"/>
        <v>100</v>
      </c>
      <c r="BW131" s="30"/>
    </row>
    <row r="132" spans="2:75" x14ac:dyDescent="0.2">
      <c r="B132" s="146">
        <f t="shared" si="26"/>
        <v>120</v>
      </c>
      <c r="C132" s="314">
        <f t="shared" si="27"/>
        <v>1.0084</v>
      </c>
      <c r="D132" s="314">
        <f t="shared" si="27"/>
        <v>0.95901999999999998</v>
      </c>
      <c r="E132" s="314">
        <f t="shared" si="24"/>
        <v>1</v>
      </c>
      <c r="F132" s="314">
        <f t="shared" si="28"/>
        <v>1.24</v>
      </c>
      <c r="G132" s="314">
        <f t="shared" si="28"/>
        <v>1.1200000000000001</v>
      </c>
      <c r="H132" s="314">
        <f t="shared" si="28"/>
        <v>1</v>
      </c>
      <c r="I132" s="314">
        <f t="shared" si="28"/>
        <v>1</v>
      </c>
      <c r="J132" s="314">
        <f t="shared" si="28"/>
        <v>1</v>
      </c>
      <c r="K132" s="314">
        <f t="shared" si="28"/>
        <v>1</v>
      </c>
      <c r="L132" s="314">
        <f t="shared" si="28"/>
        <v>1</v>
      </c>
      <c r="M132" s="10"/>
      <c r="N132" s="10"/>
      <c r="X132" s="268"/>
      <c r="Y132" s="268"/>
      <c r="Z132" s="268"/>
      <c r="AA132" s="268"/>
      <c r="AB132" s="268"/>
      <c r="AC132" s="268"/>
      <c r="AD132" s="268"/>
      <c r="AE132" s="268"/>
      <c r="AF132" s="268"/>
      <c r="AG132" s="268"/>
      <c r="AH132" s="268"/>
      <c r="AI132" s="268"/>
      <c r="AJ132" s="268"/>
      <c r="AK132" s="268"/>
      <c r="AR132" s="14">
        <f t="shared" si="16"/>
        <v>120</v>
      </c>
      <c r="AS132" s="346">
        <f t="shared" si="17"/>
        <v>14.394000000000005</v>
      </c>
      <c r="AT132" s="346">
        <f t="shared" si="18"/>
        <v>7.6721599999999999</v>
      </c>
      <c r="AU132" s="348">
        <f t="shared" si="19"/>
        <v>100</v>
      </c>
      <c r="AV132" s="348">
        <f t="shared" si="20"/>
        <v>124</v>
      </c>
      <c r="AW132" s="348">
        <f t="shared" si="21"/>
        <v>112.00000000000001</v>
      </c>
      <c r="AX132" s="229">
        <f t="shared" si="22"/>
        <v>100</v>
      </c>
      <c r="BW132" s="30"/>
    </row>
    <row r="133" spans="2:75" x14ac:dyDescent="0.2">
      <c r="B133" s="146">
        <f t="shared" si="26"/>
        <v>121</v>
      </c>
      <c r="C133" s="314">
        <f t="shared" si="27"/>
        <v>1.00847</v>
      </c>
      <c r="D133" s="314">
        <f t="shared" si="27"/>
        <v>0.95867849999999999</v>
      </c>
      <c r="E133" s="314">
        <f t="shared" si="24"/>
        <v>1</v>
      </c>
      <c r="F133" s="314">
        <f t="shared" si="28"/>
        <v>1.242</v>
      </c>
      <c r="G133" s="314">
        <f t="shared" si="28"/>
        <v>1.121</v>
      </c>
      <c r="H133" s="314">
        <f t="shared" si="28"/>
        <v>1</v>
      </c>
      <c r="I133" s="314">
        <f t="shared" si="28"/>
        <v>1</v>
      </c>
      <c r="J133" s="314">
        <f t="shared" si="28"/>
        <v>1</v>
      </c>
      <c r="K133" s="314">
        <f t="shared" si="28"/>
        <v>1</v>
      </c>
      <c r="L133" s="314">
        <f t="shared" si="28"/>
        <v>1</v>
      </c>
      <c r="M133" s="10"/>
      <c r="N133" s="10"/>
      <c r="X133" s="268"/>
      <c r="Y133" s="268"/>
      <c r="Z133" s="268"/>
      <c r="AA133" s="268"/>
      <c r="AB133" s="268"/>
      <c r="AC133" s="268"/>
      <c r="AD133" s="268"/>
      <c r="AE133" s="268"/>
      <c r="AF133" s="268"/>
      <c r="AG133" s="268"/>
      <c r="AH133" s="268"/>
      <c r="AI133" s="268"/>
      <c r="AJ133" s="268"/>
      <c r="AK133" s="268"/>
      <c r="AR133" s="14">
        <f t="shared" si="16"/>
        <v>121</v>
      </c>
      <c r="AS133" s="346">
        <f t="shared" si="17"/>
        <v>14.41395</v>
      </c>
      <c r="AT133" s="346">
        <f t="shared" si="18"/>
        <v>7.6694279999999999</v>
      </c>
      <c r="AU133" s="348">
        <f t="shared" si="19"/>
        <v>100</v>
      </c>
      <c r="AV133" s="348">
        <f t="shared" si="20"/>
        <v>124.2</v>
      </c>
      <c r="AW133" s="348">
        <f t="shared" si="21"/>
        <v>112.1</v>
      </c>
      <c r="AX133" s="229">
        <f t="shared" si="22"/>
        <v>100</v>
      </c>
      <c r="BW133" s="30"/>
    </row>
    <row r="134" spans="2:75" x14ac:dyDescent="0.2">
      <c r="B134" s="146">
        <f t="shared" si="26"/>
        <v>122</v>
      </c>
      <c r="C134" s="314">
        <f t="shared" si="27"/>
        <v>1.00854</v>
      </c>
      <c r="D134" s="314">
        <f t="shared" si="27"/>
        <v>0.95833699999999999</v>
      </c>
      <c r="E134" s="314">
        <f t="shared" si="24"/>
        <v>1</v>
      </c>
      <c r="F134" s="314">
        <f t="shared" si="28"/>
        <v>1.244</v>
      </c>
      <c r="G134" s="314">
        <f t="shared" si="28"/>
        <v>1.1219999999999999</v>
      </c>
      <c r="H134" s="314">
        <f t="shared" si="28"/>
        <v>1</v>
      </c>
      <c r="I134" s="314">
        <f t="shared" si="28"/>
        <v>1</v>
      </c>
      <c r="J134" s="314">
        <f t="shared" si="28"/>
        <v>1</v>
      </c>
      <c r="K134" s="314">
        <f t="shared" si="28"/>
        <v>1</v>
      </c>
      <c r="L134" s="314">
        <f t="shared" si="28"/>
        <v>1</v>
      </c>
      <c r="M134" s="10"/>
      <c r="N134" s="10"/>
      <c r="X134" s="268"/>
      <c r="Y134" s="268"/>
      <c r="Z134" s="268"/>
      <c r="AA134" s="268"/>
      <c r="AB134" s="268"/>
      <c r="AC134" s="268"/>
      <c r="AD134" s="268"/>
      <c r="AE134" s="268"/>
      <c r="AF134" s="268"/>
      <c r="AG134" s="268"/>
      <c r="AH134" s="268"/>
      <c r="AI134" s="268"/>
      <c r="AJ134" s="268"/>
      <c r="AK134" s="268"/>
      <c r="AR134" s="14">
        <f t="shared" si="16"/>
        <v>122</v>
      </c>
      <c r="AS134" s="346">
        <f t="shared" si="17"/>
        <v>14.433899999999994</v>
      </c>
      <c r="AT134" s="346">
        <f t="shared" si="18"/>
        <v>7.666696</v>
      </c>
      <c r="AU134" s="348">
        <f t="shared" si="19"/>
        <v>100</v>
      </c>
      <c r="AV134" s="348">
        <f t="shared" si="20"/>
        <v>124.4</v>
      </c>
      <c r="AW134" s="348">
        <f t="shared" si="21"/>
        <v>112.19999999999999</v>
      </c>
      <c r="AX134" s="229">
        <f t="shared" si="22"/>
        <v>100</v>
      </c>
      <c r="BW134" s="30"/>
    </row>
    <row r="135" spans="2:75" x14ac:dyDescent="0.2">
      <c r="B135" s="146">
        <f t="shared" si="26"/>
        <v>123</v>
      </c>
      <c r="C135" s="314">
        <f t="shared" si="27"/>
        <v>1.00861</v>
      </c>
      <c r="D135" s="314">
        <f t="shared" si="27"/>
        <v>0.9579955</v>
      </c>
      <c r="E135" s="314">
        <f t="shared" si="24"/>
        <v>1</v>
      </c>
      <c r="F135" s="314">
        <f t="shared" si="28"/>
        <v>1.246</v>
      </c>
      <c r="G135" s="314">
        <f t="shared" si="28"/>
        <v>1.123</v>
      </c>
      <c r="H135" s="314">
        <f t="shared" si="28"/>
        <v>1</v>
      </c>
      <c r="I135" s="314">
        <f t="shared" si="28"/>
        <v>1</v>
      </c>
      <c r="J135" s="314">
        <f t="shared" si="28"/>
        <v>1</v>
      </c>
      <c r="K135" s="314">
        <f t="shared" si="28"/>
        <v>1</v>
      </c>
      <c r="L135" s="314">
        <f t="shared" si="28"/>
        <v>1</v>
      </c>
      <c r="M135" s="10"/>
      <c r="N135" s="10"/>
      <c r="X135" s="268"/>
      <c r="Y135" s="268"/>
      <c r="Z135" s="268"/>
      <c r="AA135" s="268"/>
      <c r="AB135" s="268"/>
      <c r="AC135" s="268"/>
      <c r="AD135" s="268"/>
      <c r="AE135" s="268"/>
      <c r="AF135" s="268"/>
      <c r="AG135" s="268"/>
      <c r="AH135" s="268"/>
      <c r="AI135" s="268"/>
      <c r="AJ135" s="268"/>
      <c r="AK135" s="268"/>
      <c r="AR135" s="14">
        <f t="shared" si="16"/>
        <v>123</v>
      </c>
      <c r="AS135" s="346">
        <f t="shared" si="17"/>
        <v>14.453849999999989</v>
      </c>
      <c r="AT135" s="346">
        <f t="shared" si="18"/>
        <v>7.663964</v>
      </c>
      <c r="AU135" s="348">
        <f t="shared" si="19"/>
        <v>100</v>
      </c>
      <c r="AV135" s="348">
        <f t="shared" si="20"/>
        <v>124.6</v>
      </c>
      <c r="AW135" s="348">
        <f t="shared" si="21"/>
        <v>112.3</v>
      </c>
      <c r="AX135" s="229">
        <f t="shared" si="22"/>
        <v>100</v>
      </c>
      <c r="BW135" s="30"/>
    </row>
    <row r="136" spans="2:75" x14ac:dyDescent="0.2">
      <c r="B136" s="146">
        <f t="shared" si="26"/>
        <v>124</v>
      </c>
      <c r="C136" s="314">
        <f t="shared" si="27"/>
        <v>1.00868</v>
      </c>
      <c r="D136" s="314">
        <f t="shared" si="27"/>
        <v>0.95765400000000001</v>
      </c>
      <c r="E136" s="314">
        <f t="shared" si="24"/>
        <v>1</v>
      </c>
      <c r="F136" s="314">
        <f t="shared" si="28"/>
        <v>1.248</v>
      </c>
      <c r="G136" s="314">
        <f t="shared" si="28"/>
        <v>1.1240000000000001</v>
      </c>
      <c r="H136" s="314">
        <f t="shared" si="28"/>
        <v>1</v>
      </c>
      <c r="I136" s="314">
        <f t="shared" si="28"/>
        <v>1</v>
      </c>
      <c r="J136" s="314">
        <f t="shared" si="28"/>
        <v>1</v>
      </c>
      <c r="K136" s="314">
        <f t="shared" si="28"/>
        <v>1</v>
      </c>
      <c r="L136" s="314">
        <f t="shared" si="28"/>
        <v>1</v>
      </c>
      <c r="M136" s="10"/>
      <c r="N136" s="10"/>
      <c r="X136" s="268"/>
      <c r="Y136" s="268"/>
      <c r="Z136" s="268"/>
      <c r="AA136" s="268"/>
      <c r="AB136" s="268"/>
      <c r="AC136" s="268"/>
      <c r="AD136" s="268"/>
      <c r="AE136" s="268"/>
      <c r="AF136" s="268"/>
      <c r="AG136" s="268"/>
      <c r="AH136" s="268"/>
      <c r="AI136" s="268"/>
      <c r="AJ136" s="268"/>
      <c r="AK136" s="268"/>
      <c r="AR136" s="14">
        <f t="shared" si="16"/>
        <v>124</v>
      </c>
      <c r="AS136" s="346">
        <f t="shared" si="17"/>
        <v>14.473799999999983</v>
      </c>
      <c r="AT136" s="346">
        <f t="shared" si="18"/>
        <v>7.661232</v>
      </c>
      <c r="AU136" s="348">
        <f t="shared" si="19"/>
        <v>100</v>
      </c>
      <c r="AV136" s="348">
        <f t="shared" si="20"/>
        <v>124.8</v>
      </c>
      <c r="AW136" s="348">
        <f t="shared" si="21"/>
        <v>112.4</v>
      </c>
      <c r="AX136" s="229">
        <f t="shared" si="22"/>
        <v>100</v>
      </c>
      <c r="BW136" s="30"/>
    </row>
    <row r="137" spans="2:75" x14ac:dyDescent="0.2">
      <c r="B137" s="146">
        <f t="shared" si="26"/>
        <v>125</v>
      </c>
      <c r="C137" s="314">
        <f t="shared" si="27"/>
        <v>1.00875</v>
      </c>
      <c r="D137" s="314">
        <f t="shared" si="27"/>
        <v>0.95731250000000001</v>
      </c>
      <c r="E137" s="314">
        <f t="shared" si="24"/>
        <v>1</v>
      </c>
      <c r="F137" s="314">
        <f t="shared" si="28"/>
        <v>1.25</v>
      </c>
      <c r="G137" s="314">
        <f t="shared" si="28"/>
        <v>1.125</v>
      </c>
      <c r="H137" s="314">
        <f t="shared" si="28"/>
        <v>1</v>
      </c>
      <c r="I137" s="314">
        <f t="shared" si="28"/>
        <v>1</v>
      </c>
      <c r="J137" s="314">
        <f t="shared" si="28"/>
        <v>1</v>
      </c>
      <c r="K137" s="314">
        <f t="shared" si="28"/>
        <v>1</v>
      </c>
      <c r="L137" s="314">
        <f t="shared" si="28"/>
        <v>1</v>
      </c>
      <c r="M137" s="10"/>
      <c r="N137" s="10"/>
      <c r="X137" s="268"/>
      <c r="Y137" s="268"/>
      <c r="Z137" s="268"/>
      <c r="AA137" s="268"/>
      <c r="AB137" s="268"/>
      <c r="AC137" s="268"/>
      <c r="AD137" s="268"/>
      <c r="AE137" s="268"/>
      <c r="AF137" s="268"/>
      <c r="AG137" s="268"/>
      <c r="AH137" s="268"/>
      <c r="AI137" s="268"/>
      <c r="AJ137" s="268"/>
      <c r="AK137" s="268"/>
      <c r="AR137" s="14">
        <f t="shared" si="16"/>
        <v>125</v>
      </c>
      <c r="AS137" s="346">
        <f t="shared" si="17"/>
        <v>14.493750000000034</v>
      </c>
      <c r="AT137" s="346">
        <f t="shared" si="18"/>
        <v>7.6585000000000001</v>
      </c>
      <c r="AU137" s="348">
        <f t="shared" si="19"/>
        <v>100</v>
      </c>
      <c r="AV137" s="348">
        <f t="shared" si="20"/>
        <v>125</v>
      </c>
      <c r="AW137" s="348">
        <f t="shared" si="21"/>
        <v>112.5</v>
      </c>
      <c r="AX137" s="229">
        <f t="shared" si="22"/>
        <v>100</v>
      </c>
      <c r="BW137" s="30"/>
    </row>
    <row r="138" spans="2:75" x14ac:dyDescent="0.2">
      <c r="B138" s="146">
        <f t="shared" si="26"/>
        <v>126</v>
      </c>
      <c r="C138" s="314">
        <f t="shared" si="27"/>
        <v>1.0088200000000001</v>
      </c>
      <c r="D138" s="314">
        <f t="shared" si="27"/>
        <v>0.95697100000000002</v>
      </c>
      <c r="E138" s="314">
        <f t="shared" si="24"/>
        <v>1</v>
      </c>
      <c r="F138" s="314">
        <f t="shared" si="28"/>
        <v>1.252</v>
      </c>
      <c r="G138" s="314">
        <f t="shared" si="28"/>
        <v>1.1259999999999999</v>
      </c>
      <c r="H138" s="314">
        <f t="shared" si="28"/>
        <v>1</v>
      </c>
      <c r="I138" s="314">
        <f t="shared" si="28"/>
        <v>1</v>
      </c>
      <c r="J138" s="314">
        <f t="shared" si="28"/>
        <v>1</v>
      </c>
      <c r="K138" s="314">
        <f t="shared" si="28"/>
        <v>1</v>
      </c>
      <c r="L138" s="314">
        <f t="shared" si="28"/>
        <v>1</v>
      </c>
      <c r="M138" s="10"/>
      <c r="N138" s="10"/>
      <c r="X138" s="268"/>
      <c r="Y138" s="268"/>
      <c r="Z138" s="268"/>
      <c r="AA138" s="268"/>
      <c r="AB138" s="268"/>
      <c r="AC138" s="268"/>
      <c r="AD138" s="268"/>
      <c r="AE138" s="268"/>
      <c r="AF138" s="268"/>
      <c r="AG138" s="268"/>
      <c r="AH138" s="268"/>
      <c r="AI138" s="268"/>
      <c r="AJ138" s="268"/>
      <c r="AK138" s="268"/>
      <c r="AR138" s="14">
        <f t="shared" si="16"/>
        <v>126</v>
      </c>
      <c r="AS138" s="346">
        <f t="shared" si="17"/>
        <v>14.513700000000028</v>
      </c>
      <c r="AT138" s="346">
        <f t="shared" si="18"/>
        <v>7.6557680000000001</v>
      </c>
      <c r="AU138" s="348">
        <f t="shared" si="19"/>
        <v>100</v>
      </c>
      <c r="AV138" s="348">
        <f t="shared" si="20"/>
        <v>125.2</v>
      </c>
      <c r="AW138" s="348">
        <f t="shared" si="21"/>
        <v>112.6</v>
      </c>
      <c r="AX138" s="229">
        <f t="shared" si="22"/>
        <v>100</v>
      </c>
      <c r="BW138" s="30"/>
    </row>
    <row r="139" spans="2:75" x14ac:dyDescent="0.2">
      <c r="B139" s="146">
        <f t="shared" si="26"/>
        <v>127</v>
      </c>
      <c r="C139" s="314">
        <f t="shared" si="27"/>
        <v>1.0088900000000001</v>
      </c>
      <c r="D139" s="314">
        <f t="shared" si="27"/>
        <v>0.95662950000000002</v>
      </c>
      <c r="E139" s="314">
        <f t="shared" si="24"/>
        <v>1</v>
      </c>
      <c r="F139" s="314">
        <f t="shared" si="28"/>
        <v>1.254</v>
      </c>
      <c r="G139" s="314">
        <f t="shared" si="28"/>
        <v>1.127</v>
      </c>
      <c r="H139" s="314">
        <f t="shared" si="28"/>
        <v>1</v>
      </c>
      <c r="I139" s="314">
        <f t="shared" si="28"/>
        <v>1</v>
      </c>
      <c r="J139" s="314">
        <f t="shared" si="28"/>
        <v>1</v>
      </c>
      <c r="K139" s="314">
        <f t="shared" si="28"/>
        <v>1</v>
      </c>
      <c r="L139" s="314">
        <f t="shared" si="28"/>
        <v>1</v>
      </c>
      <c r="M139" s="10"/>
      <c r="N139" s="10"/>
      <c r="X139" s="268"/>
      <c r="Y139" s="268"/>
      <c r="Z139" s="268"/>
      <c r="AA139" s="268"/>
      <c r="AB139" s="268"/>
      <c r="AC139" s="268"/>
      <c r="AD139" s="268"/>
      <c r="AE139" s="268"/>
      <c r="AF139" s="268"/>
      <c r="AG139" s="268"/>
      <c r="AH139" s="268"/>
      <c r="AI139" s="268"/>
      <c r="AJ139" s="268"/>
      <c r="AK139" s="268"/>
      <c r="AR139" s="14">
        <f t="shared" si="16"/>
        <v>127</v>
      </c>
      <c r="AS139" s="346">
        <f t="shared" si="17"/>
        <v>14.533650000000023</v>
      </c>
      <c r="AT139" s="346">
        <f t="shared" si="18"/>
        <v>7.6530360000000002</v>
      </c>
      <c r="AU139" s="348">
        <f t="shared" si="19"/>
        <v>100</v>
      </c>
      <c r="AV139" s="348">
        <f t="shared" si="20"/>
        <v>125.4</v>
      </c>
      <c r="AW139" s="348">
        <f t="shared" si="21"/>
        <v>112.7</v>
      </c>
      <c r="AX139" s="229">
        <f t="shared" si="22"/>
        <v>100</v>
      </c>
      <c r="BW139" s="30"/>
    </row>
    <row r="140" spans="2:75" x14ac:dyDescent="0.2">
      <c r="B140" s="146">
        <f t="shared" si="26"/>
        <v>128</v>
      </c>
      <c r="C140" s="314">
        <f t="shared" si="27"/>
        <v>1.0089600000000001</v>
      </c>
      <c r="D140" s="314">
        <f t="shared" si="27"/>
        <v>0.95628800000000003</v>
      </c>
      <c r="E140" s="314">
        <f t="shared" si="24"/>
        <v>1</v>
      </c>
      <c r="F140" s="314">
        <f t="shared" si="28"/>
        <v>1.256</v>
      </c>
      <c r="G140" s="314">
        <f t="shared" si="28"/>
        <v>1.1280000000000001</v>
      </c>
      <c r="H140" s="314">
        <f t="shared" si="28"/>
        <v>1</v>
      </c>
      <c r="I140" s="314">
        <f t="shared" si="28"/>
        <v>1</v>
      </c>
      <c r="J140" s="314">
        <f t="shared" si="28"/>
        <v>1</v>
      </c>
      <c r="K140" s="314">
        <f t="shared" si="28"/>
        <v>1</v>
      </c>
      <c r="L140" s="314">
        <f t="shared" si="28"/>
        <v>1</v>
      </c>
      <c r="M140" s="10"/>
      <c r="N140" s="10"/>
      <c r="X140" s="268"/>
      <c r="Y140" s="268"/>
      <c r="Z140" s="268"/>
      <c r="AA140" s="268"/>
      <c r="AB140" s="268"/>
      <c r="AC140" s="268"/>
      <c r="AD140" s="268"/>
      <c r="AE140" s="268"/>
      <c r="AF140" s="268"/>
      <c r="AG140" s="268"/>
      <c r="AH140" s="268"/>
      <c r="AI140" s="268"/>
      <c r="AJ140" s="268"/>
      <c r="AK140" s="268"/>
      <c r="AR140" s="14">
        <f t="shared" ref="AR140:AR203" si="29">B140</f>
        <v>128</v>
      </c>
      <c r="AS140" s="346">
        <f t="shared" ref="AS140:AS203" si="30">(C140*285)-273</f>
        <v>14.553600000000017</v>
      </c>
      <c r="AT140" s="346">
        <f t="shared" ref="AT140:AT203" si="31">D140*8</f>
        <v>7.6503040000000002</v>
      </c>
      <c r="AU140" s="348">
        <f t="shared" ref="AU140:AU203" si="32">E140*100</f>
        <v>100</v>
      </c>
      <c r="AV140" s="348">
        <f t="shared" ref="AV140:AV203" si="33">F140*100</f>
        <v>125.6</v>
      </c>
      <c r="AW140" s="348">
        <f t="shared" ref="AW140:AW203" si="34">G140*100</f>
        <v>112.80000000000001</v>
      </c>
      <c r="AX140" s="229">
        <f t="shared" ref="AX140:AX203" si="35">H140*100</f>
        <v>100</v>
      </c>
      <c r="BW140" s="30"/>
    </row>
    <row r="141" spans="2:75" x14ac:dyDescent="0.2">
      <c r="B141" s="146">
        <f t="shared" si="26"/>
        <v>129</v>
      </c>
      <c r="C141" s="314">
        <f t="shared" ref="C141:D172" si="36">C$2+($B141*C$3)+(($B141^2)*C$4)</f>
        <v>1.0090300000000001</v>
      </c>
      <c r="D141" s="314">
        <f t="shared" si="36"/>
        <v>0.95594650000000003</v>
      </c>
      <c r="E141" s="314">
        <f t="shared" ref="E141:E204" si="37">IF((E$2+($B141*E$3)+(($B141^2)*E$4))&gt;1,1,(E$2+($B141*E$3)+(($B141^2)*E$4)))</f>
        <v>1</v>
      </c>
      <c r="F141" s="314">
        <f t="shared" ref="F141:L172" si="38">F$2+($B141*F$3)+(($B141^2)*F$4)</f>
        <v>1.258</v>
      </c>
      <c r="G141" s="314">
        <f t="shared" si="38"/>
        <v>1.129</v>
      </c>
      <c r="H141" s="314">
        <f t="shared" si="38"/>
        <v>1</v>
      </c>
      <c r="I141" s="314">
        <f t="shared" si="38"/>
        <v>1</v>
      </c>
      <c r="J141" s="314">
        <f t="shared" si="38"/>
        <v>1</v>
      </c>
      <c r="K141" s="314">
        <f t="shared" si="38"/>
        <v>1</v>
      </c>
      <c r="L141" s="314">
        <f t="shared" si="38"/>
        <v>1</v>
      </c>
      <c r="M141" s="10"/>
      <c r="N141" s="10"/>
      <c r="X141" s="268"/>
      <c r="Y141" s="268"/>
      <c r="Z141" s="268"/>
      <c r="AA141" s="268"/>
      <c r="AB141" s="268"/>
      <c r="AC141" s="268"/>
      <c r="AD141" s="268"/>
      <c r="AE141" s="268"/>
      <c r="AF141" s="268"/>
      <c r="AG141" s="268"/>
      <c r="AH141" s="268"/>
      <c r="AI141" s="268"/>
      <c r="AJ141" s="268"/>
      <c r="AK141" s="268"/>
      <c r="AR141" s="14">
        <f t="shared" si="29"/>
        <v>129</v>
      </c>
      <c r="AS141" s="346">
        <f t="shared" si="30"/>
        <v>14.573550000000012</v>
      </c>
      <c r="AT141" s="346">
        <f t="shared" si="31"/>
        <v>7.6475720000000003</v>
      </c>
      <c r="AU141" s="348">
        <f t="shared" si="32"/>
        <v>100</v>
      </c>
      <c r="AV141" s="348">
        <f t="shared" si="33"/>
        <v>125.8</v>
      </c>
      <c r="AW141" s="348">
        <f t="shared" si="34"/>
        <v>112.9</v>
      </c>
      <c r="AX141" s="229">
        <f t="shared" si="35"/>
        <v>100</v>
      </c>
      <c r="BW141" s="30"/>
    </row>
    <row r="142" spans="2:75" x14ac:dyDescent="0.2">
      <c r="B142" s="146">
        <f t="shared" ref="B142:B205" si="39">B141+1</f>
        <v>130</v>
      </c>
      <c r="C142" s="314">
        <f t="shared" si="36"/>
        <v>1.0091000000000001</v>
      </c>
      <c r="D142" s="314">
        <f t="shared" si="36"/>
        <v>0.95560500000000004</v>
      </c>
      <c r="E142" s="314">
        <f t="shared" si="37"/>
        <v>1</v>
      </c>
      <c r="F142" s="314">
        <f t="shared" si="38"/>
        <v>1.26</v>
      </c>
      <c r="G142" s="314">
        <f t="shared" si="38"/>
        <v>1.1299999999999999</v>
      </c>
      <c r="H142" s="314">
        <f t="shared" si="38"/>
        <v>1</v>
      </c>
      <c r="I142" s="314">
        <f t="shared" si="38"/>
        <v>1</v>
      </c>
      <c r="J142" s="314">
        <f t="shared" si="38"/>
        <v>1</v>
      </c>
      <c r="K142" s="314">
        <f t="shared" si="38"/>
        <v>1</v>
      </c>
      <c r="L142" s="314">
        <f t="shared" si="38"/>
        <v>1</v>
      </c>
      <c r="M142" s="10"/>
      <c r="N142" s="10"/>
      <c r="X142" s="268"/>
      <c r="Y142" s="268"/>
      <c r="Z142" s="268"/>
      <c r="AA142" s="268"/>
      <c r="AB142" s="268"/>
      <c r="AC142" s="268"/>
      <c r="AD142" s="268"/>
      <c r="AE142" s="268"/>
      <c r="AF142" s="268"/>
      <c r="AG142" s="268"/>
      <c r="AH142" s="268"/>
      <c r="AI142" s="268"/>
      <c r="AJ142" s="268"/>
      <c r="AK142" s="268"/>
      <c r="AR142" s="14">
        <f t="shared" si="29"/>
        <v>130</v>
      </c>
      <c r="AS142" s="346">
        <f t="shared" si="30"/>
        <v>14.593500000000006</v>
      </c>
      <c r="AT142" s="346">
        <f t="shared" si="31"/>
        <v>7.6448400000000003</v>
      </c>
      <c r="AU142" s="348">
        <f t="shared" si="32"/>
        <v>100</v>
      </c>
      <c r="AV142" s="348">
        <f t="shared" si="33"/>
        <v>126</v>
      </c>
      <c r="AW142" s="348">
        <f t="shared" si="34"/>
        <v>112.99999999999999</v>
      </c>
      <c r="AX142" s="229">
        <f t="shared" si="35"/>
        <v>100</v>
      </c>
      <c r="BW142" s="30"/>
    </row>
    <row r="143" spans="2:75" x14ac:dyDescent="0.2">
      <c r="B143" s="146">
        <f t="shared" si="39"/>
        <v>131</v>
      </c>
      <c r="C143" s="314">
        <f t="shared" si="36"/>
        <v>1.0091699999999999</v>
      </c>
      <c r="D143" s="314">
        <f t="shared" si="36"/>
        <v>0.95526350000000004</v>
      </c>
      <c r="E143" s="314">
        <f t="shared" si="37"/>
        <v>1</v>
      </c>
      <c r="F143" s="314">
        <f t="shared" si="38"/>
        <v>1.262</v>
      </c>
      <c r="G143" s="314">
        <f t="shared" si="38"/>
        <v>1.131</v>
      </c>
      <c r="H143" s="314">
        <f t="shared" si="38"/>
        <v>1</v>
      </c>
      <c r="I143" s="314">
        <f t="shared" si="38"/>
        <v>1</v>
      </c>
      <c r="J143" s="314">
        <f t="shared" si="38"/>
        <v>1</v>
      </c>
      <c r="K143" s="314">
        <f t="shared" si="38"/>
        <v>1</v>
      </c>
      <c r="L143" s="314">
        <f t="shared" si="38"/>
        <v>1</v>
      </c>
      <c r="M143" s="10"/>
      <c r="N143" s="10"/>
      <c r="X143" s="268"/>
      <c r="Y143" s="268"/>
      <c r="Z143" s="268"/>
      <c r="AA143" s="268"/>
      <c r="AB143" s="268"/>
      <c r="AC143" s="268"/>
      <c r="AD143" s="268"/>
      <c r="AE143" s="268"/>
      <c r="AF143" s="268"/>
      <c r="AG143" s="268"/>
      <c r="AH143" s="268"/>
      <c r="AI143" s="268"/>
      <c r="AJ143" s="268"/>
      <c r="AK143" s="268"/>
      <c r="AR143" s="14">
        <f t="shared" si="29"/>
        <v>131</v>
      </c>
      <c r="AS143" s="346">
        <f t="shared" si="30"/>
        <v>14.613449999999943</v>
      </c>
      <c r="AT143" s="346">
        <f t="shared" si="31"/>
        <v>7.6421080000000003</v>
      </c>
      <c r="AU143" s="348">
        <f t="shared" si="32"/>
        <v>100</v>
      </c>
      <c r="AV143" s="348">
        <f t="shared" si="33"/>
        <v>126.2</v>
      </c>
      <c r="AW143" s="348">
        <f t="shared" si="34"/>
        <v>113.1</v>
      </c>
      <c r="AX143" s="229">
        <f t="shared" si="35"/>
        <v>100</v>
      </c>
      <c r="BW143" s="30"/>
    </row>
    <row r="144" spans="2:75" x14ac:dyDescent="0.2">
      <c r="B144" s="146">
        <f t="shared" si="39"/>
        <v>132</v>
      </c>
      <c r="C144" s="314">
        <f t="shared" si="36"/>
        <v>1.0092399999999999</v>
      </c>
      <c r="D144" s="314">
        <f t="shared" si="36"/>
        <v>0.95492200000000005</v>
      </c>
      <c r="E144" s="314">
        <f t="shared" si="37"/>
        <v>1</v>
      </c>
      <c r="F144" s="314">
        <f t="shared" si="38"/>
        <v>1.264</v>
      </c>
      <c r="G144" s="314">
        <f t="shared" si="38"/>
        <v>1.1320000000000001</v>
      </c>
      <c r="H144" s="314">
        <f t="shared" si="38"/>
        <v>1</v>
      </c>
      <c r="I144" s="314">
        <f t="shared" si="38"/>
        <v>1</v>
      </c>
      <c r="J144" s="314">
        <f t="shared" si="38"/>
        <v>1</v>
      </c>
      <c r="K144" s="314">
        <f t="shared" si="38"/>
        <v>1</v>
      </c>
      <c r="L144" s="314">
        <f t="shared" si="38"/>
        <v>1</v>
      </c>
      <c r="M144" s="10"/>
      <c r="N144" s="10"/>
      <c r="X144" s="268"/>
      <c r="Y144" s="268"/>
      <c r="Z144" s="268"/>
      <c r="AA144" s="268"/>
      <c r="AB144" s="268"/>
      <c r="AC144" s="268"/>
      <c r="AD144" s="268"/>
      <c r="AE144" s="268"/>
      <c r="AF144" s="268"/>
      <c r="AG144" s="268"/>
      <c r="AH144" s="268"/>
      <c r="AI144" s="268"/>
      <c r="AJ144" s="268"/>
      <c r="AK144" s="268"/>
      <c r="AR144" s="14">
        <f t="shared" si="29"/>
        <v>132</v>
      </c>
      <c r="AS144" s="346">
        <f t="shared" si="30"/>
        <v>14.633399999999995</v>
      </c>
      <c r="AT144" s="346">
        <f t="shared" si="31"/>
        <v>7.6393760000000004</v>
      </c>
      <c r="AU144" s="348">
        <f t="shared" si="32"/>
        <v>100</v>
      </c>
      <c r="AV144" s="348">
        <f t="shared" si="33"/>
        <v>126.4</v>
      </c>
      <c r="AW144" s="348">
        <f t="shared" si="34"/>
        <v>113.20000000000002</v>
      </c>
      <c r="AX144" s="229">
        <f t="shared" si="35"/>
        <v>100</v>
      </c>
      <c r="BW144" s="30"/>
    </row>
    <row r="145" spans="2:75" x14ac:dyDescent="0.2">
      <c r="B145" s="146">
        <f t="shared" si="39"/>
        <v>133</v>
      </c>
      <c r="C145" s="314">
        <f t="shared" si="36"/>
        <v>1.0093099999999999</v>
      </c>
      <c r="D145" s="314">
        <f t="shared" si="36"/>
        <v>0.95458050000000005</v>
      </c>
      <c r="E145" s="314">
        <f t="shared" si="37"/>
        <v>1</v>
      </c>
      <c r="F145" s="314">
        <f t="shared" si="38"/>
        <v>1.266</v>
      </c>
      <c r="G145" s="314">
        <f t="shared" si="38"/>
        <v>1.133</v>
      </c>
      <c r="H145" s="314">
        <f t="shared" si="38"/>
        <v>1</v>
      </c>
      <c r="I145" s="314">
        <f t="shared" si="38"/>
        <v>1</v>
      </c>
      <c r="J145" s="314">
        <f t="shared" si="38"/>
        <v>1</v>
      </c>
      <c r="K145" s="314">
        <f t="shared" si="38"/>
        <v>1</v>
      </c>
      <c r="L145" s="314">
        <f t="shared" si="38"/>
        <v>1</v>
      </c>
      <c r="M145" s="10"/>
      <c r="N145" s="10"/>
      <c r="X145" s="268"/>
      <c r="Y145" s="268"/>
      <c r="Z145" s="268"/>
      <c r="AA145" s="268"/>
      <c r="AB145" s="268"/>
      <c r="AC145" s="268"/>
      <c r="AD145" s="268"/>
      <c r="AE145" s="268"/>
      <c r="AF145" s="268"/>
      <c r="AG145" s="268"/>
      <c r="AH145" s="268"/>
      <c r="AI145" s="268"/>
      <c r="AJ145" s="268"/>
      <c r="AK145" s="268"/>
      <c r="AR145" s="14">
        <f t="shared" si="29"/>
        <v>133</v>
      </c>
      <c r="AS145" s="346">
        <f t="shared" si="30"/>
        <v>14.653349999999989</v>
      </c>
      <c r="AT145" s="346">
        <f t="shared" si="31"/>
        <v>7.6366440000000004</v>
      </c>
      <c r="AU145" s="348">
        <f t="shared" si="32"/>
        <v>100</v>
      </c>
      <c r="AV145" s="348">
        <f t="shared" si="33"/>
        <v>126.6</v>
      </c>
      <c r="AW145" s="348">
        <f t="shared" si="34"/>
        <v>113.3</v>
      </c>
      <c r="AX145" s="229">
        <f t="shared" si="35"/>
        <v>100</v>
      </c>
      <c r="BW145" s="30"/>
    </row>
    <row r="146" spans="2:75" x14ac:dyDescent="0.2">
      <c r="B146" s="146">
        <f t="shared" si="39"/>
        <v>134</v>
      </c>
      <c r="C146" s="314">
        <f t="shared" si="36"/>
        <v>1.0093799999999999</v>
      </c>
      <c r="D146" s="314">
        <f t="shared" si="36"/>
        <v>0.95423899999999995</v>
      </c>
      <c r="E146" s="314">
        <f t="shared" si="37"/>
        <v>1</v>
      </c>
      <c r="F146" s="314">
        <f t="shared" si="38"/>
        <v>1.268</v>
      </c>
      <c r="G146" s="314">
        <f t="shared" si="38"/>
        <v>1.1339999999999999</v>
      </c>
      <c r="H146" s="314">
        <f t="shared" si="38"/>
        <v>1</v>
      </c>
      <c r="I146" s="314">
        <f t="shared" si="38"/>
        <v>1</v>
      </c>
      <c r="J146" s="314">
        <f t="shared" si="38"/>
        <v>1</v>
      </c>
      <c r="K146" s="314">
        <f t="shared" si="38"/>
        <v>1</v>
      </c>
      <c r="L146" s="314">
        <f t="shared" si="38"/>
        <v>1</v>
      </c>
      <c r="M146" s="10"/>
      <c r="N146" s="10"/>
      <c r="X146" s="268"/>
      <c r="Y146" s="268"/>
      <c r="Z146" s="268"/>
      <c r="AA146" s="268"/>
      <c r="AB146" s="268"/>
      <c r="AC146" s="268"/>
      <c r="AD146" s="268"/>
      <c r="AE146" s="268"/>
      <c r="AF146" s="268"/>
      <c r="AG146" s="268"/>
      <c r="AH146" s="268"/>
      <c r="AI146" s="268"/>
      <c r="AJ146" s="268"/>
      <c r="AK146" s="268"/>
      <c r="AR146" s="14">
        <f t="shared" si="29"/>
        <v>134</v>
      </c>
      <c r="AS146" s="346">
        <f t="shared" si="30"/>
        <v>14.673299999999983</v>
      </c>
      <c r="AT146" s="346">
        <f t="shared" si="31"/>
        <v>7.6339119999999996</v>
      </c>
      <c r="AU146" s="348">
        <f t="shared" si="32"/>
        <v>100</v>
      </c>
      <c r="AV146" s="348">
        <f t="shared" si="33"/>
        <v>126.8</v>
      </c>
      <c r="AW146" s="348">
        <f t="shared" si="34"/>
        <v>113.39999999999999</v>
      </c>
      <c r="AX146" s="229">
        <f t="shared" si="35"/>
        <v>100</v>
      </c>
      <c r="BW146" s="30"/>
    </row>
    <row r="147" spans="2:75" x14ac:dyDescent="0.2">
      <c r="B147" s="146">
        <f t="shared" si="39"/>
        <v>135</v>
      </c>
      <c r="C147" s="314">
        <f t="shared" si="36"/>
        <v>1.00945</v>
      </c>
      <c r="D147" s="314">
        <f t="shared" si="36"/>
        <v>0.95389749999999995</v>
      </c>
      <c r="E147" s="314">
        <f t="shared" si="37"/>
        <v>1</v>
      </c>
      <c r="F147" s="314">
        <f t="shared" si="38"/>
        <v>1.27</v>
      </c>
      <c r="G147" s="314">
        <f t="shared" si="38"/>
        <v>1.135</v>
      </c>
      <c r="H147" s="314">
        <f t="shared" si="38"/>
        <v>1</v>
      </c>
      <c r="I147" s="314">
        <f t="shared" si="38"/>
        <v>1</v>
      </c>
      <c r="J147" s="314">
        <f t="shared" si="38"/>
        <v>1</v>
      </c>
      <c r="K147" s="314">
        <f t="shared" si="38"/>
        <v>1</v>
      </c>
      <c r="L147" s="314">
        <f t="shared" si="38"/>
        <v>1</v>
      </c>
      <c r="M147" s="10"/>
      <c r="N147" s="10"/>
      <c r="X147" s="268"/>
      <c r="Y147" s="268"/>
      <c r="Z147" s="268"/>
      <c r="AA147" s="268"/>
      <c r="AB147" s="268"/>
      <c r="AC147" s="268"/>
      <c r="AD147" s="268"/>
      <c r="AE147" s="268"/>
      <c r="AF147" s="268"/>
      <c r="AG147" s="268"/>
      <c r="AH147" s="268"/>
      <c r="AI147" s="268"/>
      <c r="AJ147" s="268"/>
      <c r="AK147" s="268"/>
      <c r="AR147" s="14">
        <f t="shared" si="29"/>
        <v>135</v>
      </c>
      <c r="AS147" s="346">
        <f t="shared" si="30"/>
        <v>14.693249999999978</v>
      </c>
      <c r="AT147" s="346">
        <f t="shared" si="31"/>
        <v>7.6311799999999996</v>
      </c>
      <c r="AU147" s="348">
        <f t="shared" si="32"/>
        <v>100</v>
      </c>
      <c r="AV147" s="348">
        <f t="shared" si="33"/>
        <v>127</v>
      </c>
      <c r="AW147" s="348">
        <f t="shared" si="34"/>
        <v>113.5</v>
      </c>
      <c r="AX147" s="229">
        <f t="shared" si="35"/>
        <v>100</v>
      </c>
      <c r="BW147" s="30"/>
    </row>
    <row r="148" spans="2:75" x14ac:dyDescent="0.2">
      <c r="B148" s="146">
        <f t="shared" si="39"/>
        <v>136</v>
      </c>
      <c r="C148" s="314">
        <f t="shared" si="36"/>
        <v>1.00952</v>
      </c>
      <c r="D148" s="314">
        <f t="shared" si="36"/>
        <v>0.95355599999999996</v>
      </c>
      <c r="E148" s="314">
        <f t="shared" si="37"/>
        <v>1</v>
      </c>
      <c r="F148" s="314">
        <f t="shared" si="38"/>
        <v>1.272</v>
      </c>
      <c r="G148" s="314">
        <f t="shared" si="38"/>
        <v>1.1360000000000001</v>
      </c>
      <c r="H148" s="314">
        <f t="shared" si="38"/>
        <v>1</v>
      </c>
      <c r="I148" s="314">
        <f t="shared" si="38"/>
        <v>1</v>
      </c>
      <c r="J148" s="314">
        <f t="shared" si="38"/>
        <v>1</v>
      </c>
      <c r="K148" s="314">
        <f t="shared" si="38"/>
        <v>1</v>
      </c>
      <c r="L148" s="314">
        <f t="shared" si="38"/>
        <v>1</v>
      </c>
      <c r="M148" s="10"/>
      <c r="N148" s="10"/>
      <c r="X148" s="268"/>
      <c r="Y148" s="268"/>
      <c r="Z148" s="268"/>
      <c r="AA148" s="268"/>
      <c r="AB148" s="268"/>
      <c r="AC148" s="268"/>
      <c r="AD148" s="268"/>
      <c r="AE148" s="268"/>
      <c r="AF148" s="268"/>
      <c r="AG148" s="268"/>
      <c r="AH148" s="268"/>
      <c r="AI148" s="268"/>
      <c r="AJ148" s="268"/>
      <c r="AK148" s="268"/>
      <c r="AR148" s="14">
        <f t="shared" si="29"/>
        <v>136</v>
      </c>
      <c r="AS148" s="346">
        <f t="shared" si="30"/>
        <v>14.713199999999972</v>
      </c>
      <c r="AT148" s="346">
        <f t="shared" si="31"/>
        <v>7.6284479999999997</v>
      </c>
      <c r="AU148" s="348">
        <f t="shared" si="32"/>
        <v>100</v>
      </c>
      <c r="AV148" s="348">
        <f t="shared" si="33"/>
        <v>127.2</v>
      </c>
      <c r="AW148" s="348">
        <f t="shared" si="34"/>
        <v>113.60000000000001</v>
      </c>
      <c r="AX148" s="229">
        <f t="shared" si="35"/>
        <v>100</v>
      </c>
      <c r="BW148" s="30"/>
    </row>
    <row r="149" spans="2:75" x14ac:dyDescent="0.2">
      <c r="B149" s="146">
        <f t="shared" si="39"/>
        <v>137</v>
      </c>
      <c r="C149" s="314">
        <f t="shared" si="36"/>
        <v>1.00959</v>
      </c>
      <c r="D149" s="314">
        <f t="shared" si="36"/>
        <v>0.95321449999999996</v>
      </c>
      <c r="E149" s="314">
        <f t="shared" si="37"/>
        <v>1</v>
      </c>
      <c r="F149" s="314">
        <f t="shared" si="38"/>
        <v>1.274</v>
      </c>
      <c r="G149" s="314">
        <f t="shared" si="38"/>
        <v>1.137</v>
      </c>
      <c r="H149" s="314">
        <f t="shared" si="38"/>
        <v>1</v>
      </c>
      <c r="I149" s="314">
        <f t="shared" si="38"/>
        <v>1</v>
      </c>
      <c r="J149" s="314">
        <f t="shared" si="38"/>
        <v>1</v>
      </c>
      <c r="K149" s="314">
        <f t="shared" si="38"/>
        <v>1</v>
      </c>
      <c r="L149" s="314">
        <f t="shared" si="38"/>
        <v>1</v>
      </c>
      <c r="M149" s="10"/>
      <c r="N149" s="10"/>
      <c r="X149" s="268"/>
      <c r="Y149" s="268"/>
      <c r="Z149" s="268"/>
      <c r="AA149" s="268"/>
      <c r="AB149" s="268"/>
      <c r="AC149" s="268"/>
      <c r="AD149" s="268"/>
      <c r="AE149" s="268"/>
      <c r="AF149" s="268"/>
      <c r="AG149" s="268"/>
      <c r="AH149" s="268"/>
      <c r="AI149" s="268"/>
      <c r="AJ149" s="268"/>
      <c r="AK149" s="268"/>
      <c r="AR149" s="14">
        <f t="shared" si="29"/>
        <v>137</v>
      </c>
      <c r="AS149" s="346">
        <f t="shared" si="30"/>
        <v>14.733150000000023</v>
      </c>
      <c r="AT149" s="346">
        <f t="shared" si="31"/>
        <v>7.6257159999999997</v>
      </c>
      <c r="AU149" s="348">
        <f t="shared" si="32"/>
        <v>100</v>
      </c>
      <c r="AV149" s="348">
        <f t="shared" si="33"/>
        <v>127.4</v>
      </c>
      <c r="AW149" s="348">
        <f t="shared" si="34"/>
        <v>113.7</v>
      </c>
      <c r="AX149" s="229">
        <f t="shared" si="35"/>
        <v>100</v>
      </c>
      <c r="BW149" s="30"/>
    </row>
    <row r="150" spans="2:75" x14ac:dyDescent="0.2">
      <c r="B150" s="146">
        <f t="shared" si="39"/>
        <v>138</v>
      </c>
      <c r="C150" s="314">
        <f t="shared" si="36"/>
        <v>1.00966</v>
      </c>
      <c r="D150" s="314">
        <f t="shared" si="36"/>
        <v>0.95287299999999997</v>
      </c>
      <c r="E150" s="314">
        <f t="shared" si="37"/>
        <v>1</v>
      </c>
      <c r="F150" s="314">
        <f t="shared" si="38"/>
        <v>1.276</v>
      </c>
      <c r="G150" s="314">
        <f t="shared" si="38"/>
        <v>1.1379999999999999</v>
      </c>
      <c r="H150" s="314">
        <f t="shared" si="38"/>
        <v>1</v>
      </c>
      <c r="I150" s="314">
        <f t="shared" si="38"/>
        <v>1</v>
      </c>
      <c r="J150" s="314">
        <f t="shared" si="38"/>
        <v>1</v>
      </c>
      <c r="K150" s="314">
        <f t="shared" si="38"/>
        <v>1</v>
      </c>
      <c r="L150" s="314">
        <f t="shared" si="38"/>
        <v>1</v>
      </c>
      <c r="M150" s="10"/>
      <c r="N150" s="10"/>
      <c r="X150" s="268"/>
      <c r="Y150" s="268"/>
      <c r="Z150" s="268"/>
      <c r="AA150" s="268"/>
      <c r="AB150" s="268"/>
      <c r="AC150" s="268"/>
      <c r="AD150" s="268"/>
      <c r="AE150" s="268"/>
      <c r="AF150" s="268"/>
      <c r="AG150" s="268"/>
      <c r="AH150" s="268"/>
      <c r="AI150" s="268"/>
      <c r="AJ150" s="268"/>
      <c r="AK150" s="268"/>
      <c r="AR150" s="14">
        <f t="shared" si="29"/>
        <v>138</v>
      </c>
      <c r="AS150" s="346">
        <f t="shared" si="30"/>
        <v>14.753100000000018</v>
      </c>
      <c r="AT150" s="346">
        <f t="shared" si="31"/>
        <v>7.6229839999999998</v>
      </c>
      <c r="AU150" s="348">
        <f t="shared" si="32"/>
        <v>100</v>
      </c>
      <c r="AV150" s="348">
        <f t="shared" si="33"/>
        <v>127.60000000000001</v>
      </c>
      <c r="AW150" s="348">
        <f t="shared" si="34"/>
        <v>113.79999999999998</v>
      </c>
      <c r="AX150" s="229">
        <f t="shared" si="35"/>
        <v>100</v>
      </c>
      <c r="BW150" s="30"/>
    </row>
    <row r="151" spans="2:75" x14ac:dyDescent="0.2">
      <c r="B151" s="146">
        <f t="shared" si="39"/>
        <v>139</v>
      </c>
      <c r="C151" s="314">
        <f t="shared" si="36"/>
        <v>1.00973</v>
      </c>
      <c r="D151" s="314">
        <f t="shared" si="36"/>
        <v>0.95253149999999998</v>
      </c>
      <c r="E151" s="314">
        <f t="shared" si="37"/>
        <v>1</v>
      </c>
      <c r="F151" s="314">
        <f t="shared" si="38"/>
        <v>1.278</v>
      </c>
      <c r="G151" s="314">
        <f t="shared" si="38"/>
        <v>1.139</v>
      </c>
      <c r="H151" s="314">
        <f t="shared" si="38"/>
        <v>1</v>
      </c>
      <c r="I151" s="314">
        <f t="shared" si="38"/>
        <v>1</v>
      </c>
      <c r="J151" s="314">
        <f t="shared" si="38"/>
        <v>1</v>
      </c>
      <c r="K151" s="314">
        <f t="shared" si="38"/>
        <v>1</v>
      </c>
      <c r="L151" s="314">
        <f t="shared" si="38"/>
        <v>1</v>
      </c>
      <c r="M151" s="10"/>
      <c r="N151" s="10"/>
      <c r="X151" s="268"/>
      <c r="Y151" s="268"/>
      <c r="Z151" s="268"/>
      <c r="AA151" s="268"/>
      <c r="AB151" s="268"/>
      <c r="AC151" s="268"/>
      <c r="AD151" s="268"/>
      <c r="AE151" s="268"/>
      <c r="AF151" s="268"/>
      <c r="AG151" s="268"/>
      <c r="AH151" s="268"/>
      <c r="AI151" s="268"/>
      <c r="AJ151" s="268"/>
      <c r="AK151" s="268"/>
      <c r="AR151" s="14">
        <f t="shared" si="29"/>
        <v>139</v>
      </c>
      <c r="AS151" s="346">
        <f t="shared" si="30"/>
        <v>14.773050000000012</v>
      </c>
      <c r="AT151" s="346">
        <f t="shared" si="31"/>
        <v>7.6202519999999998</v>
      </c>
      <c r="AU151" s="348">
        <f t="shared" si="32"/>
        <v>100</v>
      </c>
      <c r="AV151" s="348">
        <f t="shared" si="33"/>
        <v>127.8</v>
      </c>
      <c r="AW151" s="348">
        <f t="shared" si="34"/>
        <v>113.9</v>
      </c>
      <c r="AX151" s="229">
        <f t="shared" si="35"/>
        <v>100</v>
      </c>
      <c r="BW151" s="30"/>
    </row>
    <row r="152" spans="2:75" x14ac:dyDescent="0.2">
      <c r="B152" s="146">
        <f t="shared" si="39"/>
        <v>140</v>
      </c>
      <c r="C152" s="314">
        <f t="shared" si="36"/>
        <v>1.0098</v>
      </c>
      <c r="D152" s="314">
        <f t="shared" si="36"/>
        <v>0.95218999999999998</v>
      </c>
      <c r="E152" s="314">
        <f t="shared" si="37"/>
        <v>1</v>
      </c>
      <c r="F152" s="314">
        <f t="shared" si="38"/>
        <v>1.28</v>
      </c>
      <c r="G152" s="314">
        <f t="shared" si="38"/>
        <v>1.1400000000000001</v>
      </c>
      <c r="H152" s="314">
        <f t="shared" si="38"/>
        <v>1</v>
      </c>
      <c r="I152" s="314">
        <f t="shared" si="38"/>
        <v>1</v>
      </c>
      <c r="J152" s="314">
        <f t="shared" si="38"/>
        <v>1</v>
      </c>
      <c r="K152" s="314">
        <f t="shared" si="38"/>
        <v>1</v>
      </c>
      <c r="L152" s="314">
        <f t="shared" si="38"/>
        <v>1</v>
      </c>
      <c r="M152" s="10"/>
      <c r="N152" s="10"/>
      <c r="X152" s="268"/>
      <c r="Y152" s="268"/>
      <c r="Z152" s="268"/>
      <c r="AA152" s="268"/>
      <c r="AB152" s="268"/>
      <c r="AC152" s="268"/>
      <c r="AD152" s="268"/>
      <c r="AE152" s="268"/>
      <c r="AF152" s="268"/>
      <c r="AG152" s="268"/>
      <c r="AH152" s="268"/>
      <c r="AI152" s="268"/>
      <c r="AJ152" s="268"/>
      <c r="AK152" s="268"/>
      <c r="AR152" s="14">
        <f t="shared" si="29"/>
        <v>140</v>
      </c>
      <c r="AS152" s="346">
        <f t="shared" si="30"/>
        <v>14.793000000000006</v>
      </c>
      <c r="AT152" s="346">
        <f t="shared" si="31"/>
        <v>7.6175199999999998</v>
      </c>
      <c r="AU152" s="348">
        <f t="shared" si="32"/>
        <v>100</v>
      </c>
      <c r="AV152" s="348">
        <f t="shared" si="33"/>
        <v>128</v>
      </c>
      <c r="AW152" s="348">
        <f t="shared" si="34"/>
        <v>114.00000000000001</v>
      </c>
      <c r="AX152" s="229">
        <f t="shared" si="35"/>
        <v>100</v>
      </c>
      <c r="BW152" s="30"/>
    </row>
    <row r="153" spans="2:75" x14ac:dyDescent="0.2">
      <c r="B153" s="146">
        <f t="shared" si="39"/>
        <v>141</v>
      </c>
      <c r="C153" s="314">
        <f t="shared" si="36"/>
        <v>1.00987</v>
      </c>
      <c r="D153" s="314">
        <f t="shared" si="36"/>
        <v>0.95184849999999999</v>
      </c>
      <c r="E153" s="314">
        <f t="shared" si="37"/>
        <v>1</v>
      </c>
      <c r="F153" s="314">
        <f t="shared" si="38"/>
        <v>1.282</v>
      </c>
      <c r="G153" s="314">
        <f t="shared" si="38"/>
        <v>1.141</v>
      </c>
      <c r="H153" s="314">
        <f t="shared" si="38"/>
        <v>1</v>
      </c>
      <c r="I153" s="314">
        <f t="shared" si="38"/>
        <v>1</v>
      </c>
      <c r="J153" s="314">
        <f t="shared" si="38"/>
        <v>1</v>
      </c>
      <c r="K153" s="314">
        <f t="shared" si="38"/>
        <v>1</v>
      </c>
      <c r="L153" s="314">
        <f t="shared" si="38"/>
        <v>1</v>
      </c>
      <c r="M153" s="10"/>
      <c r="N153" s="10"/>
      <c r="X153" s="268"/>
      <c r="Y153" s="268"/>
      <c r="Z153" s="268"/>
      <c r="AA153" s="268"/>
      <c r="AB153" s="268"/>
      <c r="AC153" s="268"/>
      <c r="AD153" s="268"/>
      <c r="AE153" s="268"/>
      <c r="AF153" s="268"/>
      <c r="AG153" s="268"/>
      <c r="AH153" s="268"/>
      <c r="AI153" s="268"/>
      <c r="AJ153" s="268"/>
      <c r="AK153" s="268"/>
      <c r="AR153" s="14">
        <f t="shared" si="29"/>
        <v>141</v>
      </c>
      <c r="AS153" s="346">
        <f t="shared" si="30"/>
        <v>14.812950000000001</v>
      </c>
      <c r="AT153" s="346">
        <f t="shared" si="31"/>
        <v>7.6147879999999999</v>
      </c>
      <c r="AU153" s="348">
        <f t="shared" si="32"/>
        <v>100</v>
      </c>
      <c r="AV153" s="348">
        <f t="shared" si="33"/>
        <v>128.19999999999999</v>
      </c>
      <c r="AW153" s="348">
        <f t="shared" si="34"/>
        <v>114.1</v>
      </c>
      <c r="AX153" s="229">
        <f t="shared" si="35"/>
        <v>100</v>
      </c>
      <c r="BW153" s="30"/>
    </row>
    <row r="154" spans="2:75" x14ac:dyDescent="0.2">
      <c r="B154" s="146">
        <f t="shared" si="39"/>
        <v>142</v>
      </c>
      <c r="C154" s="314">
        <f t="shared" si="36"/>
        <v>1.0099400000000001</v>
      </c>
      <c r="D154" s="314">
        <f t="shared" si="36"/>
        <v>0.95150699999999999</v>
      </c>
      <c r="E154" s="314">
        <f t="shared" si="37"/>
        <v>1</v>
      </c>
      <c r="F154" s="314">
        <f t="shared" si="38"/>
        <v>1.284</v>
      </c>
      <c r="G154" s="314">
        <f t="shared" si="38"/>
        <v>1.1419999999999999</v>
      </c>
      <c r="H154" s="314">
        <f t="shared" si="38"/>
        <v>1</v>
      </c>
      <c r="I154" s="314">
        <f t="shared" si="38"/>
        <v>1</v>
      </c>
      <c r="J154" s="314">
        <f t="shared" si="38"/>
        <v>1</v>
      </c>
      <c r="K154" s="314">
        <f t="shared" si="38"/>
        <v>1</v>
      </c>
      <c r="L154" s="314">
        <f t="shared" si="38"/>
        <v>1</v>
      </c>
      <c r="M154" s="10"/>
      <c r="N154" s="10"/>
      <c r="X154" s="268"/>
      <c r="Y154" s="268"/>
      <c r="Z154" s="268"/>
      <c r="AA154" s="268"/>
      <c r="AB154" s="268"/>
      <c r="AC154" s="268"/>
      <c r="AD154" s="268"/>
      <c r="AE154" s="268"/>
      <c r="AF154" s="268"/>
      <c r="AG154" s="268"/>
      <c r="AH154" s="268"/>
      <c r="AI154" s="268"/>
      <c r="AJ154" s="268"/>
      <c r="AK154" s="268"/>
      <c r="AR154" s="14">
        <f t="shared" si="29"/>
        <v>142</v>
      </c>
      <c r="AS154" s="346">
        <f t="shared" si="30"/>
        <v>14.832899999999995</v>
      </c>
      <c r="AT154" s="346">
        <f t="shared" si="31"/>
        <v>7.6120559999999999</v>
      </c>
      <c r="AU154" s="348">
        <f t="shared" si="32"/>
        <v>100</v>
      </c>
      <c r="AV154" s="348">
        <f t="shared" si="33"/>
        <v>128.4</v>
      </c>
      <c r="AW154" s="348">
        <f t="shared" si="34"/>
        <v>114.19999999999999</v>
      </c>
      <c r="AX154" s="229">
        <f t="shared" si="35"/>
        <v>100</v>
      </c>
      <c r="BW154" s="30"/>
    </row>
    <row r="155" spans="2:75" x14ac:dyDescent="0.2">
      <c r="B155" s="146">
        <f t="shared" si="39"/>
        <v>143</v>
      </c>
      <c r="C155" s="314">
        <f t="shared" si="36"/>
        <v>1.0100100000000001</v>
      </c>
      <c r="D155" s="314">
        <f t="shared" si="36"/>
        <v>0.9511655</v>
      </c>
      <c r="E155" s="314">
        <f t="shared" si="37"/>
        <v>1</v>
      </c>
      <c r="F155" s="314">
        <f t="shared" si="38"/>
        <v>1.286</v>
      </c>
      <c r="G155" s="314">
        <f t="shared" si="38"/>
        <v>1.143</v>
      </c>
      <c r="H155" s="314">
        <f t="shared" si="38"/>
        <v>1</v>
      </c>
      <c r="I155" s="314">
        <f t="shared" si="38"/>
        <v>1</v>
      </c>
      <c r="J155" s="314">
        <f t="shared" si="38"/>
        <v>1</v>
      </c>
      <c r="K155" s="314">
        <f t="shared" si="38"/>
        <v>1</v>
      </c>
      <c r="L155" s="314">
        <f t="shared" si="38"/>
        <v>1</v>
      </c>
      <c r="M155" s="10"/>
      <c r="N155" s="10"/>
      <c r="X155" s="268"/>
      <c r="Y155" s="268"/>
      <c r="Z155" s="268"/>
      <c r="AA155" s="268"/>
      <c r="AB155" s="268"/>
      <c r="AC155" s="268"/>
      <c r="AD155" s="268"/>
      <c r="AE155" s="268"/>
      <c r="AF155" s="268"/>
      <c r="AG155" s="268"/>
      <c r="AH155" s="268"/>
      <c r="AI155" s="268"/>
      <c r="AJ155" s="268"/>
      <c r="AK155" s="268"/>
      <c r="AR155" s="14">
        <f t="shared" si="29"/>
        <v>143</v>
      </c>
      <c r="AS155" s="346">
        <f t="shared" si="30"/>
        <v>14.852850000000046</v>
      </c>
      <c r="AT155" s="346">
        <f t="shared" si="31"/>
        <v>7.609324</v>
      </c>
      <c r="AU155" s="348">
        <f t="shared" si="32"/>
        <v>100</v>
      </c>
      <c r="AV155" s="348">
        <f t="shared" si="33"/>
        <v>128.6</v>
      </c>
      <c r="AW155" s="348">
        <f t="shared" si="34"/>
        <v>114.3</v>
      </c>
      <c r="AX155" s="229">
        <f t="shared" si="35"/>
        <v>100</v>
      </c>
      <c r="BW155" s="30"/>
    </row>
    <row r="156" spans="2:75" x14ac:dyDescent="0.2">
      <c r="B156" s="146">
        <f t="shared" si="39"/>
        <v>144</v>
      </c>
      <c r="C156" s="314">
        <f t="shared" si="36"/>
        <v>1.0100800000000001</v>
      </c>
      <c r="D156" s="314">
        <f t="shared" si="36"/>
        <v>0.950824</v>
      </c>
      <c r="E156" s="314">
        <f t="shared" si="37"/>
        <v>1</v>
      </c>
      <c r="F156" s="314">
        <f t="shared" si="38"/>
        <v>1.288</v>
      </c>
      <c r="G156" s="314">
        <f t="shared" si="38"/>
        <v>1.1440000000000001</v>
      </c>
      <c r="H156" s="314">
        <f t="shared" si="38"/>
        <v>1</v>
      </c>
      <c r="I156" s="314">
        <f t="shared" si="38"/>
        <v>1</v>
      </c>
      <c r="J156" s="314">
        <f t="shared" si="38"/>
        <v>1</v>
      </c>
      <c r="K156" s="314">
        <f t="shared" si="38"/>
        <v>1</v>
      </c>
      <c r="L156" s="314">
        <f t="shared" si="38"/>
        <v>1</v>
      </c>
      <c r="M156" s="10"/>
      <c r="N156" s="10"/>
      <c r="X156" s="268"/>
      <c r="Y156" s="268"/>
      <c r="Z156" s="268"/>
      <c r="AA156" s="268"/>
      <c r="AB156" s="268"/>
      <c r="AC156" s="268"/>
      <c r="AD156" s="268"/>
      <c r="AE156" s="268"/>
      <c r="AF156" s="268"/>
      <c r="AG156" s="268"/>
      <c r="AH156" s="268"/>
      <c r="AI156" s="268"/>
      <c r="AJ156" s="268"/>
      <c r="AK156" s="268"/>
      <c r="AR156" s="14">
        <f t="shared" si="29"/>
        <v>144</v>
      </c>
      <c r="AS156" s="346">
        <f t="shared" si="30"/>
        <v>14.872800000000041</v>
      </c>
      <c r="AT156" s="346">
        <f t="shared" si="31"/>
        <v>7.606592</v>
      </c>
      <c r="AU156" s="348">
        <f t="shared" si="32"/>
        <v>100</v>
      </c>
      <c r="AV156" s="348">
        <f t="shared" si="33"/>
        <v>128.80000000000001</v>
      </c>
      <c r="AW156" s="348">
        <f t="shared" si="34"/>
        <v>114.4</v>
      </c>
      <c r="AX156" s="229">
        <f t="shared" si="35"/>
        <v>100</v>
      </c>
      <c r="BW156" s="30"/>
    </row>
    <row r="157" spans="2:75" x14ac:dyDescent="0.2">
      <c r="B157" s="146">
        <f t="shared" si="39"/>
        <v>145</v>
      </c>
      <c r="C157" s="314">
        <f t="shared" si="36"/>
        <v>1.0101500000000001</v>
      </c>
      <c r="D157" s="314">
        <f t="shared" si="36"/>
        <v>0.95048250000000001</v>
      </c>
      <c r="E157" s="314">
        <f t="shared" si="37"/>
        <v>1</v>
      </c>
      <c r="F157" s="314">
        <f t="shared" si="38"/>
        <v>1.29</v>
      </c>
      <c r="G157" s="314">
        <f t="shared" si="38"/>
        <v>1.145</v>
      </c>
      <c r="H157" s="314">
        <f t="shared" si="38"/>
        <v>1</v>
      </c>
      <c r="I157" s="314">
        <f t="shared" si="38"/>
        <v>1</v>
      </c>
      <c r="J157" s="314">
        <f t="shared" si="38"/>
        <v>1</v>
      </c>
      <c r="K157" s="314">
        <f t="shared" si="38"/>
        <v>1</v>
      </c>
      <c r="L157" s="314">
        <f t="shared" si="38"/>
        <v>1</v>
      </c>
      <c r="M157" s="10"/>
      <c r="N157" s="10"/>
      <c r="X157" s="268"/>
      <c r="Y157" s="268"/>
      <c r="Z157" s="268"/>
      <c r="AA157" s="268"/>
      <c r="AB157" s="268"/>
      <c r="AC157" s="268"/>
      <c r="AD157" s="268"/>
      <c r="AE157" s="268"/>
      <c r="AF157" s="268"/>
      <c r="AG157" s="268"/>
      <c r="AH157" s="268"/>
      <c r="AI157" s="268"/>
      <c r="AJ157" s="268"/>
      <c r="AK157" s="268"/>
      <c r="AR157" s="14">
        <f t="shared" si="29"/>
        <v>145</v>
      </c>
      <c r="AS157" s="346">
        <f t="shared" si="30"/>
        <v>14.892750000000035</v>
      </c>
      <c r="AT157" s="346">
        <f t="shared" si="31"/>
        <v>7.6038600000000001</v>
      </c>
      <c r="AU157" s="348">
        <f t="shared" si="32"/>
        <v>100</v>
      </c>
      <c r="AV157" s="348">
        <f t="shared" si="33"/>
        <v>129</v>
      </c>
      <c r="AW157" s="348">
        <f t="shared" si="34"/>
        <v>114.5</v>
      </c>
      <c r="AX157" s="229">
        <f t="shared" si="35"/>
        <v>100</v>
      </c>
      <c r="BW157" s="30"/>
    </row>
    <row r="158" spans="2:75" x14ac:dyDescent="0.2">
      <c r="B158" s="146">
        <f t="shared" si="39"/>
        <v>146</v>
      </c>
      <c r="C158" s="314">
        <f t="shared" si="36"/>
        <v>1.0102199999999999</v>
      </c>
      <c r="D158" s="314">
        <f t="shared" si="36"/>
        <v>0.95014100000000001</v>
      </c>
      <c r="E158" s="314">
        <f t="shared" si="37"/>
        <v>1</v>
      </c>
      <c r="F158" s="314">
        <f t="shared" si="38"/>
        <v>1.292</v>
      </c>
      <c r="G158" s="314">
        <f t="shared" si="38"/>
        <v>1.1459999999999999</v>
      </c>
      <c r="H158" s="314">
        <f t="shared" si="38"/>
        <v>1</v>
      </c>
      <c r="I158" s="314">
        <f t="shared" si="38"/>
        <v>1</v>
      </c>
      <c r="J158" s="314">
        <f t="shared" si="38"/>
        <v>1</v>
      </c>
      <c r="K158" s="314">
        <f t="shared" si="38"/>
        <v>1</v>
      </c>
      <c r="L158" s="314">
        <f t="shared" si="38"/>
        <v>1</v>
      </c>
      <c r="M158" s="10"/>
      <c r="N158" s="10"/>
      <c r="X158" s="268"/>
      <c r="Y158" s="268"/>
      <c r="Z158" s="268"/>
      <c r="AA158" s="268"/>
      <c r="AB158" s="268"/>
      <c r="AC158" s="268"/>
      <c r="AD158" s="268"/>
      <c r="AE158" s="268"/>
      <c r="AF158" s="268"/>
      <c r="AG158" s="268"/>
      <c r="AH158" s="268"/>
      <c r="AI158" s="268"/>
      <c r="AJ158" s="268"/>
      <c r="AK158" s="268"/>
      <c r="AR158" s="14">
        <f t="shared" si="29"/>
        <v>146</v>
      </c>
      <c r="AS158" s="346">
        <f t="shared" si="30"/>
        <v>14.912699999999973</v>
      </c>
      <c r="AT158" s="346">
        <f t="shared" si="31"/>
        <v>7.6011280000000001</v>
      </c>
      <c r="AU158" s="348">
        <f t="shared" si="32"/>
        <v>100</v>
      </c>
      <c r="AV158" s="348">
        <f t="shared" si="33"/>
        <v>129.20000000000002</v>
      </c>
      <c r="AW158" s="348">
        <f t="shared" si="34"/>
        <v>114.6</v>
      </c>
      <c r="AX158" s="229">
        <f t="shared" si="35"/>
        <v>100</v>
      </c>
      <c r="BW158" s="30"/>
    </row>
    <row r="159" spans="2:75" x14ac:dyDescent="0.2">
      <c r="B159" s="146">
        <f t="shared" si="39"/>
        <v>147</v>
      </c>
      <c r="C159" s="314">
        <f t="shared" si="36"/>
        <v>1.0102899999999999</v>
      </c>
      <c r="D159" s="314">
        <f t="shared" si="36"/>
        <v>0.94979950000000002</v>
      </c>
      <c r="E159" s="314">
        <f t="shared" si="37"/>
        <v>1</v>
      </c>
      <c r="F159" s="314">
        <f t="shared" si="38"/>
        <v>1.294</v>
      </c>
      <c r="G159" s="314">
        <f t="shared" si="38"/>
        <v>1.147</v>
      </c>
      <c r="H159" s="314">
        <f t="shared" si="38"/>
        <v>1</v>
      </c>
      <c r="I159" s="314">
        <f t="shared" si="38"/>
        <v>1</v>
      </c>
      <c r="J159" s="314">
        <f t="shared" si="38"/>
        <v>1</v>
      </c>
      <c r="K159" s="314">
        <f t="shared" si="38"/>
        <v>1</v>
      </c>
      <c r="L159" s="314">
        <f t="shared" si="38"/>
        <v>1</v>
      </c>
      <c r="M159" s="10"/>
      <c r="N159" s="10"/>
      <c r="X159" s="268"/>
      <c r="Y159" s="268"/>
      <c r="Z159" s="268"/>
      <c r="AA159" s="268"/>
      <c r="AB159" s="268"/>
      <c r="AC159" s="268"/>
      <c r="AD159" s="268"/>
      <c r="AE159" s="268"/>
      <c r="AF159" s="268"/>
      <c r="AG159" s="268"/>
      <c r="AH159" s="268"/>
      <c r="AI159" s="268"/>
      <c r="AJ159" s="268"/>
      <c r="AK159" s="268"/>
      <c r="AR159" s="14">
        <f t="shared" si="29"/>
        <v>147</v>
      </c>
      <c r="AS159" s="346">
        <f t="shared" si="30"/>
        <v>14.932649999999967</v>
      </c>
      <c r="AT159" s="346">
        <f t="shared" si="31"/>
        <v>7.5983960000000002</v>
      </c>
      <c r="AU159" s="348">
        <f t="shared" si="32"/>
        <v>100</v>
      </c>
      <c r="AV159" s="348">
        <f t="shared" si="33"/>
        <v>129.4</v>
      </c>
      <c r="AW159" s="348">
        <f t="shared" si="34"/>
        <v>114.7</v>
      </c>
      <c r="AX159" s="229">
        <f t="shared" si="35"/>
        <v>100</v>
      </c>
      <c r="BW159" s="30"/>
    </row>
    <row r="160" spans="2:75" x14ac:dyDescent="0.2">
      <c r="B160" s="146">
        <f t="shared" si="39"/>
        <v>148</v>
      </c>
      <c r="C160" s="314">
        <f t="shared" si="36"/>
        <v>1.0103599999999999</v>
      </c>
      <c r="D160" s="314">
        <f t="shared" si="36"/>
        <v>0.94945800000000002</v>
      </c>
      <c r="E160" s="314">
        <f t="shared" si="37"/>
        <v>1</v>
      </c>
      <c r="F160" s="314">
        <f t="shared" si="38"/>
        <v>1.296</v>
      </c>
      <c r="G160" s="314">
        <f t="shared" si="38"/>
        <v>1.1479999999999999</v>
      </c>
      <c r="H160" s="314">
        <f t="shared" si="38"/>
        <v>1</v>
      </c>
      <c r="I160" s="314">
        <f t="shared" si="38"/>
        <v>1</v>
      </c>
      <c r="J160" s="314">
        <f t="shared" si="38"/>
        <v>1</v>
      </c>
      <c r="K160" s="314">
        <f t="shared" si="38"/>
        <v>1</v>
      </c>
      <c r="L160" s="314">
        <f t="shared" si="38"/>
        <v>1</v>
      </c>
      <c r="M160" s="10"/>
      <c r="N160" s="10"/>
      <c r="X160" s="268"/>
      <c r="Y160" s="268"/>
      <c r="Z160" s="268"/>
      <c r="AA160" s="268"/>
      <c r="AB160" s="268"/>
      <c r="AC160" s="268"/>
      <c r="AD160" s="268"/>
      <c r="AE160" s="268"/>
      <c r="AF160" s="268"/>
      <c r="AG160" s="268"/>
      <c r="AH160" s="268"/>
      <c r="AI160" s="268"/>
      <c r="AJ160" s="268"/>
      <c r="AK160" s="268"/>
      <c r="AR160" s="14">
        <f t="shared" si="29"/>
        <v>148</v>
      </c>
      <c r="AS160" s="346">
        <f t="shared" si="30"/>
        <v>14.952599999999961</v>
      </c>
      <c r="AT160" s="346">
        <f t="shared" si="31"/>
        <v>7.5956640000000002</v>
      </c>
      <c r="AU160" s="348">
        <f t="shared" si="32"/>
        <v>100</v>
      </c>
      <c r="AV160" s="348">
        <f t="shared" si="33"/>
        <v>129.6</v>
      </c>
      <c r="AW160" s="348">
        <f t="shared" si="34"/>
        <v>114.8</v>
      </c>
      <c r="AX160" s="229">
        <f t="shared" si="35"/>
        <v>100</v>
      </c>
      <c r="BW160" s="30"/>
    </row>
    <row r="161" spans="2:75" x14ac:dyDescent="0.2">
      <c r="B161" s="146">
        <f t="shared" si="39"/>
        <v>149</v>
      </c>
      <c r="C161" s="314">
        <f t="shared" si="36"/>
        <v>1.0104299999999999</v>
      </c>
      <c r="D161" s="314">
        <f t="shared" si="36"/>
        <v>0.94911650000000003</v>
      </c>
      <c r="E161" s="314">
        <f t="shared" si="37"/>
        <v>1</v>
      </c>
      <c r="F161" s="314">
        <f t="shared" si="38"/>
        <v>1.298</v>
      </c>
      <c r="G161" s="314">
        <f t="shared" si="38"/>
        <v>1.149</v>
      </c>
      <c r="H161" s="314">
        <f t="shared" si="38"/>
        <v>1</v>
      </c>
      <c r="I161" s="314">
        <f t="shared" si="38"/>
        <v>1</v>
      </c>
      <c r="J161" s="314">
        <f t="shared" si="38"/>
        <v>1</v>
      </c>
      <c r="K161" s="314">
        <f t="shared" si="38"/>
        <v>1</v>
      </c>
      <c r="L161" s="314">
        <f t="shared" si="38"/>
        <v>1</v>
      </c>
      <c r="M161" s="10"/>
      <c r="N161" s="10"/>
      <c r="X161" s="268"/>
      <c r="Y161" s="268"/>
      <c r="Z161" s="268"/>
      <c r="AA161" s="268"/>
      <c r="AB161" s="268"/>
      <c r="AC161" s="268"/>
      <c r="AD161" s="268"/>
      <c r="AE161" s="268"/>
      <c r="AF161" s="268"/>
      <c r="AG161" s="268"/>
      <c r="AH161" s="268"/>
      <c r="AI161" s="268"/>
      <c r="AJ161" s="268"/>
      <c r="AK161" s="268"/>
      <c r="AR161" s="14">
        <f t="shared" si="29"/>
        <v>149</v>
      </c>
      <c r="AS161" s="346">
        <f t="shared" si="30"/>
        <v>14.972549999999956</v>
      </c>
      <c r="AT161" s="346">
        <f t="shared" si="31"/>
        <v>7.5929320000000002</v>
      </c>
      <c r="AU161" s="348">
        <f t="shared" si="32"/>
        <v>100</v>
      </c>
      <c r="AV161" s="348">
        <f t="shared" si="33"/>
        <v>129.80000000000001</v>
      </c>
      <c r="AW161" s="348">
        <f t="shared" si="34"/>
        <v>114.9</v>
      </c>
      <c r="AX161" s="229">
        <f t="shared" si="35"/>
        <v>100</v>
      </c>
      <c r="BW161" s="30"/>
    </row>
    <row r="162" spans="2:75" x14ac:dyDescent="0.2">
      <c r="B162" s="146">
        <f t="shared" si="39"/>
        <v>150</v>
      </c>
      <c r="C162" s="314">
        <f t="shared" si="36"/>
        <v>1.0105</v>
      </c>
      <c r="D162" s="314">
        <f t="shared" si="36"/>
        <v>0.94877500000000003</v>
      </c>
      <c r="E162" s="314">
        <f t="shared" si="37"/>
        <v>1</v>
      </c>
      <c r="F162" s="314">
        <f t="shared" si="38"/>
        <v>1.3</v>
      </c>
      <c r="G162" s="314">
        <f t="shared" si="38"/>
        <v>1.1499999999999999</v>
      </c>
      <c r="H162" s="314">
        <f t="shared" si="38"/>
        <v>1</v>
      </c>
      <c r="I162" s="314">
        <f t="shared" si="38"/>
        <v>1</v>
      </c>
      <c r="J162" s="314">
        <f t="shared" si="38"/>
        <v>1</v>
      </c>
      <c r="K162" s="314">
        <f t="shared" si="38"/>
        <v>1</v>
      </c>
      <c r="L162" s="314">
        <f t="shared" si="38"/>
        <v>1</v>
      </c>
      <c r="M162" s="10"/>
      <c r="N162" s="10"/>
      <c r="X162" s="268"/>
      <c r="Y162" s="268"/>
      <c r="Z162" s="268"/>
      <c r="AA162" s="268"/>
      <c r="AB162" s="268"/>
      <c r="AC162" s="268"/>
      <c r="AD162" s="268"/>
      <c r="AE162" s="268"/>
      <c r="AF162" s="268"/>
      <c r="AG162" s="268"/>
      <c r="AH162" s="268"/>
      <c r="AI162" s="268"/>
      <c r="AJ162" s="268"/>
      <c r="AK162" s="268"/>
      <c r="AR162" s="14">
        <f t="shared" si="29"/>
        <v>150</v>
      </c>
      <c r="AS162" s="346">
        <f t="shared" si="30"/>
        <v>14.992500000000007</v>
      </c>
      <c r="AT162" s="346">
        <f t="shared" si="31"/>
        <v>7.5902000000000003</v>
      </c>
      <c r="AU162" s="348">
        <f t="shared" si="32"/>
        <v>100</v>
      </c>
      <c r="AV162" s="348">
        <f t="shared" si="33"/>
        <v>130</v>
      </c>
      <c r="AW162" s="348">
        <f t="shared" si="34"/>
        <v>114.99999999999999</v>
      </c>
      <c r="AX162" s="229">
        <f t="shared" si="35"/>
        <v>100</v>
      </c>
      <c r="BW162" s="30"/>
    </row>
    <row r="163" spans="2:75" x14ac:dyDescent="0.2">
      <c r="B163" s="146">
        <f t="shared" si="39"/>
        <v>151</v>
      </c>
      <c r="C163" s="314">
        <f t="shared" si="36"/>
        <v>1.01057</v>
      </c>
      <c r="D163" s="314">
        <f t="shared" si="36"/>
        <v>0.94843350000000004</v>
      </c>
      <c r="E163" s="314">
        <f t="shared" si="37"/>
        <v>1</v>
      </c>
      <c r="F163" s="314">
        <f t="shared" si="38"/>
        <v>1.302</v>
      </c>
      <c r="G163" s="314">
        <f t="shared" si="38"/>
        <v>1.151</v>
      </c>
      <c r="H163" s="314">
        <f t="shared" si="38"/>
        <v>1</v>
      </c>
      <c r="I163" s="314">
        <f t="shared" si="38"/>
        <v>1</v>
      </c>
      <c r="J163" s="314">
        <f t="shared" si="38"/>
        <v>1</v>
      </c>
      <c r="K163" s="314">
        <f t="shared" si="38"/>
        <v>1</v>
      </c>
      <c r="L163" s="314">
        <f t="shared" si="38"/>
        <v>1</v>
      </c>
      <c r="M163" s="10"/>
      <c r="N163" s="10"/>
      <c r="X163" s="268"/>
      <c r="Y163" s="268"/>
      <c r="Z163" s="268"/>
      <c r="AA163" s="268"/>
      <c r="AB163" s="268"/>
      <c r="AC163" s="268"/>
      <c r="AD163" s="268"/>
      <c r="AE163" s="268"/>
      <c r="AF163" s="268"/>
      <c r="AG163" s="268"/>
      <c r="AH163" s="268"/>
      <c r="AI163" s="268"/>
      <c r="AJ163" s="268"/>
      <c r="AK163" s="268"/>
      <c r="AR163" s="14">
        <f t="shared" si="29"/>
        <v>151</v>
      </c>
      <c r="AS163" s="346">
        <f t="shared" si="30"/>
        <v>15.012450000000001</v>
      </c>
      <c r="AT163" s="346">
        <f t="shared" si="31"/>
        <v>7.5874680000000003</v>
      </c>
      <c r="AU163" s="348">
        <f t="shared" si="32"/>
        <v>100</v>
      </c>
      <c r="AV163" s="348">
        <f t="shared" si="33"/>
        <v>130.20000000000002</v>
      </c>
      <c r="AW163" s="348">
        <f t="shared" si="34"/>
        <v>115.10000000000001</v>
      </c>
      <c r="AX163" s="229">
        <f t="shared" si="35"/>
        <v>100</v>
      </c>
      <c r="BW163" s="30"/>
    </row>
    <row r="164" spans="2:75" x14ac:dyDescent="0.2">
      <c r="B164" s="146">
        <f t="shared" si="39"/>
        <v>152</v>
      </c>
      <c r="C164" s="314">
        <f t="shared" si="36"/>
        <v>1.01064</v>
      </c>
      <c r="D164" s="314">
        <f t="shared" si="36"/>
        <v>0.94809200000000005</v>
      </c>
      <c r="E164" s="314">
        <f t="shared" si="37"/>
        <v>1</v>
      </c>
      <c r="F164" s="314">
        <f t="shared" si="38"/>
        <v>1.304</v>
      </c>
      <c r="G164" s="314">
        <f t="shared" si="38"/>
        <v>1.1519999999999999</v>
      </c>
      <c r="H164" s="314">
        <f t="shared" si="38"/>
        <v>1</v>
      </c>
      <c r="I164" s="314">
        <f t="shared" si="38"/>
        <v>1</v>
      </c>
      <c r="J164" s="314">
        <f t="shared" si="38"/>
        <v>1</v>
      </c>
      <c r="K164" s="314">
        <f t="shared" si="38"/>
        <v>1</v>
      </c>
      <c r="L164" s="314">
        <f t="shared" si="38"/>
        <v>1</v>
      </c>
      <c r="M164" s="10"/>
      <c r="N164" s="10"/>
      <c r="X164" s="268"/>
      <c r="Y164" s="268"/>
      <c r="Z164" s="268"/>
      <c r="AA164" s="268"/>
      <c r="AB164" s="268"/>
      <c r="AC164" s="268"/>
      <c r="AD164" s="268"/>
      <c r="AE164" s="268"/>
      <c r="AF164" s="268"/>
      <c r="AG164" s="268"/>
      <c r="AH164" s="268"/>
      <c r="AI164" s="268"/>
      <c r="AJ164" s="268"/>
      <c r="AK164" s="268"/>
      <c r="AR164" s="14">
        <f t="shared" si="29"/>
        <v>152</v>
      </c>
      <c r="AS164" s="346">
        <f t="shared" si="30"/>
        <v>15.032399999999996</v>
      </c>
      <c r="AT164" s="346">
        <f t="shared" si="31"/>
        <v>7.5847360000000004</v>
      </c>
      <c r="AU164" s="348">
        <f t="shared" si="32"/>
        <v>100</v>
      </c>
      <c r="AV164" s="348">
        <f t="shared" si="33"/>
        <v>130.4</v>
      </c>
      <c r="AW164" s="348">
        <f t="shared" si="34"/>
        <v>115.19999999999999</v>
      </c>
      <c r="AX164" s="229">
        <f t="shared" si="35"/>
        <v>100</v>
      </c>
      <c r="BW164" s="30"/>
    </row>
    <row r="165" spans="2:75" x14ac:dyDescent="0.2">
      <c r="B165" s="146">
        <f t="shared" si="39"/>
        <v>153</v>
      </c>
      <c r="C165" s="314">
        <f t="shared" si="36"/>
        <v>1.01071</v>
      </c>
      <c r="D165" s="314">
        <f t="shared" si="36"/>
        <v>0.94775049999999994</v>
      </c>
      <c r="E165" s="314">
        <f t="shared" si="37"/>
        <v>1</v>
      </c>
      <c r="F165" s="314">
        <f t="shared" si="38"/>
        <v>1.306</v>
      </c>
      <c r="G165" s="314">
        <f t="shared" si="38"/>
        <v>1.153</v>
      </c>
      <c r="H165" s="314">
        <f t="shared" si="38"/>
        <v>1</v>
      </c>
      <c r="I165" s="314">
        <f t="shared" si="38"/>
        <v>1</v>
      </c>
      <c r="J165" s="314">
        <f t="shared" si="38"/>
        <v>1</v>
      </c>
      <c r="K165" s="314">
        <f t="shared" si="38"/>
        <v>1</v>
      </c>
      <c r="L165" s="314">
        <f t="shared" si="38"/>
        <v>1</v>
      </c>
      <c r="M165" s="10"/>
      <c r="N165" s="10"/>
      <c r="X165" s="268"/>
      <c r="Y165" s="268"/>
      <c r="Z165" s="268"/>
      <c r="AA165" s="268"/>
      <c r="AB165" s="268"/>
      <c r="AC165" s="268"/>
      <c r="AD165" s="268"/>
      <c r="AE165" s="268"/>
      <c r="AF165" s="268"/>
      <c r="AG165" s="268"/>
      <c r="AH165" s="268"/>
      <c r="AI165" s="268"/>
      <c r="AJ165" s="268"/>
      <c r="AK165" s="268"/>
      <c r="AR165" s="14">
        <f t="shared" si="29"/>
        <v>153</v>
      </c>
      <c r="AS165" s="346">
        <f t="shared" si="30"/>
        <v>15.05234999999999</v>
      </c>
      <c r="AT165" s="346">
        <f t="shared" si="31"/>
        <v>7.5820039999999995</v>
      </c>
      <c r="AU165" s="348">
        <f t="shared" si="32"/>
        <v>100</v>
      </c>
      <c r="AV165" s="348">
        <f t="shared" si="33"/>
        <v>130.6</v>
      </c>
      <c r="AW165" s="348">
        <f t="shared" si="34"/>
        <v>115.3</v>
      </c>
      <c r="AX165" s="229">
        <f t="shared" si="35"/>
        <v>100</v>
      </c>
      <c r="BW165" s="30"/>
    </row>
    <row r="166" spans="2:75" x14ac:dyDescent="0.2">
      <c r="B166" s="146">
        <f t="shared" si="39"/>
        <v>154</v>
      </c>
      <c r="C166" s="314">
        <f t="shared" si="36"/>
        <v>1.01078</v>
      </c>
      <c r="D166" s="314">
        <f t="shared" si="36"/>
        <v>0.94740899999999995</v>
      </c>
      <c r="E166" s="314">
        <f t="shared" si="37"/>
        <v>1</v>
      </c>
      <c r="F166" s="314">
        <f t="shared" si="38"/>
        <v>1.3080000000000001</v>
      </c>
      <c r="G166" s="314">
        <f t="shared" si="38"/>
        <v>1.1539999999999999</v>
      </c>
      <c r="H166" s="314">
        <f t="shared" si="38"/>
        <v>1</v>
      </c>
      <c r="I166" s="314">
        <f t="shared" si="38"/>
        <v>1</v>
      </c>
      <c r="J166" s="314">
        <f t="shared" si="38"/>
        <v>1</v>
      </c>
      <c r="K166" s="314">
        <f t="shared" si="38"/>
        <v>1</v>
      </c>
      <c r="L166" s="314">
        <f t="shared" si="38"/>
        <v>1</v>
      </c>
      <c r="M166" s="10"/>
      <c r="N166" s="10"/>
      <c r="X166" s="268"/>
      <c r="Y166" s="268"/>
      <c r="Z166" s="268"/>
      <c r="AA166" s="268"/>
      <c r="AB166" s="268"/>
      <c r="AC166" s="268"/>
      <c r="AD166" s="268"/>
      <c r="AE166" s="268"/>
      <c r="AF166" s="268"/>
      <c r="AG166" s="268"/>
      <c r="AH166" s="268"/>
      <c r="AI166" s="268"/>
      <c r="AJ166" s="268"/>
      <c r="AK166" s="268"/>
      <c r="AR166" s="14">
        <f t="shared" si="29"/>
        <v>154</v>
      </c>
      <c r="AS166" s="346">
        <f t="shared" si="30"/>
        <v>15.072299999999984</v>
      </c>
      <c r="AT166" s="346">
        <f t="shared" si="31"/>
        <v>7.5792719999999996</v>
      </c>
      <c r="AU166" s="348">
        <f t="shared" si="32"/>
        <v>100</v>
      </c>
      <c r="AV166" s="348">
        <f t="shared" si="33"/>
        <v>130.80000000000001</v>
      </c>
      <c r="AW166" s="348">
        <f t="shared" si="34"/>
        <v>115.39999999999999</v>
      </c>
      <c r="AX166" s="229">
        <f t="shared" si="35"/>
        <v>100</v>
      </c>
      <c r="BW166" s="30"/>
    </row>
    <row r="167" spans="2:75" x14ac:dyDescent="0.2">
      <c r="B167" s="146">
        <f t="shared" si="39"/>
        <v>155</v>
      </c>
      <c r="C167" s="314">
        <f t="shared" si="36"/>
        <v>1.01085</v>
      </c>
      <c r="D167" s="314">
        <f t="shared" si="36"/>
        <v>0.94706749999999995</v>
      </c>
      <c r="E167" s="314">
        <f t="shared" si="37"/>
        <v>1</v>
      </c>
      <c r="F167" s="314">
        <f t="shared" si="38"/>
        <v>1.31</v>
      </c>
      <c r="G167" s="314">
        <f t="shared" si="38"/>
        <v>1.155</v>
      </c>
      <c r="H167" s="314">
        <f t="shared" si="38"/>
        <v>1</v>
      </c>
      <c r="I167" s="314">
        <f t="shared" si="38"/>
        <v>1</v>
      </c>
      <c r="J167" s="314">
        <f t="shared" si="38"/>
        <v>1</v>
      </c>
      <c r="K167" s="314">
        <f t="shared" si="38"/>
        <v>1</v>
      </c>
      <c r="L167" s="314">
        <f t="shared" si="38"/>
        <v>1</v>
      </c>
      <c r="M167" s="10"/>
      <c r="N167" s="10"/>
      <c r="X167" s="268"/>
      <c r="Y167" s="268"/>
      <c r="Z167" s="268"/>
      <c r="AA167" s="268"/>
      <c r="AB167" s="268"/>
      <c r="AC167" s="268"/>
      <c r="AD167" s="268"/>
      <c r="AE167" s="268"/>
      <c r="AF167" s="268"/>
      <c r="AG167" s="268"/>
      <c r="AH167" s="268"/>
      <c r="AI167" s="268"/>
      <c r="AJ167" s="268"/>
      <c r="AK167" s="268"/>
      <c r="AR167" s="14">
        <f t="shared" si="29"/>
        <v>155</v>
      </c>
      <c r="AS167" s="346">
        <f t="shared" si="30"/>
        <v>15.092250000000035</v>
      </c>
      <c r="AT167" s="346">
        <f t="shared" si="31"/>
        <v>7.5765399999999996</v>
      </c>
      <c r="AU167" s="348">
        <f t="shared" si="32"/>
        <v>100</v>
      </c>
      <c r="AV167" s="348">
        <f t="shared" si="33"/>
        <v>131</v>
      </c>
      <c r="AW167" s="348">
        <f t="shared" si="34"/>
        <v>115.5</v>
      </c>
      <c r="AX167" s="229">
        <f t="shared" si="35"/>
        <v>100</v>
      </c>
      <c r="BW167" s="30"/>
    </row>
    <row r="168" spans="2:75" x14ac:dyDescent="0.2">
      <c r="B168" s="146">
        <f t="shared" si="39"/>
        <v>156</v>
      </c>
      <c r="C168" s="314">
        <f t="shared" si="36"/>
        <v>1.01092</v>
      </c>
      <c r="D168" s="314">
        <f t="shared" si="36"/>
        <v>0.94672599999999996</v>
      </c>
      <c r="E168" s="314">
        <f t="shared" si="37"/>
        <v>1</v>
      </c>
      <c r="F168" s="314">
        <f t="shared" si="38"/>
        <v>1.3120000000000001</v>
      </c>
      <c r="G168" s="314">
        <f t="shared" si="38"/>
        <v>1.1559999999999999</v>
      </c>
      <c r="H168" s="314">
        <f t="shared" si="38"/>
        <v>1</v>
      </c>
      <c r="I168" s="314">
        <f t="shared" si="38"/>
        <v>1</v>
      </c>
      <c r="J168" s="314">
        <f t="shared" si="38"/>
        <v>1</v>
      </c>
      <c r="K168" s="314">
        <f t="shared" si="38"/>
        <v>1</v>
      </c>
      <c r="L168" s="314">
        <f t="shared" si="38"/>
        <v>1</v>
      </c>
      <c r="M168" s="10"/>
      <c r="N168" s="10"/>
      <c r="X168" s="268"/>
      <c r="Y168" s="268"/>
      <c r="Z168" s="268"/>
      <c r="AA168" s="268"/>
      <c r="AB168" s="268"/>
      <c r="AC168" s="268"/>
      <c r="AD168" s="268"/>
      <c r="AE168" s="268"/>
      <c r="AF168" s="268"/>
      <c r="AG168" s="268"/>
      <c r="AH168" s="268"/>
      <c r="AI168" s="268"/>
      <c r="AJ168" s="268"/>
      <c r="AK168" s="268"/>
      <c r="AR168" s="14">
        <f t="shared" si="29"/>
        <v>156</v>
      </c>
      <c r="AS168" s="346">
        <f t="shared" si="30"/>
        <v>15.11220000000003</v>
      </c>
      <c r="AT168" s="346">
        <f t="shared" si="31"/>
        <v>7.5738079999999997</v>
      </c>
      <c r="AU168" s="348">
        <f t="shared" si="32"/>
        <v>100</v>
      </c>
      <c r="AV168" s="348">
        <f t="shared" si="33"/>
        <v>131.20000000000002</v>
      </c>
      <c r="AW168" s="348">
        <f t="shared" si="34"/>
        <v>115.6</v>
      </c>
      <c r="AX168" s="229">
        <f t="shared" si="35"/>
        <v>100</v>
      </c>
      <c r="BW168" s="30"/>
    </row>
    <row r="169" spans="2:75" x14ac:dyDescent="0.2">
      <c r="B169" s="146">
        <f t="shared" si="39"/>
        <v>157</v>
      </c>
      <c r="C169" s="314">
        <f t="shared" si="36"/>
        <v>1.0109900000000001</v>
      </c>
      <c r="D169" s="314">
        <f t="shared" si="36"/>
        <v>0.94638449999999996</v>
      </c>
      <c r="E169" s="314">
        <f t="shared" si="37"/>
        <v>1</v>
      </c>
      <c r="F169" s="314">
        <f t="shared" si="38"/>
        <v>1.3140000000000001</v>
      </c>
      <c r="G169" s="314">
        <f t="shared" si="38"/>
        <v>1.157</v>
      </c>
      <c r="H169" s="314">
        <f t="shared" si="38"/>
        <v>1</v>
      </c>
      <c r="I169" s="314">
        <f t="shared" si="38"/>
        <v>1</v>
      </c>
      <c r="J169" s="314">
        <f t="shared" si="38"/>
        <v>1</v>
      </c>
      <c r="K169" s="314">
        <f t="shared" si="38"/>
        <v>1</v>
      </c>
      <c r="L169" s="314">
        <f t="shared" si="38"/>
        <v>1</v>
      </c>
      <c r="M169" s="10"/>
      <c r="N169" s="10"/>
      <c r="X169" s="268"/>
      <c r="Y169" s="268"/>
      <c r="Z169" s="268"/>
      <c r="AA169" s="268"/>
      <c r="AB169" s="268"/>
      <c r="AC169" s="268"/>
      <c r="AD169" s="268"/>
      <c r="AE169" s="268"/>
      <c r="AF169" s="268"/>
      <c r="AG169" s="268"/>
      <c r="AH169" s="268"/>
      <c r="AI169" s="268"/>
      <c r="AJ169" s="268"/>
      <c r="AK169" s="268"/>
      <c r="AR169" s="14">
        <f t="shared" si="29"/>
        <v>157</v>
      </c>
      <c r="AS169" s="346">
        <f t="shared" si="30"/>
        <v>15.132150000000024</v>
      </c>
      <c r="AT169" s="346">
        <f t="shared" si="31"/>
        <v>7.5710759999999997</v>
      </c>
      <c r="AU169" s="348">
        <f t="shared" si="32"/>
        <v>100</v>
      </c>
      <c r="AV169" s="348">
        <f t="shared" si="33"/>
        <v>131.4</v>
      </c>
      <c r="AW169" s="348">
        <f t="shared" si="34"/>
        <v>115.7</v>
      </c>
      <c r="AX169" s="229">
        <f t="shared" si="35"/>
        <v>100</v>
      </c>
      <c r="BW169" s="30"/>
    </row>
    <row r="170" spans="2:75" x14ac:dyDescent="0.2">
      <c r="B170" s="146">
        <f t="shared" si="39"/>
        <v>158</v>
      </c>
      <c r="C170" s="314">
        <f t="shared" si="36"/>
        <v>1.0110600000000001</v>
      </c>
      <c r="D170" s="314">
        <f t="shared" si="36"/>
        <v>0.94604299999999997</v>
      </c>
      <c r="E170" s="314">
        <f t="shared" si="37"/>
        <v>1</v>
      </c>
      <c r="F170" s="314">
        <f t="shared" si="38"/>
        <v>1.3160000000000001</v>
      </c>
      <c r="G170" s="314">
        <f t="shared" si="38"/>
        <v>1.1579999999999999</v>
      </c>
      <c r="H170" s="314">
        <f t="shared" si="38"/>
        <v>1</v>
      </c>
      <c r="I170" s="314">
        <f t="shared" si="38"/>
        <v>1</v>
      </c>
      <c r="J170" s="314">
        <f t="shared" si="38"/>
        <v>1</v>
      </c>
      <c r="K170" s="314">
        <f t="shared" si="38"/>
        <v>1</v>
      </c>
      <c r="L170" s="314">
        <f t="shared" si="38"/>
        <v>1</v>
      </c>
      <c r="M170" s="10"/>
      <c r="N170" s="10"/>
      <c r="X170" s="268"/>
      <c r="Y170" s="268"/>
      <c r="Z170" s="268"/>
      <c r="AA170" s="268"/>
      <c r="AB170" s="268"/>
      <c r="AC170" s="268"/>
      <c r="AD170" s="268"/>
      <c r="AE170" s="268"/>
      <c r="AF170" s="268"/>
      <c r="AG170" s="268"/>
      <c r="AH170" s="268"/>
      <c r="AI170" s="268"/>
      <c r="AJ170" s="268"/>
      <c r="AK170" s="268"/>
      <c r="AR170" s="14">
        <f t="shared" si="29"/>
        <v>158</v>
      </c>
      <c r="AS170" s="346">
        <f t="shared" si="30"/>
        <v>15.152100000000019</v>
      </c>
      <c r="AT170" s="346">
        <f t="shared" si="31"/>
        <v>7.5683439999999997</v>
      </c>
      <c r="AU170" s="348">
        <f t="shared" si="32"/>
        <v>100</v>
      </c>
      <c r="AV170" s="348">
        <f t="shared" si="33"/>
        <v>131.6</v>
      </c>
      <c r="AW170" s="348">
        <f t="shared" si="34"/>
        <v>115.8</v>
      </c>
      <c r="AX170" s="229">
        <f t="shared" si="35"/>
        <v>100</v>
      </c>
      <c r="BW170" s="30"/>
    </row>
    <row r="171" spans="2:75" x14ac:dyDescent="0.2">
      <c r="B171" s="146">
        <f t="shared" si="39"/>
        <v>159</v>
      </c>
      <c r="C171" s="314">
        <f t="shared" si="36"/>
        <v>1.0111300000000001</v>
      </c>
      <c r="D171" s="314">
        <f t="shared" si="36"/>
        <v>0.94570149999999997</v>
      </c>
      <c r="E171" s="314">
        <f t="shared" si="37"/>
        <v>1</v>
      </c>
      <c r="F171" s="314">
        <f t="shared" si="38"/>
        <v>1.3180000000000001</v>
      </c>
      <c r="G171" s="314">
        <f t="shared" si="38"/>
        <v>1.159</v>
      </c>
      <c r="H171" s="314">
        <f t="shared" si="38"/>
        <v>1</v>
      </c>
      <c r="I171" s="314">
        <f t="shared" si="38"/>
        <v>1</v>
      </c>
      <c r="J171" s="314">
        <f t="shared" si="38"/>
        <v>1</v>
      </c>
      <c r="K171" s="314">
        <f t="shared" si="38"/>
        <v>1</v>
      </c>
      <c r="L171" s="314">
        <f t="shared" si="38"/>
        <v>1</v>
      </c>
      <c r="M171" s="10"/>
      <c r="N171" s="10"/>
      <c r="X171" s="268"/>
      <c r="Y171" s="268"/>
      <c r="Z171" s="268"/>
      <c r="AA171" s="268"/>
      <c r="AB171" s="268"/>
      <c r="AC171" s="268"/>
      <c r="AD171" s="268"/>
      <c r="AE171" s="268"/>
      <c r="AF171" s="268"/>
      <c r="AG171" s="268"/>
      <c r="AH171" s="268"/>
      <c r="AI171" s="268"/>
      <c r="AJ171" s="268"/>
      <c r="AK171" s="268"/>
      <c r="AR171" s="14">
        <f t="shared" si="29"/>
        <v>159</v>
      </c>
      <c r="AS171" s="346">
        <f t="shared" si="30"/>
        <v>15.172050000000013</v>
      </c>
      <c r="AT171" s="346">
        <f t="shared" si="31"/>
        <v>7.5656119999999998</v>
      </c>
      <c r="AU171" s="348">
        <f t="shared" si="32"/>
        <v>100</v>
      </c>
      <c r="AV171" s="348">
        <f t="shared" si="33"/>
        <v>131.80000000000001</v>
      </c>
      <c r="AW171" s="348">
        <f t="shared" si="34"/>
        <v>115.9</v>
      </c>
      <c r="AX171" s="229">
        <f t="shared" si="35"/>
        <v>100</v>
      </c>
      <c r="BW171" s="30"/>
    </row>
    <row r="172" spans="2:75" x14ac:dyDescent="0.2">
      <c r="B172" s="146">
        <f t="shared" si="39"/>
        <v>160</v>
      </c>
      <c r="C172" s="314">
        <f t="shared" si="36"/>
        <v>1.0112000000000001</v>
      </c>
      <c r="D172" s="314">
        <f t="shared" si="36"/>
        <v>0.94535999999999998</v>
      </c>
      <c r="E172" s="314">
        <f t="shared" si="37"/>
        <v>1</v>
      </c>
      <c r="F172" s="314">
        <f t="shared" si="38"/>
        <v>1.32</v>
      </c>
      <c r="G172" s="314">
        <f t="shared" si="38"/>
        <v>1.1599999999999999</v>
      </c>
      <c r="H172" s="314">
        <f t="shared" si="38"/>
        <v>1</v>
      </c>
      <c r="I172" s="314">
        <f t="shared" si="38"/>
        <v>1</v>
      </c>
      <c r="J172" s="314">
        <f t="shared" si="38"/>
        <v>1</v>
      </c>
      <c r="K172" s="314">
        <f t="shared" si="38"/>
        <v>1</v>
      </c>
      <c r="L172" s="314">
        <f t="shared" si="38"/>
        <v>1</v>
      </c>
      <c r="M172" s="10"/>
      <c r="N172" s="10"/>
      <c r="X172" s="268"/>
      <c r="Y172" s="268"/>
      <c r="Z172" s="268"/>
      <c r="AA172" s="268"/>
      <c r="AB172" s="268"/>
      <c r="AC172" s="268"/>
      <c r="AD172" s="268"/>
      <c r="AE172" s="268"/>
      <c r="AF172" s="268"/>
      <c r="AG172" s="268"/>
      <c r="AH172" s="268"/>
      <c r="AI172" s="268"/>
      <c r="AJ172" s="268"/>
      <c r="AK172" s="268"/>
      <c r="AR172" s="14">
        <f t="shared" si="29"/>
        <v>160</v>
      </c>
      <c r="AS172" s="346">
        <f t="shared" si="30"/>
        <v>15.192000000000007</v>
      </c>
      <c r="AT172" s="346">
        <f t="shared" si="31"/>
        <v>7.5628799999999998</v>
      </c>
      <c r="AU172" s="348">
        <f t="shared" si="32"/>
        <v>100</v>
      </c>
      <c r="AV172" s="348">
        <f t="shared" si="33"/>
        <v>132</v>
      </c>
      <c r="AW172" s="348">
        <f t="shared" si="34"/>
        <v>115.99999999999999</v>
      </c>
      <c r="AX172" s="229">
        <f t="shared" si="35"/>
        <v>100</v>
      </c>
      <c r="BW172" s="30"/>
    </row>
    <row r="173" spans="2:75" x14ac:dyDescent="0.2">
      <c r="B173" s="146">
        <f t="shared" si="39"/>
        <v>161</v>
      </c>
      <c r="C173" s="314">
        <f t="shared" ref="C173:D212" si="40">C$2+($B173*C$3)+(($B173^2)*C$4)</f>
        <v>1.0112699999999999</v>
      </c>
      <c r="D173" s="314">
        <f t="shared" si="40"/>
        <v>0.94501849999999998</v>
      </c>
      <c r="E173" s="314">
        <f t="shared" si="37"/>
        <v>1</v>
      </c>
      <c r="F173" s="314">
        <f t="shared" ref="F173:L209" si="41">F$2+($B173*F$3)+(($B173^2)*F$4)</f>
        <v>1.3220000000000001</v>
      </c>
      <c r="G173" s="314">
        <f t="shared" si="41"/>
        <v>1.161</v>
      </c>
      <c r="H173" s="314">
        <f t="shared" si="41"/>
        <v>1</v>
      </c>
      <c r="I173" s="314">
        <f t="shared" si="41"/>
        <v>1</v>
      </c>
      <c r="J173" s="314">
        <f t="shared" si="41"/>
        <v>1</v>
      </c>
      <c r="K173" s="314">
        <f t="shared" si="41"/>
        <v>1</v>
      </c>
      <c r="L173" s="314">
        <f t="shared" si="41"/>
        <v>1</v>
      </c>
      <c r="M173" s="10"/>
      <c r="N173" s="10"/>
      <c r="X173" s="268"/>
      <c r="Y173" s="268"/>
      <c r="Z173" s="268"/>
      <c r="AA173" s="268"/>
      <c r="AB173" s="268"/>
      <c r="AC173" s="268"/>
      <c r="AD173" s="268"/>
      <c r="AE173" s="268"/>
      <c r="AF173" s="268"/>
      <c r="AG173" s="268"/>
      <c r="AH173" s="268"/>
      <c r="AI173" s="268"/>
      <c r="AJ173" s="268"/>
      <c r="AK173" s="268"/>
      <c r="AR173" s="14">
        <f t="shared" si="29"/>
        <v>161</v>
      </c>
      <c r="AS173" s="346">
        <f t="shared" si="30"/>
        <v>15.211949999999945</v>
      </c>
      <c r="AT173" s="346">
        <f t="shared" si="31"/>
        <v>7.5601479999999999</v>
      </c>
      <c r="AU173" s="348">
        <f t="shared" si="32"/>
        <v>100</v>
      </c>
      <c r="AV173" s="348">
        <f t="shared" si="33"/>
        <v>132.20000000000002</v>
      </c>
      <c r="AW173" s="348">
        <f t="shared" si="34"/>
        <v>116.10000000000001</v>
      </c>
      <c r="AX173" s="229">
        <f t="shared" si="35"/>
        <v>100</v>
      </c>
      <c r="BW173" s="30"/>
    </row>
    <row r="174" spans="2:75" x14ac:dyDescent="0.2">
      <c r="B174" s="146">
        <f t="shared" si="39"/>
        <v>162</v>
      </c>
      <c r="C174" s="314">
        <f t="shared" si="40"/>
        <v>1.0113399999999999</v>
      </c>
      <c r="D174" s="314">
        <f t="shared" si="40"/>
        <v>0.94467699999999999</v>
      </c>
      <c r="E174" s="314">
        <f t="shared" si="37"/>
        <v>1</v>
      </c>
      <c r="F174" s="314">
        <f t="shared" si="41"/>
        <v>1.3240000000000001</v>
      </c>
      <c r="G174" s="314">
        <f t="shared" si="41"/>
        <v>1.1619999999999999</v>
      </c>
      <c r="H174" s="314">
        <f t="shared" si="41"/>
        <v>1</v>
      </c>
      <c r="I174" s="314">
        <f t="shared" si="41"/>
        <v>1</v>
      </c>
      <c r="J174" s="314">
        <f t="shared" si="41"/>
        <v>1</v>
      </c>
      <c r="K174" s="314">
        <f t="shared" si="41"/>
        <v>1</v>
      </c>
      <c r="L174" s="314">
        <f t="shared" si="41"/>
        <v>1</v>
      </c>
      <c r="M174" s="10"/>
      <c r="N174" s="10"/>
      <c r="X174" s="268"/>
      <c r="Y174" s="268"/>
      <c r="Z174" s="268"/>
      <c r="AA174" s="268"/>
      <c r="AB174" s="268"/>
      <c r="AC174" s="268"/>
      <c r="AD174" s="268"/>
      <c r="AE174" s="268"/>
      <c r="AF174" s="268"/>
      <c r="AG174" s="268"/>
      <c r="AH174" s="268"/>
      <c r="AI174" s="268"/>
      <c r="AJ174" s="268"/>
      <c r="AK174" s="268"/>
      <c r="AR174" s="14">
        <f t="shared" si="29"/>
        <v>162</v>
      </c>
      <c r="AS174" s="346">
        <f t="shared" si="30"/>
        <v>15.231899999999996</v>
      </c>
      <c r="AT174" s="346">
        <f t="shared" si="31"/>
        <v>7.5574159999999999</v>
      </c>
      <c r="AU174" s="348">
        <f t="shared" si="32"/>
        <v>100</v>
      </c>
      <c r="AV174" s="348">
        <f t="shared" si="33"/>
        <v>132.4</v>
      </c>
      <c r="AW174" s="348">
        <f t="shared" si="34"/>
        <v>116.19999999999999</v>
      </c>
      <c r="AX174" s="229">
        <f t="shared" si="35"/>
        <v>100</v>
      </c>
      <c r="BW174" s="30"/>
    </row>
    <row r="175" spans="2:75" x14ac:dyDescent="0.2">
      <c r="B175" s="146">
        <f t="shared" si="39"/>
        <v>163</v>
      </c>
      <c r="C175" s="314">
        <f t="shared" si="40"/>
        <v>1.0114099999999999</v>
      </c>
      <c r="D175" s="314">
        <f t="shared" si="40"/>
        <v>0.94433549999999999</v>
      </c>
      <c r="E175" s="314">
        <f t="shared" si="37"/>
        <v>1</v>
      </c>
      <c r="F175" s="314">
        <f t="shared" si="41"/>
        <v>1.3260000000000001</v>
      </c>
      <c r="G175" s="314">
        <f t="shared" si="41"/>
        <v>1.163</v>
      </c>
      <c r="H175" s="314">
        <f t="shared" si="41"/>
        <v>1</v>
      </c>
      <c r="I175" s="314">
        <f t="shared" si="41"/>
        <v>1</v>
      </c>
      <c r="J175" s="314">
        <f t="shared" si="41"/>
        <v>1</v>
      </c>
      <c r="K175" s="314">
        <f t="shared" si="41"/>
        <v>1</v>
      </c>
      <c r="L175" s="314">
        <f t="shared" si="41"/>
        <v>1</v>
      </c>
      <c r="M175" s="10"/>
      <c r="N175" s="10"/>
      <c r="X175" s="268"/>
      <c r="Y175" s="268"/>
      <c r="Z175" s="268"/>
      <c r="AA175" s="268"/>
      <c r="AB175" s="268"/>
      <c r="AC175" s="268"/>
      <c r="AD175" s="268"/>
      <c r="AE175" s="268"/>
      <c r="AF175" s="268"/>
      <c r="AG175" s="268"/>
      <c r="AH175" s="268"/>
      <c r="AI175" s="268"/>
      <c r="AJ175" s="268"/>
      <c r="AK175" s="268"/>
      <c r="AR175" s="14">
        <f t="shared" si="29"/>
        <v>163</v>
      </c>
      <c r="AS175" s="346">
        <f t="shared" si="30"/>
        <v>15.25184999999999</v>
      </c>
      <c r="AT175" s="346">
        <f t="shared" si="31"/>
        <v>7.554684</v>
      </c>
      <c r="AU175" s="348">
        <f t="shared" si="32"/>
        <v>100</v>
      </c>
      <c r="AV175" s="348">
        <f t="shared" si="33"/>
        <v>132.6</v>
      </c>
      <c r="AW175" s="348">
        <f t="shared" si="34"/>
        <v>116.3</v>
      </c>
      <c r="AX175" s="229">
        <f t="shared" si="35"/>
        <v>100</v>
      </c>
      <c r="BW175" s="30"/>
    </row>
    <row r="176" spans="2:75" x14ac:dyDescent="0.2">
      <c r="B176" s="146">
        <f t="shared" si="39"/>
        <v>164</v>
      </c>
      <c r="C176" s="314">
        <f t="shared" si="40"/>
        <v>1.0114799999999999</v>
      </c>
      <c r="D176" s="314">
        <f t="shared" si="40"/>
        <v>0.943994</v>
      </c>
      <c r="E176" s="314">
        <f t="shared" si="37"/>
        <v>1</v>
      </c>
      <c r="F176" s="314">
        <f t="shared" si="41"/>
        <v>1.3280000000000001</v>
      </c>
      <c r="G176" s="314">
        <f t="shared" si="41"/>
        <v>1.1639999999999999</v>
      </c>
      <c r="H176" s="314">
        <f t="shared" si="41"/>
        <v>1</v>
      </c>
      <c r="I176" s="314">
        <f t="shared" si="41"/>
        <v>1</v>
      </c>
      <c r="J176" s="314">
        <f t="shared" si="41"/>
        <v>1</v>
      </c>
      <c r="K176" s="314">
        <f t="shared" si="41"/>
        <v>1</v>
      </c>
      <c r="L176" s="314">
        <f t="shared" si="41"/>
        <v>1</v>
      </c>
      <c r="M176" s="10"/>
      <c r="N176" s="10"/>
      <c r="X176" s="268"/>
      <c r="Y176" s="268"/>
      <c r="Z176" s="268"/>
      <c r="AA176" s="268"/>
      <c r="AB176" s="268"/>
      <c r="AC176" s="268"/>
      <c r="AD176" s="268"/>
      <c r="AE176" s="268"/>
      <c r="AF176" s="268"/>
      <c r="AG176" s="268"/>
      <c r="AH176" s="268"/>
      <c r="AI176" s="268"/>
      <c r="AJ176" s="268"/>
      <c r="AK176" s="268"/>
      <c r="AR176" s="14">
        <f t="shared" si="29"/>
        <v>164</v>
      </c>
      <c r="AS176" s="346">
        <f t="shared" si="30"/>
        <v>15.271799999999985</v>
      </c>
      <c r="AT176" s="346">
        <f t="shared" si="31"/>
        <v>7.551952</v>
      </c>
      <c r="AU176" s="348">
        <f t="shared" si="32"/>
        <v>100</v>
      </c>
      <c r="AV176" s="348">
        <f t="shared" si="33"/>
        <v>132.80000000000001</v>
      </c>
      <c r="AW176" s="348">
        <f t="shared" si="34"/>
        <v>116.39999999999999</v>
      </c>
      <c r="AX176" s="229">
        <f t="shared" si="35"/>
        <v>100</v>
      </c>
      <c r="BW176" s="30"/>
    </row>
    <row r="177" spans="2:75" x14ac:dyDescent="0.2">
      <c r="B177" s="146">
        <f t="shared" si="39"/>
        <v>165</v>
      </c>
      <c r="C177" s="314">
        <f t="shared" si="40"/>
        <v>1.0115499999999999</v>
      </c>
      <c r="D177" s="314">
        <f t="shared" si="40"/>
        <v>0.94365250000000001</v>
      </c>
      <c r="E177" s="314">
        <f t="shared" si="37"/>
        <v>1</v>
      </c>
      <c r="F177" s="314">
        <f t="shared" si="41"/>
        <v>1.33</v>
      </c>
      <c r="G177" s="314">
        <f t="shared" si="41"/>
        <v>1.165</v>
      </c>
      <c r="H177" s="314">
        <f t="shared" si="41"/>
        <v>1</v>
      </c>
      <c r="I177" s="314">
        <f t="shared" si="41"/>
        <v>1</v>
      </c>
      <c r="J177" s="314">
        <f t="shared" si="41"/>
        <v>1</v>
      </c>
      <c r="K177" s="314">
        <f t="shared" si="41"/>
        <v>1</v>
      </c>
      <c r="L177" s="314">
        <f t="shared" si="41"/>
        <v>1</v>
      </c>
      <c r="M177" s="10"/>
      <c r="N177" s="10"/>
      <c r="X177" s="268"/>
      <c r="Y177" s="268"/>
      <c r="Z177" s="268"/>
      <c r="AA177" s="268"/>
      <c r="AB177" s="268"/>
      <c r="AC177" s="268"/>
      <c r="AD177" s="268"/>
      <c r="AE177" s="268"/>
      <c r="AF177" s="268"/>
      <c r="AG177" s="268"/>
      <c r="AH177" s="268"/>
      <c r="AI177" s="268"/>
      <c r="AJ177" s="268"/>
      <c r="AK177" s="268"/>
      <c r="AR177" s="14">
        <f t="shared" si="29"/>
        <v>165</v>
      </c>
      <c r="AS177" s="346">
        <f t="shared" si="30"/>
        <v>15.291749999999979</v>
      </c>
      <c r="AT177" s="346">
        <f t="shared" si="31"/>
        <v>7.54922</v>
      </c>
      <c r="AU177" s="348">
        <f t="shared" si="32"/>
        <v>100</v>
      </c>
      <c r="AV177" s="348">
        <f t="shared" si="33"/>
        <v>133</v>
      </c>
      <c r="AW177" s="348">
        <f t="shared" si="34"/>
        <v>116.5</v>
      </c>
      <c r="AX177" s="229">
        <f t="shared" si="35"/>
        <v>100</v>
      </c>
      <c r="BW177" s="30"/>
    </row>
    <row r="178" spans="2:75" x14ac:dyDescent="0.2">
      <c r="B178" s="146">
        <f t="shared" si="39"/>
        <v>166</v>
      </c>
      <c r="C178" s="314">
        <f t="shared" si="40"/>
        <v>1.01162</v>
      </c>
      <c r="D178" s="314">
        <f t="shared" si="40"/>
        <v>0.94331100000000001</v>
      </c>
      <c r="E178" s="314">
        <f t="shared" si="37"/>
        <v>1</v>
      </c>
      <c r="F178" s="314">
        <f t="shared" si="41"/>
        <v>1.3320000000000001</v>
      </c>
      <c r="G178" s="314">
        <f t="shared" si="41"/>
        <v>1.1659999999999999</v>
      </c>
      <c r="H178" s="314">
        <f t="shared" si="41"/>
        <v>1</v>
      </c>
      <c r="I178" s="314">
        <f t="shared" si="41"/>
        <v>1</v>
      </c>
      <c r="J178" s="314">
        <f t="shared" si="41"/>
        <v>1</v>
      </c>
      <c r="K178" s="314">
        <f t="shared" si="41"/>
        <v>1</v>
      </c>
      <c r="L178" s="314">
        <f t="shared" si="41"/>
        <v>1</v>
      </c>
      <c r="M178" s="10"/>
      <c r="N178" s="10"/>
      <c r="X178" s="268"/>
      <c r="Y178" s="268"/>
      <c r="Z178" s="268"/>
      <c r="AA178" s="268"/>
      <c r="AB178" s="268"/>
      <c r="AC178" s="268"/>
      <c r="AD178" s="268"/>
      <c r="AE178" s="268"/>
      <c r="AF178" s="268"/>
      <c r="AG178" s="268"/>
      <c r="AH178" s="268"/>
      <c r="AI178" s="268"/>
      <c r="AJ178" s="268"/>
      <c r="AK178" s="268"/>
      <c r="AR178" s="14">
        <f t="shared" si="29"/>
        <v>166</v>
      </c>
      <c r="AS178" s="346">
        <f t="shared" si="30"/>
        <v>15.311699999999973</v>
      </c>
      <c r="AT178" s="346">
        <f t="shared" si="31"/>
        <v>7.5464880000000001</v>
      </c>
      <c r="AU178" s="348">
        <f t="shared" si="32"/>
        <v>100</v>
      </c>
      <c r="AV178" s="348">
        <f t="shared" si="33"/>
        <v>133.20000000000002</v>
      </c>
      <c r="AW178" s="348">
        <f t="shared" si="34"/>
        <v>116.6</v>
      </c>
      <c r="AX178" s="229">
        <f t="shared" si="35"/>
        <v>100</v>
      </c>
      <c r="BW178" s="30"/>
    </row>
    <row r="179" spans="2:75" x14ac:dyDescent="0.2">
      <c r="B179" s="146">
        <f t="shared" si="39"/>
        <v>167</v>
      </c>
      <c r="C179" s="314">
        <f t="shared" si="40"/>
        <v>1.01169</v>
      </c>
      <c r="D179" s="314">
        <f t="shared" si="40"/>
        <v>0.94296950000000002</v>
      </c>
      <c r="E179" s="314">
        <f t="shared" si="37"/>
        <v>1</v>
      </c>
      <c r="F179" s="314">
        <f t="shared" si="41"/>
        <v>1.3340000000000001</v>
      </c>
      <c r="G179" s="314">
        <f t="shared" si="41"/>
        <v>1.167</v>
      </c>
      <c r="H179" s="314">
        <f t="shared" si="41"/>
        <v>1</v>
      </c>
      <c r="I179" s="314">
        <f t="shared" si="41"/>
        <v>1</v>
      </c>
      <c r="J179" s="314">
        <f t="shared" si="41"/>
        <v>1</v>
      </c>
      <c r="K179" s="314">
        <f t="shared" si="41"/>
        <v>1</v>
      </c>
      <c r="L179" s="314">
        <f t="shared" si="41"/>
        <v>1</v>
      </c>
      <c r="M179" s="10"/>
      <c r="N179" s="10"/>
      <c r="X179" s="268"/>
      <c r="Y179" s="268"/>
      <c r="Z179" s="268"/>
      <c r="AA179" s="268"/>
      <c r="AB179" s="268"/>
      <c r="AC179" s="268"/>
      <c r="AD179" s="268"/>
      <c r="AE179" s="268"/>
      <c r="AF179" s="268"/>
      <c r="AG179" s="268"/>
      <c r="AH179" s="268"/>
      <c r="AI179" s="268"/>
      <c r="AJ179" s="268"/>
      <c r="AK179" s="268"/>
      <c r="AR179" s="14">
        <f t="shared" si="29"/>
        <v>167</v>
      </c>
      <c r="AS179" s="346">
        <f t="shared" si="30"/>
        <v>15.331649999999968</v>
      </c>
      <c r="AT179" s="346">
        <f t="shared" si="31"/>
        <v>7.5437560000000001</v>
      </c>
      <c r="AU179" s="348">
        <f t="shared" si="32"/>
        <v>100</v>
      </c>
      <c r="AV179" s="348">
        <f t="shared" si="33"/>
        <v>133.4</v>
      </c>
      <c r="AW179" s="348">
        <f t="shared" si="34"/>
        <v>116.7</v>
      </c>
      <c r="AX179" s="229">
        <f t="shared" si="35"/>
        <v>100</v>
      </c>
      <c r="BW179" s="30"/>
    </row>
    <row r="180" spans="2:75" x14ac:dyDescent="0.2">
      <c r="B180" s="146">
        <f t="shared" si="39"/>
        <v>168</v>
      </c>
      <c r="C180" s="314">
        <f t="shared" si="40"/>
        <v>1.01176</v>
      </c>
      <c r="D180" s="314">
        <f t="shared" si="40"/>
        <v>0.94262800000000002</v>
      </c>
      <c r="E180" s="314">
        <f t="shared" si="37"/>
        <v>1</v>
      </c>
      <c r="F180" s="314">
        <f t="shared" si="41"/>
        <v>1.3360000000000001</v>
      </c>
      <c r="G180" s="314">
        <f t="shared" si="41"/>
        <v>1.1679999999999999</v>
      </c>
      <c r="H180" s="314">
        <f t="shared" si="41"/>
        <v>1</v>
      </c>
      <c r="I180" s="314">
        <f t="shared" si="41"/>
        <v>1</v>
      </c>
      <c r="J180" s="314">
        <f t="shared" si="41"/>
        <v>1</v>
      </c>
      <c r="K180" s="314">
        <f t="shared" si="41"/>
        <v>1</v>
      </c>
      <c r="L180" s="314">
        <f t="shared" si="41"/>
        <v>1</v>
      </c>
      <c r="M180" s="10"/>
      <c r="N180" s="10"/>
      <c r="X180" s="268"/>
      <c r="Y180" s="268"/>
      <c r="Z180" s="268"/>
      <c r="AA180" s="268"/>
      <c r="AB180" s="268"/>
      <c r="AC180" s="268"/>
      <c r="AD180" s="268"/>
      <c r="AE180" s="268"/>
      <c r="AF180" s="268"/>
      <c r="AG180" s="268"/>
      <c r="AH180" s="268"/>
      <c r="AI180" s="268"/>
      <c r="AJ180" s="268"/>
      <c r="AK180" s="268"/>
      <c r="AR180" s="14">
        <f t="shared" si="29"/>
        <v>168</v>
      </c>
      <c r="AS180" s="346">
        <f t="shared" si="30"/>
        <v>15.351600000000019</v>
      </c>
      <c r="AT180" s="346">
        <f t="shared" si="31"/>
        <v>7.5410240000000002</v>
      </c>
      <c r="AU180" s="348">
        <f t="shared" si="32"/>
        <v>100</v>
      </c>
      <c r="AV180" s="348">
        <f t="shared" si="33"/>
        <v>133.6</v>
      </c>
      <c r="AW180" s="348">
        <f t="shared" si="34"/>
        <v>116.8</v>
      </c>
      <c r="AX180" s="229">
        <f t="shared" si="35"/>
        <v>100</v>
      </c>
      <c r="BW180" s="30"/>
    </row>
    <row r="181" spans="2:75" x14ac:dyDescent="0.2">
      <c r="B181" s="146">
        <f t="shared" si="39"/>
        <v>169</v>
      </c>
      <c r="C181" s="314">
        <f t="shared" si="40"/>
        <v>1.01183</v>
      </c>
      <c r="D181" s="314">
        <f t="shared" si="40"/>
        <v>0.94228650000000003</v>
      </c>
      <c r="E181" s="314">
        <f t="shared" si="37"/>
        <v>1</v>
      </c>
      <c r="F181" s="314">
        <f t="shared" si="41"/>
        <v>1.3380000000000001</v>
      </c>
      <c r="G181" s="314">
        <f t="shared" si="41"/>
        <v>1.169</v>
      </c>
      <c r="H181" s="314">
        <f t="shared" si="41"/>
        <v>1</v>
      </c>
      <c r="I181" s="314">
        <f t="shared" si="41"/>
        <v>1</v>
      </c>
      <c r="J181" s="314">
        <f t="shared" si="41"/>
        <v>1</v>
      </c>
      <c r="K181" s="314">
        <f t="shared" si="41"/>
        <v>1</v>
      </c>
      <c r="L181" s="314">
        <f t="shared" si="41"/>
        <v>1</v>
      </c>
      <c r="M181" s="10"/>
      <c r="N181" s="10"/>
      <c r="X181" s="268"/>
      <c r="Y181" s="268"/>
      <c r="Z181" s="268"/>
      <c r="AA181" s="268"/>
      <c r="AB181" s="268"/>
      <c r="AC181" s="268"/>
      <c r="AD181" s="268"/>
      <c r="AE181" s="268"/>
      <c r="AF181" s="268"/>
      <c r="AG181" s="268"/>
      <c r="AH181" s="268"/>
      <c r="AI181" s="268"/>
      <c r="AJ181" s="268"/>
      <c r="AK181" s="268"/>
      <c r="AR181" s="14">
        <f t="shared" si="29"/>
        <v>169</v>
      </c>
      <c r="AS181" s="346">
        <f t="shared" si="30"/>
        <v>15.371550000000013</v>
      </c>
      <c r="AT181" s="346">
        <f t="shared" si="31"/>
        <v>7.5382920000000002</v>
      </c>
      <c r="AU181" s="348">
        <f t="shared" si="32"/>
        <v>100</v>
      </c>
      <c r="AV181" s="348">
        <f t="shared" si="33"/>
        <v>133.80000000000001</v>
      </c>
      <c r="AW181" s="348">
        <f t="shared" si="34"/>
        <v>116.9</v>
      </c>
      <c r="AX181" s="229">
        <f t="shared" si="35"/>
        <v>100</v>
      </c>
      <c r="BW181" s="30"/>
    </row>
    <row r="182" spans="2:75" x14ac:dyDescent="0.2">
      <c r="B182" s="146">
        <f t="shared" si="39"/>
        <v>170</v>
      </c>
      <c r="C182" s="314">
        <f t="shared" si="40"/>
        <v>1.0119</v>
      </c>
      <c r="D182" s="314">
        <f t="shared" si="40"/>
        <v>0.94194500000000003</v>
      </c>
      <c r="E182" s="314">
        <f t="shared" si="37"/>
        <v>1</v>
      </c>
      <c r="F182" s="314">
        <f t="shared" si="41"/>
        <v>1.34</v>
      </c>
      <c r="G182" s="314">
        <f t="shared" si="41"/>
        <v>1.17</v>
      </c>
      <c r="H182" s="314">
        <f t="shared" si="41"/>
        <v>1</v>
      </c>
      <c r="I182" s="314">
        <f t="shared" si="41"/>
        <v>1</v>
      </c>
      <c r="J182" s="314">
        <f t="shared" si="41"/>
        <v>1</v>
      </c>
      <c r="K182" s="314">
        <f t="shared" si="41"/>
        <v>1</v>
      </c>
      <c r="L182" s="314">
        <f t="shared" si="41"/>
        <v>1</v>
      </c>
      <c r="M182" s="10"/>
      <c r="N182" s="10"/>
      <c r="X182" s="268"/>
      <c r="Y182" s="268"/>
      <c r="Z182" s="268"/>
      <c r="AA182" s="268"/>
      <c r="AB182" s="268"/>
      <c r="AC182" s="268"/>
      <c r="AD182" s="268"/>
      <c r="AE182" s="268"/>
      <c r="AF182" s="268"/>
      <c r="AG182" s="268"/>
      <c r="AH182" s="268"/>
      <c r="AI182" s="268"/>
      <c r="AJ182" s="268"/>
      <c r="AK182" s="268"/>
      <c r="AR182" s="14">
        <f t="shared" si="29"/>
        <v>170</v>
      </c>
      <c r="AS182" s="346">
        <f t="shared" si="30"/>
        <v>15.391500000000008</v>
      </c>
      <c r="AT182" s="346">
        <f t="shared" si="31"/>
        <v>7.5355600000000003</v>
      </c>
      <c r="AU182" s="348">
        <f t="shared" si="32"/>
        <v>100</v>
      </c>
      <c r="AV182" s="348">
        <f t="shared" si="33"/>
        <v>134</v>
      </c>
      <c r="AW182" s="348">
        <f t="shared" si="34"/>
        <v>117</v>
      </c>
      <c r="AX182" s="229">
        <f t="shared" si="35"/>
        <v>100</v>
      </c>
      <c r="BW182" s="30"/>
    </row>
    <row r="183" spans="2:75" x14ac:dyDescent="0.2">
      <c r="B183" s="146">
        <f t="shared" si="39"/>
        <v>171</v>
      </c>
      <c r="C183" s="314">
        <f t="shared" si="40"/>
        <v>1.01197</v>
      </c>
      <c r="D183" s="314">
        <f t="shared" si="40"/>
        <v>0.94160350000000004</v>
      </c>
      <c r="E183" s="314">
        <f t="shared" si="37"/>
        <v>1</v>
      </c>
      <c r="F183" s="314">
        <f t="shared" si="41"/>
        <v>1.3420000000000001</v>
      </c>
      <c r="G183" s="314">
        <f t="shared" si="41"/>
        <v>1.171</v>
      </c>
      <c r="H183" s="314">
        <f t="shared" si="41"/>
        <v>1</v>
      </c>
      <c r="I183" s="314">
        <f t="shared" si="41"/>
        <v>1</v>
      </c>
      <c r="J183" s="314">
        <f t="shared" si="41"/>
        <v>1</v>
      </c>
      <c r="K183" s="314">
        <f t="shared" si="41"/>
        <v>1</v>
      </c>
      <c r="L183" s="314">
        <f t="shared" si="41"/>
        <v>1</v>
      </c>
      <c r="M183" s="10"/>
      <c r="N183" s="10"/>
      <c r="X183" s="268"/>
      <c r="Y183" s="268"/>
      <c r="Z183" s="268"/>
      <c r="AA183" s="268"/>
      <c r="AB183" s="268"/>
      <c r="AC183" s="268"/>
      <c r="AD183" s="268"/>
      <c r="AE183" s="268"/>
      <c r="AF183" s="268"/>
      <c r="AG183" s="268"/>
      <c r="AH183" s="268"/>
      <c r="AI183" s="268"/>
      <c r="AJ183" s="268"/>
      <c r="AK183" s="268"/>
      <c r="AR183" s="14">
        <f t="shared" si="29"/>
        <v>171</v>
      </c>
      <c r="AS183" s="346">
        <f t="shared" si="30"/>
        <v>15.411450000000002</v>
      </c>
      <c r="AT183" s="346">
        <f t="shared" si="31"/>
        <v>7.5328280000000003</v>
      </c>
      <c r="AU183" s="348">
        <f t="shared" si="32"/>
        <v>100</v>
      </c>
      <c r="AV183" s="348">
        <f t="shared" si="33"/>
        <v>134.20000000000002</v>
      </c>
      <c r="AW183" s="348">
        <f t="shared" si="34"/>
        <v>117.10000000000001</v>
      </c>
      <c r="AX183" s="229">
        <f t="shared" si="35"/>
        <v>100</v>
      </c>
      <c r="BW183" s="30"/>
    </row>
    <row r="184" spans="2:75" x14ac:dyDescent="0.2">
      <c r="B184" s="146">
        <f t="shared" si="39"/>
        <v>172</v>
      </c>
      <c r="C184" s="314">
        <f t="shared" si="40"/>
        <v>1.0120400000000001</v>
      </c>
      <c r="D184" s="314">
        <f t="shared" si="40"/>
        <v>0.94126200000000004</v>
      </c>
      <c r="E184" s="314">
        <f t="shared" si="37"/>
        <v>1</v>
      </c>
      <c r="F184" s="314">
        <f t="shared" si="41"/>
        <v>1.3440000000000001</v>
      </c>
      <c r="G184" s="314">
        <f t="shared" si="41"/>
        <v>1.1719999999999999</v>
      </c>
      <c r="H184" s="314">
        <f t="shared" si="41"/>
        <v>1</v>
      </c>
      <c r="I184" s="314">
        <f t="shared" si="41"/>
        <v>1</v>
      </c>
      <c r="J184" s="314">
        <f t="shared" si="41"/>
        <v>1</v>
      </c>
      <c r="K184" s="314">
        <f t="shared" si="41"/>
        <v>1</v>
      </c>
      <c r="L184" s="314">
        <f t="shared" si="41"/>
        <v>1</v>
      </c>
      <c r="M184" s="10"/>
      <c r="N184" s="10"/>
      <c r="X184" s="268"/>
      <c r="Y184" s="268"/>
      <c r="Z184" s="268"/>
      <c r="AA184" s="268"/>
      <c r="AB184" s="268"/>
      <c r="AC184" s="268"/>
      <c r="AD184" s="268"/>
      <c r="AE184" s="268"/>
      <c r="AF184" s="268"/>
      <c r="AG184" s="268"/>
      <c r="AH184" s="268"/>
      <c r="AI184" s="268"/>
      <c r="AJ184" s="268"/>
      <c r="AK184" s="268"/>
      <c r="AR184" s="14">
        <f t="shared" si="29"/>
        <v>172</v>
      </c>
      <c r="AS184" s="346">
        <f t="shared" si="30"/>
        <v>15.431399999999996</v>
      </c>
      <c r="AT184" s="346">
        <f t="shared" si="31"/>
        <v>7.5300960000000003</v>
      </c>
      <c r="AU184" s="348">
        <f t="shared" si="32"/>
        <v>100</v>
      </c>
      <c r="AV184" s="348">
        <f t="shared" si="33"/>
        <v>134.4</v>
      </c>
      <c r="AW184" s="348">
        <f t="shared" si="34"/>
        <v>117.19999999999999</v>
      </c>
      <c r="AX184" s="229">
        <f t="shared" si="35"/>
        <v>100</v>
      </c>
      <c r="BW184" s="30"/>
    </row>
    <row r="185" spans="2:75" x14ac:dyDescent="0.2">
      <c r="B185" s="146">
        <f t="shared" si="39"/>
        <v>173</v>
      </c>
      <c r="C185" s="314">
        <f t="shared" si="40"/>
        <v>1.0121100000000001</v>
      </c>
      <c r="D185" s="314">
        <f t="shared" si="40"/>
        <v>0.94092050000000005</v>
      </c>
      <c r="E185" s="314">
        <f t="shared" si="37"/>
        <v>1</v>
      </c>
      <c r="F185" s="314">
        <f t="shared" si="41"/>
        <v>1.3460000000000001</v>
      </c>
      <c r="G185" s="314">
        <f t="shared" si="41"/>
        <v>1.173</v>
      </c>
      <c r="H185" s="314">
        <f t="shared" si="41"/>
        <v>1</v>
      </c>
      <c r="I185" s="314">
        <f t="shared" si="41"/>
        <v>1</v>
      </c>
      <c r="J185" s="314">
        <f t="shared" si="41"/>
        <v>1</v>
      </c>
      <c r="K185" s="314">
        <f t="shared" si="41"/>
        <v>1</v>
      </c>
      <c r="L185" s="314">
        <f t="shared" si="41"/>
        <v>1</v>
      </c>
      <c r="M185" s="10"/>
      <c r="N185" s="10"/>
      <c r="X185" s="268"/>
      <c r="Y185" s="268"/>
      <c r="Z185" s="268"/>
      <c r="AA185" s="268"/>
      <c r="AB185" s="268"/>
      <c r="AC185" s="268"/>
      <c r="AD185" s="268"/>
      <c r="AE185" s="268"/>
      <c r="AF185" s="268"/>
      <c r="AG185" s="268"/>
      <c r="AH185" s="268"/>
      <c r="AI185" s="268"/>
      <c r="AJ185" s="268"/>
      <c r="AK185" s="268"/>
      <c r="AR185" s="14">
        <f t="shared" si="29"/>
        <v>173</v>
      </c>
      <c r="AS185" s="346">
        <f t="shared" si="30"/>
        <v>15.451349999999991</v>
      </c>
      <c r="AT185" s="346">
        <f t="shared" si="31"/>
        <v>7.5273640000000004</v>
      </c>
      <c r="AU185" s="348">
        <f t="shared" si="32"/>
        <v>100</v>
      </c>
      <c r="AV185" s="348">
        <f t="shared" si="33"/>
        <v>134.60000000000002</v>
      </c>
      <c r="AW185" s="348">
        <f t="shared" si="34"/>
        <v>117.30000000000001</v>
      </c>
      <c r="AX185" s="229">
        <f t="shared" si="35"/>
        <v>100</v>
      </c>
      <c r="BW185" s="30"/>
    </row>
    <row r="186" spans="2:75" x14ac:dyDescent="0.2">
      <c r="B186" s="146">
        <f t="shared" si="39"/>
        <v>174</v>
      </c>
      <c r="C186" s="314">
        <f t="shared" si="40"/>
        <v>1.0121800000000001</v>
      </c>
      <c r="D186" s="314">
        <f t="shared" si="40"/>
        <v>0.94057900000000005</v>
      </c>
      <c r="E186" s="314">
        <f t="shared" si="37"/>
        <v>1</v>
      </c>
      <c r="F186" s="314">
        <f t="shared" si="41"/>
        <v>1.3480000000000001</v>
      </c>
      <c r="G186" s="314">
        <f t="shared" si="41"/>
        <v>1.1739999999999999</v>
      </c>
      <c r="H186" s="314">
        <f t="shared" si="41"/>
        <v>1</v>
      </c>
      <c r="I186" s="314">
        <f t="shared" si="41"/>
        <v>1</v>
      </c>
      <c r="J186" s="314">
        <f t="shared" si="41"/>
        <v>1</v>
      </c>
      <c r="K186" s="314">
        <f t="shared" si="41"/>
        <v>1</v>
      </c>
      <c r="L186" s="314">
        <f t="shared" si="41"/>
        <v>1</v>
      </c>
      <c r="M186" s="10"/>
      <c r="N186" s="10"/>
      <c r="X186" s="268"/>
      <c r="Y186" s="268"/>
      <c r="Z186" s="268"/>
      <c r="AA186" s="268"/>
      <c r="AB186" s="268"/>
      <c r="AC186" s="268"/>
      <c r="AD186" s="268"/>
      <c r="AE186" s="268"/>
      <c r="AF186" s="268"/>
      <c r="AG186" s="268"/>
      <c r="AH186" s="268"/>
      <c r="AI186" s="268"/>
      <c r="AJ186" s="268"/>
      <c r="AK186" s="268"/>
      <c r="AR186" s="14">
        <f t="shared" si="29"/>
        <v>174</v>
      </c>
      <c r="AS186" s="346">
        <f t="shared" si="30"/>
        <v>15.471300000000042</v>
      </c>
      <c r="AT186" s="346">
        <f t="shared" si="31"/>
        <v>7.5246320000000004</v>
      </c>
      <c r="AU186" s="348">
        <f t="shared" si="32"/>
        <v>100</v>
      </c>
      <c r="AV186" s="348">
        <f t="shared" si="33"/>
        <v>134.80000000000001</v>
      </c>
      <c r="AW186" s="348">
        <f t="shared" si="34"/>
        <v>117.39999999999999</v>
      </c>
      <c r="AX186" s="229">
        <f t="shared" si="35"/>
        <v>100</v>
      </c>
      <c r="BW186" s="30"/>
    </row>
    <row r="187" spans="2:75" x14ac:dyDescent="0.2">
      <c r="B187" s="146">
        <f t="shared" si="39"/>
        <v>175</v>
      </c>
      <c r="C187" s="314">
        <f t="shared" si="40"/>
        <v>1.0122500000000001</v>
      </c>
      <c r="D187" s="314">
        <f t="shared" si="40"/>
        <v>0.94023749999999995</v>
      </c>
      <c r="E187" s="314">
        <f t="shared" si="37"/>
        <v>1</v>
      </c>
      <c r="F187" s="314">
        <f t="shared" si="41"/>
        <v>1.35</v>
      </c>
      <c r="G187" s="314">
        <f t="shared" si="41"/>
        <v>1.175</v>
      </c>
      <c r="H187" s="314">
        <f t="shared" si="41"/>
        <v>1</v>
      </c>
      <c r="I187" s="314">
        <f t="shared" si="41"/>
        <v>1</v>
      </c>
      <c r="J187" s="314">
        <f t="shared" si="41"/>
        <v>1</v>
      </c>
      <c r="K187" s="314">
        <f t="shared" si="41"/>
        <v>1</v>
      </c>
      <c r="L187" s="314">
        <f t="shared" si="41"/>
        <v>1</v>
      </c>
      <c r="M187" s="10"/>
      <c r="N187" s="10"/>
      <c r="X187" s="268"/>
      <c r="Y187" s="268"/>
      <c r="Z187" s="268"/>
      <c r="AA187" s="268"/>
      <c r="AB187" s="268"/>
      <c r="AC187" s="268"/>
      <c r="AD187" s="268"/>
      <c r="AE187" s="268"/>
      <c r="AF187" s="268"/>
      <c r="AG187" s="268"/>
      <c r="AH187" s="268"/>
      <c r="AI187" s="268"/>
      <c r="AJ187" s="268"/>
      <c r="AK187" s="268"/>
      <c r="AR187" s="14">
        <f t="shared" si="29"/>
        <v>175</v>
      </c>
      <c r="AS187" s="346">
        <f t="shared" si="30"/>
        <v>15.491250000000036</v>
      </c>
      <c r="AT187" s="346">
        <f t="shared" si="31"/>
        <v>7.5218999999999996</v>
      </c>
      <c r="AU187" s="348">
        <f t="shared" si="32"/>
        <v>100</v>
      </c>
      <c r="AV187" s="348">
        <f t="shared" si="33"/>
        <v>135</v>
      </c>
      <c r="AW187" s="348">
        <f t="shared" si="34"/>
        <v>117.5</v>
      </c>
      <c r="AX187" s="229">
        <f t="shared" si="35"/>
        <v>100</v>
      </c>
      <c r="BW187" s="30"/>
    </row>
    <row r="188" spans="2:75" x14ac:dyDescent="0.2">
      <c r="B188" s="146">
        <f t="shared" si="39"/>
        <v>176</v>
      </c>
      <c r="C188" s="314">
        <f t="shared" si="40"/>
        <v>1.0123200000000001</v>
      </c>
      <c r="D188" s="314">
        <f t="shared" si="40"/>
        <v>0.93989599999999995</v>
      </c>
      <c r="E188" s="314">
        <f t="shared" si="37"/>
        <v>1</v>
      </c>
      <c r="F188" s="314">
        <f t="shared" si="41"/>
        <v>1.3519999999999999</v>
      </c>
      <c r="G188" s="314">
        <f t="shared" si="41"/>
        <v>1.1759999999999999</v>
      </c>
      <c r="H188" s="314">
        <f t="shared" si="41"/>
        <v>1</v>
      </c>
      <c r="I188" s="314">
        <f t="shared" si="41"/>
        <v>1</v>
      </c>
      <c r="J188" s="314">
        <f t="shared" si="41"/>
        <v>1</v>
      </c>
      <c r="K188" s="314">
        <f t="shared" si="41"/>
        <v>1</v>
      </c>
      <c r="L188" s="314">
        <f t="shared" si="41"/>
        <v>1</v>
      </c>
      <c r="M188" s="10"/>
      <c r="N188" s="10"/>
      <c r="X188" s="268"/>
      <c r="Y188" s="268"/>
      <c r="Z188" s="268"/>
      <c r="AA188" s="268"/>
      <c r="AB188" s="268"/>
      <c r="AC188" s="268"/>
      <c r="AD188" s="268"/>
      <c r="AE188" s="268"/>
      <c r="AF188" s="268"/>
      <c r="AG188" s="268"/>
      <c r="AH188" s="268"/>
      <c r="AI188" s="268"/>
      <c r="AJ188" s="268"/>
      <c r="AK188" s="268"/>
      <c r="AR188" s="14">
        <f t="shared" si="29"/>
        <v>176</v>
      </c>
      <c r="AS188" s="346">
        <f t="shared" si="30"/>
        <v>15.511200000000031</v>
      </c>
      <c r="AT188" s="346">
        <f t="shared" si="31"/>
        <v>7.5191679999999996</v>
      </c>
      <c r="AU188" s="348">
        <f t="shared" si="32"/>
        <v>100</v>
      </c>
      <c r="AV188" s="348">
        <f t="shared" si="33"/>
        <v>135.19999999999999</v>
      </c>
      <c r="AW188" s="348">
        <f t="shared" si="34"/>
        <v>117.6</v>
      </c>
      <c r="AX188" s="229">
        <f t="shared" si="35"/>
        <v>100</v>
      </c>
      <c r="BW188" s="30"/>
    </row>
    <row r="189" spans="2:75" x14ac:dyDescent="0.2">
      <c r="B189" s="146">
        <f t="shared" si="39"/>
        <v>177</v>
      </c>
      <c r="C189" s="314">
        <f t="shared" si="40"/>
        <v>1.0123899999999999</v>
      </c>
      <c r="D189" s="314">
        <f t="shared" si="40"/>
        <v>0.93955449999999996</v>
      </c>
      <c r="E189" s="314">
        <f t="shared" si="37"/>
        <v>1</v>
      </c>
      <c r="F189" s="314">
        <f t="shared" si="41"/>
        <v>1.3540000000000001</v>
      </c>
      <c r="G189" s="314">
        <f t="shared" si="41"/>
        <v>1.177</v>
      </c>
      <c r="H189" s="314">
        <f t="shared" si="41"/>
        <v>1</v>
      </c>
      <c r="I189" s="314">
        <f t="shared" si="41"/>
        <v>1</v>
      </c>
      <c r="J189" s="314">
        <f t="shared" si="41"/>
        <v>1</v>
      </c>
      <c r="K189" s="314">
        <f t="shared" si="41"/>
        <v>1</v>
      </c>
      <c r="L189" s="314">
        <f t="shared" si="41"/>
        <v>1</v>
      </c>
      <c r="M189" s="10"/>
      <c r="N189" s="10"/>
      <c r="X189" s="268"/>
      <c r="Y189" s="268"/>
      <c r="Z189" s="268"/>
      <c r="AA189" s="268"/>
      <c r="AB189" s="268"/>
      <c r="AC189" s="268"/>
      <c r="AD189" s="268"/>
      <c r="AE189" s="268"/>
      <c r="AF189" s="268"/>
      <c r="AG189" s="268"/>
      <c r="AH189" s="268"/>
      <c r="AI189" s="268"/>
      <c r="AJ189" s="268"/>
      <c r="AK189" s="268"/>
      <c r="AR189" s="14">
        <f t="shared" si="29"/>
        <v>177</v>
      </c>
      <c r="AS189" s="346">
        <f t="shared" si="30"/>
        <v>15.531149999999968</v>
      </c>
      <c r="AT189" s="346">
        <f t="shared" si="31"/>
        <v>7.5164359999999997</v>
      </c>
      <c r="AU189" s="348">
        <f t="shared" si="32"/>
        <v>100</v>
      </c>
      <c r="AV189" s="348">
        <f t="shared" si="33"/>
        <v>135.4</v>
      </c>
      <c r="AW189" s="348">
        <f t="shared" si="34"/>
        <v>117.7</v>
      </c>
      <c r="AX189" s="229">
        <f t="shared" si="35"/>
        <v>100</v>
      </c>
      <c r="BW189" s="30"/>
    </row>
    <row r="190" spans="2:75" x14ac:dyDescent="0.2">
      <c r="B190" s="146">
        <f t="shared" si="39"/>
        <v>178</v>
      </c>
      <c r="C190" s="314">
        <f t="shared" si="40"/>
        <v>1.0124599999999999</v>
      </c>
      <c r="D190" s="314">
        <f t="shared" si="40"/>
        <v>0.93921299999999996</v>
      </c>
      <c r="E190" s="314">
        <f t="shared" si="37"/>
        <v>1</v>
      </c>
      <c r="F190" s="314">
        <f t="shared" si="41"/>
        <v>1.3559999999999999</v>
      </c>
      <c r="G190" s="314">
        <f t="shared" si="41"/>
        <v>1.1779999999999999</v>
      </c>
      <c r="H190" s="314">
        <f t="shared" si="41"/>
        <v>1</v>
      </c>
      <c r="I190" s="314">
        <f t="shared" si="41"/>
        <v>1</v>
      </c>
      <c r="J190" s="314">
        <f t="shared" si="41"/>
        <v>1</v>
      </c>
      <c r="K190" s="314">
        <f t="shared" si="41"/>
        <v>1</v>
      </c>
      <c r="L190" s="314">
        <f t="shared" si="41"/>
        <v>1</v>
      </c>
      <c r="M190" s="10"/>
      <c r="N190" s="10"/>
      <c r="X190" s="268"/>
      <c r="Y190" s="268"/>
      <c r="Z190" s="268"/>
      <c r="AA190" s="268"/>
      <c r="AB190" s="268"/>
      <c r="AC190" s="268"/>
      <c r="AD190" s="268"/>
      <c r="AE190" s="268"/>
      <c r="AF190" s="268"/>
      <c r="AG190" s="268"/>
      <c r="AH190" s="268"/>
      <c r="AI190" s="268"/>
      <c r="AJ190" s="268"/>
      <c r="AK190" s="268"/>
      <c r="AR190" s="14">
        <f t="shared" si="29"/>
        <v>178</v>
      </c>
      <c r="AS190" s="346">
        <f t="shared" si="30"/>
        <v>15.551099999999963</v>
      </c>
      <c r="AT190" s="346">
        <f t="shared" si="31"/>
        <v>7.5137039999999997</v>
      </c>
      <c r="AU190" s="348">
        <f t="shared" si="32"/>
        <v>100</v>
      </c>
      <c r="AV190" s="348">
        <f t="shared" si="33"/>
        <v>135.6</v>
      </c>
      <c r="AW190" s="348">
        <f t="shared" si="34"/>
        <v>117.8</v>
      </c>
      <c r="AX190" s="229">
        <f t="shared" si="35"/>
        <v>100</v>
      </c>
      <c r="BW190" s="30"/>
    </row>
    <row r="191" spans="2:75" x14ac:dyDescent="0.2">
      <c r="B191" s="146">
        <f t="shared" si="39"/>
        <v>179</v>
      </c>
      <c r="C191" s="314">
        <f t="shared" si="40"/>
        <v>1.0125299999999999</v>
      </c>
      <c r="D191" s="314">
        <f t="shared" si="40"/>
        <v>0.93887149999999997</v>
      </c>
      <c r="E191" s="314">
        <f t="shared" si="37"/>
        <v>1</v>
      </c>
      <c r="F191" s="314">
        <f t="shared" si="41"/>
        <v>1.3580000000000001</v>
      </c>
      <c r="G191" s="314">
        <f t="shared" si="41"/>
        <v>1.179</v>
      </c>
      <c r="H191" s="314">
        <f t="shared" si="41"/>
        <v>1</v>
      </c>
      <c r="I191" s="314">
        <f t="shared" si="41"/>
        <v>1</v>
      </c>
      <c r="J191" s="314">
        <f t="shared" si="41"/>
        <v>1</v>
      </c>
      <c r="K191" s="314">
        <f t="shared" si="41"/>
        <v>1</v>
      </c>
      <c r="L191" s="314">
        <f t="shared" si="41"/>
        <v>1</v>
      </c>
      <c r="M191" s="10"/>
      <c r="N191" s="10"/>
      <c r="X191" s="268"/>
      <c r="Y191" s="268"/>
      <c r="Z191" s="268"/>
      <c r="AA191" s="268"/>
      <c r="AB191" s="268"/>
      <c r="AC191" s="268"/>
      <c r="AD191" s="268"/>
      <c r="AE191" s="268"/>
      <c r="AF191" s="268"/>
      <c r="AG191" s="268"/>
      <c r="AH191" s="268"/>
      <c r="AI191" s="268"/>
      <c r="AJ191" s="268"/>
      <c r="AK191" s="268"/>
      <c r="AR191" s="14">
        <f t="shared" si="29"/>
        <v>179</v>
      </c>
      <c r="AS191" s="346">
        <f t="shared" si="30"/>
        <v>15.571049999999957</v>
      </c>
      <c r="AT191" s="346">
        <f t="shared" si="31"/>
        <v>7.5109719999999998</v>
      </c>
      <c r="AU191" s="348">
        <f t="shared" si="32"/>
        <v>100</v>
      </c>
      <c r="AV191" s="348">
        <f t="shared" si="33"/>
        <v>135.80000000000001</v>
      </c>
      <c r="AW191" s="348">
        <f t="shared" si="34"/>
        <v>117.9</v>
      </c>
      <c r="AX191" s="229">
        <f t="shared" si="35"/>
        <v>100</v>
      </c>
      <c r="BW191" s="30"/>
    </row>
    <row r="192" spans="2:75" x14ac:dyDescent="0.2">
      <c r="B192" s="146">
        <f t="shared" si="39"/>
        <v>180</v>
      </c>
      <c r="C192" s="314">
        <f t="shared" si="40"/>
        <v>1.0125999999999999</v>
      </c>
      <c r="D192" s="314">
        <f t="shared" si="40"/>
        <v>0.93852999999999998</v>
      </c>
      <c r="E192" s="314">
        <f t="shared" si="37"/>
        <v>1</v>
      </c>
      <c r="F192" s="314">
        <f t="shared" si="41"/>
        <v>1.3599999999999999</v>
      </c>
      <c r="G192" s="314">
        <f t="shared" si="41"/>
        <v>1.18</v>
      </c>
      <c r="H192" s="314">
        <f t="shared" si="41"/>
        <v>1</v>
      </c>
      <c r="I192" s="314">
        <f t="shared" si="41"/>
        <v>1</v>
      </c>
      <c r="J192" s="314">
        <f t="shared" si="41"/>
        <v>1</v>
      </c>
      <c r="K192" s="314">
        <f t="shared" si="41"/>
        <v>1</v>
      </c>
      <c r="L192" s="314">
        <f t="shared" si="41"/>
        <v>1</v>
      </c>
      <c r="M192" s="10"/>
      <c r="N192" s="10"/>
      <c r="X192" s="268"/>
      <c r="Y192" s="268"/>
      <c r="Z192" s="268"/>
      <c r="AA192" s="268"/>
      <c r="AB192" s="268"/>
      <c r="AC192" s="268"/>
      <c r="AD192" s="268"/>
      <c r="AE192" s="268"/>
      <c r="AF192" s="268"/>
      <c r="AG192" s="268"/>
      <c r="AH192" s="268"/>
      <c r="AI192" s="268"/>
      <c r="AJ192" s="268"/>
      <c r="AK192" s="268"/>
      <c r="AR192" s="14">
        <f t="shared" si="29"/>
        <v>180</v>
      </c>
      <c r="AS192" s="346">
        <f t="shared" si="30"/>
        <v>15.591000000000008</v>
      </c>
      <c r="AT192" s="346">
        <f t="shared" si="31"/>
        <v>7.5082399999999998</v>
      </c>
      <c r="AU192" s="348">
        <f t="shared" si="32"/>
        <v>100</v>
      </c>
      <c r="AV192" s="348">
        <f t="shared" si="33"/>
        <v>136</v>
      </c>
      <c r="AW192" s="348">
        <f t="shared" si="34"/>
        <v>118</v>
      </c>
      <c r="AX192" s="229">
        <f t="shared" si="35"/>
        <v>100</v>
      </c>
      <c r="BW192" s="30"/>
    </row>
    <row r="193" spans="2:75" x14ac:dyDescent="0.2">
      <c r="B193" s="146">
        <f t="shared" si="39"/>
        <v>181</v>
      </c>
      <c r="C193" s="314">
        <f t="shared" si="40"/>
        <v>1.01267</v>
      </c>
      <c r="D193" s="314">
        <f t="shared" si="40"/>
        <v>0.93818849999999998</v>
      </c>
      <c r="E193" s="314">
        <f t="shared" si="37"/>
        <v>1</v>
      </c>
      <c r="F193" s="314">
        <f t="shared" si="41"/>
        <v>1.3620000000000001</v>
      </c>
      <c r="G193" s="314">
        <f t="shared" si="41"/>
        <v>1.181</v>
      </c>
      <c r="H193" s="314">
        <f t="shared" si="41"/>
        <v>1</v>
      </c>
      <c r="I193" s="314">
        <f t="shared" si="41"/>
        <v>1</v>
      </c>
      <c r="J193" s="314">
        <f t="shared" si="41"/>
        <v>1</v>
      </c>
      <c r="K193" s="314">
        <f t="shared" si="41"/>
        <v>1</v>
      </c>
      <c r="L193" s="314">
        <f t="shared" si="41"/>
        <v>1</v>
      </c>
      <c r="M193" s="10"/>
      <c r="N193" s="10"/>
      <c r="X193" s="268"/>
      <c r="Y193" s="268"/>
      <c r="Z193" s="268"/>
      <c r="AA193" s="268"/>
      <c r="AB193" s="268"/>
      <c r="AC193" s="268"/>
      <c r="AD193" s="268"/>
      <c r="AE193" s="268"/>
      <c r="AF193" s="268"/>
      <c r="AG193" s="268"/>
      <c r="AH193" s="268"/>
      <c r="AI193" s="268"/>
      <c r="AJ193" s="268"/>
      <c r="AK193" s="268"/>
      <c r="AR193" s="14">
        <f t="shared" si="29"/>
        <v>181</v>
      </c>
      <c r="AS193" s="346">
        <f t="shared" si="30"/>
        <v>15.610950000000003</v>
      </c>
      <c r="AT193" s="346">
        <f t="shared" si="31"/>
        <v>7.5055079999999998</v>
      </c>
      <c r="AU193" s="348">
        <f t="shared" si="32"/>
        <v>100</v>
      </c>
      <c r="AV193" s="348">
        <f t="shared" si="33"/>
        <v>136.20000000000002</v>
      </c>
      <c r="AW193" s="348">
        <f t="shared" si="34"/>
        <v>118.10000000000001</v>
      </c>
      <c r="AX193" s="229">
        <f t="shared" si="35"/>
        <v>100</v>
      </c>
      <c r="BW193" s="30"/>
    </row>
    <row r="194" spans="2:75" x14ac:dyDescent="0.2">
      <c r="B194" s="146">
        <f t="shared" si="39"/>
        <v>182</v>
      </c>
      <c r="C194" s="314">
        <f t="shared" si="40"/>
        <v>1.01274</v>
      </c>
      <c r="D194" s="314">
        <f t="shared" si="40"/>
        <v>0.93784699999999999</v>
      </c>
      <c r="E194" s="314">
        <f t="shared" si="37"/>
        <v>1</v>
      </c>
      <c r="F194" s="314">
        <f t="shared" si="41"/>
        <v>1.3639999999999999</v>
      </c>
      <c r="G194" s="314">
        <f t="shared" si="41"/>
        <v>1.1819999999999999</v>
      </c>
      <c r="H194" s="314">
        <f t="shared" si="41"/>
        <v>1</v>
      </c>
      <c r="I194" s="314">
        <f t="shared" si="41"/>
        <v>1</v>
      </c>
      <c r="J194" s="314">
        <f t="shared" si="41"/>
        <v>1</v>
      </c>
      <c r="K194" s="314">
        <f t="shared" si="41"/>
        <v>1</v>
      </c>
      <c r="L194" s="314">
        <f t="shared" si="41"/>
        <v>1</v>
      </c>
      <c r="M194" s="10"/>
      <c r="N194" s="10"/>
      <c r="X194" s="268"/>
      <c r="Y194" s="268"/>
      <c r="Z194" s="268"/>
      <c r="AA194" s="268"/>
      <c r="AB194" s="268"/>
      <c r="AC194" s="268"/>
      <c r="AD194" s="268"/>
      <c r="AE194" s="268"/>
      <c r="AF194" s="268"/>
      <c r="AG194" s="268"/>
      <c r="AH194" s="268"/>
      <c r="AI194" s="268"/>
      <c r="AJ194" s="268"/>
      <c r="AK194" s="268"/>
      <c r="AR194" s="14">
        <f t="shared" si="29"/>
        <v>182</v>
      </c>
      <c r="AS194" s="346">
        <f t="shared" si="30"/>
        <v>15.630899999999997</v>
      </c>
      <c r="AT194" s="346">
        <f t="shared" si="31"/>
        <v>7.5027759999999999</v>
      </c>
      <c r="AU194" s="348">
        <f t="shared" si="32"/>
        <v>100</v>
      </c>
      <c r="AV194" s="348">
        <f t="shared" si="33"/>
        <v>136.39999999999998</v>
      </c>
      <c r="AW194" s="348">
        <f t="shared" si="34"/>
        <v>118.19999999999999</v>
      </c>
      <c r="AX194" s="229">
        <f t="shared" si="35"/>
        <v>100</v>
      </c>
      <c r="BW194" s="30"/>
    </row>
    <row r="195" spans="2:75" x14ac:dyDescent="0.2">
      <c r="B195" s="146">
        <f t="shared" si="39"/>
        <v>183</v>
      </c>
      <c r="C195" s="314">
        <f t="shared" si="40"/>
        <v>1.01281</v>
      </c>
      <c r="D195" s="314">
        <f t="shared" si="40"/>
        <v>0.93750549999999999</v>
      </c>
      <c r="E195" s="314">
        <f t="shared" si="37"/>
        <v>1</v>
      </c>
      <c r="F195" s="314">
        <f t="shared" si="41"/>
        <v>1.3660000000000001</v>
      </c>
      <c r="G195" s="314">
        <f t="shared" si="41"/>
        <v>1.1830000000000001</v>
      </c>
      <c r="H195" s="314">
        <f t="shared" si="41"/>
        <v>1</v>
      </c>
      <c r="I195" s="314">
        <f t="shared" si="41"/>
        <v>1</v>
      </c>
      <c r="J195" s="314">
        <f t="shared" si="41"/>
        <v>1</v>
      </c>
      <c r="K195" s="314">
        <f t="shared" si="41"/>
        <v>1</v>
      </c>
      <c r="L195" s="314">
        <f t="shared" si="41"/>
        <v>1</v>
      </c>
      <c r="M195" s="10"/>
      <c r="N195" s="10"/>
      <c r="X195" s="268"/>
      <c r="Y195" s="268"/>
      <c r="Z195" s="268"/>
      <c r="AA195" s="268"/>
      <c r="AB195" s="268"/>
      <c r="AC195" s="268"/>
      <c r="AD195" s="268"/>
      <c r="AE195" s="268"/>
      <c r="AF195" s="268"/>
      <c r="AG195" s="268"/>
      <c r="AH195" s="268"/>
      <c r="AI195" s="268"/>
      <c r="AJ195" s="268"/>
      <c r="AK195" s="268"/>
      <c r="AR195" s="14">
        <f t="shared" si="29"/>
        <v>183</v>
      </c>
      <c r="AS195" s="346">
        <f t="shared" si="30"/>
        <v>15.650849999999991</v>
      </c>
      <c r="AT195" s="346">
        <f t="shared" si="31"/>
        <v>7.5000439999999999</v>
      </c>
      <c r="AU195" s="348">
        <f t="shared" si="32"/>
        <v>100</v>
      </c>
      <c r="AV195" s="348">
        <f t="shared" si="33"/>
        <v>136.60000000000002</v>
      </c>
      <c r="AW195" s="348">
        <f t="shared" si="34"/>
        <v>118.30000000000001</v>
      </c>
      <c r="AX195" s="229">
        <f t="shared" si="35"/>
        <v>100</v>
      </c>
      <c r="BW195" s="30"/>
    </row>
    <row r="196" spans="2:75" x14ac:dyDescent="0.2">
      <c r="B196" s="146">
        <f t="shared" si="39"/>
        <v>184</v>
      </c>
      <c r="C196" s="314">
        <f t="shared" si="40"/>
        <v>1.01288</v>
      </c>
      <c r="D196" s="314">
        <f t="shared" si="40"/>
        <v>0.937164</v>
      </c>
      <c r="E196" s="314">
        <f t="shared" si="37"/>
        <v>1</v>
      </c>
      <c r="F196" s="314">
        <f t="shared" si="41"/>
        <v>1.3679999999999999</v>
      </c>
      <c r="G196" s="314">
        <f t="shared" si="41"/>
        <v>1.1839999999999999</v>
      </c>
      <c r="H196" s="314">
        <f t="shared" si="41"/>
        <v>1</v>
      </c>
      <c r="I196" s="314">
        <f t="shared" si="41"/>
        <v>1</v>
      </c>
      <c r="J196" s="314">
        <f t="shared" si="41"/>
        <v>1</v>
      </c>
      <c r="K196" s="314">
        <f t="shared" si="41"/>
        <v>1</v>
      </c>
      <c r="L196" s="314">
        <f t="shared" si="41"/>
        <v>1</v>
      </c>
      <c r="M196" s="10"/>
      <c r="N196" s="10"/>
      <c r="X196" s="268"/>
      <c r="Y196" s="268"/>
      <c r="Z196" s="268"/>
      <c r="AA196" s="268"/>
      <c r="AB196" s="268"/>
      <c r="AC196" s="268"/>
      <c r="AD196" s="268"/>
      <c r="AE196" s="268"/>
      <c r="AF196" s="268"/>
      <c r="AG196" s="268"/>
      <c r="AH196" s="268"/>
      <c r="AI196" s="268"/>
      <c r="AJ196" s="268"/>
      <c r="AK196" s="268"/>
      <c r="AR196" s="14">
        <f t="shared" si="29"/>
        <v>184</v>
      </c>
      <c r="AS196" s="346">
        <f t="shared" si="30"/>
        <v>15.670799999999986</v>
      </c>
      <c r="AT196" s="346">
        <f t="shared" si="31"/>
        <v>7.497312</v>
      </c>
      <c r="AU196" s="348">
        <f t="shared" si="32"/>
        <v>100</v>
      </c>
      <c r="AV196" s="348">
        <f t="shared" si="33"/>
        <v>136.79999999999998</v>
      </c>
      <c r="AW196" s="348">
        <f t="shared" si="34"/>
        <v>118.39999999999999</v>
      </c>
      <c r="AX196" s="229">
        <f t="shared" si="35"/>
        <v>100</v>
      </c>
      <c r="BW196" s="30"/>
    </row>
    <row r="197" spans="2:75" x14ac:dyDescent="0.2">
      <c r="B197" s="146">
        <f t="shared" si="39"/>
        <v>185</v>
      </c>
      <c r="C197" s="314">
        <f t="shared" si="40"/>
        <v>1.01295</v>
      </c>
      <c r="D197" s="314">
        <f t="shared" si="40"/>
        <v>0.9368225</v>
      </c>
      <c r="E197" s="314">
        <f t="shared" si="37"/>
        <v>1</v>
      </c>
      <c r="F197" s="314">
        <f t="shared" si="41"/>
        <v>1.37</v>
      </c>
      <c r="G197" s="314">
        <f t="shared" si="41"/>
        <v>1.1850000000000001</v>
      </c>
      <c r="H197" s="314">
        <f t="shared" si="41"/>
        <v>1</v>
      </c>
      <c r="I197" s="314">
        <f t="shared" si="41"/>
        <v>1</v>
      </c>
      <c r="J197" s="314">
        <f t="shared" si="41"/>
        <v>1</v>
      </c>
      <c r="K197" s="314">
        <f t="shared" si="41"/>
        <v>1</v>
      </c>
      <c r="L197" s="314">
        <f t="shared" si="41"/>
        <v>1</v>
      </c>
      <c r="M197" s="10"/>
      <c r="N197" s="10"/>
      <c r="X197" s="268"/>
      <c r="Y197" s="268"/>
      <c r="Z197" s="268"/>
      <c r="AA197" s="268"/>
      <c r="AB197" s="268"/>
      <c r="AC197" s="268"/>
      <c r="AD197" s="268"/>
      <c r="AE197" s="268"/>
      <c r="AF197" s="268"/>
      <c r="AG197" s="268"/>
      <c r="AH197" s="268"/>
      <c r="AI197" s="268"/>
      <c r="AJ197" s="268"/>
      <c r="AK197" s="268"/>
      <c r="AR197" s="14">
        <f t="shared" si="29"/>
        <v>185</v>
      </c>
      <c r="AS197" s="346">
        <f t="shared" si="30"/>
        <v>15.69074999999998</v>
      </c>
      <c r="AT197" s="346">
        <f t="shared" si="31"/>
        <v>7.49458</v>
      </c>
      <c r="AU197" s="348">
        <f t="shared" si="32"/>
        <v>100</v>
      </c>
      <c r="AV197" s="348">
        <f t="shared" si="33"/>
        <v>137</v>
      </c>
      <c r="AW197" s="348">
        <f t="shared" si="34"/>
        <v>118.5</v>
      </c>
      <c r="AX197" s="229">
        <f t="shared" si="35"/>
        <v>100</v>
      </c>
      <c r="BW197" s="30"/>
    </row>
    <row r="198" spans="2:75" x14ac:dyDescent="0.2">
      <c r="B198" s="146">
        <f t="shared" si="39"/>
        <v>186</v>
      </c>
      <c r="C198" s="314">
        <f t="shared" si="40"/>
        <v>1.01302</v>
      </c>
      <c r="D198" s="314">
        <f t="shared" si="40"/>
        <v>0.93648100000000001</v>
      </c>
      <c r="E198" s="314">
        <f t="shared" si="37"/>
        <v>1</v>
      </c>
      <c r="F198" s="314">
        <f t="shared" si="41"/>
        <v>1.3719999999999999</v>
      </c>
      <c r="G198" s="314">
        <f t="shared" si="41"/>
        <v>1.1859999999999999</v>
      </c>
      <c r="H198" s="314">
        <f t="shared" si="41"/>
        <v>1</v>
      </c>
      <c r="I198" s="314">
        <f t="shared" si="41"/>
        <v>1</v>
      </c>
      <c r="J198" s="314">
        <f t="shared" si="41"/>
        <v>1</v>
      </c>
      <c r="K198" s="314">
        <f t="shared" si="41"/>
        <v>1</v>
      </c>
      <c r="L198" s="314">
        <f t="shared" si="41"/>
        <v>1</v>
      </c>
      <c r="M198" s="10"/>
      <c r="N198" s="10"/>
      <c r="X198" s="268"/>
      <c r="Y198" s="268"/>
      <c r="Z198" s="268"/>
      <c r="AA198" s="268"/>
      <c r="AB198" s="268"/>
      <c r="AC198" s="268"/>
      <c r="AD198" s="268"/>
      <c r="AE198" s="268"/>
      <c r="AF198" s="268"/>
      <c r="AG198" s="268"/>
      <c r="AH198" s="268"/>
      <c r="AI198" s="268"/>
      <c r="AJ198" s="268"/>
      <c r="AK198" s="268"/>
      <c r="AR198" s="14">
        <f t="shared" si="29"/>
        <v>186</v>
      </c>
      <c r="AS198" s="346">
        <f t="shared" si="30"/>
        <v>15.710700000000031</v>
      </c>
      <c r="AT198" s="346">
        <f t="shared" si="31"/>
        <v>7.4918480000000001</v>
      </c>
      <c r="AU198" s="348">
        <f t="shared" si="32"/>
        <v>100</v>
      </c>
      <c r="AV198" s="348">
        <f t="shared" si="33"/>
        <v>137.19999999999999</v>
      </c>
      <c r="AW198" s="348">
        <f t="shared" si="34"/>
        <v>118.6</v>
      </c>
      <c r="AX198" s="229">
        <f t="shared" si="35"/>
        <v>100</v>
      </c>
      <c r="BW198" s="30"/>
    </row>
    <row r="199" spans="2:75" x14ac:dyDescent="0.2">
      <c r="B199" s="146">
        <f t="shared" si="39"/>
        <v>187</v>
      </c>
      <c r="C199" s="314">
        <f t="shared" si="40"/>
        <v>1.01309</v>
      </c>
      <c r="D199" s="314">
        <f t="shared" si="40"/>
        <v>0.93613950000000001</v>
      </c>
      <c r="E199" s="314">
        <f t="shared" si="37"/>
        <v>1</v>
      </c>
      <c r="F199" s="314">
        <f t="shared" si="41"/>
        <v>1.3740000000000001</v>
      </c>
      <c r="G199" s="314">
        <f t="shared" si="41"/>
        <v>1.1870000000000001</v>
      </c>
      <c r="H199" s="314">
        <f t="shared" si="41"/>
        <v>1</v>
      </c>
      <c r="I199" s="314">
        <f t="shared" si="41"/>
        <v>1</v>
      </c>
      <c r="J199" s="314">
        <f t="shared" si="41"/>
        <v>1</v>
      </c>
      <c r="K199" s="314">
        <f t="shared" si="41"/>
        <v>1</v>
      </c>
      <c r="L199" s="314">
        <f t="shared" si="41"/>
        <v>1</v>
      </c>
      <c r="M199" s="10"/>
      <c r="N199" s="10"/>
      <c r="X199" s="268"/>
      <c r="Y199" s="268"/>
      <c r="Z199" s="268"/>
      <c r="AA199" s="268"/>
      <c r="AB199" s="268"/>
      <c r="AC199" s="268"/>
      <c r="AD199" s="268"/>
      <c r="AE199" s="268"/>
      <c r="AF199" s="268"/>
      <c r="AG199" s="268"/>
      <c r="AH199" s="268"/>
      <c r="AI199" s="268"/>
      <c r="AJ199" s="268"/>
      <c r="AK199" s="268"/>
      <c r="AR199" s="14">
        <f t="shared" si="29"/>
        <v>187</v>
      </c>
      <c r="AS199" s="346">
        <f t="shared" si="30"/>
        <v>15.730650000000026</v>
      </c>
      <c r="AT199" s="346">
        <f t="shared" si="31"/>
        <v>7.4891160000000001</v>
      </c>
      <c r="AU199" s="348">
        <f t="shared" si="32"/>
        <v>100</v>
      </c>
      <c r="AV199" s="348">
        <f t="shared" si="33"/>
        <v>137.4</v>
      </c>
      <c r="AW199" s="348">
        <f t="shared" si="34"/>
        <v>118.7</v>
      </c>
      <c r="AX199" s="229">
        <f t="shared" si="35"/>
        <v>100</v>
      </c>
      <c r="BW199" s="30"/>
    </row>
    <row r="200" spans="2:75" x14ac:dyDescent="0.2">
      <c r="B200" s="146">
        <f t="shared" si="39"/>
        <v>188</v>
      </c>
      <c r="C200" s="314">
        <f t="shared" si="40"/>
        <v>1.0131600000000001</v>
      </c>
      <c r="D200" s="314">
        <f t="shared" si="40"/>
        <v>0.93579800000000002</v>
      </c>
      <c r="E200" s="314">
        <f t="shared" si="37"/>
        <v>1</v>
      </c>
      <c r="F200" s="314">
        <f t="shared" si="41"/>
        <v>1.3759999999999999</v>
      </c>
      <c r="G200" s="314">
        <f t="shared" si="41"/>
        <v>1.1879999999999999</v>
      </c>
      <c r="H200" s="314">
        <f t="shared" si="41"/>
        <v>1</v>
      </c>
      <c r="I200" s="314">
        <f t="shared" si="41"/>
        <v>1</v>
      </c>
      <c r="J200" s="314">
        <f t="shared" si="41"/>
        <v>1</v>
      </c>
      <c r="K200" s="314">
        <f t="shared" si="41"/>
        <v>1</v>
      </c>
      <c r="L200" s="314">
        <f t="shared" si="41"/>
        <v>1</v>
      </c>
      <c r="M200" s="10"/>
      <c r="N200" s="10"/>
      <c r="X200" s="268"/>
      <c r="Y200" s="268"/>
      <c r="Z200" s="268"/>
      <c r="AA200" s="268"/>
      <c r="AB200" s="268"/>
      <c r="AC200" s="268"/>
      <c r="AD200" s="268"/>
      <c r="AE200" s="268"/>
      <c r="AF200" s="268"/>
      <c r="AG200" s="268"/>
      <c r="AH200" s="268"/>
      <c r="AI200" s="268"/>
      <c r="AJ200" s="268"/>
      <c r="AK200" s="268"/>
      <c r="AR200" s="14">
        <f t="shared" si="29"/>
        <v>188</v>
      </c>
      <c r="AS200" s="346">
        <f t="shared" si="30"/>
        <v>15.75060000000002</v>
      </c>
      <c r="AT200" s="346">
        <f t="shared" si="31"/>
        <v>7.4863840000000001</v>
      </c>
      <c r="AU200" s="348">
        <f t="shared" si="32"/>
        <v>100</v>
      </c>
      <c r="AV200" s="348">
        <f t="shared" si="33"/>
        <v>137.6</v>
      </c>
      <c r="AW200" s="348">
        <f t="shared" si="34"/>
        <v>118.8</v>
      </c>
      <c r="AX200" s="229">
        <f t="shared" si="35"/>
        <v>100</v>
      </c>
      <c r="BW200" s="30"/>
    </row>
    <row r="201" spans="2:75" x14ac:dyDescent="0.2">
      <c r="B201" s="146">
        <f t="shared" si="39"/>
        <v>189</v>
      </c>
      <c r="C201" s="314">
        <f t="shared" si="40"/>
        <v>1.0132300000000001</v>
      </c>
      <c r="D201" s="314">
        <f t="shared" si="40"/>
        <v>0.93545650000000002</v>
      </c>
      <c r="E201" s="314">
        <f t="shared" si="37"/>
        <v>1</v>
      </c>
      <c r="F201" s="314">
        <f t="shared" si="41"/>
        <v>1.3780000000000001</v>
      </c>
      <c r="G201" s="314">
        <f t="shared" si="41"/>
        <v>1.1890000000000001</v>
      </c>
      <c r="H201" s="314">
        <f t="shared" si="41"/>
        <v>1</v>
      </c>
      <c r="I201" s="314">
        <f t="shared" si="41"/>
        <v>1</v>
      </c>
      <c r="J201" s="314">
        <f t="shared" si="41"/>
        <v>1</v>
      </c>
      <c r="K201" s="314">
        <f t="shared" si="41"/>
        <v>1</v>
      </c>
      <c r="L201" s="314">
        <f t="shared" si="41"/>
        <v>1</v>
      </c>
      <c r="M201" s="10"/>
      <c r="N201" s="10"/>
      <c r="X201" s="268"/>
      <c r="Y201" s="268"/>
      <c r="Z201" s="268"/>
      <c r="AA201" s="268"/>
      <c r="AB201" s="268"/>
      <c r="AC201" s="268"/>
      <c r="AD201" s="268"/>
      <c r="AE201" s="268"/>
      <c r="AF201" s="268"/>
      <c r="AG201" s="268"/>
      <c r="AH201" s="268"/>
      <c r="AI201" s="268"/>
      <c r="AJ201" s="268"/>
      <c r="AK201" s="268"/>
      <c r="AR201" s="14">
        <f t="shared" si="29"/>
        <v>189</v>
      </c>
      <c r="AS201" s="346">
        <f t="shared" si="30"/>
        <v>15.770550000000014</v>
      </c>
      <c r="AT201" s="346">
        <f t="shared" si="31"/>
        <v>7.4836520000000002</v>
      </c>
      <c r="AU201" s="348">
        <f t="shared" si="32"/>
        <v>100</v>
      </c>
      <c r="AV201" s="348">
        <f t="shared" si="33"/>
        <v>137.80000000000001</v>
      </c>
      <c r="AW201" s="348">
        <f t="shared" si="34"/>
        <v>118.9</v>
      </c>
      <c r="AX201" s="229">
        <f t="shared" si="35"/>
        <v>100</v>
      </c>
      <c r="BW201" s="30"/>
    </row>
    <row r="202" spans="2:75" x14ac:dyDescent="0.2">
      <c r="B202" s="146">
        <f t="shared" si="39"/>
        <v>190</v>
      </c>
      <c r="C202" s="314">
        <f t="shared" si="40"/>
        <v>1.0133000000000001</v>
      </c>
      <c r="D202" s="314">
        <f t="shared" si="40"/>
        <v>0.93511500000000003</v>
      </c>
      <c r="E202" s="314">
        <f t="shared" si="37"/>
        <v>1</v>
      </c>
      <c r="F202" s="314">
        <f t="shared" si="41"/>
        <v>1.38</v>
      </c>
      <c r="G202" s="314">
        <f t="shared" si="41"/>
        <v>1.19</v>
      </c>
      <c r="H202" s="314">
        <f t="shared" si="41"/>
        <v>1</v>
      </c>
      <c r="I202" s="314">
        <f t="shared" si="41"/>
        <v>1</v>
      </c>
      <c r="J202" s="314">
        <f t="shared" si="41"/>
        <v>1</v>
      </c>
      <c r="K202" s="314">
        <f t="shared" si="41"/>
        <v>1</v>
      </c>
      <c r="L202" s="314">
        <f t="shared" si="41"/>
        <v>1</v>
      </c>
      <c r="M202" s="10"/>
      <c r="N202" s="10"/>
      <c r="X202" s="268"/>
      <c r="Y202" s="268"/>
      <c r="Z202" s="268"/>
      <c r="AA202" s="268"/>
      <c r="AB202" s="268"/>
      <c r="AC202" s="268"/>
      <c r="AD202" s="268"/>
      <c r="AE202" s="268"/>
      <c r="AF202" s="268"/>
      <c r="AG202" s="268"/>
      <c r="AH202" s="268"/>
      <c r="AI202" s="268"/>
      <c r="AJ202" s="268"/>
      <c r="AK202" s="268"/>
      <c r="AR202" s="14">
        <f t="shared" si="29"/>
        <v>190</v>
      </c>
      <c r="AS202" s="346">
        <f t="shared" si="30"/>
        <v>15.790500000000009</v>
      </c>
      <c r="AT202" s="346">
        <f t="shared" si="31"/>
        <v>7.4809200000000002</v>
      </c>
      <c r="AU202" s="348">
        <f t="shared" si="32"/>
        <v>100</v>
      </c>
      <c r="AV202" s="348">
        <f t="shared" si="33"/>
        <v>138</v>
      </c>
      <c r="AW202" s="348">
        <f t="shared" si="34"/>
        <v>119</v>
      </c>
      <c r="AX202" s="229">
        <f t="shared" si="35"/>
        <v>100</v>
      </c>
      <c r="BW202" s="30"/>
    </row>
    <row r="203" spans="2:75" x14ac:dyDescent="0.2">
      <c r="B203" s="146">
        <f t="shared" si="39"/>
        <v>191</v>
      </c>
      <c r="C203" s="314">
        <f t="shared" si="40"/>
        <v>1.0133700000000001</v>
      </c>
      <c r="D203" s="314">
        <f t="shared" si="40"/>
        <v>0.93477350000000003</v>
      </c>
      <c r="E203" s="314">
        <f t="shared" si="37"/>
        <v>1</v>
      </c>
      <c r="F203" s="314">
        <f t="shared" si="41"/>
        <v>1.3820000000000001</v>
      </c>
      <c r="G203" s="314">
        <f t="shared" si="41"/>
        <v>1.1910000000000001</v>
      </c>
      <c r="H203" s="314">
        <f t="shared" si="41"/>
        <v>1</v>
      </c>
      <c r="I203" s="314">
        <f t="shared" si="41"/>
        <v>1</v>
      </c>
      <c r="J203" s="314">
        <f t="shared" si="41"/>
        <v>1</v>
      </c>
      <c r="K203" s="314">
        <f t="shared" si="41"/>
        <v>1</v>
      </c>
      <c r="L203" s="314">
        <f t="shared" si="41"/>
        <v>1</v>
      </c>
      <c r="M203" s="10"/>
      <c r="N203" s="10"/>
      <c r="X203" s="268"/>
      <c r="Y203" s="268"/>
      <c r="Z203" s="268"/>
      <c r="AA203" s="268"/>
      <c r="AB203" s="268"/>
      <c r="AC203" s="268"/>
      <c r="AD203" s="268"/>
      <c r="AE203" s="268"/>
      <c r="AF203" s="268"/>
      <c r="AG203" s="268"/>
      <c r="AH203" s="268"/>
      <c r="AI203" s="268"/>
      <c r="AJ203" s="268"/>
      <c r="AK203" s="268"/>
      <c r="AR203" s="14">
        <f t="shared" si="29"/>
        <v>191</v>
      </c>
      <c r="AS203" s="346">
        <f t="shared" si="30"/>
        <v>15.810450000000003</v>
      </c>
      <c r="AT203" s="346">
        <f t="shared" si="31"/>
        <v>7.4781880000000003</v>
      </c>
      <c r="AU203" s="348">
        <f t="shared" si="32"/>
        <v>100</v>
      </c>
      <c r="AV203" s="348">
        <f t="shared" si="33"/>
        <v>138.20000000000002</v>
      </c>
      <c r="AW203" s="348">
        <f t="shared" si="34"/>
        <v>119.10000000000001</v>
      </c>
      <c r="AX203" s="229">
        <f t="shared" si="35"/>
        <v>100</v>
      </c>
      <c r="BW203" s="30"/>
    </row>
    <row r="204" spans="2:75" x14ac:dyDescent="0.2">
      <c r="B204" s="146">
        <f t="shared" si="39"/>
        <v>192</v>
      </c>
      <c r="C204" s="314">
        <f t="shared" si="40"/>
        <v>1.0134399999999999</v>
      </c>
      <c r="D204" s="314">
        <f t="shared" si="40"/>
        <v>0.93443200000000004</v>
      </c>
      <c r="E204" s="314">
        <f t="shared" si="37"/>
        <v>1</v>
      </c>
      <c r="F204" s="314">
        <f t="shared" si="41"/>
        <v>1.3839999999999999</v>
      </c>
      <c r="G204" s="314">
        <f t="shared" si="41"/>
        <v>1.1919999999999999</v>
      </c>
      <c r="H204" s="314">
        <f t="shared" si="41"/>
        <v>1</v>
      </c>
      <c r="I204" s="314">
        <f t="shared" si="41"/>
        <v>1</v>
      </c>
      <c r="J204" s="314">
        <f t="shared" si="41"/>
        <v>1</v>
      </c>
      <c r="K204" s="314">
        <f t="shared" si="41"/>
        <v>1</v>
      </c>
      <c r="L204" s="314">
        <f t="shared" si="41"/>
        <v>1</v>
      </c>
      <c r="M204" s="10"/>
      <c r="N204" s="10"/>
      <c r="X204" s="268"/>
      <c r="Y204" s="268"/>
      <c r="Z204" s="268"/>
      <c r="AA204" s="268"/>
      <c r="AB204" s="268"/>
      <c r="AC204" s="268"/>
      <c r="AD204" s="268"/>
      <c r="AE204" s="268"/>
      <c r="AF204" s="268"/>
      <c r="AG204" s="268"/>
      <c r="AH204" s="268"/>
      <c r="AI204" s="268"/>
      <c r="AJ204" s="268"/>
      <c r="AK204" s="268"/>
      <c r="AR204" s="14">
        <f t="shared" ref="AR204:AR212" si="42">B204</f>
        <v>192</v>
      </c>
      <c r="AS204" s="346">
        <f t="shared" ref="AS204:AS212" si="43">(C204*285)-273</f>
        <v>15.830399999999997</v>
      </c>
      <c r="AT204" s="346">
        <f t="shared" ref="AT204:AT212" si="44">D204*8</f>
        <v>7.4754560000000003</v>
      </c>
      <c r="AU204" s="348">
        <f t="shared" ref="AU204:AU212" si="45">E204*100</f>
        <v>100</v>
      </c>
      <c r="AV204" s="348">
        <f t="shared" ref="AV204:AV212" si="46">F204*100</f>
        <v>138.39999999999998</v>
      </c>
      <c r="AW204" s="348">
        <f t="shared" ref="AW204:AW212" si="47">G204*100</f>
        <v>119.19999999999999</v>
      </c>
      <c r="AX204" s="229">
        <f t="shared" ref="AX204:AX212" si="48">H204*100</f>
        <v>100</v>
      </c>
      <c r="BW204" s="30"/>
    </row>
    <row r="205" spans="2:75" x14ac:dyDescent="0.2">
      <c r="B205" s="146">
        <f t="shared" si="39"/>
        <v>193</v>
      </c>
      <c r="C205" s="314">
        <f t="shared" si="40"/>
        <v>1.0135099999999999</v>
      </c>
      <c r="D205" s="314">
        <f t="shared" si="40"/>
        <v>0.93409050000000005</v>
      </c>
      <c r="E205" s="314">
        <f t="shared" ref="E205:E212" si="49">IF((E$2+($B205*E$3)+(($B205^2)*E$4))&gt;1,1,(E$2+($B205*E$3)+(($B205^2)*E$4)))</f>
        <v>1</v>
      </c>
      <c r="F205" s="314">
        <f t="shared" si="41"/>
        <v>1.3860000000000001</v>
      </c>
      <c r="G205" s="314">
        <f t="shared" si="41"/>
        <v>1.1930000000000001</v>
      </c>
      <c r="H205" s="314">
        <f t="shared" si="41"/>
        <v>1</v>
      </c>
      <c r="I205" s="314">
        <f t="shared" si="41"/>
        <v>1</v>
      </c>
      <c r="J205" s="314">
        <f t="shared" si="41"/>
        <v>1</v>
      </c>
      <c r="K205" s="314">
        <f t="shared" si="41"/>
        <v>1</v>
      </c>
      <c r="L205" s="314">
        <f t="shared" si="41"/>
        <v>1</v>
      </c>
      <c r="M205" s="10"/>
      <c r="N205" s="10"/>
      <c r="X205" s="268"/>
      <c r="Y205" s="268"/>
      <c r="Z205" s="268"/>
      <c r="AA205" s="268"/>
      <c r="AB205" s="268"/>
      <c r="AC205" s="268"/>
      <c r="AD205" s="268"/>
      <c r="AE205" s="268"/>
      <c r="AF205" s="268"/>
      <c r="AG205" s="268"/>
      <c r="AH205" s="268"/>
      <c r="AI205" s="268"/>
      <c r="AJ205" s="268"/>
      <c r="AK205" s="268"/>
      <c r="AR205" s="14">
        <f t="shared" si="42"/>
        <v>193</v>
      </c>
      <c r="AS205" s="346">
        <f t="shared" si="43"/>
        <v>15.850349999999992</v>
      </c>
      <c r="AT205" s="346">
        <f t="shared" si="44"/>
        <v>7.4727240000000004</v>
      </c>
      <c r="AU205" s="348">
        <f t="shared" si="45"/>
        <v>100</v>
      </c>
      <c r="AV205" s="348">
        <f t="shared" si="46"/>
        <v>138.60000000000002</v>
      </c>
      <c r="AW205" s="348">
        <f t="shared" si="47"/>
        <v>119.30000000000001</v>
      </c>
      <c r="AX205" s="229">
        <f t="shared" si="48"/>
        <v>100</v>
      </c>
      <c r="BW205" s="30"/>
    </row>
    <row r="206" spans="2:75" x14ac:dyDescent="0.2">
      <c r="B206" s="146">
        <f t="shared" ref="B206:B212" si="50">B205+1</f>
        <v>194</v>
      </c>
      <c r="C206" s="314">
        <f t="shared" si="40"/>
        <v>1.0135799999999999</v>
      </c>
      <c r="D206" s="314">
        <f t="shared" si="40"/>
        <v>0.93374899999999994</v>
      </c>
      <c r="E206" s="314">
        <f t="shared" si="49"/>
        <v>1</v>
      </c>
      <c r="F206" s="314">
        <f t="shared" si="41"/>
        <v>1.3879999999999999</v>
      </c>
      <c r="G206" s="314">
        <f t="shared" si="41"/>
        <v>1.194</v>
      </c>
      <c r="H206" s="314">
        <f t="shared" si="41"/>
        <v>1</v>
      </c>
      <c r="I206" s="314">
        <f t="shared" si="41"/>
        <v>1</v>
      </c>
      <c r="J206" s="314">
        <f t="shared" si="41"/>
        <v>1</v>
      </c>
      <c r="K206" s="314">
        <f t="shared" si="41"/>
        <v>1</v>
      </c>
      <c r="L206" s="314">
        <f t="shared" si="41"/>
        <v>1</v>
      </c>
      <c r="M206" s="10"/>
      <c r="N206" s="10"/>
      <c r="X206" s="268"/>
      <c r="Y206" s="268"/>
      <c r="Z206" s="268"/>
      <c r="AA206" s="268"/>
      <c r="AB206" s="268"/>
      <c r="AC206" s="268"/>
      <c r="AD206" s="268"/>
      <c r="AE206" s="268"/>
      <c r="AF206" s="268"/>
      <c r="AG206" s="268"/>
      <c r="AH206" s="268"/>
      <c r="AI206" s="268"/>
      <c r="AJ206" s="268"/>
      <c r="AK206" s="268"/>
      <c r="AR206" s="14">
        <f t="shared" si="42"/>
        <v>194</v>
      </c>
      <c r="AS206" s="346">
        <f t="shared" si="43"/>
        <v>15.870299999999986</v>
      </c>
      <c r="AT206" s="346">
        <f t="shared" si="44"/>
        <v>7.4699919999999995</v>
      </c>
      <c r="AU206" s="348">
        <f t="shared" si="45"/>
        <v>100</v>
      </c>
      <c r="AV206" s="348">
        <f t="shared" si="46"/>
        <v>138.79999999999998</v>
      </c>
      <c r="AW206" s="348">
        <f t="shared" si="47"/>
        <v>119.39999999999999</v>
      </c>
      <c r="AX206" s="229">
        <f t="shared" si="48"/>
        <v>100</v>
      </c>
      <c r="BW206" s="30"/>
    </row>
    <row r="207" spans="2:75" x14ac:dyDescent="0.2">
      <c r="B207" s="146">
        <f t="shared" si="50"/>
        <v>195</v>
      </c>
      <c r="C207" s="314">
        <f t="shared" si="40"/>
        <v>1.0136499999999999</v>
      </c>
      <c r="D207" s="314">
        <f t="shared" si="40"/>
        <v>0.93340749999999995</v>
      </c>
      <c r="E207" s="314">
        <f t="shared" si="49"/>
        <v>1</v>
      </c>
      <c r="F207" s="314">
        <f t="shared" si="41"/>
        <v>1.3900000000000001</v>
      </c>
      <c r="G207" s="314">
        <f t="shared" si="41"/>
        <v>1.1950000000000001</v>
      </c>
      <c r="H207" s="314">
        <f t="shared" si="41"/>
        <v>1</v>
      </c>
      <c r="I207" s="314">
        <f t="shared" si="41"/>
        <v>1</v>
      </c>
      <c r="J207" s="314">
        <f t="shared" si="41"/>
        <v>1</v>
      </c>
      <c r="K207" s="314">
        <f t="shared" si="41"/>
        <v>1</v>
      </c>
      <c r="L207" s="314">
        <f t="shared" si="41"/>
        <v>1</v>
      </c>
      <c r="M207" s="10"/>
      <c r="N207" s="10"/>
      <c r="X207" s="268"/>
      <c r="Y207" s="268"/>
      <c r="Z207" s="268"/>
      <c r="AA207" s="268"/>
      <c r="AB207" s="268"/>
      <c r="AC207" s="268"/>
      <c r="AD207" s="268"/>
      <c r="AE207" s="268"/>
      <c r="AF207" s="268"/>
      <c r="AG207" s="268"/>
      <c r="AH207" s="268"/>
      <c r="AI207" s="268"/>
      <c r="AJ207" s="268"/>
      <c r="AK207" s="268"/>
      <c r="AR207" s="14">
        <f t="shared" si="42"/>
        <v>195</v>
      </c>
      <c r="AS207" s="346">
        <f t="shared" si="43"/>
        <v>15.89024999999998</v>
      </c>
      <c r="AT207" s="346">
        <f t="shared" si="44"/>
        <v>7.4672599999999996</v>
      </c>
      <c r="AU207" s="348">
        <f t="shared" si="45"/>
        <v>100</v>
      </c>
      <c r="AV207" s="348">
        <f t="shared" si="46"/>
        <v>139</v>
      </c>
      <c r="AW207" s="348">
        <f t="shared" si="47"/>
        <v>119.5</v>
      </c>
      <c r="AX207" s="229">
        <f t="shared" si="48"/>
        <v>100</v>
      </c>
      <c r="BW207" s="30"/>
    </row>
    <row r="208" spans="2:75" x14ac:dyDescent="0.2">
      <c r="B208" s="146">
        <f t="shared" si="50"/>
        <v>196</v>
      </c>
      <c r="C208" s="314">
        <f t="shared" si="40"/>
        <v>1.01372</v>
      </c>
      <c r="D208" s="314">
        <f t="shared" si="40"/>
        <v>0.93306599999999995</v>
      </c>
      <c r="E208" s="314">
        <f t="shared" si="49"/>
        <v>1</v>
      </c>
      <c r="F208" s="314">
        <f t="shared" si="41"/>
        <v>1.3919999999999999</v>
      </c>
      <c r="G208" s="314">
        <f t="shared" si="41"/>
        <v>1.196</v>
      </c>
      <c r="H208" s="314">
        <f t="shared" si="41"/>
        <v>1</v>
      </c>
      <c r="I208" s="314">
        <f t="shared" si="41"/>
        <v>1</v>
      </c>
      <c r="J208" s="314">
        <f t="shared" si="41"/>
        <v>1</v>
      </c>
      <c r="K208" s="314">
        <f t="shared" si="41"/>
        <v>1</v>
      </c>
      <c r="L208" s="314">
        <f t="shared" si="41"/>
        <v>1</v>
      </c>
      <c r="M208" s="10"/>
      <c r="N208" s="10"/>
      <c r="X208" s="268"/>
      <c r="Y208" s="268"/>
      <c r="Z208" s="268"/>
      <c r="AA208" s="268"/>
      <c r="AB208" s="268"/>
      <c r="AC208" s="268"/>
      <c r="AD208" s="268"/>
      <c r="AE208" s="268"/>
      <c r="AF208" s="268"/>
      <c r="AG208" s="268"/>
      <c r="AH208" s="268"/>
      <c r="AI208" s="268"/>
      <c r="AJ208" s="268"/>
      <c r="AK208" s="268"/>
      <c r="AR208" s="14">
        <f t="shared" si="42"/>
        <v>196</v>
      </c>
      <c r="AS208" s="346">
        <f t="shared" si="43"/>
        <v>15.910199999999975</v>
      </c>
      <c r="AT208" s="346">
        <f t="shared" si="44"/>
        <v>7.4645279999999996</v>
      </c>
      <c r="AU208" s="348">
        <f t="shared" si="45"/>
        <v>100</v>
      </c>
      <c r="AV208" s="348">
        <f t="shared" si="46"/>
        <v>139.19999999999999</v>
      </c>
      <c r="AW208" s="348">
        <f t="shared" si="47"/>
        <v>119.6</v>
      </c>
      <c r="AX208" s="229">
        <f t="shared" si="48"/>
        <v>100</v>
      </c>
      <c r="BW208" s="30"/>
    </row>
    <row r="209" spans="1:75" x14ac:dyDescent="0.2">
      <c r="B209" s="146">
        <f t="shared" si="50"/>
        <v>197</v>
      </c>
      <c r="C209" s="314">
        <f t="shared" si="40"/>
        <v>1.01379</v>
      </c>
      <c r="D209" s="314">
        <f t="shared" si="40"/>
        <v>0.93272449999999996</v>
      </c>
      <c r="E209" s="314">
        <f t="shared" si="49"/>
        <v>1</v>
      </c>
      <c r="F209" s="314">
        <f t="shared" si="41"/>
        <v>1.3940000000000001</v>
      </c>
      <c r="G209" s="314">
        <f t="shared" si="41"/>
        <v>1.1970000000000001</v>
      </c>
      <c r="H209" s="314">
        <f t="shared" si="41"/>
        <v>1</v>
      </c>
      <c r="I209" s="314">
        <f t="shared" ref="I209:L212" si="51">I$2+($B209*I$3)+(($B209^2)*I$4)</f>
        <v>1</v>
      </c>
      <c r="J209" s="314">
        <f t="shared" si="51"/>
        <v>1</v>
      </c>
      <c r="K209" s="314">
        <f t="shared" si="51"/>
        <v>1</v>
      </c>
      <c r="L209" s="314">
        <f t="shared" si="51"/>
        <v>1</v>
      </c>
      <c r="M209" s="10"/>
      <c r="N209" s="10"/>
      <c r="X209" s="268"/>
      <c r="Y209" s="268"/>
      <c r="Z209" s="268"/>
      <c r="AA209" s="268"/>
      <c r="AB209" s="268"/>
      <c r="AC209" s="268"/>
      <c r="AD209" s="268"/>
      <c r="AE209" s="268"/>
      <c r="AF209" s="268"/>
      <c r="AG209" s="268"/>
      <c r="AH209" s="268"/>
      <c r="AI209" s="268"/>
      <c r="AJ209" s="268"/>
      <c r="AK209" s="268"/>
      <c r="AR209" s="14">
        <f t="shared" si="42"/>
        <v>197</v>
      </c>
      <c r="AS209" s="346">
        <f t="shared" si="43"/>
        <v>15.930149999999969</v>
      </c>
      <c r="AT209" s="346">
        <f t="shared" si="44"/>
        <v>7.4617959999999997</v>
      </c>
      <c r="AU209" s="348">
        <f t="shared" si="45"/>
        <v>100</v>
      </c>
      <c r="AV209" s="348">
        <f t="shared" si="46"/>
        <v>139.4</v>
      </c>
      <c r="AW209" s="348">
        <f t="shared" si="47"/>
        <v>119.7</v>
      </c>
      <c r="AX209" s="229">
        <f t="shared" si="48"/>
        <v>100</v>
      </c>
      <c r="BW209" s="30"/>
    </row>
    <row r="210" spans="1:75" x14ac:dyDescent="0.2">
      <c r="B210" s="146">
        <f t="shared" si="50"/>
        <v>198</v>
      </c>
      <c r="C210" s="314">
        <f t="shared" si="40"/>
        <v>1.01386</v>
      </c>
      <c r="D210" s="314">
        <f t="shared" si="40"/>
        <v>0.93238299999999996</v>
      </c>
      <c r="E210" s="314">
        <f t="shared" si="49"/>
        <v>1</v>
      </c>
      <c r="F210" s="314">
        <f t="shared" ref="F210:H212" si="52">F$2+($B210*F$3)+(($B210^2)*F$4)</f>
        <v>1.3959999999999999</v>
      </c>
      <c r="G210" s="314">
        <f t="shared" si="52"/>
        <v>1.198</v>
      </c>
      <c r="H210" s="314">
        <f t="shared" si="52"/>
        <v>1</v>
      </c>
      <c r="I210" s="314">
        <f t="shared" si="51"/>
        <v>1</v>
      </c>
      <c r="J210" s="314">
        <f t="shared" si="51"/>
        <v>1</v>
      </c>
      <c r="K210" s="314">
        <f t="shared" si="51"/>
        <v>1</v>
      </c>
      <c r="L210" s="314">
        <f t="shared" si="51"/>
        <v>1</v>
      </c>
      <c r="M210" s="10"/>
      <c r="N210" s="10"/>
      <c r="X210" s="268"/>
      <c r="Y210" s="268"/>
      <c r="Z210" s="268"/>
      <c r="AA210" s="268"/>
      <c r="AB210" s="268"/>
      <c r="AC210" s="268"/>
      <c r="AD210" s="268"/>
      <c r="AE210" s="268"/>
      <c r="AF210" s="268"/>
      <c r="AG210" s="268"/>
      <c r="AH210" s="268"/>
      <c r="AI210" s="268"/>
      <c r="AJ210" s="268"/>
      <c r="AK210" s="268"/>
      <c r="AR210" s="14">
        <f t="shared" si="42"/>
        <v>198</v>
      </c>
      <c r="AS210" s="346">
        <f t="shared" si="43"/>
        <v>15.95010000000002</v>
      </c>
      <c r="AT210" s="346">
        <f t="shared" si="44"/>
        <v>7.4590639999999997</v>
      </c>
      <c r="AU210" s="348">
        <f t="shared" si="45"/>
        <v>100</v>
      </c>
      <c r="AV210" s="348">
        <f t="shared" si="46"/>
        <v>139.6</v>
      </c>
      <c r="AW210" s="348">
        <f t="shared" si="47"/>
        <v>119.8</v>
      </c>
      <c r="AX210" s="229">
        <f t="shared" si="48"/>
        <v>100</v>
      </c>
      <c r="BW210" s="30"/>
    </row>
    <row r="211" spans="1:75" x14ac:dyDescent="0.2">
      <c r="B211" s="146">
        <f t="shared" si="50"/>
        <v>199</v>
      </c>
      <c r="C211" s="314">
        <f t="shared" si="40"/>
        <v>1.01393</v>
      </c>
      <c r="D211" s="314">
        <f t="shared" si="40"/>
        <v>0.93204149999999997</v>
      </c>
      <c r="E211" s="314">
        <f t="shared" si="49"/>
        <v>1</v>
      </c>
      <c r="F211" s="314">
        <f t="shared" si="52"/>
        <v>1.3980000000000001</v>
      </c>
      <c r="G211" s="314">
        <f t="shared" si="52"/>
        <v>1.1990000000000001</v>
      </c>
      <c r="H211" s="314">
        <f t="shared" si="52"/>
        <v>1</v>
      </c>
      <c r="I211" s="314">
        <f t="shared" si="51"/>
        <v>1</v>
      </c>
      <c r="J211" s="314">
        <f t="shared" si="51"/>
        <v>1</v>
      </c>
      <c r="K211" s="314">
        <f t="shared" si="51"/>
        <v>1</v>
      </c>
      <c r="L211" s="314">
        <f t="shared" si="51"/>
        <v>1</v>
      </c>
      <c r="M211" s="10"/>
      <c r="N211" s="10"/>
      <c r="X211" s="268"/>
      <c r="Y211" s="268"/>
      <c r="Z211" s="268"/>
      <c r="AA211" s="268"/>
      <c r="AB211" s="268"/>
      <c r="AC211" s="268"/>
      <c r="AD211" s="268"/>
      <c r="AE211" s="268"/>
      <c r="AF211" s="268"/>
      <c r="AG211" s="268"/>
      <c r="AH211" s="268"/>
      <c r="AI211" s="268"/>
      <c r="AJ211" s="268"/>
      <c r="AK211" s="268"/>
      <c r="AR211" s="14">
        <f t="shared" si="42"/>
        <v>199</v>
      </c>
      <c r="AS211" s="346">
        <f t="shared" si="43"/>
        <v>15.970050000000015</v>
      </c>
      <c r="AT211" s="346">
        <f t="shared" si="44"/>
        <v>7.4563319999999997</v>
      </c>
      <c r="AU211" s="348">
        <f t="shared" si="45"/>
        <v>100</v>
      </c>
      <c r="AV211" s="348">
        <f t="shared" si="46"/>
        <v>139.80000000000001</v>
      </c>
      <c r="AW211" s="348">
        <f t="shared" si="47"/>
        <v>119.9</v>
      </c>
      <c r="AX211" s="229">
        <f t="shared" si="48"/>
        <v>100</v>
      </c>
      <c r="BW211" s="30"/>
    </row>
    <row r="212" spans="1:75" x14ac:dyDescent="0.2">
      <c r="B212" s="146">
        <f t="shared" si="50"/>
        <v>200</v>
      </c>
      <c r="C212" s="314">
        <f t="shared" si="40"/>
        <v>1.014</v>
      </c>
      <c r="D212" s="314">
        <f t="shared" si="40"/>
        <v>0.93169999999999997</v>
      </c>
      <c r="E212" s="314">
        <f t="shared" si="49"/>
        <v>1</v>
      </c>
      <c r="F212" s="314">
        <f t="shared" si="52"/>
        <v>1.4</v>
      </c>
      <c r="G212" s="314">
        <f t="shared" si="52"/>
        <v>1.2</v>
      </c>
      <c r="H212" s="314">
        <f t="shared" si="52"/>
        <v>1</v>
      </c>
      <c r="I212" s="314">
        <f t="shared" si="51"/>
        <v>1</v>
      </c>
      <c r="J212" s="314">
        <f t="shared" si="51"/>
        <v>1</v>
      </c>
      <c r="K212" s="314">
        <f t="shared" si="51"/>
        <v>1</v>
      </c>
      <c r="L212" s="314">
        <f t="shared" si="51"/>
        <v>1</v>
      </c>
      <c r="M212" s="10"/>
      <c r="N212" s="10"/>
      <c r="X212" s="268"/>
      <c r="Y212" s="268"/>
      <c r="Z212" s="268"/>
      <c r="AA212" s="268"/>
      <c r="AB212" s="268"/>
      <c r="AC212" s="268"/>
      <c r="AD212" s="268"/>
      <c r="AE212" s="268"/>
      <c r="AF212" s="268"/>
      <c r="AG212" s="268"/>
      <c r="AH212" s="268"/>
      <c r="AI212" s="268"/>
      <c r="AJ212" s="268"/>
      <c r="AK212" s="268"/>
      <c r="AR212" s="14">
        <f t="shared" si="42"/>
        <v>200</v>
      </c>
      <c r="AS212" s="346">
        <f t="shared" si="43"/>
        <v>15.990000000000009</v>
      </c>
      <c r="AT212" s="346">
        <f t="shared" si="44"/>
        <v>7.4535999999999998</v>
      </c>
      <c r="AU212" s="348">
        <f t="shared" si="45"/>
        <v>100</v>
      </c>
      <c r="AV212" s="348">
        <f t="shared" si="46"/>
        <v>140</v>
      </c>
      <c r="AW212" s="348">
        <f t="shared" si="47"/>
        <v>120</v>
      </c>
      <c r="AX212" s="229">
        <f t="shared" si="48"/>
        <v>100</v>
      </c>
      <c r="BW212" s="30"/>
    </row>
    <row r="213" spans="1:75" x14ac:dyDescent="0.2">
      <c r="I213" s="146"/>
      <c r="J213" s="146"/>
      <c r="K213" s="146"/>
      <c r="L213" s="146"/>
      <c r="M213" s="10"/>
      <c r="N213" s="10"/>
      <c r="X213" s="268"/>
      <c r="Y213" s="268"/>
      <c r="Z213" s="268"/>
      <c r="AA213" s="268"/>
      <c r="AB213" s="268"/>
      <c r="AC213" s="268"/>
      <c r="AD213" s="268"/>
      <c r="AE213" s="268"/>
      <c r="AF213" s="268"/>
      <c r="AG213" s="268"/>
      <c r="AH213" s="268"/>
      <c r="AI213" s="268"/>
      <c r="AJ213" s="268"/>
      <c r="AK213" s="268"/>
      <c r="AR213" s="14"/>
      <c r="AT213" s="228"/>
      <c r="AU213" s="229"/>
      <c r="AV213" s="229"/>
      <c r="AW213" s="229"/>
      <c r="AX213" s="229"/>
      <c r="BW213" s="30"/>
    </row>
    <row r="214" spans="1:75" x14ac:dyDescent="0.2">
      <c r="I214" s="146"/>
      <c r="J214" s="146"/>
      <c r="K214" s="146"/>
      <c r="L214" s="146"/>
      <c r="M214" s="10"/>
      <c r="N214" s="10"/>
      <c r="X214" s="268"/>
      <c r="Y214" s="268"/>
      <c r="Z214" s="268"/>
      <c r="AA214" s="268"/>
      <c r="AB214" s="268"/>
      <c r="AC214" s="268"/>
      <c r="AD214" s="268"/>
      <c r="AE214" s="268"/>
      <c r="AF214" s="268"/>
      <c r="AG214" s="268"/>
      <c r="AH214" s="268"/>
      <c r="AI214" s="268"/>
      <c r="AJ214" s="268"/>
      <c r="AK214" s="268"/>
      <c r="AR214" s="14"/>
      <c r="AT214" s="228"/>
      <c r="AU214" s="229"/>
      <c r="AV214" s="229"/>
      <c r="AW214" s="229"/>
      <c r="AX214" s="229"/>
      <c r="BW214" s="30"/>
    </row>
    <row r="215" spans="1:75" x14ac:dyDescent="0.2">
      <c r="B215" s="119" t="s">
        <v>160</v>
      </c>
      <c r="C215" s="119" t="str">
        <f>C11</f>
        <v>Temp</v>
      </c>
      <c r="D215" s="119" t="str">
        <f t="shared" ref="D215:L215" si="53">D11</f>
        <v>pH</v>
      </c>
      <c r="E215" s="119" t="str">
        <f t="shared" si="53"/>
        <v>DO</v>
      </c>
      <c r="F215" s="119" t="str">
        <f t="shared" si="53"/>
        <v>Pollution</v>
      </c>
      <c r="G215" s="119" t="str">
        <f t="shared" si="53"/>
        <v>FishingPressure</v>
      </c>
      <c r="H215" s="119" t="str">
        <f t="shared" si="53"/>
        <v>-</v>
      </c>
      <c r="I215" s="119" t="str">
        <f t="shared" si="53"/>
        <v>.</v>
      </c>
      <c r="J215" s="119" t="str">
        <f t="shared" si="53"/>
        <v>.</v>
      </c>
      <c r="K215" s="119" t="str">
        <f t="shared" si="53"/>
        <v>.</v>
      </c>
      <c r="L215" s="119" t="str">
        <f t="shared" si="53"/>
        <v>.</v>
      </c>
      <c r="M215" s="10"/>
      <c r="N215" s="10"/>
      <c r="X215" s="268"/>
      <c r="Y215" s="268"/>
      <c r="Z215" s="268"/>
      <c r="AA215" s="268"/>
      <c r="AB215" s="268"/>
      <c r="AC215" s="268"/>
      <c r="AD215" s="268"/>
      <c r="AE215" s="268"/>
      <c r="AF215" s="268"/>
      <c r="AG215" s="268"/>
      <c r="AH215" s="268"/>
      <c r="AI215" s="268"/>
      <c r="AJ215" s="268"/>
      <c r="AK215" s="268"/>
      <c r="AR215" s="14"/>
      <c r="AT215" s="228"/>
      <c r="AU215" s="229"/>
      <c r="AV215" s="229"/>
      <c r="AW215" s="229"/>
      <c r="AX215" s="229"/>
      <c r="BW215" s="30"/>
    </row>
    <row r="216" spans="1:75" x14ac:dyDescent="0.2">
      <c r="A216" t="s">
        <v>170</v>
      </c>
      <c r="B216" s="146">
        <v>0</v>
      </c>
      <c r="C216" s="35">
        <f>C$5+($B216*C$6)</f>
        <v>1</v>
      </c>
      <c r="D216" s="35">
        <f t="shared" ref="D216:L231" si="54">D$5+($B216*D$6)</f>
        <v>1</v>
      </c>
      <c r="E216" s="35">
        <f t="shared" si="54"/>
        <v>1</v>
      </c>
      <c r="F216" s="35">
        <f t="shared" si="54"/>
        <v>1</v>
      </c>
      <c r="G216" s="35">
        <f t="shared" si="54"/>
        <v>1</v>
      </c>
      <c r="H216" s="35">
        <f t="shared" si="54"/>
        <v>1</v>
      </c>
      <c r="I216" s="35">
        <f t="shared" si="54"/>
        <v>1</v>
      </c>
      <c r="J216" s="35">
        <f t="shared" si="54"/>
        <v>1</v>
      </c>
      <c r="K216" s="35">
        <f t="shared" si="54"/>
        <v>1</v>
      </c>
      <c r="L216" s="35">
        <f t="shared" si="54"/>
        <v>1</v>
      </c>
      <c r="M216" s="10"/>
      <c r="N216" s="10"/>
      <c r="X216" s="268"/>
      <c r="Y216" s="268"/>
      <c r="Z216" s="268"/>
      <c r="AA216" s="268"/>
      <c r="AB216" s="268"/>
      <c r="AC216" s="268"/>
      <c r="AD216" s="268"/>
      <c r="AE216" s="268"/>
      <c r="AF216" s="268"/>
      <c r="AG216" s="268"/>
      <c r="AH216" s="268"/>
      <c r="AI216" s="268"/>
      <c r="AJ216" s="268"/>
      <c r="AK216" s="268"/>
      <c r="AR216" s="14"/>
      <c r="AT216" s="228"/>
      <c r="AU216" s="229"/>
      <c r="AV216" s="229"/>
      <c r="AW216" s="229"/>
      <c r="AX216" s="229"/>
      <c r="BW216" s="30"/>
    </row>
    <row r="217" spans="1:75" x14ac:dyDescent="0.2">
      <c r="B217" s="146">
        <f>B216+1</f>
        <v>1</v>
      </c>
      <c r="C217" s="35">
        <f t="shared" ref="C217:L248" si="55">C$5+($B217*C$6)</f>
        <v>1</v>
      </c>
      <c r="D217" s="35">
        <f t="shared" si="54"/>
        <v>1</v>
      </c>
      <c r="E217" s="35">
        <f t="shared" si="54"/>
        <v>1</v>
      </c>
      <c r="F217" s="35">
        <f t="shared" si="54"/>
        <v>1</v>
      </c>
      <c r="G217" s="35">
        <f t="shared" si="54"/>
        <v>1</v>
      </c>
      <c r="H217" s="35">
        <f t="shared" si="54"/>
        <v>1</v>
      </c>
      <c r="I217" s="35">
        <f t="shared" si="54"/>
        <v>1</v>
      </c>
      <c r="J217" s="35">
        <f t="shared" si="54"/>
        <v>1</v>
      </c>
      <c r="K217" s="35">
        <f t="shared" si="54"/>
        <v>1</v>
      </c>
      <c r="L217" s="35">
        <f t="shared" si="54"/>
        <v>1</v>
      </c>
      <c r="M217" s="10"/>
      <c r="N217" s="10"/>
      <c r="X217" s="268"/>
      <c r="Y217" s="268"/>
      <c r="Z217" s="268"/>
      <c r="AA217" s="268"/>
      <c r="AB217" s="268"/>
      <c r="AC217" s="268"/>
      <c r="AD217" s="268"/>
      <c r="AE217" s="268"/>
      <c r="AF217" s="268"/>
      <c r="AG217" s="268"/>
      <c r="AH217" s="268"/>
      <c r="AI217" s="268"/>
      <c r="AJ217" s="268"/>
      <c r="AK217" s="268"/>
      <c r="AR217" s="14"/>
      <c r="AT217" s="228"/>
      <c r="AU217" s="229"/>
      <c r="AV217" s="229"/>
      <c r="AW217" s="229"/>
      <c r="AX217" s="229"/>
      <c r="BW217" s="30"/>
    </row>
    <row r="218" spans="1:75" x14ac:dyDescent="0.2">
      <c r="B218" s="146">
        <f t="shared" ref="B218:B281" si="56">B217+1</f>
        <v>2</v>
      </c>
      <c r="C218" s="35">
        <f t="shared" si="55"/>
        <v>1</v>
      </c>
      <c r="D218" s="35">
        <f t="shared" si="54"/>
        <v>1</v>
      </c>
      <c r="E218" s="35">
        <f t="shared" si="54"/>
        <v>1</v>
      </c>
      <c r="F218" s="35">
        <f t="shared" si="54"/>
        <v>1</v>
      </c>
      <c r="G218" s="35">
        <f t="shared" si="54"/>
        <v>1</v>
      </c>
      <c r="H218" s="35">
        <f t="shared" si="54"/>
        <v>1</v>
      </c>
      <c r="I218" s="35">
        <f t="shared" si="54"/>
        <v>1</v>
      </c>
      <c r="J218" s="35">
        <f t="shared" si="54"/>
        <v>1</v>
      </c>
      <c r="K218" s="35">
        <f t="shared" si="54"/>
        <v>1</v>
      </c>
      <c r="L218" s="35">
        <f t="shared" si="54"/>
        <v>1</v>
      </c>
      <c r="M218" s="10"/>
      <c r="N218" s="10"/>
      <c r="X218" s="268"/>
      <c r="Y218" s="268"/>
      <c r="Z218" s="268"/>
      <c r="AA218" s="268"/>
      <c r="AB218" s="268"/>
      <c r="AC218" s="268"/>
      <c r="AD218" s="268"/>
      <c r="AE218" s="268"/>
      <c r="AF218" s="268"/>
      <c r="AG218" s="268"/>
      <c r="AH218" s="268"/>
      <c r="AI218" s="268"/>
      <c r="AJ218" s="268"/>
      <c r="AK218" s="268"/>
      <c r="AR218" s="14"/>
      <c r="AT218" s="228"/>
      <c r="AU218" s="229"/>
      <c r="AV218" s="229"/>
      <c r="AW218" s="229"/>
      <c r="AX218" s="229"/>
      <c r="BW218" s="30"/>
    </row>
    <row r="219" spans="1:75" x14ac:dyDescent="0.2">
      <c r="B219" s="146">
        <f t="shared" si="56"/>
        <v>3</v>
      </c>
      <c r="C219" s="35">
        <f t="shared" si="55"/>
        <v>1</v>
      </c>
      <c r="D219" s="35">
        <f t="shared" si="54"/>
        <v>1</v>
      </c>
      <c r="E219" s="35">
        <f t="shared" si="54"/>
        <v>1</v>
      </c>
      <c r="F219" s="35">
        <f t="shared" si="54"/>
        <v>1</v>
      </c>
      <c r="G219" s="35">
        <f t="shared" si="54"/>
        <v>1</v>
      </c>
      <c r="H219" s="35">
        <f t="shared" si="54"/>
        <v>1</v>
      </c>
      <c r="I219" s="35">
        <f t="shared" si="54"/>
        <v>1</v>
      </c>
      <c r="J219" s="35">
        <f t="shared" si="54"/>
        <v>1</v>
      </c>
      <c r="K219" s="35">
        <f t="shared" si="54"/>
        <v>1</v>
      </c>
      <c r="L219" s="35">
        <f t="shared" si="54"/>
        <v>1</v>
      </c>
      <c r="M219" s="10"/>
      <c r="N219" s="10"/>
      <c r="X219" s="268"/>
      <c r="Y219" s="268"/>
      <c r="Z219" s="268"/>
      <c r="AA219" s="268"/>
      <c r="AB219" s="268"/>
      <c r="AC219" s="268"/>
      <c r="AD219" s="268"/>
      <c r="AE219" s="268"/>
      <c r="AF219" s="268"/>
      <c r="AG219" s="268"/>
      <c r="AH219" s="268"/>
      <c r="AI219" s="268"/>
      <c r="AJ219" s="268"/>
      <c r="AK219" s="268"/>
      <c r="AR219" s="14"/>
      <c r="AT219" s="228"/>
      <c r="AU219" s="229"/>
      <c r="AV219" s="229"/>
      <c r="AW219" s="229"/>
      <c r="AX219" s="229"/>
      <c r="BW219" s="30"/>
    </row>
    <row r="220" spans="1:75" x14ac:dyDescent="0.2">
      <c r="B220" s="146">
        <f t="shared" si="56"/>
        <v>4</v>
      </c>
      <c r="C220" s="35">
        <f t="shared" si="55"/>
        <v>1</v>
      </c>
      <c r="D220" s="35">
        <f t="shared" si="54"/>
        <v>1</v>
      </c>
      <c r="E220" s="35">
        <f t="shared" si="54"/>
        <v>1</v>
      </c>
      <c r="F220" s="35">
        <f t="shared" si="54"/>
        <v>1</v>
      </c>
      <c r="G220" s="35">
        <f t="shared" si="54"/>
        <v>1</v>
      </c>
      <c r="H220" s="35">
        <f t="shared" si="54"/>
        <v>1</v>
      </c>
      <c r="I220" s="35">
        <f t="shared" si="54"/>
        <v>1</v>
      </c>
      <c r="J220" s="35">
        <f t="shared" si="54"/>
        <v>1</v>
      </c>
      <c r="K220" s="35">
        <f t="shared" si="54"/>
        <v>1</v>
      </c>
      <c r="L220" s="35">
        <f t="shared" si="54"/>
        <v>1</v>
      </c>
      <c r="M220" s="10"/>
      <c r="N220" s="10"/>
      <c r="X220" s="268"/>
      <c r="Y220" s="268"/>
      <c r="Z220" s="268"/>
      <c r="AA220" s="268"/>
      <c r="AB220" s="268"/>
      <c r="AC220" s="268"/>
      <c r="AD220" s="268"/>
      <c r="AE220" s="268"/>
      <c r="AF220" s="268"/>
      <c r="AG220" s="268"/>
      <c r="AH220" s="268"/>
      <c r="AI220" s="268"/>
      <c r="AJ220" s="268"/>
      <c r="AK220" s="268"/>
      <c r="AR220" s="14"/>
      <c r="AT220" s="228"/>
      <c r="AU220" s="229"/>
      <c r="AV220" s="229"/>
      <c r="AW220" s="229"/>
      <c r="AX220" s="229"/>
      <c r="BW220" s="30"/>
    </row>
    <row r="221" spans="1:75" x14ac:dyDescent="0.2">
      <c r="B221" s="146">
        <f t="shared" si="56"/>
        <v>5</v>
      </c>
      <c r="C221" s="35">
        <f t="shared" si="55"/>
        <v>1</v>
      </c>
      <c r="D221" s="35">
        <f t="shared" si="54"/>
        <v>1</v>
      </c>
      <c r="E221" s="35">
        <f t="shared" si="54"/>
        <v>1</v>
      </c>
      <c r="F221" s="35">
        <f t="shared" si="54"/>
        <v>1</v>
      </c>
      <c r="G221" s="35">
        <f t="shared" si="54"/>
        <v>1</v>
      </c>
      <c r="H221" s="35">
        <f t="shared" si="54"/>
        <v>1</v>
      </c>
      <c r="I221" s="35">
        <f t="shared" si="54"/>
        <v>1</v>
      </c>
      <c r="J221" s="35">
        <f t="shared" si="54"/>
        <v>1</v>
      </c>
      <c r="K221" s="35">
        <f t="shared" si="54"/>
        <v>1</v>
      </c>
      <c r="L221" s="35">
        <f t="shared" si="54"/>
        <v>1</v>
      </c>
      <c r="M221" s="10"/>
      <c r="N221" s="10"/>
      <c r="X221" s="268"/>
      <c r="Y221" s="268"/>
      <c r="Z221" s="268"/>
      <c r="AA221" s="268"/>
      <c r="AB221" s="268"/>
      <c r="AC221" s="268"/>
      <c r="AD221" s="268"/>
      <c r="AE221" s="268"/>
      <c r="AF221" s="268"/>
      <c r="AG221" s="268"/>
      <c r="AH221" s="268"/>
      <c r="AI221" s="268"/>
      <c r="AJ221" s="268"/>
      <c r="AK221" s="268"/>
      <c r="AR221" s="14"/>
      <c r="AT221" s="228"/>
      <c r="AU221" s="229"/>
      <c r="AV221" s="229"/>
      <c r="AW221" s="229"/>
      <c r="AX221" s="229"/>
      <c r="BW221" s="30"/>
    </row>
    <row r="222" spans="1:75" x14ac:dyDescent="0.2">
      <c r="B222" s="146">
        <f t="shared" si="56"/>
        <v>6</v>
      </c>
      <c r="C222" s="35">
        <f t="shared" si="55"/>
        <v>1</v>
      </c>
      <c r="D222" s="35">
        <f t="shared" si="54"/>
        <v>1</v>
      </c>
      <c r="E222" s="35">
        <f t="shared" si="54"/>
        <v>1</v>
      </c>
      <c r="F222" s="35">
        <f t="shared" si="54"/>
        <v>1</v>
      </c>
      <c r="G222" s="35">
        <f t="shared" si="54"/>
        <v>1</v>
      </c>
      <c r="H222" s="35">
        <f t="shared" si="54"/>
        <v>1</v>
      </c>
      <c r="I222" s="35">
        <f t="shared" si="54"/>
        <v>1</v>
      </c>
      <c r="J222" s="35">
        <f t="shared" si="54"/>
        <v>1</v>
      </c>
      <c r="K222" s="35">
        <f t="shared" si="54"/>
        <v>1</v>
      </c>
      <c r="L222" s="35">
        <f t="shared" si="54"/>
        <v>1</v>
      </c>
      <c r="M222" s="10"/>
      <c r="N222" s="10"/>
      <c r="X222" s="268"/>
      <c r="Y222" s="268"/>
      <c r="Z222" s="268"/>
      <c r="AA222" s="268"/>
      <c r="AB222" s="268"/>
      <c r="AC222" s="268"/>
      <c r="AD222" s="268"/>
      <c r="AE222" s="268"/>
      <c r="AF222" s="268"/>
      <c r="AG222" s="268"/>
      <c r="AH222" s="268"/>
      <c r="AI222" s="268"/>
      <c r="AJ222" s="268"/>
      <c r="AK222" s="268"/>
      <c r="AR222" s="14"/>
      <c r="AT222" s="228"/>
      <c r="AU222" s="229"/>
      <c r="AV222" s="229"/>
      <c r="AW222" s="229"/>
      <c r="AX222" s="229"/>
      <c r="BW222" s="30"/>
    </row>
    <row r="223" spans="1:75" x14ac:dyDescent="0.2">
      <c r="B223" s="146">
        <f t="shared" si="56"/>
        <v>7</v>
      </c>
      <c r="C223" s="35">
        <f t="shared" si="55"/>
        <v>1</v>
      </c>
      <c r="D223" s="35">
        <f t="shared" si="54"/>
        <v>1</v>
      </c>
      <c r="E223" s="35">
        <f t="shared" si="54"/>
        <v>1</v>
      </c>
      <c r="F223" s="35">
        <f t="shared" si="54"/>
        <v>1</v>
      </c>
      <c r="G223" s="35">
        <f t="shared" si="54"/>
        <v>1</v>
      </c>
      <c r="H223" s="35">
        <f t="shared" si="54"/>
        <v>1</v>
      </c>
      <c r="I223" s="35">
        <f t="shared" si="54"/>
        <v>1</v>
      </c>
      <c r="J223" s="35">
        <f t="shared" si="54"/>
        <v>1</v>
      </c>
      <c r="K223" s="35">
        <f t="shared" si="54"/>
        <v>1</v>
      </c>
      <c r="L223" s="35">
        <f t="shared" si="54"/>
        <v>1</v>
      </c>
      <c r="M223" s="10"/>
      <c r="N223" s="10"/>
      <c r="X223" s="268"/>
      <c r="Y223" s="268"/>
      <c r="Z223" s="268"/>
      <c r="AA223" s="268"/>
      <c r="AB223" s="268"/>
      <c r="AC223" s="268"/>
      <c r="AD223" s="268"/>
      <c r="AE223" s="268"/>
      <c r="AF223" s="268"/>
      <c r="AG223" s="268"/>
      <c r="AH223" s="268"/>
      <c r="AI223" s="268"/>
      <c r="AJ223" s="268"/>
      <c r="AK223" s="268"/>
      <c r="AR223" s="14"/>
      <c r="AT223" s="228"/>
      <c r="AU223" s="229"/>
      <c r="AV223" s="229"/>
      <c r="AW223" s="229"/>
      <c r="AX223" s="229"/>
      <c r="BW223" s="30"/>
    </row>
    <row r="224" spans="1:75" x14ac:dyDescent="0.2">
      <c r="B224" s="146">
        <f t="shared" si="56"/>
        <v>8</v>
      </c>
      <c r="C224" s="35">
        <f t="shared" si="55"/>
        <v>1</v>
      </c>
      <c r="D224" s="35">
        <f t="shared" si="54"/>
        <v>1</v>
      </c>
      <c r="E224" s="35">
        <f t="shared" si="54"/>
        <v>1</v>
      </c>
      <c r="F224" s="35">
        <f t="shared" si="54"/>
        <v>1</v>
      </c>
      <c r="G224" s="35">
        <f t="shared" si="54"/>
        <v>1</v>
      </c>
      <c r="H224" s="35">
        <f t="shared" si="54"/>
        <v>1</v>
      </c>
      <c r="I224" s="35">
        <f t="shared" si="54"/>
        <v>1</v>
      </c>
      <c r="J224" s="35">
        <f t="shared" si="54"/>
        <v>1</v>
      </c>
      <c r="K224" s="35">
        <f t="shared" si="54"/>
        <v>1</v>
      </c>
      <c r="L224" s="35">
        <f t="shared" si="54"/>
        <v>1</v>
      </c>
      <c r="M224" s="10"/>
      <c r="N224" s="10"/>
      <c r="X224" s="268"/>
      <c r="Y224" s="268"/>
      <c r="Z224" s="268"/>
      <c r="AA224" s="268"/>
      <c r="AB224" s="268"/>
      <c r="AC224" s="268"/>
      <c r="AD224" s="268"/>
      <c r="AE224" s="268"/>
      <c r="AF224" s="268"/>
      <c r="AG224" s="268"/>
      <c r="AH224" s="268"/>
      <c r="AI224" s="268"/>
      <c r="AJ224" s="268"/>
      <c r="AK224" s="268"/>
      <c r="AR224" s="14"/>
      <c r="AT224" s="228"/>
      <c r="AU224" s="229"/>
      <c r="AV224" s="229"/>
      <c r="AW224" s="229"/>
      <c r="AX224" s="229"/>
      <c r="BW224" s="30"/>
    </row>
    <row r="225" spans="2:75" x14ac:dyDescent="0.2">
      <c r="B225" s="146">
        <f t="shared" si="56"/>
        <v>9</v>
      </c>
      <c r="C225" s="35">
        <f t="shared" si="55"/>
        <v>1</v>
      </c>
      <c r="D225" s="35">
        <f t="shared" si="54"/>
        <v>1</v>
      </c>
      <c r="E225" s="35">
        <f t="shared" si="54"/>
        <v>1</v>
      </c>
      <c r="F225" s="35">
        <f t="shared" si="54"/>
        <v>1</v>
      </c>
      <c r="G225" s="35">
        <f t="shared" si="54"/>
        <v>1</v>
      </c>
      <c r="H225" s="35">
        <f t="shared" si="54"/>
        <v>1</v>
      </c>
      <c r="I225" s="35">
        <f t="shared" si="54"/>
        <v>1</v>
      </c>
      <c r="J225" s="35">
        <f t="shared" si="54"/>
        <v>1</v>
      </c>
      <c r="K225" s="35">
        <f t="shared" si="54"/>
        <v>1</v>
      </c>
      <c r="L225" s="35">
        <f t="shared" si="54"/>
        <v>1</v>
      </c>
      <c r="M225" s="10"/>
      <c r="N225" s="10"/>
      <c r="X225" s="268"/>
      <c r="Y225" s="268"/>
      <c r="Z225" s="268"/>
      <c r="AA225" s="268"/>
      <c r="AB225" s="268"/>
      <c r="AC225" s="268"/>
      <c r="AD225" s="268"/>
      <c r="AE225" s="268"/>
      <c r="AF225" s="268"/>
      <c r="AG225" s="268"/>
      <c r="AH225" s="268"/>
      <c r="AI225" s="268"/>
      <c r="AJ225" s="268"/>
      <c r="AK225" s="268"/>
      <c r="AR225" s="14"/>
      <c r="AT225" s="228"/>
      <c r="AU225" s="229"/>
      <c r="AV225" s="229"/>
      <c r="AW225" s="229"/>
      <c r="AX225" s="229"/>
      <c r="BW225" s="30"/>
    </row>
    <row r="226" spans="2:75" x14ac:dyDescent="0.2">
      <c r="B226" s="146">
        <f t="shared" si="56"/>
        <v>10</v>
      </c>
      <c r="C226" s="35">
        <f t="shared" si="55"/>
        <v>1</v>
      </c>
      <c r="D226" s="35">
        <f t="shared" si="54"/>
        <v>1</v>
      </c>
      <c r="E226" s="35">
        <f t="shared" si="54"/>
        <v>1</v>
      </c>
      <c r="F226" s="35">
        <f t="shared" si="54"/>
        <v>1</v>
      </c>
      <c r="G226" s="35">
        <f t="shared" si="54"/>
        <v>1</v>
      </c>
      <c r="H226" s="35">
        <f t="shared" si="54"/>
        <v>1</v>
      </c>
      <c r="I226" s="35">
        <f t="shared" si="54"/>
        <v>1</v>
      </c>
      <c r="J226" s="35">
        <f t="shared" si="54"/>
        <v>1</v>
      </c>
      <c r="K226" s="35">
        <f t="shared" si="54"/>
        <v>1</v>
      </c>
      <c r="L226" s="35">
        <f t="shared" si="54"/>
        <v>1</v>
      </c>
      <c r="M226" s="10"/>
      <c r="N226" s="10"/>
      <c r="X226" s="268"/>
      <c r="Y226" s="268"/>
      <c r="Z226" s="268"/>
      <c r="AA226" s="268"/>
      <c r="AB226" s="268"/>
      <c r="AC226" s="268"/>
      <c r="AD226" s="268"/>
      <c r="AE226" s="268"/>
      <c r="AF226" s="268"/>
      <c r="AG226" s="268"/>
      <c r="AH226" s="268"/>
      <c r="AI226" s="268"/>
      <c r="AJ226" s="268"/>
      <c r="AK226" s="268"/>
      <c r="BW226" s="30"/>
    </row>
    <row r="227" spans="2:75" x14ac:dyDescent="0.2">
      <c r="B227" s="146">
        <f t="shared" si="56"/>
        <v>11</v>
      </c>
      <c r="C227" s="35">
        <f t="shared" si="55"/>
        <v>1</v>
      </c>
      <c r="D227" s="35">
        <f t="shared" si="54"/>
        <v>1</v>
      </c>
      <c r="E227" s="35">
        <f t="shared" si="54"/>
        <v>1</v>
      </c>
      <c r="F227" s="35">
        <f t="shared" si="54"/>
        <v>1</v>
      </c>
      <c r="G227" s="35">
        <f t="shared" si="54"/>
        <v>1</v>
      </c>
      <c r="H227" s="35">
        <f t="shared" si="54"/>
        <v>1</v>
      </c>
      <c r="I227" s="35">
        <f t="shared" si="54"/>
        <v>1</v>
      </c>
      <c r="J227" s="35">
        <f t="shared" si="54"/>
        <v>1</v>
      </c>
      <c r="K227" s="35">
        <f t="shared" si="54"/>
        <v>1</v>
      </c>
      <c r="L227" s="35">
        <f t="shared" si="54"/>
        <v>1</v>
      </c>
      <c r="M227" s="10"/>
      <c r="N227" s="10"/>
      <c r="X227" s="268"/>
      <c r="Y227" s="268"/>
      <c r="Z227" s="268"/>
      <c r="AA227" s="268"/>
      <c r="AB227" s="268"/>
      <c r="AC227" s="268"/>
      <c r="AD227" s="268"/>
      <c r="AE227" s="268"/>
      <c r="AF227" s="268"/>
      <c r="AG227" s="268"/>
      <c r="AH227" s="268"/>
      <c r="AI227" s="268"/>
      <c r="AJ227" s="268"/>
      <c r="AK227" s="268"/>
      <c r="BW227" s="30"/>
    </row>
    <row r="228" spans="2:75" x14ac:dyDescent="0.2">
      <c r="B228" s="146">
        <f t="shared" si="56"/>
        <v>12</v>
      </c>
      <c r="C228" s="35">
        <f t="shared" si="55"/>
        <v>1</v>
      </c>
      <c r="D228" s="35">
        <f t="shared" si="54"/>
        <v>1</v>
      </c>
      <c r="E228" s="35">
        <f t="shared" si="54"/>
        <v>1</v>
      </c>
      <c r="F228" s="35">
        <f t="shared" si="54"/>
        <v>1</v>
      </c>
      <c r="G228" s="35">
        <f t="shared" si="54"/>
        <v>1</v>
      </c>
      <c r="H228" s="35">
        <f t="shared" si="54"/>
        <v>1</v>
      </c>
      <c r="I228" s="35">
        <f t="shared" si="54"/>
        <v>1</v>
      </c>
      <c r="J228" s="35">
        <f t="shared" si="54"/>
        <v>1</v>
      </c>
      <c r="K228" s="35">
        <f t="shared" si="54"/>
        <v>1</v>
      </c>
      <c r="L228" s="35">
        <f t="shared" si="54"/>
        <v>1</v>
      </c>
      <c r="M228" s="10"/>
      <c r="N228" s="10"/>
      <c r="X228" s="268"/>
      <c r="Y228" s="268"/>
      <c r="Z228" s="268"/>
      <c r="AA228" s="268"/>
      <c r="AB228" s="268"/>
      <c r="AC228" s="268"/>
      <c r="AD228" s="268"/>
      <c r="AE228" s="268"/>
      <c r="AF228" s="268"/>
      <c r="AG228" s="268"/>
      <c r="AH228" s="268"/>
      <c r="AI228" s="268"/>
      <c r="AJ228" s="268"/>
      <c r="AK228" s="268"/>
      <c r="BW228" s="30"/>
    </row>
    <row r="229" spans="2:75" x14ac:dyDescent="0.2">
      <c r="B229" s="146">
        <f t="shared" si="56"/>
        <v>13</v>
      </c>
      <c r="C229" s="35">
        <f t="shared" si="55"/>
        <v>1</v>
      </c>
      <c r="D229" s="35">
        <f t="shared" si="54"/>
        <v>1</v>
      </c>
      <c r="E229" s="35">
        <f t="shared" si="54"/>
        <v>1</v>
      </c>
      <c r="F229" s="35">
        <f t="shared" si="54"/>
        <v>1</v>
      </c>
      <c r="G229" s="35">
        <f t="shared" si="54"/>
        <v>1</v>
      </c>
      <c r="H229" s="35">
        <f t="shared" si="54"/>
        <v>1</v>
      </c>
      <c r="I229" s="35">
        <f t="shared" si="54"/>
        <v>1</v>
      </c>
      <c r="J229" s="35">
        <f t="shared" si="54"/>
        <v>1</v>
      </c>
      <c r="K229" s="35">
        <f t="shared" si="54"/>
        <v>1</v>
      </c>
      <c r="L229" s="35">
        <f t="shared" si="54"/>
        <v>1</v>
      </c>
      <c r="M229" s="10"/>
      <c r="N229" s="10"/>
      <c r="X229" s="268"/>
      <c r="Y229" s="268"/>
      <c r="Z229" s="268"/>
      <c r="AA229" s="268"/>
      <c r="AB229" s="268"/>
      <c r="AC229" s="268"/>
      <c r="AD229" s="268"/>
      <c r="AE229" s="268"/>
      <c r="AF229" s="268"/>
      <c r="AG229" s="268"/>
      <c r="AH229" s="268"/>
      <c r="AI229" s="268"/>
      <c r="AJ229" s="268"/>
      <c r="AK229" s="268"/>
      <c r="BW229" s="30"/>
    </row>
    <row r="230" spans="2:75" x14ac:dyDescent="0.2">
      <c r="B230" s="146">
        <f t="shared" si="56"/>
        <v>14</v>
      </c>
      <c r="C230" s="35">
        <f t="shared" si="55"/>
        <v>1</v>
      </c>
      <c r="D230" s="35">
        <f t="shared" si="54"/>
        <v>1</v>
      </c>
      <c r="E230" s="35">
        <f t="shared" si="54"/>
        <v>1</v>
      </c>
      <c r="F230" s="35">
        <f t="shared" si="54"/>
        <v>1</v>
      </c>
      <c r="G230" s="35">
        <f t="shared" si="54"/>
        <v>1</v>
      </c>
      <c r="H230" s="35">
        <f t="shared" si="54"/>
        <v>1</v>
      </c>
      <c r="I230" s="35">
        <f t="shared" si="54"/>
        <v>1</v>
      </c>
      <c r="J230" s="35">
        <f t="shared" si="54"/>
        <v>1</v>
      </c>
      <c r="K230" s="35">
        <f t="shared" si="54"/>
        <v>1</v>
      </c>
      <c r="L230" s="35">
        <f t="shared" si="54"/>
        <v>1</v>
      </c>
      <c r="M230" s="10"/>
      <c r="N230" s="10"/>
      <c r="X230" s="268"/>
      <c r="Y230" s="268"/>
      <c r="Z230" s="268"/>
      <c r="AA230" s="268"/>
      <c r="AB230" s="268"/>
      <c r="AC230" s="268"/>
      <c r="AD230" s="268"/>
      <c r="AE230" s="268"/>
      <c r="AF230" s="268"/>
      <c r="AG230" s="268"/>
      <c r="AH230" s="268"/>
      <c r="AI230" s="268"/>
      <c r="AJ230" s="268"/>
      <c r="AK230" s="268"/>
      <c r="BW230" s="30"/>
    </row>
    <row r="231" spans="2:75" x14ac:dyDescent="0.2">
      <c r="B231" s="146">
        <f t="shared" si="56"/>
        <v>15</v>
      </c>
      <c r="C231" s="35">
        <f t="shared" si="55"/>
        <v>1</v>
      </c>
      <c r="D231" s="35">
        <f t="shared" si="54"/>
        <v>1</v>
      </c>
      <c r="E231" s="35">
        <f t="shared" si="54"/>
        <v>1</v>
      </c>
      <c r="F231" s="35">
        <f t="shared" si="54"/>
        <v>1</v>
      </c>
      <c r="G231" s="35">
        <f t="shared" si="54"/>
        <v>1</v>
      </c>
      <c r="H231" s="35">
        <f t="shared" si="54"/>
        <v>1</v>
      </c>
      <c r="I231" s="35">
        <f t="shared" si="54"/>
        <v>1</v>
      </c>
      <c r="J231" s="35">
        <f t="shared" si="54"/>
        <v>1</v>
      </c>
      <c r="K231" s="35">
        <f t="shared" si="54"/>
        <v>1</v>
      </c>
      <c r="L231" s="35">
        <f t="shared" si="54"/>
        <v>1</v>
      </c>
      <c r="M231" s="10"/>
      <c r="N231" s="10"/>
      <c r="X231" s="268"/>
      <c r="Y231" s="268"/>
      <c r="Z231" s="268"/>
      <c r="AA231" s="268"/>
      <c r="AB231" s="268"/>
      <c r="AC231" s="268"/>
      <c r="AD231" s="268"/>
      <c r="AE231" s="268"/>
      <c r="AF231" s="268"/>
      <c r="AG231" s="268"/>
      <c r="AH231" s="268"/>
      <c r="AI231" s="268"/>
      <c r="AJ231" s="268"/>
      <c r="AK231" s="268"/>
      <c r="BW231" s="30"/>
    </row>
    <row r="232" spans="2:75" x14ac:dyDescent="0.2">
      <c r="B232" s="146">
        <f t="shared" si="56"/>
        <v>16</v>
      </c>
      <c r="C232" s="35">
        <f t="shared" si="55"/>
        <v>1</v>
      </c>
      <c r="D232" s="35">
        <f t="shared" si="55"/>
        <v>1</v>
      </c>
      <c r="E232" s="35">
        <f t="shared" si="55"/>
        <v>1</v>
      </c>
      <c r="F232" s="35">
        <f t="shared" si="55"/>
        <v>1</v>
      </c>
      <c r="G232" s="35">
        <f t="shared" si="55"/>
        <v>1</v>
      </c>
      <c r="H232" s="35">
        <f t="shared" si="55"/>
        <v>1</v>
      </c>
      <c r="I232" s="35">
        <f t="shared" si="55"/>
        <v>1</v>
      </c>
      <c r="J232" s="35">
        <f t="shared" si="55"/>
        <v>1</v>
      </c>
      <c r="K232" s="35">
        <f t="shared" si="55"/>
        <v>1</v>
      </c>
      <c r="L232" s="35">
        <f t="shared" si="55"/>
        <v>1</v>
      </c>
      <c r="M232" s="10"/>
      <c r="N232" s="10"/>
      <c r="X232" s="268"/>
      <c r="Y232" s="268"/>
      <c r="Z232" s="268"/>
      <c r="AA232" s="268"/>
      <c r="AB232" s="268"/>
      <c r="AC232" s="268"/>
      <c r="AD232" s="268"/>
      <c r="AE232" s="268"/>
      <c r="AF232" s="268"/>
      <c r="AG232" s="268"/>
      <c r="AH232" s="268"/>
      <c r="AI232" s="268"/>
      <c r="AJ232" s="268"/>
      <c r="AK232" s="268"/>
      <c r="BW232" s="30"/>
    </row>
    <row r="233" spans="2:75" x14ac:dyDescent="0.2">
      <c r="B233" s="146">
        <f t="shared" si="56"/>
        <v>17</v>
      </c>
      <c r="C233" s="35">
        <f t="shared" si="55"/>
        <v>1</v>
      </c>
      <c r="D233" s="35">
        <f t="shared" si="55"/>
        <v>1</v>
      </c>
      <c r="E233" s="35">
        <f t="shared" si="55"/>
        <v>1</v>
      </c>
      <c r="F233" s="35">
        <f t="shared" si="55"/>
        <v>1</v>
      </c>
      <c r="G233" s="35">
        <f t="shared" si="55"/>
        <v>1</v>
      </c>
      <c r="H233" s="35">
        <f t="shared" si="55"/>
        <v>1</v>
      </c>
      <c r="I233" s="35">
        <f t="shared" si="55"/>
        <v>1</v>
      </c>
      <c r="J233" s="35">
        <f t="shared" si="55"/>
        <v>1</v>
      </c>
      <c r="K233" s="35">
        <f t="shared" si="55"/>
        <v>1</v>
      </c>
      <c r="L233" s="35">
        <f t="shared" si="55"/>
        <v>1</v>
      </c>
      <c r="M233" s="10"/>
      <c r="N233" s="10"/>
      <c r="X233" s="268"/>
      <c r="Y233" s="268"/>
      <c r="Z233" s="268"/>
      <c r="AA233" s="268"/>
      <c r="AB233" s="268"/>
      <c r="AC233" s="268"/>
      <c r="AD233" s="268"/>
      <c r="AE233" s="268"/>
      <c r="AF233" s="268"/>
      <c r="AG233" s="268"/>
      <c r="AH233" s="268"/>
      <c r="AI233" s="268"/>
      <c r="AJ233" s="268"/>
      <c r="AK233" s="268"/>
      <c r="BW233" s="30"/>
    </row>
    <row r="234" spans="2:75" x14ac:dyDescent="0.2">
      <c r="B234" s="146">
        <f t="shared" si="56"/>
        <v>18</v>
      </c>
      <c r="C234" s="35">
        <f t="shared" si="55"/>
        <v>1</v>
      </c>
      <c r="D234" s="35">
        <f t="shared" si="55"/>
        <v>1</v>
      </c>
      <c r="E234" s="35">
        <f t="shared" si="55"/>
        <v>1</v>
      </c>
      <c r="F234" s="35">
        <f t="shared" si="55"/>
        <v>1</v>
      </c>
      <c r="G234" s="35">
        <f t="shared" si="55"/>
        <v>1</v>
      </c>
      <c r="H234" s="35">
        <f t="shared" si="55"/>
        <v>1</v>
      </c>
      <c r="I234" s="35">
        <f t="shared" si="55"/>
        <v>1</v>
      </c>
      <c r="J234" s="35">
        <f t="shared" si="55"/>
        <v>1</v>
      </c>
      <c r="K234" s="35">
        <f t="shared" si="55"/>
        <v>1</v>
      </c>
      <c r="L234" s="35">
        <f t="shared" si="55"/>
        <v>1</v>
      </c>
      <c r="M234" s="10"/>
      <c r="N234" s="10"/>
      <c r="X234" s="268"/>
      <c r="Y234" s="268"/>
      <c r="Z234" s="268"/>
      <c r="AA234" s="268"/>
      <c r="AB234" s="268"/>
      <c r="AC234" s="268"/>
      <c r="AD234" s="268"/>
      <c r="AE234" s="268"/>
      <c r="AF234" s="268"/>
      <c r="AG234" s="268"/>
      <c r="AH234" s="268"/>
      <c r="AI234" s="268"/>
      <c r="AJ234" s="268"/>
      <c r="AK234" s="268"/>
      <c r="BW234" s="30"/>
    </row>
    <row r="235" spans="2:75" x14ac:dyDescent="0.2">
      <c r="B235" s="146">
        <f t="shared" si="56"/>
        <v>19</v>
      </c>
      <c r="C235" s="35">
        <f t="shared" si="55"/>
        <v>1</v>
      </c>
      <c r="D235" s="35">
        <f t="shared" si="55"/>
        <v>1</v>
      </c>
      <c r="E235" s="35">
        <f t="shared" si="55"/>
        <v>1</v>
      </c>
      <c r="F235" s="35">
        <f t="shared" si="55"/>
        <v>1</v>
      </c>
      <c r="G235" s="35">
        <f t="shared" si="55"/>
        <v>1</v>
      </c>
      <c r="H235" s="35">
        <f t="shared" si="55"/>
        <v>1</v>
      </c>
      <c r="I235" s="35">
        <f t="shared" si="55"/>
        <v>1</v>
      </c>
      <c r="J235" s="35">
        <f t="shared" si="55"/>
        <v>1</v>
      </c>
      <c r="K235" s="35">
        <f t="shared" si="55"/>
        <v>1</v>
      </c>
      <c r="L235" s="35">
        <f t="shared" si="55"/>
        <v>1</v>
      </c>
      <c r="M235" s="10"/>
      <c r="N235" s="10"/>
      <c r="X235" s="268"/>
      <c r="Y235" s="268"/>
      <c r="Z235" s="268"/>
      <c r="AA235" s="268"/>
      <c r="AB235" s="268"/>
      <c r="AC235" s="268"/>
      <c r="AD235" s="268"/>
      <c r="AE235" s="268"/>
      <c r="AF235" s="268"/>
      <c r="AG235" s="268"/>
      <c r="AH235" s="268"/>
      <c r="AI235" s="268"/>
      <c r="AJ235" s="268"/>
      <c r="AK235" s="268"/>
      <c r="BW235" s="30"/>
    </row>
    <row r="236" spans="2:75" x14ac:dyDescent="0.2">
      <c r="B236" s="146">
        <f t="shared" si="56"/>
        <v>20</v>
      </c>
      <c r="C236" s="35">
        <f t="shared" si="55"/>
        <v>1</v>
      </c>
      <c r="D236" s="35">
        <f t="shared" si="55"/>
        <v>1</v>
      </c>
      <c r="E236" s="35">
        <f t="shared" si="55"/>
        <v>1</v>
      </c>
      <c r="F236" s="35">
        <f t="shared" si="55"/>
        <v>1</v>
      </c>
      <c r="G236" s="35">
        <f t="shared" si="55"/>
        <v>1</v>
      </c>
      <c r="H236" s="35">
        <f t="shared" si="55"/>
        <v>1</v>
      </c>
      <c r="I236" s="35">
        <f t="shared" si="55"/>
        <v>1</v>
      </c>
      <c r="J236" s="35">
        <f t="shared" si="55"/>
        <v>1</v>
      </c>
      <c r="K236" s="35">
        <f t="shared" si="55"/>
        <v>1</v>
      </c>
      <c r="L236" s="35">
        <f t="shared" si="55"/>
        <v>1</v>
      </c>
      <c r="M236" s="10"/>
      <c r="N236" s="10"/>
      <c r="X236" s="268"/>
      <c r="Y236" s="268"/>
      <c r="Z236" s="268"/>
      <c r="AA236" s="268"/>
      <c r="AB236" s="268"/>
      <c r="AC236" s="268"/>
      <c r="AD236" s="268"/>
      <c r="AE236" s="268"/>
      <c r="AF236" s="268"/>
      <c r="AG236" s="268"/>
      <c r="AH236" s="268"/>
      <c r="AI236" s="268"/>
      <c r="AJ236" s="268"/>
      <c r="AK236" s="268"/>
      <c r="BW236" s="30"/>
    </row>
    <row r="237" spans="2:75" x14ac:dyDescent="0.2">
      <c r="B237" s="146">
        <f t="shared" si="56"/>
        <v>21</v>
      </c>
      <c r="C237" s="35">
        <f t="shared" si="55"/>
        <v>1</v>
      </c>
      <c r="D237" s="35">
        <f t="shared" si="55"/>
        <v>1</v>
      </c>
      <c r="E237" s="35">
        <f t="shared" si="55"/>
        <v>1</v>
      </c>
      <c r="F237" s="35">
        <f t="shared" si="55"/>
        <v>1</v>
      </c>
      <c r="G237" s="35">
        <f t="shared" si="55"/>
        <v>1</v>
      </c>
      <c r="H237" s="35">
        <f t="shared" si="55"/>
        <v>1</v>
      </c>
      <c r="I237" s="35">
        <f t="shared" si="55"/>
        <v>1</v>
      </c>
      <c r="J237" s="35">
        <f t="shared" si="55"/>
        <v>1</v>
      </c>
      <c r="K237" s="35">
        <f t="shared" si="55"/>
        <v>1</v>
      </c>
      <c r="L237" s="35">
        <f t="shared" si="55"/>
        <v>1</v>
      </c>
      <c r="M237" s="10"/>
      <c r="N237" s="10"/>
      <c r="X237" s="268"/>
      <c r="Y237" s="268"/>
      <c r="Z237" s="268"/>
      <c r="AA237" s="268"/>
      <c r="AB237" s="268"/>
      <c r="AC237" s="268"/>
      <c r="AD237" s="268"/>
      <c r="AE237" s="268"/>
      <c r="AF237" s="268"/>
      <c r="AG237" s="268"/>
      <c r="AH237" s="268"/>
      <c r="AI237" s="268"/>
      <c r="AJ237" s="268"/>
      <c r="AK237" s="268"/>
      <c r="BW237" s="30"/>
    </row>
    <row r="238" spans="2:75" x14ac:dyDescent="0.2">
      <c r="B238" s="146">
        <f t="shared" si="56"/>
        <v>22</v>
      </c>
      <c r="C238" s="35">
        <f t="shared" si="55"/>
        <v>1</v>
      </c>
      <c r="D238" s="35">
        <f t="shared" si="55"/>
        <v>1</v>
      </c>
      <c r="E238" s="35">
        <f t="shared" si="55"/>
        <v>1</v>
      </c>
      <c r="F238" s="35">
        <f t="shared" si="55"/>
        <v>1</v>
      </c>
      <c r="G238" s="35">
        <f t="shared" si="55"/>
        <v>1</v>
      </c>
      <c r="H238" s="35">
        <f t="shared" si="55"/>
        <v>1</v>
      </c>
      <c r="I238" s="35">
        <f t="shared" si="55"/>
        <v>1</v>
      </c>
      <c r="J238" s="35">
        <f t="shared" si="55"/>
        <v>1</v>
      </c>
      <c r="K238" s="35">
        <f t="shared" si="55"/>
        <v>1</v>
      </c>
      <c r="L238" s="35">
        <f t="shared" si="55"/>
        <v>1</v>
      </c>
      <c r="M238" s="10"/>
      <c r="N238" s="10"/>
      <c r="X238" s="268"/>
      <c r="Y238" s="268"/>
      <c r="Z238" s="268"/>
      <c r="AA238" s="268"/>
      <c r="AB238" s="268"/>
      <c r="AC238" s="268"/>
      <c r="AD238" s="268"/>
      <c r="AE238" s="268"/>
      <c r="AF238" s="268"/>
      <c r="AG238" s="268"/>
      <c r="AH238" s="268"/>
      <c r="AI238" s="268"/>
      <c r="AJ238" s="268"/>
      <c r="AK238" s="268"/>
      <c r="BW238" s="30"/>
    </row>
    <row r="239" spans="2:75" x14ac:dyDescent="0.2">
      <c r="B239" s="146">
        <f t="shared" si="56"/>
        <v>23</v>
      </c>
      <c r="C239" s="35">
        <f t="shared" si="55"/>
        <v>1</v>
      </c>
      <c r="D239" s="35">
        <f t="shared" si="55"/>
        <v>1</v>
      </c>
      <c r="E239" s="35">
        <f t="shared" si="55"/>
        <v>1</v>
      </c>
      <c r="F239" s="35">
        <f t="shared" si="55"/>
        <v>1</v>
      </c>
      <c r="G239" s="35">
        <f t="shared" si="55"/>
        <v>1</v>
      </c>
      <c r="H239" s="35">
        <f t="shared" si="55"/>
        <v>1</v>
      </c>
      <c r="I239" s="35">
        <f t="shared" si="55"/>
        <v>1</v>
      </c>
      <c r="J239" s="35">
        <f t="shared" si="55"/>
        <v>1</v>
      </c>
      <c r="K239" s="35">
        <f t="shared" si="55"/>
        <v>1</v>
      </c>
      <c r="L239" s="35">
        <f t="shared" si="55"/>
        <v>1</v>
      </c>
      <c r="M239" s="10"/>
      <c r="N239" s="10"/>
      <c r="X239" s="268"/>
      <c r="Y239" s="268"/>
      <c r="Z239" s="268"/>
      <c r="AA239" s="268"/>
      <c r="AB239" s="268"/>
      <c r="AC239" s="268"/>
      <c r="AD239" s="268"/>
      <c r="AE239" s="268"/>
      <c r="AF239" s="268"/>
      <c r="AG239" s="268"/>
      <c r="AH239" s="268"/>
      <c r="AI239" s="268"/>
      <c r="AJ239" s="268"/>
      <c r="AK239" s="268"/>
      <c r="BW239" s="30"/>
    </row>
    <row r="240" spans="2:75" x14ac:dyDescent="0.2">
      <c r="B240" s="146">
        <f t="shared" si="56"/>
        <v>24</v>
      </c>
      <c r="C240" s="35">
        <f t="shared" si="55"/>
        <v>1</v>
      </c>
      <c r="D240" s="35">
        <f t="shared" si="55"/>
        <v>1</v>
      </c>
      <c r="E240" s="35">
        <f t="shared" si="55"/>
        <v>1</v>
      </c>
      <c r="F240" s="35">
        <f t="shared" si="55"/>
        <v>1</v>
      </c>
      <c r="G240" s="35">
        <f t="shared" si="55"/>
        <v>1</v>
      </c>
      <c r="H240" s="35">
        <f t="shared" si="55"/>
        <v>1</v>
      </c>
      <c r="I240" s="35">
        <f t="shared" si="55"/>
        <v>1</v>
      </c>
      <c r="J240" s="35">
        <f t="shared" si="55"/>
        <v>1</v>
      </c>
      <c r="K240" s="35">
        <f t="shared" si="55"/>
        <v>1</v>
      </c>
      <c r="L240" s="35">
        <f t="shared" si="55"/>
        <v>1</v>
      </c>
      <c r="M240" s="10"/>
      <c r="N240" s="10"/>
      <c r="X240" s="268"/>
      <c r="Y240" s="268"/>
      <c r="Z240" s="268"/>
      <c r="AA240" s="268"/>
      <c r="AB240" s="268"/>
      <c r="AC240" s="268"/>
      <c r="AD240" s="268"/>
      <c r="AE240" s="268"/>
      <c r="AF240" s="268"/>
      <c r="AG240" s="268"/>
      <c r="AH240" s="268"/>
      <c r="AI240" s="268"/>
      <c r="AJ240" s="268"/>
      <c r="AK240" s="268"/>
      <c r="BW240" s="30"/>
    </row>
    <row r="241" spans="2:75" x14ac:dyDescent="0.2">
      <c r="B241" s="146">
        <f t="shared" si="56"/>
        <v>25</v>
      </c>
      <c r="C241" s="35">
        <f t="shared" si="55"/>
        <v>1</v>
      </c>
      <c r="D241" s="35">
        <f t="shared" si="55"/>
        <v>1</v>
      </c>
      <c r="E241" s="35">
        <f t="shared" si="55"/>
        <v>1</v>
      </c>
      <c r="F241" s="35">
        <f t="shared" si="55"/>
        <v>1</v>
      </c>
      <c r="G241" s="35">
        <f t="shared" si="55"/>
        <v>1</v>
      </c>
      <c r="H241" s="35">
        <f t="shared" si="55"/>
        <v>1</v>
      </c>
      <c r="I241" s="35">
        <f t="shared" si="55"/>
        <v>1</v>
      </c>
      <c r="J241" s="35">
        <f t="shared" si="55"/>
        <v>1</v>
      </c>
      <c r="K241" s="35">
        <f t="shared" si="55"/>
        <v>1</v>
      </c>
      <c r="L241" s="35">
        <f t="shared" si="55"/>
        <v>1</v>
      </c>
      <c r="M241" s="10"/>
      <c r="N241" s="10"/>
      <c r="X241" s="268"/>
      <c r="Y241" s="268"/>
      <c r="Z241" s="268"/>
      <c r="AA241" s="268"/>
      <c r="AB241" s="268"/>
      <c r="AC241" s="268"/>
      <c r="AD241" s="268"/>
      <c r="AE241" s="268"/>
      <c r="AF241" s="268"/>
      <c r="AG241" s="268"/>
      <c r="AH241" s="268"/>
      <c r="AI241" s="268"/>
      <c r="AJ241" s="268"/>
      <c r="AK241" s="268"/>
      <c r="BW241" s="30"/>
    </row>
    <row r="242" spans="2:75" x14ac:dyDescent="0.2">
      <c r="B242" s="146">
        <f t="shared" si="56"/>
        <v>26</v>
      </c>
      <c r="C242" s="35">
        <f t="shared" si="55"/>
        <v>1</v>
      </c>
      <c r="D242" s="35">
        <f t="shared" si="55"/>
        <v>1</v>
      </c>
      <c r="E242" s="35">
        <f t="shared" si="55"/>
        <v>1</v>
      </c>
      <c r="F242" s="35">
        <f t="shared" si="55"/>
        <v>1</v>
      </c>
      <c r="G242" s="35">
        <f t="shared" si="55"/>
        <v>1</v>
      </c>
      <c r="H242" s="35">
        <f t="shared" si="55"/>
        <v>1</v>
      </c>
      <c r="I242" s="35">
        <f t="shared" si="55"/>
        <v>1</v>
      </c>
      <c r="J242" s="35">
        <f t="shared" si="55"/>
        <v>1</v>
      </c>
      <c r="K242" s="35">
        <f t="shared" si="55"/>
        <v>1</v>
      </c>
      <c r="L242" s="35">
        <f t="shared" si="55"/>
        <v>1</v>
      </c>
      <c r="M242" s="10"/>
      <c r="N242" s="10"/>
      <c r="X242" s="268"/>
      <c r="Y242" s="268"/>
      <c r="Z242" s="268"/>
      <c r="AA242" s="268"/>
      <c r="AB242" s="268"/>
      <c r="AC242" s="268"/>
      <c r="AD242" s="268"/>
      <c r="AE242" s="268"/>
      <c r="AF242" s="268"/>
      <c r="AG242" s="268"/>
      <c r="AH242" s="268"/>
      <c r="AI242" s="268"/>
      <c r="AJ242" s="268"/>
      <c r="AK242" s="268"/>
      <c r="BW242" s="30"/>
    </row>
    <row r="243" spans="2:75" x14ac:dyDescent="0.2">
      <c r="B243" s="146">
        <f t="shared" si="56"/>
        <v>27</v>
      </c>
      <c r="C243" s="35">
        <f t="shared" si="55"/>
        <v>1</v>
      </c>
      <c r="D243" s="35">
        <f t="shared" si="55"/>
        <v>1</v>
      </c>
      <c r="E243" s="35">
        <f t="shared" si="55"/>
        <v>1</v>
      </c>
      <c r="F243" s="35">
        <f t="shared" si="55"/>
        <v>1</v>
      </c>
      <c r="G243" s="35">
        <f t="shared" si="55"/>
        <v>1</v>
      </c>
      <c r="H243" s="35">
        <f t="shared" si="55"/>
        <v>1</v>
      </c>
      <c r="I243" s="35">
        <f t="shared" si="55"/>
        <v>1</v>
      </c>
      <c r="J243" s="35">
        <f t="shared" si="55"/>
        <v>1</v>
      </c>
      <c r="K243" s="35">
        <f t="shared" si="55"/>
        <v>1</v>
      </c>
      <c r="L243" s="35">
        <f t="shared" si="55"/>
        <v>1</v>
      </c>
      <c r="M243" s="10"/>
      <c r="N243" s="10"/>
      <c r="X243" s="268"/>
      <c r="Y243" s="268"/>
      <c r="Z243" s="268"/>
      <c r="AA243" s="268"/>
      <c r="AB243" s="268"/>
      <c r="AC243" s="268"/>
      <c r="AD243" s="268"/>
      <c r="AE243" s="268"/>
      <c r="AF243" s="268"/>
      <c r="AG243" s="268"/>
      <c r="AH243" s="268"/>
      <c r="AI243" s="268"/>
      <c r="AJ243" s="268"/>
      <c r="AK243" s="268"/>
      <c r="BW243" s="30"/>
    </row>
    <row r="244" spans="2:75" x14ac:dyDescent="0.2">
      <c r="B244" s="146">
        <f t="shared" si="56"/>
        <v>28</v>
      </c>
      <c r="C244" s="35">
        <f t="shared" si="55"/>
        <v>1</v>
      </c>
      <c r="D244" s="35">
        <f t="shared" si="55"/>
        <v>1</v>
      </c>
      <c r="E244" s="35">
        <f t="shared" si="55"/>
        <v>1</v>
      </c>
      <c r="F244" s="35">
        <f t="shared" si="55"/>
        <v>1</v>
      </c>
      <c r="G244" s="35">
        <f t="shared" si="55"/>
        <v>1</v>
      </c>
      <c r="H244" s="35">
        <f t="shared" si="55"/>
        <v>1</v>
      </c>
      <c r="I244" s="35">
        <f t="shared" si="55"/>
        <v>1</v>
      </c>
      <c r="J244" s="35">
        <f t="shared" si="55"/>
        <v>1</v>
      </c>
      <c r="K244" s="35">
        <f t="shared" si="55"/>
        <v>1</v>
      </c>
      <c r="L244" s="35">
        <f t="shared" si="55"/>
        <v>1</v>
      </c>
      <c r="M244" s="10"/>
      <c r="N244" s="10"/>
      <c r="X244" s="268"/>
      <c r="Y244" s="268"/>
      <c r="Z244" s="268"/>
      <c r="AA244" s="268"/>
      <c r="AB244" s="268"/>
      <c r="AC244" s="268"/>
      <c r="AD244" s="268"/>
      <c r="AE244" s="268"/>
      <c r="AF244" s="268"/>
      <c r="AG244" s="268"/>
      <c r="AH244" s="268"/>
      <c r="AI244" s="268"/>
      <c r="AJ244" s="268"/>
      <c r="AK244" s="268"/>
      <c r="BW244" s="30"/>
    </row>
    <row r="245" spans="2:75" x14ac:dyDescent="0.2">
      <c r="B245" s="146">
        <f t="shared" si="56"/>
        <v>29</v>
      </c>
      <c r="C245" s="35">
        <f t="shared" si="55"/>
        <v>1</v>
      </c>
      <c r="D245" s="35">
        <f t="shared" si="55"/>
        <v>1</v>
      </c>
      <c r="E245" s="35">
        <f t="shared" si="55"/>
        <v>1</v>
      </c>
      <c r="F245" s="35">
        <f t="shared" si="55"/>
        <v>1</v>
      </c>
      <c r="G245" s="35">
        <f t="shared" si="55"/>
        <v>1</v>
      </c>
      <c r="H245" s="35">
        <f t="shared" si="55"/>
        <v>1</v>
      </c>
      <c r="I245" s="35">
        <f t="shared" si="55"/>
        <v>1</v>
      </c>
      <c r="J245" s="35">
        <f t="shared" si="55"/>
        <v>1</v>
      </c>
      <c r="K245" s="35">
        <f t="shared" si="55"/>
        <v>1</v>
      </c>
      <c r="L245" s="35">
        <f t="shared" si="55"/>
        <v>1</v>
      </c>
      <c r="M245" s="10"/>
      <c r="N245" s="10"/>
      <c r="X245" s="268"/>
      <c r="Y245" s="268"/>
      <c r="Z245" s="268"/>
      <c r="AA245" s="268"/>
      <c r="AB245" s="268"/>
      <c r="AC245" s="268"/>
      <c r="AD245" s="268"/>
      <c r="AE245" s="268"/>
      <c r="AF245" s="268"/>
      <c r="AG245" s="268"/>
      <c r="AH245" s="268"/>
      <c r="AI245" s="268"/>
      <c r="AJ245" s="268"/>
      <c r="AK245" s="268"/>
      <c r="BW245" s="30"/>
    </row>
    <row r="246" spans="2:75" x14ac:dyDescent="0.2">
      <c r="B246" s="146">
        <f t="shared" si="56"/>
        <v>30</v>
      </c>
      <c r="C246" s="35">
        <f t="shared" si="55"/>
        <v>1</v>
      </c>
      <c r="D246" s="35">
        <f t="shared" si="55"/>
        <v>1</v>
      </c>
      <c r="E246" s="35">
        <f t="shared" si="55"/>
        <v>1</v>
      </c>
      <c r="F246" s="35">
        <f t="shared" si="55"/>
        <v>1</v>
      </c>
      <c r="G246" s="35">
        <f t="shared" si="55"/>
        <v>1</v>
      </c>
      <c r="H246" s="35">
        <f t="shared" si="55"/>
        <v>1</v>
      </c>
      <c r="I246" s="35">
        <f t="shared" si="55"/>
        <v>1</v>
      </c>
      <c r="J246" s="35">
        <f t="shared" si="55"/>
        <v>1</v>
      </c>
      <c r="K246" s="35">
        <f t="shared" si="55"/>
        <v>1</v>
      </c>
      <c r="L246" s="35">
        <f t="shared" si="55"/>
        <v>1</v>
      </c>
      <c r="M246" s="10"/>
      <c r="N246" s="10"/>
      <c r="X246" s="268"/>
      <c r="Y246" s="268"/>
      <c r="Z246" s="268"/>
      <c r="AA246" s="268"/>
      <c r="AB246" s="268"/>
      <c r="AC246" s="268"/>
      <c r="AD246" s="268"/>
      <c r="AE246" s="268"/>
      <c r="AF246" s="268"/>
      <c r="AG246" s="268"/>
      <c r="AH246" s="268"/>
      <c r="AI246" s="268"/>
      <c r="AJ246" s="268"/>
      <c r="AK246" s="268"/>
      <c r="BW246" s="30"/>
    </row>
    <row r="247" spans="2:75" x14ac:dyDescent="0.2">
      <c r="B247" s="146">
        <f t="shared" si="56"/>
        <v>31</v>
      </c>
      <c r="C247" s="35">
        <f t="shared" si="55"/>
        <v>1</v>
      </c>
      <c r="D247" s="35">
        <f t="shared" si="55"/>
        <v>1</v>
      </c>
      <c r="E247" s="35">
        <f t="shared" si="55"/>
        <v>1</v>
      </c>
      <c r="F247" s="35">
        <f t="shared" si="55"/>
        <v>1</v>
      </c>
      <c r="G247" s="35">
        <f t="shared" si="55"/>
        <v>1</v>
      </c>
      <c r="H247" s="35">
        <f t="shared" si="55"/>
        <v>1</v>
      </c>
      <c r="I247" s="35">
        <f t="shared" si="55"/>
        <v>1</v>
      </c>
      <c r="J247" s="35">
        <f t="shared" si="55"/>
        <v>1</v>
      </c>
      <c r="K247" s="35">
        <f t="shared" si="55"/>
        <v>1</v>
      </c>
      <c r="L247" s="35">
        <f t="shared" si="55"/>
        <v>1</v>
      </c>
      <c r="M247" s="10"/>
      <c r="N247" s="10"/>
      <c r="X247" s="268"/>
      <c r="Y247" s="268"/>
      <c r="Z247" s="268"/>
      <c r="AA247" s="268"/>
      <c r="AB247" s="268"/>
      <c r="AC247" s="268"/>
      <c r="AD247" s="268"/>
      <c r="AE247" s="268"/>
      <c r="AF247" s="268"/>
      <c r="AG247" s="268"/>
      <c r="AH247" s="268"/>
      <c r="AI247" s="268"/>
      <c r="AJ247" s="268"/>
      <c r="AK247" s="268"/>
      <c r="BW247" s="30"/>
    </row>
    <row r="248" spans="2:75" x14ac:dyDescent="0.2">
      <c r="B248" s="146">
        <f t="shared" si="56"/>
        <v>32</v>
      </c>
      <c r="C248" s="35">
        <f t="shared" si="55"/>
        <v>1</v>
      </c>
      <c r="D248" s="35">
        <f t="shared" si="55"/>
        <v>1</v>
      </c>
      <c r="E248" s="35">
        <f t="shared" si="55"/>
        <v>1</v>
      </c>
      <c r="F248" s="35">
        <f t="shared" si="55"/>
        <v>1</v>
      </c>
      <c r="G248" s="35">
        <f t="shared" si="55"/>
        <v>1</v>
      </c>
      <c r="H248" s="35">
        <f t="shared" si="55"/>
        <v>1</v>
      </c>
      <c r="I248" s="35">
        <f t="shared" si="55"/>
        <v>1</v>
      </c>
      <c r="J248" s="35">
        <f t="shared" si="55"/>
        <v>1</v>
      </c>
      <c r="K248" s="35">
        <f t="shared" si="55"/>
        <v>1</v>
      </c>
      <c r="L248" s="35">
        <f t="shared" si="55"/>
        <v>1</v>
      </c>
      <c r="M248" s="10"/>
      <c r="N248" s="10"/>
      <c r="X248" s="268"/>
      <c r="Y248" s="268"/>
      <c r="Z248" s="268"/>
      <c r="AA248" s="268"/>
      <c r="AB248" s="268"/>
      <c r="AC248" s="268"/>
      <c r="AD248" s="268"/>
      <c r="AE248" s="268"/>
      <c r="AF248" s="268"/>
      <c r="AG248" s="268"/>
      <c r="AH248" s="268"/>
      <c r="AI248" s="268"/>
      <c r="AJ248" s="268"/>
      <c r="AK248" s="268"/>
      <c r="BW248" s="30"/>
    </row>
    <row r="249" spans="2:75" x14ac:dyDescent="0.2">
      <c r="B249" s="146">
        <f t="shared" si="56"/>
        <v>33</v>
      </c>
      <c r="C249" s="35">
        <f t="shared" ref="C249:L274" si="57">C$5+($B249*C$6)</f>
        <v>1</v>
      </c>
      <c r="D249" s="35">
        <f t="shared" si="57"/>
        <v>1</v>
      </c>
      <c r="E249" s="35">
        <f t="shared" si="57"/>
        <v>1</v>
      </c>
      <c r="F249" s="35">
        <f t="shared" si="57"/>
        <v>1</v>
      </c>
      <c r="G249" s="35">
        <f t="shared" si="57"/>
        <v>1</v>
      </c>
      <c r="H249" s="35">
        <f t="shared" si="57"/>
        <v>1</v>
      </c>
      <c r="I249" s="35">
        <f t="shared" si="57"/>
        <v>1</v>
      </c>
      <c r="J249" s="35">
        <f t="shared" si="57"/>
        <v>1</v>
      </c>
      <c r="K249" s="35">
        <f t="shared" si="57"/>
        <v>1</v>
      </c>
      <c r="L249" s="35">
        <f t="shared" si="57"/>
        <v>1</v>
      </c>
      <c r="M249" s="10"/>
      <c r="N249" s="10"/>
      <c r="X249" s="268"/>
      <c r="Y249" s="268"/>
      <c r="Z249" s="268"/>
      <c r="AA249" s="268"/>
      <c r="AB249" s="268"/>
      <c r="AC249" s="268"/>
      <c r="AD249" s="268"/>
      <c r="AE249" s="268"/>
      <c r="AF249" s="268"/>
      <c r="AG249" s="268"/>
      <c r="AH249" s="268"/>
      <c r="AI249" s="268"/>
      <c r="AJ249" s="268"/>
      <c r="AK249" s="268"/>
      <c r="BW249" s="30"/>
    </row>
    <row r="250" spans="2:75" x14ac:dyDescent="0.2">
      <c r="B250" s="146">
        <f t="shared" si="56"/>
        <v>34</v>
      </c>
      <c r="C250" s="35">
        <f t="shared" si="57"/>
        <v>1</v>
      </c>
      <c r="D250" s="35">
        <f t="shared" si="57"/>
        <v>1</v>
      </c>
      <c r="E250" s="35">
        <f t="shared" si="57"/>
        <v>1</v>
      </c>
      <c r="F250" s="35">
        <f t="shared" si="57"/>
        <v>1</v>
      </c>
      <c r="G250" s="35">
        <f t="shared" si="57"/>
        <v>1</v>
      </c>
      <c r="H250" s="35">
        <f t="shared" si="57"/>
        <v>1</v>
      </c>
      <c r="I250" s="35">
        <f t="shared" si="57"/>
        <v>1</v>
      </c>
      <c r="J250" s="35">
        <f t="shared" si="57"/>
        <v>1</v>
      </c>
      <c r="K250" s="35">
        <f t="shared" si="57"/>
        <v>1</v>
      </c>
      <c r="L250" s="35">
        <f t="shared" si="57"/>
        <v>1</v>
      </c>
      <c r="M250" s="10"/>
      <c r="N250" s="10"/>
      <c r="X250" s="268"/>
      <c r="Y250" s="268"/>
      <c r="Z250" s="268"/>
      <c r="AA250" s="268"/>
      <c r="AB250" s="268"/>
      <c r="AC250" s="268"/>
      <c r="AD250" s="268"/>
      <c r="AE250" s="268"/>
      <c r="AF250" s="268"/>
      <c r="AG250" s="268"/>
      <c r="AH250" s="268"/>
      <c r="AI250" s="268"/>
      <c r="AJ250" s="268"/>
      <c r="AK250" s="268"/>
      <c r="BW250" s="30"/>
    </row>
    <row r="251" spans="2:75" x14ac:dyDescent="0.2">
      <c r="B251" s="146">
        <f t="shared" si="56"/>
        <v>35</v>
      </c>
      <c r="C251" s="35">
        <f t="shared" si="57"/>
        <v>1</v>
      </c>
      <c r="D251" s="35">
        <f t="shared" si="57"/>
        <v>1</v>
      </c>
      <c r="E251" s="35">
        <f t="shared" si="57"/>
        <v>1</v>
      </c>
      <c r="F251" s="35">
        <f t="shared" si="57"/>
        <v>1</v>
      </c>
      <c r="G251" s="35">
        <f t="shared" si="57"/>
        <v>1</v>
      </c>
      <c r="H251" s="35">
        <f t="shared" si="57"/>
        <v>1</v>
      </c>
      <c r="I251" s="35">
        <f t="shared" si="57"/>
        <v>1</v>
      </c>
      <c r="J251" s="35">
        <f t="shared" si="57"/>
        <v>1</v>
      </c>
      <c r="K251" s="35">
        <f t="shared" si="57"/>
        <v>1</v>
      </c>
      <c r="L251" s="35">
        <f t="shared" si="57"/>
        <v>1</v>
      </c>
      <c r="M251" s="10"/>
      <c r="N251" s="10"/>
      <c r="X251" s="268"/>
      <c r="Y251" s="268"/>
      <c r="Z251" s="268"/>
      <c r="AA251" s="268"/>
      <c r="AB251" s="268"/>
      <c r="AC251" s="268"/>
      <c r="AD251" s="268"/>
      <c r="AE251" s="268"/>
      <c r="AF251" s="268"/>
      <c r="AG251" s="268"/>
      <c r="AH251" s="268"/>
      <c r="AI251" s="268"/>
      <c r="AJ251" s="268"/>
      <c r="AK251" s="268"/>
      <c r="BW251" s="30"/>
    </row>
    <row r="252" spans="2:75" x14ac:dyDescent="0.2">
      <c r="B252" s="146">
        <f t="shared" si="56"/>
        <v>36</v>
      </c>
      <c r="C252" s="35">
        <f t="shared" si="57"/>
        <v>1</v>
      </c>
      <c r="D252" s="35">
        <f t="shared" si="57"/>
        <v>1</v>
      </c>
      <c r="E252" s="35">
        <f t="shared" si="57"/>
        <v>1</v>
      </c>
      <c r="F252" s="35">
        <f t="shared" si="57"/>
        <v>1</v>
      </c>
      <c r="G252" s="35">
        <f t="shared" si="57"/>
        <v>1</v>
      </c>
      <c r="H252" s="35">
        <f t="shared" si="57"/>
        <v>1</v>
      </c>
      <c r="I252" s="35">
        <f t="shared" si="57"/>
        <v>1</v>
      </c>
      <c r="J252" s="35">
        <f t="shared" si="57"/>
        <v>1</v>
      </c>
      <c r="K252" s="35">
        <f t="shared" si="57"/>
        <v>1</v>
      </c>
      <c r="L252" s="35">
        <f t="shared" si="57"/>
        <v>1</v>
      </c>
      <c r="M252" s="10"/>
      <c r="N252" s="10"/>
      <c r="X252" s="268"/>
      <c r="Y252" s="268"/>
      <c r="Z252" s="268"/>
      <c r="AA252" s="268"/>
      <c r="AB252" s="268"/>
      <c r="AC252" s="268"/>
      <c r="AD252" s="268"/>
      <c r="AE252" s="268"/>
      <c r="AF252" s="268"/>
      <c r="AG252" s="268"/>
      <c r="AH252" s="268"/>
      <c r="AI252" s="268"/>
      <c r="AJ252" s="268"/>
      <c r="AK252" s="268"/>
      <c r="BW252" s="30"/>
    </row>
    <row r="253" spans="2:75" x14ac:dyDescent="0.2">
      <c r="B253" s="146">
        <f t="shared" si="56"/>
        <v>37</v>
      </c>
      <c r="C253" s="35">
        <f t="shared" si="57"/>
        <v>1</v>
      </c>
      <c r="D253" s="35">
        <f t="shared" si="57"/>
        <v>1</v>
      </c>
      <c r="E253" s="35">
        <f t="shared" si="57"/>
        <v>1</v>
      </c>
      <c r="F253" s="35">
        <f t="shared" si="57"/>
        <v>1</v>
      </c>
      <c r="G253" s="35">
        <f t="shared" si="57"/>
        <v>1</v>
      </c>
      <c r="H253" s="35">
        <f t="shared" si="57"/>
        <v>1</v>
      </c>
      <c r="I253" s="35">
        <f t="shared" si="57"/>
        <v>1</v>
      </c>
      <c r="J253" s="35">
        <f t="shared" si="57"/>
        <v>1</v>
      </c>
      <c r="K253" s="35">
        <f t="shared" si="57"/>
        <v>1</v>
      </c>
      <c r="L253" s="35">
        <f t="shared" si="57"/>
        <v>1</v>
      </c>
      <c r="M253" s="10"/>
      <c r="N253" s="10"/>
      <c r="X253" s="268"/>
      <c r="Y253" s="268"/>
      <c r="Z253" s="268"/>
      <c r="AA253" s="268"/>
      <c r="AB253" s="268"/>
      <c r="AC253" s="268"/>
      <c r="AD253" s="268"/>
      <c r="AE253" s="268"/>
      <c r="AF253" s="268"/>
      <c r="AG253" s="268"/>
      <c r="AH253" s="268"/>
      <c r="AI253" s="268"/>
      <c r="AJ253" s="268"/>
      <c r="AK253" s="268"/>
      <c r="BW253" s="30"/>
    </row>
    <row r="254" spans="2:75" x14ac:dyDescent="0.2">
      <c r="B254" s="146">
        <f t="shared" si="56"/>
        <v>38</v>
      </c>
      <c r="C254" s="35">
        <f t="shared" si="57"/>
        <v>1</v>
      </c>
      <c r="D254" s="35">
        <f t="shared" si="57"/>
        <v>1</v>
      </c>
      <c r="E254" s="35">
        <f t="shared" si="57"/>
        <v>1</v>
      </c>
      <c r="F254" s="35">
        <f t="shared" si="57"/>
        <v>1</v>
      </c>
      <c r="G254" s="35">
        <f t="shared" si="57"/>
        <v>1</v>
      </c>
      <c r="H254" s="35">
        <f t="shared" si="57"/>
        <v>1</v>
      </c>
      <c r="I254" s="35">
        <f t="shared" si="57"/>
        <v>1</v>
      </c>
      <c r="J254" s="35">
        <f t="shared" si="57"/>
        <v>1</v>
      </c>
      <c r="K254" s="35">
        <f t="shared" si="57"/>
        <v>1</v>
      </c>
      <c r="L254" s="35">
        <f t="shared" si="57"/>
        <v>1</v>
      </c>
      <c r="M254" s="10"/>
      <c r="N254" s="10"/>
      <c r="X254" s="268"/>
      <c r="Y254" s="268"/>
      <c r="Z254" s="268"/>
      <c r="AA254" s="268"/>
      <c r="AB254" s="268"/>
      <c r="AC254" s="268"/>
      <c r="AD254" s="268"/>
      <c r="AE254" s="268"/>
      <c r="AF254" s="268"/>
      <c r="AG254" s="268"/>
      <c r="AH254" s="268"/>
      <c r="AI254" s="268"/>
      <c r="AJ254" s="268"/>
      <c r="AK254" s="268"/>
      <c r="BW254" s="30"/>
    </row>
    <row r="255" spans="2:75" x14ac:dyDescent="0.2">
      <c r="B255" s="146">
        <f t="shared" si="56"/>
        <v>39</v>
      </c>
      <c r="C255" s="35">
        <f t="shared" si="57"/>
        <v>1</v>
      </c>
      <c r="D255" s="35">
        <f t="shared" si="57"/>
        <v>1</v>
      </c>
      <c r="E255" s="35">
        <f t="shared" si="57"/>
        <v>1</v>
      </c>
      <c r="F255" s="35">
        <f t="shared" si="57"/>
        <v>1</v>
      </c>
      <c r="G255" s="35">
        <f t="shared" si="57"/>
        <v>1</v>
      </c>
      <c r="H255" s="35">
        <f t="shared" si="57"/>
        <v>1</v>
      </c>
      <c r="I255" s="35">
        <f t="shared" si="57"/>
        <v>1</v>
      </c>
      <c r="J255" s="35">
        <f t="shared" si="57"/>
        <v>1</v>
      </c>
      <c r="K255" s="35">
        <f t="shared" si="57"/>
        <v>1</v>
      </c>
      <c r="L255" s="35">
        <f t="shared" si="57"/>
        <v>1</v>
      </c>
      <c r="M255" s="10"/>
      <c r="N255" s="10"/>
      <c r="X255" s="268"/>
      <c r="Y255" s="268"/>
      <c r="Z255" s="268"/>
      <c r="AA255" s="268"/>
      <c r="AB255" s="268"/>
      <c r="AC255" s="268"/>
      <c r="AD255" s="268"/>
      <c r="AE255" s="268"/>
      <c r="AF255" s="268"/>
      <c r="AG255" s="268"/>
      <c r="AH255" s="268"/>
      <c r="AI255" s="268"/>
      <c r="AJ255" s="268"/>
      <c r="AK255" s="268"/>
      <c r="BW255" s="30"/>
    </row>
    <row r="256" spans="2:75" x14ac:dyDescent="0.2">
      <c r="B256" s="146">
        <f t="shared" si="56"/>
        <v>40</v>
      </c>
      <c r="C256" s="35">
        <f t="shared" si="57"/>
        <v>1</v>
      </c>
      <c r="D256" s="35">
        <f t="shared" si="57"/>
        <v>1</v>
      </c>
      <c r="E256" s="35">
        <f t="shared" si="57"/>
        <v>1</v>
      </c>
      <c r="F256" s="35">
        <f t="shared" si="57"/>
        <v>1</v>
      </c>
      <c r="G256" s="35">
        <f t="shared" si="57"/>
        <v>1</v>
      </c>
      <c r="H256" s="35">
        <f t="shared" si="57"/>
        <v>1</v>
      </c>
      <c r="I256" s="35">
        <f t="shared" si="57"/>
        <v>1</v>
      </c>
      <c r="J256" s="35">
        <f t="shared" si="57"/>
        <v>1</v>
      </c>
      <c r="K256" s="35">
        <f t="shared" si="57"/>
        <v>1</v>
      </c>
      <c r="L256" s="35">
        <f t="shared" si="57"/>
        <v>1</v>
      </c>
      <c r="M256" s="10"/>
      <c r="N256" s="10"/>
      <c r="X256" s="268"/>
      <c r="Y256" s="268"/>
      <c r="Z256" s="268"/>
      <c r="AA256" s="268"/>
      <c r="AB256" s="268"/>
      <c r="AC256" s="268"/>
      <c r="AD256" s="268"/>
      <c r="AE256" s="268"/>
      <c r="AF256" s="268"/>
      <c r="AG256" s="268"/>
      <c r="AH256" s="268"/>
      <c r="AI256" s="268"/>
      <c r="AJ256" s="268"/>
      <c r="AK256" s="268"/>
      <c r="BW256" s="30"/>
    </row>
    <row r="257" spans="2:75" x14ac:dyDescent="0.2">
      <c r="B257" s="146">
        <f t="shared" si="56"/>
        <v>41</v>
      </c>
      <c r="C257" s="35">
        <f t="shared" si="57"/>
        <v>1</v>
      </c>
      <c r="D257" s="35">
        <f t="shared" si="57"/>
        <v>1</v>
      </c>
      <c r="E257" s="35">
        <f t="shared" si="57"/>
        <v>1</v>
      </c>
      <c r="F257" s="35">
        <f t="shared" si="57"/>
        <v>1</v>
      </c>
      <c r="G257" s="35">
        <f t="shared" si="57"/>
        <v>1</v>
      </c>
      <c r="H257" s="35">
        <f t="shared" si="57"/>
        <v>1</v>
      </c>
      <c r="I257" s="35">
        <f t="shared" si="57"/>
        <v>1</v>
      </c>
      <c r="J257" s="35">
        <f t="shared" si="57"/>
        <v>1</v>
      </c>
      <c r="K257" s="35">
        <f t="shared" si="57"/>
        <v>1</v>
      </c>
      <c r="L257" s="35">
        <f t="shared" si="57"/>
        <v>1</v>
      </c>
      <c r="M257" s="10"/>
      <c r="N257" s="10"/>
      <c r="X257" s="268"/>
      <c r="Y257" s="268"/>
      <c r="Z257" s="268"/>
      <c r="AA257" s="268"/>
      <c r="AB257" s="268"/>
      <c r="AC257" s="268"/>
      <c r="AD257" s="268"/>
      <c r="AE257" s="268"/>
      <c r="AF257" s="268"/>
      <c r="AG257" s="268"/>
      <c r="AH257" s="268"/>
      <c r="AI257" s="268"/>
      <c r="AJ257" s="268"/>
      <c r="AK257" s="268"/>
      <c r="BW257" s="30"/>
    </row>
    <row r="258" spans="2:75" x14ac:dyDescent="0.2">
      <c r="B258" s="146">
        <f t="shared" si="56"/>
        <v>42</v>
      </c>
      <c r="C258" s="35">
        <f t="shared" si="57"/>
        <v>1</v>
      </c>
      <c r="D258" s="35">
        <f t="shared" si="57"/>
        <v>1</v>
      </c>
      <c r="E258" s="35">
        <f t="shared" si="57"/>
        <v>1</v>
      </c>
      <c r="F258" s="35">
        <f t="shared" si="57"/>
        <v>1</v>
      </c>
      <c r="G258" s="35">
        <f t="shared" si="57"/>
        <v>1</v>
      </c>
      <c r="H258" s="35">
        <f t="shared" si="57"/>
        <v>1</v>
      </c>
      <c r="I258" s="35">
        <f t="shared" si="57"/>
        <v>1</v>
      </c>
      <c r="J258" s="35">
        <f t="shared" si="57"/>
        <v>1</v>
      </c>
      <c r="K258" s="35">
        <f t="shared" si="57"/>
        <v>1</v>
      </c>
      <c r="L258" s="35">
        <f t="shared" si="57"/>
        <v>1</v>
      </c>
      <c r="M258" s="10"/>
      <c r="N258" s="10"/>
      <c r="X258" s="268"/>
      <c r="Y258" s="268"/>
      <c r="Z258" s="268"/>
      <c r="AA258" s="268"/>
      <c r="AB258" s="268"/>
      <c r="AC258" s="268"/>
      <c r="AD258" s="268"/>
      <c r="AE258" s="268"/>
      <c r="AF258" s="268"/>
      <c r="AG258" s="268"/>
      <c r="AH258" s="268"/>
      <c r="AI258" s="268"/>
      <c r="AJ258" s="268"/>
      <c r="AK258" s="268"/>
      <c r="BW258" s="30"/>
    </row>
    <row r="259" spans="2:75" x14ac:dyDescent="0.2">
      <c r="B259" s="146">
        <f t="shared" si="56"/>
        <v>43</v>
      </c>
      <c r="C259" s="35">
        <f t="shared" si="57"/>
        <v>1</v>
      </c>
      <c r="D259" s="35">
        <f t="shared" si="57"/>
        <v>1</v>
      </c>
      <c r="E259" s="35">
        <f t="shared" si="57"/>
        <v>1</v>
      </c>
      <c r="F259" s="35">
        <f t="shared" si="57"/>
        <v>1</v>
      </c>
      <c r="G259" s="35">
        <f t="shared" si="57"/>
        <v>1</v>
      </c>
      <c r="H259" s="35">
        <f t="shared" si="57"/>
        <v>1</v>
      </c>
      <c r="I259" s="35">
        <f t="shared" si="57"/>
        <v>1</v>
      </c>
      <c r="J259" s="35">
        <f t="shared" si="57"/>
        <v>1</v>
      </c>
      <c r="K259" s="35">
        <f t="shared" si="57"/>
        <v>1</v>
      </c>
      <c r="L259" s="35">
        <f t="shared" si="57"/>
        <v>1</v>
      </c>
      <c r="M259" s="10"/>
      <c r="N259" s="10"/>
      <c r="X259" s="268"/>
      <c r="Y259" s="268"/>
      <c r="Z259" s="268"/>
      <c r="AA259" s="268"/>
      <c r="AB259" s="268"/>
      <c r="AC259" s="268"/>
      <c r="AD259" s="268"/>
      <c r="AE259" s="268"/>
      <c r="AF259" s="268"/>
      <c r="AG259" s="268"/>
      <c r="AH259" s="268"/>
      <c r="AI259" s="268"/>
      <c r="AJ259" s="268"/>
      <c r="AK259" s="268"/>
      <c r="BW259" s="30"/>
    </row>
    <row r="260" spans="2:75" x14ac:dyDescent="0.2">
      <c r="B260" s="146">
        <f t="shared" si="56"/>
        <v>44</v>
      </c>
      <c r="C260" s="35">
        <f t="shared" si="57"/>
        <v>1</v>
      </c>
      <c r="D260" s="35">
        <f t="shared" si="57"/>
        <v>1</v>
      </c>
      <c r="E260" s="35">
        <f t="shared" si="57"/>
        <v>1</v>
      </c>
      <c r="F260" s="35">
        <f t="shared" si="57"/>
        <v>1</v>
      </c>
      <c r="G260" s="35">
        <f t="shared" si="57"/>
        <v>1</v>
      </c>
      <c r="H260" s="35">
        <f t="shared" si="57"/>
        <v>1</v>
      </c>
      <c r="I260" s="35">
        <f t="shared" si="57"/>
        <v>1</v>
      </c>
      <c r="J260" s="35">
        <f t="shared" si="57"/>
        <v>1</v>
      </c>
      <c r="K260" s="35">
        <f t="shared" si="57"/>
        <v>1</v>
      </c>
      <c r="L260" s="35">
        <f t="shared" si="57"/>
        <v>1</v>
      </c>
      <c r="M260" s="10"/>
      <c r="N260" s="10"/>
      <c r="X260" s="268"/>
      <c r="Y260" s="268"/>
      <c r="Z260" s="268"/>
      <c r="AA260" s="268"/>
      <c r="AB260" s="268"/>
      <c r="AC260" s="268"/>
      <c r="AD260" s="268"/>
      <c r="AE260" s="268"/>
      <c r="AF260" s="268"/>
      <c r="AG260" s="268"/>
      <c r="AH260" s="268"/>
      <c r="AI260" s="268"/>
      <c r="AJ260" s="268"/>
      <c r="AK260" s="268"/>
      <c r="BW260" s="30"/>
    </row>
    <row r="261" spans="2:75" x14ac:dyDescent="0.2">
      <c r="B261" s="146">
        <f t="shared" si="56"/>
        <v>45</v>
      </c>
      <c r="C261" s="35">
        <f t="shared" si="57"/>
        <v>1</v>
      </c>
      <c r="D261" s="35">
        <f t="shared" si="57"/>
        <v>1</v>
      </c>
      <c r="E261" s="35">
        <f t="shared" si="57"/>
        <v>1</v>
      </c>
      <c r="F261" s="35">
        <f t="shared" si="57"/>
        <v>1</v>
      </c>
      <c r="G261" s="35">
        <f t="shared" si="57"/>
        <v>1</v>
      </c>
      <c r="H261" s="35">
        <f t="shared" si="57"/>
        <v>1</v>
      </c>
      <c r="I261" s="35">
        <f t="shared" si="57"/>
        <v>1</v>
      </c>
      <c r="J261" s="35">
        <f t="shared" si="57"/>
        <v>1</v>
      </c>
      <c r="K261" s="35">
        <f t="shared" si="57"/>
        <v>1</v>
      </c>
      <c r="L261" s="35">
        <f t="shared" si="57"/>
        <v>1</v>
      </c>
      <c r="M261" s="10"/>
      <c r="N261" s="10"/>
      <c r="X261" s="268"/>
      <c r="Y261" s="268"/>
      <c r="Z261" s="268"/>
      <c r="AA261" s="268"/>
      <c r="AB261" s="268"/>
      <c r="AC261" s="268"/>
      <c r="AD261" s="268"/>
      <c r="AE261" s="268"/>
      <c r="AF261" s="268"/>
      <c r="AG261" s="268"/>
      <c r="AH261" s="268"/>
      <c r="AI261" s="268"/>
      <c r="AJ261" s="268"/>
      <c r="AK261" s="268"/>
      <c r="BW261" s="30"/>
    </row>
    <row r="262" spans="2:75" x14ac:dyDescent="0.2">
      <c r="B262" s="146">
        <f t="shared" si="56"/>
        <v>46</v>
      </c>
      <c r="C262" s="35">
        <f t="shared" si="57"/>
        <v>1</v>
      </c>
      <c r="D262" s="35">
        <f t="shared" si="57"/>
        <v>1</v>
      </c>
      <c r="E262" s="35">
        <f t="shared" si="57"/>
        <v>1</v>
      </c>
      <c r="F262" s="35">
        <f t="shared" si="57"/>
        <v>1</v>
      </c>
      <c r="G262" s="35">
        <f t="shared" si="57"/>
        <v>1</v>
      </c>
      <c r="H262" s="35">
        <f t="shared" si="57"/>
        <v>1</v>
      </c>
      <c r="I262" s="35">
        <f t="shared" si="57"/>
        <v>1</v>
      </c>
      <c r="J262" s="35">
        <f t="shared" si="57"/>
        <v>1</v>
      </c>
      <c r="K262" s="35">
        <f t="shared" si="57"/>
        <v>1</v>
      </c>
      <c r="L262" s="35">
        <f t="shared" si="57"/>
        <v>1</v>
      </c>
      <c r="M262" s="10"/>
      <c r="N262" s="10"/>
      <c r="X262" s="268"/>
      <c r="Y262" s="268"/>
      <c r="Z262" s="268"/>
      <c r="AA262" s="268"/>
      <c r="AB262" s="268"/>
      <c r="AC262" s="268"/>
      <c r="AD262" s="268"/>
      <c r="AE262" s="268"/>
      <c r="AF262" s="268"/>
      <c r="AG262" s="268"/>
      <c r="AH262" s="268"/>
      <c r="AI262" s="268"/>
      <c r="AJ262" s="268"/>
      <c r="AK262" s="268"/>
      <c r="BW262" s="30"/>
    </row>
    <row r="263" spans="2:75" x14ac:dyDescent="0.2">
      <c r="B263" s="146">
        <f t="shared" si="56"/>
        <v>47</v>
      </c>
      <c r="C263" s="35">
        <f t="shared" si="57"/>
        <v>1</v>
      </c>
      <c r="D263" s="35">
        <f t="shared" si="57"/>
        <v>1</v>
      </c>
      <c r="E263" s="35">
        <f t="shared" si="57"/>
        <v>1</v>
      </c>
      <c r="F263" s="35">
        <f t="shared" si="57"/>
        <v>1</v>
      </c>
      <c r="G263" s="35">
        <f t="shared" si="57"/>
        <v>1</v>
      </c>
      <c r="H263" s="35">
        <f t="shared" si="57"/>
        <v>1</v>
      </c>
      <c r="I263" s="35">
        <f t="shared" si="57"/>
        <v>1</v>
      </c>
      <c r="J263" s="35">
        <f t="shared" si="57"/>
        <v>1</v>
      </c>
      <c r="K263" s="35">
        <f t="shared" si="57"/>
        <v>1</v>
      </c>
      <c r="L263" s="35">
        <f t="shared" si="57"/>
        <v>1</v>
      </c>
      <c r="M263" s="10"/>
      <c r="N263" s="10"/>
      <c r="X263" s="268"/>
      <c r="Y263" s="268"/>
      <c r="Z263" s="268"/>
      <c r="AA263" s="268"/>
      <c r="AB263" s="268"/>
      <c r="AC263" s="268"/>
      <c r="AD263" s="268"/>
      <c r="AE263" s="268"/>
      <c r="AF263" s="268"/>
      <c r="AG263" s="268"/>
      <c r="AH263" s="268"/>
      <c r="AI263" s="268"/>
      <c r="AJ263" s="268"/>
      <c r="AK263" s="268"/>
      <c r="BW263" s="30"/>
    </row>
    <row r="264" spans="2:75" x14ac:dyDescent="0.2">
      <c r="B264" s="146">
        <f t="shared" si="56"/>
        <v>48</v>
      </c>
      <c r="C264" s="35">
        <f t="shared" si="57"/>
        <v>1</v>
      </c>
      <c r="D264" s="35">
        <f t="shared" si="57"/>
        <v>1</v>
      </c>
      <c r="E264" s="35">
        <f t="shared" si="57"/>
        <v>1</v>
      </c>
      <c r="F264" s="35">
        <f t="shared" si="57"/>
        <v>1</v>
      </c>
      <c r="G264" s="35">
        <f t="shared" si="57"/>
        <v>1</v>
      </c>
      <c r="H264" s="35">
        <f t="shared" si="57"/>
        <v>1</v>
      </c>
      <c r="I264" s="35">
        <f t="shared" si="57"/>
        <v>1</v>
      </c>
      <c r="J264" s="35">
        <f t="shared" si="57"/>
        <v>1</v>
      </c>
      <c r="K264" s="35">
        <f t="shared" si="57"/>
        <v>1</v>
      </c>
      <c r="L264" s="35">
        <f t="shared" si="57"/>
        <v>1</v>
      </c>
      <c r="M264" s="10"/>
      <c r="N264" s="10"/>
      <c r="X264" s="268"/>
      <c r="Y264" s="268"/>
      <c r="Z264" s="268"/>
      <c r="AA264" s="268"/>
      <c r="AB264" s="268"/>
      <c r="AC264" s="268"/>
      <c r="AD264" s="268"/>
      <c r="AE264" s="268"/>
      <c r="AF264" s="268"/>
      <c r="AG264" s="268"/>
      <c r="AH264" s="268"/>
      <c r="AI264" s="268"/>
      <c r="AJ264" s="268"/>
      <c r="AK264" s="268"/>
      <c r="BW264" s="30"/>
    </row>
    <row r="265" spans="2:75" x14ac:dyDescent="0.2">
      <c r="B265" s="146">
        <f t="shared" si="56"/>
        <v>49</v>
      </c>
      <c r="C265" s="35">
        <f t="shared" si="57"/>
        <v>1</v>
      </c>
      <c r="D265" s="35">
        <f t="shared" si="57"/>
        <v>1</v>
      </c>
      <c r="E265" s="35">
        <f t="shared" si="57"/>
        <v>1</v>
      </c>
      <c r="F265" s="35">
        <f t="shared" si="57"/>
        <v>1</v>
      </c>
      <c r="G265" s="35">
        <f t="shared" si="57"/>
        <v>1</v>
      </c>
      <c r="H265" s="35">
        <f t="shared" si="57"/>
        <v>1</v>
      </c>
      <c r="I265" s="35">
        <f t="shared" si="57"/>
        <v>1</v>
      </c>
      <c r="J265" s="35">
        <f t="shared" si="57"/>
        <v>1</v>
      </c>
      <c r="K265" s="35">
        <f t="shared" si="57"/>
        <v>1</v>
      </c>
      <c r="L265" s="35">
        <f t="shared" si="57"/>
        <v>1</v>
      </c>
      <c r="M265" s="10"/>
      <c r="N265" s="10"/>
      <c r="X265" s="268"/>
      <c r="Y265" s="268"/>
      <c r="Z265" s="268"/>
      <c r="AA265" s="268"/>
      <c r="AB265" s="268"/>
      <c r="AC265" s="268"/>
      <c r="AD265" s="268"/>
      <c r="AE265" s="268"/>
      <c r="AF265" s="268"/>
      <c r="AG265" s="268"/>
      <c r="AH265" s="268"/>
      <c r="AI265" s="268"/>
      <c r="AJ265" s="268"/>
      <c r="AK265" s="268"/>
      <c r="BW265" s="30"/>
    </row>
    <row r="266" spans="2:75" x14ac:dyDescent="0.2">
      <c r="B266" s="146">
        <f t="shared" si="56"/>
        <v>50</v>
      </c>
      <c r="C266" s="35">
        <f t="shared" si="57"/>
        <v>1</v>
      </c>
      <c r="D266" s="35">
        <f t="shared" si="57"/>
        <v>1</v>
      </c>
      <c r="E266" s="35">
        <f t="shared" si="57"/>
        <v>1</v>
      </c>
      <c r="F266" s="35">
        <f t="shared" si="57"/>
        <v>1</v>
      </c>
      <c r="G266" s="35">
        <f t="shared" si="57"/>
        <v>1</v>
      </c>
      <c r="H266" s="35">
        <f t="shared" si="57"/>
        <v>1</v>
      </c>
      <c r="I266" s="35">
        <f t="shared" si="57"/>
        <v>1</v>
      </c>
      <c r="J266" s="35">
        <f t="shared" si="57"/>
        <v>1</v>
      </c>
      <c r="K266" s="35">
        <f t="shared" si="57"/>
        <v>1</v>
      </c>
      <c r="L266" s="35">
        <f t="shared" si="57"/>
        <v>1</v>
      </c>
      <c r="M266" s="10"/>
      <c r="N266" s="10"/>
      <c r="X266" s="268"/>
      <c r="Y266" s="268"/>
      <c r="Z266" s="268"/>
      <c r="AA266" s="268"/>
      <c r="AB266" s="268"/>
      <c r="AC266" s="268"/>
      <c r="AD266" s="268"/>
      <c r="AE266" s="268"/>
      <c r="AF266" s="268"/>
      <c r="AG266" s="268"/>
      <c r="AH266" s="268"/>
      <c r="AI266" s="268"/>
      <c r="AJ266" s="268"/>
      <c r="AK266" s="268"/>
      <c r="BW266" s="30"/>
    </row>
    <row r="267" spans="2:75" x14ac:dyDescent="0.2">
      <c r="B267" s="146">
        <f t="shared" si="56"/>
        <v>51</v>
      </c>
      <c r="C267" s="35">
        <f t="shared" si="57"/>
        <v>1</v>
      </c>
      <c r="D267" s="35">
        <f t="shared" si="57"/>
        <v>1</v>
      </c>
      <c r="E267" s="35">
        <f t="shared" si="57"/>
        <v>1</v>
      </c>
      <c r="F267" s="35">
        <f t="shared" si="57"/>
        <v>1</v>
      </c>
      <c r="G267" s="35">
        <f t="shared" si="57"/>
        <v>1</v>
      </c>
      <c r="H267" s="35">
        <f t="shared" si="57"/>
        <v>1</v>
      </c>
      <c r="I267" s="35">
        <f t="shared" si="57"/>
        <v>1</v>
      </c>
      <c r="J267" s="35">
        <f t="shared" si="57"/>
        <v>1</v>
      </c>
      <c r="K267" s="35">
        <f t="shared" si="57"/>
        <v>1</v>
      </c>
      <c r="L267" s="35">
        <f t="shared" si="57"/>
        <v>1</v>
      </c>
      <c r="M267" s="10"/>
      <c r="N267" s="10"/>
      <c r="X267" s="268"/>
      <c r="Y267" s="268"/>
      <c r="Z267" s="268"/>
      <c r="AA267" s="268"/>
      <c r="AB267" s="268"/>
      <c r="AC267" s="268"/>
      <c r="AD267" s="268"/>
      <c r="AE267" s="268"/>
      <c r="AF267" s="268"/>
      <c r="AG267" s="268"/>
      <c r="AH267" s="268"/>
      <c r="AI267" s="268"/>
      <c r="AJ267" s="268"/>
      <c r="AK267" s="268"/>
      <c r="BW267" s="30"/>
    </row>
    <row r="268" spans="2:75" x14ac:dyDescent="0.2">
      <c r="B268" s="146">
        <f t="shared" si="56"/>
        <v>52</v>
      </c>
      <c r="C268" s="35">
        <f t="shared" si="57"/>
        <v>1</v>
      </c>
      <c r="D268" s="35">
        <f t="shared" si="57"/>
        <v>1</v>
      </c>
      <c r="E268" s="35">
        <f t="shared" si="57"/>
        <v>1</v>
      </c>
      <c r="F268" s="35">
        <f t="shared" si="57"/>
        <v>1</v>
      </c>
      <c r="G268" s="35">
        <f t="shared" si="57"/>
        <v>1</v>
      </c>
      <c r="H268" s="35">
        <f t="shared" si="57"/>
        <v>1</v>
      </c>
      <c r="I268" s="35">
        <f t="shared" si="57"/>
        <v>1</v>
      </c>
      <c r="J268" s="35">
        <f t="shared" si="57"/>
        <v>1</v>
      </c>
      <c r="K268" s="35">
        <f t="shared" si="57"/>
        <v>1</v>
      </c>
      <c r="L268" s="35">
        <f t="shared" si="57"/>
        <v>1</v>
      </c>
      <c r="M268" s="10"/>
      <c r="N268" s="10"/>
      <c r="X268" s="268"/>
      <c r="Y268" s="268"/>
      <c r="Z268" s="268"/>
      <c r="AA268" s="268"/>
      <c r="AB268" s="268"/>
      <c r="AC268" s="268"/>
      <c r="AD268" s="268"/>
      <c r="AE268" s="268"/>
      <c r="AF268" s="268"/>
      <c r="AG268" s="268"/>
      <c r="AH268" s="268"/>
      <c r="AI268" s="268"/>
      <c r="AJ268" s="268"/>
      <c r="AK268" s="268"/>
      <c r="BW268" s="30"/>
    </row>
    <row r="269" spans="2:75" x14ac:dyDescent="0.2">
      <c r="B269" s="146">
        <f t="shared" si="56"/>
        <v>53</v>
      </c>
      <c r="C269" s="35">
        <f t="shared" si="57"/>
        <v>1</v>
      </c>
      <c r="D269" s="35">
        <f t="shared" si="57"/>
        <v>1</v>
      </c>
      <c r="E269" s="35">
        <f t="shared" si="57"/>
        <v>1</v>
      </c>
      <c r="F269" s="35">
        <f t="shared" si="57"/>
        <v>1</v>
      </c>
      <c r="G269" s="35">
        <f t="shared" si="57"/>
        <v>1</v>
      </c>
      <c r="H269" s="35">
        <f t="shared" si="57"/>
        <v>1</v>
      </c>
      <c r="I269" s="35">
        <f t="shared" si="57"/>
        <v>1</v>
      </c>
      <c r="J269" s="35">
        <f t="shared" si="57"/>
        <v>1</v>
      </c>
      <c r="K269" s="35">
        <f t="shared" si="57"/>
        <v>1</v>
      </c>
      <c r="L269" s="35">
        <f t="shared" si="57"/>
        <v>1</v>
      </c>
      <c r="M269" s="10"/>
      <c r="N269" s="10"/>
      <c r="X269" s="268"/>
      <c r="Y269" s="268"/>
      <c r="Z269" s="268"/>
      <c r="AA269" s="268"/>
      <c r="AB269" s="268"/>
      <c r="AC269" s="268"/>
      <c r="AD269" s="268"/>
      <c r="AE269" s="268"/>
      <c r="AF269" s="268"/>
      <c r="AG269" s="268"/>
      <c r="AH269" s="268"/>
      <c r="AI269" s="268"/>
      <c r="AJ269" s="268"/>
      <c r="AK269" s="268"/>
      <c r="BW269" s="30"/>
    </row>
    <row r="270" spans="2:75" x14ac:dyDescent="0.2">
      <c r="B270" s="146">
        <f t="shared" si="56"/>
        <v>54</v>
      </c>
      <c r="C270" s="35">
        <f t="shared" si="57"/>
        <v>1</v>
      </c>
      <c r="D270" s="35">
        <f t="shared" si="57"/>
        <v>1</v>
      </c>
      <c r="E270" s="35">
        <f t="shared" si="57"/>
        <v>1</v>
      </c>
      <c r="F270" s="35">
        <f t="shared" si="57"/>
        <v>1</v>
      </c>
      <c r="G270" s="35">
        <f t="shared" si="57"/>
        <v>1</v>
      </c>
      <c r="H270" s="35">
        <f t="shared" si="57"/>
        <v>1</v>
      </c>
      <c r="I270" s="35">
        <f t="shared" si="57"/>
        <v>1</v>
      </c>
      <c r="J270" s="35">
        <f t="shared" si="57"/>
        <v>1</v>
      </c>
      <c r="K270" s="35">
        <f t="shared" si="57"/>
        <v>1</v>
      </c>
      <c r="L270" s="35">
        <f t="shared" si="57"/>
        <v>1</v>
      </c>
      <c r="M270" s="10"/>
      <c r="N270" s="10"/>
      <c r="X270" s="268"/>
      <c r="Y270" s="268"/>
      <c r="Z270" s="268"/>
      <c r="AA270" s="268"/>
      <c r="AB270" s="268"/>
      <c r="AC270" s="268"/>
      <c r="AD270" s="268"/>
      <c r="AE270" s="268"/>
      <c r="AF270" s="268"/>
      <c r="AG270" s="268"/>
      <c r="AH270" s="268"/>
      <c r="AI270" s="268"/>
      <c r="AJ270" s="268"/>
      <c r="AK270" s="268"/>
      <c r="BW270" s="30"/>
    </row>
    <row r="271" spans="2:75" x14ac:dyDescent="0.2">
      <c r="B271" s="146">
        <f t="shared" si="56"/>
        <v>55</v>
      </c>
      <c r="C271" s="35">
        <f t="shared" si="57"/>
        <v>1</v>
      </c>
      <c r="D271" s="35">
        <f t="shared" si="57"/>
        <v>1</v>
      </c>
      <c r="E271" s="35">
        <f t="shared" si="57"/>
        <v>1</v>
      </c>
      <c r="F271" s="35">
        <f t="shared" si="57"/>
        <v>1</v>
      </c>
      <c r="G271" s="35">
        <f t="shared" si="57"/>
        <v>1</v>
      </c>
      <c r="H271" s="35">
        <f t="shared" si="57"/>
        <v>1</v>
      </c>
      <c r="I271" s="35">
        <f t="shared" si="57"/>
        <v>1</v>
      </c>
      <c r="J271" s="35">
        <f t="shared" si="57"/>
        <v>1</v>
      </c>
      <c r="K271" s="35">
        <f t="shared" si="57"/>
        <v>1</v>
      </c>
      <c r="L271" s="35">
        <f t="shared" si="57"/>
        <v>1</v>
      </c>
      <c r="M271" s="10"/>
      <c r="N271" s="10"/>
      <c r="X271" s="268"/>
      <c r="Y271" s="268"/>
      <c r="Z271" s="268"/>
      <c r="AA271" s="268"/>
      <c r="AB271" s="268"/>
      <c r="AC271" s="268"/>
      <c r="AD271" s="268"/>
      <c r="AE271" s="268"/>
      <c r="AF271" s="268"/>
      <c r="AG271" s="268"/>
      <c r="AH271" s="268"/>
      <c r="AI271" s="268"/>
      <c r="AJ271" s="268"/>
      <c r="AK271" s="268"/>
      <c r="BW271" s="30"/>
    </row>
    <row r="272" spans="2:75" x14ac:dyDescent="0.2">
      <c r="B272" s="146">
        <f t="shared" si="56"/>
        <v>56</v>
      </c>
      <c r="C272" s="35">
        <f t="shared" si="57"/>
        <v>1</v>
      </c>
      <c r="D272" s="35">
        <f t="shared" si="57"/>
        <v>1</v>
      </c>
      <c r="E272" s="35">
        <f t="shared" si="57"/>
        <v>1</v>
      </c>
      <c r="F272" s="35">
        <f t="shared" si="57"/>
        <v>1</v>
      </c>
      <c r="G272" s="35">
        <f t="shared" si="57"/>
        <v>1</v>
      </c>
      <c r="H272" s="35">
        <f t="shared" si="57"/>
        <v>1</v>
      </c>
      <c r="I272" s="35">
        <f t="shared" si="57"/>
        <v>1</v>
      </c>
      <c r="J272" s="35">
        <f t="shared" si="57"/>
        <v>1</v>
      </c>
      <c r="K272" s="35">
        <f t="shared" si="57"/>
        <v>1</v>
      </c>
      <c r="L272" s="35">
        <f t="shared" si="57"/>
        <v>1</v>
      </c>
      <c r="M272" s="10"/>
      <c r="N272" s="10"/>
      <c r="X272" s="268"/>
      <c r="Y272" s="268"/>
      <c r="Z272" s="268"/>
      <c r="AA272" s="268"/>
      <c r="AB272" s="268"/>
      <c r="AC272" s="268"/>
      <c r="AD272" s="268"/>
      <c r="AE272" s="268"/>
      <c r="AF272" s="268"/>
      <c r="AG272" s="268"/>
      <c r="AH272" s="268"/>
      <c r="AI272" s="268"/>
      <c r="AJ272" s="268"/>
      <c r="AK272" s="268"/>
      <c r="BW272" s="30"/>
    </row>
    <row r="273" spans="2:75" x14ac:dyDescent="0.2">
      <c r="B273" s="146">
        <f t="shared" si="56"/>
        <v>57</v>
      </c>
      <c r="C273" s="35">
        <f t="shared" si="57"/>
        <v>1</v>
      </c>
      <c r="D273" s="35">
        <f t="shared" si="57"/>
        <v>1</v>
      </c>
      <c r="E273" s="35">
        <f t="shared" si="57"/>
        <v>1</v>
      </c>
      <c r="F273" s="35">
        <f t="shared" si="57"/>
        <v>1</v>
      </c>
      <c r="G273" s="35">
        <f t="shared" si="57"/>
        <v>1</v>
      </c>
      <c r="H273" s="35">
        <f t="shared" si="57"/>
        <v>1</v>
      </c>
      <c r="I273" s="35">
        <f t="shared" si="57"/>
        <v>1</v>
      </c>
      <c r="J273" s="35">
        <f t="shared" si="57"/>
        <v>1</v>
      </c>
      <c r="K273" s="35">
        <f t="shared" si="57"/>
        <v>1</v>
      </c>
      <c r="L273" s="35">
        <f t="shared" si="57"/>
        <v>1</v>
      </c>
      <c r="M273" s="10"/>
      <c r="N273" s="10"/>
      <c r="X273" s="268"/>
      <c r="Y273" s="268"/>
      <c r="Z273" s="268"/>
      <c r="AA273" s="268"/>
      <c r="AB273" s="268"/>
      <c r="AC273" s="268"/>
      <c r="AD273" s="268"/>
      <c r="AE273" s="268"/>
      <c r="AF273" s="268"/>
      <c r="AG273" s="268"/>
      <c r="AH273" s="268"/>
      <c r="AI273" s="268"/>
      <c r="AJ273" s="268"/>
      <c r="AK273" s="268"/>
      <c r="BW273" s="30"/>
    </row>
    <row r="274" spans="2:75" x14ac:dyDescent="0.2">
      <c r="B274" s="146">
        <f t="shared" si="56"/>
        <v>58</v>
      </c>
      <c r="C274" s="35">
        <f t="shared" si="57"/>
        <v>1</v>
      </c>
      <c r="D274" s="35">
        <f t="shared" si="57"/>
        <v>1</v>
      </c>
      <c r="E274" s="35">
        <f t="shared" si="57"/>
        <v>1</v>
      </c>
      <c r="F274" s="35">
        <f t="shared" si="57"/>
        <v>1</v>
      </c>
      <c r="G274" s="35">
        <f t="shared" si="57"/>
        <v>1</v>
      </c>
      <c r="H274" s="35">
        <f t="shared" ref="D274:L302" si="58">H$5+($B274*H$6)</f>
        <v>1</v>
      </c>
      <c r="I274" s="35">
        <f t="shared" si="58"/>
        <v>1</v>
      </c>
      <c r="J274" s="35">
        <f t="shared" si="58"/>
        <v>1</v>
      </c>
      <c r="K274" s="35">
        <f t="shared" si="58"/>
        <v>1</v>
      </c>
      <c r="L274" s="35">
        <f t="shared" si="58"/>
        <v>1</v>
      </c>
      <c r="M274" s="10"/>
      <c r="N274" s="10"/>
      <c r="X274" s="268"/>
      <c r="Y274" s="268"/>
      <c r="Z274" s="268"/>
      <c r="AA274" s="268"/>
      <c r="AB274" s="268"/>
      <c r="AC274" s="268"/>
      <c r="AD274" s="268"/>
      <c r="AE274" s="268"/>
      <c r="AF274" s="268"/>
      <c r="AG274" s="268"/>
      <c r="AH274" s="268"/>
      <c r="AI274" s="268"/>
      <c r="AJ274" s="268"/>
      <c r="AK274" s="268"/>
      <c r="BW274" s="30"/>
    </row>
    <row r="275" spans="2:75" x14ac:dyDescent="0.2">
      <c r="B275" s="146">
        <f t="shared" si="56"/>
        <v>59</v>
      </c>
      <c r="C275" s="35">
        <f t="shared" ref="C275:C338" si="59">C$5+($B275*C$6)</f>
        <v>1</v>
      </c>
      <c r="D275" s="35">
        <f t="shared" si="58"/>
        <v>1</v>
      </c>
      <c r="E275" s="35">
        <f t="shared" si="58"/>
        <v>1</v>
      </c>
      <c r="F275" s="35">
        <f t="shared" si="58"/>
        <v>1</v>
      </c>
      <c r="G275" s="35">
        <f t="shared" si="58"/>
        <v>1</v>
      </c>
      <c r="H275" s="35">
        <f t="shared" si="58"/>
        <v>1</v>
      </c>
      <c r="I275" s="35">
        <f t="shared" si="58"/>
        <v>1</v>
      </c>
      <c r="J275" s="35">
        <f t="shared" si="58"/>
        <v>1</v>
      </c>
      <c r="K275" s="35">
        <f t="shared" si="58"/>
        <v>1</v>
      </c>
      <c r="L275" s="35">
        <f t="shared" si="58"/>
        <v>1</v>
      </c>
      <c r="M275" s="10"/>
      <c r="N275" s="10"/>
      <c r="X275" s="268"/>
      <c r="Y275" s="268"/>
      <c r="Z275" s="268"/>
      <c r="AA275" s="268"/>
      <c r="AB275" s="268"/>
      <c r="AC275" s="268"/>
      <c r="AD275" s="268"/>
      <c r="AE275" s="268"/>
      <c r="AF275" s="268"/>
      <c r="AG275" s="268"/>
      <c r="AH275" s="268"/>
      <c r="AI275" s="268"/>
      <c r="AJ275" s="268"/>
      <c r="AK275" s="268"/>
      <c r="BW275" s="30"/>
    </row>
    <row r="276" spans="2:75" x14ac:dyDescent="0.2">
      <c r="B276" s="146">
        <f t="shared" si="56"/>
        <v>60</v>
      </c>
      <c r="C276" s="35">
        <f t="shared" si="59"/>
        <v>1</v>
      </c>
      <c r="D276" s="35">
        <f t="shared" si="58"/>
        <v>1</v>
      </c>
      <c r="E276" s="35">
        <f t="shared" si="58"/>
        <v>1</v>
      </c>
      <c r="F276" s="35">
        <f t="shared" si="58"/>
        <v>1</v>
      </c>
      <c r="G276" s="35">
        <f t="shared" si="58"/>
        <v>1</v>
      </c>
      <c r="H276" s="35">
        <f t="shared" si="58"/>
        <v>1</v>
      </c>
      <c r="I276" s="35">
        <f t="shared" si="58"/>
        <v>1</v>
      </c>
      <c r="J276" s="35">
        <f t="shared" si="58"/>
        <v>1</v>
      </c>
      <c r="K276" s="35">
        <f t="shared" si="58"/>
        <v>1</v>
      </c>
      <c r="L276" s="35">
        <f t="shared" si="58"/>
        <v>1</v>
      </c>
      <c r="M276" s="10"/>
      <c r="N276" s="10"/>
      <c r="X276" s="268"/>
      <c r="Y276" s="268"/>
      <c r="Z276" s="268"/>
      <c r="AA276" s="268"/>
      <c r="AB276" s="268"/>
      <c r="AC276" s="268"/>
      <c r="AD276" s="268"/>
      <c r="AE276" s="268"/>
      <c r="AF276" s="268"/>
      <c r="AG276" s="268"/>
      <c r="AH276" s="268"/>
      <c r="AI276" s="268"/>
      <c r="AJ276" s="268"/>
      <c r="AK276" s="268"/>
      <c r="BW276" s="30"/>
    </row>
    <row r="277" spans="2:75" x14ac:dyDescent="0.2">
      <c r="B277" s="146">
        <f t="shared" si="56"/>
        <v>61</v>
      </c>
      <c r="C277" s="35">
        <f t="shared" si="59"/>
        <v>1</v>
      </c>
      <c r="D277" s="35">
        <f t="shared" si="58"/>
        <v>1</v>
      </c>
      <c r="E277" s="35">
        <f t="shared" si="58"/>
        <v>1</v>
      </c>
      <c r="F277" s="35">
        <f t="shared" si="58"/>
        <v>1</v>
      </c>
      <c r="G277" s="35">
        <f t="shared" si="58"/>
        <v>1</v>
      </c>
      <c r="H277" s="35">
        <f t="shared" si="58"/>
        <v>1</v>
      </c>
      <c r="I277" s="35">
        <f t="shared" si="58"/>
        <v>1</v>
      </c>
      <c r="J277" s="35">
        <f t="shared" si="58"/>
        <v>1</v>
      </c>
      <c r="K277" s="35">
        <f t="shared" si="58"/>
        <v>1</v>
      </c>
      <c r="L277" s="35">
        <f t="shared" si="58"/>
        <v>1</v>
      </c>
      <c r="M277" s="10"/>
      <c r="N277" s="10"/>
      <c r="X277" s="268"/>
      <c r="Y277" s="268"/>
      <c r="Z277" s="268"/>
      <c r="AA277" s="268"/>
      <c r="AB277" s="268"/>
      <c r="AC277" s="268"/>
      <c r="AD277" s="268"/>
      <c r="AE277" s="268"/>
      <c r="AF277" s="268"/>
      <c r="AG277" s="268"/>
      <c r="AH277" s="268"/>
      <c r="AI277" s="268"/>
      <c r="AJ277" s="268"/>
      <c r="AK277" s="268"/>
      <c r="BW277" s="30"/>
    </row>
    <row r="278" spans="2:75" x14ac:dyDescent="0.2">
      <c r="B278" s="146">
        <f t="shared" si="56"/>
        <v>62</v>
      </c>
      <c r="C278" s="35">
        <f t="shared" si="59"/>
        <v>1</v>
      </c>
      <c r="D278" s="35">
        <f t="shared" si="58"/>
        <v>1</v>
      </c>
      <c r="E278" s="35">
        <f t="shared" si="58"/>
        <v>1</v>
      </c>
      <c r="F278" s="35">
        <f t="shared" si="58"/>
        <v>1</v>
      </c>
      <c r="G278" s="35">
        <f t="shared" si="58"/>
        <v>1</v>
      </c>
      <c r="H278" s="35">
        <f t="shared" si="58"/>
        <v>1</v>
      </c>
      <c r="I278" s="35">
        <f t="shared" si="58"/>
        <v>1</v>
      </c>
      <c r="J278" s="35">
        <f t="shared" si="58"/>
        <v>1</v>
      </c>
      <c r="K278" s="35">
        <f t="shared" si="58"/>
        <v>1</v>
      </c>
      <c r="L278" s="35">
        <f t="shared" si="58"/>
        <v>1</v>
      </c>
      <c r="M278" s="10"/>
      <c r="N278" s="10"/>
      <c r="X278" s="268"/>
      <c r="Y278" s="268"/>
      <c r="Z278" s="268"/>
      <c r="AA278" s="268"/>
      <c r="AB278" s="268"/>
      <c r="AC278" s="268"/>
      <c r="AD278" s="268"/>
      <c r="AE278" s="268"/>
      <c r="AF278" s="268"/>
      <c r="AG278" s="268"/>
      <c r="AH278" s="268"/>
      <c r="AI278" s="268"/>
      <c r="AJ278" s="268"/>
      <c r="AK278" s="268"/>
      <c r="BW278" s="30"/>
    </row>
    <row r="279" spans="2:75" x14ac:dyDescent="0.2">
      <c r="B279" s="146">
        <f t="shared" si="56"/>
        <v>63</v>
      </c>
      <c r="C279" s="35">
        <f t="shared" si="59"/>
        <v>1</v>
      </c>
      <c r="D279" s="35">
        <f t="shared" si="58"/>
        <v>1</v>
      </c>
      <c r="E279" s="35">
        <f t="shared" si="58"/>
        <v>1</v>
      </c>
      <c r="F279" s="35">
        <f t="shared" si="58"/>
        <v>1</v>
      </c>
      <c r="G279" s="35">
        <f t="shared" si="58"/>
        <v>1</v>
      </c>
      <c r="H279" s="35">
        <f t="shared" si="58"/>
        <v>1</v>
      </c>
      <c r="I279" s="35">
        <f t="shared" si="58"/>
        <v>1</v>
      </c>
      <c r="J279" s="35">
        <f t="shared" si="58"/>
        <v>1</v>
      </c>
      <c r="K279" s="35">
        <f t="shared" si="58"/>
        <v>1</v>
      </c>
      <c r="L279" s="35">
        <f t="shared" si="58"/>
        <v>1</v>
      </c>
      <c r="M279" s="10"/>
      <c r="N279" s="10"/>
      <c r="X279" s="268"/>
      <c r="Y279" s="268"/>
      <c r="Z279" s="268"/>
      <c r="AA279" s="268"/>
      <c r="AB279" s="268"/>
      <c r="AC279" s="268"/>
      <c r="AD279" s="268"/>
      <c r="AE279" s="268"/>
      <c r="AF279" s="268"/>
      <c r="AG279" s="268"/>
      <c r="AH279" s="268"/>
      <c r="AI279" s="268"/>
      <c r="AJ279" s="268"/>
      <c r="AK279" s="268"/>
      <c r="BW279" s="30"/>
    </row>
    <row r="280" spans="2:75" x14ac:dyDescent="0.2">
      <c r="B280" s="146">
        <f t="shared" si="56"/>
        <v>64</v>
      </c>
      <c r="C280" s="35">
        <f t="shared" si="59"/>
        <v>1</v>
      </c>
      <c r="D280" s="35">
        <f t="shared" si="58"/>
        <v>1</v>
      </c>
      <c r="E280" s="35">
        <f t="shared" si="58"/>
        <v>1</v>
      </c>
      <c r="F280" s="35">
        <f t="shared" si="58"/>
        <v>1</v>
      </c>
      <c r="G280" s="35">
        <f t="shared" si="58"/>
        <v>1</v>
      </c>
      <c r="H280" s="35">
        <f t="shared" si="58"/>
        <v>1</v>
      </c>
      <c r="I280" s="35">
        <f t="shared" si="58"/>
        <v>1</v>
      </c>
      <c r="J280" s="35">
        <f t="shared" si="58"/>
        <v>1</v>
      </c>
      <c r="K280" s="35">
        <f t="shared" si="58"/>
        <v>1</v>
      </c>
      <c r="L280" s="35">
        <f t="shared" si="58"/>
        <v>1</v>
      </c>
      <c r="M280" s="10"/>
      <c r="N280" s="10"/>
      <c r="X280" s="268"/>
      <c r="Y280" s="268"/>
      <c r="Z280" s="268"/>
      <c r="AA280" s="268"/>
      <c r="AB280" s="268"/>
      <c r="AC280" s="268"/>
      <c r="AD280" s="268"/>
      <c r="AE280" s="268"/>
      <c r="AF280" s="268"/>
      <c r="AG280" s="268"/>
      <c r="AH280" s="268"/>
      <c r="AI280" s="268"/>
      <c r="AJ280" s="268"/>
      <c r="AK280" s="268"/>
      <c r="BW280" s="30"/>
    </row>
    <row r="281" spans="2:75" x14ac:dyDescent="0.2">
      <c r="B281" s="146">
        <f t="shared" si="56"/>
        <v>65</v>
      </c>
      <c r="C281" s="35">
        <f t="shared" si="59"/>
        <v>1</v>
      </c>
      <c r="D281" s="35">
        <f t="shared" si="58"/>
        <v>1</v>
      </c>
      <c r="E281" s="35">
        <f t="shared" si="58"/>
        <v>1</v>
      </c>
      <c r="F281" s="35">
        <f t="shared" si="58"/>
        <v>1</v>
      </c>
      <c r="G281" s="35">
        <f t="shared" si="58"/>
        <v>1</v>
      </c>
      <c r="H281" s="35">
        <f t="shared" si="58"/>
        <v>1</v>
      </c>
      <c r="I281" s="35">
        <f t="shared" si="58"/>
        <v>1</v>
      </c>
      <c r="J281" s="35">
        <f t="shared" si="58"/>
        <v>1</v>
      </c>
      <c r="K281" s="35">
        <f t="shared" si="58"/>
        <v>1</v>
      </c>
      <c r="L281" s="35">
        <f t="shared" si="58"/>
        <v>1</v>
      </c>
      <c r="M281" s="10"/>
      <c r="N281" s="10"/>
      <c r="X281" s="268"/>
      <c r="Y281" s="268"/>
      <c r="Z281" s="268"/>
      <c r="AA281" s="268"/>
      <c r="AB281" s="268"/>
      <c r="AC281" s="268"/>
      <c r="AD281" s="268"/>
      <c r="AE281" s="268"/>
      <c r="AF281" s="268"/>
      <c r="AG281" s="268"/>
      <c r="AH281" s="268"/>
      <c r="AI281" s="268"/>
      <c r="AJ281" s="268"/>
      <c r="AK281" s="268"/>
      <c r="BW281" s="30"/>
    </row>
    <row r="282" spans="2:75" x14ac:dyDescent="0.2">
      <c r="B282" s="146">
        <f t="shared" ref="B282:B345" si="60">B281+1</f>
        <v>66</v>
      </c>
      <c r="C282" s="35">
        <f t="shared" si="59"/>
        <v>1</v>
      </c>
      <c r="D282" s="35">
        <f t="shared" si="58"/>
        <v>1</v>
      </c>
      <c r="E282" s="35">
        <f t="shared" si="58"/>
        <v>1</v>
      </c>
      <c r="F282" s="35">
        <f t="shared" si="58"/>
        <v>1</v>
      </c>
      <c r="G282" s="35">
        <f t="shared" si="58"/>
        <v>1</v>
      </c>
      <c r="H282" s="35">
        <f t="shared" si="58"/>
        <v>1</v>
      </c>
      <c r="I282" s="35">
        <f t="shared" si="58"/>
        <v>1</v>
      </c>
      <c r="J282" s="35">
        <f t="shared" si="58"/>
        <v>1</v>
      </c>
      <c r="K282" s="35">
        <f t="shared" si="58"/>
        <v>1</v>
      </c>
      <c r="L282" s="35">
        <f t="shared" si="58"/>
        <v>1</v>
      </c>
      <c r="M282" s="10"/>
      <c r="N282" s="10"/>
      <c r="X282" s="268"/>
      <c r="Y282" s="268"/>
      <c r="Z282" s="268"/>
      <c r="AA282" s="268"/>
      <c r="AB282" s="268"/>
      <c r="AC282" s="268"/>
      <c r="AD282" s="268"/>
      <c r="AE282" s="268"/>
      <c r="AF282" s="268"/>
      <c r="AG282" s="268"/>
      <c r="AH282" s="268"/>
      <c r="AI282" s="268"/>
      <c r="AJ282" s="268"/>
      <c r="AK282" s="268"/>
      <c r="BW282" s="30"/>
    </row>
    <row r="283" spans="2:75" x14ac:dyDescent="0.2">
      <c r="B283" s="146">
        <f t="shared" si="60"/>
        <v>67</v>
      </c>
      <c r="C283" s="35">
        <f t="shared" si="59"/>
        <v>1</v>
      </c>
      <c r="D283" s="35">
        <f t="shared" si="58"/>
        <v>1</v>
      </c>
      <c r="E283" s="35">
        <f t="shared" si="58"/>
        <v>1</v>
      </c>
      <c r="F283" s="35">
        <f t="shared" si="58"/>
        <v>1</v>
      </c>
      <c r="G283" s="35">
        <f t="shared" si="58"/>
        <v>1</v>
      </c>
      <c r="H283" s="35">
        <f t="shared" si="58"/>
        <v>1</v>
      </c>
      <c r="I283" s="35">
        <f t="shared" si="58"/>
        <v>1</v>
      </c>
      <c r="J283" s="35">
        <f t="shared" si="58"/>
        <v>1</v>
      </c>
      <c r="K283" s="35">
        <f t="shared" si="58"/>
        <v>1</v>
      </c>
      <c r="L283" s="35">
        <f t="shared" si="58"/>
        <v>1</v>
      </c>
      <c r="M283" s="10"/>
      <c r="N283" s="10"/>
      <c r="X283" s="268"/>
      <c r="Y283" s="268"/>
      <c r="Z283" s="268"/>
      <c r="AA283" s="268"/>
      <c r="AB283" s="268"/>
      <c r="AC283" s="268"/>
      <c r="AD283" s="268"/>
      <c r="AE283" s="268"/>
      <c r="AF283" s="268"/>
      <c r="AG283" s="268"/>
      <c r="AH283" s="268"/>
      <c r="AI283" s="268"/>
      <c r="AJ283" s="268"/>
      <c r="AK283" s="268"/>
      <c r="BW283" s="30"/>
    </row>
    <row r="284" spans="2:75" x14ac:dyDescent="0.2">
      <c r="B284" s="146">
        <f t="shared" si="60"/>
        <v>68</v>
      </c>
      <c r="C284" s="35">
        <f t="shared" si="59"/>
        <v>1</v>
      </c>
      <c r="D284" s="35">
        <f t="shared" si="58"/>
        <v>1</v>
      </c>
      <c r="E284" s="35">
        <f t="shared" si="58"/>
        <v>1</v>
      </c>
      <c r="F284" s="35">
        <f t="shared" si="58"/>
        <v>1</v>
      </c>
      <c r="G284" s="35">
        <f t="shared" si="58"/>
        <v>1</v>
      </c>
      <c r="H284" s="35">
        <f t="shared" si="58"/>
        <v>1</v>
      </c>
      <c r="I284" s="35">
        <f t="shared" si="58"/>
        <v>1</v>
      </c>
      <c r="J284" s="35">
        <f t="shared" si="58"/>
        <v>1</v>
      </c>
      <c r="K284" s="35">
        <f t="shared" si="58"/>
        <v>1</v>
      </c>
      <c r="L284" s="35">
        <f t="shared" si="58"/>
        <v>1</v>
      </c>
      <c r="M284" s="10"/>
      <c r="N284" s="10"/>
      <c r="X284" s="268"/>
      <c r="Y284" s="268"/>
      <c r="Z284" s="268"/>
      <c r="AA284" s="268"/>
      <c r="AB284" s="268"/>
      <c r="AC284" s="268"/>
      <c r="AD284" s="268"/>
      <c r="AE284" s="268"/>
      <c r="AF284" s="268"/>
      <c r="AG284" s="268"/>
      <c r="AH284" s="268"/>
      <c r="AI284" s="268"/>
      <c r="AJ284" s="268"/>
      <c r="AK284" s="268"/>
      <c r="BW284" s="30"/>
    </row>
    <row r="285" spans="2:75" x14ac:dyDescent="0.2">
      <c r="B285" s="146">
        <f t="shared" si="60"/>
        <v>69</v>
      </c>
      <c r="C285" s="35">
        <f t="shared" si="59"/>
        <v>1</v>
      </c>
      <c r="D285" s="35">
        <f t="shared" si="58"/>
        <v>1</v>
      </c>
      <c r="E285" s="35">
        <f t="shared" si="58"/>
        <v>1</v>
      </c>
      <c r="F285" s="35">
        <f t="shared" si="58"/>
        <v>1</v>
      </c>
      <c r="G285" s="35">
        <f t="shared" si="58"/>
        <v>1</v>
      </c>
      <c r="H285" s="35">
        <f t="shared" si="58"/>
        <v>1</v>
      </c>
      <c r="I285" s="35">
        <f t="shared" si="58"/>
        <v>1</v>
      </c>
      <c r="J285" s="35">
        <f t="shared" si="58"/>
        <v>1</v>
      </c>
      <c r="K285" s="35">
        <f t="shared" si="58"/>
        <v>1</v>
      </c>
      <c r="L285" s="35">
        <f t="shared" si="58"/>
        <v>1</v>
      </c>
      <c r="M285" s="10"/>
      <c r="N285" s="10"/>
      <c r="X285" s="268"/>
      <c r="Y285" s="268"/>
      <c r="Z285" s="268"/>
      <c r="AA285" s="268"/>
      <c r="AB285" s="268"/>
      <c r="AC285" s="268"/>
      <c r="AD285" s="268"/>
      <c r="AE285" s="268"/>
      <c r="AF285" s="268"/>
      <c r="AG285" s="268"/>
      <c r="AH285" s="268"/>
      <c r="AI285" s="268"/>
      <c r="AJ285" s="268"/>
      <c r="AK285" s="268"/>
      <c r="BW285" s="30"/>
    </row>
    <row r="286" spans="2:75" x14ac:dyDescent="0.2">
      <c r="B286" s="146">
        <f t="shared" si="60"/>
        <v>70</v>
      </c>
      <c r="C286" s="35">
        <f t="shared" si="59"/>
        <v>1</v>
      </c>
      <c r="D286" s="35">
        <f t="shared" si="58"/>
        <v>1</v>
      </c>
      <c r="E286" s="35">
        <f t="shared" si="58"/>
        <v>1</v>
      </c>
      <c r="F286" s="35">
        <f t="shared" si="58"/>
        <v>1</v>
      </c>
      <c r="G286" s="35">
        <f t="shared" si="58"/>
        <v>1</v>
      </c>
      <c r="H286" s="35">
        <f t="shared" si="58"/>
        <v>1</v>
      </c>
      <c r="I286" s="35">
        <f t="shared" si="58"/>
        <v>1</v>
      </c>
      <c r="J286" s="35">
        <f t="shared" si="58"/>
        <v>1</v>
      </c>
      <c r="K286" s="35">
        <f t="shared" si="58"/>
        <v>1</v>
      </c>
      <c r="L286" s="35">
        <f t="shared" si="58"/>
        <v>1</v>
      </c>
      <c r="M286" s="10"/>
      <c r="N286" s="10"/>
      <c r="X286" s="268"/>
      <c r="Y286" s="268"/>
      <c r="Z286" s="268"/>
      <c r="AA286" s="268"/>
      <c r="AB286" s="268"/>
      <c r="AC286" s="268"/>
      <c r="AD286" s="268"/>
      <c r="AE286" s="268"/>
      <c r="AF286" s="268"/>
      <c r="AG286" s="268"/>
      <c r="AH286" s="268"/>
      <c r="AI286" s="268"/>
      <c r="AJ286" s="268"/>
      <c r="AK286" s="268"/>
      <c r="BW286" s="30"/>
    </row>
    <row r="287" spans="2:75" x14ac:dyDescent="0.2">
      <c r="B287" s="146">
        <f t="shared" si="60"/>
        <v>71</v>
      </c>
      <c r="C287" s="35">
        <f t="shared" si="59"/>
        <v>1</v>
      </c>
      <c r="D287" s="35">
        <f t="shared" si="58"/>
        <v>1</v>
      </c>
      <c r="E287" s="35">
        <f t="shared" si="58"/>
        <v>1</v>
      </c>
      <c r="F287" s="35">
        <f t="shared" si="58"/>
        <v>1</v>
      </c>
      <c r="G287" s="35">
        <f t="shared" si="58"/>
        <v>1</v>
      </c>
      <c r="H287" s="35">
        <f t="shared" si="58"/>
        <v>1</v>
      </c>
      <c r="I287" s="35">
        <f t="shared" si="58"/>
        <v>1</v>
      </c>
      <c r="J287" s="35">
        <f t="shared" si="58"/>
        <v>1</v>
      </c>
      <c r="K287" s="35">
        <f t="shared" si="58"/>
        <v>1</v>
      </c>
      <c r="L287" s="35">
        <f t="shared" si="58"/>
        <v>1</v>
      </c>
      <c r="M287" s="10"/>
      <c r="N287" s="10"/>
      <c r="X287" s="268"/>
      <c r="Y287" s="268"/>
      <c r="Z287" s="268"/>
      <c r="AA287" s="268"/>
      <c r="AB287" s="268"/>
      <c r="AC287" s="268"/>
      <c r="AD287" s="268"/>
      <c r="AE287" s="268"/>
      <c r="AF287" s="268"/>
      <c r="AG287" s="268"/>
      <c r="AH287" s="268"/>
      <c r="AI287" s="268"/>
      <c r="AJ287" s="268"/>
      <c r="AK287" s="268"/>
      <c r="BW287" s="30"/>
    </row>
    <row r="288" spans="2:75" x14ac:dyDescent="0.2">
      <c r="B288" s="146">
        <f t="shared" si="60"/>
        <v>72</v>
      </c>
      <c r="C288" s="35">
        <f t="shared" si="59"/>
        <v>1</v>
      </c>
      <c r="D288" s="35">
        <f t="shared" si="58"/>
        <v>1</v>
      </c>
      <c r="E288" s="35">
        <f t="shared" si="58"/>
        <v>1</v>
      </c>
      <c r="F288" s="35">
        <f t="shared" si="58"/>
        <v>1</v>
      </c>
      <c r="G288" s="35">
        <f t="shared" si="58"/>
        <v>1</v>
      </c>
      <c r="H288" s="35">
        <f t="shared" si="58"/>
        <v>1</v>
      </c>
      <c r="I288" s="35">
        <f t="shared" si="58"/>
        <v>1</v>
      </c>
      <c r="J288" s="35">
        <f t="shared" si="58"/>
        <v>1</v>
      </c>
      <c r="K288" s="35">
        <f t="shared" si="58"/>
        <v>1</v>
      </c>
      <c r="L288" s="35">
        <f t="shared" si="58"/>
        <v>1</v>
      </c>
      <c r="M288" s="10"/>
      <c r="N288" s="10"/>
      <c r="X288" s="268"/>
      <c r="Y288" s="268"/>
      <c r="Z288" s="268"/>
      <c r="AA288" s="268"/>
      <c r="AB288" s="268"/>
      <c r="AC288" s="268"/>
      <c r="AD288" s="268"/>
      <c r="AE288" s="268"/>
      <c r="AF288" s="268"/>
      <c r="AG288" s="268"/>
      <c r="AH288" s="268"/>
      <c r="AI288" s="268"/>
      <c r="AJ288" s="268"/>
      <c r="AK288" s="268"/>
      <c r="BW288" s="30"/>
    </row>
    <row r="289" spans="2:75" x14ac:dyDescent="0.2">
      <c r="B289" s="146">
        <f t="shared" si="60"/>
        <v>73</v>
      </c>
      <c r="C289" s="35">
        <f t="shared" si="59"/>
        <v>1</v>
      </c>
      <c r="D289" s="35">
        <f t="shared" si="58"/>
        <v>1</v>
      </c>
      <c r="E289" s="35">
        <f t="shared" si="58"/>
        <v>1</v>
      </c>
      <c r="F289" s="35">
        <f t="shared" si="58"/>
        <v>1</v>
      </c>
      <c r="G289" s="35">
        <f t="shared" si="58"/>
        <v>1</v>
      </c>
      <c r="H289" s="35">
        <f t="shared" si="58"/>
        <v>1</v>
      </c>
      <c r="I289" s="35">
        <f t="shared" si="58"/>
        <v>1</v>
      </c>
      <c r="J289" s="35">
        <f t="shared" si="58"/>
        <v>1</v>
      </c>
      <c r="K289" s="35">
        <f t="shared" si="58"/>
        <v>1</v>
      </c>
      <c r="L289" s="35">
        <f t="shared" si="58"/>
        <v>1</v>
      </c>
      <c r="M289" s="10"/>
      <c r="N289" s="10"/>
      <c r="X289" s="268"/>
      <c r="Y289" s="268"/>
      <c r="Z289" s="268"/>
      <c r="AA289" s="268"/>
      <c r="AB289" s="268"/>
      <c r="AC289" s="268"/>
      <c r="AD289" s="268"/>
      <c r="AE289" s="268"/>
      <c r="AF289" s="268"/>
      <c r="AG289" s="268"/>
      <c r="AH289" s="268"/>
      <c r="AI289" s="268"/>
      <c r="AJ289" s="268"/>
      <c r="AK289" s="268"/>
      <c r="BW289" s="30"/>
    </row>
    <row r="290" spans="2:75" x14ac:dyDescent="0.2">
      <c r="B290" s="146">
        <f t="shared" si="60"/>
        <v>74</v>
      </c>
      <c r="C290" s="35">
        <f t="shared" si="59"/>
        <v>1</v>
      </c>
      <c r="D290" s="35">
        <f t="shared" si="58"/>
        <v>1</v>
      </c>
      <c r="E290" s="35">
        <f t="shared" si="58"/>
        <v>1</v>
      </c>
      <c r="F290" s="35">
        <f t="shared" si="58"/>
        <v>1</v>
      </c>
      <c r="G290" s="35">
        <f t="shared" si="58"/>
        <v>1</v>
      </c>
      <c r="H290" s="35">
        <f t="shared" si="58"/>
        <v>1</v>
      </c>
      <c r="I290" s="35">
        <f t="shared" si="58"/>
        <v>1</v>
      </c>
      <c r="J290" s="35">
        <f t="shared" si="58"/>
        <v>1</v>
      </c>
      <c r="K290" s="35">
        <f t="shared" si="58"/>
        <v>1</v>
      </c>
      <c r="L290" s="35">
        <f t="shared" si="58"/>
        <v>1</v>
      </c>
      <c r="M290" s="10"/>
      <c r="N290" s="10"/>
      <c r="X290" s="268"/>
      <c r="Y290" s="268"/>
      <c r="Z290" s="268"/>
      <c r="AA290" s="268"/>
      <c r="AB290" s="268"/>
      <c r="AC290" s="268"/>
      <c r="AD290" s="268"/>
      <c r="AE290" s="268"/>
      <c r="AF290" s="268"/>
      <c r="AG290" s="268"/>
      <c r="AH290" s="268"/>
      <c r="AI290" s="268"/>
      <c r="AJ290" s="268"/>
      <c r="AK290" s="268"/>
      <c r="BW290" s="30"/>
    </row>
    <row r="291" spans="2:75" x14ac:dyDescent="0.2">
      <c r="B291" s="146">
        <f t="shared" si="60"/>
        <v>75</v>
      </c>
      <c r="C291" s="35">
        <f t="shared" si="59"/>
        <v>1</v>
      </c>
      <c r="D291" s="35">
        <f t="shared" si="58"/>
        <v>1</v>
      </c>
      <c r="E291" s="35">
        <f t="shared" si="58"/>
        <v>1</v>
      </c>
      <c r="F291" s="35">
        <f t="shared" si="58"/>
        <v>1</v>
      </c>
      <c r="G291" s="35">
        <f t="shared" si="58"/>
        <v>1</v>
      </c>
      <c r="H291" s="35">
        <f t="shared" si="58"/>
        <v>1</v>
      </c>
      <c r="I291" s="35">
        <f t="shared" si="58"/>
        <v>1</v>
      </c>
      <c r="J291" s="35">
        <f t="shared" si="58"/>
        <v>1</v>
      </c>
      <c r="K291" s="35">
        <f t="shared" si="58"/>
        <v>1</v>
      </c>
      <c r="L291" s="35">
        <f t="shared" si="58"/>
        <v>1</v>
      </c>
      <c r="M291" s="10"/>
      <c r="N291" s="10"/>
      <c r="X291" s="268"/>
      <c r="Y291" s="268"/>
      <c r="Z291" s="268"/>
      <c r="AA291" s="268"/>
      <c r="AB291" s="268"/>
      <c r="AC291" s="268"/>
      <c r="AD291" s="268"/>
      <c r="AE291" s="268"/>
      <c r="AF291" s="268"/>
      <c r="AG291" s="268"/>
      <c r="AH291" s="268"/>
      <c r="AI291" s="268"/>
      <c r="AJ291" s="268"/>
      <c r="AK291" s="268"/>
      <c r="BW291" s="30"/>
    </row>
    <row r="292" spans="2:75" x14ac:dyDescent="0.2">
      <c r="B292" s="146">
        <f t="shared" si="60"/>
        <v>76</v>
      </c>
      <c r="C292" s="35">
        <f t="shared" si="59"/>
        <v>1</v>
      </c>
      <c r="D292" s="35">
        <f t="shared" si="58"/>
        <v>1</v>
      </c>
      <c r="E292" s="35">
        <f t="shared" si="58"/>
        <v>1</v>
      </c>
      <c r="F292" s="35">
        <f t="shared" si="58"/>
        <v>1</v>
      </c>
      <c r="G292" s="35">
        <f t="shared" si="58"/>
        <v>1</v>
      </c>
      <c r="H292" s="35">
        <f t="shared" si="58"/>
        <v>1</v>
      </c>
      <c r="I292" s="35">
        <f t="shared" si="58"/>
        <v>1</v>
      </c>
      <c r="J292" s="35">
        <f t="shared" si="58"/>
        <v>1</v>
      </c>
      <c r="K292" s="35">
        <f t="shared" si="58"/>
        <v>1</v>
      </c>
      <c r="L292" s="35">
        <f t="shared" si="58"/>
        <v>1</v>
      </c>
      <c r="M292" s="10"/>
      <c r="N292" s="10"/>
      <c r="X292" s="268"/>
      <c r="Y292" s="268"/>
      <c r="Z292" s="268"/>
      <c r="AA292" s="268"/>
      <c r="AB292" s="268"/>
      <c r="AC292" s="268"/>
      <c r="AD292" s="268"/>
      <c r="AE292" s="268"/>
      <c r="AF292" s="268"/>
      <c r="AG292" s="268"/>
      <c r="AH292" s="268"/>
      <c r="AI292" s="268"/>
      <c r="AJ292" s="268"/>
      <c r="AK292" s="268"/>
      <c r="BW292" s="30"/>
    </row>
    <row r="293" spans="2:75" x14ac:dyDescent="0.2">
      <c r="B293" s="146">
        <f t="shared" si="60"/>
        <v>77</v>
      </c>
      <c r="C293" s="35">
        <f t="shared" si="59"/>
        <v>1</v>
      </c>
      <c r="D293" s="35">
        <f t="shared" si="58"/>
        <v>1</v>
      </c>
      <c r="E293" s="35">
        <f t="shared" si="58"/>
        <v>1</v>
      </c>
      <c r="F293" s="35">
        <f t="shared" si="58"/>
        <v>1</v>
      </c>
      <c r="G293" s="35">
        <f t="shared" si="58"/>
        <v>1</v>
      </c>
      <c r="H293" s="35">
        <f t="shared" si="58"/>
        <v>1</v>
      </c>
      <c r="I293" s="35">
        <f t="shared" si="58"/>
        <v>1</v>
      </c>
      <c r="J293" s="35">
        <f t="shared" si="58"/>
        <v>1</v>
      </c>
      <c r="K293" s="35">
        <f t="shared" si="58"/>
        <v>1</v>
      </c>
      <c r="L293" s="35">
        <f t="shared" si="58"/>
        <v>1</v>
      </c>
      <c r="M293" s="10"/>
      <c r="N293" s="10"/>
      <c r="X293" s="268"/>
      <c r="Y293" s="268"/>
      <c r="Z293" s="268"/>
      <c r="AA293" s="268"/>
      <c r="AB293" s="268"/>
      <c r="AC293" s="268"/>
      <c r="AD293" s="268"/>
      <c r="AE293" s="268"/>
      <c r="AF293" s="268"/>
      <c r="AG293" s="268"/>
      <c r="AH293" s="268"/>
      <c r="AI293" s="268"/>
      <c r="AJ293" s="268"/>
      <c r="AK293" s="268"/>
      <c r="BW293" s="30"/>
    </row>
    <row r="294" spans="2:75" x14ac:dyDescent="0.2">
      <c r="B294" s="146">
        <f t="shared" si="60"/>
        <v>78</v>
      </c>
      <c r="C294" s="35">
        <f t="shared" si="59"/>
        <v>1</v>
      </c>
      <c r="D294" s="35">
        <f t="shared" si="58"/>
        <v>1</v>
      </c>
      <c r="E294" s="35">
        <f t="shared" si="58"/>
        <v>1</v>
      </c>
      <c r="F294" s="35">
        <f t="shared" si="58"/>
        <v>1</v>
      </c>
      <c r="G294" s="35">
        <f t="shared" si="58"/>
        <v>1</v>
      </c>
      <c r="H294" s="35">
        <f t="shared" si="58"/>
        <v>1</v>
      </c>
      <c r="I294" s="35">
        <f t="shared" si="58"/>
        <v>1</v>
      </c>
      <c r="J294" s="35">
        <f t="shared" si="58"/>
        <v>1</v>
      </c>
      <c r="K294" s="35">
        <f t="shared" si="58"/>
        <v>1</v>
      </c>
      <c r="L294" s="35">
        <f t="shared" si="58"/>
        <v>1</v>
      </c>
      <c r="M294" s="10"/>
      <c r="N294" s="10"/>
      <c r="X294" s="268"/>
      <c r="Y294" s="268"/>
      <c r="Z294" s="268"/>
      <c r="AA294" s="268"/>
      <c r="AB294" s="268"/>
      <c r="AC294" s="268"/>
      <c r="AD294" s="268"/>
      <c r="AE294" s="268"/>
      <c r="AF294" s="268"/>
      <c r="AG294" s="268"/>
      <c r="AH294" s="268"/>
      <c r="AI294" s="268"/>
      <c r="AJ294" s="268"/>
      <c r="AK294" s="268"/>
      <c r="BW294" s="30"/>
    </row>
    <row r="295" spans="2:75" x14ac:dyDescent="0.2">
      <c r="B295" s="146">
        <f t="shared" si="60"/>
        <v>79</v>
      </c>
      <c r="C295" s="35">
        <f t="shared" si="59"/>
        <v>1</v>
      </c>
      <c r="D295" s="35">
        <f t="shared" si="58"/>
        <v>1</v>
      </c>
      <c r="E295" s="35">
        <f t="shared" si="58"/>
        <v>1</v>
      </c>
      <c r="F295" s="35">
        <f t="shared" si="58"/>
        <v>1</v>
      </c>
      <c r="G295" s="35">
        <f t="shared" si="58"/>
        <v>1</v>
      </c>
      <c r="H295" s="35">
        <f t="shared" si="58"/>
        <v>1</v>
      </c>
      <c r="I295" s="35">
        <f t="shared" si="58"/>
        <v>1</v>
      </c>
      <c r="J295" s="35">
        <f t="shared" si="58"/>
        <v>1</v>
      </c>
      <c r="K295" s="35">
        <f t="shared" si="58"/>
        <v>1</v>
      </c>
      <c r="L295" s="35">
        <f t="shared" si="58"/>
        <v>1</v>
      </c>
      <c r="M295" s="10"/>
      <c r="N295" s="10"/>
      <c r="X295" s="268"/>
      <c r="Y295" s="268"/>
      <c r="Z295" s="268"/>
      <c r="AA295" s="268"/>
      <c r="AB295" s="268"/>
      <c r="AC295" s="268"/>
      <c r="AD295" s="268"/>
      <c r="AE295" s="268"/>
      <c r="AF295" s="268"/>
      <c r="AG295" s="268"/>
      <c r="AH295" s="268"/>
      <c r="AI295" s="268"/>
      <c r="AJ295" s="268"/>
      <c r="AK295" s="268"/>
      <c r="BW295" s="30"/>
    </row>
    <row r="296" spans="2:75" x14ac:dyDescent="0.2">
      <c r="B296" s="146">
        <f t="shared" si="60"/>
        <v>80</v>
      </c>
      <c r="C296" s="35">
        <f t="shared" si="59"/>
        <v>1</v>
      </c>
      <c r="D296" s="35">
        <f t="shared" si="58"/>
        <v>1</v>
      </c>
      <c r="E296" s="35">
        <f t="shared" si="58"/>
        <v>1</v>
      </c>
      <c r="F296" s="35">
        <f t="shared" si="58"/>
        <v>1</v>
      </c>
      <c r="G296" s="35">
        <f t="shared" si="58"/>
        <v>1</v>
      </c>
      <c r="H296" s="35">
        <f t="shared" si="58"/>
        <v>1</v>
      </c>
      <c r="I296" s="35">
        <f t="shared" si="58"/>
        <v>1</v>
      </c>
      <c r="J296" s="35">
        <f t="shared" si="58"/>
        <v>1</v>
      </c>
      <c r="K296" s="35">
        <f t="shared" si="58"/>
        <v>1</v>
      </c>
      <c r="L296" s="35">
        <f t="shared" si="58"/>
        <v>1</v>
      </c>
      <c r="M296" s="10"/>
      <c r="N296" s="10"/>
      <c r="X296" s="268"/>
      <c r="Y296" s="268"/>
      <c r="Z296" s="268"/>
      <c r="AA296" s="268"/>
      <c r="AB296" s="268"/>
      <c r="AC296" s="268"/>
      <c r="AD296" s="268"/>
      <c r="AE296" s="268"/>
      <c r="AF296" s="268"/>
      <c r="AG296" s="268"/>
      <c r="AH296" s="268"/>
      <c r="AI296" s="268"/>
      <c r="AJ296" s="268"/>
      <c r="AK296" s="268"/>
      <c r="BW296" s="30"/>
    </row>
    <row r="297" spans="2:75" x14ac:dyDescent="0.2">
      <c r="B297" s="146">
        <f t="shared" si="60"/>
        <v>81</v>
      </c>
      <c r="C297" s="35">
        <f t="shared" si="59"/>
        <v>1</v>
      </c>
      <c r="D297" s="35">
        <f t="shared" si="58"/>
        <v>1</v>
      </c>
      <c r="E297" s="35">
        <f t="shared" si="58"/>
        <v>1</v>
      </c>
      <c r="F297" s="35">
        <f t="shared" si="58"/>
        <v>1</v>
      </c>
      <c r="G297" s="35">
        <f t="shared" si="58"/>
        <v>1</v>
      </c>
      <c r="H297" s="35">
        <f t="shared" si="58"/>
        <v>1</v>
      </c>
      <c r="I297" s="35">
        <f t="shared" si="58"/>
        <v>1</v>
      </c>
      <c r="J297" s="35">
        <f t="shared" si="58"/>
        <v>1</v>
      </c>
      <c r="K297" s="35">
        <f t="shared" si="58"/>
        <v>1</v>
      </c>
      <c r="L297" s="35">
        <f t="shared" si="58"/>
        <v>1</v>
      </c>
      <c r="M297" s="10"/>
      <c r="N297" s="10"/>
      <c r="X297" s="268"/>
      <c r="Y297" s="268"/>
      <c r="Z297" s="268"/>
      <c r="AA297" s="268"/>
      <c r="AB297" s="268"/>
      <c r="AC297" s="268"/>
      <c r="AD297" s="268"/>
      <c r="AE297" s="268"/>
      <c r="AF297" s="268"/>
      <c r="AG297" s="268"/>
      <c r="AH297" s="268"/>
      <c r="AI297" s="268"/>
      <c r="AJ297" s="268"/>
      <c r="AK297" s="268"/>
      <c r="BW297" s="30"/>
    </row>
    <row r="298" spans="2:75" x14ac:dyDescent="0.2">
      <c r="B298" s="146">
        <f t="shared" si="60"/>
        <v>82</v>
      </c>
      <c r="C298" s="35">
        <f t="shared" si="59"/>
        <v>1</v>
      </c>
      <c r="D298" s="35">
        <f t="shared" si="58"/>
        <v>1</v>
      </c>
      <c r="E298" s="35">
        <f t="shared" si="58"/>
        <v>1</v>
      </c>
      <c r="F298" s="35">
        <f t="shared" si="58"/>
        <v>1</v>
      </c>
      <c r="G298" s="35">
        <f t="shared" si="58"/>
        <v>1</v>
      </c>
      <c r="H298" s="35">
        <f t="shared" si="58"/>
        <v>1</v>
      </c>
      <c r="I298" s="35">
        <f t="shared" si="58"/>
        <v>1</v>
      </c>
      <c r="J298" s="35">
        <f t="shared" si="58"/>
        <v>1</v>
      </c>
      <c r="K298" s="35">
        <f t="shared" si="58"/>
        <v>1</v>
      </c>
      <c r="L298" s="35">
        <f t="shared" si="58"/>
        <v>1</v>
      </c>
      <c r="M298" s="10"/>
      <c r="N298" s="10"/>
      <c r="X298" s="268"/>
      <c r="Y298" s="268"/>
      <c r="Z298" s="268"/>
      <c r="AA298" s="268"/>
      <c r="AB298" s="268"/>
      <c r="AC298" s="268"/>
      <c r="AD298" s="268"/>
      <c r="AE298" s="268"/>
      <c r="AF298" s="268"/>
      <c r="AG298" s="268"/>
      <c r="AH298" s="268"/>
      <c r="AI298" s="268"/>
      <c r="AJ298" s="268"/>
      <c r="AK298" s="268"/>
      <c r="BW298" s="30"/>
    </row>
    <row r="299" spans="2:75" x14ac:dyDescent="0.2">
      <c r="B299" s="146">
        <f t="shared" si="60"/>
        <v>83</v>
      </c>
      <c r="C299" s="35">
        <f t="shared" si="59"/>
        <v>1</v>
      </c>
      <c r="D299" s="35">
        <f t="shared" si="58"/>
        <v>1</v>
      </c>
      <c r="E299" s="35">
        <f t="shared" si="58"/>
        <v>1</v>
      </c>
      <c r="F299" s="35">
        <f t="shared" si="58"/>
        <v>1</v>
      </c>
      <c r="G299" s="35">
        <f t="shared" si="58"/>
        <v>1</v>
      </c>
      <c r="H299" s="35">
        <f t="shared" si="58"/>
        <v>1</v>
      </c>
      <c r="I299" s="35">
        <f t="shared" si="58"/>
        <v>1</v>
      </c>
      <c r="J299" s="35">
        <f t="shared" si="58"/>
        <v>1</v>
      </c>
      <c r="K299" s="35">
        <f t="shared" si="58"/>
        <v>1</v>
      </c>
      <c r="L299" s="35">
        <f t="shared" si="58"/>
        <v>1</v>
      </c>
      <c r="M299" s="10"/>
      <c r="N299" s="10"/>
      <c r="X299" s="268"/>
      <c r="Y299" s="268"/>
      <c r="Z299" s="268"/>
      <c r="AA299" s="268"/>
      <c r="AB299" s="268"/>
      <c r="AC299" s="268"/>
      <c r="AD299" s="268"/>
      <c r="AE299" s="268"/>
      <c r="AF299" s="268"/>
      <c r="AG299" s="268"/>
      <c r="AH299" s="268"/>
      <c r="AI299" s="268"/>
      <c r="AJ299" s="268"/>
      <c r="AK299" s="268"/>
      <c r="BW299" s="30"/>
    </row>
    <row r="300" spans="2:75" x14ac:dyDescent="0.2">
      <c r="B300" s="146">
        <f t="shared" si="60"/>
        <v>84</v>
      </c>
      <c r="C300" s="35">
        <f t="shared" si="59"/>
        <v>1</v>
      </c>
      <c r="D300" s="35">
        <f t="shared" si="58"/>
        <v>1</v>
      </c>
      <c r="E300" s="35">
        <f t="shared" si="58"/>
        <v>1</v>
      </c>
      <c r="F300" s="35">
        <f t="shared" si="58"/>
        <v>1</v>
      </c>
      <c r="G300" s="35">
        <f t="shared" si="58"/>
        <v>1</v>
      </c>
      <c r="H300" s="35">
        <f t="shared" si="58"/>
        <v>1</v>
      </c>
      <c r="I300" s="35">
        <f t="shared" si="58"/>
        <v>1</v>
      </c>
      <c r="J300" s="35">
        <f t="shared" si="58"/>
        <v>1</v>
      </c>
      <c r="K300" s="35">
        <f t="shared" si="58"/>
        <v>1</v>
      </c>
      <c r="L300" s="35">
        <f t="shared" si="58"/>
        <v>1</v>
      </c>
      <c r="M300" s="10"/>
      <c r="N300" s="10"/>
      <c r="X300" s="268"/>
      <c r="Y300" s="268"/>
      <c r="Z300" s="268"/>
      <c r="AA300" s="268"/>
      <c r="AB300" s="268"/>
      <c r="AC300" s="268"/>
      <c r="AD300" s="268"/>
      <c r="AE300" s="268"/>
      <c r="AF300" s="268"/>
      <c r="AG300" s="268"/>
      <c r="AH300" s="268"/>
      <c r="AI300" s="268"/>
      <c r="AJ300" s="268"/>
      <c r="AK300" s="268"/>
      <c r="BW300" s="30"/>
    </row>
    <row r="301" spans="2:75" x14ac:dyDescent="0.2">
      <c r="B301" s="146">
        <f t="shared" si="60"/>
        <v>85</v>
      </c>
      <c r="C301" s="35">
        <f t="shared" si="59"/>
        <v>1</v>
      </c>
      <c r="D301" s="35">
        <f t="shared" si="58"/>
        <v>1</v>
      </c>
      <c r="E301" s="35">
        <f t="shared" si="58"/>
        <v>1</v>
      </c>
      <c r="F301" s="35">
        <f t="shared" si="58"/>
        <v>1</v>
      </c>
      <c r="G301" s="35">
        <f t="shared" si="58"/>
        <v>1</v>
      </c>
      <c r="H301" s="35">
        <f t="shared" si="58"/>
        <v>1</v>
      </c>
      <c r="I301" s="35">
        <f t="shared" si="58"/>
        <v>1</v>
      </c>
      <c r="J301" s="35">
        <f t="shared" si="58"/>
        <v>1</v>
      </c>
      <c r="K301" s="35">
        <f t="shared" si="58"/>
        <v>1</v>
      </c>
      <c r="L301" s="35">
        <f t="shared" si="58"/>
        <v>1</v>
      </c>
      <c r="M301" s="10"/>
      <c r="N301" s="10"/>
      <c r="X301" s="268"/>
      <c r="Y301" s="268"/>
      <c r="Z301" s="268"/>
      <c r="AA301" s="268"/>
      <c r="AB301" s="268"/>
      <c r="AC301" s="268"/>
      <c r="AD301" s="268"/>
      <c r="AE301" s="268"/>
      <c r="AF301" s="268"/>
      <c r="AG301" s="268"/>
      <c r="AH301" s="268"/>
      <c r="AI301" s="268"/>
      <c r="AJ301" s="268"/>
      <c r="AK301" s="268"/>
      <c r="BW301" s="30"/>
    </row>
    <row r="302" spans="2:75" x14ac:dyDescent="0.2">
      <c r="B302" s="146">
        <f t="shared" si="60"/>
        <v>86</v>
      </c>
      <c r="C302" s="35">
        <f t="shared" si="59"/>
        <v>1</v>
      </c>
      <c r="D302" s="35">
        <f t="shared" si="58"/>
        <v>1</v>
      </c>
      <c r="E302" s="35">
        <f t="shared" si="58"/>
        <v>1</v>
      </c>
      <c r="F302" s="35">
        <f t="shared" si="58"/>
        <v>1</v>
      </c>
      <c r="G302" s="35">
        <f t="shared" si="58"/>
        <v>1</v>
      </c>
      <c r="H302" s="35">
        <f t="shared" si="58"/>
        <v>1</v>
      </c>
      <c r="I302" s="35">
        <f t="shared" si="58"/>
        <v>1</v>
      </c>
      <c r="J302" s="35">
        <f t="shared" si="58"/>
        <v>1</v>
      </c>
      <c r="K302" s="35">
        <f t="shared" ref="D302:L331" si="61">K$5+($B302*K$6)</f>
        <v>1</v>
      </c>
      <c r="L302" s="35">
        <f t="shared" si="61"/>
        <v>1</v>
      </c>
      <c r="M302" s="10"/>
      <c r="N302" s="10"/>
      <c r="X302" s="268"/>
      <c r="Y302" s="268"/>
      <c r="Z302" s="268"/>
      <c r="AA302" s="268"/>
      <c r="AB302" s="268"/>
      <c r="AC302" s="268"/>
      <c r="AD302" s="268"/>
      <c r="AE302" s="268"/>
      <c r="AF302" s="268"/>
      <c r="AG302" s="268"/>
      <c r="AH302" s="268"/>
      <c r="AI302" s="268"/>
      <c r="AJ302" s="268"/>
      <c r="AK302" s="268"/>
      <c r="BW302" s="30"/>
    </row>
    <row r="303" spans="2:75" x14ac:dyDescent="0.2">
      <c r="B303" s="146">
        <f t="shared" si="60"/>
        <v>87</v>
      </c>
      <c r="C303" s="35">
        <f t="shared" si="59"/>
        <v>1</v>
      </c>
      <c r="D303" s="35">
        <f t="shared" si="61"/>
        <v>1</v>
      </c>
      <c r="E303" s="35">
        <f t="shared" si="61"/>
        <v>1</v>
      </c>
      <c r="F303" s="35">
        <f t="shared" si="61"/>
        <v>1</v>
      </c>
      <c r="G303" s="35">
        <f t="shared" si="61"/>
        <v>1</v>
      </c>
      <c r="H303" s="35">
        <f t="shared" si="61"/>
        <v>1</v>
      </c>
      <c r="I303" s="35">
        <f t="shared" si="61"/>
        <v>1</v>
      </c>
      <c r="J303" s="35">
        <f t="shared" si="61"/>
        <v>1</v>
      </c>
      <c r="K303" s="35">
        <f t="shared" si="61"/>
        <v>1</v>
      </c>
      <c r="L303" s="35">
        <f t="shared" si="61"/>
        <v>1</v>
      </c>
      <c r="M303" s="10"/>
      <c r="N303" s="10"/>
      <c r="X303" s="268"/>
      <c r="Y303" s="268"/>
      <c r="Z303" s="268"/>
      <c r="AA303" s="268"/>
      <c r="AB303" s="268"/>
      <c r="AC303" s="268"/>
      <c r="AD303" s="268"/>
      <c r="AE303" s="268"/>
      <c r="AF303" s="268"/>
      <c r="AG303" s="268"/>
      <c r="AH303" s="268"/>
      <c r="AI303" s="268"/>
      <c r="AJ303" s="268"/>
      <c r="AK303" s="268"/>
      <c r="BW303" s="30"/>
    </row>
    <row r="304" spans="2:75" x14ac:dyDescent="0.2">
      <c r="B304" s="146">
        <f t="shared" si="60"/>
        <v>88</v>
      </c>
      <c r="C304" s="35">
        <f t="shared" si="59"/>
        <v>1</v>
      </c>
      <c r="D304" s="35">
        <f t="shared" si="61"/>
        <v>1</v>
      </c>
      <c r="E304" s="35">
        <f t="shared" si="61"/>
        <v>1</v>
      </c>
      <c r="F304" s="35">
        <f t="shared" si="61"/>
        <v>1</v>
      </c>
      <c r="G304" s="35">
        <f t="shared" si="61"/>
        <v>1</v>
      </c>
      <c r="H304" s="35">
        <f t="shared" si="61"/>
        <v>1</v>
      </c>
      <c r="I304" s="35">
        <f t="shared" si="61"/>
        <v>1</v>
      </c>
      <c r="J304" s="35">
        <f t="shared" si="61"/>
        <v>1</v>
      </c>
      <c r="K304" s="35">
        <f t="shared" si="61"/>
        <v>1</v>
      </c>
      <c r="L304" s="35">
        <f t="shared" si="61"/>
        <v>1</v>
      </c>
      <c r="M304" s="10"/>
      <c r="N304" s="10"/>
      <c r="X304" s="268"/>
      <c r="Y304" s="268"/>
      <c r="Z304" s="268"/>
      <c r="AA304" s="268"/>
      <c r="AB304" s="268"/>
      <c r="AC304" s="268"/>
      <c r="AD304" s="268"/>
      <c r="AE304" s="268"/>
      <c r="AF304" s="268"/>
      <c r="AG304" s="268"/>
      <c r="AH304" s="268"/>
      <c r="AI304" s="268"/>
      <c r="AJ304" s="268"/>
      <c r="AK304" s="268"/>
      <c r="BW304" s="30"/>
    </row>
    <row r="305" spans="2:75" x14ac:dyDescent="0.2">
      <c r="B305" s="146">
        <f t="shared" si="60"/>
        <v>89</v>
      </c>
      <c r="C305" s="35">
        <f t="shared" si="59"/>
        <v>1</v>
      </c>
      <c r="D305" s="35">
        <f t="shared" si="61"/>
        <v>1</v>
      </c>
      <c r="E305" s="35">
        <f t="shared" si="61"/>
        <v>1</v>
      </c>
      <c r="F305" s="35">
        <f t="shared" si="61"/>
        <v>1</v>
      </c>
      <c r="G305" s="35">
        <f t="shared" si="61"/>
        <v>1</v>
      </c>
      <c r="H305" s="35">
        <f t="shared" si="61"/>
        <v>1</v>
      </c>
      <c r="I305" s="35">
        <f t="shared" si="61"/>
        <v>1</v>
      </c>
      <c r="J305" s="35">
        <f t="shared" si="61"/>
        <v>1</v>
      </c>
      <c r="K305" s="35">
        <f t="shared" si="61"/>
        <v>1</v>
      </c>
      <c r="L305" s="35">
        <f t="shared" si="61"/>
        <v>1</v>
      </c>
      <c r="M305" s="10"/>
      <c r="N305" s="10"/>
      <c r="X305" s="268"/>
      <c r="Y305" s="268"/>
      <c r="Z305" s="268"/>
      <c r="AA305" s="268"/>
      <c r="AB305" s="268"/>
      <c r="AC305" s="268"/>
      <c r="AD305" s="268"/>
      <c r="AE305" s="268"/>
      <c r="AF305" s="268"/>
      <c r="AG305" s="268"/>
      <c r="AH305" s="268"/>
      <c r="AI305" s="268"/>
      <c r="AJ305" s="268"/>
      <c r="AK305" s="268"/>
      <c r="BW305" s="30"/>
    </row>
    <row r="306" spans="2:75" x14ac:dyDescent="0.2">
      <c r="B306" s="146">
        <f t="shared" si="60"/>
        <v>90</v>
      </c>
      <c r="C306" s="35">
        <f t="shared" si="59"/>
        <v>1</v>
      </c>
      <c r="D306" s="35">
        <f t="shared" si="61"/>
        <v>1</v>
      </c>
      <c r="E306" s="35">
        <f t="shared" si="61"/>
        <v>1</v>
      </c>
      <c r="F306" s="35">
        <f t="shared" si="61"/>
        <v>1</v>
      </c>
      <c r="G306" s="35">
        <f t="shared" si="61"/>
        <v>1</v>
      </c>
      <c r="H306" s="35">
        <f t="shared" si="61"/>
        <v>1</v>
      </c>
      <c r="I306" s="35">
        <f t="shared" si="61"/>
        <v>1</v>
      </c>
      <c r="J306" s="35">
        <f t="shared" si="61"/>
        <v>1</v>
      </c>
      <c r="K306" s="35">
        <f t="shared" si="61"/>
        <v>1</v>
      </c>
      <c r="L306" s="35">
        <f t="shared" si="61"/>
        <v>1</v>
      </c>
      <c r="M306" s="10"/>
      <c r="N306" s="10"/>
      <c r="X306" s="268"/>
      <c r="Y306" s="268"/>
      <c r="Z306" s="268"/>
      <c r="AA306" s="268"/>
      <c r="AB306" s="268"/>
      <c r="AC306" s="268"/>
      <c r="AD306" s="268"/>
      <c r="AE306" s="268"/>
      <c r="AF306" s="268"/>
      <c r="AG306" s="268"/>
      <c r="AH306" s="268"/>
      <c r="AI306" s="268"/>
      <c r="AJ306" s="268"/>
      <c r="AK306" s="268"/>
      <c r="BW306" s="30"/>
    </row>
    <row r="307" spans="2:75" x14ac:dyDescent="0.2">
      <c r="B307" s="146">
        <f t="shared" si="60"/>
        <v>91</v>
      </c>
      <c r="C307" s="35">
        <f t="shared" si="59"/>
        <v>1</v>
      </c>
      <c r="D307" s="35">
        <f t="shared" si="61"/>
        <v>1</v>
      </c>
      <c r="E307" s="35">
        <f t="shared" si="61"/>
        <v>1</v>
      </c>
      <c r="F307" s="35">
        <f t="shared" si="61"/>
        <v>1</v>
      </c>
      <c r="G307" s="35">
        <f t="shared" si="61"/>
        <v>1</v>
      </c>
      <c r="H307" s="35">
        <f t="shared" si="61"/>
        <v>1</v>
      </c>
      <c r="I307" s="35">
        <f t="shared" si="61"/>
        <v>1</v>
      </c>
      <c r="J307" s="35">
        <f t="shared" si="61"/>
        <v>1</v>
      </c>
      <c r="K307" s="35">
        <f t="shared" si="61"/>
        <v>1</v>
      </c>
      <c r="L307" s="35">
        <f t="shared" si="61"/>
        <v>1</v>
      </c>
      <c r="M307" s="10"/>
      <c r="N307" s="10"/>
      <c r="X307" s="268"/>
      <c r="Y307" s="268"/>
      <c r="Z307" s="268"/>
      <c r="AA307" s="268"/>
      <c r="AB307" s="268"/>
      <c r="AC307" s="268"/>
      <c r="AD307" s="268"/>
      <c r="AE307" s="268"/>
      <c r="AF307" s="268"/>
      <c r="AG307" s="268"/>
      <c r="AH307" s="268"/>
      <c r="AI307" s="268"/>
      <c r="AJ307" s="268"/>
      <c r="AK307" s="268"/>
      <c r="BW307" s="30"/>
    </row>
    <row r="308" spans="2:75" x14ac:dyDescent="0.2">
      <c r="B308" s="146">
        <f t="shared" si="60"/>
        <v>92</v>
      </c>
      <c r="C308" s="35">
        <f t="shared" si="59"/>
        <v>1</v>
      </c>
      <c r="D308" s="35">
        <f t="shared" si="61"/>
        <v>1</v>
      </c>
      <c r="E308" s="35">
        <f t="shared" si="61"/>
        <v>1</v>
      </c>
      <c r="F308" s="35">
        <f t="shared" si="61"/>
        <v>1</v>
      </c>
      <c r="G308" s="35">
        <f t="shared" si="61"/>
        <v>1</v>
      </c>
      <c r="H308" s="35">
        <f t="shared" si="61"/>
        <v>1</v>
      </c>
      <c r="I308" s="35">
        <f t="shared" si="61"/>
        <v>1</v>
      </c>
      <c r="J308" s="35">
        <f t="shared" si="61"/>
        <v>1</v>
      </c>
      <c r="K308" s="35">
        <f t="shared" si="61"/>
        <v>1</v>
      </c>
      <c r="L308" s="35">
        <f t="shared" si="61"/>
        <v>1</v>
      </c>
      <c r="M308" s="10"/>
      <c r="N308" s="10"/>
      <c r="X308" s="268"/>
      <c r="Y308" s="268"/>
      <c r="Z308" s="268"/>
      <c r="AA308" s="268"/>
      <c r="AB308" s="268"/>
      <c r="AC308" s="268"/>
      <c r="AD308" s="268"/>
      <c r="AE308" s="268"/>
      <c r="AF308" s="268"/>
      <c r="AG308" s="268"/>
      <c r="AH308" s="268"/>
      <c r="AI308" s="268"/>
      <c r="AJ308" s="268"/>
      <c r="AK308" s="268"/>
      <c r="BW308" s="30"/>
    </row>
    <row r="309" spans="2:75" x14ac:dyDescent="0.2">
      <c r="B309" s="146">
        <f t="shared" si="60"/>
        <v>93</v>
      </c>
      <c r="C309" s="35">
        <f t="shared" si="59"/>
        <v>1</v>
      </c>
      <c r="D309" s="35">
        <f t="shared" si="61"/>
        <v>1</v>
      </c>
      <c r="E309" s="35">
        <f t="shared" si="61"/>
        <v>1</v>
      </c>
      <c r="F309" s="35">
        <f t="shared" si="61"/>
        <v>1</v>
      </c>
      <c r="G309" s="35">
        <f t="shared" si="61"/>
        <v>1</v>
      </c>
      <c r="H309" s="35">
        <f t="shared" si="61"/>
        <v>1</v>
      </c>
      <c r="I309" s="35">
        <f t="shared" si="61"/>
        <v>1</v>
      </c>
      <c r="J309" s="35">
        <f t="shared" si="61"/>
        <v>1</v>
      </c>
      <c r="K309" s="35">
        <f t="shared" si="61"/>
        <v>1</v>
      </c>
      <c r="L309" s="35">
        <f t="shared" si="61"/>
        <v>1</v>
      </c>
      <c r="M309" s="10"/>
      <c r="N309" s="10"/>
      <c r="X309" s="268"/>
      <c r="Y309" s="268"/>
      <c r="Z309" s="268"/>
      <c r="AA309" s="268"/>
      <c r="AB309" s="268"/>
      <c r="AC309" s="268"/>
      <c r="AD309" s="268"/>
      <c r="AE309" s="268"/>
      <c r="AF309" s="268"/>
      <c r="AG309" s="268"/>
      <c r="AH309" s="268"/>
      <c r="AI309" s="268"/>
      <c r="AJ309" s="268"/>
      <c r="AK309" s="268"/>
      <c r="BW309" s="30"/>
    </row>
    <row r="310" spans="2:75" x14ac:dyDescent="0.2">
      <c r="B310" s="146">
        <f t="shared" si="60"/>
        <v>94</v>
      </c>
      <c r="C310" s="35">
        <f t="shared" si="59"/>
        <v>1</v>
      </c>
      <c r="D310" s="35">
        <f t="shared" si="61"/>
        <v>1</v>
      </c>
      <c r="E310" s="35">
        <f t="shared" si="61"/>
        <v>1</v>
      </c>
      <c r="F310" s="35">
        <f t="shared" si="61"/>
        <v>1</v>
      </c>
      <c r="G310" s="35">
        <f t="shared" si="61"/>
        <v>1</v>
      </c>
      <c r="H310" s="35">
        <f t="shared" si="61"/>
        <v>1</v>
      </c>
      <c r="I310" s="35">
        <f t="shared" si="61"/>
        <v>1</v>
      </c>
      <c r="J310" s="35">
        <f t="shared" si="61"/>
        <v>1</v>
      </c>
      <c r="K310" s="35">
        <f t="shared" si="61"/>
        <v>1</v>
      </c>
      <c r="L310" s="35">
        <f t="shared" si="61"/>
        <v>1</v>
      </c>
      <c r="M310" s="10"/>
      <c r="N310" s="10"/>
      <c r="X310" s="268"/>
      <c r="Y310" s="268"/>
      <c r="Z310" s="268"/>
      <c r="AA310" s="268"/>
      <c r="AB310" s="268"/>
      <c r="AC310" s="268"/>
      <c r="AD310" s="268"/>
      <c r="AE310" s="268"/>
      <c r="AF310" s="268"/>
      <c r="AG310" s="268"/>
      <c r="AH310" s="268"/>
      <c r="AI310" s="268"/>
      <c r="AJ310" s="268"/>
      <c r="AK310" s="268"/>
      <c r="BW310" s="30"/>
    </row>
    <row r="311" spans="2:75" x14ac:dyDescent="0.2">
      <c r="B311" s="146">
        <f t="shared" si="60"/>
        <v>95</v>
      </c>
      <c r="C311" s="35">
        <f t="shared" si="59"/>
        <v>1</v>
      </c>
      <c r="D311" s="35">
        <f t="shared" si="61"/>
        <v>1</v>
      </c>
      <c r="E311" s="35">
        <f t="shared" si="61"/>
        <v>1</v>
      </c>
      <c r="F311" s="35">
        <f t="shared" si="61"/>
        <v>1</v>
      </c>
      <c r="G311" s="35">
        <f t="shared" si="61"/>
        <v>1</v>
      </c>
      <c r="H311" s="35">
        <f t="shared" si="61"/>
        <v>1</v>
      </c>
      <c r="I311" s="35">
        <f t="shared" si="61"/>
        <v>1</v>
      </c>
      <c r="J311" s="35">
        <f t="shared" si="61"/>
        <v>1</v>
      </c>
      <c r="K311" s="35">
        <f t="shared" si="61"/>
        <v>1</v>
      </c>
      <c r="L311" s="35">
        <f t="shared" si="61"/>
        <v>1</v>
      </c>
      <c r="M311" s="10"/>
      <c r="N311" s="10"/>
      <c r="X311" s="268"/>
      <c r="Y311" s="268"/>
      <c r="Z311" s="268"/>
      <c r="AA311" s="268"/>
      <c r="AB311" s="268"/>
      <c r="AC311" s="268"/>
      <c r="AD311" s="268"/>
      <c r="AE311" s="268"/>
      <c r="AF311" s="268"/>
      <c r="AG311" s="268"/>
      <c r="AH311" s="268"/>
      <c r="AI311" s="268"/>
      <c r="AJ311" s="268"/>
      <c r="AK311" s="268"/>
      <c r="BW311" s="30"/>
    </row>
    <row r="312" spans="2:75" x14ac:dyDescent="0.2">
      <c r="B312" s="146">
        <f t="shared" si="60"/>
        <v>96</v>
      </c>
      <c r="C312" s="35">
        <f t="shared" si="59"/>
        <v>1</v>
      </c>
      <c r="D312" s="35">
        <f t="shared" si="61"/>
        <v>1</v>
      </c>
      <c r="E312" s="35">
        <f t="shared" si="61"/>
        <v>1</v>
      </c>
      <c r="F312" s="35">
        <f t="shared" si="61"/>
        <v>1</v>
      </c>
      <c r="G312" s="35">
        <f t="shared" si="61"/>
        <v>1</v>
      </c>
      <c r="H312" s="35">
        <f t="shared" si="61"/>
        <v>1</v>
      </c>
      <c r="I312" s="35">
        <f t="shared" si="61"/>
        <v>1</v>
      </c>
      <c r="J312" s="35">
        <f t="shared" si="61"/>
        <v>1</v>
      </c>
      <c r="K312" s="35">
        <f t="shared" si="61"/>
        <v>1</v>
      </c>
      <c r="L312" s="35">
        <f t="shared" si="61"/>
        <v>1</v>
      </c>
      <c r="M312" s="10"/>
      <c r="N312" s="10"/>
      <c r="X312" s="268"/>
      <c r="Y312" s="268"/>
      <c r="Z312" s="268"/>
      <c r="AA312" s="268"/>
      <c r="AB312" s="268"/>
      <c r="AC312" s="268"/>
      <c r="AD312" s="268"/>
      <c r="AE312" s="268"/>
      <c r="AF312" s="268"/>
      <c r="AG312" s="268"/>
      <c r="AH312" s="268"/>
      <c r="AI312" s="268"/>
      <c r="AJ312" s="268"/>
      <c r="AK312" s="268"/>
      <c r="BW312" s="30"/>
    </row>
    <row r="313" spans="2:75" x14ac:dyDescent="0.2">
      <c r="B313" s="146">
        <f t="shared" si="60"/>
        <v>97</v>
      </c>
      <c r="C313" s="35">
        <f t="shared" si="59"/>
        <v>1</v>
      </c>
      <c r="D313" s="35">
        <f t="shared" si="61"/>
        <v>1</v>
      </c>
      <c r="E313" s="35">
        <f t="shared" si="61"/>
        <v>1</v>
      </c>
      <c r="F313" s="35">
        <f t="shared" si="61"/>
        <v>1</v>
      </c>
      <c r="G313" s="35">
        <f t="shared" si="61"/>
        <v>1</v>
      </c>
      <c r="H313" s="35">
        <f t="shared" si="61"/>
        <v>1</v>
      </c>
      <c r="I313" s="35">
        <f t="shared" si="61"/>
        <v>1</v>
      </c>
      <c r="J313" s="35">
        <f t="shared" si="61"/>
        <v>1</v>
      </c>
      <c r="K313" s="35">
        <f t="shared" si="61"/>
        <v>1</v>
      </c>
      <c r="L313" s="35">
        <f t="shared" si="61"/>
        <v>1</v>
      </c>
      <c r="BW313" s="30"/>
    </row>
    <row r="314" spans="2:75" x14ac:dyDescent="0.2">
      <c r="B314" s="146">
        <f t="shared" si="60"/>
        <v>98</v>
      </c>
      <c r="C314" s="35">
        <f t="shared" si="59"/>
        <v>1</v>
      </c>
      <c r="D314" s="35">
        <f t="shared" si="61"/>
        <v>1</v>
      </c>
      <c r="E314" s="35">
        <f t="shared" si="61"/>
        <v>1</v>
      </c>
      <c r="F314" s="35">
        <f t="shared" si="61"/>
        <v>1</v>
      </c>
      <c r="G314" s="35">
        <f t="shared" si="61"/>
        <v>1</v>
      </c>
      <c r="H314" s="35">
        <f t="shared" si="61"/>
        <v>1</v>
      </c>
      <c r="I314" s="35">
        <f t="shared" si="61"/>
        <v>1</v>
      </c>
      <c r="J314" s="35">
        <f t="shared" si="61"/>
        <v>1</v>
      </c>
      <c r="K314" s="35">
        <f t="shared" si="61"/>
        <v>1</v>
      </c>
      <c r="L314" s="35">
        <f t="shared" si="61"/>
        <v>1</v>
      </c>
      <c r="BW314" s="30"/>
    </row>
    <row r="315" spans="2:75" x14ac:dyDescent="0.2">
      <c r="B315" s="146">
        <f t="shared" si="60"/>
        <v>99</v>
      </c>
      <c r="C315" s="35">
        <f t="shared" si="59"/>
        <v>1</v>
      </c>
      <c r="D315" s="35">
        <f t="shared" si="61"/>
        <v>1</v>
      </c>
      <c r="E315" s="35">
        <f t="shared" si="61"/>
        <v>1</v>
      </c>
      <c r="F315" s="35">
        <f t="shared" si="61"/>
        <v>1</v>
      </c>
      <c r="G315" s="35">
        <f t="shared" si="61"/>
        <v>1</v>
      </c>
      <c r="H315" s="35">
        <f t="shared" si="61"/>
        <v>1</v>
      </c>
      <c r="I315" s="35">
        <f t="shared" si="61"/>
        <v>1</v>
      </c>
      <c r="J315" s="35">
        <f t="shared" si="61"/>
        <v>1</v>
      </c>
      <c r="K315" s="35">
        <f t="shared" si="61"/>
        <v>1</v>
      </c>
      <c r="L315" s="35">
        <f t="shared" si="61"/>
        <v>1</v>
      </c>
      <c r="BW315" s="30"/>
    </row>
    <row r="316" spans="2:75" x14ac:dyDescent="0.2">
      <c r="B316" s="146">
        <f t="shared" si="60"/>
        <v>100</v>
      </c>
      <c r="C316" s="35">
        <f t="shared" si="59"/>
        <v>1</v>
      </c>
      <c r="D316" s="35">
        <f t="shared" si="61"/>
        <v>1</v>
      </c>
      <c r="E316" s="35">
        <f t="shared" si="61"/>
        <v>1</v>
      </c>
      <c r="F316" s="35">
        <f t="shared" si="61"/>
        <v>1</v>
      </c>
      <c r="G316" s="35">
        <f t="shared" si="61"/>
        <v>1</v>
      </c>
      <c r="H316" s="35">
        <f t="shared" si="61"/>
        <v>1</v>
      </c>
      <c r="I316" s="35">
        <f t="shared" si="61"/>
        <v>1</v>
      </c>
      <c r="J316" s="35">
        <f t="shared" si="61"/>
        <v>1</v>
      </c>
      <c r="K316" s="35">
        <f t="shared" si="61"/>
        <v>1</v>
      </c>
      <c r="L316" s="35">
        <f t="shared" si="61"/>
        <v>1</v>
      </c>
      <c r="BW316" s="30"/>
    </row>
    <row r="317" spans="2:75" x14ac:dyDescent="0.2">
      <c r="B317" s="146">
        <f t="shared" si="60"/>
        <v>101</v>
      </c>
      <c r="C317" s="35">
        <f t="shared" si="59"/>
        <v>1</v>
      </c>
      <c r="D317" s="35">
        <f t="shared" si="61"/>
        <v>1</v>
      </c>
      <c r="E317" s="35">
        <f t="shared" si="61"/>
        <v>1</v>
      </c>
      <c r="F317" s="35">
        <f t="shared" si="61"/>
        <v>1</v>
      </c>
      <c r="G317" s="35">
        <f t="shared" si="61"/>
        <v>1</v>
      </c>
      <c r="H317" s="35">
        <f t="shared" si="61"/>
        <v>1</v>
      </c>
      <c r="I317" s="35">
        <f t="shared" si="61"/>
        <v>1</v>
      </c>
      <c r="J317" s="35">
        <f t="shared" si="61"/>
        <v>1</v>
      </c>
      <c r="K317" s="35">
        <f t="shared" si="61"/>
        <v>1</v>
      </c>
      <c r="L317" s="35">
        <f t="shared" si="61"/>
        <v>1</v>
      </c>
      <c r="BW317" s="30"/>
    </row>
    <row r="318" spans="2:75" x14ac:dyDescent="0.2">
      <c r="B318" s="146">
        <f t="shared" si="60"/>
        <v>102</v>
      </c>
      <c r="C318" s="35">
        <f t="shared" si="59"/>
        <v>1</v>
      </c>
      <c r="D318" s="35">
        <f t="shared" si="61"/>
        <v>1</v>
      </c>
      <c r="E318" s="35">
        <f t="shared" si="61"/>
        <v>1</v>
      </c>
      <c r="F318" s="35">
        <f t="shared" si="61"/>
        <v>1</v>
      </c>
      <c r="G318" s="35">
        <f t="shared" si="61"/>
        <v>1</v>
      </c>
      <c r="H318" s="35">
        <f t="shared" si="61"/>
        <v>1</v>
      </c>
      <c r="I318" s="35">
        <f t="shared" si="61"/>
        <v>1</v>
      </c>
      <c r="J318" s="35">
        <f t="shared" si="61"/>
        <v>1</v>
      </c>
      <c r="K318" s="35">
        <f t="shared" si="61"/>
        <v>1</v>
      </c>
      <c r="L318" s="35">
        <f t="shared" si="61"/>
        <v>1</v>
      </c>
      <c r="BW318" s="30"/>
    </row>
    <row r="319" spans="2:75" x14ac:dyDescent="0.2">
      <c r="B319" s="146">
        <f t="shared" si="60"/>
        <v>103</v>
      </c>
      <c r="C319" s="35">
        <f t="shared" si="59"/>
        <v>1</v>
      </c>
      <c r="D319" s="35">
        <f t="shared" si="61"/>
        <v>1</v>
      </c>
      <c r="E319" s="35">
        <f t="shared" si="61"/>
        <v>1</v>
      </c>
      <c r="F319" s="35">
        <f t="shared" si="61"/>
        <v>1</v>
      </c>
      <c r="G319" s="35">
        <f t="shared" si="61"/>
        <v>1</v>
      </c>
      <c r="H319" s="35">
        <f t="shared" si="61"/>
        <v>1</v>
      </c>
      <c r="I319" s="35">
        <f t="shared" si="61"/>
        <v>1</v>
      </c>
      <c r="J319" s="35">
        <f t="shared" si="61"/>
        <v>1</v>
      </c>
      <c r="K319" s="35">
        <f t="shared" si="61"/>
        <v>1</v>
      </c>
      <c r="L319" s="35">
        <f t="shared" si="61"/>
        <v>1</v>
      </c>
      <c r="BW319" s="30"/>
    </row>
    <row r="320" spans="2:75" x14ac:dyDescent="0.2">
      <c r="B320" s="146">
        <f t="shared" si="60"/>
        <v>104</v>
      </c>
      <c r="C320" s="35">
        <f t="shared" si="59"/>
        <v>1</v>
      </c>
      <c r="D320" s="35">
        <f t="shared" si="61"/>
        <v>1</v>
      </c>
      <c r="E320" s="35">
        <f t="shared" si="61"/>
        <v>1</v>
      </c>
      <c r="F320" s="35">
        <f t="shared" si="61"/>
        <v>1</v>
      </c>
      <c r="G320" s="35">
        <f t="shared" si="61"/>
        <v>1</v>
      </c>
      <c r="H320" s="35">
        <f t="shared" si="61"/>
        <v>1</v>
      </c>
      <c r="I320" s="35">
        <f t="shared" si="61"/>
        <v>1</v>
      </c>
      <c r="J320" s="35">
        <f t="shared" si="61"/>
        <v>1</v>
      </c>
      <c r="K320" s="35">
        <f t="shared" si="61"/>
        <v>1</v>
      </c>
      <c r="L320" s="35">
        <f t="shared" si="61"/>
        <v>1</v>
      </c>
      <c r="BW320" s="30"/>
    </row>
    <row r="321" spans="2:75" x14ac:dyDescent="0.2">
      <c r="B321" s="146">
        <f t="shared" si="60"/>
        <v>105</v>
      </c>
      <c r="C321" s="35">
        <f t="shared" si="59"/>
        <v>1</v>
      </c>
      <c r="D321" s="35">
        <f t="shared" si="61"/>
        <v>1</v>
      </c>
      <c r="E321" s="35">
        <f t="shared" si="61"/>
        <v>1</v>
      </c>
      <c r="F321" s="35">
        <f t="shared" si="61"/>
        <v>1</v>
      </c>
      <c r="G321" s="35">
        <f t="shared" si="61"/>
        <v>1</v>
      </c>
      <c r="H321" s="35">
        <f t="shared" si="61"/>
        <v>1</v>
      </c>
      <c r="I321" s="35">
        <f t="shared" si="61"/>
        <v>1</v>
      </c>
      <c r="J321" s="35">
        <f t="shared" si="61"/>
        <v>1</v>
      </c>
      <c r="K321" s="35">
        <f t="shared" si="61"/>
        <v>1</v>
      </c>
      <c r="L321" s="35">
        <f t="shared" si="61"/>
        <v>1</v>
      </c>
      <c r="BW321" s="30"/>
    </row>
    <row r="322" spans="2:75" x14ac:dyDescent="0.2">
      <c r="B322" s="146">
        <f t="shared" si="60"/>
        <v>106</v>
      </c>
      <c r="C322" s="35">
        <f t="shared" si="59"/>
        <v>1</v>
      </c>
      <c r="D322" s="35">
        <f t="shared" si="61"/>
        <v>1</v>
      </c>
      <c r="E322" s="35">
        <f t="shared" si="61"/>
        <v>1</v>
      </c>
      <c r="F322" s="35">
        <f t="shared" si="61"/>
        <v>1</v>
      </c>
      <c r="G322" s="35">
        <f t="shared" si="61"/>
        <v>1</v>
      </c>
      <c r="H322" s="35">
        <f t="shared" si="61"/>
        <v>1</v>
      </c>
      <c r="I322" s="35">
        <f t="shared" si="61"/>
        <v>1</v>
      </c>
      <c r="J322" s="35">
        <f t="shared" si="61"/>
        <v>1</v>
      </c>
      <c r="K322" s="35">
        <f t="shared" si="61"/>
        <v>1</v>
      </c>
      <c r="L322" s="35">
        <f t="shared" si="61"/>
        <v>1</v>
      </c>
      <c r="BW322" s="30"/>
    </row>
    <row r="323" spans="2:75" x14ac:dyDescent="0.2">
      <c r="B323" s="146">
        <f t="shared" si="60"/>
        <v>107</v>
      </c>
      <c r="C323" s="35">
        <f t="shared" si="59"/>
        <v>1</v>
      </c>
      <c r="D323" s="35">
        <f t="shared" si="61"/>
        <v>1</v>
      </c>
      <c r="E323" s="35">
        <f t="shared" si="61"/>
        <v>1</v>
      </c>
      <c r="F323" s="35">
        <f t="shared" si="61"/>
        <v>1</v>
      </c>
      <c r="G323" s="35">
        <f t="shared" si="61"/>
        <v>1</v>
      </c>
      <c r="H323" s="35">
        <f t="shared" si="61"/>
        <v>1</v>
      </c>
      <c r="I323" s="35">
        <f t="shared" si="61"/>
        <v>1</v>
      </c>
      <c r="J323" s="35">
        <f t="shared" si="61"/>
        <v>1</v>
      </c>
      <c r="K323" s="35">
        <f t="shared" si="61"/>
        <v>1</v>
      </c>
      <c r="L323" s="35">
        <f t="shared" si="61"/>
        <v>1</v>
      </c>
      <c r="BW323" s="30"/>
    </row>
    <row r="324" spans="2:75" x14ac:dyDescent="0.2">
      <c r="B324" s="146">
        <f t="shared" si="60"/>
        <v>108</v>
      </c>
      <c r="C324" s="35">
        <f t="shared" si="59"/>
        <v>1</v>
      </c>
      <c r="D324" s="35">
        <f t="shared" si="61"/>
        <v>1</v>
      </c>
      <c r="E324" s="35">
        <f t="shared" si="61"/>
        <v>1</v>
      </c>
      <c r="F324" s="35">
        <f t="shared" si="61"/>
        <v>1</v>
      </c>
      <c r="G324" s="35">
        <f t="shared" si="61"/>
        <v>1</v>
      </c>
      <c r="H324" s="35">
        <f t="shared" si="61"/>
        <v>1</v>
      </c>
      <c r="I324" s="35">
        <f t="shared" si="61"/>
        <v>1</v>
      </c>
      <c r="J324" s="35">
        <f t="shared" si="61"/>
        <v>1</v>
      </c>
      <c r="K324" s="35">
        <f t="shared" si="61"/>
        <v>1</v>
      </c>
      <c r="L324" s="35">
        <f t="shared" si="61"/>
        <v>1</v>
      </c>
      <c r="BW324" s="30"/>
    </row>
    <row r="325" spans="2:75" x14ac:dyDescent="0.2">
      <c r="B325" s="146">
        <f t="shared" si="60"/>
        <v>109</v>
      </c>
      <c r="C325" s="35">
        <f t="shared" si="59"/>
        <v>1</v>
      </c>
      <c r="D325" s="35">
        <f t="shared" si="61"/>
        <v>1</v>
      </c>
      <c r="E325" s="35">
        <f t="shared" si="61"/>
        <v>1</v>
      </c>
      <c r="F325" s="35">
        <f t="shared" si="61"/>
        <v>1</v>
      </c>
      <c r="G325" s="35">
        <f t="shared" si="61"/>
        <v>1</v>
      </c>
      <c r="H325" s="35">
        <f t="shared" si="61"/>
        <v>1</v>
      </c>
      <c r="I325" s="35">
        <f t="shared" si="61"/>
        <v>1</v>
      </c>
      <c r="J325" s="35">
        <f t="shared" si="61"/>
        <v>1</v>
      </c>
      <c r="K325" s="35">
        <f t="shared" si="61"/>
        <v>1</v>
      </c>
      <c r="L325" s="35">
        <f t="shared" si="61"/>
        <v>1</v>
      </c>
      <c r="BW325" s="30"/>
    </row>
    <row r="326" spans="2:75" x14ac:dyDescent="0.2">
      <c r="B326" s="146">
        <f t="shared" si="60"/>
        <v>110</v>
      </c>
      <c r="C326" s="35">
        <f t="shared" si="59"/>
        <v>1</v>
      </c>
      <c r="D326" s="35">
        <f t="shared" si="61"/>
        <v>1</v>
      </c>
      <c r="E326" s="35">
        <f t="shared" si="61"/>
        <v>1</v>
      </c>
      <c r="F326" s="35">
        <f t="shared" si="61"/>
        <v>1</v>
      </c>
      <c r="G326" s="35">
        <f t="shared" si="61"/>
        <v>1</v>
      </c>
      <c r="H326" s="35">
        <f t="shared" si="61"/>
        <v>1</v>
      </c>
      <c r="I326" s="35">
        <f t="shared" si="61"/>
        <v>1</v>
      </c>
      <c r="J326" s="35">
        <f t="shared" si="61"/>
        <v>1</v>
      </c>
      <c r="K326" s="35">
        <f t="shared" si="61"/>
        <v>1</v>
      </c>
      <c r="L326" s="35">
        <f t="shared" si="61"/>
        <v>1</v>
      </c>
      <c r="BW326" s="30"/>
    </row>
    <row r="327" spans="2:75" x14ac:dyDescent="0.2">
      <c r="B327" s="146">
        <f t="shared" si="60"/>
        <v>111</v>
      </c>
      <c r="C327" s="35">
        <f t="shared" si="59"/>
        <v>1</v>
      </c>
      <c r="D327" s="35">
        <f t="shared" si="61"/>
        <v>1</v>
      </c>
      <c r="E327" s="35">
        <f t="shared" si="61"/>
        <v>1</v>
      </c>
      <c r="F327" s="35">
        <f t="shared" si="61"/>
        <v>1</v>
      </c>
      <c r="G327" s="35">
        <f t="shared" si="61"/>
        <v>1</v>
      </c>
      <c r="H327" s="35">
        <f t="shared" si="61"/>
        <v>1</v>
      </c>
      <c r="I327" s="35">
        <f t="shared" si="61"/>
        <v>1</v>
      </c>
      <c r="J327" s="35">
        <f t="shared" si="61"/>
        <v>1</v>
      </c>
      <c r="K327" s="35">
        <f t="shared" si="61"/>
        <v>1</v>
      </c>
      <c r="L327" s="35">
        <f t="shared" si="61"/>
        <v>1</v>
      </c>
      <c r="BW327" s="30"/>
    </row>
    <row r="328" spans="2:75" x14ac:dyDescent="0.2">
      <c r="B328" s="146">
        <f t="shared" si="60"/>
        <v>112</v>
      </c>
      <c r="C328" s="35">
        <f t="shared" si="59"/>
        <v>1</v>
      </c>
      <c r="D328" s="35">
        <f t="shared" si="61"/>
        <v>1</v>
      </c>
      <c r="E328" s="35">
        <f t="shared" si="61"/>
        <v>1</v>
      </c>
      <c r="F328" s="35">
        <f t="shared" si="61"/>
        <v>1</v>
      </c>
      <c r="G328" s="35">
        <f t="shared" si="61"/>
        <v>1</v>
      </c>
      <c r="H328" s="35">
        <f t="shared" si="61"/>
        <v>1</v>
      </c>
      <c r="I328" s="35">
        <f t="shared" si="61"/>
        <v>1</v>
      </c>
      <c r="J328" s="35">
        <f t="shared" si="61"/>
        <v>1</v>
      </c>
      <c r="K328" s="35">
        <f t="shared" si="61"/>
        <v>1</v>
      </c>
      <c r="L328" s="35">
        <f t="shared" si="61"/>
        <v>1</v>
      </c>
      <c r="BW328" s="30"/>
    </row>
    <row r="329" spans="2:75" x14ac:dyDescent="0.2">
      <c r="B329" s="146">
        <f t="shared" si="60"/>
        <v>113</v>
      </c>
      <c r="C329" s="35">
        <f t="shared" si="59"/>
        <v>1</v>
      </c>
      <c r="D329" s="35">
        <f t="shared" si="61"/>
        <v>1</v>
      </c>
      <c r="E329" s="35">
        <f t="shared" si="61"/>
        <v>1</v>
      </c>
      <c r="F329" s="35">
        <f t="shared" si="61"/>
        <v>1</v>
      </c>
      <c r="G329" s="35">
        <f t="shared" si="61"/>
        <v>1</v>
      </c>
      <c r="H329" s="35">
        <f t="shared" si="61"/>
        <v>1</v>
      </c>
      <c r="I329" s="35">
        <f t="shared" si="61"/>
        <v>1</v>
      </c>
      <c r="J329" s="35">
        <f t="shared" si="61"/>
        <v>1</v>
      </c>
      <c r="K329" s="35">
        <f t="shared" si="61"/>
        <v>1</v>
      </c>
      <c r="L329" s="35">
        <f t="shared" si="61"/>
        <v>1</v>
      </c>
      <c r="BW329" s="30"/>
    </row>
    <row r="330" spans="2:75" x14ac:dyDescent="0.2">
      <c r="B330" s="146">
        <f t="shared" si="60"/>
        <v>114</v>
      </c>
      <c r="C330" s="35">
        <f t="shared" si="59"/>
        <v>1</v>
      </c>
      <c r="D330" s="35">
        <f t="shared" si="61"/>
        <v>1</v>
      </c>
      <c r="E330" s="35">
        <f t="shared" si="61"/>
        <v>1</v>
      </c>
      <c r="F330" s="35">
        <f t="shared" si="61"/>
        <v>1</v>
      </c>
      <c r="G330" s="35">
        <f t="shared" si="61"/>
        <v>1</v>
      </c>
      <c r="H330" s="35">
        <f t="shared" si="61"/>
        <v>1</v>
      </c>
      <c r="I330" s="35">
        <f t="shared" si="61"/>
        <v>1</v>
      </c>
      <c r="J330" s="35">
        <f t="shared" si="61"/>
        <v>1</v>
      </c>
      <c r="K330" s="35">
        <f t="shared" si="61"/>
        <v>1</v>
      </c>
      <c r="L330" s="35">
        <f t="shared" si="61"/>
        <v>1</v>
      </c>
      <c r="BW330" s="30"/>
    </row>
    <row r="331" spans="2:75" x14ac:dyDescent="0.2">
      <c r="B331" s="146">
        <f t="shared" si="60"/>
        <v>115</v>
      </c>
      <c r="C331" s="35">
        <f t="shared" si="59"/>
        <v>1</v>
      </c>
      <c r="D331" s="35">
        <f t="shared" si="61"/>
        <v>1</v>
      </c>
      <c r="E331" s="35">
        <f t="shared" ref="D331:L359" si="62">E$5+($B331*E$6)</f>
        <v>1</v>
      </c>
      <c r="F331" s="35">
        <f t="shared" si="62"/>
        <v>1</v>
      </c>
      <c r="G331" s="35">
        <f t="shared" si="62"/>
        <v>1</v>
      </c>
      <c r="H331" s="35">
        <f t="shared" si="62"/>
        <v>1</v>
      </c>
      <c r="I331" s="35">
        <f t="shared" si="62"/>
        <v>1</v>
      </c>
      <c r="J331" s="35">
        <f t="shared" si="62"/>
        <v>1</v>
      </c>
      <c r="K331" s="35">
        <f t="shared" si="62"/>
        <v>1</v>
      </c>
      <c r="L331" s="35">
        <f t="shared" si="62"/>
        <v>1</v>
      </c>
      <c r="BW331" s="30"/>
    </row>
    <row r="332" spans="2:75" x14ac:dyDescent="0.2">
      <c r="B332" s="146">
        <f t="shared" si="60"/>
        <v>116</v>
      </c>
      <c r="C332" s="35">
        <f t="shared" si="59"/>
        <v>1</v>
      </c>
      <c r="D332" s="35">
        <f t="shared" si="62"/>
        <v>1</v>
      </c>
      <c r="E332" s="35">
        <f t="shared" si="62"/>
        <v>1</v>
      </c>
      <c r="F332" s="35">
        <f t="shared" si="62"/>
        <v>1</v>
      </c>
      <c r="G332" s="35">
        <f t="shared" si="62"/>
        <v>1</v>
      </c>
      <c r="H332" s="35">
        <f t="shared" si="62"/>
        <v>1</v>
      </c>
      <c r="I332" s="35">
        <f t="shared" si="62"/>
        <v>1</v>
      </c>
      <c r="J332" s="35">
        <f t="shared" si="62"/>
        <v>1</v>
      </c>
      <c r="K332" s="35">
        <f t="shared" si="62"/>
        <v>1</v>
      </c>
      <c r="L332" s="35">
        <f t="shared" si="62"/>
        <v>1</v>
      </c>
      <c r="BW332" s="30"/>
    </row>
    <row r="333" spans="2:75" x14ac:dyDescent="0.2">
      <c r="B333" s="146">
        <f t="shared" si="60"/>
        <v>117</v>
      </c>
      <c r="C333" s="35">
        <f t="shared" si="59"/>
        <v>1</v>
      </c>
      <c r="D333" s="35">
        <f t="shared" si="62"/>
        <v>1</v>
      </c>
      <c r="E333" s="35">
        <f t="shared" si="62"/>
        <v>1</v>
      </c>
      <c r="F333" s="35">
        <f t="shared" si="62"/>
        <v>1</v>
      </c>
      <c r="G333" s="35">
        <f t="shared" si="62"/>
        <v>1</v>
      </c>
      <c r="H333" s="35">
        <f t="shared" si="62"/>
        <v>1</v>
      </c>
      <c r="I333" s="35">
        <f t="shared" si="62"/>
        <v>1</v>
      </c>
      <c r="J333" s="35">
        <f t="shared" si="62"/>
        <v>1</v>
      </c>
      <c r="K333" s="35">
        <f t="shared" si="62"/>
        <v>1</v>
      </c>
      <c r="L333" s="35">
        <f t="shared" si="62"/>
        <v>1</v>
      </c>
      <c r="BW333" s="30"/>
    </row>
    <row r="334" spans="2:75" x14ac:dyDescent="0.2">
      <c r="B334" s="146">
        <f t="shared" si="60"/>
        <v>118</v>
      </c>
      <c r="C334" s="35">
        <f t="shared" si="59"/>
        <v>1</v>
      </c>
      <c r="D334" s="35">
        <f t="shared" si="62"/>
        <v>1</v>
      </c>
      <c r="E334" s="35">
        <f t="shared" si="62"/>
        <v>1</v>
      </c>
      <c r="F334" s="35">
        <f t="shared" si="62"/>
        <v>1</v>
      </c>
      <c r="G334" s="35">
        <f t="shared" si="62"/>
        <v>1</v>
      </c>
      <c r="H334" s="35">
        <f t="shared" si="62"/>
        <v>1</v>
      </c>
      <c r="I334" s="35">
        <f t="shared" si="62"/>
        <v>1</v>
      </c>
      <c r="J334" s="35">
        <f t="shared" si="62"/>
        <v>1</v>
      </c>
      <c r="K334" s="35">
        <f t="shared" si="62"/>
        <v>1</v>
      </c>
      <c r="L334" s="35">
        <f t="shared" si="62"/>
        <v>1</v>
      </c>
      <c r="BW334" s="30"/>
    </row>
    <row r="335" spans="2:75" x14ac:dyDescent="0.2">
      <c r="B335" s="146">
        <f t="shared" si="60"/>
        <v>119</v>
      </c>
      <c r="C335" s="35">
        <f t="shared" si="59"/>
        <v>1</v>
      </c>
      <c r="D335" s="35">
        <f t="shared" si="62"/>
        <v>1</v>
      </c>
      <c r="E335" s="35">
        <f t="shared" si="62"/>
        <v>1</v>
      </c>
      <c r="F335" s="35">
        <f t="shared" si="62"/>
        <v>1</v>
      </c>
      <c r="G335" s="35">
        <f t="shared" si="62"/>
        <v>1</v>
      </c>
      <c r="H335" s="35">
        <f t="shared" si="62"/>
        <v>1</v>
      </c>
      <c r="I335" s="35">
        <f t="shared" si="62"/>
        <v>1</v>
      </c>
      <c r="J335" s="35">
        <f t="shared" si="62"/>
        <v>1</v>
      </c>
      <c r="K335" s="35">
        <f t="shared" si="62"/>
        <v>1</v>
      </c>
      <c r="L335" s="35">
        <f t="shared" si="62"/>
        <v>1</v>
      </c>
      <c r="BW335" s="30"/>
    </row>
    <row r="336" spans="2:75" x14ac:dyDescent="0.2">
      <c r="B336" s="146">
        <f t="shared" si="60"/>
        <v>120</v>
      </c>
      <c r="C336" s="35">
        <f t="shared" si="59"/>
        <v>1</v>
      </c>
      <c r="D336" s="35">
        <f t="shared" si="62"/>
        <v>1</v>
      </c>
      <c r="E336" s="35">
        <f t="shared" si="62"/>
        <v>1</v>
      </c>
      <c r="F336" s="35">
        <f t="shared" si="62"/>
        <v>1</v>
      </c>
      <c r="G336" s="35">
        <f t="shared" si="62"/>
        <v>1</v>
      </c>
      <c r="H336" s="35">
        <f t="shared" si="62"/>
        <v>1</v>
      </c>
      <c r="I336" s="35">
        <f t="shared" si="62"/>
        <v>1</v>
      </c>
      <c r="J336" s="35">
        <f t="shared" si="62"/>
        <v>1</v>
      </c>
      <c r="K336" s="35">
        <f t="shared" si="62"/>
        <v>1</v>
      </c>
      <c r="L336" s="35">
        <f t="shared" si="62"/>
        <v>1</v>
      </c>
      <c r="BW336" s="30"/>
    </row>
    <row r="337" spans="2:75" x14ac:dyDescent="0.2">
      <c r="B337" s="146">
        <f t="shared" si="60"/>
        <v>121</v>
      </c>
      <c r="C337" s="35">
        <f t="shared" si="59"/>
        <v>1</v>
      </c>
      <c r="D337" s="35">
        <f t="shared" si="62"/>
        <v>1</v>
      </c>
      <c r="E337" s="35">
        <f t="shared" si="62"/>
        <v>1</v>
      </c>
      <c r="F337" s="35">
        <f t="shared" si="62"/>
        <v>1</v>
      </c>
      <c r="G337" s="35">
        <f t="shared" si="62"/>
        <v>1</v>
      </c>
      <c r="H337" s="35">
        <f t="shared" si="62"/>
        <v>1</v>
      </c>
      <c r="I337" s="35">
        <f t="shared" si="62"/>
        <v>1</v>
      </c>
      <c r="J337" s="35">
        <f t="shared" si="62"/>
        <v>1</v>
      </c>
      <c r="K337" s="35">
        <f t="shared" si="62"/>
        <v>1</v>
      </c>
      <c r="L337" s="35">
        <f t="shared" si="62"/>
        <v>1</v>
      </c>
      <c r="BW337" s="30"/>
    </row>
    <row r="338" spans="2:75" x14ac:dyDescent="0.2">
      <c r="B338" s="146">
        <f t="shared" si="60"/>
        <v>122</v>
      </c>
      <c r="C338" s="35">
        <f t="shared" si="59"/>
        <v>1</v>
      </c>
      <c r="D338" s="35">
        <f t="shared" si="62"/>
        <v>1</v>
      </c>
      <c r="E338" s="35">
        <f t="shared" si="62"/>
        <v>1</v>
      </c>
      <c r="F338" s="35">
        <f t="shared" si="62"/>
        <v>1</v>
      </c>
      <c r="G338" s="35">
        <f t="shared" si="62"/>
        <v>1</v>
      </c>
      <c r="H338" s="35">
        <f t="shared" si="62"/>
        <v>1</v>
      </c>
      <c r="I338" s="35">
        <f t="shared" si="62"/>
        <v>1</v>
      </c>
      <c r="J338" s="35">
        <f t="shared" si="62"/>
        <v>1</v>
      </c>
      <c r="K338" s="35">
        <f t="shared" si="62"/>
        <v>1</v>
      </c>
      <c r="L338" s="35">
        <f t="shared" si="62"/>
        <v>1</v>
      </c>
      <c r="BW338" s="30"/>
    </row>
    <row r="339" spans="2:75" x14ac:dyDescent="0.2">
      <c r="B339" s="146">
        <f t="shared" si="60"/>
        <v>123</v>
      </c>
      <c r="C339" s="35">
        <f t="shared" ref="C339:C402" si="63">C$5+($B339*C$6)</f>
        <v>1</v>
      </c>
      <c r="D339" s="35">
        <f t="shared" si="62"/>
        <v>1</v>
      </c>
      <c r="E339" s="35">
        <f t="shared" si="62"/>
        <v>1</v>
      </c>
      <c r="F339" s="35">
        <f t="shared" si="62"/>
        <v>1</v>
      </c>
      <c r="G339" s="35">
        <f t="shared" si="62"/>
        <v>1</v>
      </c>
      <c r="H339" s="35">
        <f t="shared" si="62"/>
        <v>1</v>
      </c>
      <c r="I339" s="35">
        <f t="shared" si="62"/>
        <v>1</v>
      </c>
      <c r="J339" s="35">
        <f t="shared" si="62"/>
        <v>1</v>
      </c>
      <c r="K339" s="35">
        <f t="shared" si="62"/>
        <v>1</v>
      </c>
      <c r="L339" s="35">
        <f t="shared" si="62"/>
        <v>1</v>
      </c>
      <c r="BW339" s="30"/>
    </row>
    <row r="340" spans="2:75" x14ac:dyDescent="0.2">
      <c r="B340" s="146">
        <f t="shared" si="60"/>
        <v>124</v>
      </c>
      <c r="C340" s="35">
        <f t="shared" si="63"/>
        <v>1</v>
      </c>
      <c r="D340" s="35">
        <f t="shared" si="62"/>
        <v>1</v>
      </c>
      <c r="E340" s="35">
        <f t="shared" si="62"/>
        <v>1</v>
      </c>
      <c r="F340" s="35">
        <f t="shared" si="62"/>
        <v>1</v>
      </c>
      <c r="G340" s="35">
        <f t="shared" si="62"/>
        <v>1</v>
      </c>
      <c r="H340" s="35">
        <f t="shared" si="62"/>
        <v>1</v>
      </c>
      <c r="I340" s="35">
        <f t="shared" si="62"/>
        <v>1</v>
      </c>
      <c r="J340" s="35">
        <f t="shared" si="62"/>
        <v>1</v>
      </c>
      <c r="K340" s="35">
        <f t="shared" si="62"/>
        <v>1</v>
      </c>
      <c r="L340" s="35">
        <f t="shared" si="62"/>
        <v>1</v>
      </c>
      <c r="BW340" s="30"/>
    </row>
    <row r="341" spans="2:75" x14ac:dyDescent="0.2">
      <c r="B341" s="146">
        <f t="shared" si="60"/>
        <v>125</v>
      </c>
      <c r="C341" s="35">
        <f t="shared" si="63"/>
        <v>1</v>
      </c>
      <c r="D341" s="35">
        <f t="shared" si="62"/>
        <v>1</v>
      </c>
      <c r="E341" s="35">
        <f t="shared" si="62"/>
        <v>1</v>
      </c>
      <c r="F341" s="35">
        <f t="shared" si="62"/>
        <v>1</v>
      </c>
      <c r="G341" s="35">
        <f t="shared" si="62"/>
        <v>1</v>
      </c>
      <c r="H341" s="35">
        <f t="shared" si="62"/>
        <v>1</v>
      </c>
      <c r="I341" s="35">
        <f t="shared" si="62"/>
        <v>1</v>
      </c>
      <c r="J341" s="35">
        <f t="shared" si="62"/>
        <v>1</v>
      </c>
      <c r="K341" s="35">
        <f t="shared" si="62"/>
        <v>1</v>
      </c>
      <c r="L341" s="35">
        <f t="shared" si="62"/>
        <v>1</v>
      </c>
      <c r="BW341" s="30"/>
    </row>
    <row r="342" spans="2:75" x14ac:dyDescent="0.2">
      <c r="B342" s="146">
        <f t="shared" si="60"/>
        <v>126</v>
      </c>
      <c r="C342" s="35">
        <f t="shared" si="63"/>
        <v>1</v>
      </c>
      <c r="D342" s="35">
        <f t="shared" si="62"/>
        <v>1</v>
      </c>
      <c r="E342" s="35">
        <f t="shared" si="62"/>
        <v>1</v>
      </c>
      <c r="F342" s="35">
        <f t="shared" si="62"/>
        <v>1</v>
      </c>
      <c r="G342" s="35">
        <f t="shared" si="62"/>
        <v>1</v>
      </c>
      <c r="H342" s="35">
        <f t="shared" si="62"/>
        <v>1</v>
      </c>
      <c r="I342" s="35">
        <f t="shared" si="62"/>
        <v>1</v>
      </c>
      <c r="J342" s="35">
        <f t="shared" si="62"/>
        <v>1</v>
      </c>
      <c r="K342" s="35">
        <f t="shared" si="62"/>
        <v>1</v>
      </c>
      <c r="L342" s="35">
        <f t="shared" si="62"/>
        <v>1</v>
      </c>
      <c r="BW342" s="30"/>
    </row>
    <row r="343" spans="2:75" x14ac:dyDescent="0.2">
      <c r="B343" s="146">
        <f t="shared" si="60"/>
        <v>127</v>
      </c>
      <c r="C343" s="35">
        <f t="shared" si="63"/>
        <v>1</v>
      </c>
      <c r="D343" s="35">
        <f t="shared" si="62"/>
        <v>1</v>
      </c>
      <c r="E343" s="35">
        <f t="shared" si="62"/>
        <v>1</v>
      </c>
      <c r="F343" s="35">
        <f t="shared" si="62"/>
        <v>1</v>
      </c>
      <c r="G343" s="35">
        <f t="shared" si="62"/>
        <v>1</v>
      </c>
      <c r="H343" s="35">
        <f t="shared" si="62"/>
        <v>1</v>
      </c>
      <c r="I343" s="35">
        <f t="shared" si="62"/>
        <v>1</v>
      </c>
      <c r="J343" s="35">
        <f t="shared" si="62"/>
        <v>1</v>
      </c>
      <c r="K343" s="35">
        <f t="shared" si="62"/>
        <v>1</v>
      </c>
      <c r="L343" s="35">
        <f t="shared" si="62"/>
        <v>1</v>
      </c>
      <c r="BW343" s="30"/>
    </row>
    <row r="344" spans="2:75" x14ac:dyDescent="0.2">
      <c r="B344" s="146">
        <f t="shared" si="60"/>
        <v>128</v>
      </c>
      <c r="C344" s="35">
        <f t="shared" si="63"/>
        <v>1</v>
      </c>
      <c r="D344" s="35">
        <f t="shared" si="62"/>
        <v>1</v>
      </c>
      <c r="E344" s="35">
        <f t="shared" si="62"/>
        <v>1</v>
      </c>
      <c r="F344" s="35">
        <f t="shared" si="62"/>
        <v>1</v>
      </c>
      <c r="G344" s="35">
        <f t="shared" si="62"/>
        <v>1</v>
      </c>
      <c r="H344" s="35">
        <f t="shared" si="62"/>
        <v>1</v>
      </c>
      <c r="I344" s="35">
        <f t="shared" si="62"/>
        <v>1</v>
      </c>
      <c r="J344" s="35">
        <f t="shared" si="62"/>
        <v>1</v>
      </c>
      <c r="K344" s="35">
        <f t="shared" si="62"/>
        <v>1</v>
      </c>
      <c r="L344" s="35">
        <f t="shared" si="62"/>
        <v>1</v>
      </c>
      <c r="BW344" s="30"/>
    </row>
    <row r="345" spans="2:75" x14ac:dyDescent="0.2">
      <c r="B345" s="146">
        <f t="shared" si="60"/>
        <v>129</v>
      </c>
      <c r="C345" s="35">
        <f t="shared" si="63"/>
        <v>1</v>
      </c>
      <c r="D345" s="35">
        <f t="shared" si="62"/>
        <v>1</v>
      </c>
      <c r="E345" s="35">
        <f t="shared" si="62"/>
        <v>1</v>
      </c>
      <c r="F345" s="35">
        <f t="shared" si="62"/>
        <v>1</v>
      </c>
      <c r="G345" s="35">
        <f t="shared" si="62"/>
        <v>1</v>
      </c>
      <c r="H345" s="35">
        <f t="shared" si="62"/>
        <v>1</v>
      </c>
      <c r="I345" s="35">
        <f t="shared" si="62"/>
        <v>1</v>
      </c>
      <c r="J345" s="35">
        <f t="shared" si="62"/>
        <v>1</v>
      </c>
      <c r="K345" s="35">
        <f t="shared" si="62"/>
        <v>1</v>
      </c>
      <c r="L345" s="35">
        <f t="shared" si="62"/>
        <v>1</v>
      </c>
      <c r="BW345" s="30"/>
    </row>
    <row r="346" spans="2:75" x14ac:dyDescent="0.2">
      <c r="B346" s="146">
        <f t="shared" ref="B346:B409" si="64">B345+1</f>
        <v>130</v>
      </c>
      <c r="C346" s="35">
        <f t="shared" si="63"/>
        <v>1</v>
      </c>
      <c r="D346" s="35">
        <f t="shared" si="62"/>
        <v>1</v>
      </c>
      <c r="E346" s="35">
        <f t="shared" si="62"/>
        <v>1</v>
      </c>
      <c r="F346" s="35">
        <f t="shared" si="62"/>
        <v>1</v>
      </c>
      <c r="G346" s="35">
        <f t="shared" si="62"/>
        <v>1</v>
      </c>
      <c r="H346" s="35">
        <f t="shared" si="62"/>
        <v>1</v>
      </c>
      <c r="I346" s="35">
        <f t="shared" si="62"/>
        <v>1</v>
      </c>
      <c r="J346" s="35">
        <f t="shared" si="62"/>
        <v>1</v>
      </c>
      <c r="K346" s="35">
        <f t="shared" si="62"/>
        <v>1</v>
      </c>
      <c r="L346" s="35">
        <f t="shared" si="62"/>
        <v>1</v>
      </c>
      <c r="BW346" s="30"/>
    </row>
    <row r="347" spans="2:75" x14ac:dyDescent="0.2">
      <c r="B347" s="146">
        <f t="shared" si="64"/>
        <v>131</v>
      </c>
      <c r="C347" s="35">
        <f t="shared" si="63"/>
        <v>1</v>
      </c>
      <c r="D347" s="35">
        <f t="shared" si="62"/>
        <v>1</v>
      </c>
      <c r="E347" s="35">
        <f t="shared" si="62"/>
        <v>1</v>
      </c>
      <c r="F347" s="35">
        <f t="shared" si="62"/>
        <v>1</v>
      </c>
      <c r="G347" s="35">
        <f t="shared" si="62"/>
        <v>1</v>
      </c>
      <c r="H347" s="35">
        <f t="shared" si="62"/>
        <v>1</v>
      </c>
      <c r="I347" s="35">
        <f t="shared" si="62"/>
        <v>1</v>
      </c>
      <c r="J347" s="35">
        <f t="shared" si="62"/>
        <v>1</v>
      </c>
      <c r="K347" s="35">
        <f t="shared" si="62"/>
        <v>1</v>
      </c>
      <c r="L347" s="35">
        <f t="shared" si="62"/>
        <v>1</v>
      </c>
      <c r="BW347" s="30"/>
    </row>
    <row r="348" spans="2:75" x14ac:dyDescent="0.2">
      <c r="B348" s="146">
        <f t="shared" si="64"/>
        <v>132</v>
      </c>
      <c r="C348" s="35">
        <f t="shared" si="63"/>
        <v>1</v>
      </c>
      <c r="D348" s="35">
        <f t="shared" si="62"/>
        <v>1</v>
      </c>
      <c r="E348" s="35">
        <f t="shared" si="62"/>
        <v>1</v>
      </c>
      <c r="F348" s="35">
        <f t="shared" si="62"/>
        <v>1</v>
      </c>
      <c r="G348" s="35">
        <f t="shared" si="62"/>
        <v>1</v>
      </c>
      <c r="H348" s="35">
        <f t="shared" si="62"/>
        <v>1</v>
      </c>
      <c r="I348" s="35">
        <f t="shared" si="62"/>
        <v>1</v>
      </c>
      <c r="J348" s="35">
        <f t="shared" si="62"/>
        <v>1</v>
      </c>
      <c r="K348" s="35">
        <f t="shared" si="62"/>
        <v>1</v>
      </c>
      <c r="L348" s="35">
        <f t="shared" si="62"/>
        <v>1</v>
      </c>
      <c r="BW348" s="30"/>
    </row>
    <row r="349" spans="2:75" x14ac:dyDescent="0.2">
      <c r="B349" s="146">
        <f t="shared" si="64"/>
        <v>133</v>
      </c>
      <c r="C349" s="35">
        <f t="shared" si="63"/>
        <v>1</v>
      </c>
      <c r="D349" s="35">
        <f t="shared" si="62"/>
        <v>1</v>
      </c>
      <c r="E349" s="35">
        <f t="shared" si="62"/>
        <v>1</v>
      </c>
      <c r="F349" s="35">
        <f t="shared" si="62"/>
        <v>1</v>
      </c>
      <c r="G349" s="35">
        <f t="shared" si="62"/>
        <v>1</v>
      </c>
      <c r="H349" s="35">
        <f t="shared" si="62"/>
        <v>1</v>
      </c>
      <c r="I349" s="35">
        <f t="shared" si="62"/>
        <v>1</v>
      </c>
      <c r="J349" s="35">
        <f t="shared" si="62"/>
        <v>1</v>
      </c>
      <c r="K349" s="35">
        <f t="shared" si="62"/>
        <v>1</v>
      </c>
      <c r="L349" s="35">
        <f t="shared" si="62"/>
        <v>1</v>
      </c>
      <c r="BW349" s="30"/>
    </row>
    <row r="350" spans="2:75" x14ac:dyDescent="0.2">
      <c r="B350" s="146">
        <f t="shared" si="64"/>
        <v>134</v>
      </c>
      <c r="C350" s="35">
        <f t="shared" si="63"/>
        <v>1</v>
      </c>
      <c r="D350" s="35">
        <f t="shared" si="62"/>
        <v>1</v>
      </c>
      <c r="E350" s="35">
        <f t="shared" si="62"/>
        <v>1</v>
      </c>
      <c r="F350" s="35">
        <f t="shared" si="62"/>
        <v>1</v>
      </c>
      <c r="G350" s="35">
        <f t="shared" si="62"/>
        <v>1</v>
      </c>
      <c r="H350" s="35">
        <f t="shared" si="62"/>
        <v>1</v>
      </c>
      <c r="I350" s="35">
        <f t="shared" si="62"/>
        <v>1</v>
      </c>
      <c r="J350" s="35">
        <f t="shared" si="62"/>
        <v>1</v>
      </c>
      <c r="K350" s="35">
        <f t="shared" si="62"/>
        <v>1</v>
      </c>
      <c r="L350" s="35">
        <f t="shared" si="62"/>
        <v>1</v>
      </c>
      <c r="BW350" s="30"/>
    </row>
    <row r="351" spans="2:75" x14ac:dyDescent="0.2">
      <c r="B351" s="146">
        <f t="shared" si="64"/>
        <v>135</v>
      </c>
      <c r="C351" s="35">
        <f t="shared" si="63"/>
        <v>1</v>
      </c>
      <c r="D351" s="35">
        <f t="shared" si="62"/>
        <v>1</v>
      </c>
      <c r="E351" s="35">
        <f t="shared" si="62"/>
        <v>1</v>
      </c>
      <c r="F351" s="35">
        <f t="shared" si="62"/>
        <v>1</v>
      </c>
      <c r="G351" s="35">
        <f t="shared" si="62"/>
        <v>1</v>
      </c>
      <c r="H351" s="35">
        <f t="shared" si="62"/>
        <v>1</v>
      </c>
      <c r="I351" s="35">
        <f t="shared" si="62"/>
        <v>1</v>
      </c>
      <c r="J351" s="35">
        <f t="shared" si="62"/>
        <v>1</v>
      </c>
      <c r="K351" s="35">
        <f t="shared" si="62"/>
        <v>1</v>
      </c>
      <c r="L351" s="35">
        <f t="shared" si="62"/>
        <v>1</v>
      </c>
      <c r="BW351" s="30"/>
    </row>
    <row r="352" spans="2:75" x14ac:dyDescent="0.2">
      <c r="B352" s="146">
        <f t="shared" si="64"/>
        <v>136</v>
      </c>
      <c r="C352" s="35">
        <f t="shared" si="63"/>
        <v>1</v>
      </c>
      <c r="D352" s="35">
        <f t="shared" si="62"/>
        <v>1</v>
      </c>
      <c r="E352" s="35">
        <f t="shared" si="62"/>
        <v>1</v>
      </c>
      <c r="F352" s="35">
        <f t="shared" si="62"/>
        <v>1</v>
      </c>
      <c r="G352" s="35">
        <f t="shared" si="62"/>
        <v>1</v>
      </c>
      <c r="H352" s="35">
        <f t="shared" si="62"/>
        <v>1</v>
      </c>
      <c r="I352" s="35">
        <f t="shared" si="62"/>
        <v>1</v>
      </c>
      <c r="J352" s="35">
        <f t="shared" si="62"/>
        <v>1</v>
      </c>
      <c r="K352" s="35">
        <f t="shared" si="62"/>
        <v>1</v>
      </c>
      <c r="L352" s="35">
        <f t="shared" si="62"/>
        <v>1</v>
      </c>
      <c r="BW352" s="30"/>
    </row>
    <row r="353" spans="2:75" x14ac:dyDescent="0.2">
      <c r="B353" s="146">
        <f t="shared" si="64"/>
        <v>137</v>
      </c>
      <c r="C353" s="35">
        <f t="shared" si="63"/>
        <v>1</v>
      </c>
      <c r="D353" s="35">
        <f t="shared" si="62"/>
        <v>1</v>
      </c>
      <c r="E353" s="35">
        <f t="shared" si="62"/>
        <v>1</v>
      </c>
      <c r="F353" s="35">
        <f t="shared" si="62"/>
        <v>1</v>
      </c>
      <c r="G353" s="35">
        <f t="shared" si="62"/>
        <v>1</v>
      </c>
      <c r="H353" s="35">
        <f t="shared" si="62"/>
        <v>1</v>
      </c>
      <c r="I353" s="35">
        <f t="shared" si="62"/>
        <v>1</v>
      </c>
      <c r="J353" s="35">
        <f t="shared" si="62"/>
        <v>1</v>
      </c>
      <c r="K353" s="35">
        <f t="shared" si="62"/>
        <v>1</v>
      </c>
      <c r="L353" s="35">
        <f t="shared" si="62"/>
        <v>1</v>
      </c>
      <c r="BW353" s="30"/>
    </row>
    <row r="354" spans="2:75" x14ac:dyDescent="0.2">
      <c r="B354" s="146">
        <f t="shared" si="64"/>
        <v>138</v>
      </c>
      <c r="C354" s="35">
        <f t="shared" si="63"/>
        <v>1</v>
      </c>
      <c r="D354" s="35">
        <f t="shared" si="62"/>
        <v>1</v>
      </c>
      <c r="E354" s="35">
        <f t="shared" si="62"/>
        <v>1</v>
      </c>
      <c r="F354" s="35">
        <f t="shared" si="62"/>
        <v>1</v>
      </c>
      <c r="G354" s="35">
        <f t="shared" si="62"/>
        <v>1</v>
      </c>
      <c r="H354" s="35">
        <f t="shared" si="62"/>
        <v>1</v>
      </c>
      <c r="I354" s="35">
        <f t="shared" si="62"/>
        <v>1</v>
      </c>
      <c r="J354" s="35">
        <f t="shared" si="62"/>
        <v>1</v>
      </c>
      <c r="K354" s="35">
        <f t="shared" si="62"/>
        <v>1</v>
      </c>
      <c r="L354" s="35">
        <f t="shared" si="62"/>
        <v>1</v>
      </c>
      <c r="BW354" s="30"/>
    </row>
    <row r="355" spans="2:75" x14ac:dyDescent="0.2">
      <c r="B355" s="146">
        <f t="shared" si="64"/>
        <v>139</v>
      </c>
      <c r="C355" s="35">
        <f t="shared" si="63"/>
        <v>1</v>
      </c>
      <c r="D355" s="35">
        <f t="shared" si="62"/>
        <v>1</v>
      </c>
      <c r="E355" s="35">
        <f t="shared" si="62"/>
        <v>1</v>
      </c>
      <c r="F355" s="35">
        <f t="shared" si="62"/>
        <v>1</v>
      </c>
      <c r="G355" s="35">
        <f t="shared" si="62"/>
        <v>1</v>
      </c>
      <c r="H355" s="35">
        <f t="shared" si="62"/>
        <v>1</v>
      </c>
      <c r="I355" s="35">
        <f t="shared" si="62"/>
        <v>1</v>
      </c>
      <c r="J355" s="35">
        <f t="shared" si="62"/>
        <v>1</v>
      </c>
      <c r="K355" s="35">
        <f t="shared" si="62"/>
        <v>1</v>
      </c>
      <c r="L355" s="35">
        <f t="shared" si="62"/>
        <v>1</v>
      </c>
      <c r="BW355" s="30"/>
    </row>
    <row r="356" spans="2:75" x14ac:dyDescent="0.2">
      <c r="B356" s="146">
        <f t="shared" si="64"/>
        <v>140</v>
      </c>
      <c r="C356" s="35">
        <f t="shared" si="63"/>
        <v>1</v>
      </c>
      <c r="D356" s="35">
        <f t="shared" si="62"/>
        <v>1</v>
      </c>
      <c r="E356" s="35">
        <f t="shared" si="62"/>
        <v>1</v>
      </c>
      <c r="F356" s="35">
        <f t="shared" si="62"/>
        <v>1</v>
      </c>
      <c r="G356" s="35">
        <f t="shared" si="62"/>
        <v>1</v>
      </c>
      <c r="H356" s="35">
        <f t="shared" si="62"/>
        <v>1</v>
      </c>
      <c r="I356" s="35">
        <f t="shared" si="62"/>
        <v>1</v>
      </c>
      <c r="J356" s="35">
        <f t="shared" si="62"/>
        <v>1</v>
      </c>
      <c r="K356" s="35">
        <f t="shared" si="62"/>
        <v>1</v>
      </c>
      <c r="L356" s="35">
        <f t="shared" si="62"/>
        <v>1</v>
      </c>
      <c r="BW356" s="30"/>
    </row>
    <row r="357" spans="2:75" x14ac:dyDescent="0.2">
      <c r="B357" s="146">
        <f t="shared" si="64"/>
        <v>141</v>
      </c>
      <c r="C357" s="35">
        <f t="shared" si="63"/>
        <v>1</v>
      </c>
      <c r="D357" s="35">
        <f t="shared" si="62"/>
        <v>1</v>
      </c>
      <c r="E357" s="35">
        <f t="shared" si="62"/>
        <v>1</v>
      </c>
      <c r="F357" s="35">
        <f t="shared" si="62"/>
        <v>1</v>
      </c>
      <c r="G357" s="35">
        <f t="shared" si="62"/>
        <v>1</v>
      </c>
      <c r="H357" s="35">
        <f t="shared" si="62"/>
        <v>1</v>
      </c>
      <c r="I357" s="35">
        <f t="shared" si="62"/>
        <v>1</v>
      </c>
      <c r="J357" s="35">
        <f t="shared" si="62"/>
        <v>1</v>
      </c>
      <c r="K357" s="35">
        <f t="shared" si="62"/>
        <v>1</v>
      </c>
      <c r="L357" s="35">
        <f t="shared" si="62"/>
        <v>1</v>
      </c>
      <c r="BW357" s="30"/>
    </row>
    <row r="358" spans="2:75" x14ac:dyDescent="0.2">
      <c r="B358" s="146">
        <f t="shared" si="64"/>
        <v>142</v>
      </c>
      <c r="C358" s="35">
        <f t="shared" si="63"/>
        <v>1</v>
      </c>
      <c r="D358" s="35">
        <f t="shared" si="62"/>
        <v>1</v>
      </c>
      <c r="E358" s="35">
        <f t="shared" si="62"/>
        <v>1</v>
      </c>
      <c r="F358" s="35">
        <f t="shared" si="62"/>
        <v>1</v>
      </c>
      <c r="G358" s="35">
        <f t="shared" si="62"/>
        <v>1</v>
      </c>
      <c r="H358" s="35">
        <f t="shared" si="62"/>
        <v>1</v>
      </c>
      <c r="I358" s="35">
        <f t="shared" si="62"/>
        <v>1</v>
      </c>
      <c r="J358" s="35">
        <f t="shared" si="62"/>
        <v>1</v>
      </c>
      <c r="K358" s="35">
        <f t="shared" si="62"/>
        <v>1</v>
      </c>
      <c r="L358" s="35">
        <f t="shared" si="62"/>
        <v>1</v>
      </c>
      <c r="BW358" s="30"/>
    </row>
    <row r="359" spans="2:75" x14ac:dyDescent="0.2">
      <c r="B359" s="146">
        <f t="shared" si="64"/>
        <v>143</v>
      </c>
      <c r="C359" s="35">
        <f t="shared" si="63"/>
        <v>1</v>
      </c>
      <c r="D359" s="35">
        <f t="shared" si="62"/>
        <v>1</v>
      </c>
      <c r="E359" s="35">
        <f t="shared" si="62"/>
        <v>1</v>
      </c>
      <c r="F359" s="35">
        <f t="shared" si="62"/>
        <v>1</v>
      </c>
      <c r="G359" s="35">
        <f t="shared" si="62"/>
        <v>1</v>
      </c>
      <c r="H359" s="35">
        <f t="shared" ref="D359:L387" si="65">H$5+($B359*H$6)</f>
        <v>1</v>
      </c>
      <c r="I359" s="35">
        <f t="shared" si="65"/>
        <v>1</v>
      </c>
      <c r="J359" s="35">
        <f t="shared" si="65"/>
        <v>1</v>
      </c>
      <c r="K359" s="35">
        <f t="shared" si="65"/>
        <v>1</v>
      </c>
      <c r="L359" s="35">
        <f t="shared" si="65"/>
        <v>1</v>
      </c>
      <c r="BW359" s="30"/>
    </row>
    <row r="360" spans="2:75" x14ac:dyDescent="0.2">
      <c r="B360" s="146">
        <f t="shared" si="64"/>
        <v>144</v>
      </c>
      <c r="C360" s="35">
        <f t="shared" si="63"/>
        <v>1</v>
      </c>
      <c r="D360" s="35">
        <f t="shared" si="65"/>
        <v>1</v>
      </c>
      <c r="E360" s="35">
        <f t="shared" si="65"/>
        <v>1</v>
      </c>
      <c r="F360" s="35">
        <f t="shared" si="65"/>
        <v>1</v>
      </c>
      <c r="G360" s="35">
        <f t="shared" si="65"/>
        <v>1</v>
      </c>
      <c r="H360" s="35">
        <f t="shared" si="65"/>
        <v>1</v>
      </c>
      <c r="I360" s="35">
        <f t="shared" si="65"/>
        <v>1</v>
      </c>
      <c r="J360" s="35">
        <f t="shared" si="65"/>
        <v>1</v>
      </c>
      <c r="K360" s="35">
        <f t="shared" si="65"/>
        <v>1</v>
      </c>
      <c r="L360" s="35">
        <f t="shared" si="65"/>
        <v>1</v>
      </c>
      <c r="BW360" s="30"/>
    </row>
    <row r="361" spans="2:75" x14ac:dyDescent="0.2">
      <c r="B361" s="146">
        <f t="shared" si="64"/>
        <v>145</v>
      </c>
      <c r="C361" s="35">
        <f t="shared" si="63"/>
        <v>1</v>
      </c>
      <c r="D361" s="35">
        <f t="shared" si="65"/>
        <v>1</v>
      </c>
      <c r="E361" s="35">
        <f t="shared" si="65"/>
        <v>1</v>
      </c>
      <c r="F361" s="35">
        <f t="shared" si="65"/>
        <v>1</v>
      </c>
      <c r="G361" s="35">
        <f t="shared" si="65"/>
        <v>1</v>
      </c>
      <c r="H361" s="35">
        <f t="shared" si="65"/>
        <v>1</v>
      </c>
      <c r="I361" s="35">
        <f t="shared" si="65"/>
        <v>1</v>
      </c>
      <c r="J361" s="35">
        <f t="shared" si="65"/>
        <v>1</v>
      </c>
      <c r="K361" s="35">
        <f t="shared" si="65"/>
        <v>1</v>
      </c>
      <c r="L361" s="35">
        <f t="shared" si="65"/>
        <v>1</v>
      </c>
      <c r="BW361" s="30"/>
    </row>
    <row r="362" spans="2:75" x14ac:dyDescent="0.2">
      <c r="B362" s="146">
        <f t="shared" si="64"/>
        <v>146</v>
      </c>
      <c r="C362" s="35">
        <f t="shared" si="63"/>
        <v>1</v>
      </c>
      <c r="D362" s="35">
        <f t="shared" si="65"/>
        <v>1</v>
      </c>
      <c r="E362" s="35">
        <f t="shared" si="65"/>
        <v>1</v>
      </c>
      <c r="F362" s="35">
        <f t="shared" si="65"/>
        <v>1</v>
      </c>
      <c r="G362" s="35">
        <f t="shared" si="65"/>
        <v>1</v>
      </c>
      <c r="H362" s="35">
        <f t="shared" si="65"/>
        <v>1</v>
      </c>
      <c r="I362" s="35">
        <f t="shared" si="65"/>
        <v>1</v>
      </c>
      <c r="J362" s="35">
        <f t="shared" si="65"/>
        <v>1</v>
      </c>
      <c r="K362" s="35">
        <f t="shared" si="65"/>
        <v>1</v>
      </c>
      <c r="L362" s="35">
        <f t="shared" si="65"/>
        <v>1</v>
      </c>
      <c r="BW362" s="30"/>
    </row>
    <row r="363" spans="2:75" x14ac:dyDescent="0.2">
      <c r="B363" s="146">
        <f t="shared" si="64"/>
        <v>147</v>
      </c>
      <c r="C363" s="35">
        <f t="shared" si="63"/>
        <v>1</v>
      </c>
      <c r="D363" s="35">
        <f t="shared" si="65"/>
        <v>1</v>
      </c>
      <c r="E363" s="35">
        <f t="shared" si="65"/>
        <v>1</v>
      </c>
      <c r="F363" s="35">
        <f t="shared" si="65"/>
        <v>1</v>
      </c>
      <c r="G363" s="35">
        <f t="shared" si="65"/>
        <v>1</v>
      </c>
      <c r="H363" s="35">
        <f t="shared" si="65"/>
        <v>1</v>
      </c>
      <c r="I363" s="35">
        <f t="shared" si="65"/>
        <v>1</v>
      </c>
      <c r="J363" s="35">
        <f t="shared" si="65"/>
        <v>1</v>
      </c>
      <c r="K363" s="35">
        <f t="shared" si="65"/>
        <v>1</v>
      </c>
      <c r="L363" s="35">
        <f t="shared" si="65"/>
        <v>1</v>
      </c>
      <c r="BW363" s="30"/>
    </row>
    <row r="364" spans="2:75" x14ac:dyDescent="0.2">
      <c r="B364" s="146">
        <f t="shared" si="64"/>
        <v>148</v>
      </c>
      <c r="C364" s="35">
        <f t="shared" si="63"/>
        <v>1</v>
      </c>
      <c r="D364" s="35">
        <f t="shared" si="65"/>
        <v>1</v>
      </c>
      <c r="E364" s="35">
        <f t="shared" si="65"/>
        <v>1</v>
      </c>
      <c r="F364" s="35">
        <f t="shared" si="65"/>
        <v>1</v>
      </c>
      <c r="G364" s="35">
        <f t="shared" si="65"/>
        <v>1</v>
      </c>
      <c r="H364" s="35">
        <f t="shared" si="65"/>
        <v>1</v>
      </c>
      <c r="I364" s="35">
        <f t="shared" si="65"/>
        <v>1</v>
      </c>
      <c r="J364" s="35">
        <f t="shared" si="65"/>
        <v>1</v>
      </c>
      <c r="K364" s="35">
        <f t="shared" si="65"/>
        <v>1</v>
      </c>
      <c r="L364" s="35">
        <f t="shared" si="65"/>
        <v>1</v>
      </c>
      <c r="BW364" s="30"/>
    </row>
    <row r="365" spans="2:75" x14ac:dyDescent="0.2">
      <c r="B365" s="146">
        <f t="shared" si="64"/>
        <v>149</v>
      </c>
      <c r="C365" s="35">
        <f t="shared" si="63"/>
        <v>1</v>
      </c>
      <c r="D365" s="35">
        <f t="shared" si="65"/>
        <v>1</v>
      </c>
      <c r="E365" s="35">
        <f t="shared" si="65"/>
        <v>1</v>
      </c>
      <c r="F365" s="35">
        <f t="shared" si="65"/>
        <v>1</v>
      </c>
      <c r="G365" s="35">
        <f t="shared" si="65"/>
        <v>1</v>
      </c>
      <c r="H365" s="35">
        <f t="shared" si="65"/>
        <v>1</v>
      </c>
      <c r="I365" s="35">
        <f t="shared" si="65"/>
        <v>1</v>
      </c>
      <c r="J365" s="35">
        <f t="shared" si="65"/>
        <v>1</v>
      </c>
      <c r="K365" s="35">
        <f t="shared" si="65"/>
        <v>1</v>
      </c>
      <c r="L365" s="35">
        <f t="shared" si="65"/>
        <v>1</v>
      </c>
      <c r="BW365" s="30"/>
    </row>
    <row r="366" spans="2:75" x14ac:dyDescent="0.2">
      <c r="B366" s="146">
        <f t="shared" si="64"/>
        <v>150</v>
      </c>
      <c r="C366" s="35">
        <f t="shared" si="63"/>
        <v>1</v>
      </c>
      <c r="D366" s="35">
        <f t="shared" si="65"/>
        <v>1</v>
      </c>
      <c r="E366" s="35">
        <f t="shared" si="65"/>
        <v>1</v>
      </c>
      <c r="F366" s="35">
        <f t="shared" si="65"/>
        <v>1</v>
      </c>
      <c r="G366" s="35">
        <f t="shared" si="65"/>
        <v>1</v>
      </c>
      <c r="H366" s="35">
        <f t="shared" si="65"/>
        <v>1</v>
      </c>
      <c r="I366" s="35">
        <f t="shared" si="65"/>
        <v>1</v>
      </c>
      <c r="J366" s="35">
        <f t="shared" si="65"/>
        <v>1</v>
      </c>
      <c r="K366" s="35">
        <f t="shared" si="65"/>
        <v>1</v>
      </c>
      <c r="L366" s="35">
        <f t="shared" si="65"/>
        <v>1</v>
      </c>
      <c r="BW366" s="30"/>
    </row>
    <row r="367" spans="2:75" x14ac:dyDescent="0.2">
      <c r="B367" s="146">
        <f t="shared" si="64"/>
        <v>151</v>
      </c>
      <c r="C367" s="35">
        <f t="shared" si="63"/>
        <v>1</v>
      </c>
      <c r="D367" s="35">
        <f t="shared" si="65"/>
        <v>1</v>
      </c>
      <c r="E367" s="35">
        <f t="shared" si="65"/>
        <v>1</v>
      </c>
      <c r="F367" s="35">
        <f t="shared" si="65"/>
        <v>1</v>
      </c>
      <c r="G367" s="35">
        <f t="shared" si="65"/>
        <v>1</v>
      </c>
      <c r="H367" s="35">
        <f t="shared" si="65"/>
        <v>1</v>
      </c>
      <c r="I367" s="35">
        <f t="shared" si="65"/>
        <v>1</v>
      </c>
      <c r="J367" s="35">
        <f t="shared" si="65"/>
        <v>1</v>
      </c>
      <c r="K367" s="35">
        <f t="shared" si="65"/>
        <v>1</v>
      </c>
      <c r="L367" s="35">
        <f t="shared" si="65"/>
        <v>1</v>
      </c>
      <c r="BW367" s="30"/>
    </row>
    <row r="368" spans="2:75" x14ac:dyDescent="0.2">
      <c r="B368" s="146">
        <f t="shared" si="64"/>
        <v>152</v>
      </c>
      <c r="C368" s="35">
        <f t="shared" si="63"/>
        <v>1</v>
      </c>
      <c r="D368" s="35">
        <f t="shared" si="65"/>
        <v>1</v>
      </c>
      <c r="E368" s="35">
        <f t="shared" si="65"/>
        <v>1</v>
      </c>
      <c r="F368" s="35">
        <f t="shared" si="65"/>
        <v>1</v>
      </c>
      <c r="G368" s="35">
        <f t="shared" si="65"/>
        <v>1</v>
      </c>
      <c r="H368" s="35">
        <f t="shared" si="65"/>
        <v>1</v>
      </c>
      <c r="I368" s="35">
        <f t="shared" si="65"/>
        <v>1</v>
      </c>
      <c r="J368" s="35">
        <f t="shared" si="65"/>
        <v>1</v>
      </c>
      <c r="K368" s="35">
        <f t="shared" si="65"/>
        <v>1</v>
      </c>
      <c r="L368" s="35">
        <f t="shared" si="65"/>
        <v>1</v>
      </c>
      <c r="BW368" s="30"/>
    </row>
    <row r="369" spans="2:75" x14ac:dyDescent="0.2">
      <c r="B369" s="146">
        <f t="shared" si="64"/>
        <v>153</v>
      </c>
      <c r="C369" s="35">
        <f t="shared" si="63"/>
        <v>1</v>
      </c>
      <c r="D369" s="35">
        <f t="shared" si="65"/>
        <v>1</v>
      </c>
      <c r="E369" s="35">
        <f t="shared" si="65"/>
        <v>1</v>
      </c>
      <c r="F369" s="35">
        <f t="shared" si="65"/>
        <v>1</v>
      </c>
      <c r="G369" s="35">
        <f t="shared" si="65"/>
        <v>1</v>
      </c>
      <c r="H369" s="35">
        <f t="shared" si="65"/>
        <v>1</v>
      </c>
      <c r="I369" s="35">
        <f t="shared" si="65"/>
        <v>1</v>
      </c>
      <c r="J369" s="35">
        <f t="shared" si="65"/>
        <v>1</v>
      </c>
      <c r="K369" s="35">
        <f t="shared" si="65"/>
        <v>1</v>
      </c>
      <c r="L369" s="35">
        <f t="shared" si="65"/>
        <v>1</v>
      </c>
      <c r="BW369" s="30"/>
    </row>
    <row r="370" spans="2:75" x14ac:dyDescent="0.2">
      <c r="B370" s="146">
        <f t="shared" si="64"/>
        <v>154</v>
      </c>
      <c r="C370" s="35">
        <f t="shared" si="63"/>
        <v>1</v>
      </c>
      <c r="D370" s="35">
        <f t="shared" si="65"/>
        <v>1</v>
      </c>
      <c r="E370" s="35">
        <f t="shared" si="65"/>
        <v>1</v>
      </c>
      <c r="F370" s="35">
        <f t="shared" si="65"/>
        <v>1</v>
      </c>
      <c r="G370" s="35">
        <f t="shared" si="65"/>
        <v>1</v>
      </c>
      <c r="H370" s="35">
        <f t="shared" si="65"/>
        <v>1</v>
      </c>
      <c r="I370" s="35">
        <f t="shared" si="65"/>
        <v>1</v>
      </c>
      <c r="J370" s="35">
        <f t="shared" si="65"/>
        <v>1</v>
      </c>
      <c r="K370" s="35">
        <f t="shared" si="65"/>
        <v>1</v>
      </c>
      <c r="L370" s="35">
        <f t="shared" si="65"/>
        <v>1</v>
      </c>
      <c r="BW370" s="30"/>
    </row>
    <row r="371" spans="2:75" x14ac:dyDescent="0.2">
      <c r="B371" s="146">
        <f t="shared" si="64"/>
        <v>155</v>
      </c>
      <c r="C371" s="35">
        <f t="shared" si="63"/>
        <v>1</v>
      </c>
      <c r="D371" s="35">
        <f t="shared" si="65"/>
        <v>1</v>
      </c>
      <c r="E371" s="35">
        <f t="shared" si="65"/>
        <v>1</v>
      </c>
      <c r="F371" s="35">
        <f t="shared" si="65"/>
        <v>1</v>
      </c>
      <c r="G371" s="35">
        <f t="shared" si="65"/>
        <v>1</v>
      </c>
      <c r="H371" s="35">
        <f t="shared" si="65"/>
        <v>1</v>
      </c>
      <c r="I371" s="35">
        <f t="shared" si="65"/>
        <v>1</v>
      </c>
      <c r="J371" s="35">
        <f t="shared" si="65"/>
        <v>1</v>
      </c>
      <c r="K371" s="35">
        <f t="shared" si="65"/>
        <v>1</v>
      </c>
      <c r="L371" s="35">
        <f t="shared" si="65"/>
        <v>1</v>
      </c>
      <c r="BW371" s="30"/>
    </row>
    <row r="372" spans="2:75" x14ac:dyDescent="0.2">
      <c r="B372" s="146">
        <f t="shared" si="64"/>
        <v>156</v>
      </c>
      <c r="C372" s="35">
        <f t="shared" si="63"/>
        <v>1</v>
      </c>
      <c r="D372" s="35">
        <f t="shared" si="65"/>
        <v>1</v>
      </c>
      <c r="E372" s="35">
        <f t="shared" si="65"/>
        <v>1</v>
      </c>
      <c r="F372" s="35">
        <f t="shared" si="65"/>
        <v>1</v>
      </c>
      <c r="G372" s="35">
        <f t="shared" si="65"/>
        <v>1</v>
      </c>
      <c r="H372" s="35">
        <f t="shared" si="65"/>
        <v>1</v>
      </c>
      <c r="I372" s="35">
        <f t="shared" si="65"/>
        <v>1</v>
      </c>
      <c r="J372" s="35">
        <f t="shared" si="65"/>
        <v>1</v>
      </c>
      <c r="K372" s="35">
        <f t="shared" si="65"/>
        <v>1</v>
      </c>
      <c r="L372" s="35">
        <f t="shared" si="65"/>
        <v>1</v>
      </c>
      <c r="BW372" s="30"/>
    </row>
    <row r="373" spans="2:75" x14ac:dyDescent="0.2">
      <c r="B373" s="146">
        <f t="shared" si="64"/>
        <v>157</v>
      </c>
      <c r="C373" s="35">
        <f t="shared" si="63"/>
        <v>1</v>
      </c>
      <c r="D373" s="35">
        <f t="shared" si="65"/>
        <v>1</v>
      </c>
      <c r="E373" s="35">
        <f t="shared" si="65"/>
        <v>1</v>
      </c>
      <c r="F373" s="35">
        <f t="shared" si="65"/>
        <v>1</v>
      </c>
      <c r="G373" s="35">
        <f t="shared" si="65"/>
        <v>1</v>
      </c>
      <c r="H373" s="35">
        <f t="shared" si="65"/>
        <v>1</v>
      </c>
      <c r="I373" s="35">
        <f t="shared" si="65"/>
        <v>1</v>
      </c>
      <c r="J373" s="35">
        <f t="shared" si="65"/>
        <v>1</v>
      </c>
      <c r="K373" s="35">
        <f t="shared" si="65"/>
        <v>1</v>
      </c>
      <c r="L373" s="35">
        <f t="shared" si="65"/>
        <v>1</v>
      </c>
      <c r="BW373" s="30"/>
    </row>
    <row r="374" spans="2:75" x14ac:dyDescent="0.2">
      <c r="B374" s="146">
        <f t="shared" si="64"/>
        <v>158</v>
      </c>
      <c r="C374" s="35">
        <f t="shared" si="63"/>
        <v>1</v>
      </c>
      <c r="D374" s="35">
        <f t="shared" si="65"/>
        <v>1</v>
      </c>
      <c r="E374" s="35">
        <f t="shared" si="65"/>
        <v>1</v>
      </c>
      <c r="F374" s="35">
        <f t="shared" si="65"/>
        <v>1</v>
      </c>
      <c r="G374" s="35">
        <f t="shared" si="65"/>
        <v>1</v>
      </c>
      <c r="H374" s="35">
        <f t="shared" si="65"/>
        <v>1</v>
      </c>
      <c r="I374" s="35">
        <f t="shared" si="65"/>
        <v>1</v>
      </c>
      <c r="J374" s="35">
        <f t="shared" si="65"/>
        <v>1</v>
      </c>
      <c r="K374" s="35">
        <f t="shared" si="65"/>
        <v>1</v>
      </c>
      <c r="L374" s="35">
        <f t="shared" si="65"/>
        <v>1</v>
      </c>
      <c r="BW374" s="30"/>
    </row>
    <row r="375" spans="2:75" x14ac:dyDescent="0.2">
      <c r="B375" s="146">
        <f t="shared" si="64"/>
        <v>159</v>
      </c>
      <c r="C375" s="35">
        <f t="shared" si="63"/>
        <v>1</v>
      </c>
      <c r="D375" s="35">
        <f t="shared" si="65"/>
        <v>1</v>
      </c>
      <c r="E375" s="35">
        <f t="shared" si="65"/>
        <v>1</v>
      </c>
      <c r="F375" s="35">
        <f t="shared" si="65"/>
        <v>1</v>
      </c>
      <c r="G375" s="35">
        <f t="shared" si="65"/>
        <v>1</v>
      </c>
      <c r="H375" s="35">
        <f t="shared" si="65"/>
        <v>1</v>
      </c>
      <c r="I375" s="35">
        <f t="shared" si="65"/>
        <v>1</v>
      </c>
      <c r="J375" s="35">
        <f t="shared" si="65"/>
        <v>1</v>
      </c>
      <c r="K375" s="35">
        <f t="shared" si="65"/>
        <v>1</v>
      </c>
      <c r="L375" s="35">
        <f t="shared" si="65"/>
        <v>1</v>
      </c>
      <c r="BW375" s="30"/>
    </row>
    <row r="376" spans="2:75" x14ac:dyDescent="0.2">
      <c r="B376" s="146">
        <f t="shared" si="64"/>
        <v>160</v>
      </c>
      <c r="C376" s="35">
        <f t="shared" si="63"/>
        <v>1</v>
      </c>
      <c r="D376" s="35">
        <f t="shared" si="65"/>
        <v>1</v>
      </c>
      <c r="E376" s="35">
        <f t="shared" si="65"/>
        <v>1</v>
      </c>
      <c r="F376" s="35">
        <f t="shared" si="65"/>
        <v>1</v>
      </c>
      <c r="G376" s="35">
        <f t="shared" si="65"/>
        <v>1</v>
      </c>
      <c r="H376" s="35">
        <f t="shared" si="65"/>
        <v>1</v>
      </c>
      <c r="I376" s="35">
        <f t="shared" si="65"/>
        <v>1</v>
      </c>
      <c r="J376" s="35">
        <f t="shared" si="65"/>
        <v>1</v>
      </c>
      <c r="K376" s="35">
        <f t="shared" si="65"/>
        <v>1</v>
      </c>
      <c r="L376" s="35">
        <f t="shared" si="65"/>
        <v>1</v>
      </c>
      <c r="BW376" s="30"/>
    </row>
    <row r="377" spans="2:75" x14ac:dyDescent="0.2">
      <c r="B377" s="146">
        <f t="shared" si="64"/>
        <v>161</v>
      </c>
      <c r="C377" s="35">
        <f t="shared" si="63"/>
        <v>1</v>
      </c>
      <c r="D377" s="35">
        <f t="shared" si="65"/>
        <v>1</v>
      </c>
      <c r="E377" s="35">
        <f t="shared" si="65"/>
        <v>1</v>
      </c>
      <c r="F377" s="35">
        <f t="shared" si="65"/>
        <v>1</v>
      </c>
      <c r="G377" s="35">
        <f t="shared" si="65"/>
        <v>1</v>
      </c>
      <c r="H377" s="35">
        <f t="shared" si="65"/>
        <v>1</v>
      </c>
      <c r="I377" s="35">
        <f t="shared" si="65"/>
        <v>1</v>
      </c>
      <c r="J377" s="35">
        <f t="shared" si="65"/>
        <v>1</v>
      </c>
      <c r="K377" s="35">
        <f t="shared" si="65"/>
        <v>1</v>
      </c>
      <c r="L377" s="35">
        <f t="shared" si="65"/>
        <v>1</v>
      </c>
      <c r="BW377" s="30"/>
    </row>
    <row r="378" spans="2:75" x14ac:dyDescent="0.2">
      <c r="B378" s="146">
        <f t="shared" si="64"/>
        <v>162</v>
      </c>
      <c r="C378" s="35">
        <f t="shared" si="63"/>
        <v>1</v>
      </c>
      <c r="D378" s="35">
        <f t="shared" si="65"/>
        <v>1</v>
      </c>
      <c r="E378" s="35">
        <f t="shared" si="65"/>
        <v>1</v>
      </c>
      <c r="F378" s="35">
        <f t="shared" si="65"/>
        <v>1</v>
      </c>
      <c r="G378" s="35">
        <f t="shared" si="65"/>
        <v>1</v>
      </c>
      <c r="H378" s="35">
        <f t="shared" si="65"/>
        <v>1</v>
      </c>
      <c r="I378" s="35">
        <f t="shared" si="65"/>
        <v>1</v>
      </c>
      <c r="J378" s="35">
        <f t="shared" si="65"/>
        <v>1</v>
      </c>
      <c r="K378" s="35">
        <f t="shared" si="65"/>
        <v>1</v>
      </c>
      <c r="L378" s="35">
        <f t="shared" si="65"/>
        <v>1</v>
      </c>
      <c r="BW378" s="30"/>
    </row>
    <row r="379" spans="2:75" x14ac:dyDescent="0.2">
      <c r="B379" s="146">
        <f t="shared" si="64"/>
        <v>163</v>
      </c>
      <c r="C379" s="35">
        <f t="shared" si="63"/>
        <v>1</v>
      </c>
      <c r="D379" s="35">
        <f t="shared" si="65"/>
        <v>1</v>
      </c>
      <c r="E379" s="35">
        <f t="shared" si="65"/>
        <v>1</v>
      </c>
      <c r="F379" s="35">
        <f t="shared" si="65"/>
        <v>1</v>
      </c>
      <c r="G379" s="35">
        <f t="shared" si="65"/>
        <v>1</v>
      </c>
      <c r="H379" s="35">
        <f t="shared" si="65"/>
        <v>1</v>
      </c>
      <c r="I379" s="35">
        <f t="shared" si="65"/>
        <v>1</v>
      </c>
      <c r="J379" s="35">
        <f t="shared" si="65"/>
        <v>1</v>
      </c>
      <c r="K379" s="35">
        <f t="shared" si="65"/>
        <v>1</v>
      </c>
      <c r="L379" s="35">
        <f t="shared" si="65"/>
        <v>1</v>
      </c>
      <c r="BW379" s="30"/>
    </row>
    <row r="380" spans="2:75" x14ac:dyDescent="0.2">
      <c r="B380" s="146">
        <f t="shared" si="64"/>
        <v>164</v>
      </c>
      <c r="C380" s="35">
        <f t="shared" si="63"/>
        <v>1</v>
      </c>
      <c r="D380" s="35">
        <f t="shared" si="65"/>
        <v>1</v>
      </c>
      <c r="E380" s="35">
        <f t="shared" si="65"/>
        <v>1</v>
      </c>
      <c r="F380" s="35">
        <f t="shared" si="65"/>
        <v>1</v>
      </c>
      <c r="G380" s="35">
        <f t="shared" si="65"/>
        <v>1</v>
      </c>
      <c r="H380" s="35">
        <f t="shared" si="65"/>
        <v>1</v>
      </c>
      <c r="I380" s="35">
        <f t="shared" si="65"/>
        <v>1</v>
      </c>
      <c r="J380" s="35">
        <f t="shared" si="65"/>
        <v>1</v>
      </c>
      <c r="K380" s="35">
        <f t="shared" si="65"/>
        <v>1</v>
      </c>
      <c r="L380" s="35">
        <f t="shared" si="65"/>
        <v>1</v>
      </c>
      <c r="BW380" s="30"/>
    </row>
    <row r="381" spans="2:75" x14ac:dyDescent="0.2">
      <c r="B381" s="146">
        <f t="shared" si="64"/>
        <v>165</v>
      </c>
      <c r="C381" s="35">
        <f t="shared" si="63"/>
        <v>1</v>
      </c>
      <c r="D381" s="35">
        <f t="shared" si="65"/>
        <v>1</v>
      </c>
      <c r="E381" s="35">
        <f t="shared" si="65"/>
        <v>1</v>
      </c>
      <c r="F381" s="35">
        <f t="shared" si="65"/>
        <v>1</v>
      </c>
      <c r="G381" s="35">
        <f t="shared" si="65"/>
        <v>1</v>
      </c>
      <c r="H381" s="35">
        <f t="shared" si="65"/>
        <v>1</v>
      </c>
      <c r="I381" s="35">
        <f t="shared" si="65"/>
        <v>1</v>
      </c>
      <c r="J381" s="35">
        <f t="shared" si="65"/>
        <v>1</v>
      </c>
      <c r="K381" s="35">
        <f t="shared" si="65"/>
        <v>1</v>
      </c>
      <c r="L381" s="35">
        <f t="shared" si="65"/>
        <v>1</v>
      </c>
      <c r="BW381" s="30"/>
    </row>
    <row r="382" spans="2:75" x14ac:dyDescent="0.2">
      <c r="B382" s="146">
        <f t="shared" si="64"/>
        <v>166</v>
      </c>
      <c r="C382" s="35">
        <f t="shared" si="63"/>
        <v>1</v>
      </c>
      <c r="D382" s="35">
        <f t="shared" si="65"/>
        <v>1</v>
      </c>
      <c r="E382" s="35">
        <f t="shared" si="65"/>
        <v>1</v>
      </c>
      <c r="F382" s="35">
        <f t="shared" si="65"/>
        <v>1</v>
      </c>
      <c r="G382" s="35">
        <f t="shared" si="65"/>
        <v>1</v>
      </c>
      <c r="H382" s="35">
        <f t="shared" si="65"/>
        <v>1</v>
      </c>
      <c r="I382" s="35">
        <f t="shared" si="65"/>
        <v>1</v>
      </c>
      <c r="J382" s="35">
        <f t="shared" si="65"/>
        <v>1</v>
      </c>
      <c r="K382" s="35">
        <f t="shared" si="65"/>
        <v>1</v>
      </c>
      <c r="L382" s="35">
        <f t="shared" si="65"/>
        <v>1</v>
      </c>
      <c r="BW382" s="30"/>
    </row>
    <row r="383" spans="2:75" x14ac:dyDescent="0.2">
      <c r="B383" s="146">
        <f t="shared" si="64"/>
        <v>167</v>
      </c>
      <c r="C383" s="35">
        <f t="shared" si="63"/>
        <v>1</v>
      </c>
      <c r="D383" s="35">
        <f t="shared" si="65"/>
        <v>1</v>
      </c>
      <c r="E383" s="35">
        <f t="shared" si="65"/>
        <v>1</v>
      </c>
      <c r="F383" s="35">
        <f t="shared" si="65"/>
        <v>1</v>
      </c>
      <c r="G383" s="35">
        <f t="shared" si="65"/>
        <v>1</v>
      </c>
      <c r="H383" s="35">
        <f t="shared" si="65"/>
        <v>1</v>
      </c>
      <c r="I383" s="35">
        <f t="shared" si="65"/>
        <v>1</v>
      </c>
      <c r="J383" s="35">
        <f t="shared" si="65"/>
        <v>1</v>
      </c>
      <c r="K383" s="35">
        <f t="shared" si="65"/>
        <v>1</v>
      </c>
      <c r="L383" s="35">
        <f t="shared" si="65"/>
        <v>1</v>
      </c>
      <c r="BW383" s="30"/>
    </row>
    <row r="384" spans="2:75" x14ac:dyDescent="0.2">
      <c r="B384" s="146">
        <f t="shared" si="64"/>
        <v>168</v>
      </c>
      <c r="C384" s="35">
        <f t="shared" si="63"/>
        <v>1</v>
      </c>
      <c r="D384" s="35">
        <f t="shared" si="65"/>
        <v>1</v>
      </c>
      <c r="E384" s="35">
        <f t="shared" si="65"/>
        <v>1</v>
      </c>
      <c r="F384" s="35">
        <f t="shared" si="65"/>
        <v>1</v>
      </c>
      <c r="G384" s="35">
        <f t="shared" si="65"/>
        <v>1</v>
      </c>
      <c r="H384" s="35">
        <f t="shared" si="65"/>
        <v>1</v>
      </c>
      <c r="I384" s="35">
        <f t="shared" si="65"/>
        <v>1</v>
      </c>
      <c r="J384" s="35">
        <f t="shared" si="65"/>
        <v>1</v>
      </c>
      <c r="K384" s="35">
        <f t="shared" si="65"/>
        <v>1</v>
      </c>
      <c r="L384" s="35">
        <f t="shared" si="65"/>
        <v>1</v>
      </c>
      <c r="BW384" s="30"/>
    </row>
    <row r="385" spans="2:75" x14ac:dyDescent="0.2">
      <c r="B385" s="146">
        <f t="shared" si="64"/>
        <v>169</v>
      </c>
      <c r="C385" s="35">
        <f t="shared" si="63"/>
        <v>1</v>
      </c>
      <c r="D385" s="35">
        <f t="shared" si="65"/>
        <v>1</v>
      </c>
      <c r="E385" s="35">
        <f t="shared" si="65"/>
        <v>1</v>
      </c>
      <c r="F385" s="35">
        <f t="shared" si="65"/>
        <v>1</v>
      </c>
      <c r="G385" s="35">
        <f t="shared" si="65"/>
        <v>1</v>
      </c>
      <c r="H385" s="35">
        <f t="shared" si="65"/>
        <v>1</v>
      </c>
      <c r="I385" s="35">
        <f t="shared" si="65"/>
        <v>1</v>
      </c>
      <c r="J385" s="35">
        <f t="shared" si="65"/>
        <v>1</v>
      </c>
      <c r="K385" s="35">
        <f t="shared" si="65"/>
        <v>1</v>
      </c>
      <c r="L385" s="35">
        <f t="shared" si="65"/>
        <v>1</v>
      </c>
      <c r="BW385" s="30"/>
    </row>
    <row r="386" spans="2:75" x14ac:dyDescent="0.2">
      <c r="B386" s="146">
        <f t="shared" si="64"/>
        <v>170</v>
      </c>
      <c r="C386" s="35">
        <f t="shared" si="63"/>
        <v>1</v>
      </c>
      <c r="D386" s="35">
        <f t="shared" si="65"/>
        <v>1</v>
      </c>
      <c r="E386" s="35">
        <f t="shared" si="65"/>
        <v>1</v>
      </c>
      <c r="F386" s="35">
        <f t="shared" si="65"/>
        <v>1</v>
      </c>
      <c r="G386" s="35">
        <f t="shared" si="65"/>
        <v>1</v>
      </c>
      <c r="H386" s="35">
        <f t="shared" si="65"/>
        <v>1</v>
      </c>
      <c r="I386" s="35">
        <f t="shared" si="65"/>
        <v>1</v>
      </c>
      <c r="J386" s="35">
        <f t="shared" si="65"/>
        <v>1</v>
      </c>
      <c r="K386" s="35">
        <f t="shared" si="65"/>
        <v>1</v>
      </c>
      <c r="L386" s="35">
        <f t="shared" si="65"/>
        <v>1</v>
      </c>
      <c r="BW386" s="30"/>
    </row>
    <row r="387" spans="2:75" x14ac:dyDescent="0.2">
      <c r="B387" s="146">
        <f t="shared" si="64"/>
        <v>171</v>
      </c>
      <c r="C387" s="35">
        <f t="shared" si="63"/>
        <v>1</v>
      </c>
      <c r="D387" s="35">
        <f t="shared" si="65"/>
        <v>1</v>
      </c>
      <c r="E387" s="35">
        <f t="shared" si="65"/>
        <v>1</v>
      </c>
      <c r="F387" s="35">
        <f t="shared" si="65"/>
        <v>1</v>
      </c>
      <c r="G387" s="35">
        <f t="shared" si="65"/>
        <v>1</v>
      </c>
      <c r="H387" s="35">
        <f t="shared" si="65"/>
        <v>1</v>
      </c>
      <c r="I387" s="35">
        <f t="shared" si="65"/>
        <v>1</v>
      </c>
      <c r="J387" s="35">
        <f t="shared" si="65"/>
        <v>1</v>
      </c>
      <c r="K387" s="35">
        <f t="shared" ref="D387:L416" si="66">K$5+($B387*K$6)</f>
        <v>1</v>
      </c>
      <c r="L387" s="35">
        <f t="shared" si="66"/>
        <v>1</v>
      </c>
      <c r="BW387" s="30"/>
    </row>
    <row r="388" spans="2:75" x14ac:dyDescent="0.2">
      <c r="B388" s="146">
        <f t="shared" si="64"/>
        <v>172</v>
      </c>
      <c r="C388" s="35">
        <f t="shared" si="63"/>
        <v>1</v>
      </c>
      <c r="D388" s="35">
        <f t="shared" si="66"/>
        <v>1</v>
      </c>
      <c r="E388" s="35">
        <f t="shared" si="66"/>
        <v>1</v>
      </c>
      <c r="F388" s="35">
        <f t="shared" si="66"/>
        <v>1</v>
      </c>
      <c r="G388" s="35">
        <f t="shared" si="66"/>
        <v>1</v>
      </c>
      <c r="H388" s="35">
        <f t="shared" si="66"/>
        <v>1</v>
      </c>
      <c r="I388" s="35">
        <f t="shared" si="66"/>
        <v>1</v>
      </c>
      <c r="J388" s="35">
        <f t="shared" si="66"/>
        <v>1</v>
      </c>
      <c r="K388" s="35">
        <f t="shared" si="66"/>
        <v>1</v>
      </c>
      <c r="L388" s="35">
        <f t="shared" si="66"/>
        <v>1</v>
      </c>
      <c r="BW388" s="30"/>
    </row>
    <row r="389" spans="2:75" x14ac:dyDescent="0.2">
      <c r="B389" s="146">
        <f t="shared" si="64"/>
        <v>173</v>
      </c>
      <c r="C389" s="35">
        <f t="shared" si="63"/>
        <v>1</v>
      </c>
      <c r="D389" s="35">
        <f t="shared" si="66"/>
        <v>1</v>
      </c>
      <c r="E389" s="35">
        <f t="shared" si="66"/>
        <v>1</v>
      </c>
      <c r="F389" s="35">
        <f t="shared" si="66"/>
        <v>1</v>
      </c>
      <c r="G389" s="35">
        <f t="shared" si="66"/>
        <v>1</v>
      </c>
      <c r="H389" s="35">
        <f t="shared" si="66"/>
        <v>1</v>
      </c>
      <c r="I389" s="35">
        <f t="shared" si="66"/>
        <v>1</v>
      </c>
      <c r="J389" s="35">
        <f t="shared" si="66"/>
        <v>1</v>
      </c>
      <c r="K389" s="35">
        <f t="shared" si="66"/>
        <v>1</v>
      </c>
      <c r="L389" s="35">
        <f t="shared" si="66"/>
        <v>1</v>
      </c>
      <c r="BW389" s="30"/>
    </row>
    <row r="390" spans="2:75" x14ac:dyDescent="0.2">
      <c r="B390" s="146">
        <f t="shared" si="64"/>
        <v>174</v>
      </c>
      <c r="C390" s="35">
        <f t="shared" si="63"/>
        <v>1</v>
      </c>
      <c r="D390" s="35">
        <f t="shared" si="66"/>
        <v>1</v>
      </c>
      <c r="E390" s="35">
        <f t="shared" si="66"/>
        <v>1</v>
      </c>
      <c r="F390" s="35">
        <f t="shared" si="66"/>
        <v>1</v>
      </c>
      <c r="G390" s="35">
        <f t="shared" si="66"/>
        <v>1</v>
      </c>
      <c r="H390" s="35">
        <f t="shared" si="66"/>
        <v>1</v>
      </c>
      <c r="I390" s="35">
        <f t="shared" si="66"/>
        <v>1</v>
      </c>
      <c r="J390" s="35">
        <f t="shared" si="66"/>
        <v>1</v>
      </c>
      <c r="K390" s="35">
        <f t="shared" si="66"/>
        <v>1</v>
      </c>
      <c r="L390" s="35">
        <f t="shared" si="66"/>
        <v>1</v>
      </c>
      <c r="BW390" s="30"/>
    </row>
    <row r="391" spans="2:75" x14ac:dyDescent="0.2">
      <c r="B391" s="146">
        <f t="shared" si="64"/>
        <v>175</v>
      </c>
      <c r="C391" s="35">
        <f t="shared" si="63"/>
        <v>1</v>
      </c>
      <c r="D391" s="35">
        <f t="shared" si="66"/>
        <v>1</v>
      </c>
      <c r="E391" s="35">
        <f t="shared" si="66"/>
        <v>1</v>
      </c>
      <c r="F391" s="35">
        <f t="shared" si="66"/>
        <v>1</v>
      </c>
      <c r="G391" s="35">
        <f t="shared" si="66"/>
        <v>1</v>
      </c>
      <c r="H391" s="35">
        <f t="shared" si="66"/>
        <v>1</v>
      </c>
      <c r="I391" s="35">
        <f t="shared" si="66"/>
        <v>1</v>
      </c>
      <c r="J391" s="35">
        <f t="shared" si="66"/>
        <v>1</v>
      </c>
      <c r="K391" s="35">
        <f t="shared" si="66"/>
        <v>1</v>
      </c>
      <c r="L391" s="35">
        <f t="shared" si="66"/>
        <v>1</v>
      </c>
      <c r="BW391" s="30"/>
    </row>
    <row r="392" spans="2:75" x14ac:dyDescent="0.2">
      <c r="B392" s="146">
        <f t="shared" si="64"/>
        <v>176</v>
      </c>
      <c r="C392" s="35">
        <f t="shared" si="63"/>
        <v>1</v>
      </c>
      <c r="D392" s="35">
        <f t="shared" si="66"/>
        <v>1</v>
      </c>
      <c r="E392" s="35">
        <f t="shared" si="66"/>
        <v>1</v>
      </c>
      <c r="F392" s="35">
        <f t="shared" si="66"/>
        <v>1</v>
      </c>
      <c r="G392" s="35">
        <f t="shared" si="66"/>
        <v>1</v>
      </c>
      <c r="H392" s="35">
        <f t="shared" si="66"/>
        <v>1</v>
      </c>
      <c r="I392" s="35">
        <f t="shared" si="66"/>
        <v>1</v>
      </c>
      <c r="J392" s="35">
        <f t="shared" si="66"/>
        <v>1</v>
      </c>
      <c r="K392" s="35">
        <f t="shared" si="66"/>
        <v>1</v>
      </c>
      <c r="L392" s="35">
        <f t="shared" si="66"/>
        <v>1</v>
      </c>
      <c r="BW392" s="30"/>
    </row>
    <row r="393" spans="2:75" x14ac:dyDescent="0.2">
      <c r="B393" s="146">
        <f t="shared" si="64"/>
        <v>177</v>
      </c>
      <c r="C393" s="35">
        <f t="shared" si="63"/>
        <v>1</v>
      </c>
      <c r="D393" s="35">
        <f t="shared" si="66"/>
        <v>1</v>
      </c>
      <c r="E393" s="35">
        <f t="shared" si="66"/>
        <v>1</v>
      </c>
      <c r="F393" s="35">
        <f t="shared" si="66"/>
        <v>1</v>
      </c>
      <c r="G393" s="35">
        <f t="shared" si="66"/>
        <v>1</v>
      </c>
      <c r="H393" s="35">
        <f t="shared" si="66"/>
        <v>1</v>
      </c>
      <c r="I393" s="35">
        <f t="shared" si="66"/>
        <v>1</v>
      </c>
      <c r="J393" s="35">
        <f t="shared" si="66"/>
        <v>1</v>
      </c>
      <c r="K393" s="35">
        <f t="shared" si="66"/>
        <v>1</v>
      </c>
      <c r="L393" s="35">
        <f t="shared" si="66"/>
        <v>1</v>
      </c>
      <c r="BW393" s="30"/>
    </row>
    <row r="394" spans="2:75" x14ac:dyDescent="0.2">
      <c r="B394" s="146">
        <f t="shared" si="64"/>
        <v>178</v>
      </c>
      <c r="C394" s="35">
        <f t="shared" si="63"/>
        <v>1</v>
      </c>
      <c r="D394" s="35">
        <f t="shared" si="66"/>
        <v>1</v>
      </c>
      <c r="E394" s="35">
        <f t="shared" si="66"/>
        <v>1</v>
      </c>
      <c r="F394" s="35">
        <f t="shared" si="66"/>
        <v>1</v>
      </c>
      <c r="G394" s="35">
        <f t="shared" si="66"/>
        <v>1</v>
      </c>
      <c r="H394" s="35">
        <f t="shared" si="66"/>
        <v>1</v>
      </c>
      <c r="I394" s="35">
        <f t="shared" si="66"/>
        <v>1</v>
      </c>
      <c r="J394" s="35">
        <f t="shared" si="66"/>
        <v>1</v>
      </c>
      <c r="K394" s="35">
        <f t="shared" si="66"/>
        <v>1</v>
      </c>
      <c r="L394" s="35">
        <f t="shared" si="66"/>
        <v>1</v>
      </c>
      <c r="BW394" s="30"/>
    </row>
    <row r="395" spans="2:75" x14ac:dyDescent="0.2">
      <c r="B395" s="146">
        <f t="shared" si="64"/>
        <v>179</v>
      </c>
      <c r="C395" s="35">
        <f t="shared" si="63"/>
        <v>1</v>
      </c>
      <c r="D395" s="35">
        <f t="shared" si="66"/>
        <v>1</v>
      </c>
      <c r="E395" s="35">
        <f t="shared" si="66"/>
        <v>1</v>
      </c>
      <c r="F395" s="35">
        <f t="shared" si="66"/>
        <v>1</v>
      </c>
      <c r="G395" s="35">
        <f t="shared" si="66"/>
        <v>1</v>
      </c>
      <c r="H395" s="35">
        <f t="shared" si="66"/>
        <v>1</v>
      </c>
      <c r="I395" s="35">
        <f t="shared" si="66"/>
        <v>1</v>
      </c>
      <c r="J395" s="35">
        <f t="shared" si="66"/>
        <v>1</v>
      </c>
      <c r="K395" s="35">
        <f t="shared" si="66"/>
        <v>1</v>
      </c>
      <c r="L395" s="35">
        <f t="shared" si="66"/>
        <v>1</v>
      </c>
      <c r="BW395" s="30"/>
    </row>
    <row r="396" spans="2:75" x14ac:dyDescent="0.2">
      <c r="B396" s="146">
        <f t="shared" si="64"/>
        <v>180</v>
      </c>
      <c r="C396" s="35">
        <f t="shared" si="63"/>
        <v>1</v>
      </c>
      <c r="D396" s="35">
        <f t="shared" si="66"/>
        <v>1</v>
      </c>
      <c r="E396" s="35">
        <f t="shared" si="66"/>
        <v>1</v>
      </c>
      <c r="F396" s="35">
        <f t="shared" si="66"/>
        <v>1</v>
      </c>
      <c r="G396" s="35">
        <f t="shared" si="66"/>
        <v>1</v>
      </c>
      <c r="H396" s="35">
        <f t="shared" si="66"/>
        <v>1</v>
      </c>
      <c r="I396" s="35">
        <f t="shared" si="66"/>
        <v>1</v>
      </c>
      <c r="J396" s="35">
        <f t="shared" si="66"/>
        <v>1</v>
      </c>
      <c r="K396" s="35">
        <f t="shared" si="66"/>
        <v>1</v>
      </c>
      <c r="L396" s="35">
        <f t="shared" si="66"/>
        <v>1</v>
      </c>
      <c r="BW396" s="30"/>
    </row>
    <row r="397" spans="2:75" x14ac:dyDescent="0.2">
      <c r="B397" s="146">
        <f t="shared" si="64"/>
        <v>181</v>
      </c>
      <c r="C397" s="35">
        <f t="shared" si="63"/>
        <v>1</v>
      </c>
      <c r="D397" s="35">
        <f t="shared" si="66"/>
        <v>1</v>
      </c>
      <c r="E397" s="35">
        <f t="shared" si="66"/>
        <v>1</v>
      </c>
      <c r="F397" s="35">
        <f t="shared" si="66"/>
        <v>1</v>
      </c>
      <c r="G397" s="35">
        <f t="shared" si="66"/>
        <v>1</v>
      </c>
      <c r="H397" s="35">
        <f t="shared" si="66"/>
        <v>1</v>
      </c>
      <c r="I397" s="35">
        <f t="shared" si="66"/>
        <v>1</v>
      </c>
      <c r="J397" s="35">
        <f t="shared" si="66"/>
        <v>1</v>
      </c>
      <c r="K397" s="35">
        <f t="shared" si="66"/>
        <v>1</v>
      </c>
      <c r="L397" s="35">
        <f t="shared" si="66"/>
        <v>1</v>
      </c>
      <c r="BW397" s="30"/>
    </row>
    <row r="398" spans="2:75" x14ac:dyDescent="0.2">
      <c r="B398" s="146">
        <f t="shared" si="64"/>
        <v>182</v>
      </c>
      <c r="C398" s="35">
        <f t="shared" si="63"/>
        <v>1</v>
      </c>
      <c r="D398" s="35">
        <f t="shared" si="66"/>
        <v>1</v>
      </c>
      <c r="E398" s="35">
        <f t="shared" si="66"/>
        <v>1</v>
      </c>
      <c r="F398" s="35">
        <f t="shared" si="66"/>
        <v>1</v>
      </c>
      <c r="G398" s="35">
        <f t="shared" si="66"/>
        <v>1</v>
      </c>
      <c r="H398" s="35">
        <f t="shared" si="66"/>
        <v>1</v>
      </c>
      <c r="I398" s="35">
        <f t="shared" si="66"/>
        <v>1</v>
      </c>
      <c r="J398" s="35">
        <f t="shared" si="66"/>
        <v>1</v>
      </c>
      <c r="K398" s="35">
        <f t="shared" si="66"/>
        <v>1</v>
      </c>
      <c r="L398" s="35">
        <f t="shared" si="66"/>
        <v>1</v>
      </c>
      <c r="BW398" s="30"/>
    </row>
    <row r="399" spans="2:75" x14ac:dyDescent="0.2">
      <c r="B399" s="146">
        <f t="shared" si="64"/>
        <v>183</v>
      </c>
      <c r="C399" s="35">
        <f t="shared" si="63"/>
        <v>1</v>
      </c>
      <c r="D399" s="35">
        <f t="shared" si="66"/>
        <v>1</v>
      </c>
      <c r="E399" s="35">
        <f t="shared" si="66"/>
        <v>1</v>
      </c>
      <c r="F399" s="35">
        <f t="shared" si="66"/>
        <v>1</v>
      </c>
      <c r="G399" s="35">
        <f t="shared" si="66"/>
        <v>1</v>
      </c>
      <c r="H399" s="35">
        <f t="shared" si="66"/>
        <v>1</v>
      </c>
      <c r="I399" s="35">
        <f t="shared" si="66"/>
        <v>1</v>
      </c>
      <c r="J399" s="35">
        <f t="shared" si="66"/>
        <v>1</v>
      </c>
      <c r="K399" s="35">
        <f t="shared" si="66"/>
        <v>1</v>
      </c>
      <c r="L399" s="35">
        <f t="shared" si="66"/>
        <v>1</v>
      </c>
      <c r="BW399" s="30"/>
    </row>
    <row r="400" spans="2:75" x14ac:dyDescent="0.2">
      <c r="B400" s="146">
        <f t="shared" si="64"/>
        <v>184</v>
      </c>
      <c r="C400" s="35">
        <f t="shared" si="63"/>
        <v>1</v>
      </c>
      <c r="D400" s="35">
        <f t="shared" si="66"/>
        <v>1</v>
      </c>
      <c r="E400" s="35">
        <f t="shared" si="66"/>
        <v>1</v>
      </c>
      <c r="F400" s="35">
        <f t="shared" si="66"/>
        <v>1</v>
      </c>
      <c r="G400" s="35">
        <f t="shared" si="66"/>
        <v>1</v>
      </c>
      <c r="H400" s="35">
        <f t="shared" si="66"/>
        <v>1</v>
      </c>
      <c r="I400" s="35">
        <f t="shared" si="66"/>
        <v>1</v>
      </c>
      <c r="J400" s="35">
        <f t="shared" si="66"/>
        <v>1</v>
      </c>
      <c r="K400" s="35">
        <f t="shared" si="66"/>
        <v>1</v>
      </c>
      <c r="L400" s="35">
        <f t="shared" si="66"/>
        <v>1</v>
      </c>
      <c r="BW400" s="30"/>
    </row>
    <row r="401" spans="2:75" x14ac:dyDescent="0.2">
      <c r="B401" s="146">
        <f t="shared" si="64"/>
        <v>185</v>
      </c>
      <c r="C401" s="35">
        <f t="shared" si="63"/>
        <v>1</v>
      </c>
      <c r="D401" s="35">
        <f t="shared" si="66"/>
        <v>1</v>
      </c>
      <c r="E401" s="35">
        <f t="shared" si="66"/>
        <v>1</v>
      </c>
      <c r="F401" s="35">
        <f t="shared" si="66"/>
        <v>1</v>
      </c>
      <c r="G401" s="35">
        <f t="shared" si="66"/>
        <v>1</v>
      </c>
      <c r="H401" s="35">
        <f t="shared" si="66"/>
        <v>1</v>
      </c>
      <c r="I401" s="35">
        <f t="shared" si="66"/>
        <v>1</v>
      </c>
      <c r="J401" s="35">
        <f t="shared" si="66"/>
        <v>1</v>
      </c>
      <c r="K401" s="35">
        <f t="shared" si="66"/>
        <v>1</v>
      </c>
      <c r="L401" s="35">
        <f t="shared" si="66"/>
        <v>1</v>
      </c>
      <c r="BW401" s="30"/>
    </row>
    <row r="402" spans="2:75" x14ac:dyDescent="0.2">
      <c r="B402" s="146">
        <f t="shared" si="64"/>
        <v>186</v>
      </c>
      <c r="C402" s="35">
        <f t="shared" si="63"/>
        <v>1</v>
      </c>
      <c r="D402" s="35">
        <f t="shared" si="66"/>
        <v>1</v>
      </c>
      <c r="E402" s="35">
        <f t="shared" si="66"/>
        <v>1</v>
      </c>
      <c r="F402" s="35">
        <f t="shared" si="66"/>
        <v>1</v>
      </c>
      <c r="G402" s="35">
        <f t="shared" si="66"/>
        <v>1</v>
      </c>
      <c r="H402" s="35">
        <f t="shared" si="66"/>
        <v>1</v>
      </c>
      <c r="I402" s="35">
        <f t="shared" si="66"/>
        <v>1</v>
      </c>
      <c r="J402" s="35">
        <f t="shared" si="66"/>
        <v>1</v>
      </c>
      <c r="K402" s="35">
        <f t="shared" si="66"/>
        <v>1</v>
      </c>
      <c r="L402" s="35">
        <f t="shared" si="66"/>
        <v>1</v>
      </c>
      <c r="BW402" s="30"/>
    </row>
    <row r="403" spans="2:75" x14ac:dyDescent="0.2">
      <c r="B403" s="146">
        <f t="shared" si="64"/>
        <v>187</v>
      </c>
      <c r="C403" s="35">
        <f t="shared" ref="C403:C416" si="67">C$5+($B403*C$6)</f>
        <v>1</v>
      </c>
      <c r="D403" s="35">
        <f t="shared" si="66"/>
        <v>1</v>
      </c>
      <c r="E403" s="35">
        <f t="shared" si="66"/>
        <v>1</v>
      </c>
      <c r="F403" s="35">
        <f t="shared" si="66"/>
        <v>1</v>
      </c>
      <c r="G403" s="35">
        <f t="shared" si="66"/>
        <v>1</v>
      </c>
      <c r="H403" s="35">
        <f t="shared" si="66"/>
        <v>1</v>
      </c>
      <c r="I403" s="35">
        <f t="shared" si="66"/>
        <v>1</v>
      </c>
      <c r="J403" s="35">
        <f t="shared" si="66"/>
        <v>1</v>
      </c>
      <c r="K403" s="35">
        <f t="shared" si="66"/>
        <v>1</v>
      </c>
      <c r="L403" s="35">
        <f t="shared" si="66"/>
        <v>1</v>
      </c>
      <c r="BW403" s="30"/>
    </row>
    <row r="404" spans="2:75" x14ac:dyDescent="0.2">
      <c r="B404" s="146">
        <f t="shared" si="64"/>
        <v>188</v>
      </c>
      <c r="C404" s="35">
        <f t="shared" si="67"/>
        <v>1</v>
      </c>
      <c r="D404" s="35">
        <f t="shared" si="66"/>
        <v>1</v>
      </c>
      <c r="E404" s="35">
        <f t="shared" si="66"/>
        <v>1</v>
      </c>
      <c r="F404" s="35">
        <f t="shared" si="66"/>
        <v>1</v>
      </c>
      <c r="G404" s="35">
        <f t="shared" si="66"/>
        <v>1</v>
      </c>
      <c r="H404" s="35">
        <f t="shared" si="66"/>
        <v>1</v>
      </c>
      <c r="I404" s="35">
        <f t="shared" si="66"/>
        <v>1</v>
      </c>
      <c r="J404" s="35">
        <f t="shared" si="66"/>
        <v>1</v>
      </c>
      <c r="K404" s="35">
        <f t="shared" si="66"/>
        <v>1</v>
      </c>
      <c r="L404" s="35">
        <f t="shared" si="66"/>
        <v>1</v>
      </c>
      <c r="BW404" s="30"/>
    </row>
    <row r="405" spans="2:75" x14ac:dyDescent="0.2">
      <c r="B405" s="146">
        <f t="shared" si="64"/>
        <v>189</v>
      </c>
      <c r="C405" s="35">
        <f t="shared" si="67"/>
        <v>1</v>
      </c>
      <c r="D405" s="35">
        <f t="shared" si="66"/>
        <v>1</v>
      </c>
      <c r="E405" s="35">
        <f t="shared" si="66"/>
        <v>1</v>
      </c>
      <c r="F405" s="35">
        <f t="shared" si="66"/>
        <v>1</v>
      </c>
      <c r="G405" s="35">
        <f t="shared" si="66"/>
        <v>1</v>
      </c>
      <c r="H405" s="35">
        <f t="shared" si="66"/>
        <v>1</v>
      </c>
      <c r="I405" s="35">
        <f t="shared" si="66"/>
        <v>1</v>
      </c>
      <c r="J405" s="35">
        <f t="shared" si="66"/>
        <v>1</v>
      </c>
      <c r="K405" s="35">
        <f t="shared" si="66"/>
        <v>1</v>
      </c>
      <c r="L405" s="35">
        <f t="shared" si="66"/>
        <v>1</v>
      </c>
      <c r="BW405" s="30"/>
    </row>
    <row r="406" spans="2:75" x14ac:dyDescent="0.2">
      <c r="B406" s="146">
        <f t="shared" si="64"/>
        <v>190</v>
      </c>
      <c r="C406" s="35">
        <f t="shared" si="67"/>
        <v>1</v>
      </c>
      <c r="D406" s="35">
        <f t="shared" si="66"/>
        <v>1</v>
      </c>
      <c r="E406" s="35">
        <f t="shared" si="66"/>
        <v>1</v>
      </c>
      <c r="F406" s="35">
        <f t="shared" si="66"/>
        <v>1</v>
      </c>
      <c r="G406" s="35">
        <f t="shared" si="66"/>
        <v>1</v>
      </c>
      <c r="H406" s="35">
        <f t="shared" si="66"/>
        <v>1</v>
      </c>
      <c r="I406" s="35">
        <f t="shared" si="66"/>
        <v>1</v>
      </c>
      <c r="J406" s="35">
        <f t="shared" si="66"/>
        <v>1</v>
      </c>
      <c r="K406" s="35">
        <f t="shared" si="66"/>
        <v>1</v>
      </c>
      <c r="L406" s="35">
        <f t="shared" si="66"/>
        <v>1</v>
      </c>
      <c r="BW406" s="30"/>
    </row>
    <row r="407" spans="2:75" x14ac:dyDescent="0.2">
      <c r="B407" s="146">
        <f t="shared" si="64"/>
        <v>191</v>
      </c>
      <c r="C407" s="35">
        <f t="shared" si="67"/>
        <v>1</v>
      </c>
      <c r="D407" s="35">
        <f t="shared" si="66"/>
        <v>1</v>
      </c>
      <c r="E407" s="35">
        <f t="shared" si="66"/>
        <v>1</v>
      </c>
      <c r="F407" s="35">
        <f t="shared" si="66"/>
        <v>1</v>
      </c>
      <c r="G407" s="35">
        <f t="shared" si="66"/>
        <v>1</v>
      </c>
      <c r="H407" s="35">
        <f t="shared" si="66"/>
        <v>1</v>
      </c>
      <c r="I407" s="35">
        <f t="shared" si="66"/>
        <v>1</v>
      </c>
      <c r="J407" s="35">
        <f t="shared" si="66"/>
        <v>1</v>
      </c>
      <c r="K407" s="35">
        <f t="shared" si="66"/>
        <v>1</v>
      </c>
      <c r="L407" s="35">
        <f t="shared" si="66"/>
        <v>1</v>
      </c>
      <c r="BW407" s="30"/>
    </row>
    <row r="408" spans="2:75" x14ac:dyDescent="0.2">
      <c r="B408" s="146">
        <f t="shared" si="64"/>
        <v>192</v>
      </c>
      <c r="C408" s="35">
        <f t="shared" si="67"/>
        <v>1</v>
      </c>
      <c r="D408" s="35">
        <f t="shared" si="66"/>
        <v>1</v>
      </c>
      <c r="E408" s="35">
        <f t="shared" si="66"/>
        <v>1</v>
      </c>
      <c r="F408" s="35">
        <f t="shared" si="66"/>
        <v>1</v>
      </c>
      <c r="G408" s="35">
        <f t="shared" si="66"/>
        <v>1</v>
      </c>
      <c r="H408" s="35">
        <f t="shared" si="66"/>
        <v>1</v>
      </c>
      <c r="I408" s="35">
        <f t="shared" si="66"/>
        <v>1</v>
      </c>
      <c r="J408" s="35">
        <f t="shared" si="66"/>
        <v>1</v>
      </c>
      <c r="K408" s="35">
        <f t="shared" si="66"/>
        <v>1</v>
      </c>
      <c r="L408" s="35">
        <f t="shared" si="66"/>
        <v>1</v>
      </c>
      <c r="BW408" s="30"/>
    </row>
    <row r="409" spans="2:75" x14ac:dyDescent="0.2">
      <c r="B409" s="146">
        <f t="shared" si="64"/>
        <v>193</v>
      </c>
      <c r="C409" s="35">
        <f t="shared" si="67"/>
        <v>1</v>
      </c>
      <c r="D409" s="35">
        <f t="shared" si="66"/>
        <v>1</v>
      </c>
      <c r="E409" s="35">
        <f t="shared" si="66"/>
        <v>1</v>
      </c>
      <c r="F409" s="35">
        <f t="shared" si="66"/>
        <v>1</v>
      </c>
      <c r="G409" s="35">
        <f t="shared" si="66"/>
        <v>1</v>
      </c>
      <c r="H409" s="35">
        <f t="shared" si="66"/>
        <v>1</v>
      </c>
      <c r="I409" s="35">
        <f t="shared" si="66"/>
        <v>1</v>
      </c>
      <c r="J409" s="35">
        <f t="shared" si="66"/>
        <v>1</v>
      </c>
      <c r="K409" s="35">
        <f t="shared" si="66"/>
        <v>1</v>
      </c>
      <c r="L409" s="35">
        <f t="shared" si="66"/>
        <v>1</v>
      </c>
      <c r="BW409" s="30"/>
    </row>
    <row r="410" spans="2:75" x14ac:dyDescent="0.2">
      <c r="B410" s="146">
        <f t="shared" ref="B410:B416" si="68">B409+1</f>
        <v>194</v>
      </c>
      <c r="C410" s="35">
        <f t="shared" si="67"/>
        <v>1</v>
      </c>
      <c r="D410" s="35">
        <f t="shared" si="66"/>
        <v>1</v>
      </c>
      <c r="E410" s="35">
        <f t="shared" si="66"/>
        <v>1</v>
      </c>
      <c r="F410" s="35">
        <f t="shared" si="66"/>
        <v>1</v>
      </c>
      <c r="G410" s="35">
        <f t="shared" si="66"/>
        <v>1</v>
      </c>
      <c r="H410" s="35">
        <f t="shared" si="66"/>
        <v>1</v>
      </c>
      <c r="I410" s="35">
        <f t="shared" si="66"/>
        <v>1</v>
      </c>
      <c r="J410" s="35">
        <f t="shared" si="66"/>
        <v>1</v>
      </c>
      <c r="K410" s="35">
        <f t="shared" si="66"/>
        <v>1</v>
      </c>
      <c r="L410" s="35">
        <f t="shared" si="66"/>
        <v>1</v>
      </c>
      <c r="BW410" s="30"/>
    </row>
    <row r="411" spans="2:75" x14ac:dyDescent="0.2">
      <c r="B411" s="146">
        <f t="shared" si="68"/>
        <v>195</v>
      </c>
      <c r="C411" s="35">
        <f t="shared" si="67"/>
        <v>1</v>
      </c>
      <c r="D411" s="35">
        <f t="shared" si="66"/>
        <v>1</v>
      </c>
      <c r="E411" s="35">
        <f t="shared" si="66"/>
        <v>1</v>
      </c>
      <c r="F411" s="35">
        <f t="shared" si="66"/>
        <v>1</v>
      </c>
      <c r="G411" s="35">
        <f t="shared" si="66"/>
        <v>1</v>
      </c>
      <c r="H411" s="35">
        <f t="shared" si="66"/>
        <v>1</v>
      </c>
      <c r="I411" s="35">
        <f t="shared" si="66"/>
        <v>1</v>
      </c>
      <c r="J411" s="35">
        <f t="shared" si="66"/>
        <v>1</v>
      </c>
      <c r="K411" s="35">
        <f t="shared" si="66"/>
        <v>1</v>
      </c>
      <c r="L411" s="35">
        <f t="shared" si="66"/>
        <v>1</v>
      </c>
      <c r="BW411" s="30"/>
    </row>
    <row r="412" spans="2:75" x14ac:dyDescent="0.2">
      <c r="B412" s="146">
        <f t="shared" si="68"/>
        <v>196</v>
      </c>
      <c r="C412" s="35">
        <f t="shared" si="67"/>
        <v>1</v>
      </c>
      <c r="D412" s="35">
        <f t="shared" si="66"/>
        <v>1</v>
      </c>
      <c r="E412" s="35">
        <f t="shared" si="66"/>
        <v>1</v>
      </c>
      <c r="F412" s="35">
        <f t="shared" si="66"/>
        <v>1</v>
      </c>
      <c r="G412" s="35">
        <f t="shared" si="66"/>
        <v>1</v>
      </c>
      <c r="H412" s="35">
        <f t="shared" si="66"/>
        <v>1</v>
      </c>
      <c r="I412" s="35">
        <f t="shared" si="66"/>
        <v>1</v>
      </c>
      <c r="J412" s="35">
        <f t="shared" si="66"/>
        <v>1</v>
      </c>
      <c r="K412" s="35">
        <f t="shared" si="66"/>
        <v>1</v>
      </c>
      <c r="L412" s="35">
        <f t="shared" si="66"/>
        <v>1</v>
      </c>
      <c r="BW412" s="30"/>
    </row>
    <row r="413" spans="2:75" x14ac:dyDescent="0.2">
      <c r="B413" s="146">
        <f t="shared" si="68"/>
        <v>197</v>
      </c>
      <c r="C413" s="35">
        <f t="shared" si="67"/>
        <v>1</v>
      </c>
      <c r="D413" s="35">
        <f t="shared" si="66"/>
        <v>1</v>
      </c>
      <c r="E413" s="35">
        <f t="shared" si="66"/>
        <v>1</v>
      </c>
      <c r="F413" s="35">
        <f t="shared" si="66"/>
        <v>1</v>
      </c>
      <c r="G413" s="35">
        <f t="shared" si="66"/>
        <v>1</v>
      </c>
      <c r="H413" s="35">
        <f t="shared" si="66"/>
        <v>1</v>
      </c>
      <c r="I413" s="35">
        <f t="shared" si="66"/>
        <v>1</v>
      </c>
      <c r="J413" s="35">
        <f t="shared" si="66"/>
        <v>1</v>
      </c>
      <c r="K413" s="35">
        <f t="shared" si="66"/>
        <v>1</v>
      </c>
      <c r="L413" s="35">
        <f t="shared" si="66"/>
        <v>1</v>
      </c>
      <c r="BW413" s="30"/>
    </row>
    <row r="414" spans="2:75" x14ac:dyDescent="0.2">
      <c r="B414" s="146">
        <f t="shared" si="68"/>
        <v>198</v>
      </c>
      <c r="C414" s="35">
        <f t="shared" si="67"/>
        <v>1</v>
      </c>
      <c r="D414" s="35">
        <f t="shared" si="66"/>
        <v>1</v>
      </c>
      <c r="E414" s="35">
        <f t="shared" si="66"/>
        <v>1</v>
      </c>
      <c r="F414" s="35">
        <f t="shared" si="66"/>
        <v>1</v>
      </c>
      <c r="G414" s="35">
        <f t="shared" si="66"/>
        <v>1</v>
      </c>
      <c r="H414" s="35">
        <f t="shared" si="66"/>
        <v>1</v>
      </c>
      <c r="I414" s="35">
        <f t="shared" si="66"/>
        <v>1</v>
      </c>
      <c r="J414" s="35">
        <f t="shared" si="66"/>
        <v>1</v>
      </c>
      <c r="K414" s="35">
        <f t="shared" si="66"/>
        <v>1</v>
      </c>
      <c r="L414" s="35">
        <f t="shared" si="66"/>
        <v>1</v>
      </c>
      <c r="BW414" s="30"/>
    </row>
    <row r="415" spans="2:75" x14ac:dyDescent="0.2">
      <c r="B415" s="146">
        <f t="shared" si="68"/>
        <v>199</v>
      </c>
      <c r="C415" s="35">
        <f t="shared" si="67"/>
        <v>1</v>
      </c>
      <c r="D415" s="35">
        <f t="shared" si="66"/>
        <v>1</v>
      </c>
      <c r="E415" s="35">
        <f t="shared" si="66"/>
        <v>1</v>
      </c>
      <c r="F415" s="35">
        <f t="shared" si="66"/>
        <v>1</v>
      </c>
      <c r="G415" s="35">
        <f t="shared" si="66"/>
        <v>1</v>
      </c>
      <c r="H415" s="35">
        <f t="shared" si="66"/>
        <v>1</v>
      </c>
      <c r="I415" s="35">
        <f t="shared" si="66"/>
        <v>1</v>
      </c>
      <c r="J415" s="35">
        <f t="shared" si="66"/>
        <v>1</v>
      </c>
      <c r="K415" s="35">
        <f t="shared" si="66"/>
        <v>1</v>
      </c>
      <c r="L415" s="35">
        <f t="shared" si="66"/>
        <v>1</v>
      </c>
      <c r="BW415" s="30"/>
    </row>
    <row r="416" spans="2:75" x14ac:dyDescent="0.2">
      <c r="B416" s="146">
        <f t="shared" si="68"/>
        <v>200</v>
      </c>
      <c r="C416" s="35">
        <f t="shared" si="67"/>
        <v>1</v>
      </c>
      <c r="D416" s="35">
        <f t="shared" si="66"/>
        <v>1</v>
      </c>
      <c r="E416" s="35">
        <f t="shared" ref="E416:L416" si="69">E$5+($B416*E$6)</f>
        <v>1</v>
      </c>
      <c r="F416" s="35">
        <f t="shared" si="69"/>
        <v>1</v>
      </c>
      <c r="G416" s="35">
        <f t="shared" si="69"/>
        <v>1</v>
      </c>
      <c r="H416" s="35">
        <f t="shared" si="69"/>
        <v>1</v>
      </c>
      <c r="I416" s="35">
        <f t="shared" si="69"/>
        <v>1</v>
      </c>
      <c r="J416" s="35">
        <f t="shared" si="69"/>
        <v>1</v>
      </c>
      <c r="K416" s="35">
        <f t="shared" si="69"/>
        <v>1</v>
      </c>
      <c r="L416" s="35">
        <f t="shared" si="69"/>
        <v>1</v>
      </c>
      <c r="BW416" s="30"/>
    </row>
    <row r="417" spans="75:75" x14ac:dyDescent="0.2">
      <c r="BW417" s="30"/>
    </row>
    <row r="418" spans="75:75" x14ac:dyDescent="0.2">
      <c r="BW418" s="30"/>
    </row>
    <row r="419" spans="75:75" x14ac:dyDescent="0.2">
      <c r="BW419" s="30"/>
    </row>
    <row r="420" spans="75:75" x14ac:dyDescent="0.2">
      <c r="BW420" s="30"/>
    </row>
  </sheetData>
  <mergeCells count="1">
    <mergeCell ref="AR9:AX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BI1002"/>
  <sheetViews>
    <sheetView zoomScale="110" zoomScaleNormal="110" workbookViewId="0">
      <selection activeCell="M35" sqref="M35"/>
    </sheetView>
  </sheetViews>
  <sheetFormatPr baseColWidth="10" defaultColWidth="11" defaultRowHeight="16" x14ac:dyDescent="0.2"/>
  <cols>
    <col min="1" max="1" width="10.83203125" customWidth="1"/>
    <col min="2" max="2" width="13.33203125" customWidth="1"/>
    <col min="3" max="4" width="13.33203125" style="35" customWidth="1"/>
    <col min="5" max="11" width="6.5" style="38" customWidth="1"/>
    <col min="12" max="12" width="11" style="38"/>
    <col min="13" max="13" width="40.83203125" style="27" customWidth="1"/>
    <col min="14" max="14" width="11.5" customWidth="1"/>
    <col min="15" max="15" width="5" customWidth="1"/>
    <col min="29" max="30" width="15.5" style="20" customWidth="1"/>
    <col min="31" max="31" width="15.6640625" style="15" customWidth="1"/>
    <col min="32" max="32" width="12.6640625" customWidth="1"/>
    <col min="52" max="52" width="10.83203125" customWidth="1"/>
    <col min="53" max="53" width="13.33203125" customWidth="1"/>
    <col min="56" max="56" width="6.5" style="35" customWidth="1"/>
    <col min="61" max="61" width="23.33203125" style="6" customWidth="1"/>
  </cols>
  <sheetData>
    <row r="1" spans="1:61" x14ac:dyDescent="0.2">
      <c r="A1" s="88" t="s">
        <v>1417</v>
      </c>
      <c r="C1" s="1"/>
      <c r="D1" s="1"/>
      <c r="E1" s="10"/>
      <c r="F1" s="255"/>
      <c r="G1" s="308"/>
      <c r="H1" s="255"/>
      <c r="I1" s="255"/>
      <c r="J1" s="255"/>
      <c r="K1" s="255"/>
      <c r="L1" s="255"/>
      <c r="O1" s="31"/>
      <c r="P1" s="17" t="s">
        <v>41</v>
      </c>
      <c r="Q1" s="13">
        <f>SUM(N:N)</f>
        <v>5</v>
      </c>
      <c r="U1" s="30" t="s">
        <v>29</v>
      </c>
      <c r="AC1" s="13" t="s">
        <v>48</v>
      </c>
      <c r="AD1" s="13" t="s">
        <v>65</v>
      </c>
      <c r="AE1" s="13" t="s">
        <v>27</v>
      </c>
      <c r="AF1" s="15" t="s">
        <v>14</v>
      </c>
      <c r="AG1" s="15">
        <f>'Node setup'!BV2</f>
        <v>17</v>
      </c>
      <c r="AZ1" s="88" t="s">
        <v>51</v>
      </c>
      <c r="BC1" t="s">
        <v>157</v>
      </c>
      <c r="BD1" s="1"/>
      <c r="BI1" s="52"/>
    </row>
    <row r="2" spans="1:61" x14ac:dyDescent="0.2">
      <c r="A2" t="s">
        <v>49</v>
      </c>
      <c r="B2" s="28">
        <f>Home!I7</f>
        <v>10</v>
      </c>
      <c r="C2" s="43" t="s">
        <v>151</v>
      </c>
      <c r="D2" s="1"/>
      <c r="E2" s="10"/>
      <c r="F2" s="255"/>
      <c r="G2" s="255"/>
      <c r="H2" s="255"/>
      <c r="I2" s="255"/>
      <c r="J2" s="255"/>
      <c r="K2" s="255"/>
      <c r="L2" s="255"/>
      <c r="O2" s="32"/>
      <c r="Q2" s="29"/>
      <c r="R2" s="29"/>
      <c r="S2" s="29"/>
      <c r="T2" s="29"/>
      <c r="U2" s="29"/>
      <c r="X2" s="29"/>
      <c r="Y2" s="29"/>
      <c r="AC2" s="15">
        <v>5</v>
      </c>
      <c r="AD2" s="15">
        <v>6</v>
      </c>
      <c r="AE2" s="15">
        <v>6</v>
      </c>
      <c r="AF2" s="15" t="s">
        <v>64</v>
      </c>
      <c r="AG2" s="15">
        <f>SUM(C:C)</f>
        <v>5</v>
      </c>
      <c r="AP2" t="s">
        <v>151</v>
      </c>
      <c r="AQ2" t="s">
        <v>151</v>
      </c>
      <c r="AR2" t="s">
        <v>151</v>
      </c>
      <c r="AZ2" t="s">
        <v>49</v>
      </c>
      <c r="BA2" s="28">
        <f>MAX(AZ4:AZ13)</f>
        <v>6</v>
      </c>
      <c r="BD2" s="1"/>
      <c r="BI2" s="5" t="s">
        <v>2</v>
      </c>
    </row>
    <row r="3" spans="1:61" s="7" customFormat="1" x14ac:dyDescent="0.2">
      <c r="A3" s="18" t="s">
        <v>28</v>
      </c>
      <c r="C3" s="44" t="s">
        <v>25</v>
      </c>
      <c r="D3" s="44" t="s">
        <v>27</v>
      </c>
      <c r="E3" s="14" t="s">
        <v>15</v>
      </c>
      <c r="F3" s="117" t="s">
        <v>36</v>
      </c>
      <c r="G3" s="14" t="s">
        <v>16</v>
      </c>
      <c r="H3" s="14" t="s">
        <v>37</v>
      </c>
      <c r="I3" s="14" t="s">
        <v>17</v>
      </c>
      <c r="J3" s="14" t="s">
        <v>38</v>
      </c>
      <c r="K3" s="14" t="s">
        <v>18</v>
      </c>
      <c r="L3" s="14" t="s">
        <v>39</v>
      </c>
      <c r="M3" s="13"/>
      <c r="N3" s="7" t="s">
        <v>42</v>
      </c>
      <c r="P3" s="7" t="s">
        <v>25</v>
      </c>
      <c r="Q3" s="7" t="s">
        <v>27</v>
      </c>
      <c r="S3" s="13" t="s">
        <v>15</v>
      </c>
      <c r="T3" s="13" t="s">
        <v>16</v>
      </c>
      <c r="U3" s="13" t="s">
        <v>17</v>
      </c>
      <c r="V3" s="13" t="s">
        <v>18</v>
      </c>
      <c r="X3" s="13" t="s">
        <v>36</v>
      </c>
      <c r="Y3" s="13" t="s">
        <v>37</v>
      </c>
      <c r="Z3" s="13" t="s">
        <v>38</v>
      </c>
      <c r="AA3" s="13" t="s">
        <v>39</v>
      </c>
      <c r="AC3" s="15">
        <v>5</v>
      </c>
      <c r="AD3" s="15">
        <v>7</v>
      </c>
      <c r="AE3" s="15">
        <v>6</v>
      </c>
      <c r="AP3" s="7" t="s">
        <v>27</v>
      </c>
      <c r="AQ3" s="7" t="s">
        <v>27</v>
      </c>
      <c r="AR3" s="7" t="s">
        <v>27</v>
      </c>
      <c r="AZ3" s="17" t="s">
        <v>28</v>
      </c>
      <c r="BA3" s="9">
        <v>1</v>
      </c>
      <c r="BC3" s="7" t="s">
        <v>15</v>
      </c>
      <c r="BD3" s="14" t="s">
        <v>15</v>
      </c>
      <c r="BF3" s="14" t="s">
        <v>15</v>
      </c>
      <c r="BG3">
        <v>1</v>
      </c>
      <c r="BI3" s="57" t="s">
        <v>115</v>
      </c>
    </row>
    <row r="4" spans="1:61" x14ac:dyDescent="0.2">
      <c r="A4" s="13">
        <v>1</v>
      </c>
      <c r="B4" s="151" t="str">
        <f>Forcing!C1</f>
        <v>Temp</v>
      </c>
      <c r="C4" s="38">
        <v>0</v>
      </c>
      <c r="D4" s="38">
        <v>6</v>
      </c>
      <c r="E4" s="39">
        <v>0</v>
      </c>
      <c r="F4" s="264">
        <f>ABS(Home!$K$22*E4)</f>
        <v>0</v>
      </c>
      <c r="G4" s="39">
        <v>0</v>
      </c>
      <c r="H4" s="264">
        <f>ABS(Home!$K$22*G4)</f>
        <v>0</v>
      </c>
      <c r="I4" s="39">
        <v>0</v>
      </c>
      <c r="J4" s="264">
        <f>ABS(Home!$K$22*I4)</f>
        <v>0</v>
      </c>
      <c r="K4" s="39">
        <v>0</v>
      </c>
      <c r="L4" s="264">
        <f>ABS(Home!$K$22*K4)</f>
        <v>0</v>
      </c>
      <c r="N4">
        <f>IF(C4=1,COUNTIF(F4,"&lt;&gt;0")+COUNTIF(H4,"&lt;&gt;0")+COUNTIF(J4,"&lt;&gt;0")+COUNTIF(L4,"&lt;&gt;0"),0)</f>
        <v>0</v>
      </c>
      <c r="P4">
        <f>C4</f>
        <v>0</v>
      </c>
      <c r="Q4">
        <f>D4</f>
        <v>6</v>
      </c>
      <c r="S4">
        <f>IF($C4=1,E4,0)</f>
        <v>0</v>
      </c>
      <c r="T4">
        <f>IF($C4=1,G4,0)</f>
        <v>0</v>
      </c>
      <c r="U4">
        <f>IF($C4=1,I4,0)</f>
        <v>0</v>
      </c>
      <c r="V4">
        <f>IF($C4=1,K4,0)</f>
        <v>0</v>
      </c>
      <c r="X4">
        <f>IF($C4=1,F4,0)</f>
        <v>0</v>
      </c>
      <c r="Y4">
        <f>IF($C4=1,H4,0)</f>
        <v>0</v>
      </c>
      <c r="Z4">
        <f>IF($C4=1,J4,0)</f>
        <v>0</v>
      </c>
      <c r="AA4">
        <f>IF($C4=1,L4,0)</f>
        <v>0</v>
      </c>
      <c r="AC4" s="15">
        <v>5</v>
      </c>
      <c r="AD4" s="15">
        <v>8</v>
      </c>
      <c r="AE4" s="15">
        <v>6</v>
      </c>
      <c r="AP4">
        <v>5</v>
      </c>
      <c r="AQ4">
        <v>6</v>
      </c>
      <c r="AR4">
        <v>7</v>
      </c>
      <c r="AZ4">
        <v>1</v>
      </c>
      <c r="BA4" s="16" t="s">
        <v>19</v>
      </c>
      <c r="BC4">
        <v>0</v>
      </c>
      <c r="BD4" s="39">
        <v>0</v>
      </c>
      <c r="BF4">
        <f t="shared" ref="BF4:BF9" si="0">BD4*$BG$3</f>
        <v>0</v>
      </c>
      <c r="BI4" s="57" t="s">
        <v>116</v>
      </c>
    </row>
    <row r="5" spans="1:61" x14ac:dyDescent="0.2">
      <c r="A5" s="1"/>
      <c r="B5" s="151" t="str">
        <f>Forcing!D1</f>
        <v>pH</v>
      </c>
      <c r="C5" s="38">
        <v>0</v>
      </c>
      <c r="D5" s="38">
        <v>6</v>
      </c>
      <c r="E5" s="39">
        <v>0</v>
      </c>
      <c r="F5" s="264">
        <f>ABS(Home!$K$22*E5)</f>
        <v>0</v>
      </c>
      <c r="G5" s="39">
        <v>0</v>
      </c>
      <c r="H5" s="264">
        <f>ABS(Home!$K$22*G5)</f>
        <v>0</v>
      </c>
      <c r="I5" s="39">
        <v>0</v>
      </c>
      <c r="J5" s="264">
        <f>ABS(Home!$K$22*I5)</f>
        <v>0</v>
      </c>
      <c r="K5" s="39">
        <v>0</v>
      </c>
      <c r="L5" s="264">
        <f>ABS(Home!$K$22*K5)</f>
        <v>0</v>
      </c>
      <c r="N5">
        <f t="shared" ref="N5:N67" si="1">IF(C5=1,COUNTIF(F5,"&lt;&gt;0")+COUNTIF(H5,"&lt;&gt;0")+COUNTIF(J5,"&lt;&gt;0")+COUNTIF(L5,"&lt;&gt;0"),0)</f>
        <v>0</v>
      </c>
      <c r="P5">
        <f t="shared" ref="P5:P68" si="2">C5</f>
        <v>0</v>
      </c>
      <c r="Q5">
        <f t="shared" ref="Q5:Q68" si="3">D5</f>
        <v>6</v>
      </c>
      <c r="S5">
        <f t="shared" ref="S5:S68" si="4">IF($C5=1,E5,0)</f>
        <v>0</v>
      </c>
      <c r="T5">
        <f t="shared" ref="T5:T68" si="5">IF($C5=1,G5,0)</f>
        <v>0</v>
      </c>
      <c r="U5">
        <f t="shared" ref="U5:U68" si="6">IF($C5=1,I5,0)</f>
        <v>0</v>
      </c>
      <c r="V5">
        <f t="shared" ref="V5:V68" si="7">IF($C5=1,K5,0)</f>
        <v>0</v>
      </c>
      <c r="X5">
        <f t="shared" ref="X5:X68" si="8">IF($C5=1,F5,0)</f>
        <v>0</v>
      </c>
      <c r="Y5">
        <f t="shared" ref="Y5:Y68" si="9">IF($C5=1,H5,0)</f>
        <v>0</v>
      </c>
      <c r="Z5">
        <f t="shared" ref="Z5:Z68" si="10">IF($C5=1,J5,0)</f>
        <v>0</v>
      </c>
      <c r="AA5">
        <f t="shared" ref="AA5:AA68" si="11">IF($C5=1,L5,0)</f>
        <v>0</v>
      </c>
      <c r="AC5" s="15">
        <v>5</v>
      </c>
      <c r="AD5" s="15">
        <v>9</v>
      </c>
      <c r="AE5" s="15">
        <v>6</v>
      </c>
      <c r="AP5">
        <v>5</v>
      </c>
      <c r="AQ5">
        <v>6</v>
      </c>
      <c r="AR5">
        <v>7</v>
      </c>
      <c r="AZ5">
        <v>2</v>
      </c>
      <c r="BA5" s="16" t="s">
        <v>20</v>
      </c>
      <c r="BC5">
        <v>0</v>
      </c>
      <c r="BD5" s="39">
        <v>0</v>
      </c>
      <c r="BF5">
        <f t="shared" si="0"/>
        <v>0</v>
      </c>
      <c r="BI5" s="57" t="s">
        <v>117</v>
      </c>
    </row>
    <row r="6" spans="1:61" x14ac:dyDescent="0.2">
      <c r="A6" s="1"/>
      <c r="B6" s="151" t="str">
        <f>Forcing!E1</f>
        <v>DO</v>
      </c>
      <c r="C6" s="38">
        <v>0</v>
      </c>
      <c r="D6" s="38">
        <v>6</v>
      </c>
      <c r="E6" s="39">
        <v>0</v>
      </c>
      <c r="F6" s="264">
        <f>ABS(Home!$K$22*E6)</f>
        <v>0</v>
      </c>
      <c r="G6" s="39">
        <v>0</v>
      </c>
      <c r="H6" s="264">
        <f>ABS(Home!$K$22*G6)</f>
        <v>0</v>
      </c>
      <c r="I6" s="39">
        <v>0</v>
      </c>
      <c r="J6" s="264">
        <f>ABS(Home!$K$22*I6)</f>
        <v>0</v>
      </c>
      <c r="K6" s="39">
        <v>0</v>
      </c>
      <c r="L6" s="264">
        <f>ABS(Home!$K$22*K6)</f>
        <v>0</v>
      </c>
      <c r="N6">
        <f t="shared" si="1"/>
        <v>0</v>
      </c>
      <c r="P6">
        <f t="shared" si="2"/>
        <v>0</v>
      </c>
      <c r="Q6">
        <f t="shared" si="3"/>
        <v>6</v>
      </c>
      <c r="S6">
        <f t="shared" si="4"/>
        <v>0</v>
      </c>
      <c r="T6">
        <f t="shared" si="5"/>
        <v>0</v>
      </c>
      <c r="U6">
        <f t="shared" si="6"/>
        <v>0</v>
      </c>
      <c r="V6">
        <f t="shared" si="7"/>
        <v>0</v>
      </c>
      <c r="X6">
        <f t="shared" si="8"/>
        <v>0</v>
      </c>
      <c r="Y6">
        <f t="shared" si="9"/>
        <v>0</v>
      </c>
      <c r="Z6">
        <f t="shared" si="10"/>
        <v>0</v>
      </c>
      <c r="AA6">
        <f t="shared" si="11"/>
        <v>0</v>
      </c>
      <c r="AC6" s="15">
        <v>5</v>
      </c>
      <c r="AD6" s="15">
        <v>15</v>
      </c>
      <c r="AE6" s="15">
        <v>6</v>
      </c>
      <c r="AP6">
        <v>5</v>
      </c>
      <c r="AQ6">
        <v>6</v>
      </c>
      <c r="AR6">
        <v>7</v>
      </c>
      <c r="AZ6">
        <v>3</v>
      </c>
      <c r="BA6" s="16" t="s">
        <v>21</v>
      </c>
      <c r="BC6">
        <v>0</v>
      </c>
      <c r="BD6" s="39">
        <v>0</v>
      </c>
      <c r="BF6">
        <f t="shared" si="0"/>
        <v>0</v>
      </c>
      <c r="BI6" s="57" t="s">
        <v>118</v>
      </c>
    </row>
    <row r="7" spans="1:61" x14ac:dyDescent="0.2">
      <c r="A7" s="1"/>
      <c r="B7" s="151" t="str">
        <f>Forcing!F1</f>
        <v>Pollution</v>
      </c>
      <c r="C7" s="38">
        <v>0</v>
      </c>
      <c r="D7" s="38">
        <v>6</v>
      </c>
      <c r="E7" s="39">
        <v>0</v>
      </c>
      <c r="F7" s="264">
        <f>ABS(Home!$K$22*E7)</f>
        <v>0</v>
      </c>
      <c r="G7" s="39">
        <v>0</v>
      </c>
      <c r="H7" s="264">
        <f>ABS(Home!$K$22*G7)</f>
        <v>0</v>
      </c>
      <c r="I7" s="39">
        <v>0</v>
      </c>
      <c r="J7" s="264">
        <f>ABS(Home!$K$22*I7)</f>
        <v>0</v>
      </c>
      <c r="K7" s="39">
        <v>0</v>
      </c>
      <c r="L7" s="264">
        <f>ABS(Home!$K$22*K7)</f>
        <v>0</v>
      </c>
      <c r="N7">
        <f t="shared" si="1"/>
        <v>0</v>
      </c>
      <c r="P7">
        <f t="shared" si="2"/>
        <v>0</v>
      </c>
      <c r="Q7">
        <f t="shared" si="3"/>
        <v>6</v>
      </c>
      <c r="S7">
        <f t="shared" si="4"/>
        <v>0</v>
      </c>
      <c r="T7">
        <f t="shared" si="5"/>
        <v>0</v>
      </c>
      <c r="U7">
        <f t="shared" si="6"/>
        <v>0</v>
      </c>
      <c r="V7">
        <f t="shared" si="7"/>
        <v>0</v>
      </c>
      <c r="X7">
        <f t="shared" si="8"/>
        <v>0</v>
      </c>
      <c r="Y7">
        <f t="shared" si="9"/>
        <v>0</v>
      </c>
      <c r="Z7">
        <f t="shared" si="10"/>
        <v>0</v>
      </c>
      <c r="AA7">
        <f t="shared" si="11"/>
        <v>0</v>
      </c>
      <c r="AC7" s="15"/>
      <c r="AD7" s="15"/>
      <c r="AP7">
        <v>5</v>
      </c>
      <c r="AQ7">
        <v>6</v>
      </c>
      <c r="AR7">
        <v>7</v>
      </c>
      <c r="AZ7">
        <v>4</v>
      </c>
      <c r="BA7" s="16" t="s">
        <v>22</v>
      </c>
      <c r="BC7">
        <v>0</v>
      </c>
      <c r="BD7" s="39">
        <v>0</v>
      </c>
      <c r="BF7">
        <f t="shared" si="0"/>
        <v>0</v>
      </c>
      <c r="BI7" s="57" t="s">
        <v>119</v>
      </c>
    </row>
    <row r="8" spans="1:61" x14ac:dyDescent="0.2">
      <c r="A8" s="1"/>
      <c r="B8" s="151" t="str">
        <f>Forcing!G1</f>
        <v>FishingPressure</v>
      </c>
      <c r="C8" s="38">
        <v>0</v>
      </c>
      <c r="D8" s="38">
        <v>6</v>
      </c>
      <c r="E8" s="39">
        <v>0</v>
      </c>
      <c r="F8" s="264">
        <f>ABS(Home!$K$22*E8)</f>
        <v>0</v>
      </c>
      <c r="G8" s="39">
        <v>0</v>
      </c>
      <c r="H8" s="264">
        <f>ABS(Home!$K$22*G8)</f>
        <v>0</v>
      </c>
      <c r="I8" s="39">
        <v>0</v>
      </c>
      <c r="J8" s="264">
        <f>ABS(Home!$K$22*I8)</f>
        <v>0</v>
      </c>
      <c r="K8" s="39">
        <v>0</v>
      </c>
      <c r="L8" s="264">
        <f>ABS(Home!$K$22*K8)</f>
        <v>0</v>
      </c>
      <c r="N8">
        <f t="shared" si="1"/>
        <v>0</v>
      </c>
      <c r="P8">
        <f t="shared" si="2"/>
        <v>0</v>
      </c>
      <c r="Q8">
        <f t="shared" si="3"/>
        <v>6</v>
      </c>
      <c r="S8">
        <f t="shared" si="4"/>
        <v>0</v>
      </c>
      <c r="T8">
        <f t="shared" si="5"/>
        <v>0</v>
      </c>
      <c r="U8">
        <f t="shared" si="6"/>
        <v>0</v>
      </c>
      <c r="V8">
        <f t="shared" si="7"/>
        <v>0</v>
      </c>
      <c r="X8">
        <f t="shared" si="8"/>
        <v>0</v>
      </c>
      <c r="Y8">
        <f t="shared" si="9"/>
        <v>0</v>
      </c>
      <c r="Z8">
        <f t="shared" si="10"/>
        <v>0</v>
      </c>
      <c r="AA8">
        <f t="shared" si="11"/>
        <v>0</v>
      </c>
      <c r="AC8" s="15"/>
      <c r="AD8" s="15"/>
      <c r="AP8">
        <v>5</v>
      </c>
      <c r="AQ8">
        <v>6</v>
      </c>
      <c r="AR8">
        <v>7</v>
      </c>
      <c r="AZ8">
        <v>5</v>
      </c>
      <c r="BA8" s="16" t="s">
        <v>23</v>
      </c>
      <c r="BC8">
        <v>-9.0909090909090905E-3</v>
      </c>
      <c r="BD8" s="39">
        <v>0</v>
      </c>
      <c r="BF8">
        <f t="shared" si="0"/>
        <v>0</v>
      </c>
      <c r="BI8" s="57" t="s">
        <v>120</v>
      </c>
    </row>
    <row r="9" spans="1:61" x14ac:dyDescent="0.2">
      <c r="A9" s="1"/>
      <c r="B9" s="151" t="str">
        <f>Forcing!H1</f>
        <v>-</v>
      </c>
      <c r="C9" s="38">
        <v>0</v>
      </c>
      <c r="D9" s="38">
        <v>6</v>
      </c>
      <c r="E9" s="39">
        <v>0</v>
      </c>
      <c r="F9" s="264">
        <f>ABS(Home!$K$22*E9)</f>
        <v>0</v>
      </c>
      <c r="G9" s="39">
        <v>0</v>
      </c>
      <c r="H9" s="264">
        <f>ABS(Home!$K$22*G9)</f>
        <v>0</v>
      </c>
      <c r="I9" s="39">
        <v>0</v>
      </c>
      <c r="J9" s="264">
        <f>ABS(Home!$K$22*I9)</f>
        <v>0</v>
      </c>
      <c r="K9" s="39">
        <v>0</v>
      </c>
      <c r="L9" s="264">
        <f>ABS(Home!$K$22*K9)</f>
        <v>0</v>
      </c>
      <c r="N9">
        <f t="shared" si="1"/>
        <v>0</v>
      </c>
      <c r="P9">
        <f t="shared" si="2"/>
        <v>0</v>
      </c>
      <c r="Q9">
        <f t="shared" si="3"/>
        <v>6</v>
      </c>
      <c r="S9">
        <f t="shared" si="4"/>
        <v>0</v>
      </c>
      <c r="T9">
        <f t="shared" si="5"/>
        <v>0</v>
      </c>
      <c r="U9">
        <f t="shared" si="6"/>
        <v>0</v>
      </c>
      <c r="V9">
        <f t="shared" si="7"/>
        <v>0</v>
      </c>
      <c r="X9">
        <f t="shared" si="8"/>
        <v>0</v>
      </c>
      <c r="Y9">
        <f t="shared" si="9"/>
        <v>0</v>
      </c>
      <c r="Z9">
        <f t="shared" si="10"/>
        <v>0</v>
      </c>
      <c r="AA9">
        <f t="shared" si="11"/>
        <v>0</v>
      </c>
      <c r="AC9" s="15"/>
      <c r="AD9" s="15"/>
      <c r="AP9">
        <v>5</v>
      </c>
      <c r="AQ9">
        <v>6</v>
      </c>
      <c r="AR9">
        <v>7</v>
      </c>
      <c r="AZ9">
        <v>6</v>
      </c>
      <c r="BA9" s="16" t="s">
        <v>24</v>
      </c>
      <c r="BC9">
        <v>0</v>
      </c>
      <c r="BD9" s="39">
        <v>0</v>
      </c>
      <c r="BF9">
        <f t="shared" si="0"/>
        <v>0</v>
      </c>
      <c r="BI9" s="57" t="s">
        <v>121</v>
      </c>
    </row>
    <row r="10" spans="1:61" x14ac:dyDescent="0.2">
      <c r="A10" s="1"/>
      <c r="B10" s="151" t="str">
        <f>Forcing!I1</f>
        <v>.</v>
      </c>
      <c r="F10" s="264">
        <f>ABS(Home!$K$22*E10)</f>
        <v>0</v>
      </c>
      <c r="G10" s="39">
        <v>0</v>
      </c>
      <c r="H10" s="264">
        <f>ABS(Home!$K$22*G10)</f>
        <v>0</v>
      </c>
      <c r="I10" s="39">
        <v>0</v>
      </c>
      <c r="J10" s="264">
        <f>ABS(Home!$K$22*I10)</f>
        <v>0</v>
      </c>
      <c r="K10" s="39">
        <v>0</v>
      </c>
      <c r="L10" s="264">
        <f>ABS(Home!$K$22*K10)</f>
        <v>0</v>
      </c>
      <c r="N10">
        <f t="shared" si="1"/>
        <v>0</v>
      </c>
      <c r="P10">
        <f t="shared" si="2"/>
        <v>0</v>
      </c>
      <c r="Q10">
        <f t="shared" si="3"/>
        <v>0</v>
      </c>
      <c r="S10">
        <f t="shared" si="4"/>
        <v>0</v>
      </c>
      <c r="T10">
        <f t="shared" si="5"/>
        <v>0</v>
      </c>
      <c r="U10">
        <f t="shared" si="6"/>
        <v>0</v>
      </c>
      <c r="V10">
        <f t="shared" si="7"/>
        <v>0</v>
      </c>
      <c r="X10">
        <f t="shared" si="8"/>
        <v>0</v>
      </c>
      <c r="Y10">
        <f t="shared" si="9"/>
        <v>0</v>
      </c>
      <c r="Z10">
        <f t="shared" si="10"/>
        <v>0</v>
      </c>
      <c r="AA10">
        <f t="shared" si="11"/>
        <v>0</v>
      </c>
      <c r="AC10" s="15"/>
      <c r="AD10" s="15"/>
      <c r="BI10" s="57" t="s">
        <v>122</v>
      </c>
    </row>
    <row r="11" spans="1:61" x14ac:dyDescent="0.2">
      <c r="A11" s="1"/>
      <c r="B11" s="151" t="str">
        <f>Forcing!J1</f>
        <v>.</v>
      </c>
      <c r="F11" s="264">
        <f>ABS(Home!$K$22*E11)</f>
        <v>0</v>
      </c>
      <c r="G11" s="39">
        <v>0</v>
      </c>
      <c r="H11" s="264">
        <f>ABS(Home!$K$22*G11)</f>
        <v>0</v>
      </c>
      <c r="I11" s="39">
        <v>0</v>
      </c>
      <c r="J11" s="264">
        <f>ABS(Home!$K$22*I11)</f>
        <v>0</v>
      </c>
      <c r="K11" s="39">
        <v>0</v>
      </c>
      <c r="L11" s="264">
        <f>ABS(Home!$K$22*K11)</f>
        <v>0</v>
      </c>
      <c r="N11">
        <f t="shared" si="1"/>
        <v>0</v>
      </c>
      <c r="P11">
        <f t="shared" si="2"/>
        <v>0</v>
      </c>
      <c r="Q11">
        <f t="shared" si="3"/>
        <v>0</v>
      </c>
      <c r="S11">
        <f t="shared" si="4"/>
        <v>0</v>
      </c>
      <c r="T11">
        <f t="shared" si="5"/>
        <v>0</v>
      </c>
      <c r="U11">
        <f t="shared" si="6"/>
        <v>0</v>
      </c>
      <c r="V11">
        <f t="shared" si="7"/>
        <v>0</v>
      </c>
      <c r="X11">
        <f t="shared" si="8"/>
        <v>0</v>
      </c>
      <c r="Y11">
        <f t="shared" si="9"/>
        <v>0</v>
      </c>
      <c r="Z11">
        <f t="shared" si="10"/>
        <v>0</v>
      </c>
      <c r="AA11">
        <f t="shared" si="11"/>
        <v>0</v>
      </c>
      <c r="AC11" s="15"/>
      <c r="AD11" s="15"/>
      <c r="BI11" s="57" t="s">
        <v>123</v>
      </c>
    </row>
    <row r="12" spans="1:61" x14ac:dyDescent="0.2">
      <c r="A12" s="32"/>
      <c r="B12" s="153" t="str">
        <f>Forcing!K1</f>
        <v>.</v>
      </c>
      <c r="F12" s="264">
        <f>ABS(Home!$K$22*E12)</f>
        <v>0</v>
      </c>
      <c r="G12" s="39">
        <v>0</v>
      </c>
      <c r="H12" s="264">
        <f>ABS(Home!$K$22*G12)</f>
        <v>0</v>
      </c>
      <c r="I12" s="39">
        <v>0</v>
      </c>
      <c r="J12" s="264">
        <f>ABS(Home!$K$22*I12)</f>
        <v>0</v>
      </c>
      <c r="K12" s="39">
        <v>0</v>
      </c>
      <c r="L12" s="264">
        <f>ABS(Home!$K$22*K12)</f>
        <v>0</v>
      </c>
      <c r="N12">
        <f t="shared" si="1"/>
        <v>0</v>
      </c>
      <c r="P12">
        <f t="shared" si="2"/>
        <v>0</v>
      </c>
      <c r="Q12">
        <f t="shared" si="3"/>
        <v>0</v>
      </c>
      <c r="S12">
        <f t="shared" si="4"/>
        <v>0</v>
      </c>
      <c r="T12">
        <f t="shared" si="5"/>
        <v>0</v>
      </c>
      <c r="U12">
        <f t="shared" si="6"/>
        <v>0</v>
      </c>
      <c r="V12">
        <f t="shared" si="7"/>
        <v>0</v>
      </c>
      <c r="X12">
        <f t="shared" si="8"/>
        <v>0</v>
      </c>
      <c r="Y12">
        <f t="shared" si="9"/>
        <v>0</v>
      </c>
      <c r="Z12">
        <f t="shared" si="10"/>
        <v>0</v>
      </c>
      <c r="AA12">
        <f t="shared" si="11"/>
        <v>0</v>
      </c>
      <c r="AC12" s="15"/>
      <c r="AD12" s="15"/>
      <c r="BI12" s="57" t="s">
        <v>124</v>
      </c>
    </row>
    <row r="13" spans="1:61" s="7" customFormat="1" x14ac:dyDescent="0.2">
      <c r="A13" s="154"/>
      <c r="B13" s="155" t="str">
        <f>Forcing!L1</f>
        <v>.</v>
      </c>
      <c r="C13" s="159"/>
      <c r="D13" s="159"/>
      <c r="E13" s="160"/>
      <c r="F13" s="265">
        <f>ABS(Home!$K$22*E13)</f>
        <v>0</v>
      </c>
      <c r="G13" s="262">
        <v>0</v>
      </c>
      <c r="H13" s="265">
        <f>ABS(Home!$K$22*G13)</f>
        <v>0</v>
      </c>
      <c r="I13" s="262">
        <v>0</v>
      </c>
      <c r="J13" s="265">
        <f>ABS(Home!$K$22*I13)</f>
        <v>0</v>
      </c>
      <c r="K13" s="262">
        <v>0</v>
      </c>
      <c r="L13" s="265">
        <f>ABS(Home!$K$22*K13)</f>
        <v>0</v>
      </c>
      <c r="M13" s="13"/>
      <c r="N13">
        <f t="shared" si="1"/>
        <v>0</v>
      </c>
      <c r="P13">
        <f t="shared" si="2"/>
        <v>0</v>
      </c>
      <c r="Q13">
        <f t="shared" si="3"/>
        <v>0</v>
      </c>
      <c r="R13"/>
      <c r="S13">
        <f t="shared" si="4"/>
        <v>0</v>
      </c>
      <c r="T13">
        <f t="shared" si="5"/>
        <v>0</v>
      </c>
      <c r="U13">
        <f t="shared" si="6"/>
        <v>0</v>
      </c>
      <c r="V13">
        <f t="shared" si="7"/>
        <v>0</v>
      </c>
      <c r="W13"/>
      <c r="X13">
        <f t="shared" si="8"/>
        <v>0</v>
      </c>
      <c r="Y13">
        <f t="shared" si="9"/>
        <v>0</v>
      </c>
      <c r="Z13">
        <f t="shared" si="10"/>
        <v>0</v>
      </c>
      <c r="AA13">
        <f t="shared" si="11"/>
        <v>0</v>
      </c>
      <c r="AC13" s="15"/>
      <c r="AD13" s="15"/>
      <c r="AE13" s="15"/>
      <c r="AP13" s="7" t="s">
        <v>27</v>
      </c>
      <c r="AQ13" s="7" t="s">
        <v>27</v>
      </c>
      <c r="AR13" s="7" t="s">
        <v>27</v>
      </c>
      <c r="AZ13" s="17" t="s">
        <v>28</v>
      </c>
      <c r="BA13" s="9">
        <f>1+BA3</f>
        <v>2</v>
      </c>
      <c r="BC13" s="7" t="s">
        <v>15</v>
      </c>
      <c r="BD13" s="14" t="s">
        <v>15</v>
      </c>
      <c r="BF13" s="14" t="s">
        <v>15</v>
      </c>
      <c r="BI13" s="57" t="s">
        <v>125</v>
      </c>
    </row>
    <row r="14" spans="1:61" x14ac:dyDescent="0.2">
      <c r="A14" s="13">
        <f>1+A4</f>
        <v>2</v>
      </c>
      <c r="B14" s="152" t="str">
        <f>B4</f>
        <v>Temp</v>
      </c>
      <c r="C14" s="38">
        <v>0</v>
      </c>
      <c r="D14" s="38">
        <v>6</v>
      </c>
      <c r="E14" s="39">
        <v>0</v>
      </c>
      <c r="F14" s="264">
        <f>ABS(Home!$K$22*E14)</f>
        <v>0</v>
      </c>
      <c r="G14" s="39">
        <v>0</v>
      </c>
      <c r="H14" s="264">
        <f>ABS(Home!$K$22*G14)</f>
        <v>0</v>
      </c>
      <c r="I14" s="39">
        <v>0</v>
      </c>
      <c r="J14" s="264">
        <f>ABS(Home!$K$22*I14)</f>
        <v>0</v>
      </c>
      <c r="K14" s="39">
        <v>0</v>
      </c>
      <c r="L14" s="264">
        <f>ABS(Home!$K$22*K14)</f>
        <v>0</v>
      </c>
      <c r="N14">
        <f t="shared" si="1"/>
        <v>0</v>
      </c>
      <c r="P14">
        <f t="shared" si="2"/>
        <v>0</v>
      </c>
      <c r="Q14">
        <f t="shared" si="3"/>
        <v>6</v>
      </c>
      <c r="S14">
        <f t="shared" si="4"/>
        <v>0</v>
      </c>
      <c r="T14">
        <f t="shared" si="5"/>
        <v>0</v>
      </c>
      <c r="U14">
        <f t="shared" si="6"/>
        <v>0</v>
      </c>
      <c r="V14">
        <f t="shared" si="7"/>
        <v>0</v>
      </c>
      <c r="X14">
        <f t="shared" si="8"/>
        <v>0</v>
      </c>
      <c r="Y14">
        <f t="shared" si="9"/>
        <v>0</v>
      </c>
      <c r="Z14">
        <f t="shared" si="10"/>
        <v>0</v>
      </c>
      <c r="AA14">
        <f t="shared" si="11"/>
        <v>0</v>
      </c>
      <c r="AC14" s="15"/>
      <c r="AD14" s="15"/>
      <c r="AP14">
        <v>6</v>
      </c>
      <c r="AQ14">
        <v>6</v>
      </c>
      <c r="AR14">
        <v>7</v>
      </c>
      <c r="BA14" s="16" t="s">
        <v>19</v>
      </c>
      <c r="BC14">
        <v>0</v>
      </c>
      <c r="BD14" s="39">
        <v>0</v>
      </c>
      <c r="BF14">
        <f t="shared" ref="BF14:BF19" si="12">BD14*$BG$3</f>
        <v>0</v>
      </c>
      <c r="BI14" s="57" t="s">
        <v>126</v>
      </c>
    </row>
    <row r="15" spans="1:61" x14ac:dyDescent="0.2">
      <c r="A15" s="1"/>
      <c r="B15" s="152" t="str">
        <f t="shared" ref="B15:B78" si="13">B5</f>
        <v>pH</v>
      </c>
      <c r="C15" s="38">
        <v>0</v>
      </c>
      <c r="D15" s="38">
        <v>6</v>
      </c>
      <c r="E15" s="39">
        <v>0</v>
      </c>
      <c r="F15" s="264">
        <f>ABS(Home!$K$22*E15)</f>
        <v>0</v>
      </c>
      <c r="G15" s="39">
        <v>0</v>
      </c>
      <c r="H15" s="264">
        <f>ABS(Home!$K$22*G15)</f>
        <v>0</v>
      </c>
      <c r="I15" s="39">
        <v>0</v>
      </c>
      <c r="J15" s="264">
        <f>ABS(Home!$K$22*I15)</f>
        <v>0</v>
      </c>
      <c r="K15" s="39">
        <v>0</v>
      </c>
      <c r="L15" s="264">
        <f>ABS(Home!$K$22*K15)</f>
        <v>0</v>
      </c>
      <c r="N15">
        <f t="shared" si="1"/>
        <v>0</v>
      </c>
      <c r="P15">
        <f t="shared" si="2"/>
        <v>0</v>
      </c>
      <c r="Q15">
        <f t="shared" si="3"/>
        <v>6</v>
      </c>
      <c r="S15">
        <f t="shared" si="4"/>
        <v>0</v>
      </c>
      <c r="T15">
        <f t="shared" si="5"/>
        <v>0</v>
      </c>
      <c r="U15">
        <f t="shared" si="6"/>
        <v>0</v>
      </c>
      <c r="V15">
        <f t="shared" si="7"/>
        <v>0</v>
      </c>
      <c r="X15">
        <f t="shared" si="8"/>
        <v>0</v>
      </c>
      <c r="Y15">
        <f t="shared" si="9"/>
        <v>0</v>
      </c>
      <c r="Z15">
        <f t="shared" si="10"/>
        <v>0</v>
      </c>
      <c r="AA15">
        <f t="shared" si="11"/>
        <v>0</v>
      </c>
      <c r="AC15" s="15"/>
      <c r="AD15" s="15"/>
      <c r="AP15">
        <v>6</v>
      </c>
      <c r="AQ15">
        <v>6</v>
      </c>
      <c r="AR15">
        <v>7</v>
      </c>
      <c r="BA15" s="16" t="s">
        <v>20</v>
      </c>
      <c r="BC15">
        <v>0</v>
      </c>
      <c r="BD15" s="39">
        <v>0</v>
      </c>
      <c r="BF15">
        <f t="shared" si="12"/>
        <v>0</v>
      </c>
      <c r="BI15" s="57" t="s">
        <v>127</v>
      </c>
    </row>
    <row r="16" spans="1:61" x14ac:dyDescent="0.2">
      <c r="A16" s="1"/>
      <c r="B16" s="152" t="str">
        <f t="shared" si="13"/>
        <v>DO</v>
      </c>
      <c r="C16" s="38">
        <v>0</v>
      </c>
      <c r="D16" s="38">
        <v>6</v>
      </c>
      <c r="E16" s="39">
        <v>0</v>
      </c>
      <c r="F16" s="264">
        <f>ABS(Home!$K$22*E16)</f>
        <v>0</v>
      </c>
      <c r="G16" s="39">
        <v>0</v>
      </c>
      <c r="H16" s="264">
        <f>ABS(Home!$K$22*G16)</f>
        <v>0</v>
      </c>
      <c r="I16" s="39">
        <v>0</v>
      </c>
      <c r="J16" s="264">
        <f>ABS(Home!$K$22*I16)</f>
        <v>0</v>
      </c>
      <c r="K16" s="39">
        <v>0</v>
      </c>
      <c r="L16" s="264">
        <f>ABS(Home!$K$22*K16)</f>
        <v>0</v>
      </c>
      <c r="N16">
        <f t="shared" si="1"/>
        <v>0</v>
      </c>
      <c r="P16">
        <f t="shared" si="2"/>
        <v>0</v>
      </c>
      <c r="Q16">
        <f t="shared" si="3"/>
        <v>6</v>
      </c>
      <c r="S16">
        <f t="shared" si="4"/>
        <v>0</v>
      </c>
      <c r="T16">
        <f t="shared" si="5"/>
        <v>0</v>
      </c>
      <c r="U16">
        <f t="shared" si="6"/>
        <v>0</v>
      </c>
      <c r="V16">
        <f t="shared" si="7"/>
        <v>0</v>
      </c>
      <c r="X16">
        <f t="shared" si="8"/>
        <v>0</v>
      </c>
      <c r="Y16">
        <f t="shared" si="9"/>
        <v>0</v>
      </c>
      <c r="Z16">
        <f t="shared" si="10"/>
        <v>0</v>
      </c>
      <c r="AA16">
        <f t="shared" si="11"/>
        <v>0</v>
      </c>
      <c r="AC16" s="15"/>
      <c r="AD16" s="15"/>
      <c r="AP16">
        <v>6</v>
      </c>
      <c r="AQ16">
        <v>6</v>
      </c>
      <c r="AR16">
        <v>7</v>
      </c>
      <c r="BA16" s="16" t="s">
        <v>21</v>
      </c>
      <c r="BC16">
        <v>0</v>
      </c>
      <c r="BD16" s="39">
        <v>0</v>
      </c>
      <c r="BF16">
        <f t="shared" si="12"/>
        <v>0</v>
      </c>
      <c r="BI16" s="57" t="s">
        <v>128</v>
      </c>
    </row>
    <row r="17" spans="1:61" x14ac:dyDescent="0.2">
      <c r="A17" s="1"/>
      <c r="B17" s="152" t="str">
        <f t="shared" si="13"/>
        <v>Pollution</v>
      </c>
      <c r="C17" s="38">
        <v>0</v>
      </c>
      <c r="D17" s="38">
        <v>6</v>
      </c>
      <c r="E17" s="39">
        <v>0</v>
      </c>
      <c r="F17" s="264">
        <f>ABS(Home!$K$22*E17)</f>
        <v>0</v>
      </c>
      <c r="G17" s="39">
        <v>0</v>
      </c>
      <c r="H17" s="264">
        <f>ABS(Home!$K$22*G17)</f>
        <v>0</v>
      </c>
      <c r="I17" s="39">
        <v>0</v>
      </c>
      <c r="J17" s="264">
        <f>ABS(Home!$K$22*I17)</f>
        <v>0</v>
      </c>
      <c r="K17" s="39">
        <v>0</v>
      </c>
      <c r="L17" s="264">
        <f>ABS(Home!$K$22*K17)</f>
        <v>0</v>
      </c>
      <c r="N17">
        <f t="shared" si="1"/>
        <v>0</v>
      </c>
      <c r="P17">
        <f t="shared" si="2"/>
        <v>0</v>
      </c>
      <c r="Q17">
        <f t="shared" si="3"/>
        <v>6</v>
      </c>
      <c r="S17">
        <f t="shared" si="4"/>
        <v>0</v>
      </c>
      <c r="T17">
        <f t="shared" si="5"/>
        <v>0</v>
      </c>
      <c r="U17">
        <f t="shared" si="6"/>
        <v>0</v>
      </c>
      <c r="V17">
        <f t="shared" si="7"/>
        <v>0</v>
      </c>
      <c r="X17">
        <f t="shared" si="8"/>
        <v>0</v>
      </c>
      <c r="Y17">
        <f t="shared" si="9"/>
        <v>0</v>
      </c>
      <c r="Z17">
        <f t="shared" si="10"/>
        <v>0</v>
      </c>
      <c r="AA17">
        <f t="shared" si="11"/>
        <v>0</v>
      </c>
      <c r="AC17" s="15"/>
      <c r="AD17" s="15"/>
      <c r="AP17">
        <v>6</v>
      </c>
      <c r="AQ17">
        <v>6</v>
      </c>
      <c r="AR17">
        <v>7</v>
      </c>
      <c r="BA17" s="16" t="s">
        <v>22</v>
      </c>
      <c r="BC17">
        <v>0</v>
      </c>
      <c r="BD17" s="39">
        <v>0</v>
      </c>
      <c r="BF17">
        <f t="shared" si="12"/>
        <v>0</v>
      </c>
      <c r="BI17" s="57" t="s">
        <v>129</v>
      </c>
    </row>
    <row r="18" spans="1:61" x14ac:dyDescent="0.2">
      <c r="A18" s="1"/>
      <c r="B18" s="152" t="str">
        <f t="shared" si="13"/>
        <v>FishingPressure</v>
      </c>
      <c r="C18" s="38">
        <v>0</v>
      </c>
      <c r="D18" s="38">
        <v>6</v>
      </c>
      <c r="E18" s="39">
        <v>0</v>
      </c>
      <c r="F18" s="264">
        <f>ABS(Home!$K$22*E18)</f>
        <v>0</v>
      </c>
      <c r="G18" s="39">
        <v>0</v>
      </c>
      <c r="H18" s="264">
        <f>ABS(Home!$K$22*G18)</f>
        <v>0</v>
      </c>
      <c r="I18" s="39">
        <v>0</v>
      </c>
      <c r="J18" s="264">
        <f>ABS(Home!$K$22*I18)</f>
        <v>0</v>
      </c>
      <c r="K18" s="39">
        <v>0</v>
      </c>
      <c r="L18" s="264">
        <f>ABS(Home!$K$22*K18)</f>
        <v>0</v>
      </c>
      <c r="N18">
        <f t="shared" si="1"/>
        <v>0</v>
      </c>
      <c r="P18">
        <f t="shared" si="2"/>
        <v>0</v>
      </c>
      <c r="Q18">
        <f t="shared" si="3"/>
        <v>6</v>
      </c>
      <c r="S18">
        <f t="shared" si="4"/>
        <v>0</v>
      </c>
      <c r="T18">
        <f t="shared" si="5"/>
        <v>0</v>
      </c>
      <c r="U18">
        <f t="shared" si="6"/>
        <v>0</v>
      </c>
      <c r="V18">
        <f t="shared" si="7"/>
        <v>0</v>
      </c>
      <c r="X18">
        <f t="shared" si="8"/>
        <v>0</v>
      </c>
      <c r="Y18">
        <f t="shared" si="9"/>
        <v>0</v>
      </c>
      <c r="Z18">
        <f t="shared" si="10"/>
        <v>0</v>
      </c>
      <c r="AA18">
        <f t="shared" si="11"/>
        <v>0</v>
      </c>
      <c r="AC18" s="15"/>
      <c r="AD18" s="15"/>
      <c r="AP18">
        <v>6</v>
      </c>
      <c r="AQ18">
        <v>6</v>
      </c>
      <c r="AR18">
        <v>7</v>
      </c>
      <c r="BA18" s="16" t="s">
        <v>23</v>
      </c>
      <c r="BC18">
        <v>-9.0909090909090905E-3</v>
      </c>
      <c r="BD18" s="39">
        <v>0</v>
      </c>
      <c r="BF18">
        <f t="shared" si="12"/>
        <v>0</v>
      </c>
      <c r="BI18" s="57" t="s">
        <v>130</v>
      </c>
    </row>
    <row r="19" spans="1:61" x14ac:dyDescent="0.2">
      <c r="A19" s="1"/>
      <c r="B19" s="152" t="str">
        <f t="shared" si="13"/>
        <v>-</v>
      </c>
      <c r="C19" s="38">
        <v>0</v>
      </c>
      <c r="D19" s="38">
        <v>6</v>
      </c>
      <c r="E19" s="39">
        <v>0</v>
      </c>
      <c r="F19" s="264">
        <f>ABS(Home!$K$22*E19)</f>
        <v>0</v>
      </c>
      <c r="G19" s="39">
        <v>0</v>
      </c>
      <c r="H19" s="264">
        <f>ABS(Home!$K$22*G19)</f>
        <v>0</v>
      </c>
      <c r="I19" s="39">
        <v>0</v>
      </c>
      <c r="J19" s="264">
        <f>ABS(Home!$K$22*I19)</f>
        <v>0</v>
      </c>
      <c r="K19" s="39">
        <v>0</v>
      </c>
      <c r="L19" s="264">
        <f>ABS(Home!$K$22*K19)</f>
        <v>0</v>
      </c>
      <c r="N19">
        <f t="shared" si="1"/>
        <v>0</v>
      </c>
      <c r="P19">
        <f t="shared" si="2"/>
        <v>0</v>
      </c>
      <c r="Q19">
        <f t="shared" si="3"/>
        <v>6</v>
      </c>
      <c r="S19">
        <f t="shared" si="4"/>
        <v>0</v>
      </c>
      <c r="T19">
        <f t="shared" si="5"/>
        <v>0</v>
      </c>
      <c r="U19">
        <f t="shared" si="6"/>
        <v>0</v>
      </c>
      <c r="V19">
        <f t="shared" si="7"/>
        <v>0</v>
      </c>
      <c r="X19">
        <f t="shared" si="8"/>
        <v>0</v>
      </c>
      <c r="Y19">
        <f t="shared" si="9"/>
        <v>0</v>
      </c>
      <c r="Z19">
        <f t="shared" si="10"/>
        <v>0</v>
      </c>
      <c r="AA19">
        <f t="shared" si="11"/>
        <v>0</v>
      </c>
      <c r="AC19" s="15"/>
      <c r="AD19" s="15"/>
      <c r="AP19">
        <v>6</v>
      </c>
      <c r="AQ19">
        <v>6</v>
      </c>
      <c r="AR19">
        <v>7</v>
      </c>
      <c r="BA19" s="16" t="s">
        <v>24</v>
      </c>
      <c r="BC19">
        <v>0</v>
      </c>
      <c r="BD19" s="39">
        <v>0</v>
      </c>
      <c r="BF19">
        <f t="shared" si="12"/>
        <v>0</v>
      </c>
      <c r="BI19" s="57" t="s">
        <v>131</v>
      </c>
    </row>
    <row r="20" spans="1:61" x14ac:dyDescent="0.2">
      <c r="A20" s="1"/>
      <c r="B20" s="152" t="str">
        <f t="shared" si="13"/>
        <v>.</v>
      </c>
      <c r="F20" s="264">
        <f>ABS(Home!$K$22*E20)</f>
        <v>0</v>
      </c>
      <c r="G20" s="39">
        <v>0</v>
      </c>
      <c r="H20" s="264">
        <f>ABS(Home!$K$22*G20)</f>
        <v>0</v>
      </c>
      <c r="I20" s="39">
        <v>0</v>
      </c>
      <c r="J20" s="264">
        <f>ABS(Home!$K$22*I20)</f>
        <v>0</v>
      </c>
      <c r="K20" s="39">
        <v>0</v>
      </c>
      <c r="L20" s="264">
        <f>ABS(Home!$K$22*K20)</f>
        <v>0</v>
      </c>
      <c r="N20">
        <f t="shared" si="1"/>
        <v>0</v>
      </c>
      <c r="P20">
        <f t="shared" si="2"/>
        <v>0</v>
      </c>
      <c r="Q20">
        <f t="shared" si="3"/>
        <v>0</v>
      </c>
      <c r="S20">
        <f t="shared" si="4"/>
        <v>0</v>
      </c>
      <c r="T20">
        <f t="shared" si="5"/>
        <v>0</v>
      </c>
      <c r="U20">
        <f t="shared" si="6"/>
        <v>0</v>
      </c>
      <c r="V20">
        <f t="shared" si="7"/>
        <v>0</v>
      </c>
      <c r="X20">
        <f t="shared" si="8"/>
        <v>0</v>
      </c>
      <c r="Y20">
        <f t="shared" si="9"/>
        <v>0</v>
      </c>
      <c r="Z20">
        <f t="shared" si="10"/>
        <v>0</v>
      </c>
      <c r="AA20">
        <f t="shared" si="11"/>
        <v>0</v>
      </c>
      <c r="AC20" s="15"/>
      <c r="AD20" s="15"/>
      <c r="BI20" s="57" t="s">
        <v>132</v>
      </c>
    </row>
    <row r="21" spans="1:61" x14ac:dyDescent="0.2">
      <c r="A21" s="1"/>
      <c r="B21" s="152" t="str">
        <f t="shared" si="13"/>
        <v>.</v>
      </c>
      <c r="F21" s="264">
        <f>ABS(Home!$K$22*E21)</f>
        <v>0</v>
      </c>
      <c r="G21" s="39">
        <v>0</v>
      </c>
      <c r="H21" s="264">
        <f>ABS(Home!$K$22*G21)</f>
        <v>0</v>
      </c>
      <c r="I21" s="39">
        <v>0</v>
      </c>
      <c r="J21" s="264">
        <f>ABS(Home!$K$22*I21)</f>
        <v>0</v>
      </c>
      <c r="K21" s="39">
        <v>0</v>
      </c>
      <c r="L21" s="264">
        <f>ABS(Home!$K$22*K21)</f>
        <v>0</v>
      </c>
      <c r="N21">
        <f t="shared" si="1"/>
        <v>0</v>
      </c>
      <c r="P21">
        <f t="shared" si="2"/>
        <v>0</v>
      </c>
      <c r="Q21">
        <f t="shared" si="3"/>
        <v>0</v>
      </c>
      <c r="S21">
        <f t="shared" si="4"/>
        <v>0</v>
      </c>
      <c r="T21">
        <f t="shared" si="5"/>
        <v>0</v>
      </c>
      <c r="U21">
        <f t="shared" si="6"/>
        <v>0</v>
      </c>
      <c r="V21">
        <f t="shared" si="7"/>
        <v>0</v>
      </c>
      <c r="X21">
        <f t="shared" si="8"/>
        <v>0</v>
      </c>
      <c r="Y21">
        <f t="shared" si="9"/>
        <v>0</v>
      </c>
      <c r="Z21">
        <f t="shared" si="10"/>
        <v>0</v>
      </c>
      <c r="AA21">
        <f t="shared" si="11"/>
        <v>0</v>
      </c>
      <c r="AC21" s="15"/>
      <c r="AD21" s="15"/>
      <c r="BI21" s="57" t="s">
        <v>133</v>
      </c>
    </row>
    <row r="22" spans="1:61" x14ac:dyDescent="0.2">
      <c r="A22" s="1"/>
      <c r="B22" s="152" t="str">
        <f t="shared" si="13"/>
        <v>.</v>
      </c>
      <c r="F22" s="264">
        <f>ABS(Home!$K$22*E22)</f>
        <v>0</v>
      </c>
      <c r="G22" s="39">
        <v>0</v>
      </c>
      <c r="H22" s="264">
        <f>ABS(Home!$K$22*G22)</f>
        <v>0</v>
      </c>
      <c r="I22" s="39">
        <v>0</v>
      </c>
      <c r="J22" s="264">
        <f>ABS(Home!$K$22*I22)</f>
        <v>0</v>
      </c>
      <c r="K22" s="39">
        <v>0</v>
      </c>
      <c r="L22" s="264">
        <f>ABS(Home!$K$22*K22)</f>
        <v>0</v>
      </c>
      <c r="N22">
        <f t="shared" si="1"/>
        <v>0</v>
      </c>
      <c r="P22">
        <f t="shared" si="2"/>
        <v>0</v>
      </c>
      <c r="Q22">
        <f t="shared" si="3"/>
        <v>0</v>
      </c>
      <c r="S22">
        <f t="shared" si="4"/>
        <v>0</v>
      </c>
      <c r="T22">
        <f t="shared" si="5"/>
        <v>0</v>
      </c>
      <c r="U22">
        <f t="shared" si="6"/>
        <v>0</v>
      </c>
      <c r="V22">
        <f t="shared" si="7"/>
        <v>0</v>
      </c>
      <c r="X22">
        <f t="shared" si="8"/>
        <v>0</v>
      </c>
      <c r="Y22">
        <f t="shared" si="9"/>
        <v>0</v>
      </c>
      <c r="Z22">
        <f t="shared" si="10"/>
        <v>0</v>
      </c>
      <c r="AA22">
        <f t="shared" si="11"/>
        <v>0</v>
      </c>
      <c r="AC22" s="15"/>
      <c r="AD22" s="15"/>
      <c r="BI22" s="57" t="s">
        <v>134</v>
      </c>
    </row>
    <row r="23" spans="1:61" s="7" customFormat="1" x14ac:dyDescent="0.2">
      <c r="A23" s="154"/>
      <c r="B23" s="158" t="str">
        <f t="shared" si="13"/>
        <v>.</v>
      </c>
      <c r="C23" s="159"/>
      <c r="D23" s="159"/>
      <c r="E23" s="160"/>
      <c r="F23" s="265">
        <f>ABS(Home!$K$22*E23)</f>
        <v>0</v>
      </c>
      <c r="G23" s="262">
        <v>0</v>
      </c>
      <c r="H23" s="265">
        <f>ABS(Home!$K$22*G23)</f>
        <v>0</v>
      </c>
      <c r="I23" s="262">
        <v>0</v>
      </c>
      <c r="J23" s="265">
        <f>ABS(Home!$K$22*I23)</f>
        <v>0</v>
      </c>
      <c r="K23" s="262">
        <v>0</v>
      </c>
      <c r="L23" s="265">
        <f>ABS(Home!$K$22*K23)</f>
        <v>0</v>
      </c>
      <c r="M23" s="13"/>
      <c r="N23">
        <f t="shared" si="1"/>
        <v>0</v>
      </c>
      <c r="P23">
        <f t="shared" si="2"/>
        <v>0</v>
      </c>
      <c r="Q23">
        <f t="shared" si="3"/>
        <v>0</v>
      </c>
      <c r="R23"/>
      <c r="S23">
        <f t="shared" si="4"/>
        <v>0</v>
      </c>
      <c r="T23">
        <f t="shared" si="5"/>
        <v>0</v>
      </c>
      <c r="U23">
        <f t="shared" si="6"/>
        <v>0</v>
      </c>
      <c r="V23">
        <f t="shared" si="7"/>
        <v>0</v>
      </c>
      <c r="W23"/>
      <c r="X23">
        <f t="shared" si="8"/>
        <v>0</v>
      </c>
      <c r="Y23">
        <f t="shared" si="9"/>
        <v>0</v>
      </c>
      <c r="Z23">
        <f t="shared" si="10"/>
        <v>0</v>
      </c>
      <c r="AA23">
        <f t="shared" si="11"/>
        <v>0</v>
      </c>
      <c r="AC23" s="15"/>
      <c r="AD23" s="15"/>
      <c r="AE23" s="15"/>
      <c r="AP23" s="7" t="s">
        <v>27</v>
      </c>
      <c r="AQ23" s="7" t="s">
        <v>27</v>
      </c>
      <c r="AR23" s="7" t="s">
        <v>27</v>
      </c>
      <c r="AZ23" s="17" t="s">
        <v>28</v>
      </c>
      <c r="BA23" s="9">
        <f>1+BA13</f>
        <v>3</v>
      </c>
      <c r="BC23" s="7" t="s">
        <v>15</v>
      </c>
      <c r="BD23" s="14" t="s">
        <v>15</v>
      </c>
      <c r="BF23" s="14" t="s">
        <v>15</v>
      </c>
      <c r="BI23" s="57" t="s">
        <v>135</v>
      </c>
    </row>
    <row r="24" spans="1:61" x14ac:dyDescent="0.2">
      <c r="A24" s="13">
        <f>1+A14</f>
        <v>3</v>
      </c>
      <c r="B24" s="152" t="str">
        <f t="shared" si="13"/>
        <v>Temp</v>
      </c>
      <c r="C24" s="38">
        <v>0</v>
      </c>
      <c r="D24" s="38">
        <v>6</v>
      </c>
      <c r="E24" s="39">
        <v>0</v>
      </c>
      <c r="F24" s="264">
        <f>ABS(Home!$K$22*E24)</f>
        <v>0</v>
      </c>
      <c r="G24" s="39">
        <v>0</v>
      </c>
      <c r="H24" s="264">
        <f>ABS(Home!$K$22*G24)</f>
        <v>0</v>
      </c>
      <c r="I24" s="39">
        <v>0</v>
      </c>
      <c r="J24" s="264">
        <f>ABS(Home!$K$22*I24)</f>
        <v>0</v>
      </c>
      <c r="K24" s="39">
        <v>0</v>
      </c>
      <c r="L24" s="264">
        <f>ABS(Home!$K$22*K24)</f>
        <v>0</v>
      </c>
      <c r="N24">
        <f t="shared" si="1"/>
        <v>0</v>
      </c>
      <c r="P24">
        <f t="shared" si="2"/>
        <v>0</v>
      </c>
      <c r="Q24">
        <f t="shared" si="3"/>
        <v>6</v>
      </c>
      <c r="S24">
        <f t="shared" si="4"/>
        <v>0</v>
      </c>
      <c r="T24">
        <f t="shared" si="5"/>
        <v>0</v>
      </c>
      <c r="U24">
        <f t="shared" si="6"/>
        <v>0</v>
      </c>
      <c r="V24">
        <f t="shared" si="7"/>
        <v>0</v>
      </c>
      <c r="X24">
        <f t="shared" si="8"/>
        <v>0</v>
      </c>
      <c r="Y24">
        <f t="shared" si="9"/>
        <v>0</v>
      </c>
      <c r="Z24">
        <f t="shared" si="10"/>
        <v>0</v>
      </c>
      <c r="AA24">
        <f t="shared" si="11"/>
        <v>0</v>
      </c>
      <c r="AC24" s="15"/>
      <c r="AD24" s="15"/>
      <c r="AP24">
        <v>6</v>
      </c>
      <c r="AQ24">
        <v>6</v>
      </c>
      <c r="AR24">
        <v>7</v>
      </c>
      <c r="BA24" s="16" t="s">
        <v>19</v>
      </c>
      <c r="BC24">
        <v>0</v>
      </c>
      <c r="BD24" s="39">
        <v>0</v>
      </c>
      <c r="BF24">
        <f t="shared" ref="BF24:BF29" si="14">BD24*$BG$3</f>
        <v>0</v>
      </c>
      <c r="BI24" s="57" t="s">
        <v>136</v>
      </c>
    </row>
    <row r="25" spans="1:61" x14ac:dyDescent="0.2">
      <c r="A25" s="17"/>
      <c r="B25" s="152" t="str">
        <f t="shared" si="13"/>
        <v>pH</v>
      </c>
      <c r="C25" s="38">
        <v>0</v>
      </c>
      <c r="D25" s="38">
        <v>6</v>
      </c>
      <c r="E25" s="39">
        <v>0</v>
      </c>
      <c r="F25" s="264">
        <f>ABS(Home!$K$22*E25)</f>
        <v>0</v>
      </c>
      <c r="G25" s="39">
        <v>0</v>
      </c>
      <c r="H25" s="264">
        <f>ABS(Home!$K$22*G25)</f>
        <v>0</v>
      </c>
      <c r="I25" s="39">
        <v>0</v>
      </c>
      <c r="J25" s="264">
        <f>ABS(Home!$K$22*I25)</f>
        <v>0</v>
      </c>
      <c r="K25" s="39">
        <v>0</v>
      </c>
      <c r="L25" s="264">
        <f>ABS(Home!$K$22*K25)</f>
        <v>0</v>
      </c>
      <c r="N25">
        <f t="shared" si="1"/>
        <v>0</v>
      </c>
      <c r="P25">
        <f t="shared" si="2"/>
        <v>0</v>
      </c>
      <c r="Q25">
        <f t="shared" si="3"/>
        <v>6</v>
      </c>
      <c r="S25">
        <f t="shared" si="4"/>
        <v>0</v>
      </c>
      <c r="T25">
        <f t="shared" si="5"/>
        <v>0</v>
      </c>
      <c r="U25">
        <f t="shared" si="6"/>
        <v>0</v>
      </c>
      <c r="V25">
        <f t="shared" si="7"/>
        <v>0</v>
      </c>
      <c r="X25">
        <f t="shared" si="8"/>
        <v>0</v>
      </c>
      <c r="Y25">
        <f t="shared" si="9"/>
        <v>0</v>
      </c>
      <c r="Z25">
        <f t="shared" si="10"/>
        <v>0</v>
      </c>
      <c r="AA25">
        <f t="shared" si="11"/>
        <v>0</v>
      </c>
      <c r="AC25" s="15"/>
      <c r="AD25" s="15"/>
      <c r="AP25">
        <v>6</v>
      </c>
      <c r="AQ25">
        <v>6</v>
      </c>
      <c r="AR25">
        <v>7</v>
      </c>
      <c r="BA25" s="16" t="s">
        <v>20</v>
      </c>
      <c r="BC25">
        <v>0</v>
      </c>
      <c r="BD25" s="39">
        <v>0</v>
      </c>
      <c r="BF25">
        <f t="shared" si="14"/>
        <v>0</v>
      </c>
      <c r="BI25" s="57" t="s">
        <v>137</v>
      </c>
    </row>
    <row r="26" spans="1:61" x14ac:dyDescent="0.2">
      <c r="A26" s="1"/>
      <c r="B26" s="152" t="str">
        <f t="shared" si="13"/>
        <v>DO</v>
      </c>
      <c r="C26" s="38">
        <v>0</v>
      </c>
      <c r="D26" s="38">
        <v>6</v>
      </c>
      <c r="E26" s="39">
        <v>0</v>
      </c>
      <c r="F26" s="264">
        <f>ABS(Home!$K$22*E26)</f>
        <v>0</v>
      </c>
      <c r="G26" s="39">
        <v>0</v>
      </c>
      <c r="H26" s="264">
        <f>ABS(Home!$K$22*G26)</f>
        <v>0</v>
      </c>
      <c r="I26" s="39">
        <v>0</v>
      </c>
      <c r="J26" s="264">
        <f>ABS(Home!$K$22*I26)</f>
        <v>0</v>
      </c>
      <c r="K26" s="39">
        <v>0</v>
      </c>
      <c r="L26" s="264">
        <f>ABS(Home!$K$22*K26)</f>
        <v>0</v>
      </c>
      <c r="N26">
        <f t="shared" si="1"/>
        <v>0</v>
      </c>
      <c r="P26">
        <f t="shared" si="2"/>
        <v>0</v>
      </c>
      <c r="Q26">
        <f t="shared" si="3"/>
        <v>6</v>
      </c>
      <c r="S26">
        <f t="shared" si="4"/>
        <v>0</v>
      </c>
      <c r="T26">
        <f t="shared" si="5"/>
        <v>0</v>
      </c>
      <c r="U26">
        <f t="shared" si="6"/>
        <v>0</v>
      </c>
      <c r="V26">
        <f t="shared" si="7"/>
        <v>0</v>
      </c>
      <c r="X26">
        <f t="shared" si="8"/>
        <v>0</v>
      </c>
      <c r="Y26">
        <f t="shared" si="9"/>
        <v>0</v>
      </c>
      <c r="Z26">
        <f t="shared" si="10"/>
        <v>0</v>
      </c>
      <c r="AA26">
        <f t="shared" si="11"/>
        <v>0</v>
      </c>
      <c r="AC26" s="15"/>
      <c r="AD26" s="15"/>
      <c r="AP26">
        <v>6</v>
      </c>
      <c r="AQ26">
        <v>6</v>
      </c>
      <c r="AR26">
        <v>7</v>
      </c>
      <c r="BA26" s="16" t="s">
        <v>21</v>
      </c>
      <c r="BC26">
        <v>0</v>
      </c>
      <c r="BD26" s="39">
        <v>0</v>
      </c>
      <c r="BF26">
        <f t="shared" si="14"/>
        <v>0</v>
      </c>
      <c r="BI26" s="57" t="s">
        <v>138</v>
      </c>
    </row>
    <row r="27" spans="1:61" x14ac:dyDescent="0.2">
      <c r="A27" s="1"/>
      <c r="B27" s="152" t="str">
        <f t="shared" si="13"/>
        <v>Pollution</v>
      </c>
      <c r="C27" s="38">
        <v>0</v>
      </c>
      <c r="D27" s="38">
        <v>6</v>
      </c>
      <c r="E27" s="39">
        <v>0</v>
      </c>
      <c r="F27" s="264">
        <f>ABS(Home!$K$22*E27)</f>
        <v>0</v>
      </c>
      <c r="G27" s="39">
        <v>0</v>
      </c>
      <c r="H27" s="264">
        <f>ABS(Home!$K$22*G27)</f>
        <v>0</v>
      </c>
      <c r="I27" s="39">
        <v>0</v>
      </c>
      <c r="J27" s="264">
        <f>ABS(Home!$K$22*I27)</f>
        <v>0</v>
      </c>
      <c r="K27" s="39">
        <v>0</v>
      </c>
      <c r="L27" s="264">
        <f>ABS(Home!$K$22*K27)</f>
        <v>0</v>
      </c>
      <c r="N27">
        <f t="shared" si="1"/>
        <v>0</v>
      </c>
      <c r="P27">
        <f t="shared" si="2"/>
        <v>0</v>
      </c>
      <c r="Q27">
        <f t="shared" si="3"/>
        <v>6</v>
      </c>
      <c r="S27">
        <f t="shared" si="4"/>
        <v>0</v>
      </c>
      <c r="T27">
        <f t="shared" si="5"/>
        <v>0</v>
      </c>
      <c r="U27">
        <f t="shared" si="6"/>
        <v>0</v>
      </c>
      <c r="V27">
        <f t="shared" si="7"/>
        <v>0</v>
      </c>
      <c r="X27">
        <f t="shared" si="8"/>
        <v>0</v>
      </c>
      <c r="Y27">
        <f t="shared" si="9"/>
        <v>0</v>
      </c>
      <c r="Z27">
        <f t="shared" si="10"/>
        <v>0</v>
      </c>
      <c r="AA27">
        <f t="shared" si="11"/>
        <v>0</v>
      </c>
      <c r="AC27" s="15"/>
      <c r="AD27" s="15"/>
      <c r="AP27">
        <v>6</v>
      </c>
      <c r="AQ27">
        <v>6</v>
      </c>
      <c r="AR27">
        <v>7</v>
      </c>
      <c r="BA27" s="16" t="s">
        <v>22</v>
      </c>
      <c r="BC27">
        <v>0</v>
      </c>
      <c r="BD27" s="39">
        <v>0</v>
      </c>
      <c r="BF27">
        <f t="shared" si="14"/>
        <v>0</v>
      </c>
      <c r="BI27" s="57" t="s">
        <v>139</v>
      </c>
    </row>
    <row r="28" spans="1:61" x14ac:dyDescent="0.2">
      <c r="A28" s="1"/>
      <c r="B28" s="152" t="str">
        <f t="shared" si="13"/>
        <v>FishingPressure</v>
      </c>
      <c r="C28" s="38">
        <v>0</v>
      </c>
      <c r="D28" s="38">
        <v>6</v>
      </c>
      <c r="E28" s="39">
        <v>0</v>
      </c>
      <c r="F28" s="264">
        <f>ABS(Home!$K$22*E28)</f>
        <v>0</v>
      </c>
      <c r="G28" s="39">
        <v>0</v>
      </c>
      <c r="H28" s="264">
        <f>ABS(Home!$K$22*G28)</f>
        <v>0</v>
      </c>
      <c r="I28" s="39">
        <v>0</v>
      </c>
      <c r="J28" s="264">
        <f>ABS(Home!$K$22*I28)</f>
        <v>0</v>
      </c>
      <c r="K28" s="39">
        <v>0</v>
      </c>
      <c r="L28" s="264">
        <f>ABS(Home!$K$22*K28)</f>
        <v>0</v>
      </c>
      <c r="N28">
        <f t="shared" si="1"/>
        <v>0</v>
      </c>
      <c r="P28">
        <f t="shared" si="2"/>
        <v>0</v>
      </c>
      <c r="Q28">
        <f t="shared" si="3"/>
        <v>6</v>
      </c>
      <c r="S28">
        <f t="shared" si="4"/>
        <v>0</v>
      </c>
      <c r="T28">
        <f t="shared" si="5"/>
        <v>0</v>
      </c>
      <c r="U28">
        <f t="shared" si="6"/>
        <v>0</v>
      </c>
      <c r="V28">
        <f t="shared" si="7"/>
        <v>0</v>
      </c>
      <c r="X28">
        <f t="shared" si="8"/>
        <v>0</v>
      </c>
      <c r="Y28">
        <f t="shared" si="9"/>
        <v>0</v>
      </c>
      <c r="Z28">
        <f t="shared" si="10"/>
        <v>0</v>
      </c>
      <c r="AA28">
        <f t="shared" si="11"/>
        <v>0</v>
      </c>
      <c r="AC28" s="15"/>
      <c r="AD28" s="15"/>
      <c r="AP28">
        <v>6</v>
      </c>
      <c r="AQ28">
        <v>6</v>
      </c>
      <c r="AR28">
        <v>7</v>
      </c>
      <c r="BA28" s="16" t="s">
        <v>23</v>
      </c>
      <c r="BC28">
        <v>-9.0909090909090905E-3</v>
      </c>
      <c r="BD28" s="39">
        <v>0</v>
      </c>
      <c r="BF28">
        <f t="shared" si="14"/>
        <v>0</v>
      </c>
      <c r="BI28" s="57" t="s">
        <v>140</v>
      </c>
    </row>
    <row r="29" spans="1:61" x14ac:dyDescent="0.2">
      <c r="A29" s="1"/>
      <c r="B29" s="152" t="str">
        <f t="shared" si="13"/>
        <v>-</v>
      </c>
      <c r="C29" s="38">
        <v>0</v>
      </c>
      <c r="D29" s="38">
        <v>6</v>
      </c>
      <c r="E29" s="39">
        <v>0</v>
      </c>
      <c r="F29" s="264">
        <f>ABS(Home!$K$22*E29)</f>
        <v>0</v>
      </c>
      <c r="G29" s="39">
        <v>0</v>
      </c>
      <c r="H29" s="264">
        <f>ABS(Home!$K$22*G29)</f>
        <v>0</v>
      </c>
      <c r="I29" s="39">
        <v>0</v>
      </c>
      <c r="J29" s="264">
        <f>ABS(Home!$K$22*I29)</f>
        <v>0</v>
      </c>
      <c r="K29" s="39">
        <v>0</v>
      </c>
      <c r="L29" s="264">
        <f>ABS(Home!$K$22*K29)</f>
        <v>0</v>
      </c>
      <c r="N29">
        <f t="shared" si="1"/>
        <v>0</v>
      </c>
      <c r="P29">
        <f t="shared" si="2"/>
        <v>0</v>
      </c>
      <c r="Q29">
        <f t="shared" si="3"/>
        <v>6</v>
      </c>
      <c r="S29">
        <f t="shared" si="4"/>
        <v>0</v>
      </c>
      <c r="T29">
        <f t="shared" si="5"/>
        <v>0</v>
      </c>
      <c r="U29">
        <f t="shared" si="6"/>
        <v>0</v>
      </c>
      <c r="V29">
        <f t="shared" si="7"/>
        <v>0</v>
      </c>
      <c r="X29">
        <f t="shared" si="8"/>
        <v>0</v>
      </c>
      <c r="Y29">
        <f t="shared" si="9"/>
        <v>0</v>
      </c>
      <c r="Z29">
        <f t="shared" si="10"/>
        <v>0</v>
      </c>
      <c r="AA29">
        <f t="shared" si="11"/>
        <v>0</v>
      </c>
      <c r="AC29" s="15"/>
      <c r="AD29" s="15"/>
      <c r="AP29">
        <v>6</v>
      </c>
      <c r="AQ29">
        <v>6</v>
      </c>
      <c r="AR29">
        <v>7</v>
      </c>
      <c r="BA29" s="16" t="s">
        <v>24</v>
      </c>
      <c r="BC29">
        <v>0</v>
      </c>
      <c r="BD29" s="39">
        <v>0</v>
      </c>
      <c r="BF29">
        <f t="shared" si="14"/>
        <v>0</v>
      </c>
      <c r="BI29" s="57" t="s">
        <v>141</v>
      </c>
    </row>
    <row r="30" spans="1:61" x14ac:dyDescent="0.2">
      <c r="A30" s="1"/>
      <c r="B30" s="152" t="str">
        <f t="shared" si="13"/>
        <v>.</v>
      </c>
      <c r="F30" s="264">
        <f>ABS(Home!$K$22*E30)</f>
        <v>0</v>
      </c>
      <c r="G30" s="39">
        <v>0</v>
      </c>
      <c r="H30" s="264">
        <f>ABS(Home!$K$22*G30)</f>
        <v>0</v>
      </c>
      <c r="I30" s="39">
        <v>0</v>
      </c>
      <c r="J30" s="264">
        <f>ABS(Home!$K$22*I30)</f>
        <v>0</v>
      </c>
      <c r="K30" s="39">
        <v>0</v>
      </c>
      <c r="L30" s="264">
        <f>ABS(Home!$K$22*K30)</f>
        <v>0</v>
      </c>
      <c r="N30">
        <f t="shared" si="1"/>
        <v>0</v>
      </c>
      <c r="P30">
        <f t="shared" si="2"/>
        <v>0</v>
      </c>
      <c r="Q30">
        <f t="shared" si="3"/>
        <v>0</v>
      </c>
      <c r="S30">
        <f t="shared" si="4"/>
        <v>0</v>
      </c>
      <c r="T30">
        <f t="shared" si="5"/>
        <v>0</v>
      </c>
      <c r="U30">
        <f t="shared" si="6"/>
        <v>0</v>
      </c>
      <c r="V30">
        <f t="shared" si="7"/>
        <v>0</v>
      </c>
      <c r="X30">
        <f t="shared" si="8"/>
        <v>0</v>
      </c>
      <c r="Y30">
        <f t="shared" si="9"/>
        <v>0</v>
      </c>
      <c r="Z30">
        <f t="shared" si="10"/>
        <v>0</v>
      </c>
      <c r="AA30">
        <f t="shared" si="11"/>
        <v>0</v>
      </c>
      <c r="AC30" s="15"/>
      <c r="AD30" s="15"/>
      <c r="BI30" s="57" t="s">
        <v>142</v>
      </c>
    </row>
    <row r="31" spans="1:61" x14ac:dyDescent="0.2">
      <c r="A31" s="1"/>
      <c r="B31" s="152" t="str">
        <f t="shared" si="13"/>
        <v>.</v>
      </c>
      <c r="F31" s="264">
        <f>ABS(Home!$K$22*E31)</f>
        <v>0</v>
      </c>
      <c r="G31" s="39">
        <v>0</v>
      </c>
      <c r="H31" s="264">
        <f>ABS(Home!$K$22*G31)</f>
        <v>0</v>
      </c>
      <c r="I31" s="39">
        <v>0</v>
      </c>
      <c r="J31" s="264">
        <f>ABS(Home!$K$22*I31)</f>
        <v>0</v>
      </c>
      <c r="K31" s="39">
        <v>0</v>
      </c>
      <c r="L31" s="264">
        <f>ABS(Home!$K$22*K31)</f>
        <v>0</v>
      </c>
      <c r="N31">
        <f t="shared" si="1"/>
        <v>0</v>
      </c>
      <c r="P31">
        <f t="shared" si="2"/>
        <v>0</v>
      </c>
      <c r="Q31">
        <f t="shared" si="3"/>
        <v>0</v>
      </c>
      <c r="S31">
        <f t="shared" si="4"/>
        <v>0</v>
      </c>
      <c r="T31">
        <f t="shared" si="5"/>
        <v>0</v>
      </c>
      <c r="U31">
        <f t="shared" si="6"/>
        <v>0</v>
      </c>
      <c r="V31">
        <f t="shared" si="7"/>
        <v>0</v>
      </c>
      <c r="X31">
        <f t="shared" si="8"/>
        <v>0</v>
      </c>
      <c r="Y31">
        <f t="shared" si="9"/>
        <v>0</v>
      </c>
      <c r="Z31">
        <f t="shared" si="10"/>
        <v>0</v>
      </c>
      <c r="AA31">
        <f t="shared" si="11"/>
        <v>0</v>
      </c>
      <c r="AC31" s="15"/>
      <c r="AD31" s="15"/>
      <c r="BI31" s="57" t="s">
        <v>143</v>
      </c>
    </row>
    <row r="32" spans="1:61" x14ac:dyDescent="0.2">
      <c r="A32" s="1"/>
      <c r="B32" s="152" t="str">
        <f t="shared" si="13"/>
        <v>.</v>
      </c>
      <c r="F32" s="264">
        <f>ABS(Home!$K$22*E32)</f>
        <v>0</v>
      </c>
      <c r="G32" s="39">
        <v>0</v>
      </c>
      <c r="H32" s="264">
        <f>ABS(Home!$K$22*G32)</f>
        <v>0</v>
      </c>
      <c r="I32" s="39">
        <v>0</v>
      </c>
      <c r="J32" s="264">
        <f>ABS(Home!$K$22*I32)</f>
        <v>0</v>
      </c>
      <c r="K32" s="39">
        <v>0</v>
      </c>
      <c r="L32" s="264">
        <f>ABS(Home!$K$22*K32)</f>
        <v>0</v>
      </c>
      <c r="N32">
        <f t="shared" si="1"/>
        <v>0</v>
      </c>
      <c r="P32">
        <f t="shared" si="2"/>
        <v>0</v>
      </c>
      <c r="Q32">
        <f t="shared" si="3"/>
        <v>0</v>
      </c>
      <c r="S32">
        <f t="shared" si="4"/>
        <v>0</v>
      </c>
      <c r="T32">
        <f t="shared" si="5"/>
        <v>0</v>
      </c>
      <c r="U32">
        <f t="shared" si="6"/>
        <v>0</v>
      </c>
      <c r="V32">
        <f t="shared" si="7"/>
        <v>0</v>
      </c>
      <c r="X32">
        <f t="shared" si="8"/>
        <v>0</v>
      </c>
      <c r="Y32">
        <f t="shared" si="9"/>
        <v>0</v>
      </c>
      <c r="Z32">
        <f t="shared" si="10"/>
        <v>0</v>
      </c>
      <c r="AA32">
        <f t="shared" si="11"/>
        <v>0</v>
      </c>
      <c r="AC32" s="15"/>
      <c r="AD32" s="15"/>
      <c r="BI32" s="57" t="s">
        <v>144</v>
      </c>
    </row>
    <row r="33" spans="1:61" s="7" customFormat="1" x14ac:dyDescent="0.2">
      <c r="A33" s="154"/>
      <c r="B33" s="158" t="str">
        <f t="shared" si="13"/>
        <v>.</v>
      </c>
      <c r="C33" s="159"/>
      <c r="D33" s="159"/>
      <c r="E33" s="160"/>
      <c r="F33" s="265">
        <f>ABS(Home!$K$22*E33)</f>
        <v>0</v>
      </c>
      <c r="G33" s="262">
        <v>0</v>
      </c>
      <c r="H33" s="265">
        <f>ABS(Home!$K$22*G33)</f>
        <v>0</v>
      </c>
      <c r="I33" s="262">
        <v>0</v>
      </c>
      <c r="J33" s="265">
        <f>ABS(Home!$K$22*I33)</f>
        <v>0</v>
      </c>
      <c r="K33" s="262">
        <v>0</v>
      </c>
      <c r="L33" s="265">
        <f>ABS(Home!$K$22*K33)</f>
        <v>0</v>
      </c>
      <c r="M33" s="13"/>
      <c r="N33">
        <f t="shared" si="1"/>
        <v>0</v>
      </c>
      <c r="P33">
        <f t="shared" si="2"/>
        <v>0</v>
      </c>
      <c r="Q33">
        <f t="shared" si="3"/>
        <v>0</v>
      </c>
      <c r="R33"/>
      <c r="S33">
        <f t="shared" si="4"/>
        <v>0</v>
      </c>
      <c r="T33">
        <f t="shared" si="5"/>
        <v>0</v>
      </c>
      <c r="U33">
        <f t="shared" si="6"/>
        <v>0</v>
      </c>
      <c r="V33">
        <f t="shared" si="7"/>
        <v>0</v>
      </c>
      <c r="W33"/>
      <c r="X33">
        <f t="shared" si="8"/>
        <v>0</v>
      </c>
      <c r="Y33">
        <f t="shared" si="9"/>
        <v>0</v>
      </c>
      <c r="Z33">
        <f t="shared" si="10"/>
        <v>0</v>
      </c>
      <c r="AA33">
        <f t="shared" si="11"/>
        <v>0</v>
      </c>
      <c r="AC33" s="15"/>
      <c r="AD33" s="15"/>
      <c r="AE33" s="15"/>
      <c r="AP33" s="7" t="s">
        <v>27</v>
      </c>
      <c r="AQ33" s="7" t="s">
        <v>27</v>
      </c>
      <c r="AR33" s="7" t="s">
        <v>27</v>
      </c>
      <c r="AZ33" s="17" t="s">
        <v>28</v>
      </c>
      <c r="BA33" s="9">
        <f>1+BA23</f>
        <v>4</v>
      </c>
      <c r="BC33" s="7" t="s">
        <v>15</v>
      </c>
      <c r="BD33" s="14" t="s">
        <v>15</v>
      </c>
      <c r="BF33" s="14" t="s">
        <v>15</v>
      </c>
      <c r="BI33" s="57" t="s">
        <v>145</v>
      </c>
    </row>
    <row r="34" spans="1:61" x14ac:dyDescent="0.2">
      <c r="A34" s="13">
        <f>1+A24</f>
        <v>4</v>
      </c>
      <c r="B34" s="152" t="str">
        <f t="shared" si="13"/>
        <v>Temp</v>
      </c>
      <c r="C34" s="38">
        <v>0</v>
      </c>
      <c r="D34" s="38">
        <v>6</v>
      </c>
      <c r="E34" s="39">
        <v>0</v>
      </c>
      <c r="F34" s="264">
        <f>ABS(Home!$K$22*E34)</f>
        <v>0</v>
      </c>
      <c r="G34" s="39">
        <v>0</v>
      </c>
      <c r="H34" s="264">
        <f>ABS(Home!$K$22*G34)</f>
        <v>0</v>
      </c>
      <c r="I34" s="39">
        <v>0</v>
      </c>
      <c r="J34" s="264">
        <f>ABS(Home!$K$22*I34)</f>
        <v>0</v>
      </c>
      <c r="K34" s="39">
        <v>0</v>
      </c>
      <c r="L34" s="264">
        <f>ABS(Home!$K$22*K34)</f>
        <v>0</v>
      </c>
      <c r="N34">
        <f t="shared" si="1"/>
        <v>0</v>
      </c>
      <c r="P34">
        <f t="shared" si="2"/>
        <v>0</v>
      </c>
      <c r="Q34">
        <f t="shared" si="3"/>
        <v>6</v>
      </c>
      <c r="S34">
        <f t="shared" si="4"/>
        <v>0</v>
      </c>
      <c r="T34">
        <f t="shared" si="5"/>
        <v>0</v>
      </c>
      <c r="U34">
        <f t="shared" si="6"/>
        <v>0</v>
      </c>
      <c r="V34">
        <f t="shared" si="7"/>
        <v>0</v>
      </c>
      <c r="X34">
        <f t="shared" si="8"/>
        <v>0</v>
      </c>
      <c r="Y34">
        <f t="shared" si="9"/>
        <v>0</v>
      </c>
      <c r="Z34">
        <f t="shared" si="10"/>
        <v>0</v>
      </c>
      <c r="AA34">
        <f t="shared" si="11"/>
        <v>0</v>
      </c>
      <c r="AC34" s="15"/>
      <c r="AD34" s="15"/>
      <c r="AP34">
        <v>6</v>
      </c>
      <c r="AQ34">
        <v>6</v>
      </c>
      <c r="AR34">
        <v>7</v>
      </c>
      <c r="BA34" s="16" t="s">
        <v>19</v>
      </c>
      <c r="BC34">
        <v>0</v>
      </c>
      <c r="BD34" s="39">
        <v>0</v>
      </c>
      <c r="BF34">
        <f t="shared" ref="BF34:BF39" si="15">BD34*$BG$3</f>
        <v>0</v>
      </c>
      <c r="BI34" s="57" t="s">
        <v>146</v>
      </c>
    </row>
    <row r="35" spans="1:61" x14ac:dyDescent="0.2">
      <c r="A35" s="17"/>
      <c r="B35" s="152" t="str">
        <f t="shared" si="13"/>
        <v>pH</v>
      </c>
      <c r="C35" s="38">
        <v>0</v>
      </c>
      <c r="D35" s="38">
        <v>6</v>
      </c>
      <c r="E35" s="39">
        <v>0</v>
      </c>
      <c r="F35" s="264">
        <f>ABS(Home!$K$22*E35)</f>
        <v>0</v>
      </c>
      <c r="G35" s="39">
        <v>0</v>
      </c>
      <c r="H35" s="264">
        <f>ABS(Home!$K$22*G35)</f>
        <v>0</v>
      </c>
      <c r="I35" s="39">
        <v>0</v>
      </c>
      <c r="J35" s="264">
        <f>ABS(Home!$K$22*I35)</f>
        <v>0</v>
      </c>
      <c r="K35" s="39">
        <v>0</v>
      </c>
      <c r="L35" s="264">
        <f>ABS(Home!$K$22*K35)</f>
        <v>0</v>
      </c>
      <c r="N35">
        <f t="shared" si="1"/>
        <v>0</v>
      </c>
      <c r="P35">
        <f t="shared" si="2"/>
        <v>0</v>
      </c>
      <c r="Q35">
        <f t="shared" si="3"/>
        <v>6</v>
      </c>
      <c r="S35">
        <f t="shared" si="4"/>
        <v>0</v>
      </c>
      <c r="T35">
        <f t="shared" si="5"/>
        <v>0</v>
      </c>
      <c r="U35">
        <f t="shared" si="6"/>
        <v>0</v>
      </c>
      <c r="V35">
        <f t="shared" si="7"/>
        <v>0</v>
      </c>
      <c r="X35">
        <f t="shared" si="8"/>
        <v>0</v>
      </c>
      <c r="Y35">
        <f t="shared" si="9"/>
        <v>0</v>
      </c>
      <c r="Z35">
        <f t="shared" si="10"/>
        <v>0</v>
      </c>
      <c r="AA35">
        <f t="shared" si="11"/>
        <v>0</v>
      </c>
      <c r="AC35" s="15"/>
      <c r="AD35" s="15"/>
      <c r="AP35">
        <v>6</v>
      </c>
      <c r="AQ35">
        <v>6</v>
      </c>
      <c r="AR35">
        <v>7</v>
      </c>
      <c r="BA35" s="16" t="s">
        <v>20</v>
      </c>
      <c r="BC35">
        <v>0</v>
      </c>
      <c r="BD35" s="39">
        <v>0</v>
      </c>
      <c r="BF35">
        <f t="shared" si="15"/>
        <v>0</v>
      </c>
      <c r="BI35" s="57" t="s">
        <v>147</v>
      </c>
    </row>
    <row r="36" spans="1:61" x14ac:dyDescent="0.2">
      <c r="A36" s="1"/>
      <c r="B36" s="152" t="str">
        <f t="shared" si="13"/>
        <v>DO</v>
      </c>
      <c r="C36" s="38">
        <v>0</v>
      </c>
      <c r="D36" s="38">
        <v>6</v>
      </c>
      <c r="E36" s="39">
        <v>0</v>
      </c>
      <c r="F36" s="264">
        <f>ABS(Home!$K$22*E36)</f>
        <v>0</v>
      </c>
      <c r="G36" s="39">
        <v>0</v>
      </c>
      <c r="H36" s="264">
        <f>ABS(Home!$K$22*G36)</f>
        <v>0</v>
      </c>
      <c r="I36" s="39">
        <v>0</v>
      </c>
      <c r="J36" s="264">
        <f>ABS(Home!$K$22*I36)</f>
        <v>0</v>
      </c>
      <c r="K36" s="39">
        <v>0</v>
      </c>
      <c r="L36" s="264">
        <f>ABS(Home!$K$22*K36)</f>
        <v>0</v>
      </c>
      <c r="N36">
        <f t="shared" si="1"/>
        <v>0</v>
      </c>
      <c r="P36">
        <f t="shared" si="2"/>
        <v>0</v>
      </c>
      <c r="Q36">
        <f t="shared" si="3"/>
        <v>6</v>
      </c>
      <c r="S36">
        <f t="shared" si="4"/>
        <v>0</v>
      </c>
      <c r="T36">
        <f t="shared" si="5"/>
        <v>0</v>
      </c>
      <c r="U36">
        <f t="shared" si="6"/>
        <v>0</v>
      </c>
      <c r="V36">
        <f t="shared" si="7"/>
        <v>0</v>
      </c>
      <c r="X36">
        <f t="shared" si="8"/>
        <v>0</v>
      </c>
      <c r="Y36">
        <f t="shared" si="9"/>
        <v>0</v>
      </c>
      <c r="Z36">
        <f t="shared" si="10"/>
        <v>0</v>
      </c>
      <c r="AA36">
        <f t="shared" si="11"/>
        <v>0</v>
      </c>
      <c r="AC36" s="15"/>
      <c r="AD36" s="15"/>
      <c r="AP36">
        <v>6</v>
      </c>
      <c r="AQ36">
        <v>6</v>
      </c>
      <c r="AR36">
        <v>7</v>
      </c>
      <c r="BA36" s="16" t="s">
        <v>21</v>
      </c>
      <c r="BC36">
        <v>0</v>
      </c>
      <c r="BD36" s="39">
        <v>0</v>
      </c>
      <c r="BF36">
        <f t="shared" si="15"/>
        <v>0</v>
      </c>
      <c r="BI36" s="57" t="s">
        <v>148</v>
      </c>
    </row>
    <row r="37" spans="1:61" x14ac:dyDescent="0.2">
      <c r="A37" s="1"/>
      <c r="B37" s="152" t="str">
        <f t="shared" si="13"/>
        <v>Pollution</v>
      </c>
      <c r="C37" s="38">
        <v>0</v>
      </c>
      <c r="D37" s="38">
        <v>6</v>
      </c>
      <c r="E37" s="39">
        <v>0</v>
      </c>
      <c r="F37" s="264">
        <f>ABS(Home!$K$22*E37)</f>
        <v>0</v>
      </c>
      <c r="G37" s="39">
        <v>0</v>
      </c>
      <c r="H37" s="264">
        <f>ABS(Home!$K$22*G37)</f>
        <v>0</v>
      </c>
      <c r="I37" s="39">
        <v>0</v>
      </c>
      <c r="J37" s="264">
        <f>ABS(Home!$K$22*I37)</f>
        <v>0</v>
      </c>
      <c r="K37" s="39">
        <v>0</v>
      </c>
      <c r="L37" s="264">
        <f>ABS(Home!$K$22*K37)</f>
        <v>0</v>
      </c>
      <c r="N37">
        <f t="shared" si="1"/>
        <v>0</v>
      </c>
      <c r="P37">
        <f t="shared" si="2"/>
        <v>0</v>
      </c>
      <c r="Q37">
        <f t="shared" si="3"/>
        <v>6</v>
      </c>
      <c r="S37">
        <f t="shared" si="4"/>
        <v>0</v>
      </c>
      <c r="T37">
        <f t="shared" si="5"/>
        <v>0</v>
      </c>
      <c r="U37">
        <f t="shared" si="6"/>
        <v>0</v>
      </c>
      <c r="V37">
        <f t="shared" si="7"/>
        <v>0</v>
      </c>
      <c r="X37">
        <f t="shared" si="8"/>
        <v>0</v>
      </c>
      <c r="Y37">
        <f t="shared" si="9"/>
        <v>0</v>
      </c>
      <c r="Z37">
        <f t="shared" si="10"/>
        <v>0</v>
      </c>
      <c r="AA37">
        <f t="shared" si="11"/>
        <v>0</v>
      </c>
      <c r="AC37" s="15"/>
      <c r="AD37" s="15"/>
      <c r="AP37">
        <v>6</v>
      </c>
      <c r="AQ37">
        <v>6</v>
      </c>
      <c r="AR37">
        <v>7</v>
      </c>
      <c r="BA37" s="16" t="s">
        <v>22</v>
      </c>
      <c r="BC37">
        <v>0</v>
      </c>
      <c r="BD37" s="39">
        <v>0</v>
      </c>
      <c r="BF37">
        <f t="shared" si="15"/>
        <v>0</v>
      </c>
      <c r="BI37" s="57" t="s">
        <v>149</v>
      </c>
    </row>
    <row r="38" spans="1:61" x14ac:dyDescent="0.2">
      <c r="A38" s="1"/>
      <c r="B38" s="152" t="str">
        <f t="shared" si="13"/>
        <v>FishingPressure</v>
      </c>
      <c r="C38" s="38">
        <v>0</v>
      </c>
      <c r="D38" s="38">
        <v>6</v>
      </c>
      <c r="E38" s="84">
        <v>0</v>
      </c>
      <c r="F38" s="264">
        <f>ABS(Home!$K$22*E38)</f>
        <v>0</v>
      </c>
      <c r="G38" s="39">
        <v>0</v>
      </c>
      <c r="H38" s="264">
        <f>ABS(Home!$K$22*G38)</f>
        <v>0</v>
      </c>
      <c r="I38" s="39">
        <v>0</v>
      </c>
      <c r="J38" s="264">
        <f>ABS(Home!$K$22*I38)</f>
        <v>0</v>
      </c>
      <c r="K38" s="39">
        <v>0</v>
      </c>
      <c r="L38" s="264">
        <f>ABS(Home!$K$22*K38)</f>
        <v>0</v>
      </c>
      <c r="N38">
        <f t="shared" si="1"/>
        <v>0</v>
      </c>
      <c r="P38">
        <f t="shared" si="2"/>
        <v>0</v>
      </c>
      <c r="Q38">
        <f t="shared" si="3"/>
        <v>6</v>
      </c>
      <c r="S38">
        <f t="shared" si="4"/>
        <v>0</v>
      </c>
      <c r="T38">
        <f t="shared" si="5"/>
        <v>0</v>
      </c>
      <c r="U38">
        <f t="shared" si="6"/>
        <v>0</v>
      </c>
      <c r="V38">
        <f t="shared" si="7"/>
        <v>0</v>
      </c>
      <c r="X38">
        <f t="shared" si="8"/>
        <v>0</v>
      </c>
      <c r="Y38">
        <f t="shared" si="9"/>
        <v>0</v>
      </c>
      <c r="Z38">
        <f t="shared" si="10"/>
        <v>0</v>
      </c>
      <c r="AA38">
        <f t="shared" si="11"/>
        <v>0</v>
      </c>
      <c r="AC38" s="15"/>
      <c r="AD38" s="15"/>
      <c r="AP38">
        <v>6</v>
      </c>
      <c r="AQ38">
        <v>6</v>
      </c>
      <c r="AR38">
        <v>7</v>
      </c>
      <c r="AZ38" s="125"/>
      <c r="BA38" s="126" t="s">
        <v>23</v>
      </c>
      <c r="BC38">
        <v>-9.0909090909090905E-3</v>
      </c>
      <c r="BD38" s="134">
        <v>0</v>
      </c>
      <c r="BF38">
        <f t="shared" si="15"/>
        <v>0</v>
      </c>
      <c r="BI38" s="57" t="s">
        <v>156</v>
      </c>
    </row>
    <row r="39" spans="1:61" x14ac:dyDescent="0.2">
      <c r="A39" s="1"/>
      <c r="B39" s="152" t="str">
        <f t="shared" si="13"/>
        <v>-</v>
      </c>
      <c r="C39" s="38">
        <v>0</v>
      </c>
      <c r="D39" s="38">
        <v>6</v>
      </c>
      <c r="E39" s="39">
        <v>0</v>
      </c>
      <c r="F39" s="264">
        <f>ABS(Home!$K$22*E39)</f>
        <v>0</v>
      </c>
      <c r="G39" s="39">
        <v>0</v>
      </c>
      <c r="H39" s="264">
        <f>ABS(Home!$K$22*G39)</f>
        <v>0</v>
      </c>
      <c r="I39" s="39">
        <v>0</v>
      </c>
      <c r="J39" s="264">
        <f>ABS(Home!$K$22*I39)</f>
        <v>0</v>
      </c>
      <c r="K39" s="39">
        <v>0</v>
      </c>
      <c r="L39" s="264">
        <f>ABS(Home!$K$22*K39)</f>
        <v>0</v>
      </c>
      <c r="N39">
        <f t="shared" si="1"/>
        <v>0</v>
      </c>
      <c r="P39">
        <f t="shared" si="2"/>
        <v>0</v>
      </c>
      <c r="Q39">
        <f t="shared" si="3"/>
        <v>6</v>
      </c>
      <c r="S39">
        <f t="shared" si="4"/>
        <v>0</v>
      </c>
      <c r="T39">
        <f t="shared" si="5"/>
        <v>0</v>
      </c>
      <c r="U39">
        <f t="shared" si="6"/>
        <v>0</v>
      </c>
      <c r="V39">
        <f t="shared" si="7"/>
        <v>0</v>
      </c>
      <c r="X39">
        <f t="shared" si="8"/>
        <v>0</v>
      </c>
      <c r="Y39">
        <f t="shared" si="9"/>
        <v>0</v>
      </c>
      <c r="Z39">
        <f t="shared" si="10"/>
        <v>0</v>
      </c>
      <c r="AA39">
        <f t="shared" si="11"/>
        <v>0</v>
      </c>
      <c r="AC39" s="15"/>
      <c r="AD39" s="15"/>
      <c r="AP39">
        <v>6</v>
      </c>
      <c r="AQ39">
        <v>6</v>
      </c>
      <c r="AR39">
        <v>7</v>
      </c>
      <c r="BA39" s="16" t="s">
        <v>24</v>
      </c>
      <c r="BC39">
        <v>0</v>
      </c>
      <c r="BD39" s="39">
        <v>0</v>
      </c>
      <c r="BF39">
        <f t="shared" si="15"/>
        <v>0</v>
      </c>
      <c r="BI39" s="57"/>
    </row>
    <row r="40" spans="1:61" x14ac:dyDescent="0.2">
      <c r="A40" s="1"/>
      <c r="B40" s="152" t="str">
        <f t="shared" si="13"/>
        <v>.</v>
      </c>
      <c r="F40" s="264">
        <f>ABS(Home!$K$22*E40)</f>
        <v>0</v>
      </c>
      <c r="G40" s="39">
        <v>0</v>
      </c>
      <c r="H40" s="264">
        <f>ABS(Home!$K$22*G40)</f>
        <v>0</v>
      </c>
      <c r="I40" s="39">
        <v>0</v>
      </c>
      <c r="J40" s="264">
        <f>ABS(Home!$K$22*I40)</f>
        <v>0</v>
      </c>
      <c r="K40" s="39">
        <v>0</v>
      </c>
      <c r="L40" s="264">
        <f>ABS(Home!$K$22*K40)</f>
        <v>0</v>
      </c>
      <c r="N40">
        <f t="shared" si="1"/>
        <v>0</v>
      </c>
      <c r="P40">
        <f t="shared" si="2"/>
        <v>0</v>
      </c>
      <c r="Q40">
        <f t="shared" si="3"/>
        <v>0</v>
      </c>
      <c r="S40">
        <f t="shared" si="4"/>
        <v>0</v>
      </c>
      <c r="T40">
        <f t="shared" si="5"/>
        <v>0</v>
      </c>
      <c r="U40">
        <f t="shared" si="6"/>
        <v>0</v>
      </c>
      <c r="V40">
        <f t="shared" si="7"/>
        <v>0</v>
      </c>
      <c r="X40">
        <f t="shared" si="8"/>
        <v>0</v>
      </c>
      <c r="Y40">
        <f t="shared" si="9"/>
        <v>0</v>
      </c>
      <c r="Z40">
        <f t="shared" si="10"/>
        <v>0</v>
      </c>
      <c r="AA40">
        <f t="shared" si="11"/>
        <v>0</v>
      </c>
      <c r="AC40" s="15"/>
      <c r="AD40" s="15"/>
      <c r="BI40" s="57"/>
    </row>
    <row r="41" spans="1:61" x14ac:dyDescent="0.2">
      <c r="A41" s="1"/>
      <c r="B41" s="152" t="str">
        <f t="shared" si="13"/>
        <v>.</v>
      </c>
      <c r="F41" s="264">
        <f>ABS(Home!$K$22*E41)</f>
        <v>0</v>
      </c>
      <c r="G41" s="39">
        <v>0</v>
      </c>
      <c r="H41" s="264">
        <f>ABS(Home!$K$22*G41)</f>
        <v>0</v>
      </c>
      <c r="I41" s="39">
        <v>0</v>
      </c>
      <c r="J41" s="264">
        <f>ABS(Home!$K$22*I41)</f>
        <v>0</v>
      </c>
      <c r="K41" s="39">
        <v>0</v>
      </c>
      <c r="L41" s="264">
        <f>ABS(Home!$K$22*K41)</f>
        <v>0</v>
      </c>
      <c r="N41">
        <f t="shared" si="1"/>
        <v>0</v>
      </c>
      <c r="P41">
        <f t="shared" si="2"/>
        <v>0</v>
      </c>
      <c r="Q41">
        <f t="shared" si="3"/>
        <v>0</v>
      </c>
      <c r="S41">
        <f t="shared" si="4"/>
        <v>0</v>
      </c>
      <c r="T41">
        <f t="shared" si="5"/>
        <v>0</v>
      </c>
      <c r="U41">
        <f t="shared" si="6"/>
        <v>0</v>
      </c>
      <c r="V41">
        <f t="shared" si="7"/>
        <v>0</v>
      </c>
      <c r="X41">
        <f t="shared" si="8"/>
        <v>0</v>
      </c>
      <c r="Y41">
        <f t="shared" si="9"/>
        <v>0</v>
      </c>
      <c r="Z41">
        <f t="shared" si="10"/>
        <v>0</v>
      </c>
      <c r="AA41">
        <f t="shared" si="11"/>
        <v>0</v>
      </c>
      <c r="AC41" s="15"/>
      <c r="AD41" s="15"/>
      <c r="BI41" s="57"/>
    </row>
    <row r="42" spans="1:61" x14ac:dyDescent="0.2">
      <c r="A42" s="1"/>
      <c r="B42" s="152" t="str">
        <f t="shared" si="13"/>
        <v>.</v>
      </c>
      <c r="F42" s="264">
        <f>ABS(Home!$K$22*E42)</f>
        <v>0</v>
      </c>
      <c r="G42" s="39">
        <v>0</v>
      </c>
      <c r="H42" s="264">
        <f>ABS(Home!$K$22*G42)</f>
        <v>0</v>
      </c>
      <c r="I42" s="39">
        <v>0</v>
      </c>
      <c r="J42" s="264">
        <f>ABS(Home!$K$22*I42)</f>
        <v>0</v>
      </c>
      <c r="K42" s="39">
        <v>0</v>
      </c>
      <c r="L42" s="264">
        <f>ABS(Home!$K$22*K42)</f>
        <v>0</v>
      </c>
      <c r="N42">
        <f t="shared" si="1"/>
        <v>0</v>
      </c>
      <c r="P42">
        <f t="shared" si="2"/>
        <v>0</v>
      </c>
      <c r="Q42">
        <f t="shared" si="3"/>
        <v>0</v>
      </c>
      <c r="S42">
        <f t="shared" si="4"/>
        <v>0</v>
      </c>
      <c r="T42">
        <f t="shared" si="5"/>
        <v>0</v>
      </c>
      <c r="U42">
        <f t="shared" si="6"/>
        <v>0</v>
      </c>
      <c r="V42">
        <f t="shared" si="7"/>
        <v>0</v>
      </c>
      <c r="X42">
        <f t="shared" si="8"/>
        <v>0</v>
      </c>
      <c r="Y42">
        <f t="shared" si="9"/>
        <v>0</v>
      </c>
      <c r="Z42">
        <f t="shared" si="10"/>
        <v>0</v>
      </c>
      <c r="AA42">
        <f t="shared" si="11"/>
        <v>0</v>
      </c>
      <c r="AC42" s="15"/>
      <c r="AD42" s="15"/>
      <c r="BI42" s="57"/>
    </row>
    <row r="43" spans="1:61" s="7" customFormat="1" x14ac:dyDescent="0.2">
      <c r="A43" s="154"/>
      <c r="B43" s="158" t="str">
        <f t="shared" si="13"/>
        <v>.</v>
      </c>
      <c r="C43" s="159"/>
      <c r="D43" s="159"/>
      <c r="E43" s="160"/>
      <c r="F43" s="265">
        <f>ABS(Home!$K$22*E43)</f>
        <v>0</v>
      </c>
      <c r="G43" s="262">
        <v>0</v>
      </c>
      <c r="H43" s="265">
        <f>ABS(Home!$K$22*G43)</f>
        <v>0</v>
      </c>
      <c r="I43" s="262">
        <v>0</v>
      </c>
      <c r="J43" s="265">
        <f>ABS(Home!$K$22*I43)</f>
        <v>0</v>
      </c>
      <c r="K43" s="262">
        <v>0</v>
      </c>
      <c r="L43" s="265">
        <f>ABS(Home!$K$22*K43)</f>
        <v>0</v>
      </c>
      <c r="M43" s="13"/>
      <c r="N43">
        <f t="shared" si="1"/>
        <v>0</v>
      </c>
      <c r="P43">
        <f t="shared" si="2"/>
        <v>0</v>
      </c>
      <c r="Q43">
        <f t="shared" si="3"/>
        <v>0</v>
      </c>
      <c r="R43"/>
      <c r="S43">
        <f t="shared" si="4"/>
        <v>0</v>
      </c>
      <c r="T43">
        <f t="shared" si="5"/>
        <v>0</v>
      </c>
      <c r="U43">
        <f t="shared" si="6"/>
        <v>0</v>
      </c>
      <c r="V43">
        <f t="shared" si="7"/>
        <v>0</v>
      </c>
      <c r="W43"/>
      <c r="X43">
        <f t="shared" si="8"/>
        <v>0</v>
      </c>
      <c r="Y43">
        <f t="shared" si="9"/>
        <v>0</v>
      </c>
      <c r="Z43">
        <f t="shared" si="10"/>
        <v>0</v>
      </c>
      <c r="AA43">
        <f t="shared" si="11"/>
        <v>0</v>
      </c>
      <c r="AC43" s="15"/>
      <c r="AD43" s="15"/>
      <c r="AE43" s="15"/>
      <c r="AP43" s="7" t="s">
        <v>27</v>
      </c>
      <c r="AQ43" s="7" t="s">
        <v>27</v>
      </c>
      <c r="AR43" s="7" t="s">
        <v>27</v>
      </c>
      <c r="AZ43" s="17" t="s">
        <v>28</v>
      </c>
      <c r="BA43" s="9">
        <f>1+BA33</f>
        <v>5</v>
      </c>
      <c r="BC43" s="7" t="s">
        <v>15</v>
      </c>
      <c r="BD43" s="14" t="s">
        <v>15</v>
      </c>
      <c r="BF43" s="14" t="s">
        <v>15</v>
      </c>
      <c r="BI43" s="6"/>
    </row>
    <row r="44" spans="1:61" x14ac:dyDescent="0.2">
      <c r="A44" s="13">
        <f>1+A34</f>
        <v>5</v>
      </c>
      <c r="B44" s="152" t="str">
        <f t="shared" si="13"/>
        <v>Temp</v>
      </c>
      <c r="C44" s="38">
        <v>0</v>
      </c>
      <c r="D44" s="38">
        <v>6</v>
      </c>
      <c r="E44" s="39">
        <v>0</v>
      </c>
      <c r="F44" s="264">
        <f>ABS(Home!$K$22*E44)</f>
        <v>0</v>
      </c>
      <c r="G44" s="39">
        <v>0</v>
      </c>
      <c r="H44" s="264">
        <f>ABS(Home!$K$22*G44)</f>
        <v>0</v>
      </c>
      <c r="I44" s="39">
        <v>0</v>
      </c>
      <c r="J44" s="264">
        <f>ABS(Home!$K$22*I44)</f>
        <v>0</v>
      </c>
      <c r="K44" s="39">
        <v>0</v>
      </c>
      <c r="L44" s="264">
        <f>ABS(Home!$K$22*K44)</f>
        <v>0</v>
      </c>
      <c r="N44">
        <f t="shared" si="1"/>
        <v>0</v>
      </c>
      <c r="P44">
        <f t="shared" si="2"/>
        <v>0</v>
      </c>
      <c r="Q44">
        <f t="shared" si="3"/>
        <v>6</v>
      </c>
      <c r="S44">
        <f t="shared" si="4"/>
        <v>0</v>
      </c>
      <c r="T44">
        <f t="shared" si="5"/>
        <v>0</v>
      </c>
      <c r="U44">
        <f t="shared" si="6"/>
        <v>0</v>
      </c>
      <c r="V44">
        <f t="shared" si="7"/>
        <v>0</v>
      </c>
      <c r="X44">
        <f t="shared" si="8"/>
        <v>0</v>
      </c>
      <c r="Y44">
        <f t="shared" si="9"/>
        <v>0</v>
      </c>
      <c r="Z44">
        <f t="shared" si="10"/>
        <v>0</v>
      </c>
      <c r="AA44">
        <f t="shared" si="11"/>
        <v>0</v>
      </c>
      <c r="AC44" s="15"/>
      <c r="AD44" s="15"/>
      <c r="AP44">
        <v>6</v>
      </c>
      <c r="AQ44">
        <v>6</v>
      </c>
      <c r="AR44">
        <v>7</v>
      </c>
      <c r="BA44" s="16" t="s">
        <v>19</v>
      </c>
      <c r="BC44">
        <v>0</v>
      </c>
      <c r="BD44" s="39">
        <v>0</v>
      </c>
      <c r="BF44">
        <f t="shared" ref="BF44:BF49" si="16">BD44*$BG$3</f>
        <v>0</v>
      </c>
    </row>
    <row r="45" spans="1:61" x14ac:dyDescent="0.2">
      <c r="A45" s="17"/>
      <c r="B45" s="152" t="str">
        <f t="shared" si="13"/>
        <v>pH</v>
      </c>
      <c r="C45" s="38">
        <v>0</v>
      </c>
      <c r="D45" s="38">
        <v>6</v>
      </c>
      <c r="E45" s="39">
        <v>0</v>
      </c>
      <c r="F45" s="264">
        <f>ABS(Home!$K$22*E45)</f>
        <v>0</v>
      </c>
      <c r="G45" s="39">
        <v>0</v>
      </c>
      <c r="H45" s="264">
        <f>ABS(Home!$K$22*G45)</f>
        <v>0</v>
      </c>
      <c r="I45" s="39">
        <v>0</v>
      </c>
      <c r="J45" s="264">
        <f>ABS(Home!$K$22*I45)</f>
        <v>0</v>
      </c>
      <c r="K45" s="39">
        <v>0</v>
      </c>
      <c r="L45" s="264">
        <f>ABS(Home!$K$22*K45)</f>
        <v>0</v>
      </c>
      <c r="N45">
        <f t="shared" si="1"/>
        <v>0</v>
      </c>
      <c r="P45">
        <f t="shared" si="2"/>
        <v>0</v>
      </c>
      <c r="Q45">
        <f t="shared" si="3"/>
        <v>6</v>
      </c>
      <c r="S45">
        <f t="shared" si="4"/>
        <v>0</v>
      </c>
      <c r="T45">
        <f t="shared" si="5"/>
        <v>0</v>
      </c>
      <c r="U45">
        <f t="shared" si="6"/>
        <v>0</v>
      </c>
      <c r="V45">
        <f t="shared" si="7"/>
        <v>0</v>
      </c>
      <c r="X45">
        <f t="shared" si="8"/>
        <v>0</v>
      </c>
      <c r="Y45">
        <f t="shared" si="9"/>
        <v>0</v>
      </c>
      <c r="Z45">
        <f t="shared" si="10"/>
        <v>0</v>
      </c>
      <c r="AA45">
        <f t="shared" si="11"/>
        <v>0</v>
      </c>
      <c r="AC45" s="15"/>
      <c r="AD45" s="15"/>
      <c r="AP45">
        <v>6</v>
      </c>
      <c r="AQ45">
        <v>6</v>
      </c>
      <c r="AR45">
        <v>7</v>
      </c>
      <c r="BA45" s="16" t="s">
        <v>20</v>
      </c>
      <c r="BC45">
        <v>0</v>
      </c>
      <c r="BD45" s="39">
        <v>0</v>
      </c>
      <c r="BF45">
        <f t="shared" si="16"/>
        <v>0</v>
      </c>
    </row>
    <row r="46" spans="1:61" x14ac:dyDescent="0.2">
      <c r="A46" s="1"/>
      <c r="B46" s="152" t="str">
        <f t="shared" si="13"/>
        <v>DO</v>
      </c>
      <c r="C46" s="38">
        <v>0</v>
      </c>
      <c r="D46" s="38">
        <v>6</v>
      </c>
      <c r="E46" s="39">
        <v>0</v>
      </c>
      <c r="F46" s="264">
        <f>ABS(Home!$K$22*E46)</f>
        <v>0</v>
      </c>
      <c r="G46" s="39">
        <v>0</v>
      </c>
      <c r="H46" s="264">
        <f>ABS(Home!$K$22*G46)</f>
        <v>0</v>
      </c>
      <c r="I46" s="39">
        <v>0</v>
      </c>
      <c r="J46" s="264">
        <f>ABS(Home!$K$22*I46)</f>
        <v>0</v>
      </c>
      <c r="K46" s="39">
        <v>0</v>
      </c>
      <c r="L46" s="264">
        <f>ABS(Home!$K$22*K46)</f>
        <v>0</v>
      </c>
      <c r="N46">
        <f t="shared" si="1"/>
        <v>0</v>
      </c>
      <c r="P46">
        <f t="shared" si="2"/>
        <v>0</v>
      </c>
      <c r="Q46">
        <f t="shared" si="3"/>
        <v>6</v>
      </c>
      <c r="S46">
        <f t="shared" si="4"/>
        <v>0</v>
      </c>
      <c r="T46">
        <f t="shared" si="5"/>
        <v>0</v>
      </c>
      <c r="U46">
        <f t="shared" si="6"/>
        <v>0</v>
      </c>
      <c r="V46">
        <f t="shared" si="7"/>
        <v>0</v>
      </c>
      <c r="X46">
        <f t="shared" si="8"/>
        <v>0</v>
      </c>
      <c r="Y46">
        <f t="shared" si="9"/>
        <v>0</v>
      </c>
      <c r="Z46">
        <f t="shared" si="10"/>
        <v>0</v>
      </c>
      <c r="AA46">
        <f t="shared" si="11"/>
        <v>0</v>
      </c>
      <c r="AC46" s="15"/>
      <c r="AD46" s="15"/>
      <c r="AP46">
        <v>6</v>
      </c>
      <c r="AQ46">
        <v>6</v>
      </c>
      <c r="AR46">
        <v>7</v>
      </c>
      <c r="BA46" s="16" t="s">
        <v>21</v>
      </c>
      <c r="BC46">
        <v>0</v>
      </c>
      <c r="BD46" s="39">
        <v>0</v>
      </c>
      <c r="BF46">
        <f t="shared" si="16"/>
        <v>0</v>
      </c>
    </row>
    <row r="47" spans="1:61" x14ac:dyDescent="0.2">
      <c r="A47" s="1"/>
      <c r="B47" s="152" t="str">
        <f t="shared" si="13"/>
        <v>Pollution</v>
      </c>
      <c r="C47" s="38">
        <v>0</v>
      </c>
      <c r="D47" s="38">
        <v>6</v>
      </c>
      <c r="E47" s="39">
        <v>0</v>
      </c>
      <c r="F47" s="264">
        <f>ABS(Home!$K$22*E47)</f>
        <v>0</v>
      </c>
      <c r="G47" s="39">
        <v>0</v>
      </c>
      <c r="H47" s="264">
        <f>ABS(Home!$K$22*G47)</f>
        <v>0</v>
      </c>
      <c r="I47" s="39">
        <v>0</v>
      </c>
      <c r="J47" s="264">
        <f>ABS(Home!$K$22*I47)</f>
        <v>0</v>
      </c>
      <c r="K47" s="39">
        <v>0</v>
      </c>
      <c r="L47" s="264">
        <f>ABS(Home!$K$22*K47)</f>
        <v>0</v>
      </c>
      <c r="N47">
        <f t="shared" si="1"/>
        <v>0</v>
      </c>
      <c r="P47">
        <f t="shared" si="2"/>
        <v>0</v>
      </c>
      <c r="Q47">
        <f t="shared" si="3"/>
        <v>6</v>
      </c>
      <c r="S47">
        <f t="shared" si="4"/>
        <v>0</v>
      </c>
      <c r="T47">
        <f t="shared" si="5"/>
        <v>0</v>
      </c>
      <c r="U47">
        <f t="shared" si="6"/>
        <v>0</v>
      </c>
      <c r="V47">
        <f t="shared" si="7"/>
        <v>0</v>
      </c>
      <c r="X47">
        <f t="shared" si="8"/>
        <v>0</v>
      </c>
      <c r="Y47">
        <f t="shared" si="9"/>
        <v>0</v>
      </c>
      <c r="Z47">
        <f t="shared" si="10"/>
        <v>0</v>
      </c>
      <c r="AA47">
        <f t="shared" si="11"/>
        <v>0</v>
      </c>
      <c r="AC47" s="15"/>
      <c r="AD47" s="15"/>
      <c r="AP47">
        <v>6</v>
      </c>
      <c r="AQ47">
        <v>6</v>
      </c>
      <c r="AR47">
        <v>7</v>
      </c>
      <c r="BA47" s="16" t="s">
        <v>22</v>
      </c>
      <c r="BC47">
        <v>0</v>
      </c>
      <c r="BD47" s="39">
        <v>0</v>
      </c>
      <c r="BF47">
        <f t="shared" si="16"/>
        <v>0</v>
      </c>
    </row>
    <row r="48" spans="1:61" x14ac:dyDescent="0.2">
      <c r="A48" s="1"/>
      <c r="B48" s="152" t="str">
        <f t="shared" si="13"/>
        <v>FishingPressure</v>
      </c>
      <c r="C48" s="38">
        <v>0</v>
      </c>
      <c r="D48" s="38">
        <v>6</v>
      </c>
      <c r="E48" s="84">
        <v>0</v>
      </c>
      <c r="F48" s="264">
        <f>ABS(Home!$K$22*E48)</f>
        <v>0</v>
      </c>
      <c r="G48" s="39">
        <v>0</v>
      </c>
      <c r="H48" s="264">
        <f>ABS(Home!$K$22*G48)</f>
        <v>0</v>
      </c>
      <c r="I48" s="39">
        <v>0</v>
      </c>
      <c r="J48" s="264">
        <f>ABS(Home!$K$22*I48)</f>
        <v>0</v>
      </c>
      <c r="K48" s="39">
        <v>0</v>
      </c>
      <c r="L48" s="264">
        <f>ABS(Home!$K$22*K48)</f>
        <v>0</v>
      </c>
      <c r="N48">
        <f t="shared" si="1"/>
        <v>0</v>
      </c>
      <c r="P48">
        <f t="shared" si="2"/>
        <v>0</v>
      </c>
      <c r="Q48">
        <f t="shared" si="3"/>
        <v>6</v>
      </c>
      <c r="S48">
        <f t="shared" si="4"/>
        <v>0</v>
      </c>
      <c r="T48">
        <f t="shared" si="5"/>
        <v>0</v>
      </c>
      <c r="U48">
        <f t="shared" si="6"/>
        <v>0</v>
      </c>
      <c r="V48">
        <f t="shared" si="7"/>
        <v>0</v>
      </c>
      <c r="X48">
        <f t="shared" si="8"/>
        <v>0</v>
      </c>
      <c r="Y48">
        <f t="shared" si="9"/>
        <v>0</v>
      </c>
      <c r="Z48">
        <f t="shared" si="10"/>
        <v>0</v>
      </c>
      <c r="AA48">
        <f t="shared" si="11"/>
        <v>0</v>
      </c>
      <c r="AC48" s="15"/>
      <c r="AD48" s="15"/>
      <c r="AP48">
        <v>6</v>
      </c>
      <c r="AQ48">
        <v>6</v>
      </c>
      <c r="AR48">
        <v>7</v>
      </c>
      <c r="BA48" s="16" t="s">
        <v>23</v>
      </c>
      <c r="BC48">
        <v>-9.0909090909090905E-3</v>
      </c>
      <c r="BD48" s="134">
        <v>0</v>
      </c>
      <c r="BF48">
        <f t="shared" si="16"/>
        <v>0</v>
      </c>
    </row>
    <row r="49" spans="1:61" x14ac:dyDescent="0.2">
      <c r="A49" s="1"/>
      <c r="B49" s="152" t="str">
        <f t="shared" si="13"/>
        <v>-</v>
      </c>
      <c r="C49" s="38">
        <v>0</v>
      </c>
      <c r="D49" s="38">
        <v>6</v>
      </c>
      <c r="E49" s="39">
        <v>0</v>
      </c>
      <c r="F49" s="264">
        <f>ABS(Home!$K$22*E49)</f>
        <v>0</v>
      </c>
      <c r="G49" s="39">
        <v>0</v>
      </c>
      <c r="H49" s="264">
        <f>ABS(Home!$K$22*G49)</f>
        <v>0</v>
      </c>
      <c r="I49" s="39">
        <v>0</v>
      </c>
      <c r="J49" s="264">
        <f>ABS(Home!$K$22*I49)</f>
        <v>0</v>
      </c>
      <c r="K49" s="39">
        <v>0</v>
      </c>
      <c r="L49" s="264">
        <f>ABS(Home!$K$22*K49)</f>
        <v>0</v>
      </c>
      <c r="N49">
        <f t="shared" si="1"/>
        <v>0</v>
      </c>
      <c r="P49">
        <f t="shared" si="2"/>
        <v>0</v>
      </c>
      <c r="Q49">
        <f t="shared" si="3"/>
        <v>6</v>
      </c>
      <c r="S49">
        <f t="shared" si="4"/>
        <v>0</v>
      </c>
      <c r="T49">
        <f t="shared" si="5"/>
        <v>0</v>
      </c>
      <c r="U49">
        <f t="shared" si="6"/>
        <v>0</v>
      </c>
      <c r="V49">
        <f t="shared" si="7"/>
        <v>0</v>
      </c>
      <c r="X49">
        <f t="shared" si="8"/>
        <v>0</v>
      </c>
      <c r="Y49">
        <f t="shared" si="9"/>
        <v>0</v>
      </c>
      <c r="Z49">
        <f t="shared" si="10"/>
        <v>0</v>
      </c>
      <c r="AA49">
        <f t="shared" si="11"/>
        <v>0</v>
      </c>
      <c r="AC49" s="15"/>
      <c r="AD49" s="15"/>
      <c r="AP49">
        <v>6</v>
      </c>
      <c r="AQ49">
        <v>6</v>
      </c>
      <c r="AR49">
        <v>7</v>
      </c>
      <c r="BA49" s="16" t="s">
        <v>24</v>
      </c>
      <c r="BC49">
        <v>0</v>
      </c>
      <c r="BD49" s="39">
        <v>0</v>
      </c>
      <c r="BF49">
        <f t="shared" si="16"/>
        <v>0</v>
      </c>
    </row>
    <row r="50" spans="1:61" x14ac:dyDescent="0.2">
      <c r="A50" s="1"/>
      <c r="B50" s="152" t="str">
        <f t="shared" si="13"/>
        <v>.</v>
      </c>
      <c r="F50" s="264">
        <f>ABS(Home!$K$22*E50)</f>
        <v>0</v>
      </c>
      <c r="G50" s="39">
        <v>0</v>
      </c>
      <c r="H50" s="264">
        <f>ABS(Home!$K$22*G50)</f>
        <v>0</v>
      </c>
      <c r="I50" s="39">
        <v>0</v>
      </c>
      <c r="J50" s="264">
        <f>ABS(Home!$K$22*I50)</f>
        <v>0</v>
      </c>
      <c r="K50" s="39">
        <v>0</v>
      </c>
      <c r="L50" s="264">
        <f>ABS(Home!$K$22*K50)</f>
        <v>0</v>
      </c>
      <c r="N50">
        <f t="shared" si="1"/>
        <v>0</v>
      </c>
      <c r="P50">
        <f t="shared" si="2"/>
        <v>0</v>
      </c>
      <c r="Q50">
        <f t="shared" si="3"/>
        <v>0</v>
      </c>
      <c r="S50">
        <f t="shared" si="4"/>
        <v>0</v>
      </c>
      <c r="T50">
        <f t="shared" si="5"/>
        <v>0</v>
      </c>
      <c r="U50">
        <f t="shared" si="6"/>
        <v>0</v>
      </c>
      <c r="V50">
        <f t="shared" si="7"/>
        <v>0</v>
      </c>
      <c r="X50">
        <f t="shared" si="8"/>
        <v>0</v>
      </c>
      <c r="Y50">
        <f t="shared" si="9"/>
        <v>0</v>
      </c>
      <c r="Z50">
        <f t="shared" si="10"/>
        <v>0</v>
      </c>
      <c r="AA50">
        <f t="shared" si="11"/>
        <v>0</v>
      </c>
      <c r="AC50" s="15"/>
      <c r="AD50" s="15"/>
    </row>
    <row r="51" spans="1:61" x14ac:dyDescent="0.2">
      <c r="A51" s="1"/>
      <c r="B51" s="152" t="str">
        <f t="shared" si="13"/>
        <v>.</v>
      </c>
      <c r="F51" s="264">
        <f>ABS(Home!$K$22*E51)</f>
        <v>0</v>
      </c>
      <c r="G51" s="39">
        <v>0</v>
      </c>
      <c r="H51" s="264">
        <f>ABS(Home!$K$22*G51)</f>
        <v>0</v>
      </c>
      <c r="I51" s="39">
        <v>0</v>
      </c>
      <c r="J51" s="264">
        <f>ABS(Home!$K$22*I51)</f>
        <v>0</v>
      </c>
      <c r="K51" s="39">
        <v>0</v>
      </c>
      <c r="L51" s="264">
        <f>ABS(Home!$K$22*K51)</f>
        <v>0</v>
      </c>
      <c r="N51">
        <f t="shared" si="1"/>
        <v>0</v>
      </c>
      <c r="P51">
        <f t="shared" si="2"/>
        <v>0</v>
      </c>
      <c r="Q51">
        <f t="shared" si="3"/>
        <v>0</v>
      </c>
      <c r="S51">
        <f t="shared" si="4"/>
        <v>0</v>
      </c>
      <c r="T51">
        <f t="shared" si="5"/>
        <v>0</v>
      </c>
      <c r="U51">
        <f t="shared" si="6"/>
        <v>0</v>
      </c>
      <c r="V51">
        <f t="shared" si="7"/>
        <v>0</v>
      </c>
      <c r="X51">
        <f t="shared" si="8"/>
        <v>0</v>
      </c>
      <c r="Y51">
        <f t="shared" si="9"/>
        <v>0</v>
      </c>
      <c r="Z51">
        <f t="shared" si="10"/>
        <v>0</v>
      </c>
      <c r="AA51">
        <f t="shared" si="11"/>
        <v>0</v>
      </c>
      <c r="AC51" s="15"/>
      <c r="AD51" s="15"/>
    </row>
    <row r="52" spans="1:61" x14ac:dyDescent="0.2">
      <c r="A52" s="1"/>
      <c r="B52" s="152" t="str">
        <f t="shared" si="13"/>
        <v>.</v>
      </c>
      <c r="F52" s="264">
        <f>ABS(Home!$K$22*E52)</f>
        <v>0</v>
      </c>
      <c r="G52" s="39">
        <v>0</v>
      </c>
      <c r="H52" s="264">
        <f>ABS(Home!$K$22*G52)</f>
        <v>0</v>
      </c>
      <c r="I52" s="39">
        <v>0</v>
      </c>
      <c r="J52" s="264">
        <f>ABS(Home!$K$22*I52)</f>
        <v>0</v>
      </c>
      <c r="K52" s="39">
        <v>0</v>
      </c>
      <c r="L52" s="264">
        <f>ABS(Home!$K$22*K52)</f>
        <v>0</v>
      </c>
      <c r="N52">
        <f t="shared" si="1"/>
        <v>0</v>
      </c>
      <c r="P52">
        <f t="shared" si="2"/>
        <v>0</v>
      </c>
      <c r="Q52">
        <f t="shared" si="3"/>
        <v>0</v>
      </c>
      <c r="S52">
        <f t="shared" si="4"/>
        <v>0</v>
      </c>
      <c r="T52">
        <f t="shared" si="5"/>
        <v>0</v>
      </c>
      <c r="U52">
        <f t="shared" si="6"/>
        <v>0</v>
      </c>
      <c r="V52">
        <f t="shared" si="7"/>
        <v>0</v>
      </c>
      <c r="X52">
        <f t="shared" si="8"/>
        <v>0</v>
      </c>
      <c r="Y52">
        <f t="shared" si="9"/>
        <v>0</v>
      </c>
      <c r="Z52">
        <f t="shared" si="10"/>
        <v>0</v>
      </c>
      <c r="AA52">
        <f t="shared" si="11"/>
        <v>0</v>
      </c>
      <c r="AC52" s="15"/>
      <c r="AD52" s="15"/>
    </row>
    <row r="53" spans="1:61" s="7" customFormat="1" x14ac:dyDescent="0.2">
      <c r="A53" s="154"/>
      <c r="B53" s="158" t="str">
        <f t="shared" si="13"/>
        <v>.</v>
      </c>
      <c r="C53" s="159"/>
      <c r="D53" s="159"/>
      <c r="E53" s="160"/>
      <c r="F53" s="265">
        <f>ABS(Home!$K$22*E53)</f>
        <v>0</v>
      </c>
      <c r="G53" s="262">
        <v>0</v>
      </c>
      <c r="H53" s="265">
        <f>ABS(Home!$K$22*G53)</f>
        <v>0</v>
      </c>
      <c r="I53" s="262">
        <v>0</v>
      </c>
      <c r="J53" s="265">
        <f>ABS(Home!$K$22*I53)</f>
        <v>0</v>
      </c>
      <c r="K53" s="262">
        <v>0</v>
      </c>
      <c r="L53" s="265">
        <f>ABS(Home!$K$22*K53)</f>
        <v>0</v>
      </c>
      <c r="M53" s="13"/>
      <c r="N53">
        <f t="shared" si="1"/>
        <v>0</v>
      </c>
      <c r="P53">
        <f t="shared" si="2"/>
        <v>0</v>
      </c>
      <c r="Q53">
        <f t="shared" si="3"/>
        <v>0</v>
      </c>
      <c r="R53"/>
      <c r="S53">
        <f t="shared" si="4"/>
        <v>0</v>
      </c>
      <c r="T53">
        <f t="shared" si="5"/>
        <v>0</v>
      </c>
      <c r="U53">
        <f t="shared" si="6"/>
        <v>0</v>
      </c>
      <c r="V53">
        <f t="shared" si="7"/>
        <v>0</v>
      </c>
      <c r="W53"/>
      <c r="X53">
        <f t="shared" si="8"/>
        <v>0</v>
      </c>
      <c r="Y53">
        <f t="shared" si="9"/>
        <v>0</v>
      </c>
      <c r="Z53">
        <f t="shared" si="10"/>
        <v>0</v>
      </c>
      <c r="AA53">
        <f t="shared" si="11"/>
        <v>0</v>
      </c>
      <c r="AC53" s="15"/>
      <c r="AD53" s="15"/>
      <c r="AE53" s="15"/>
      <c r="AP53" s="7" t="s">
        <v>27</v>
      </c>
      <c r="AQ53" s="7" t="s">
        <v>27</v>
      </c>
      <c r="AR53" s="7" t="s">
        <v>27</v>
      </c>
      <c r="AZ53" s="17" t="s">
        <v>28</v>
      </c>
      <c r="BA53" s="9">
        <f>1+BA43</f>
        <v>6</v>
      </c>
      <c r="BC53" s="7" t="s">
        <v>15</v>
      </c>
      <c r="BD53" s="14" t="s">
        <v>15</v>
      </c>
      <c r="BF53" s="14" t="s">
        <v>15</v>
      </c>
      <c r="BI53" s="6"/>
    </row>
    <row r="54" spans="1:61" x14ac:dyDescent="0.2">
      <c r="A54" s="13">
        <f>1+A44</f>
        <v>6</v>
      </c>
      <c r="B54" s="152" t="str">
        <f t="shared" si="13"/>
        <v>Temp</v>
      </c>
      <c r="C54" s="38">
        <v>0</v>
      </c>
      <c r="D54" s="38">
        <v>6</v>
      </c>
      <c r="E54" s="39">
        <v>0</v>
      </c>
      <c r="F54" s="264">
        <f>ABS(Home!$K$22*E54)</f>
        <v>0</v>
      </c>
      <c r="G54" s="39">
        <v>0</v>
      </c>
      <c r="H54" s="264">
        <f>ABS(Home!$K$22*G54)</f>
        <v>0</v>
      </c>
      <c r="I54" s="39">
        <v>0</v>
      </c>
      <c r="J54" s="264">
        <f>ABS(Home!$K$22*I54)</f>
        <v>0</v>
      </c>
      <c r="K54" s="39">
        <v>0</v>
      </c>
      <c r="L54" s="264">
        <f>ABS(Home!$K$22*K54)</f>
        <v>0</v>
      </c>
      <c r="N54">
        <f t="shared" si="1"/>
        <v>0</v>
      </c>
      <c r="P54">
        <f t="shared" si="2"/>
        <v>0</v>
      </c>
      <c r="Q54">
        <f t="shared" si="3"/>
        <v>6</v>
      </c>
      <c r="S54">
        <f t="shared" si="4"/>
        <v>0</v>
      </c>
      <c r="T54">
        <f t="shared" si="5"/>
        <v>0</v>
      </c>
      <c r="U54">
        <f t="shared" si="6"/>
        <v>0</v>
      </c>
      <c r="V54">
        <f t="shared" si="7"/>
        <v>0</v>
      </c>
      <c r="X54">
        <f t="shared" si="8"/>
        <v>0</v>
      </c>
      <c r="Y54">
        <f t="shared" si="9"/>
        <v>0</v>
      </c>
      <c r="Z54">
        <f t="shared" si="10"/>
        <v>0</v>
      </c>
      <c r="AA54">
        <f t="shared" si="11"/>
        <v>0</v>
      </c>
      <c r="AC54" s="15"/>
      <c r="AD54" s="15"/>
      <c r="AP54">
        <v>6</v>
      </c>
      <c r="AQ54">
        <v>6</v>
      </c>
      <c r="AR54">
        <v>7</v>
      </c>
      <c r="BA54" s="16" t="s">
        <v>19</v>
      </c>
      <c r="BC54">
        <v>0</v>
      </c>
      <c r="BD54" s="39">
        <v>0</v>
      </c>
      <c r="BF54">
        <f t="shared" ref="BF54:BF59" si="17">BD54*$BG$3</f>
        <v>0</v>
      </c>
    </row>
    <row r="55" spans="1:61" x14ac:dyDescent="0.2">
      <c r="A55" s="17"/>
      <c r="B55" s="152" t="str">
        <f t="shared" si="13"/>
        <v>pH</v>
      </c>
      <c r="C55" s="38">
        <v>0</v>
      </c>
      <c r="D55" s="38">
        <v>6</v>
      </c>
      <c r="E55" s="39">
        <v>0</v>
      </c>
      <c r="F55" s="264">
        <f>ABS(Home!$K$22*E55)</f>
        <v>0</v>
      </c>
      <c r="G55" s="39">
        <v>0</v>
      </c>
      <c r="H55" s="264">
        <f>ABS(Home!$K$22*G55)</f>
        <v>0</v>
      </c>
      <c r="I55" s="39">
        <v>0</v>
      </c>
      <c r="J55" s="264">
        <f>ABS(Home!$K$22*I55)</f>
        <v>0</v>
      </c>
      <c r="K55" s="39">
        <v>0</v>
      </c>
      <c r="L55" s="264">
        <f>ABS(Home!$K$22*K55)</f>
        <v>0</v>
      </c>
      <c r="N55">
        <f t="shared" si="1"/>
        <v>0</v>
      </c>
      <c r="P55">
        <f t="shared" si="2"/>
        <v>0</v>
      </c>
      <c r="Q55">
        <f t="shared" si="3"/>
        <v>6</v>
      </c>
      <c r="S55">
        <f t="shared" si="4"/>
        <v>0</v>
      </c>
      <c r="T55">
        <f t="shared" si="5"/>
        <v>0</v>
      </c>
      <c r="U55">
        <f t="shared" si="6"/>
        <v>0</v>
      </c>
      <c r="V55">
        <f t="shared" si="7"/>
        <v>0</v>
      </c>
      <c r="X55">
        <f t="shared" si="8"/>
        <v>0</v>
      </c>
      <c r="Y55">
        <f t="shared" si="9"/>
        <v>0</v>
      </c>
      <c r="Z55">
        <f t="shared" si="10"/>
        <v>0</v>
      </c>
      <c r="AA55">
        <f t="shared" si="11"/>
        <v>0</v>
      </c>
      <c r="AC55" s="15"/>
      <c r="AD55" s="15"/>
      <c r="AP55">
        <v>6</v>
      </c>
      <c r="AQ55">
        <v>6</v>
      </c>
      <c r="AR55">
        <v>7</v>
      </c>
      <c r="BA55" s="16" t="s">
        <v>20</v>
      </c>
      <c r="BC55">
        <v>0</v>
      </c>
      <c r="BD55" s="39">
        <v>0</v>
      </c>
      <c r="BF55">
        <f t="shared" si="17"/>
        <v>0</v>
      </c>
    </row>
    <row r="56" spans="1:61" x14ac:dyDescent="0.2">
      <c r="A56" s="1"/>
      <c r="B56" s="152" t="str">
        <f t="shared" si="13"/>
        <v>DO</v>
      </c>
      <c r="C56" s="38">
        <v>0</v>
      </c>
      <c r="D56" s="38">
        <v>6</v>
      </c>
      <c r="E56" s="39">
        <v>0</v>
      </c>
      <c r="F56" s="264">
        <f>ABS(Home!$K$22*E56)</f>
        <v>0</v>
      </c>
      <c r="G56" s="39">
        <v>0</v>
      </c>
      <c r="H56" s="264">
        <f>ABS(Home!$K$22*G56)</f>
        <v>0</v>
      </c>
      <c r="I56" s="39">
        <v>0</v>
      </c>
      <c r="J56" s="264">
        <f>ABS(Home!$K$22*I56)</f>
        <v>0</v>
      </c>
      <c r="K56" s="39">
        <v>0</v>
      </c>
      <c r="L56" s="264">
        <f>ABS(Home!$K$22*K56)</f>
        <v>0</v>
      </c>
      <c r="N56">
        <f t="shared" si="1"/>
        <v>0</v>
      </c>
      <c r="P56">
        <f t="shared" si="2"/>
        <v>0</v>
      </c>
      <c r="Q56">
        <f t="shared" si="3"/>
        <v>6</v>
      </c>
      <c r="S56">
        <f t="shared" si="4"/>
        <v>0</v>
      </c>
      <c r="T56">
        <f t="shared" si="5"/>
        <v>0</v>
      </c>
      <c r="U56">
        <f t="shared" si="6"/>
        <v>0</v>
      </c>
      <c r="V56">
        <f t="shared" si="7"/>
        <v>0</v>
      </c>
      <c r="X56">
        <f t="shared" si="8"/>
        <v>0</v>
      </c>
      <c r="Y56">
        <f t="shared" si="9"/>
        <v>0</v>
      </c>
      <c r="Z56">
        <f t="shared" si="10"/>
        <v>0</v>
      </c>
      <c r="AA56">
        <f t="shared" si="11"/>
        <v>0</v>
      </c>
      <c r="AC56" s="15"/>
      <c r="AD56" s="15"/>
      <c r="AP56">
        <v>6</v>
      </c>
      <c r="AQ56">
        <v>6</v>
      </c>
      <c r="AR56">
        <v>7</v>
      </c>
      <c r="BA56" s="16" t="s">
        <v>21</v>
      </c>
      <c r="BC56">
        <v>0</v>
      </c>
      <c r="BD56" s="39">
        <v>0</v>
      </c>
      <c r="BF56">
        <f t="shared" si="17"/>
        <v>0</v>
      </c>
    </row>
    <row r="57" spans="1:61" x14ac:dyDescent="0.2">
      <c r="A57" s="1"/>
      <c r="B57" s="152" t="str">
        <f t="shared" si="13"/>
        <v>Pollution</v>
      </c>
      <c r="C57" s="38">
        <v>0</v>
      </c>
      <c r="D57" s="38">
        <v>6</v>
      </c>
      <c r="E57" s="39">
        <v>0</v>
      </c>
      <c r="F57" s="264">
        <f>ABS(Home!$K$22*E57)</f>
        <v>0</v>
      </c>
      <c r="G57" s="39">
        <v>0</v>
      </c>
      <c r="H57" s="264">
        <f>ABS(Home!$K$22*G57)</f>
        <v>0</v>
      </c>
      <c r="I57" s="39">
        <v>0</v>
      </c>
      <c r="J57" s="264">
        <f>ABS(Home!$K$22*I57)</f>
        <v>0</v>
      </c>
      <c r="K57" s="39">
        <v>0</v>
      </c>
      <c r="L57" s="264">
        <f>ABS(Home!$K$22*K57)</f>
        <v>0</v>
      </c>
      <c r="N57">
        <f t="shared" si="1"/>
        <v>0</v>
      </c>
      <c r="P57">
        <f t="shared" si="2"/>
        <v>0</v>
      </c>
      <c r="Q57">
        <f t="shared" si="3"/>
        <v>6</v>
      </c>
      <c r="S57">
        <f t="shared" si="4"/>
        <v>0</v>
      </c>
      <c r="T57">
        <f t="shared" si="5"/>
        <v>0</v>
      </c>
      <c r="U57">
        <f t="shared" si="6"/>
        <v>0</v>
      </c>
      <c r="V57">
        <f t="shared" si="7"/>
        <v>0</v>
      </c>
      <c r="X57">
        <f t="shared" si="8"/>
        <v>0</v>
      </c>
      <c r="Y57">
        <f t="shared" si="9"/>
        <v>0</v>
      </c>
      <c r="Z57">
        <f t="shared" si="10"/>
        <v>0</v>
      </c>
      <c r="AA57">
        <f t="shared" si="11"/>
        <v>0</v>
      </c>
      <c r="AC57" s="15"/>
      <c r="AD57" s="15"/>
      <c r="AP57">
        <v>6</v>
      </c>
      <c r="AQ57">
        <v>6</v>
      </c>
      <c r="AR57">
        <v>7</v>
      </c>
      <c r="BA57" s="16" t="s">
        <v>22</v>
      </c>
      <c r="BC57">
        <v>0</v>
      </c>
      <c r="BD57" s="39">
        <v>0</v>
      </c>
      <c r="BF57">
        <f t="shared" si="17"/>
        <v>0</v>
      </c>
    </row>
    <row r="58" spans="1:61" x14ac:dyDescent="0.2">
      <c r="A58" s="1"/>
      <c r="B58" s="152" t="str">
        <f t="shared" si="13"/>
        <v>FishingPressure</v>
      </c>
      <c r="C58" s="38">
        <v>1</v>
      </c>
      <c r="D58" s="38">
        <v>6</v>
      </c>
      <c r="E58" s="84">
        <v>-0.33333333333333398</v>
      </c>
      <c r="F58" s="264">
        <f>ABS(Home!$K$22*E58)</f>
        <v>1.6666666666666701E-2</v>
      </c>
      <c r="G58" s="39">
        <v>0</v>
      </c>
      <c r="H58" s="264">
        <f>ABS(Home!$K$22*G58)</f>
        <v>0</v>
      </c>
      <c r="I58" s="39">
        <v>0</v>
      </c>
      <c r="J58" s="264">
        <f>ABS(Home!$K$22*I58)</f>
        <v>0</v>
      </c>
      <c r="K58" s="39">
        <v>0</v>
      </c>
      <c r="L58" s="264">
        <f>ABS(Home!$K$22*K58)</f>
        <v>0</v>
      </c>
      <c r="N58">
        <f t="shared" si="1"/>
        <v>1</v>
      </c>
      <c r="P58">
        <f t="shared" si="2"/>
        <v>1</v>
      </c>
      <c r="Q58">
        <f t="shared" si="3"/>
        <v>6</v>
      </c>
      <c r="S58">
        <f t="shared" si="4"/>
        <v>-0.33333333333333398</v>
      </c>
      <c r="T58">
        <f t="shared" si="5"/>
        <v>0</v>
      </c>
      <c r="U58">
        <f t="shared" si="6"/>
        <v>0</v>
      </c>
      <c r="V58">
        <f t="shared" si="7"/>
        <v>0</v>
      </c>
      <c r="X58">
        <f t="shared" si="8"/>
        <v>1.6666666666666701E-2</v>
      </c>
      <c r="Y58">
        <f t="shared" si="9"/>
        <v>0</v>
      </c>
      <c r="Z58">
        <f t="shared" si="10"/>
        <v>0</v>
      </c>
      <c r="AA58">
        <f t="shared" si="11"/>
        <v>0</v>
      </c>
      <c r="AC58" s="15"/>
      <c r="AD58" s="15"/>
      <c r="AP58">
        <v>6</v>
      </c>
      <c r="AQ58">
        <v>6</v>
      </c>
      <c r="AR58">
        <v>7</v>
      </c>
      <c r="BA58" s="16" t="s">
        <v>23</v>
      </c>
      <c r="BC58">
        <v>-0.18181818181818182</v>
      </c>
      <c r="BD58" s="66">
        <v>-0.5</v>
      </c>
      <c r="BF58">
        <f t="shared" si="17"/>
        <v>-0.5</v>
      </c>
    </row>
    <row r="59" spans="1:61" x14ac:dyDescent="0.2">
      <c r="A59" s="1"/>
      <c r="B59" s="152" t="str">
        <f t="shared" si="13"/>
        <v>-</v>
      </c>
      <c r="C59" s="38">
        <v>0</v>
      </c>
      <c r="D59" s="38">
        <v>6</v>
      </c>
      <c r="E59" s="39">
        <v>0</v>
      </c>
      <c r="F59" s="264">
        <f>ABS(Home!$K$22*E59)</f>
        <v>0</v>
      </c>
      <c r="G59" s="39">
        <v>0</v>
      </c>
      <c r="H59" s="264">
        <f>ABS(Home!$K$22*G59)</f>
        <v>0</v>
      </c>
      <c r="I59" s="39">
        <v>0</v>
      </c>
      <c r="J59" s="264">
        <f>ABS(Home!$K$22*I59)</f>
        <v>0</v>
      </c>
      <c r="K59" s="39">
        <v>0</v>
      </c>
      <c r="L59" s="264">
        <f>ABS(Home!$K$22*K59)</f>
        <v>0</v>
      </c>
      <c r="N59">
        <f t="shared" si="1"/>
        <v>0</v>
      </c>
      <c r="P59">
        <f t="shared" si="2"/>
        <v>0</v>
      </c>
      <c r="Q59">
        <f t="shared" si="3"/>
        <v>6</v>
      </c>
      <c r="S59">
        <f t="shared" si="4"/>
        <v>0</v>
      </c>
      <c r="T59">
        <f t="shared" si="5"/>
        <v>0</v>
      </c>
      <c r="U59">
        <f t="shared" si="6"/>
        <v>0</v>
      </c>
      <c r="V59">
        <f t="shared" si="7"/>
        <v>0</v>
      </c>
      <c r="X59">
        <f t="shared" si="8"/>
        <v>0</v>
      </c>
      <c r="Y59">
        <f t="shared" si="9"/>
        <v>0</v>
      </c>
      <c r="Z59">
        <f t="shared" si="10"/>
        <v>0</v>
      </c>
      <c r="AA59">
        <f t="shared" si="11"/>
        <v>0</v>
      </c>
      <c r="AC59" s="15"/>
      <c r="AD59" s="15"/>
      <c r="AP59">
        <v>6</v>
      </c>
      <c r="AQ59">
        <v>6</v>
      </c>
      <c r="AR59">
        <v>7</v>
      </c>
      <c r="BA59" s="16" t="s">
        <v>24</v>
      </c>
      <c r="BC59">
        <v>0</v>
      </c>
      <c r="BD59" s="39">
        <v>0</v>
      </c>
      <c r="BF59">
        <f t="shared" si="17"/>
        <v>0</v>
      </c>
    </row>
    <row r="60" spans="1:61" x14ac:dyDescent="0.2">
      <c r="A60" s="1"/>
      <c r="B60" s="152" t="str">
        <f t="shared" si="13"/>
        <v>.</v>
      </c>
      <c r="F60" s="264">
        <f>ABS(Home!$K$22*E60)</f>
        <v>0</v>
      </c>
      <c r="G60" s="39">
        <v>0</v>
      </c>
      <c r="H60" s="264">
        <f>ABS(Home!$K$22*G60)</f>
        <v>0</v>
      </c>
      <c r="I60" s="39">
        <v>0</v>
      </c>
      <c r="J60" s="264">
        <f>ABS(Home!$K$22*I60)</f>
        <v>0</v>
      </c>
      <c r="K60" s="39">
        <v>0</v>
      </c>
      <c r="L60" s="264">
        <f>ABS(Home!$K$22*K60)</f>
        <v>0</v>
      </c>
      <c r="N60">
        <f t="shared" si="1"/>
        <v>0</v>
      </c>
      <c r="P60">
        <f t="shared" si="2"/>
        <v>0</v>
      </c>
      <c r="Q60">
        <f t="shared" si="3"/>
        <v>0</v>
      </c>
      <c r="S60">
        <f t="shared" si="4"/>
        <v>0</v>
      </c>
      <c r="T60">
        <f t="shared" si="5"/>
        <v>0</v>
      </c>
      <c r="U60">
        <f t="shared" si="6"/>
        <v>0</v>
      </c>
      <c r="V60">
        <f t="shared" si="7"/>
        <v>0</v>
      </c>
      <c r="X60">
        <f t="shared" si="8"/>
        <v>0</v>
      </c>
      <c r="Y60">
        <f t="shared" si="9"/>
        <v>0</v>
      </c>
      <c r="Z60">
        <f t="shared" si="10"/>
        <v>0</v>
      </c>
      <c r="AA60">
        <f t="shared" si="11"/>
        <v>0</v>
      </c>
      <c r="AC60" s="15"/>
      <c r="AD60" s="15"/>
    </row>
    <row r="61" spans="1:61" x14ac:dyDescent="0.2">
      <c r="A61" s="1"/>
      <c r="B61" s="152" t="str">
        <f t="shared" si="13"/>
        <v>.</v>
      </c>
      <c r="F61" s="264">
        <f>ABS(Home!$K$22*E61)</f>
        <v>0</v>
      </c>
      <c r="G61" s="39">
        <v>0</v>
      </c>
      <c r="H61" s="264">
        <f>ABS(Home!$K$22*G61)</f>
        <v>0</v>
      </c>
      <c r="I61" s="39">
        <v>0</v>
      </c>
      <c r="J61" s="264">
        <f>ABS(Home!$K$22*I61)</f>
        <v>0</v>
      </c>
      <c r="K61" s="39">
        <v>0</v>
      </c>
      <c r="L61" s="264">
        <f>ABS(Home!$K$22*K61)</f>
        <v>0</v>
      </c>
      <c r="N61">
        <f t="shared" si="1"/>
        <v>0</v>
      </c>
      <c r="P61">
        <f t="shared" si="2"/>
        <v>0</v>
      </c>
      <c r="Q61">
        <f t="shared" si="3"/>
        <v>0</v>
      </c>
      <c r="S61">
        <f t="shared" si="4"/>
        <v>0</v>
      </c>
      <c r="T61">
        <f t="shared" si="5"/>
        <v>0</v>
      </c>
      <c r="U61">
        <f t="shared" si="6"/>
        <v>0</v>
      </c>
      <c r="V61">
        <f t="shared" si="7"/>
        <v>0</v>
      </c>
      <c r="X61">
        <f t="shared" si="8"/>
        <v>0</v>
      </c>
      <c r="Y61">
        <f t="shared" si="9"/>
        <v>0</v>
      </c>
      <c r="Z61">
        <f t="shared" si="10"/>
        <v>0</v>
      </c>
      <c r="AA61">
        <f t="shared" si="11"/>
        <v>0</v>
      </c>
      <c r="AC61" s="15"/>
      <c r="AD61" s="15"/>
    </row>
    <row r="62" spans="1:61" x14ac:dyDescent="0.2">
      <c r="A62" s="1"/>
      <c r="B62" s="152" t="str">
        <f t="shared" si="13"/>
        <v>.</v>
      </c>
      <c r="F62" s="264">
        <f>ABS(Home!$K$22*E62)</f>
        <v>0</v>
      </c>
      <c r="G62" s="39">
        <v>0</v>
      </c>
      <c r="H62" s="264">
        <f>ABS(Home!$K$22*G62)</f>
        <v>0</v>
      </c>
      <c r="I62" s="39">
        <v>0</v>
      </c>
      <c r="J62" s="264">
        <f>ABS(Home!$K$22*I62)</f>
        <v>0</v>
      </c>
      <c r="K62" s="39">
        <v>0</v>
      </c>
      <c r="L62" s="264">
        <f>ABS(Home!$K$22*K62)</f>
        <v>0</v>
      </c>
      <c r="N62">
        <f t="shared" si="1"/>
        <v>0</v>
      </c>
      <c r="P62">
        <f t="shared" si="2"/>
        <v>0</v>
      </c>
      <c r="Q62">
        <f t="shared" si="3"/>
        <v>0</v>
      </c>
      <c r="S62">
        <f t="shared" si="4"/>
        <v>0</v>
      </c>
      <c r="T62">
        <f t="shared" si="5"/>
        <v>0</v>
      </c>
      <c r="U62">
        <f t="shared" si="6"/>
        <v>0</v>
      </c>
      <c r="V62">
        <f t="shared" si="7"/>
        <v>0</v>
      </c>
      <c r="X62">
        <f t="shared" si="8"/>
        <v>0</v>
      </c>
      <c r="Y62">
        <f t="shared" si="9"/>
        <v>0</v>
      </c>
      <c r="Z62">
        <f t="shared" si="10"/>
        <v>0</v>
      </c>
      <c r="AA62">
        <f t="shared" si="11"/>
        <v>0</v>
      </c>
      <c r="AC62" s="15"/>
      <c r="AD62" s="15"/>
    </row>
    <row r="63" spans="1:61" s="7" customFormat="1" x14ac:dyDescent="0.2">
      <c r="A63" s="154"/>
      <c r="B63" s="158" t="str">
        <f t="shared" si="13"/>
        <v>.</v>
      </c>
      <c r="C63" s="159"/>
      <c r="D63" s="159"/>
      <c r="E63" s="160"/>
      <c r="F63" s="265">
        <f>ABS(Home!$K$22*E63)</f>
        <v>0</v>
      </c>
      <c r="G63" s="262">
        <v>0</v>
      </c>
      <c r="H63" s="265">
        <f>ABS(Home!$K$22*G63)</f>
        <v>0</v>
      </c>
      <c r="I63" s="262">
        <v>0</v>
      </c>
      <c r="J63" s="265">
        <f>ABS(Home!$K$22*I63)</f>
        <v>0</v>
      </c>
      <c r="K63" s="262">
        <v>0</v>
      </c>
      <c r="L63" s="265">
        <f>ABS(Home!$K$22*K63)</f>
        <v>0</v>
      </c>
      <c r="M63" s="13"/>
      <c r="N63">
        <f t="shared" si="1"/>
        <v>0</v>
      </c>
      <c r="P63">
        <f t="shared" si="2"/>
        <v>0</v>
      </c>
      <c r="Q63">
        <f t="shared" si="3"/>
        <v>0</v>
      </c>
      <c r="R63"/>
      <c r="S63">
        <f t="shared" si="4"/>
        <v>0</v>
      </c>
      <c r="T63">
        <f t="shared" si="5"/>
        <v>0</v>
      </c>
      <c r="U63">
        <f t="shared" si="6"/>
        <v>0</v>
      </c>
      <c r="V63">
        <f t="shared" si="7"/>
        <v>0</v>
      </c>
      <c r="W63"/>
      <c r="X63">
        <f t="shared" si="8"/>
        <v>0</v>
      </c>
      <c r="Y63">
        <f t="shared" si="9"/>
        <v>0</v>
      </c>
      <c r="Z63">
        <f t="shared" si="10"/>
        <v>0</v>
      </c>
      <c r="AA63">
        <f t="shared" si="11"/>
        <v>0</v>
      </c>
      <c r="AC63" s="15"/>
      <c r="AD63" s="15"/>
      <c r="AE63" s="15"/>
      <c r="AP63" s="7" t="s">
        <v>27</v>
      </c>
      <c r="AQ63" s="7" t="s">
        <v>27</v>
      </c>
      <c r="AR63" s="7" t="s">
        <v>27</v>
      </c>
      <c r="AZ63" s="17" t="s">
        <v>28</v>
      </c>
      <c r="BA63" s="9">
        <f>1+BA53</f>
        <v>7</v>
      </c>
      <c r="BC63" s="7" t="s">
        <v>15</v>
      </c>
      <c r="BD63" s="14" t="s">
        <v>15</v>
      </c>
      <c r="BF63" s="14" t="s">
        <v>15</v>
      </c>
      <c r="BI63" s="6"/>
    </row>
    <row r="64" spans="1:61" x14ac:dyDescent="0.2">
      <c r="A64" s="13">
        <f>1+A54</f>
        <v>7</v>
      </c>
      <c r="B64" s="152" t="str">
        <f t="shared" si="13"/>
        <v>Temp</v>
      </c>
      <c r="C64" s="38">
        <v>0</v>
      </c>
      <c r="D64" s="38">
        <v>6</v>
      </c>
      <c r="E64" s="39">
        <v>0</v>
      </c>
      <c r="F64" s="264">
        <f>ABS(Home!$K$22*E64)</f>
        <v>0</v>
      </c>
      <c r="G64" s="39">
        <v>0</v>
      </c>
      <c r="H64" s="264">
        <f>ABS(Home!$K$22*G64)</f>
        <v>0</v>
      </c>
      <c r="I64" s="39">
        <v>0</v>
      </c>
      <c r="J64" s="264">
        <f>ABS(Home!$K$22*I64)</f>
        <v>0</v>
      </c>
      <c r="K64" s="39">
        <v>0</v>
      </c>
      <c r="L64" s="264">
        <f>ABS(Home!$K$22*K64)</f>
        <v>0</v>
      </c>
      <c r="N64">
        <f t="shared" si="1"/>
        <v>0</v>
      </c>
      <c r="P64">
        <f t="shared" si="2"/>
        <v>0</v>
      </c>
      <c r="Q64">
        <f t="shared" si="3"/>
        <v>6</v>
      </c>
      <c r="S64">
        <f t="shared" si="4"/>
        <v>0</v>
      </c>
      <c r="T64">
        <f t="shared" si="5"/>
        <v>0</v>
      </c>
      <c r="U64">
        <f t="shared" si="6"/>
        <v>0</v>
      </c>
      <c r="V64">
        <f t="shared" si="7"/>
        <v>0</v>
      </c>
      <c r="X64">
        <f t="shared" si="8"/>
        <v>0</v>
      </c>
      <c r="Y64">
        <f t="shared" si="9"/>
        <v>0</v>
      </c>
      <c r="Z64">
        <f t="shared" si="10"/>
        <v>0</v>
      </c>
      <c r="AA64">
        <f t="shared" si="11"/>
        <v>0</v>
      </c>
      <c r="AC64" s="15"/>
      <c r="AD64" s="15"/>
      <c r="AP64">
        <v>6</v>
      </c>
      <c r="AQ64">
        <v>6</v>
      </c>
      <c r="AR64">
        <v>7</v>
      </c>
      <c r="BA64" s="16" t="s">
        <v>19</v>
      </c>
      <c r="BC64">
        <v>0</v>
      </c>
      <c r="BD64" s="39">
        <v>0</v>
      </c>
      <c r="BF64">
        <f t="shared" ref="BF64:BF69" si="18">BD64*$BG$3</f>
        <v>0</v>
      </c>
    </row>
    <row r="65" spans="1:61" x14ac:dyDescent="0.2">
      <c r="A65" s="17"/>
      <c r="B65" s="152" t="str">
        <f t="shared" si="13"/>
        <v>pH</v>
      </c>
      <c r="C65" s="38">
        <v>0</v>
      </c>
      <c r="D65" s="38">
        <v>6</v>
      </c>
      <c r="E65" s="39">
        <v>0</v>
      </c>
      <c r="F65" s="264">
        <f>ABS(Home!$K$22*E65)</f>
        <v>0</v>
      </c>
      <c r="G65" s="39">
        <v>0</v>
      </c>
      <c r="H65" s="264">
        <f>ABS(Home!$K$22*G65)</f>
        <v>0</v>
      </c>
      <c r="I65" s="39">
        <v>0</v>
      </c>
      <c r="J65" s="264">
        <f>ABS(Home!$K$22*I65)</f>
        <v>0</v>
      </c>
      <c r="K65" s="39">
        <v>0</v>
      </c>
      <c r="L65" s="264">
        <f>ABS(Home!$K$22*K65)</f>
        <v>0</v>
      </c>
      <c r="N65">
        <f t="shared" si="1"/>
        <v>0</v>
      </c>
      <c r="P65">
        <f t="shared" si="2"/>
        <v>0</v>
      </c>
      <c r="Q65">
        <f t="shared" si="3"/>
        <v>6</v>
      </c>
      <c r="S65">
        <f t="shared" si="4"/>
        <v>0</v>
      </c>
      <c r="T65">
        <f t="shared" si="5"/>
        <v>0</v>
      </c>
      <c r="U65">
        <f t="shared" si="6"/>
        <v>0</v>
      </c>
      <c r="V65">
        <f t="shared" si="7"/>
        <v>0</v>
      </c>
      <c r="X65">
        <f t="shared" si="8"/>
        <v>0</v>
      </c>
      <c r="Y65">
        <f t="shared" si="9"/>
        <v>0</v>
      </c>
      <c r="Z65">
        <f t="shared" si="10"/>
        <v>0</v>
      </c>
      <c r="AA65">
        <f t="shared" si="11"/>
        <v>0</v>
      </c>
      <c r="AC65" s="15"/>
      <c r="AD65" s="15"/>
      <c r="AP65">
        <v>6</v>
      </c>
      <c r="AQ65">
        <v>6</v>
      </c>
      <c r="AR65">
        <v>7</v>
      </c>
      <c r="BA65" s="16" t="s">
        <v>20</v>
      </c>
      <c r="BC65">
        <v>0</v>
      </c>
      <c r="BD65" s="39">
        <v>0</v>
      </c>
      <c r="BF65">
        <f t="shared" si="18"/>
        <v>0</v>
      </c>
    </row>
    <row r="66" spans="1:61" x14ac:dyDescent="0.2">
      <c r="A66" s="1"/>
      <c r="B66" s="152" t="str">
        <f t="shared" si="13"/>
        <v>DO</v>
      </c>
      <c r="C66" s="38">
        <v>0</v>
      </c>
      <c r="D66" s="38">
        <v>6</v>
      </c>
      <c r="E66" s="39">
        <v>0</v>
      </c>
      <c r="F66" s="264">
        <f>ABS(Home!$K$22*E66)</f>
        <v>0</v>
      </c>
      <c r="G66" s="39">
        <v>0</v>
      </c>
      <c r="H66" s="264">
        <f>ABS(Home!$K$22*G66)</f>
        <v>0</v>
      </c>
      <c r="I66" s="39">
        <v>0</v>
      </c>
      <c r="J66" s="264">
        <f>ABS(Home!$K$22*I66)</f>
        <v>0</v>
      </c>
      <c r="K66" s="39">
        <v>0</v>
      </c>
      <c r="L66" s="264">
        <f>ABS(Home!$K$22*K66)</f>
        <v>0</v>
      </c>
      <c r="N66">
        <f t="shared" si="1"/>
        <v>0</v>
      </c>
      <c r="P66">
        <f t="shared" si="2"/>
        <v>0</v>
      </c>
      <c r="Q66">
        <f t="shared" si="3"/>
        <v>6</v>
      </c>
      <c r="S66">
        <f t="shared" si="4"/>
        <v>0</v>
      </c>
      <c r="T66">
        <f t="shared" si="5"/>
        <v>0</v>
      </c>
      <c r="U66">
        <f t="shared" si="6"/>
        <v>0</v>
      </c>
      <c r="V66">
        <f t="shared" si="7"/>
        <v>0</v>
      </c>
      <c r="X66">
        <f t="shared" si="8"/>
        <v>0</v>
      </c>
      <c r="Y66">
        <f t="shared" si="9"/>
        <v>0</v>
      </c>
      <c r="Z66">
        <f t="shared" si="10"/>
        <v>0</v>
      </c>
      <c r="AA66">
        <f t="shared" si="11"/>
        <v>0</v>
      </c>
      <c r="AC66" s="15"/>
      <c r="AD66" s="15"/>
      <c r="AP66">
        <v>6</v>
      </c>
      <c r="AQ66">
        <v>6</v>
      </c>
      <c r="AR66">
        <v>7</v>
      </c>
      <c r="BA66" s="16" t="s">
        <v>21</v>
      </c>
      <c r="BC66">
        <v>0</v>
      </c>
      <c r="BD66" s="39">
        <v>0</v>
      </c>
      <c r="BF66">
        <f t="shared" si="18"/>
        <v>0</v>
      </c>
    </row>
    <row r="67" spans="1:61" x14ac:dyDescent="0.2">
      <c r="A67" s="1"/>
      <c r="B67" s="152" t="str">
        <f t="shared" si="13"/>
        <v>Pollution</v>
      </c>
      <c r="C67" s="38">
        <v>0</v>
      </c>
      <c r="D67" s="38">
        <v>6</v>
      </c>
      <c r="E67" s="39">
        <v>0</v>
      </c>
      <c r="F67" s="264">
        <f>ABS(Home!$K$22*E67)</f>
        <v>0</v>
      </c>
      <c r="G67" s="39">
        <v>0</v>
      </c>
      <c r="H67" s="264">
        <f>ABS(Home!$K$22*G67)</f>
        <v>0</v>
      </c>
      <c r="I67" s="39">
        <v>0</v>
      </c>
      <c r="J67" s="264">
        <f>ABS(Home!$K$22*I67)</f>
        <v>0</v>
      </c>
      <c r="K67" s="39">
        <v>0</v>
      </c>
      <c r="L67" s="264">
        <f>ABS(Home!$K$22*K67)</f>
        <v>0</v>
      </c>
      <c r="N67">
        <f t="shared" si="1"/>
        <v>0</v>
      </c>
      <c r="P67">
        <f t="shared" si="2"/>
        <v>0</v>
      </c>
      <c r="Q67">
        <f t="shared" si="3"/>
        <v>6</v>
      </c>
      <c r="S67">
        <f t="shared" si="4"/>
        <v>0</v>
      </c>
      <c r="T67">
        <f t="shared" si="5"/>
        <v>0</v>
      </c>
      <c r="U67">
        <f t="shared" si="6"/>
        <v>0</v>
      </c>
      <c r="V67">
        <f t="shared" si="7"/>
        <v>0</v>
      </c>
      <c r="X67">
        <f t="shared" si="8"/>
        <v>0</v>
      </c>
      <c r="Y67">
        <f t="shared" si="9"/>
        <v>0</v>
      </c>
      <c r="Z67">
        <f t="shared" si="10"/>
        <v>0</v>
      </c>
      <c r="AA67">
        <f t="shared" si="11"/>
        <v>0</v>
      </c>
      <c r="AC67" s="15"/>
      <c r="AD67" s="15"/>
      <c r="AP67">
        <v>6</v>
      </c>
      <c r="AQ67">
        <v>6</v>
      </c>
      <c r="AR67">
        <v>7</v>
      </c>
      <c r="BA67" s="16" t="s">
        <v>22</v>
      </c>
      <c r="BC67">
        <v>0</v>
      </c>
      <c r="BD67" s="39">
        <v>0</v>
      </c>
      <c r="BF67">
        <f t="shared" si="18"/>
        <v>0</v>
      </c>
    </row>
    <row r="68" spans="1:61" x14ac:dyDescent="0.2">
      <c r="A68" s="1"/>
      <c r="B68" s="152" t="str">
        <f t="shared" si="13"/>
        <v>FishingPressure</v>
      </c>
      <c r="C68" s="38">
        <v>1</v>
      </c>
      <c r="D68" s="38">
        <v>6</v>
      </c>
      <c r="E68" s="84">
        <v>-0.33333333333333398</v>
      </c>
      <c r="F68" s="264">
        <f>ABS(Home!$K$22*E68)</f>
        <v>1.6666666666666701E-2</v>
      </c>
      <c r="G68" s="39">
        <v>0</v>
      </c>
      <c r="H68" s="264">
        <f>ABS(Home!$K$22*G68)</f>
        <v>0</v>
      </c>
      <c r="I68" s="39">
        <v>0</v>
      </c>
      <c r="J68" s="264">
        <f>ABS(Home!$K$22*I68)</f>
        <v>0</v>
      </c>
      <c r="K68" s="39">
        <v>0</v>
      </c>
      <c r="L68" s="264">
        <f>ABS(Home!$K$22*K68)</f>
        <v>0</v>
      </c>
      <c r="N68">
        <f>IF(C68=1,COUNTIF(F68,"&lt;&gt;0")+COUNTIF(H68,"&lt;&gt;0")+COUNTIF(J68,"&lt;&gt;0")+COUNTIF(L68,"&lt;&gt;0"),0)</f>
        <v>1</v>
      </c>
      <c r="P68">
        <f t="shared" si="2"/>
        <v>1</v>
      </c>
      <c r="Q68">
        <f t="shared" si="3"/>
        <v>6</v>
      </c>
      <c r="S68">
        <f t="shared" si="4"/>
        <v>-0.33333333333333398</v>
      </c>
      <c r="T68">
        <f t="shared" si="5"/>
        <v>0</v>
      </c>
      <c r="U68">
        <f t="shared" si="6"/>
        <v>0</v>
      </c>
      <c r="V68">
        <f t="shared" si="7"/>
        <v>0</v>
      </c>
      <c r="X68">
        <f t="shared" si="8"/>
        <v>1.6666666666666701E-2</v>
      </c>
      <c r="Y68">
        <f t="shared" si="9"/>
        <v>0</v>
      </c>
      <c r="Z68">
        <f t="shared" si="10"/>
        <v>0</v>
      </c>
      <c r="AA68">
        <f t="shared" si="11"/>
        <v>0</v>
      </c>
      <c r="AC68" s="15"/>
      <c r="AD68" s="15"/>
      <c r="AP68">
        <v>6</v>
      </c>
      <c r="AQ68">
        <v>6</v>
      </c>
      <c r="AR68">
        <v>7</v>
      </c>
      <c r="BA68" s="16" t="s">
        <v>23</v>
      </c>
      <c r="BC68">
        <v>-9.0909090909090912E-2</v>
      </c>
      <c r="BD68" s="135">
        <v>0</v>
      </c>
      <c r="BF68">
        <f t="shared" si="18"/>
        <v>0</v>
      </c>
    </row>
    <row r="69" spans="1:61" x14ac:dyDescent="0.2">
      <c r="A69" s="1"/>
      <c r="B69" s="152" t="str">
        <f t="shared" si="13"/>
        <v>-</v>
      </c>
      <c r="C69" s="38">
        <v>0</v>
      </c>
      <c r="D69" s="38">
        <v>6</v>
      </c>
      <c r="E69" s="39">
        <v>0</v>
      </c>
      <c r="F69" s="264">
        <f>ABS(Home!$K$22*E69)</f>
        <v>0</v>
      </c>
      <c r="G69" s="39">
        <v>0</v>
      </c>
      <c r="H69" s="264">
        <f>ABS(Home!$K$22*G69)</f>
        <v>0</v>
      </c>
      <c r="I69" s="39">
        <v>0</v>
      </c>
      <c r="J69" s="264">
        <f>ABS(Home!$K$22*I69)</f>
        <v>0</v>
      </c>
      <c r="K69" s="39">
        <v>0</v>
      </c>
      <c r="L69" s="264">
        <f>ABS(Home!$K$22*K69)</f>
        <v>0</v>
      </c>
      <c r="N69">
        <f t="shared" ref="N69:N132" si="19">IF(C69=1,COUNTIF(F69,"&lt;&gt;0")+COUNTIF(H69,"&lt;&gt;0")+COUNTIF(J69,"&lt;&gt;0")+COUNTIF(L69,"&lt;&gt;0"),0)</f>
        <v>0</v>
      </c>
      <c r="P69">
        <f t="shared" ref="P69:P132" si="20">C69</f>
        <v>0</v>
      </c>
      <c r="Q69">
        <f t="shared" ref="Q69:Q132" si="21">D69</f>
        <v>6</v>
      </c>
      <c r="S69">
        <f t="shared" ref="S69:S132" si="22">IF($C69=1,E69,0)</f>
        <v>0</v>
      </c>
      <c r="T69">
        <f t="shared" ref="T69:T132" si="23">IF($C69=1,G69,0)</f>
        <v>0</v>
      </c>
      <c r="U69">
        <f t="shared" ref="U69:U132" si="24">IF($C69=1,I69,0)</f>
        <v>0</v>
      </c>
      <c r="V69">
        <f t="shared" ref="V69:V132" si="25">IF($C69=1,K69,0)</f>
        <v>0</v>
      </c>
      <c r="X69">
        <f t="shared" ref="X69:X132" si="26">IF($C69=1,F69,0)</f>
        <v>0</v>
      </c>
      <c r="Y69">
        <f t="shared" ref="Y69:Y132" si="27">IF($C69=1,H69,0)</f>
        <v>0</v>
      </c>
      <c r="Z69">
        <f t="shared" ref="Z69:Z132" si="28">IF($C69=1,J69,0)</f>
        <v>0</v>
      </c>
      <c r="AA69">
        <f t="shared" ref="AA69:AA132" si="29">IF($C69=1,L69,0)</f>
        <v>0</v>
      </c>
      <c r="AC69" s="15"/>
      <c r="AD69" s="15"/>
      <c r="AP69">
        <v>6</v>
      </c>
      <c r="AQ69">
        <v>6</v>
      </c>
      <c r="AR69">
        <v>7</v>
      </c>
      <c r="BA69" s="16" t="s">
        <v>24</v>
      </c>
      <c r="BC69">
        <v>0</v>
      </c>
      <c r="BD69" s="39">
        <v>0</v>
      </c>
      <c r="BF69">
        <f t="shared" si="18"/>
        <v>0</v>
      </c>
    </row>
    <row r="70" spans="1:61" x14ac:dyDescent="0.2">
      <c r="A70" s="1"/>
      <c r="B70" s="152" t="str">
        <f t="shared" si="13"/>
        <v>.</v>
      </c>
      <c r="F70" s="264">
        <f>ABS(Home!$K$22*E70)</f>
        <v>0</v>
      </c>
      <c r="G70" s="39">
        <v>0</v>
      </c>
      <c r="H70" s="264">
        <f>ABS(Home!$K$22*G70)</f>
        <v>0</v>
      </c>
      <c r="I70" s="39">
        <v>0</v>
      </c>
      <c r="J70" s="264">
        <f>ABS(Home!$K$22*I70)</f>
        <v>0</v>
      </c>
      <c r="K70" s="39">
        <v>0</v>
      </c>
      <c r="L70" s="264">
        <f>ABS(Home!$K$22*K70)</f>
        <v>0</v>
      </c>
      <c r="N70">
        <f t="shared" si="19"/>
        <v>0</v>
      </c>
      <c r="P70">
        <f t="shared" si="20"/>
        <v>0</v>
      </c>
      <c r="Q70">
        <f t="shared" si="21"/>
        <v>0</v>
      </c>
      <c r="S70">
        <f t="shared" si="22"/>
        <v>0</v>
      </c>
      <c r="T70">
        <f t="shared" si="23"/>
        <v>0</v>
      </c>
      <c r="U70">
        <f t="shared" si="24"/>
        <v>0</v>
      </c>
      <c r="V70">
        <f t="shared" si="25"/>
        <v>0</v>
      </c>
      <c r="X70">
        <f t="shared" si="26"/>
        <v>0</v>
      </c>
      <c r="Y70">
        <f t="shared" si="27"/>
        <v>0</v>
      </c>
      <c r="Z70">
        <f t="shared" si="28"/>
        <v>0</v>
      </c>
      <c r="AA70">
        <f t="shared" si="29"/>
        <v>0</v>
      </c>
      <c r="AC70" s="15"/>
      <c r="AD70" s="15"/>
    </row>
    <row r="71" spans="1:61" x14ac:dyDescent="0.2">
      <c r="A71" s="1"/>
      <c r="B71" s="152" t="str">
        <f t="shared" si="13"/>
        <v>.</v>
      </c>
      <c r="F71" s="264">
        <f>ABS(Home!$K$22*E71)</f>
        <v>0</v>
      </c>
      <c r="G71" s="39">
        <v>0</v>
      </c>
      <c r="H71" s="264">
        <f>ABS(Home!$K$22*G71)</f>
        <v>0</v>
      </c>
      <c r="I71" s="39">
        <v>0</v>
      </c>
      <c r="J71" s="264">
        <f>ABS(Home!$K$22*I71)</f>
        <v>0</v>
      </c>
      <c r="K71" s="39">
        <v>0</v>
      </c>
      <c r="L71" s="264">
        <f>ABS(Home!$K$22*K71)</f>
        <v>0</v>
      </c>
      <c r="N71">
        <f t="shared" si="19"/>
        <v>0</v>
      </c>
      <c r="P71">
        <f t="shared" si="20"/>
        <v>0</v>
      </c>
      <c r="Q71">
        <f t="shared" si="21"/>
        <v>0</v>
      </c>
      <c r="S71">
        <f t="shared" si="22"/>
        <v>0</v>
      </c>
      <c r="T71">
        <f t="shared" si="23"/>
        <v>0</v>
      </c>
      <c r="U71">
        <f t="shared" si="24"/>
        <v>0</v>
      </c>
      <c r="V71">
        <f t="shared" si="25"/>
        <v>0</v>
      </c>
      <c r="X71">
        <f t="shared" si="26"/>
        <v>0</v>
      </c>
      <c r="Y71">
        <f t="shared" si="27"/>
        <v>0</v>
      </c>
      <c r="Z71">
        <f t="shared" si="28"/>
        <v>0</v>
      </c>
      <c r="AA71">
        <f t="shared" si="29"/>
        <v>0</v>
      </c>
      <c r="AC71" s="15"/>
      <c r="AD71" s="15"/>
    </row>
    <row r="72" spans="1:61" x14ac:dyDescent="0.2">
      <c r="A72" s="1"/>
      <c r="B72" s="152" t="str">
        <f t="shared" si="13"/>
        <v>.</v>
      </c>
      <c r="F72" s="264">
        <f>ABS(Home!$K$22*E72)</f>
        <v>0</v>
      </c>
      <c r="G72" s="39">
        <v>0</v>
      </c>
      <c r="H72" s="264">
        <f>ABS(Home!$K$22*G72)</f>
        <v>0</v>
      </c>
      <c r="I72" s="39">
        <v>0</v>
      </c>
      <c r="J72" s="264">
        <f>ABS(Home!$K$22*I72)</f>
        <v>0</v>
      </c>
      <c r="K72" s="39">
        <v>0</v>
      </c>
      <c r="L72" s="264">
        <f>ABS(Home!$K$22*K72)</f>
        <v>0</v>
      </c>
      <c r="N72">
        <f t="shared" si="19"/>
        <v>0</v>
      </c>
      <c r="P72">
        <f t="shared" si="20"/>
        <v>0</v>
      </c>
      <c r="Q72">
        <f t="shared" si="21"/>
        <v>0</v>
      </c>
      <c r="S72">
        <f t="shared" si="22"/>
        <v>0</v>
      </c>
      <c r="T72">
        <f t="shared" si="23"/>
        <v>0</v>
      </c>
      <c r="U72">
        <f t="shared" si="24"/>
        <v>0</v>
      </c>
      <c r="V72">
        <f t="shared" si="25"/>
        <v>0</v>
      </c>
      <c r="X72">
        <f t="shared" si="26"/>
        <v>0</v>
      </c>
      <c r="Y72">
        <f t="shared" si="27"/>
        <v>0</v>
      </c>
      <c r="Z72">
        <f t="shared" si="28"/>
        <v>0</v>
      </c>
      <c r="AA72">
        <f t="shared" si="29"/>
        <v>0</v>
      </c>
      <c r="AC72" s="15"/>
      <c r="AD72" s="15"/>
    </row>
    <row r="73" spans="1:61" s="7" customFormat="1" x14ac:dyDescent="0.2">
      <c r="A73" s="154"/>
      <c r="B73" s="158" t="str">
        <f t="shared" si="13"/>
        <v>.</v>
      </c>
      <c r="C73" s="159"/>
      <c r="D73" s="159"/>
      <c r="E73" s="160"/>
      <c r="F73" s="265">
        <f>ABS(Home!$K$22*E73)</f>
        <v>0</v>
      </c>
      <c r="G73" s="262">
        <v>0</v>
      </c>
      <c r="H73" s="265">
        <f>ABS(Home!$K$22*G73)</f>
        <v>0</v>
      </c>
      <c r="I73" s="262">
        <v>0</v>
      </c>
      <c r="J73" s="265">
        <f>ABS(Home!$K$22*I73)</f>
        <v>0</v>
      </c>
      <c r="K73" s="262">
        <v>0</v>
      </c>
      <c r="L73" s="265">
        <f>ABS(Home!$K$22*K73)</f>
        <v>0</v>
      </c>
      <c r="M73" s="13"/>
      <c r="N73">
        <f t="shared" si="19"/>
        <v>0</v>
      </c>
      <c r="P73">
        <f t="shared" si="20"/>
        <v>0</v>
      </c>
      <c r="Q73">
        <f t="shared" si="21"/>
        <v>0</v>
      </c>
      <c r="R73"/>
      <c r="S73">
        <f t="shared" si="22"/>
        <v>0</v>
      </c>
      <c r="T73">
        <f t="shared" si="23"/>
        <v>0</v>
      </c>
      <c r="U73">
        <f t="shared" si="24"/>
        <v>0</v>
      </c>
      <c r="V73">
        <f t="shared" si="25"/>
        <v>0</v>
      </c>
      <c r="W73"/>
      <c r="X73">
        <f t="shared" si="26"/>
        <v>0</v>
      </c>
      <c r="Y73">
        <f t="shared" si="27"/>
        <v>0</v>
      </c>
      <c r="Z73">
        <f t="shared" si="28"/>
        <v>0</v>
      </c>
      <c r="AA73">
        <f t="shared" si="29"/>
        <v>0</v>
      </c>
      <c r="AC73" s="15"/>
      <c r="AD73" s="15"/>
      <c r="AE73" s="15"/>
      <c r="AP73" s="7" t="s">
        <v>27</v>
      </c>
      <c r="AQ73" s="7" t="s">
        <v>27</v>
      </c>
      <c r="AR73" s="7" t="s">
        <v>27</v>
      </c>
      <c r="AZ73" s="17" t="s">
        <v>28</v>
      </c>
      <c r="BA73" s="9">
        <f>1+BA63</f>
        <v>8</v>
      </c>
      <c r="BC73" s="7" t="s">
        <v>15</v>
      </c>
      <c r="BD73" s="14" t="s">
        <v>15</v>
      </c>
      <c r="BF73" s="14" t="s">
        <v>15</v>
      </c>
      <c r="BI73" s="6"/>
    </row>
    <row r="74" spans="1:61" x14ac:dyDescent="0.2">
      <c r="A74" s="13">
        <f>1+A64</f>
        <v>8</v>
      </c>
      <c r="B74" s="152" t="str">
        <f t="shared" si="13"/>
        <v>Temp</v>
      </c>
      <c r="C74" s="38">
        <v>0</v>
      </c>
      <c r="D74" s="38">
        <v>6</v>
      </c>
      <c r="E74" s="39">
        <v>0</v>
      </c>
      <c r="F74" s="264">
        <f>ABS(Home!$K$22*E74)</f>
        <v>0</v>
      </c>
      <c r="G74" s="39">
        <v>0</v>
      </c>
      <c r="H74" s="264">
        <f>ABS(Home!$K$22*G74)</f>
        <v>0</v>
      </c>
      <c r="I74" s="39">
        <v>0</v>
      </c>
      <c r="J74" s="264">
        <f>ABS(Home!$K$22*I74)</f>
        <v>0</v>
      </c>
      <c r="K74" s="39">
        <v>0</v>
      </c>
      <c r="L74" s="264">
        <f>ABS(Home!$K$22*K74)</f>
        <v>0</v>
      </c>
      <c r="N74">
        <f t="shared" si="19"/>
        <v>0</v>
      </c>
      <c r="P74">
        <f t="shared" si="20"/>
        <v>0</v>
      </c>
      <c r="Q74">
        <f t="shared" si="21"/>
        <v>6</v>
      </c>
      <c r="S74">
        <f t="shared" si="22"/>
        <v>0</v>
      </c>
      <c r="T74">
        <f t="shared" si="23"/>
        <v>0</v>
      </c>
      <c r="U74">
        <f t="shared" si="24"/>
        <v>0</v>
      </c>
      <c r="V74">
        <f t="shared" si="25"/>
        <v>0</v>
      </c>
      <c r="X74">
        <f t="shared" si="26"/>
        <v>0</v>
      </c>
      <c r="Y74">
        <f t="shared" si="27"/>
        <v>0</v>
      </c>
      <c r="Z74">
        <f t="shared" si="28"/>
        <v>0</v>
      </c>
      <c r="AA74">
        <f t="shared" si="29"/>
        <v>0</v>
      </c>
      <c r="AC74" s="15"/>
      <c r="AD74" s="15"/>
      <c r="AP74">
        <v>6</v>
      </c>
      <c r="AQ74">
        <v>6</v>
      </c>
      <c r="AR74">
        <v>7</v>
      </c>
      <c r="BA74" s="16" t="s">
        <v>19</v>
      </c>
      <c r="BC74">
        <v>0</v>
      </c>
      <c r="BD74" s="39">
        <v>0</v>
      </c>
      <c r="BF74">
        <f t="shared" ref="BF74:BF79" si="30">BD74*$BG$3</f>
        <v>0</v>
      </c>
    </row>
    <row r="75" spans="1:61" x14ac:dyDescent="0.2">
      <c r="A75" s="17"/>
      <c r="B75" s="152" t="str">
        <f t="shared" si="13"/>
        <v>pH</v>
      </c>
      <c r="C75" s="38">
        <v>0</v>
      </c>
      <c r="D75" s="38">
        <v>6</v>
      </c>
      <c r="E75" s="39">
        <v>0</v>
      </c>
      <c r="F75" s="264">
        <f>ABS(Home!$K$22*E75)</f>
        <v>0</v>
      </c>
      <c r="G75" s="39">
        <v>0</v>
      </c>
      <c r="H75" s="264">
        <f>ABS(Home!$K$22*G75)</f>
        <v>0</v>
      </c>
      <c r="I75" s="39">
        <v>0</v>
      </c>
      <c r="J75" s="264">
        <f>ABS(Home!$K$22*I75)</f>
        <v>0</v>
      </c>
      <c r="K75" s="39">
        <v>0</v>
      </c>
      <c r="L75" s="264">
        <f>ABS(Home!$K$22*K75)</f>
        <v>0</v>
      </c>
      <c r="N75">
        <f t="shared" si="19"/>
        <v>0</v>
      </c>
      <c r="P75">
        <f t="shared" si="20"/>
        <v>0</v>
      </c>
      <c r="Q75">
        <f t="shared" si="21"/>
        <v>6</v>
      </c>
      <c r="S75">
        <f t="shared" si="22"/>
        <v>0</v>
      </c>
      <c r="T75">
        <f t="shared" si="23"/>
        <v>0</v>
      </c>
      <c r="U75">
        <f t="shared" si="24"/>
        <v>0</v>
      </c>
      <c r="V75">
        <f t="shared" si="25"/>
        <v>0</v>
      </c>
      <c r="X75">
        <f t="shared" si="26"/>
        <v>0</v>
      </c>
      <c r="Y75">
        <f t="shared" si="27"/>
        <v>0</v>
      </c>
      <c r="Z75">
        <f t="shared" si="28"/>
        <v>0</v>
      </c>
      <c r="AA75">
        <f t="shared" si="29"/>
        <v>0</v>
      </c>
      <c r="AC75" s="15"/>
      <c r="AD75" s="15"/>
      <c r="AP75">
        <v>6</v>
      </c>
      <c r="AQ75">
        <v>6</v>
      </c>
      <c r="AR75">
        <v>7</v>
      </c>
      <c r="BA75" s="16" t="s">
        <v>20</v>
      </c>
      <c r="BC75">
        <v>0</v>
      </c>
      <c r="BD75" s="39">
        <v>0</v>
      </c>
      <c r="BF75">
        <f t="shared" si="30"/>
        <v>0</v>
      </c>
    </row>
    <row r="76" spans="1:61" x14ac:dyDescent="0.2">
      <c r="A76" s="1"/>
      <c r="B76" s="152" t="str">
        <f t="shared" si="13"/>
        <v>DO</v>
      </c>
      <c r="C76" s="38">
        <v>0</v>
      </c>
      <c r="D76" s="38">
        <v>6</v>
      </c>
      <c r="E76" s="39">
        <v>0</v>
      </c>
      <c r="F76" s="264">
        <f>ABS(Home!$K$22*E76)</f>
        <v>0</v>
      </c>
      <c r="G76" s="39">
        <v>0</v>
      </c>
      <c r="H76" s="264">
        <f>ABS(Home!$K$22*G76)</f>
        <v>0</v>
      </c>
      <c r="I76" s="39">
        <v>0</v>
      </c>
      <c r="J76" s="264">
        <f>ABS(Home!$K$22*I76)</f>
        <v>0</v>
      </c>
      <c r="K76" s="39">
        <v>0</v>
      </c>
      <c r="L76" s="264">
        <f>ABS(Home!$K$22*K76)</f>
        <v>0</v>
      </c>
      <c r="N76">
        <f t="shared" si="19"/>
        <v>0</v>
      </c>
      <c r="P76">
        <f t="shared" si="20"/>
        <v>0</v>
      </c>
      <c r="Q76">
        <f t="shared" si="21"/>
        <v>6</v>
      </c>
      <c r="S76">
        <f t="shared" si="22"/>
        <v>0</v>
      </c>
      <c r="T76">
        <f t="shared" si="23"/>
        <v>0</v>
      </c>
      <c r="U76">
        <f t="shared" si="24"/>
        <v>0</v>
      </c>
      <c r="V76">
        <f t="shared" si="25"/>
        <v>0</v>
      </c>
      <c r="X76">
        <f t="shared" si="26"/>
        <v>0</v>
      </c>
      <c r="Y76">
        <f t="shared" si="27"/>
        <v>0</v>
      </c>
      <c r="Z76">
        <f t="shared" si="28"/>
        <v>0</v>
      </c>
      <c r="AA76">
        <f t="shared" si="29"/>
        <v>0</v>
      </c>
      <c r="AC76" s="15"/>
      <c r="AD76" s="15"/>
      <c r="AP76">
        <v>6</v>
      </c>
      <c r="AQ76">
        <v>6</v>
      </c>
      <c r="AR76">
        <v>7</v>
      </c>
      <c r="BA76" s="16" t="s">
        <v>21</v>
      </c>
      <c r="BC76">
        <v>0</v>
      </c>
      <c r="BD76" s="39">
        <v>0</v>
      </c>
      <c r="BF76">
        <f t="shared" si="30"/>
        <v>0</v>
      </c>
    </row>
    <row r="77" spans="1:61" x14ac:dyDescent="0.2">
      <c r="A77" s="1"/>
      <c r="B77" s="152" t="str">
        <f t="shared" si="13"/>
        <v>Pollution</v>
      </c>
      <c r="C77" s="38">
        <v>0</v>
      </c>
      <c r="D77" s="38">
        <v>6</v>
      </c>
      <c r="E77" s="39">
        <v>0</v>
      </c>
      <c r="F77" s="264">
        <f>ABS(Home!$K$22*E77)</f>
        <v>0</v>
      </c>
      <c r="G77" s="39">
        <v>0</v>
      </c>
      <c r="H77" s="264">
        <f>ABS(Home!$K$22*G77)</f>
        <v>0</v>
      </c>
      <c r="I77" s="39">
        <v>0</v>
      </c>
      <c r="J77" s="264">
        <f>ABS(Home!$K$22*I77)</f>
        <v>0</v>
      </c>
      <c r="K77" s="39">
        <v>0</v>
      </c>
      <c r="L77" s="264">
        <f>ABS(Home!$K$22*K77)</f>
        <v>0</v>
      </c>
      <c r="N77">
        <f t="shared" si="19"/>
        <v>0</v>
      </c>
      <c r="P77">
        <f t="shared" si="20"/>
        <v>0</v>
      </c>
      <c r="Q77">
        <f t="shared" si="21"/>
        <v>6</v>
      </c>
      <c r="S77">
        <f t="shared" si="22"/>
        <v>0</v>
      </c>
      <c r="T77">
        <f t="shared" si="23"/>
        <v>0</v>
      </c>
      <c r="U77">
        <f t="shared" si="24"/>
        <v>0</v>
      </c>
      <c r="V77">
        <f t="shared" si="25"/>
        <v>0</v>
      </c>
      <c r="X77">
        <f t="shared" si="26"/>
        <v>0</v>
      </c>
      <c r="Y77">
        <f t="shared" si="27"/>
        <v>0</v>
      </c>
      <c r="Z77">
        <f t="shared" si="28"/>
        <v>0</v>
      </c>
      <c r="AA77">
        <f t="shared" si="29"/>
        <v>0</v>
      </c>
      <c r="AC77" s="15"/>
      <c r="AD77" s="15"/>
      <c r="AP77">
        <v>6</v>
      </c>
      <c r="AQ77">
        <v>6</v>
      </c>
      <c r="AR77">
        <v>7</v>
      </c>
      <c r="BA77" s="16" t="s">
        <v>22</v>
      </c>
      <c r="BC77">
        <v>0</v>
      </c>
      <c r="BD77" s="39">
        <v>0</v>
      </c>
      <c r="BF77">
        <f t="shared" si="30"/>
        <v>0</v>
      </c>
    </row>
    <row r="78" spans="1:61" x14ac:dyDescent="0.2">
      <c r="A78" s="1"/>
      <c r="B78" s="152" t="str">
        <f t="shared" si="13"/>
        <v>FishingPressure</v>
      </c>
      <c r="C78" s="38">
        <v>1</v>
      </c>
      <c r="D78" s="38">
        <v>6</v>
      </c>
      <c r="E78" s="84">
        <v>-0.33333333333333398</v>
      </c>
      <c r="F78" s="264">
        <f>ABS(Home!$K$22*E78)</f>
        <v>1.6666666666666701E-2</v>
      </c>
      <c r="G78" s="39">
        <v>0</v>
      </c>
      <c r="H78" s="264">
        <f>ABS(Home!$K$22*G78)</f>
        <v>0</v>
      </c>
      <c r="I78" s="39">
        <v>0</v>
      </c>
      <c r="J78" s="264">
        <f>ABS(Home!$K$22*I78)</f>
        <v>0</v>
      </c>
      <c r="K78" s="39">
        <v>0</v>
      </c>
      <c r="L78" s="264">
        <f>ABS(Home!$K$22*K78)</f>
        <v>0</v>
      </c>
      <c r="N78">
        <f t="shared" si="19"/>
        <v>1</v>
      </c>
      <c r="P78">
        <f t="shared" si="20"/>
        <v>1</v>
      </c>
      <c r="Q78">
        <f t="shared" si="21"/>
        <v>6</v>
      </c>
      <c r="S78">
        <f t="shared" si="22"/>
        <v>-0.33333333333333398</v>
      </c>
      <c r="T78">
        <f t="shared" si="23"/>
        <v>0</v>
      </c>
      <c r="U78">
        <f t="shared" si="24"/>
        <v>0</v>
      </c>
      <c r="V78">
        <f t="shared" si="25"/>
        <v>0</v>
      </c>
      <c r="X78">
        <f t="shared" si="26"/>
        <v>1.6666666666666701E-2</v>
      </c>
      <c r="Y78">
        <f t="shared" si="27"/>
        <v>0</v>
      </c>
      <c r="Z78">
        <f t="shared" si="28"/>
        <v>0</v>
      </c>
      <c r="AA78">
        <f t="shared" si="29"/>
        <v>0</v>
      </c>
      <c r="AC78" s="15"/>
      <c r="AD78" s="15"/>
      <c r="AP78">
        <v>6</v>
      </c>
      <c r="AQ78">
        <v>6</v>
      </c>
      <c r="AR78">
        <v>7</v>
      </c>
      <c r="BA78" s="16" t="s">
        <v>23</v>
      </c>
      <c r="BC78">
        <v>-0.18181818199999999</v>
      </c>
      <c r="BD78" s="136">
        <v>-0.5</v>
      </c>
      <c r="BF78">
        <f t="shared" si="30"/>
        <v>-0.5</v>
      </c>
    </row>
    <row r="79" spans="1:61" x14ac:dyDescent="0.2">
      <c r="A79" s="1"/>
      <c r="B79" s="152" t="str">
        <f t="shared" ref="B79:B142" si="31">B69</f>
        <v>-</v>
      </c>
      <c r="C79" s="38">
        <v>0</v>
      </c>
      <c r="D79" s="38">
        <v>6</v>
      </c>
      <c r="E79" s="39">
        <v>0</v>
      </c>
      <c r="F79" s="264">
        <f>ABS(Home!$K$22*E79)</f>
        <v>0</v>
      </c>
      <c r="G79" s="39">
        <v>0</v>
      </c>
      <c r="H79" s="264">
        <f>ABS(Home!$K$22*G79)</f>
        <v>0</v>
      </c>
      <c r="I79" s="39">
        <v>0</v>
      </c>
      <c r="J79" s="264">
        <f>ABS(Home!$K$22*I79)</f>
        <v>0</v>
      </c>
      <c r="K79" s="39">
        <v>0</v>
      </c>
      <c r="L79" s="264">
        <f>ABS(Home!$K$22*K79)</f>
        <v>0</v>
      </c>
      <c r="N79">
        <f t="shared" si="19"/>
        <v>0</v>
      </c>
      <c r="P79">
        <f t="shared" si="20"/>
        <v>0</v>
      </c>
      <c r="Q79">
        <f t="shared" si="21"/>
        <v>6</v>
      </c>
      <c r="S79">
        <f t="shared" si="22"/>
        <v>0</v>
      </c>
      <c r="T79">
        <f t="shared" si="23"/>
        <v>0</v>
      </c>
      <c r="U79">
        <f t="shared" si="24"/>
        <v>0</v>
      </c>
      <c r="V79">
        <f t="shared" si="25"/>
        <v>0</v>
      </c>
      <c r="X79">
        <f t="shared" si="26"/>
        <v>0</v>
      </c>
      <c r="Y79">
        <f t="shared" si="27"/>
        <v>0</v>
      </c>
      <c r="Z79">
        <f t="shared" si="28"/>
        <v>0</v>
      </c>
      <c r="AA79">
        <f t="shared" si="29"/>
        <v>0</v>
      </c>
      <c r="AC79" s="15"/>
      <c r="AD79" s="15"/>
      <c r="AP79">
        <v>6</v>
      </c>
      <c r="AQ79">
        <v>6</v>
      </c>
      <c r="AR79">
        <v>7</v>
      </c>
      <c r="BA79" s="16" t="s">
        <v>24</v>
      </c>
      <c r="BC79">
        <v>0</v>
      </c>
      <c r="BD79" s="39">
        <v>0</v>
      </c>
      <c r="BF79">
        <f t="shared" si="30"/>
        <v>0</v>
      </c>
    </row>
    <row r="80" spans="1:61" x14ac:dyDescent="0.2">
      <c r="A80" s="1"/>
      <c r="B80" s="152" t="str">
        <f t="shared" si="31"/>
        <v>.</v>
      </c>
      <c r="F80" s="264">
        <f>ABS(Home!$K$22*E80)</f>
        <v>0</v>
      </c>
      <c r="G80" s="39">
        <v>0</v>
      </c>
      <c r="H80" s="264">
        <f>ABS(Home!$K$22*G80)</f>
        <v>0</v>
      </c>
      <c r="I80" s="39">
        <v>0</v>
      </c>
      <c r="J80" s="264">
        <f>ABS(Home!$K$22*I80)</f>
        <v>0</v>
      </c>
      <c r="K80" s="39">
        <v>0</v>
      </c>
      <c r="L80" s="264">
        <f>ABS(Home!$K$22*K80)</f>
        <v>0</v>
      </c>
      <c r="N80">
        <f t="shared" si="19"/>
        <v>0</v>
      </c>
      <c r="P80">
        <f t="shared" si="20"/>
        <v>0</v>
      </c>
      <c r="Q80">
        <f t="shared" si="21"/>
        <v>0</v>
      </c>
      <c r="S80">
        <f t="shared" si="22"/>
        <v>0</v>
      </c>
      <c r="T80">
        <f t="shared" si="23"/>
        <v>0</v>
      </c>
      <c r="U80">
        <f t="shared" si="24"/>
        <v>0</v>
      </c>
      <c r="V80">
        <f t="shared" si="25"/>
        <v>0</v>
      </c>
      <c r="X80">
        <f t="shared" si="26"/>
        <v>0</v>
      </c>
      <c r="Y80">
        <f t="shared" si="27"/>
        <v>0</v>
      </c>
      <c r="Z80">
        <f t="shared" si="28"/>
        <v>0</v>
      </c>
      <c r="AA80">
        <f t="shared" si="29"/>
        <v>0</v>
      </c>
      <c r="AC80" s="15"/>
      <c r="AD80" s="15"/>
    </row>
    <row r="81" spans="1:61" x14ac:dyDescent="0.2">
      <c r="A81" s="1"/>
      <c r="B81" s="152" t="str">
        <f t="shared" si="31"/>
        <v>.</v>
      </c>
      <c r="F81" s="264">
        <f>ABS(Home!$K$22*E81)</f>
        <v>0</v>
      </c>
      <c r="G81" s="39">
        <v>0</v>
      </c>
      <c r="H81" s="264">
        <f>ABS(Home!$K$22*G81)</f>
        <v>0</v>
      </c>
      <c r="I81" s="39">
        <v>0</v>
      </c>
      <c r="J81" s="264">
        <f>ABS(Home!$K$22*I81)</f>
        <v>0</v>
      </c>
      <c r="K81" s="39">
        <v>0</v>
      </c>
      <c r="L81" s="264">
        <f>ABS(Home!$K$22*K81)</f>
        <v>0</v>
      </c>
      <c r="N81">
        <f t="shared" si="19"/>
        <v>0</v>
      </c>
      <c r="P81">
        <f t="shared" si="20"/>
        <v>0</v>
      </c>
      <c r="Q81">
        <f t="shared" si="21"/>
        <v>0</v>
      </c>
      <c r="S81">
        <f t="shared" si="22"/>
        <v>0</v>
      </c>
      <c r="T81">
        <f t="shared" si="23"/>
        <v>0</v>
      </c>
      <c r="U81">
        <f t="shared" si="24"/>
        <v>0</v>
      </c>
      <c r="V81">
        <f t="shared" si="25"/>
        <v>0</v>
      </c>
      <c r="X81">
        <f t="shared" si="26"/>
        <v>0</v>
      </c>
      <c r="Y81">
        <f t="shared" si="27"/>
        <v>0</v>
      </c>
      <c r="Z81">
        <f t="shared" si="28"/>
        <v>0</v>
      </c>
      <c r="AA81">
        <f t="shared" si="29"/>
        <v>0</v>
      </c>
      <c r="AC81" s="15"/>
      <c r="AD81" s="15"/>
    </row>
    <row r="82" spans="1:61" x14ac:dyDescent="0.2">
      <c r="A82" s="1"/>
      <c r="B82" s="152" t="str">
        <f t="shared" si="31"/>
        <v>.</v>
      </c>
      <c r="F82" s="264">
        <f>ABS(Home!$K$22*E82)</f>
        <v>0</v>
      </c>
      <c r="G82" s="39">
        <v>0</v>
      </c>
      <c r="H82" s="264">
        <f>ABS(Home!$K$22*G82)</f>
        <v>0</v>
      </c>
      <c r="I82" s="39">
        <v>0</v>
      </c>
      <c r="J82" s="264">
        <f>ABS(Home!$K$22*I82)</f>
        <v>0</v>
      </c>
      <c r="K82" s="39">
        <v>0</v>
      </c>
      <c r="L82" s="264">
        <f>ABS(Home!$K$22*K82)</f>
        <v>0</v>
      </c>
      <c r="N82">
        <f t="shared" si="19"/>
        <v>0</v>
      </c>
      <c r="P82">
        <f t="shared" si="20"/>
        <v>0</v>
      </c>
      <c r="Q82">
        <f t="shared" si="21"/>
        <v>0</v>
      </c>
      <c r="S82">
        <f t="shared" si="22"/>
        <v>0</v>
      </c>
      <c r="T82">
        <f t="shared" si="23"/>
        <v>0</v>
      </c>
      <c r="U82">
        <f t="shared" si="24"/>
        <v>0</v>
      </c>
      <c r="V82">
        <f t="shared" si="25"/>
        <v>0</v>
      </c>
      <c r="X82">
        <f t="shared" si="26"/>
        <v>0</v>
      </c>
      <c r="Y82">
        <f t="shared" si="27"/>
        <v>0</v>
      </c>
      <c r="Z82">
        <f t="shared" si="28"/>
        <v>0</v>
      </c>
      <c r="AA82">
        <f t="shared" si="29"/>
        <v>0</v>
      </c>
      <c r="AC82" s="15"/>
      <c r="AD82" s="15"/>
    </row>
    <row r="83" spans="1:61" s="7" customFormat="1" x14ac:dyDescent="0.2">
      <c r="A83" s="154"/>
      <c r="B83" s="158" t="str">
        <f t="shared" si="31"/>
        <v>.</v>
      </c>
      <c r="C83" s="159"/>
      <c r="D83" s="159"/>
      <c r="E83" s="160"/>
      <c r="F83" s="265">
        <f>ABS(Home!$K$22*E83)</f>
        <v>0</v>
      </c>
      <c r="G83" s="262">
        <v>0</v>
      </c>
      <c r="H83" s="265">
        <f>ABS(Home!$K$22*G83)</f>
        <v>0</v>
      </c>
      <c r="I83" s="262">
        <v>0</v>
      </c>
      <c r="J83" s="265">
        <f>ABS(Home!$K$22*I83)</f>
        <v>0</v>
      </c>
      <c r="K83" s="262">
        <v>0</v>
      </c>
      <c r="L83" s="265">
        <f>ABS(Home!$K$22*K83)</f>
        <v>0</v>
      </c>
      <c r="M83" s="13"/>
      <c r="N83">
        <f t="shared" si="19"/>
        <v>0</v>
      </c>
      <c r="P83">
        <f t="shared" si="20"/>
        <v>0</v>
      </c>
      <c r="Q83">
        <f t="shared" si="21"/>
        <v>0</v>
      </c>
      <c r="R83"/>
      <c r="S83">
        <f t="shared" si="22"/>
        <v>0</v>
      </c>
      <c r="T83">
        <f t="shared" si="23"/>
        <v>0</v>
      </c>
      <c r="U83">
        <f t="shared" si="24"/>
        <v>0</v>
      </c>
      <c r="V83">
        <f t="shared" si="25"/>
        <v>0</v>
      </c>
      <c r="W83"/>
      <c r="X83">
        <f t="shared" si="26"/>
        <v>0</v>
      </c>
      <c r="Y83">
        <f t="shared" si="27"/>
        <v>0</v>
      </c>
      <c r="Z83">
        <f t="shared" si="28"/>
        <v>0</v>
      </c>
      <c r="AA83">
        <f t="shared" si="29"/>
        <v>0</v>
      </c>
      <c r="AC83" s="15"/>
      <c r="AD83" s="15"/>
      <c r="AE83" s="15"/>
      <c r="AP83" s="7" t="s">
        <v>27</v>
      </c>
      <c r="AQ83" s="7" t="s">
        <v>27</v>
      </c>
      <c r="AR83" s="7" t="s">
        <v>27</v>
      </c>
      <c r="AZ83" s="17" t="s">
        <v>28</v>
      </c>
      <c r="BA83" s="9">
        <f>1+BA73</f>
        <v>9</v>
      </c>
      <c r="BC83" s="7" t="s">
        <v>15</v>
      </c>
      <c r="BD83" s="14" t="s">
        <v>15</v>
      </c>
      <c r="BF83" s="14" t="s">
        <v>15</v>
      </c>
      <c r="BI83" s="6"/>
    </row>
    <row r="84" spans="1:61" x14ac:dyDescent="0.2">
      <c r="A84" s="13">
        <f>1+A74</f>
        <v>9</v>
      </c>
      <c r="B84" s="152" t="str">
        <f t="shared" si="31"/>
        <v>Temp</v>
      </c>
      <c r="C84" s="38">
        <v>0</v>
      </c>
      <c r="D84" s="38">
        <v>6</v>
      </c>
      <c r="E84" s="39">
        <v>0</v>
      </c>
      <c r="F84" s="264">
        <f>ABS(Home!$K$22*E84)</f>
        <v>0</v>
      </c>
      <c r="G84" s="39">
        <v>0</v>
      </c>
      <c r="H84" s="264">
        <f>ABS(Home!$K$22*G84)</f>
        <v>0</v>
      </c>
      <c r="I84" s="39">
        <v>0</v>
      </c>
      <c r="J84" s="264">
        <f>ABS(Home!$K$22*I84)</f>
        <v>0</v>
      </c>
      <c r="K84" s="39">
        <v>0</v>
      </c>
      <c r="L84" s="264">
        <f>ABS(Home!$K$22*K84)</f>
        <v>0</v>
      </c>
      <c r="N84">
        <f t="shared" si="19"/>
        <v>0</v>
      </c>
      <c r="P84">
        <f t="shared" si="20"/>
        <v>0</v>
      </c>
      <c r="Q84">
        <f t="shared" si="21"/>
        <v>6</v>
      </c>
      <c r="S84">
        <f t="shared" si="22"/>
        <v>0</v>
      </c>
      <c r="T84">
        <f t="shared" si="23"/>
        <v>0</v>
      </c>
      <c r="U84">
        <f t="shared" si="24"/>
        <v>0</v>
      </c>
      <c r="V84">
        <f t="shared" si="25"/>
        <v>0</v>
      </c>
      <c r="X84">
        <f t="shared" si="26"/>
        <v>0</v>
      </c>
      <c r="Y84">
        <f t="shared" si="27"/>
        <v>0</v>
      </c>
      <c r="Z84">
        <f t="shared" si="28"/>
        <v>0</v>
      </c>
      <c r="AA84">
        <f t="shared" si="29"/>
        <v>0</v>
      </c>
      <c r="AC84" s="15"/>
      <c r="AD84" s="15"/>
      <c r="AP84">
        <v>6</v>
      </c>
      <c r="AQ84">
        <v>6</v>
      </c>
      <c r="AR84">
        <v>7</v>
      </c>
      <c r="BA84" s="16" t="s">
        <v>19</v>
      </c>
      <c r="BC84">
        <v>0</v>
      </c>
      <c r="BD84" s="39">
        <v>0</v>
      </c>
      <c r="BF84">
        <f t="shared" ref="BF84:BF89" si="32">BD84*$BG$3</f>
        <v>0</v>
      </c>
    </row>
    <row r="85" spans="1:61" x14ac:dyDescent="0.2">
      <c r="A85" s="17"/>
      <c r="B85" s="152" t="str">
        <f t="shared" si="31"/>
        <v>pH</v>
      </c>
      <c r="C85" s="38">
        <v>0</v>
      </c>
      <c r="D85" s="38">
        <v>6</v>
      </c>
      <c r="E85" s="39">
        <v>0</v>
      </c>
      <c r="F85" s="264">
        <f>ABS(Home!$K$22*E85)</f>
        <v>0</v>
      </c>
      <c r="G85" s="39">
        <v>0</v>
      </c>
      <c r="H85" s="264">
        <f>ABS(Home!$K$22*G85)</f>
        <v>0</v>
      </c>
      <c r="I85" s="39">
        <v>0</v>
      </c>
      <c r="J85" s="264">
        <f>ABS(Home!$K$22*I85)</f>
        <v>0</v>
      </c>
      <c r="K85" s="39">
        <v>0</v>
      </c>
      <c r="L85" s="264">
        <f>ABS(Home!$K$22*K85)</f>
        <v>0</v>
      </c>
      <c r="N85">
        <f t="shared" si="19"/>
        <v>0</v>
      </c>
      <c r="P85">
        <f t="shared" si="20"/>
        <v>0</v>
      </c>
      <c r="Q85">
        <f t="shared" si="21"/>
        <v>6</v>
      </c>
      <c r="S85">
        <f t="shared" si="22"/>
        <v>0</v>
      </c>
      <c r="T85">
        <f t="shared" si="23"/>
        <v>0</v>
      </c>
      <c r="U85">
        <f t="shared" si="24"/>
        <v>0</v>
      </c>
      <c r="V85">
        <f t="shared" si="25"/>
        <v>0</v>
      </c>
      <c r="X85">
        <f t="shared" si="26"/>
        <v>0</v>
      </c>
      <c r="Y85">
        <f t="shared" si="27"/>
        <v>0</v>
      </c>
      <c r="Z85">
        <f t="shared" si="28"/>
        <v>0</v>
      </c>
      <c r="AA85">
        <f t="shared" si="29"/>
        <v>0</v>
      </c>
      <c r="AC85" s="15"/>
      <c r="AD85" s="15"/>
      <c r="AP85">
        <v>6</v>
      </c>
      <c r="AQ85">
        <v>6</v>
      </c>
      <c r="AR85">
        <v>7</v>
      </c>
      <c r="BA85" s="16" t="s">
        <v>20</v>
      </c>
      <c r="BC85">
        <v>0</v>
      </c>
      <c r="BD85" s="39">
        <v>0</v>
      </c>
      <c r="BF85">
        <f t="shared" si="32"/>
        <v>0</v>
      </c>
    </row>
    <row r="86" spans="1:61" x14ac:dyDescent="0.2">
      <c r="A86" s="1"/>
      <c r="B86" s="152" t="str">
        <f t="shared" si="31"/>
        <v>DO</v>
      </c>
      <c r="C86" s="38">
        <v>0</v>
      </c>
      <c r="D86" s="38">
        <v>6</v>
      </c>
      <c r="E86" s="39">
        <v>0</v>
      </c>
      <c r="F86" s="264">
        <f>ABS(Home!$K$22*E86)</f>
        <v>0</v>
      </c>
      <c r="G86" s="39">
        <v>0</v>
      </c>
      <c r="H86" s="264">
        <f>ABS(Home!$K$22*G86)</f>
        <v>0</v>
      </c>
      <c r="I86" s="39">
        <v>0</v>
      </c>
      <c r="J86" s="264">
        <f>ABS(Home!$K$22*I86)</f>
        <v>0</v>
      </c>
      <c r="K86" s="39">
        <v>0</v>
      </c>
      <c r="L86" s="264">
        <f>ABS(Home!$K$22*K86)</f>
        <v>0</v>
      </c>
      <c r="N86">
        <f t="shared" si="19"/>
        <v>0</v>
      </c>
      <c r="P86">
        <f t="shared" si="20"/>
        <v>0</v>
      </c>
      <c r="Q86">
        <f t="shared" si="21"/>
        <v>6</v>
      </c>
      <c r="S86">
        <f t="shared" si="22"/>
        <v>0</v>
      </c>
      <c r="T86">
        <f t="shared" si="23"/>
        <v>0</v>
      </c>
      <c r="U86">
        <f t="shared" si="24"/>
        <v>0</v>
      </c>
      <c r="V86">
        <f t="shared" si="25"/>
        <v>0</v>
      </c>
      <c r="X86">
        <f t="shared" si="26"/>
        <v>0</v>
      </c>
      <c r="Y86">
        <f t="shared" si="27"/>
        <v>0</v>
      </c>
      <c r="Z86">
        <f t="shared" si="28"/>
        <v>0</v>
      </c>
      <c r="AA86">
        <f t="shared" si="29"/>
        <v>0</v>
      </c>
      <c r="AC86" s="15"/>
      <c r="AD86" s="15"/>
      <c r="AP86">
        <v>6</v>
      </c>
      <c r="AQ86">
        <v>6</v>
      </c>
      <c r="AR86">
        <v>7</v>
      </c>
      <c r="BA86" s="16" t="s">
        <v>21</v>
      </c>
      <c r="BC86">
        <v>0</v>
      </c>
      <c r="BD86" s="39">
        <v>0</v>
      </c>
      <c r="BF86">
        <f t="shared" si="32"/>
        <v>0</v>
      </c>
    </row>
    <row r="87" spans="1:61" x14ac:dyDescent="0.2">
      <c r="A87" s="1"/>
      <c r="B87" s="152" t="str">
        <f t="shared" si="31"/>
        <v>Pollution</v>
      </c>
      <c r="C87" s="38">
        <v>0</v>
      </c>
      <c r="D87" s="38">
        <v>6</v>
      </c>
      <c r="E87" s="39">
        <v>0</v>
      </c>
      <c r="F87" s="264">
        <f>ABS(Home!$K$22*E87)</f>
        <v>0</v>
      </c>
      <c r="G87" s="39">
        <v>0</v>
      </c>
      <c r="H87" s="264">
        <f>ABS(Home!$K$22*G87)</f>
        <v>0</v>
      </c>
      <c r="I87" s="39">
        <v>0</v>
      </c>
      <c r="J87" s="264">
        <f>ABS(Home!$K$22*I87)</f>
        <v>0</v>
      </c>
      <c r="K87" s="39">
        <v>0</v>
      </c>
      <c r="L87" s="264">
        <f>ABS(Home!$K$22*K87)</f>
        <v>0</v>
      </c>
      <c r="N87">
        <f t="shared" si="19"/>
        <v>0</v>
      </c>
      <c r="P87">
        <f t="shared" si="20"/>
        <v>0</v>
      </c>
      <c r="Q87">
        <f t="shared" si="21"/>
        <v>6</v>
      </c>
      <c r="S87">
        <f t="shared" si="22"/>
        <v>0</v>
      </c>
      <c r="T87">
        <f t="shared" si="23"/>
        <v>0</v>
      </c>
      <c r="U87">
        <f t="shared" si="24"/>
        <v>0</v>
      </c>
      <c r="V87">
        <f t="shared" si="25"/>
        <v>0</v>
      </c>
      <c r="X87">
        <f t="shared" si="26"/>
        <v>0</v>
      </c>
      <c r="Y87">
        <f t="shared" si="27"/>
        <v>0</v>
      </c>
      <c r="Z87">
        <f t="shared" si="28"/>
        <v>0</v>
      </c>
      <c r="AA87">
        <f t="shared" si="29"/>
        <v>0</v>
      </c>
      <c r="AC87" s="15"/>
      <c r="AD87" s="15"/>
      <c r="AP87">
        <v>6</v>
      </c>
      <c r="AQ87">
        <v>6</v>
      </c>
      <c r="AR87">
        <v>7</v>
      </c>
      <c r="BA87" s="16" t="s">
        <v>22</v>
      </c>
      <c r="BC87">
        <v>0</v>
      </c>
      <c r="BD87" s="39">
        <v>0</v>
      </c>
      <c r="BF87">
        <f t="shared" si="32"/>
        <v>0</v>
      </c>
    </row>
    <row r="88" spans="1:61" x14ac:dyDescent="0.2">
      <c r="A88" s="1"/>
      <c r="B88" s="152" t="str">
        <f t="shared" si="31"/>
        <v>FishingPressure</v>
      </c>
      <c r="C88" s="38">
        <v>1</v>
      </c>
      <c r="D88" s="38">
        <v>6</v>
      </c>
      <c r="E88" s="84">
        <v>-0.33333333333333398</v>
      </c>
      <c r="F88" s="264">
        <f>ABS(Home!$K$22*E88)</f>
        <v>1.6666666666666701E-2</v>
      </c>
      <c r="G88" s="39">
        <v>0</v>
      </c>
      <c r="H88" s="264">
        <f>ABS(Home!$K$22*G88)</f>
        <v>0</v>
      </c>
      <c r="I88" s="39">
        <v>0</v>
      </c>
      <c r="J88" s="264">
        <f>ABS(Home!$K$22*I88)</f>
        <v>0</v>
      </c>
      <c r="K88" s="39">
        <v>0</v>
      </c>
      <c r="L88" s="264">
        <f>ABS(Home!$K$22*K88)</f>
        <v>0</v>
      </c>
      <c r="N88">
        <f t="shared" si="19"/>
        <v>1</v>
      </c>
      <c r="P88">
        <f t="shared" si="20"/>
        <v>1</v>
      </c>
      <c r="Q88">
        <f t="shared" si="21"/>
        <v>6</v>
      </c>
      <c r="S88">
        <f t="shared" si="22"/>
        <v>-0.33333333333333398</v>
      </c>
      <c r="T88">
        <f t="shared" si="23"/>
        <v>0</v>
      </c>
      <c r="U88">
        <f t="shared" si="24"/>
        <v>0</v>
      </c>
      <c r="V88">
        <f t="shared" si="25"/>
        <v>0</v>
      </c>
      <c r="X88">
        <f t="shared" si="26"/>
        <v>1.6666666666666701E-2</v>
      </c>
      <c r="Y88">
        <f t="shared" si="27"/>
        <v>0</v>
      </c>
      <c r="Z88">
        <f t="shared" si="28"/>
        <v>0</v>
      </c>
      <c r="AA88">
        <f t="shared" si="29"/>
        <v>0</v>
      </c>
      <c r="AC88" s="15"/>
      <c r="AD88" s="15"/>
      <c r="AP88">
        <v>6</v>
      </c>
      <c r="AQ88">
        <v>6</v>
      </c>
      <c r="AR88">
        <v>7</v>
      </c>
      <c r="BA88" s="16" t="s">
        <v>23</v>
      </c>
      <c r="BC88">
        <v>-0.18181818199999999</v>
      </c>
      <c r="BD88" s="136">
        <v>-0.5</v>
      </c>
      <c r="BF88">
        <f t="shared" si="32"/>
        <v>-0.5</v>
      </c>
    </row>
    <row r="89" spans="1:61" x14ac:dyDescent="0.2">
      <c r="A89" s="1"/>
      <c r="B89" s="152" t="str">
        <f t="shared" si="31"/>
        <v>-</v>
      </c>
      <c r="C89" s="38">
        <v>0</v>
      </c>
      <c r="D89" s="38">
        <v>6</v>
      </c>
      <c r="E89" s="39">
        <v>0</v>
      </c>
      <c r="F89" s="264">
        <f>ABS(Home!$K$22*E89)</f>
        <v>0</v>
      </c>
      <c r="G89" s="39">
        <v>0</v>
      </c>
      <c r="H89" s="264">
        <f>ABS(Home!$K$22*G89)</f>
        <v>0</v>
      </c>
      <c r="I89" s="39">
        <v>0</v>
      </c>
      <c r="J89" s="264">
        <f>ABS(Home!$K$22*I89)</f>
        <v>0</v>
      </c>
      <c r="K89" s="39">
        <v>0</v>
      </c>
      <c r="L89" s="264">
        <f>ABS(Home!$K$22*K89)</f>
        <v>0</v>
      </c>
      <c r="N89">
        <f t="shared" si="19"/>
        <v>0</v>
      </c>
      <c r="P89">
        <f t="shared" si="20"/>
        <v>0</v>
      </c>
      <c r="Q89">
        <f t="shared" si="21"/>
        <v>6</v>
      </c>
      <c r="S89">
        <f t="shared" si="22"/>
        <v>0</v>
      </c>
      <c r="T89">
        <f t="shared" si="23"/>
        <v>0</v>
      </c>
      <c r="U89">
        <f t="shared" si="24"/>
        <v>0</v>
      </c>
      <c r="V89">
        <f t="shared" si="25"/>
        <v>0</v>
      </c>
      <c r="X89">
        <f t="shared" si="26"/>
        <v>0</v>
      </c>
      <c r="Y89">
        <f t="shared" si="27"/>
        <v>0</v>
      </c>
      <c r="Z89">
        <f t="shared" si="28"/>
        <v>0</v>
      </c>
      <c r="AA89">
        <f t="shared" si="29"/>
        <v>0</v>
      </c>
      <c r="AC89" s="15"/>
      <c r="AD89" s="15"/>
      <c r="AP89">
        <v>6</v>
      </c>
      <c r="AQ89">
        <v>6</v>
      </c>
      <c r="AR89">
        <v>7</v>
      </c>
      <c r="BA89" s="16" t="s">
        <v>24</v>
      </c>
      <c r="BC89">
        <v>0</v>
      </c>
      <c r="BD89" s="39">
        <v>0</v>
      </c>
      <c r="BF89">
        <f t="shared" si="32"/>
        <v>0</v>
      </c>
    </row>
    <row r="90" spans="1:61" x14ac:dyDescent="0.2">
      <c r="A90" s="1"/>
      <c r="B90" s="152" t="str">
        <f t="shared" si="31"/>
        <v>.</v>
      </c>
      <c r="F90" s="264">
        <f>ABS(Home!$K$22*E90)</f>
        <v>0</v>
      </c>
      <c r="G90" s="39">
        <v>0</v>
      </c>
      <c r="H90" s="264">
        <f>ABS(Home!$K$22*G90)</f>
        <v>0</v>
      </c>
      <c r="I90" s="39">
        <v>0</v>
      </c>
      <c r="J90" s="264">
        <f>ABS(Home!$K$22*I90)</f>
        <v>0</v>
      </c>
      <c r="K90" s="39">
        <v>0</v>
      </c>
      <c r="L90" s="264">
        <f>ABS(Home!$K$22*K90)</f>
        <v>0</v>
      </c>
      <c r="N90">
        <f t="shared" si="19"/>
        <v>0</v>
      </c>
      <c r="P90">
        <f t="shared" si="20"/>
        <v>0</v>
      </c>
      <c r="Q90">
        <f t="shared" si="21"/>
        <v>0</v>
      </c>
      <c r="S90">
        <f t="shared" si="22"/>
        <v>0</v>
      </c>
      <c r="T90">
        <f t="shared" si="23"/>
        <v>0</v>
      </c>
      <c r="U90">
        <f t="shared" si="24"/>
        <v>0</v>
      </c>
      <c r="V90">
        <f t="shared" si="25"/>
        <v>0</v>
      </c>
      <c r="X90">
        <f t="shared" si="26"/>
        <v>0</v>
      </c>
      <c r="Y90">
        <f t="shared" si="27"/>
        <v>0</v>
      </c>
      <c r="Z90">
        <f t="shared" si="28"/>
        <v>0</v>
      </c>
      <c r="AA90">
        <f t="shared" si="29"/>
        <v>0</v>
      </c>
      <c r="AC90" s="15"/>
      <c r="AD90" s="15"/>
    </row>
    <row r="91" spans="1:61" x14ac:dyDescent="0.2">
      <c r="A91" s="1"/>
      <c r="B91" s="152" t="str">
        <f t="shared" si="31"/>
        <v>.</v>
      </c>
      <c r="F91" s="264">
        <f>ABS(Home!$K$22*E91)</f>
        <v>0</v>
      </c>
      <c r="G91" s="39">
        <v>0</v>
      </c>
      <c r="H91" s="264">
        <f>ABS(Home!$K$22*G91)</f>
        <v>0</v>
      </c>
      <c r="I91" s="39">
        <v>0</v>
      </c>
      <c r="J91" s="264">
        <f>ABS(Home!$K$22*I91)</f>
        <v>0</v>
      </c>
      <c r="K91" s="39">
        <v>0</v>
      </c>
      <c r="L91" s="264">
        <f>ABS(Home!$K$22*K91)</f>
        <v>0</v>
      </c>
      <c r="N91">
        <f t="shared" si="19"/>
        <v>0</v>
      </c>
      <c r="P91">
        <f t="shared" si="20"/>
        <v>0</v>
      </c>
      <c r="Q91">
        <f t="shared" si="21"/>
        <v>0</v>
      </c>
      <c r="S91">
        <f t="shared" si="22"/>
        <v>0</v>
      </c>
      <c r="T91">
        <f t="shared" si="23"/>
        <v>0</v>
      </c>
      <c r="U91">
        <f t="shared" si="24"/>
        <v>0</v>
      </c>
      <c r="V91">
        <f t="shared" si="25"/>
        <v>0</v>
      </c>
      <c r="X91">
        <f t="shared" si="26"/>
        <v>0</v>
      </c>
      <c r="Y91">
        <f t="shared" si="27"/>
        <v>0</v>
      </c>
      <c r="Z91">
        <f t="shared" si="28"/>
        <v>0</v>
      </c>
      <c r="AA91">
        <f t="shared" si="29"/>
        <v>0</v>
      </c>
      <c r="AC91" s="15"/>
      <c r="AD91" s="15"/>
    </row>
    <row r="92" spans="1:61" x14ac:dyDescent="0.2">
      <c r="A92" s="1"/>
      <c r="B92" s="152" t="str">
        <f t="shared" si="31"/>
        <v>.</v>
      </c>
      <c r="F92" s="264">
        <f>ABS(Home!$K$22*E92)</f>
        <v>0</v>
      </c>
      <c r="G92" s="39">
        <v>0</v>
      </c>
      <c r="H92" s="264">
        <f>ABS(Home!$K$22*G92)</f>
        <v>0</v>
      </c>
      <c r="I92" s="39">
        <v>0</v>
      </c>
      <c r="J92" s="264">
        <f>ABS(Home!$K$22*I92)</f>
        <v>0</v>
      </c>
      <c r="K92" s="39">
        <v>0</v>
      </c>
      <c r="L92" s="264">
        <f>ABS(Home!$K$22*K92)</f>
        <v>0</v>
      </c>
      <c r="N92">
        <f t="shared" si="19"/>
        <v>0</v>
      </c>
      <c r="P92">
        <f t="shared" si="20"/>
        <v>0</v>
      </c>
      <c r="Q92">
        <f t="shared" si="21"/>
        <v>0</v>
      </c>
      <c r="S92">
        <f t="shared" si="22"/>
        <v>0</v>
      </c>
      <c r="T92">
        <f t="shared" si="23"/>
        <v>0</v>
      </c>
      <c r="U92">
        <f t="shared" si="24"/>
        <v>0</v>
      </c>
      <c r="V92">
        <f t="shared" si="25"/>
        <v>0</v>
      </c>
      <c r="X92">
        <f t="shared" si="26"/>
        <v>0</v>
      </c>
      <c r="Y92">
        <f t="shared" si="27"/>
        <v>0</v>
      </c>
      <c r="Z92">
        <f t="shared" si="28"/>
        <v>0</v>
      </c>
      <c r="AA92">
        <f t="shared" si="29"/>
        <v>0</v>
      </c>
      <c r="AC92" s="15"/>
      <c r="AD92" s="15"/>
    </row>
    <row r="93" spans="1:61" s="7" customFormat="1" x14ac:dyDescent="0.2">
      <c r="A93" s="154"/>
      <c r="B93" s="158" t="str">
        <f t="shared" si="31"/>
        <v>.</v>
      </c>
      <c r="C93" s="159"/>
      <c r="D93" s="159"/>
      <c r="E93" s="160"/>
      <c r="F93" s="265">
        <f>ABS(Home!$K$22*E93)</f>
        <v>0</v>
      </c>
      <c r="G93" s="262">
        <v>0</v>
      </c>
      <c r="H93" s="265">
        <f>ABS(Home!$K$22*G93)</f>
        <v>0</v>
      </c>
      <c r="I93" s="262">
        <v>0</v>
      </c>
      <c r="J93" s="265">
        <f>ABS(Home!$K$22*I93)</f>
        <v>0</v>
      </c>
      <c r="K93" s="262">
        <v>0</v>
      </c>
      <c r="L93" s="265">
        <f>ABS(Home!$K$22*K93)</f>
        <v>0</v>
      </c>
      <c r="M93" s="13"/>
      <c r="N93">
        <f t="shared" si="19"/>
        <v>0</v>
      </c>
      <c r="P93">
        <f t="shared" si="20"/>
        <v>0</v>
      </c>
      <c r="Q93">
        <f t="shared" si="21"/>
        <v>0</v>
      </c>
      <c r="R93"/>
      <c r="S93">
        <f t="shared" si="22"/>
        <v>0</v>
      </c>
      <c r="T93">
        <f t="shared" si="23"/>
        <v>0</v>
      </c>
      <c r="U93">
        <f t="shared" si="24"/>
        <v>0</v>
      </c>
      <c r="V93">
        <f t="shared" si="25"/>
        <v>0</v>
      </c>
      <c r="W93"/>
      <c r="X93">
        <f t="shared" si="26"/>
        <v>0</v>
      </c>
      <c r="Y93">
        <f t="shared" si="27"/>
        <v>0</v>
      </c>
      <c r="Z93">
        <f t="shared" si="28"/>
        <v>0</v>
      </c>
      <c r="AA93">
        <f t="shared" si="29"/>
        <v>0</v>
      </c>
      <c r="AC93" s="15"/>
      <c r="AD93" s="15"/>
      <c r="AE93" s="15"/>
      <c r="AP93" s="7" t="s">
        <v>27</v>
      </c>
      <c r="AQ93" s="7" t="s">
        <v>27</v>
      </c>
      <c r="AR93" s="7" t="s">
        <v>27</v>
      </c>
      <c r="AZ93" s="17" t="s">
        <v>28</v>
      </c>
      <c r="BA93" s="9">
        <f>1+BA83</f>
        <v>10</v>
      </c>
      <c r="BC93" s="7" t="s">
        <v>15</v>
      </c>
      <c r="BD93" s="14" t="s">
        <v>15</v>
      </c>
      <c r="BF93" s="14" t="s">
        <v>15</v>
      </c>
      <c r="BI93" s="6"/>
    </row>
    <row r="94" spans="1:61" x14ac:dyDescent="0.2">
      <c r="A94" s="13">
        <f>1+A84</f>
        <v>10</v>
      </c>
      <c r="B94" s="152" t="str">
        <f t="shared" si="31"/>
        <v>Temp</v>
      </c>
      <c r="C94" s="38">
        <v>0</v>
      </c>
      <c r="D94" s="38">
        <v>6</v>
      </c>
      <c r="E94" s="39">
        <v>0</v>
      </c>
      <c r="F94" s="264">
        <f>ABS(Home!$K$22*E94)</f>
        <v>0</v>
      </c>
      <c r="G94" s="39">
        <v>0</v>
      </c>
      <c r="H94" s="264">
        <f>ABS(Home!$K$22*G94)</f>
        <v>0</v>
      </c>
      <c r="I94" s="39">
        <v>0</v>
      </c>
      <c r="J94" s="264">
        <f>ABS(Home!$K$22*I94)</f>
        <v>0</v>
      </c>
      <c r="K94" s="39">
        <v>0</v>
      </c>
      <c r="L94" s="264">
        <f>ABS(Home!$K$22*K94)</f>
        <v>0</v>
      </c>
      <c r="N94">
        <f t="shared" si="19"/>
        <v>0</v>
      </c>
      <c r="P94">
        <f t="shared" si="20"/>
        <v>0</v>
      </c>
      <c r="Q94">
        <f t="shared" si="21"/>
        <v>6</v>
      </c>
      <c r="S94">
        <f t="shared" si="22"/>
        <v>0</v>
      </c>
      <c r="T94">
        <f t="shared" si="23"/>
        <v>0</v>
      </c>
      <c r="U94">
        <f t="shared" si="24"/>
        <v>0</v>
      </c>
      <c r="V94">
        <f t="shared" si="25"/>
        <v>0</v>
      </c>
      <c r="X94">
        <f t="shared" si="26"/>
        <v>0</v>
      </c>
      <c r="Y94">
        <f t="shared" si="27"/>
        <v>0</v>
      </c>
      <c r="Z94">
        <f t="shared" si="28"/>
        <v>0</v>
      </c>
      <c r="AA94">
        <f t="shared" si="29"/>
        <v>0</v>
      </c>
      <c r="AC94" s="15"/>
      <c r="AD94" s="15"/>
      <c r="AP94">
        <v>6</v>
      </c>
      <c r="AQ94">
        <v>6</v>
      </c>
      <c r="AR94">
        <v>7</v>
      </c>
      <c r="BA94" s="16" t="s">
        <v>19</v>
      </c>
      <c r="BC94">
        <v>0</v>
      </c>
      <c r="BD94" s="39">
        <v>0</v>
      </c>
      <c r="BF94">
        <f t="shared" ref="BF94:BF99" si="33">BD94*$BG$3</f>
        <v>0</v>
      </c>
    </row>
    <row r="95" spans="1:61" x14ac:dyDescent="0.2">
      <c r="A95" s="17"/>
      <c r="B95" s="152" t="str">
        <f t="shared" si="31"/>
        <v>pH</v>
      </c>
      <c r="C95" s="38">
        <v>0</v>
      </c>
      <c r="D95" s="38">
        <v>6</v>
      </c>
      <c r="E95" s="39">
        <v>0</v>
      </c>
      <c r="F95" s="264">
        <f>ABS(Home!$K$22*E95)</f>
        <v>0</v>
      </c>
      <c r="G95" s="39">
        <v>0</v>
      </c>
      <c r="H95" s="264">
        <f>ABS(Home!$K$22*G95)</f>
        <v>0</v>
      </c>
      <c r="I95" s="39">
        <v>0</v>
      </c>
      <c r="J95" s="264">
        <f>ABS(Home!$K$22*I95)</f>
        <v>0</v>
      </c>
      <c r="K95" s="39">
        <v>0</v>
      </c>
      <c r="L95" s="264">
        <f>ABS(Home!$K$22*K95)</f>
        <v>0</v>
      </c>
      <c r="N95">
        <f t="shared" si="19"/>
        <v>0</v>
      </c>
      <c r="P95">
        <f t="shared" si="20"/>
        <v>0</v>
      </c>
      <c r="Q95">
        <f t="shared" si="21"/>
        <v>6</v>
      </c>
      <c r="S95">
        <f t="shared" si="22"/>
        <v>0</v>
      </c>
      <c r="T95">
        <f t="shared" si="23"/>
        <v>0</v>
      </c>
      <c r="U95">
        <f t="shared" si="24"/>
        <v>0</v>
      </c>
      <c r="V95">
        <f t="shared" si="25"/>
        <v>0</v>
      </c>
      <c r="X95">
        <f t="shared" si="26"/>
        <v>0</v>
      </c>
      <c r="Y95">
        <f t="shared" si="27"/>
        <v>0</v>
      </c>
      <c r="Z95">
        <f t="shared" si="28"/>
        <v>0</v>
      </c>
      <c r="AA95">
        <f t="shared" si="29"/>
        <v>0</v>
      </c>
      <c r="AC95" s="15"/>
      <c r="AD95" s="15"/>
      <c r="AP95">
        <v>6</v>
      </c>
      <c r="AQ95">
        <v>6</v>
      </c>
      <c r="AR95">
        <v>7</v>
      </c>
      <c r="BA95" s="16" t="s">
        <v>20</v>
      </c>
      <c r="BC95">
        <v>0</v>
      </c>
      <c r="BD95" s="39">
        <v>0</v>
      </c>
      <c r="BF95">
        <f t="shared" si="33"/>
        <v>0</v>
      </c>
    </row>
    <row r="96" spans="1:61" x14ac:dyDescent="0.2">
      <c r="A96" s="1"/>
      <c r="B96" s="152" t="str">
        <f t="shared" si="31"/>
        <v>DO</v>
      </c>
      <c r="C96" s="38">
        <v>0</v>
      </c>
      <c r="D96" s="38">
        <v>6</v>
      </c>
      <c r="E96" s="39">
        <v>0</v>
      </c>
      <c r="F96" s="264">
        <f>ABS(Home!$K$22*E96)</f>
        <v>0</v>
      </c>
      <c r="G96" s="39">
        <v>0</v>
      </c>
      <c r="H96" s="264">
        <f>ABS(Home!$K$22*G96)</f>
        <v>0</v>
      </c>
      <c r="I96" s="39">
        <v>0</v>
      </c>
      <c r="J96" s="264">
        <f>ABS(Home!$K$22*I96)</f>
        <v>0</v>
      </c>
      <c r="K96" s="39">
        <v>0</v>
      </c>
      <c r="L96" s="264">
        <f>ABS(Home!$K$22*K96)</f>
        <v>0</v>
      </c>
      <c r="N96">
        <f t="shared" si="19"/>
        <v>0</v>
      </c>
      <c r="P96">
        <f t="shared" si="20"/>
        <v>0</v>
      </c>
      <c r="Q96">
        <f t="shared" si="21"/>
        <v>6</v>
      </c>
      <c r="S96">
        <f t="shared" si="22"/>
        <v>0</v>
      </c>
      <c r="T96">
        <f t="shared" si="23"/>
        <v>0</v>
      </c>
      <c r="U96">
        <f t="shared" si="24"/>
        <v>0</v>
      </c>
      <c r="V96">
        <f t="shared" si="25"/>
        <v>0</v>
      </c>
      <c r="X96">
        <f t="shared" si="26"/>
        <v>0</v>
      </c>
      <c r="Y96">
        <f t="shared" si="27"/>
        <v>0</v>
      </c>
      <c r="Z96">
        <f t="shared" si="28"/>
        <v>0</v>
      </c>
      <c r="AA96">
        <f t="shared" si="29"/>
        <v>0</v>
      </c>
      <c r="AC96" s="15"/>
      <c r="AD96" s="15"/>
      <c r="AP96">
        <v>6</v>
      </c>
      <c r="AQ96">
        <v>6</v>
      </c>
      <c r="AR96">
        <v>7</v>
      </c>
      <c r="BA96" s="16" t="s">
        <v>21</v>
      </c>
      <c r="BC96">
        <v>0</v>
      </c>
      <c r="BD96" s="39">
        <v>0</v>
      </c>
      <c r="BF96">
        <f t="shared" si="33"/>
        <v>0</v>
      </c>
    </row>
    <row r="97" spans="1:58" x14ac:dyDescent="0.2">
      <c r="A97" s="1"/>
      <c r="B97" s="152" t="str">
        <f t="shared" si="31"/>
        <v>Pollution</v>
      </c>
      <c r="C97" s="38">
        <v>0</v>
      </c>
      <c r="D97" s="38">
        <v>6</v>
      </c>
      <c r="E97" s="39">
        <v>0</v>
      </c>
      <c r="F97" s="264">
        <f>ABS(Home!$K$22*E97)</f>
        <v>0</v>
      </c>
      <c r="G97" s="39">
        <v>0</v>
      </c>
      <c r="H97" s="264">
        <f>ABS(Home!$K$22*G97)</f>
        <v>0</v>
      </c>
      <c r="I97" s="39">
        <v>0</v>
      </c>
      <c r="J97" s="264">
        <f>ABS(Home!$K$22*I97)</f>
        <v>0</v>
      </c>
      <c r="K97" s="39">
        <v>0</v>
      </c>
      <c r="L97" s="264">
        <f>ABS(Home!$K$22*K97)</f>
        <v>0</v>
      </c>
      <c r="N97">
        <f t="shared" si="19"/>
        <v>0</v>
      </c>
      <c r="P97">
        <f t="shared" si="20"/>
        <v>0</v>
      </c>
      <c r="Q97">
        <f t="shared" si="21"/>
        <v>6</v>
      </c>
      <c r="S97">
        <f t="shared" si="22"/>
        <v>0</v>
      </c>
      <c r="T97">
        <f t="shared" si="23"/>
        <v>0</v>
      </c>
      <c r="U97">
        <f t="shared" si="24"/>
        <v>0</v>
      </c>
      <c r="V97">
        <f t="shared" si="25"/>
        <v>0</v>
      </c>
      <c r="X97">
        <f t="shared" si="26"/>
        <v>0</v>
      </c>
      <c r="Y97">
        <f t="shared" si="27"/>
        <v>0</v>
      </c>
      <c r="Z97">
        <f t="shared" si="28"/>
        <v>0</v>
      </c>
      <c r="AA97">
        <f t="shared" si="29"/>
        <v>0</v>
      </c>
      <c r="AC97" s="15"/>
      <c r="AD97" s="15"/>
      <c r="AP97">
        <v>6</v>
      </c>
      <c r="AQ97">
        <v>6</v>
      </c>
      <c r="AR97">
        <v>7</v>
      </c>
      <c r="BA97" s="16" t="s">
        <v>22</v>
      </c>
      <c r="BC97">
        <v>0</v>
      </c>
      <c r="BD97" s="39">
        <v>0</v>
      </c>
      <c r="BF97">
        <f t="shared" si="33"/>
        <v>0</v>
      </c>
    </row>
    <row r="98" spans="1:58" x14ac:dyDescent="0.2">
      <c r="A98" s="1"/>
      <c r="B98" s="152" t="str">
        <f t="shared" si="31"/>
        <v>FishingPressure</v>
      </c>
      <c r="C98" s="38">
        <v>0</v>
      </c>
      <c r="D98" s="38">
        <v>6</v>
      </c>
      <c r="E98" s="84">
        <v>-9.0909090909090905E-3</v>
      </c>
      <c r="F98" s="264">
        <f>ABS(Home!$K$22*E98)</f>
        <v>4.5454545454545455E-4</v>
      </c>
      <c r="G98" s="39">
        <v>0</v>
      </c>
      <c r="H98" s="264">
        <f>ABS(Home!$K$22*G98)</f>
        <v>0</v>
      </c>
      <c r="I98" s="39">
        <v>0</v>
      </c>
      <c r="J98" s="264">
        <f>ABS(Home!$K$22*I98)</f>
        <v>0</v>
      </c>
      <c r="K98" s="39">
        <v>0</v>
      </c>
      <c r="L98" s="264">
        <f>ABS(Home!$K$22*K98)</f>
        <v>0</v>
      </c>
      <c r="N98">
        <f t="shared" si="19"/>
        <v>0</v>
      </c>
      <c r="P98">
        <f t="shared" si="20"/>
        <v>0</v>
      </c>
      <c r="Q98">
        <f t="shared" si="21"/>
        <v>6</v>
      </c>
      <c r="S98">
        <f t="shared" si="22"/>
        <v>0</v>
      </c>
      <c r="T98">
        <f t="shared" si="23"/>
        <v>0</v>
      </c>
      <c r="U98">
        <f t="shared" si="24"/>
        <v>0</v>
      </c>
      <c r="V98">
        <f t="shared" si="25"/>
        <v>0</v>
      </c>
      <c r="X98">
        <f t="shared" si="26"/>
        <v>0</v>
      </c>
      <c r="Y98">
        <f t="shared" si="27"/>
        <v>0</v>
      </c>
      <c r="Z98">
        <f t="shared" si="28"/>
        <v>0</v>
      </c>
      <c r="AA98">
        <f t="shared" si="29"/>
        <v>0</v>
      </c>
      <c r="AC98" s="15"/>
      <c r="AD98" s="15"/>
      <c r="AP98">
        <v>6</v>
      </c>
      <c r="AQ98">
        <v>6</v>
      </c>
      <c r="AR98">
        <v>7</v>
      </c>
      <c r="BA98" s="16" t="s">
        <v>23</v>
      </c>
      <c r="BC98">
        <v>-9.0909090909090905E-3</v>
      </c>
      <c r="BD98" s="134">
        <v>0</v>
      </c>
      <c r="BF98">
        <f t="shared" si="33"/>
        <v>0</v>
      </c>
    </row>
    <row r="99" spans="1:58" x14ac:dyDescent="0.2">
      <c r="A99" s="1"/>
      <c r="B99" s="152" t="str">
        <f t="shared" si="31"/>
        <v>-</v>
      </c>
      <c r="C99" s="38">
        <v>0</v>
      </c>
      <c r="D99" s="38">
        <v>6</v>
      </c>
      <c r="E99" s="39">
        <v>0</v>
      </c>
      <c r="F99" s="264">
        <f>ABS(Home!$K$22*E99)</f>
        <v>0</v>
      </c>
      <c r="G99" s="39">
        <v>0</v>
      </c>
      <c r="H99" s="264">
        <f>ABS(Home!$K$22*G99)</f>
        <v>0</v>
      </c>
      <c r="I99" s="39">
        <v>0</v>
      </c>
      <c r="J99" s="264">
        <f>ABS(Home!$K$22*I99)</f>
        <v>0</v>
      </c>
      <c r="K99" s="39">
        <v>0</v>
      </c>
      <c r="L99" s="264">
        <f>ABS(Home!$K$22*K99)</f>
        <v>0</v>
      </c>
      <c r="N99">
        <f t="shared" si="19"/>
        <v>0</v>
      </c>
      <c r="P99">
        <f t="shared" si="20"/>
        <v>0</v>
      </c>
      <c r="Q99">
        <f t="shared" si="21"/>
        <v>6</v>
      </c>
      <c r="S99">
        <f t="shared" si="22"/>
        <v>0</v>
      </c>
      <c r="T99">
        <f t="shared" si="23"/>
        <v>0</v>
      </c>
      <c r="U99">
        <f t="shared" si="24"/>
        <v>0</v>
      </c>
      <c r="V99">
        <f t="shared" si="25"/>
        <v>0</v>
      </c>
      <c r="X99">
        <f t="shared" si="26"/>
        <v>0</v>
      </c>
      <c r="Y99">
        <f t="shared" si="27"/>
        <v>0</v>
      </c>
      <c r="Z99">
        <f t="shared" si="28"/>
        <v>0</v>
      </c>
      <c r="AA99">
        <f t="shared" si="29"/>
        <v>0</v>
      </c>
      <c r="AC99" s="15"/>
      <c r="AD99" s="15"/>
      <c r="AP99">
        <v>6</v>
      </c>
      <c r="AQ99">
        <v>6</v>
      </c>
      <c r="AR99">
        <v>7</v>
      </c>
      <c r="BA99" s="16" t="s">
        <v>24</v>
      </c>
      <c r="BC99">
        <v>0</v>
      </c>
      <c r="BD99" s="39">
        <v>0</v>
      </c>
      <c r="BF99">
        <f t="shared" si="33"/>
        <v>0</v>
      </c>
    </row>
    <row r="100" spans="1:58" x14ac:dyDescent="0.2">
      <c r="A100" s="1"/>
      <c r="B100" s="152" t="str">
        <f t="shared" si="31"/>
        <v>.</v>
      </c>
      <c r="F100" s="264">
        <f>ABS(Home!$K$22*E100)</f>
        <v>0</v>
      </c>
      <c r="G100" s="39">
        <v>0</v>
      </c>
      <c r="H100" s="264">
        <f>ABS(Home!$K$22*G100)</f>
        <v>0</v>
      </c>
      <c r="I100" s="39">
        <v>0</v>
      </c>
      <c r="J100" s="264">
        <f>ABS(Home!$K$22*I100)</f>
        <v>0</v>
      </c>
      <c r="K100" s="39">
        <v>0</v>
      </c>
      <c r="L100" s="264">
        <f>ABS(Home!$K$22*K100)</f>
        <v>0</v>
      </c>
      <c r="N100">
        <f t="shared" si="19"/>
        <v>0</v>
      </c>
      <c r="P100">
        <f t="shared" si="20"/>
        <v>0</v>
      </c>
      <c r="Q100">
        <f t="shared" si="21"/>
        <v>0</v>
      </c>
      <c r="S100">
        <f t="shared" si="22"/>
        <v>0</v>
      </c>
      <c r="T100">
        <f t="shared" si="23"/>
        <v>0</v>
      </c>
      <c r="U100">
        <f t="shared" si="24"/>
        <v>0</v>
      </c>
      <c r="V100">
        <f t="shared" si="25"/>
        <v>0</v>
      </c>
      <c r="X100">
        <f t="shared" si="26"/>
        <v>0</v>
      </c>
      <c r="Y100">
        <f t="shared" si="27"/>
        <v>0</v>
      </c>
      <c r="Z100">
        <f t="shared" si="28"/>
        <v>0</v>
      </c>
      <c r="AA100">
        <f t="shared" si="29"/>
        <v>0</v>
      </c>
      <c r="AC100" s="15"/>
      <c r="AD100" s="15"/>
    </row>
    <row r="101" spans="1:58" x14ac:dyDescent="0.2">
      <c r="A101" s="1"/>
      <c r="B101" s="152" t="str">
        <f t="shared" si="31"/>
        <v>.</v>
      </c>
      <c r="F101" s="264">
        <f>ABS(Home!$K$22*E101)</f>
        <v>0</v>
      </c>
      <c r="G101" s="39">
        <v>0</v>
      </c>
      <c r="H101" s="264">
        <f>ABS(Home!$K$22*G101)</f>
        <v>0</v>
      </c>
      <c r="I101" s="39">
        <v>0</v>
      </c>
      <c r="J101" s="264">
        <f>ABS(Home!$K$22*I101)</f>
        <v>0</v>
      </c>
      <c r="K101" s="39">
        <v>0</v>
      </c>
      <c r="L101" s="264">
        <f>ABS(Home!$K$22*K101)</f>
        <v>0</v>
      </c>
      <c r="N101">
        <f t="shared" si="19"/>
        <v>0</v>
      </c>
      <c r="P101">
        <f t="shared" si="20"/>
        <v>0</v>
      </c>
      <c r="Q101">
        <f t="shared" si="21"/>
        <v>0</v>
      </c>
      <c r="S101">
        <f t="shared" si="22"/>
        <v>0</v>
      </c>
      <c r="T101">
        <f t="shared" si="23"/>
        <v>0</v>
      </c>
      <c r="U101">
        <f t="shared" si="24"/>
        <v>0</v>
      </c>
      <c r="V101">
        <f t="shared" si="25"/>
        <v>0</v>
      </c>
      <c r="X101">
        <f t="shared" si="26"/>
        <v>0</v>
      </c>
      <c r="Y101">
        <f t="shared" si="27"/>
        <v>0</v>
      </c>
      <c r="Z101">
        <f t="shared" si="28"/>
        <v>0</v>
      </c>
      <c r="AA101">
        <f t="shared" si="29"/>
        <v>0</v>
      </c>
      <c r="AC101" s="15"/>
      <c r="AD101" s="15"/>
    </row>
    <row r="102" spans="1:58" x14ac:dyDescent="0.2">
      <c r="A102" s="1"/>
      <c r="B102" s="152" t="str">
        <f t="shared" si="31"/>
        <v>.</v>
      </c>
      <c r="F102" s="264">
        <f>ABS(Home!$K$22*E102)</f>
        <v>0</v>
      </c>
      <c r="G102" s="39">
        <v>0</v>
      </c>
      <c r="H102" s="264">
        <f>ABS(Home!$K$22*G102)</f>
        <v>0</v>
      </c>
      <c r="I102" s="39">
        <v>0</v>
      </c>
      <c r="J102" s="264">
        <f>ABS(Home!$K$22*I102)</f>
        <v>0</v>
      </c>
      <c r="K102" s="39">
        <v>0</v>
      </c>
      <c r="L102" s="264">
        <f>ABS(Home!$K$22*K102)</f>
        <v>0</v>
      </c>
      <c r="N102">
        <f t="shared" si="19"/>
        <v>0</v>
      </c>
      <c r="P102">
        <f t="shared" si="20"/>
        <v>0</v>
      </c>
      <c r="Q102">
        <f t="shared" si="21"/>
        <v>0</v>
      </c>
      <c r="S102">
        <f t="shared" si="22"/>
        <v>0</v>
      </c>
      <c r="T102">
        <f t="shared" si="23"/>
        <v>0</v>
      </c>
      <c r="U102">
        <f t="shared" si="24"/>
        <v>0</v>
      </c>
      <c r="V102">
        <f t="shared" si="25"/>
        <v>0</v>
      </c>
      <c r="X102">
        <f t="shared" si="26"/>
        <v>0</v>
      </c>
      <c r="Y102">
        <f t="shared" si="27"/>
        <v>0</v>
      </c>
      <c r="Z102">
        <f t="shared" si="28"/>
        <v>0</v>
      </c>
      <c r="AA102">
        <f t="shared" si="29"/>
        <v>0</v>
      </c>
      <c r="AC102" s="15"/>
      <c r="AD102" s="15"/>
    </row>
    <row r="103" spans="1:58" x14ac:dyDescent="0.2">
      <c r="A103" s="154"/>
      <c r="B103" s="158" t="str">
        <f t="shared" si="31"/>
        <v>.</v>
      </c>
      <c r="C103" s="159"/>
      <c r="D103" s="159"/>
      <c r="E103" s="160"/>
      <c r="F103" s="265">
        <f>ABS(Home!$K$22*E103)</f>
        <v>0</v>
      </c>
      <c r="G103" s="262">
        <v>0</v>
      </c>
      <c r="H103" s="265">
        <f>ABS(Home!$K$22*G103)</f>
        <v>0</v>
      </c>
      <c r="I103" s="262">
        <v>0</v>
      </c>
      <c r="J103" s="265">
        <f>ABS(Home!$K$22*I103)</f>
        <v>0</v>
      </c>
      <c r="K103" s="262">
        <v>0</v>
      </c>
      <c r="L103" s="265">
        <f>ABS(Home!$K$22*K103)</f>
        <v>0</v>
      </c>
      <c r="M103" s="13"/>
      <c r="N103">
        <f t="shared" si="19"/>
        <v>0</v>
      </c>
      <c r="P103">
        <f t="shared" si="20"/>
        <v>0</v>
      </c>
      <c r="Q103">
        <f t="shared" si="21"/>
        <v>0</v>
      </c>
      <c r="S103">
        <f t="shared" si="22"/>
        <v>0</v>
      </c>
      <c r="T103">
        <f t="shared" si="23"/>
        <v>0</v>
      </c>
      <c r="U103">
        <f t="shared" si="24"/>
        <v>0</v>
      </c>
      <c r="V103">
        <f t="shared" si="25"/>
        <v>0</v>
      </c>
      <c r="X103">
        <f t="shared" si="26"/>
        <v>0</v>
      </c>
      <c r="Y103">
        <f t="shared" si="27"/>
        <v>0</v>
      </c>
      <c r="Z103">
        <f t="shared" si="28"/>
        <v>0</v>
      </c>
      <c r="AA103">
        <f t="shared" si="29"/>
        <v>0</v>
      </c>
      <c r="AC103" s="15"/>
      <c r="AD103" s="15"/>
      <c r="AP103" t="s">
        <v>27</v>
      </c>
      <c r="AQ103" t="s">
        <v>27</v>
      </c>
      <c r="AR103" s="7" t="s">
        <v>27</v>
      </c>
      <c r="AZ103" s="17" t="s">
        <v>28</v>
      </c>
      <c r="BA103" s="9">
        <f>1+BA93</f>
        <v>11</v>
      </c>
      <c r="BC103" t="s">
        <v>15</v>
      </c>
      <c r="BD103" s="14" t="s">
        <v>15</v>
      </c>
      <c r="BF103" s="14" t="s">
        <v>15</v>
      </c>
    </row>
    <row r="104" spans="1:58" x14ac:dyDescent="0.2">
      <c r="A104" s="13">
        <f>1+A94</f>
        <v>11</v>
      </c>
      <c r="B104" s="152" t="str">
        <f t="shared" si="31"/>
        <v>Temp</v>
      </c>
      <c r="C104" s="38">
        <v>0</v>
      </c>
      <c r="D104" s="38">
        <v>6</v>
      </c>
      <c r="E104" s="39">
        <v>0</v>
      </c>
      <c r="F104" s="264">
        <f>ABS(Home!$K$22*E104)</f>
        <v>0</v>
      </c>
      <c r="G104" s="39">
        <v>0</v>
      </c>
      <c r="H104" s="264">
        <f>ABS(Home!$K$22*G104)</f>
        <v>0</v>
      </c>
      <c r="I104" s="39">
        <v>0</v>
      </c>
      <c r="J104" s="264">
        <f>ABS(Home!$K$22*I104)</f>
        <v>0</v>
      </c>
      <c r="K104" s="39">
        <v>0</v>
      </c>
      <c r="L104" s="264">
        <f>ABS(Home!$K$22*K104)</f>
        <v>0</v>
      </c>
      <c r="N104">
        <f t="shared" si="19"/>
        <v>0</v>
      </c>
      <c r="P104">
        <f t="shared" si="20"/>
        <v>0</v>
      </c>
      <c r="Q104">
        <f t="shared" si="21"/>
        <v>6</v>
      </c>
      <c r="S104">
        <f t="shared" si="22"/>
        <v>0</v>
      </c>
      <c r="T104">
        <f t="shared" si="23"/>
        <v>0</v>
      </c>
      <c r="U104">
        <f t="shared" si="24"/>
        <v>0</v>
      </c>
      <c r="V104">
        <f t="shared" si="25"/>
        <v>0</v>
      </c>
      <c r="X104">
        <f t="shared" si="26"/>
        <v>0</v>
      </c>
      <c r="Y104">
        <f t="shared" si="27"/>
        <v>0</v>
      </c>
      <c r="Z104">
        <f t="shared" si="28"/>
        <v>0</v>
      </c>
      <c r="AA104">
        <f t="shared" si="29"/>
        <v>0</v>
      </c>
      <c r="AC104" s="15"/>
      <c r="AD104" s="15"/>
      <c r="AP104">
        <v>6</v>
      </c>
      <c r="AQ104">
        <v>6</v>
      </c>
      <c r="AR104">
        <v>7</v>
      </c>
      <c r="BA104" s="16" t="s">
        <v>19</v>
      </c>
      <c r="BC104">
        <v>0</v>
      </c>
      <c r="BD104" s="39">
        <v>0</v>
      </c>
      <c r="BF104">
        <f t="shared" ref="BF104:BF109" si="34">BD104*$BG$3</f>
        <v>0</v>
      </c>
    </row>
    <row r="105" spans="1:58" x14ac:dyDescent="0.2">
      <c r="A105" s="17"/>
      <c r="B105" s="152" t="str">
        <f t="shared" si="31"/>
        <v>pH</v>
      </c>
      <c r="C105" s="38">
        <v>0</v>
      </c>
      <c r="D105" s="38">
        <v>6</v>
      </c>
      <c r="E105" s="39">
        <v>0</v>
      </c>
      <c r="F105" s="264">
        <f>ABS(Home!$K$22*E105)</f>
        <v>0</v>
      </c>
      <c r="G105" s="39">
        <v>0</v>
      </c>
      <c r="H105" s="264">
        <f>ABS(Home!$K$22*G105)</f>
        <v>0</v>
      </c>
      <c r="I105" s="39">
        <v>0</v>
      </c>
      <c r="J105" s="264">
        <f>ABS(Home!$K$22*I105)</f>
        <v>0</v>
      </c>
      <c r="K105" s="39">
        <v>0</v>
      </c>
      <c r="L105" s="264">
        <f>ABS(Home!$K$22*K105)</f>
        <v>0</v>
      </c>
      <c r="N105">
        <f t="shared" si="19"/>
        <v>0</v>
      </c>
      <c r="P105">
        <f t="shared" si="20"/>
        <v>0</v>
      </c>
      <c r="Q105">
        <f t="shared" si="21"/>
        <v>6</v>
      </c>
      <c r="S105">
        <f t="shared" si="22"/>
        <v>0</v>
      </c>
      <c r="T105">
        <f t="shared" si="23"/>
        <v>0</v>
      </c>
      <c r="U105">
        <f t="shared" si="24"/>
        <v>0</v>
      </c>
      <c r="V105">
        <f t="shared" si="25"/>
        <v>0</v>
      </c>
      <c r="X105">
        <f t="shared" si="26"/>
        <v>0</v>
      </c>
      <c r="Y105">
        <f t="shared" si="27"/>
        <v>0</v>
      </c>
      <c r="Z105">
        <f t="shared" si="28"/>
        <v>0</v>
      </c>
      <c r="AA105">
        <f t="shared" si="29"/>
        <v>0</v>
      </c>
      <c r="AC105" s="15"/>
      <c r="AD105" s="15"/>
      <c r="AP105">
        <v>6</v>
      </c>
      <c r="AQ105">
        <v>6</v>
      </c>
      <c r="AR105">
        <v>7</v>
      </c>
      <c r="BA105" s="16" t="s">
        <v>20</v>
      </c>
      <c r="BC105">
        <v>0</v>
      </c>
      <c r="BD105" s="39">
        <v>0</v>
      </c>
      <c r="BF105">
        <f t="shared" si="34"/>
        <v>0</v>
      </c>
    </row>
    <row r="106" spans="1:58" x14ac:dyDescent="0.2">
      <c r="A106" s="1"/>
      <c r="B106" s="152" t="str">
        <f t="shared" si="31"/>
        <v>DO</v>
      </c>
      <c r="C106" s="38">
        <v>0</v>
      </c>
      <c r="D106" s="38">
        <v>6</v>
      </c>
      <c r="E106" s="39">
        <v>0</v>
      </c>
      <c r="F106" s="264">
        <f>ABS(Home!$K$22*E106)</f>
        <v>0</v>
      </c>
      <c r="G106" s="39">
        <v>0</v>
      </c>
      <c r="H106" s="264">
        <f>ABS(Home!$K$22*G106)</f>
        <v>0</v>
      </c>
      <c r="I106" s="39">
        <v>0</v>
      </c>
      <c r="J106" s="264">
        <f>ABS(Home!$K$22*I106)</f>
        <v>0</v>
      </c>
      <c r="K106" s="39">
        <v>0</v>
      </c>
      <c r="L106" s="264">
        <f>ABS(Home!$K$22*K106)</f>
        <v>0</v>
      </c>
      <c r="N106">
        <f t="shared" si="19"/>
        <v>0</v>
      </c>
      <c r="P106">
        <f t="shared" si="20"/>
        <v>0</v>
      </c>
      <c r="Q106">
        <f t="shared" si="21"/>
        <v>6</v>
      </c>
      <c r="S106">
        <f t="shared" si="22"/>
        <v>0</v>
      </c>
      <c r="T106">
        <f t="shared" si="23"/>
        <v>0</v>
      </c>
      <c r="U106">
        <f t="shared" si="24"/>
        <v>0</v>
      </c>
      <c r="V106">
        <f t="shared" si="25"/>
        <v>0</v>
      </c>
      <c r="X106">
        <f t="shared" si="26"/>
        <v>0</v>
      </c>
      <c r="Y106">
        <f t="shared" si="27"/>
        <v>0</v>
      </c>
      <c r="Z106">
        <f t="shared" si="28"/>
        <v>0</v>
      </c>
      <c r="AA106">
        <f t="shared" si="29"/>
        <v>0</v>
      </c>
      <c r="AC106" s="15"/>
      <c r="AD106" s="15"/>
      <c r="AP106">
        <v>6</v>
      </c>
      <c r="AQ106">
        <v>6</v>
      </c>
      <c r="AR106">
        <v>7</v>
      </c>
      <c r="BA106" s="16" t="s">
        <v>21</v>
      </c>
      <c r="BC106">
        <v>0</v>
      </c>
      <c r="BD106" s="39">
        <v>0</v>
      </c>
      <c r="BF106">
        <f t="shared" si="34"/>
        <v>0</v>
      </c>
    </row>
    <row r="107" spans="1:58" x14ac:dyDescent="0.2">
      <c r="A107" s="1"/>
      <c r="B107" s="152" t="str">
        <f t="shared" si="31"/>
        <v>Pollution</v>
      </c>
      <c r="C107" s="38">
        <v>0</v>
      </c>
      <c r="D107" s="38">
        <v>6</v>
      </c>
      <c r="E107" s="39">
        <v>0</v>
      </c>
      <c r="F107" s="264">
        <f>ABS(Home!$K$22*E107)</f>
        <v>0</v>
      </c>
      <c r="G107" s="39">
        <v>0</v>
      </c>
      <c r="H107" s="264">
        <f>ABS(Home!$K$22*G107)</f>
        <v>0</v>
      </c>
      <c r="I107" s="39">
        <v>0</v>
      </c>
      <c r="J107" s="264">
        <f>ABS(Home!$K$22*I107)</f>
        <v>0</v>
      </c>
      <c r="K107" s="39">
        <v>0</v>
      </c>
      <c r="L107" s="264">
        <f>ABS(Home!$K$22*K107)</f>
        <v>0</v>
      </c>
      <c r="N107">
        <f t="shared" si="19"/>
        <v>0</v>
      </c>
      <c r="P107">
        <f t="shared" si="20"/>
        <v>0</v>
      </c>
      <c r="Q107">
        <f t="shared" si="21"/>
        <v>6</v>
      </c>
      <c r="S107">
        <f t="shared" si="22"/>
        <v>0</v>
      </c>
      <c r="T107">
        <f t="shared" si="23"/>
        <v>0</v>
      </c>
      <c r="U107">
        <f t="shared" si="24"/>
        <v>0</v>
      </c>
      <c r="V107">
        <f t="shared" si="25"/>
        <v>0</v>
      </c>
      <c r="X107">
        <f t="shared" si="26"/>
        <v>0</v>
      </c>
      <c r="Y107">
        <f t="shared" si="27"/>
        <v>0</v>
      </c>
      <c r="Z107">
        <f t="shared" si="28"/>
        <v>0</v>
      </c>
      <c r="AA107">
        <f t="shared" si="29"/>
        <v>0</v>
      </c>
      <c r="AC107" s="15"/>
      <c r="AD107" s="15"/>
      <c r="AP107">
        <v>6</v>
      </c>
      <c r="AQ107">
        <v>6</v>
      </c>
      <c r="AR107">
        <v>7</v>
      </c>
      <c r="BA107" s="16" t="s">
        <v>22</v>
      </c>
      <c r="BC107">
        <v>0</v>
      </c>
      <c r="BD107" s="39">
        <v>0</v>
      </c>
      <c r="BF107">
        <f t="shared" si="34"/>
        <v>0</v>
      </c>
    </row>
    <row r="108" spans="1:58" x14ac:dyDescent="0.2">
      <c r="A108" s="1"/>
      <c r="B108" s="152" t="str">
        <f t="shared" si="31"/>
        <v>FishingPressure</v>
      </c>
      <c r="C108" s="38">
        <v>0</v>
      </c>
      <c r="D108" s="38">
        <v>6</v>
      </c>
      <c r="E108" s="84">
        <v>-9.0909090909090905E-3</v>
      </c>
      <c r="F108" s="264">
        <f>ABS(Home!$K$22*E108)</f>
        <v>4.5454545454545455E-4</v>
      </c>
      <c r="G108" s="39">
        <v>0</v>
      </c>
      <c r="H108" s="264">
        <f>ABS(Home!$K$22*G108)</f>
        <v>0</v>
      </c>
      <c r="I108" s="39">
        <v>0</v>
      </c>
      <c r="J108" s="264">
        <f>ABS(Home!$K$22*I108)</f>
        <v>0</v>
      </c>
      <c r="K108" s="39">
        <v>0</v>
      </c>
      <c r="L108" s="264">
        <f>ABS(Home!$K$22*K108)</f>
        <v>0</v>
      </c>
      <c r="N108">
        <f t="shared" si="19"/>
        <v>0</v>
      </c>
      <c r="P108">
        <f t="shared" si="20"/>
        <v>0</v>
      </c>
      <c r="Q108">
        <f t="shared" si="21"/>
        <v>6</v>
      </c>
      <c r="S108">
        <f t="shared" si="22"/>
        <v>0</v>
      </c>
      <c r="T108">
        <f t="shared" si="23"/>
        <v>0</v>
      </c>
      <c r="U108">
        <f t="shared" si="24"/>
        <v>0</v>
      </c>
      <c r="V108">
        <f t="shared" si="25"/>
        <v>0</v>
      </c>
      <c r="X108">
        <f t="shared" si="26"/>
        <v>0</v>
      </c>
      <c r="Y108">
        <f t="shared" si="27"/>
        <v>0</v>
      </c>
      <c r="Z108">
        <f t="shared" si="28"/>
        <v>0</v>
      </c>
      <c r="AA108">
        <f t="shared" si="29"/>
        <v>0</v>
      </c>
      <c r="AC108" s="15"/>
      <c r="AD108" s="15"/>
      <c r="AP108">
        <v>6</v>
      </c>
      <c r="AQ108">
        <v>6</v>
      </c>
      <c r="AR108">
        <v>7</v>
      </c>
      <c r="BA108" s="16" t="s">
        <v>23</v>
      </c>
      <c r="BC108">
        <v>-0.18181818181818182</v>
      </c>
      <c r="BD108" s="66">
        <v>-0.5</v>
      </c>
      <c r="BF108">
        <f t="shared" si="34"/>
        <v>-0.5</v>
      </c>
    </row>
    <row r="109" spans="1:58" x14ac:dyDescent="0.2">
      <c r="A109" s="1"/>
      <c r="B109" s="152" t="str">
        <f t="shared" si="31"/>
        <v>-</v>
      </c>
      <c r="C109" s="38">
        <v>0</v>
      </c>
      <c r="D109" s="38">
        <v>6</v>
      </c>
      <c r="E109" s="39">
        <v>0</v>
      </c>
      <c r="F109" s="264">
        <f>ABS(Home!$K$22*E109)</f>
        <v>0</v>
      </c>
      <c r="G109" s="39">
        <v>0</v>
      </c>
      <c r="H109" s="264">
        <f>ABS(Home!$K$22*G109)</f>
        <v>0</v>
      </c>
      <c r="I109" s="39">
        <v>0</v>
      </c>
      <c r="J109" s="264">
        <f>ABS(Home!$K$22*I109)</f>
        <v>0</v>
      </c>
      <c r="K109" s="39">
        <v>0</v>
      </c>
      <c r="L109" s="264">
        <f>ABS(Home!$K$22*K109)</f>
        <v>0</v>
      </c>
      <c r="N109">
        <f t="shared" si="19"/>
        <v>0</v>
      </c>
      <c r="P109">
        <f t="shared" si="20"/>
        <v>0</v>
      </c>
      <c r="Q109">
        <f t="shared" si="21"/>
        <v>6</v>
      </c>
      <c r="S109">
        <f t="shared" si="22"/>
        <v>0</v>
      </c>
      <c r="T109">
        <f t="shared" si="23"/>
        <v>0</v>
      </c>
      <c r="U109">
        <f t="shared" si="24"/>
        <v>0</v>
      </c>
      <c r="V109">
        <f t="shared" si="25"/>
        <v>0</v>
      </c>
      <c r="X109">
        <f t="shared" si="26"/>
        <v>0</v>
      </c>
      <c r="Y109">
        <f t="shared" si="27"/>
        <v>0</v>
      </c>
      <c r="Z109">
        <f t="shared" si="28"/>
        <v>0</v>
      </c>
      <c r="AA109">
        <f t="shared" si="29"/>
        <v>0</v>
      </c>
      <c r="AC109" s="15"/>
      <c r="AD109" s="15"/>
      <c r="AP109">
        <v>6</v>
      </c>
      <c r="AQ109">
        <v>6</v>
      </c>
      <c r="AR109">
        <v>7</v>
      </c>
      <c r="BA109" s="16" t="s">
        <v>24</v>
      </c>
      <c r="BC109">
        <v>0</v>
      </c>
      <c r="BD109" s="39">
        <v>0</v>
      </c>
      <c r="BF109">
        <f t="shared" si="34"/>
        <v>0</v>
      </c>
    </row>
    <row r="110" spans="1:58" x14ac:dyDescent="0.2">
      <c r="A110" s="1"/>
      <c r="B110" s="152" t="str">
        <f t="shared" si="31"/>
        <v>.</v>
      </c>
      <c r="F110" s="264">
        <f>ABS(Home!$K$22*E110)</f>
        <v>0</v>
      </c>
      <c r="G110" s="39">
        <v>0</v>
      </c>
      <c r="H110" s="264">
        <f>ABS(Home!$K$22*G110)</f>
        <v>0</v>
      </c>
      <c r="I110" s="39">
        <v>0</v>
      </c>
      <c r="J110" s="264">
        <f>ABS(Home!$K$22*I110)</f>
        <v>0</v>
      </c>
      <c r="K110" s="39">
        <v>0</v>
      </c>
      <c r="L110" s="264">
        <f>ABS(Home!$K$22*K110)</f>
        <v>0</v>
      </c>
      <c r="N110">
        <f t="shared" si="19"/>
        <v>0</v>
      </c>
      <c r="P110">
        <f t="shared" si="20"/>
        <v>0</v>
      </c>
      <c r="Q110">
        <f t="shared" si="21"/>
        <v>0</v>
      </c>
      <c r="S110">
        <f t="shared" si="22"/>
        <v>0</v>
      </c>
      <c r="T110">
        <f t="shared" si="23"/>
        <v>0</v>
      </c>
      <c r="U110">
        <f t="shared" si="24"/>
        <v>0</v>
      </c>
      <c r="V110">
        <f t="shared" si="25"/>
        <v>0</v>
      </c>
      <c r="X110">
        <f t="shared" si="26"/>
        <v>0</v>
      </c>
      <c r="Y110">
        <f t="shared" si="27"/>
        <v>0</v>
      </c>
      <c r="Z110">
        <f t="shared" si="28"/>
        <v>0</v>
      </c>
      <c r="AA110">
        <f t="shared" si="29"/>
        <v>0</v>
      </c>
      <c r="AC110" s="15"/>
      <c r="AD110" s="15"/>
    </row>
    <row r="111" spans="1:58" x14ac:dyDescent="0.2">
      <c r="A111" s="1"/>
      <c r="B111" s="152" t="str">
        <f t="shared" si="31"/>
        <v>.</v>
      </c>
      <c r="F111" s="264">
        <f>ABS(Home!$K$22*E111)</f>
        <v>0</v>
      </c>
      <c r="G111" s="39">
        <v>0</v>
      </c>
      <c r="H111" s="264">
        <f>ABS(Home!$K$22*G111)</f>
        <v>0</v>
      </c>
      <c r="I111" s="39">
        <v>0</v>
      </c>
      <c r="J111" s="264">
        <f>ABS(Home!$K$22*I111)</f>
        <v>0</v>
      </c>
      <c r="K111" s="39">
        <v>0</v>
      </c>
      <c r="L111" s="264">
        <f>ABS(Home!$K$22*K111)</f>
        <v>0</v>
      </c>
      <c r="N111">
        <f t="shared" si="19"/>
        <v>0</v>
      </c>
      <c r="P111">
        <f t="shared" si="20"/>
        <v>0</v>
      </c>
      <c r="Q111">
        <f t="shared" si="21"/>
        <v>0</v>
      </c>
      <c r="S111">
        <f t="shared" si="22"/>
        <v>0</v>
      </c>
      <c r="T111">
        <f t="shared" si="23"/>
        <v>0</v>
      </c>
      <c r="U111">
        <f t="shared" si="24"/>
        <v>0</v>
      </c>
      <c r="V111">
        <f t="shared" si="25"/>
        <v>0</v>
      </c>
      <c r="X111">
        <f t="shared" si="26"/>
        <v>0</v>
      </c>
      <c r="Y111">
        <f t="shared" si="27"/>
        <v>0</v>
      </c>
      <c r="Z111">
        <f t="shared" si="28"/>
        <v>0</v>
      </c>
      <c r="AA111">
        <f t="shared" si="29"/>
        <v>0</v>
      </c>
      <c r="AC111" s="15"/>
      <c r="AD111" s="15"/>
    </row>
    <row r="112" spans="1:58" x14ac:dyDescent="0.2">
      <c r="A112" s="1"/>
      <c r="B112" s="152" t="str">
        <f t="shared" si="31"/>
        <v>.</v>
      </c>
      <c r="F112" s="264">
        <f>ABS(Home!$K$22*E112)</f>
        <v>0</v>
      </c>
      <c r="G112" s="39">
        <v>0</v>
      </c>
      <c r="H112" s="264">
        <f>ABS(Home!$K$22*G112)</f>
        <v>0</v>
      </c>
      <c r="I112" s="39">
        <v>0</v>
      </c>
      <c r="J112" s="264">
        <f>ABS(Home!$K$22*I112)</f>
        <v>0</v>
      </c>
      <c r="K112" s="39">
        <v>0</v>
      </c>
      <c r="L112" s="264">
        <f>ABS(Home!$K$22*K112)</f>
        <v>0</v>
      </c>
      <c r="N112">
        <f t="shared" si="19"/>
        <v>0</v>
      </c>
      <c r="P112">
        <f t="shared" si="20"/>
        <v>0</v>
      </c>
      <c r="Q112">
        <f t="shared" si="21"/>
        <v>0</v>
      </c>
      <c r="S112">
        <f t="shared" si="22"/>
        <v>0</v>
      </c>
      <c r="T112">
        <f t="shared" si="23"/>
        <v>0</v>
      </c>
      <c r="U112">
        <f t="shared" si="24"/>
        <v>0</v>
      </c>
      <c r="V112">
        <f t="shared" si="25"/>
        <v>0</v>
      </c>
      <c r="X112">
        <f t="shared" si="26"/>
        <v>0</v>
      </c>
      <c r="Y112">
        <f t="shared" si="27"/>
        <v>0</v>
      </c>
      <c r="Z112">
        <f t="shared" si="28"/>
        <v>0</v>
      </c>
      <c r="AA112">
        <f t="shared" si="29"/>
        <v>0</v>
      </c>
      <c r="AC112" s="15"/>
      <c r="AD112" s="15"/>
    </row>
    <row r="113" spans="1:58" x14ac:dyDescent="0.2">
      <c r="A113" s="154"/>
      <c r="B113" s="158" t="str">
        <f t="shared" si="31"/>
        <v>.</v>
      </c>
      <c r="C113" s="159"/>
      <c r="D113" s="159"/>
      <c r="E113" s="160"/>
      <c r="F113" s="265">
        <f>ABS(Home!$K$22*E113)</f>
        <v>0</v>
      </c>
      <c r="G113" s="262">
        <v>0</v>
      </c>
      <c r="H113" s="265">
        <f>ABS(Home!$K$22*G113)</f>
        <v>0</v>
      </c>
      <c r="I113" s="262">
        <v>0</v>
      </c>
      <c r="J113" s="265">
        <f>ABS(Home!$K$22*I113)</f>
        <v>0</v>
      </c>
      <c r="K113" s="262">
        <v>0</v>
      </c>
      <c r="L113" s="265">
        <f>ABS(Home!$K$22*K113)</f>
        <v>0</v>
      </c>
      <c r="M113" s="13"/>
      <c r="N113">
        <f t="shared" si="19"/>
        <v>0</v>
      </c>
      <c r="P113">
        <f t="shared" si="20"/>
        <v>0</v>
      </c>
      <c r="Q113">
        <f t="shared" si="21"/>
        <v>0</v>
      </c>
      <c r="S113">
        <f t="shared" si="22"/>
        <v>0</v>
      </c>
      <c r="T113">
        <f t="shared" si="23"/>
        <v>0</v>
      </c>
      <c r="U113">
        <f t="shared" si="24"/>
        <v>0</v>
      </c>
      <c r="V113">
        <f t="shared" si="25"/>
        <v>0</v>
      </c>
      <c r="X113">
        <f t="shared" si="26"/>
        <v>0</v>
      </c>
      <c r="Y113">
        <f t="shared" si="27"/>
        <v>0</v>
      </c>
      <c r="Z113">
        <f t="shared" si="28"/>
        <v>0</v>
      </c>
      <c r="AA113">
        <f t="shared" si="29"/>
        <v>0</v>
      </c>
      <c r="AC113" s="15"/>
      <c r="AD113" s="15"/>
      <c r="AP113" t="s">
        <v>27</v>
      </c>
      <c r="AQ113" t="s">
        <v>27</v>
      </c>
      <c r="AR113" s="7" t="s">
        <v>27</v>
      </c>
      <c r="AZ113" s="17" t="s">
        <v>28</v>
      </c>
      <c r="BA113" s="9">
        <f>1+BA103</f>
        <v>12</v>
      </c>
      <c r="BC113" t="s">
        <v>15</v>
      </c>
      <c r="BD113" s="14" t="s">
        <v>15</v>
      </c>
      <c r="BF113" s="14" t="s">
        <v>15</v>
      </c>
    </row>
    <row r="114" spans="1:58" x14ac:dyDescent="0.2">
      <c r="A114" s="13">
        <f>1+A104</f>
        <v>12</v>
      </c>
      <c r="B114" s="152" t="str">
        <f t="shared" si="31"/>
        <v>Temp</v>
      </c>
      <c r="C114" s="38">
        <v>0</v>
      </c>
      <c r="D114" s="38">
        <v>6</v>
      </c>
      <c r="E114" s="39">
        <v>0</v>
      </c>
      <c r="F114" s="264">
        <f>ABS(Home!$K$22*E114)</f>
        <v>0</v>
      </c>
      <c r="G114" s="39">
        <v>0</v>
      </c>
      <c r="H114" s="264">
        <f>ABS(Home!$K$22*G114)</f>
        <v>0</v>
      </c>
      <c r="I114" s="39">
        <v>0</v>
      </c>
      <c r="J114" s="264">
        <f>ABS(Home!$K$22*I114)</f>
        <v>0</v>
      </c>
      <c r="K114" s="39">
        <v>0</v>
      </c>
      <c r="L114" s="264">
        <f>ABS(Home!$K$22*K114)</f>
        <v>0</v>
      </c>
      <c r="N114">
        <f t="shared" si="19"/>
        <v>0</v>
      </c>
      <c r="P114">
        <f t="shared" si="20"/>
        <v>0</v>
      </c>
      <c r="Q114">
        <f t="shared" si="21"/>
        <v>6</v>
      </c>
      <c r="S114">
        <f t="shared" si="22"/>
        <v>0</v>
      </c>
      <c r="T114">
        <f t="shared" si="23"/>
        <v>0</v>
      </c>
      <c r="U114">
        <f t="shared" si="24"/>
        <v>0</v>
      </c>
      <c r="V114">
        <f t="shared" si="25"/>
        <v>0</v>
      </c>
      <c r="X114">
        <f t="shared" si="26"/>
        <v>0</v>
      </c>
      <c r="Y114">
        <f t="shared" si="27"/>
        <v>0</v>
      </c>
      <c r="Z114">
        <f t="shared" si="28"/>
        <v>0</v>
      </c>
      <c r="AA114">
        <f t="shared" si="29"/>
        <v>0</v>
      </c>
      <c r="AC114" s="15"/>
      <c r="AD114" s="15"/>
      <c r="AP114">
        <v>6</v>
      </c>
      <c r="AQ114">
        <v>6</v>
      </c>
      <c r="AR114">
        <v>7</v>
      </c>
      <c r="BA114" s="16" t="s">
        <v>19</v>
      </c>
      <c r="BC114">
        <v>0</v>
      </c>
      <c r="BD114" s="39">
        <v>0</v>
      </c>
      <c r="BF114">
        <f t="shared" ref="BF114:BF119" si="35">BD114*$BG$3</f>
        <v>0</v>
      </c>
    </row>
    <row r="115" spans="1:58" x14ac:dyDescent="0.2">
      <c r="A115" s="17"/>
      <c r="B115" s="152" t="str">
        <f t="shared" si="31"/>
        <v>pH</v>
      </c>
      <c r="C115" s="38">
        <v>0</v>
      </c>
      <c r="D115" s="38">
        <v>6</v>
      </c>
      <c r="E115" s="39">
        <v>0</v>
      </c>
      <c r="F115" s="264">
        <f>ABS(Home!$K$22*E115)</f>
        <v>0</v>
      </c>
      <c r="G115" s="39">
        <v>0</v>
      </c>
      <c r="H115" s="264">
        <f>ABS(Home!$K$22*G115)</f>
        <v>0</v>
      </c>
      <c r="I115" s="39">
        <v>0</v>
      </c>
      <c r="J115" s="264">
        <f>ABS(Home!$K$22*I115)</f>
        <v>0</v>
      </c>
      <c r="K115" s="39">
        <v>0</v>
      </c>
      <c r="L115" s="264">
        <f>ABS(Home!$K$22*K115)</f>
        <v>0</v>
      </c>
      <c r="N115">
        <f t="shared" si="19"/>
        <v>0</v>
      </c>
      <c r="P115">
        <f t="shared" si="20"/>
        <v>0</v>
      </c>
      <c r="Q115">
        <f t="shared" si="21"/>
        <v>6</v>
      </c>
      <c r="S115">
        <f t="shared" si="22"/>
        <v>0</v>
      </c>
      <c r="T115">
        <f t="shared" si="23"/>
        <v>0</v>
      </c>
      <c r="U115">
        <f t="shared" si="24"/>
        <v>0</v>
      </c>
      <c r="V115">
        <f t="shared" si="25"/>
        <v>0</v>
      </c>
      <c r="X115">
        <f t="shared" si="26"/>
        <v>0</v>
      </c>
      <c r="Y115">
        <f t="shared" si="27"/>
        <v>0</v>
      </c>
      <c r="Z115">
        <f t="shared" si="28"/>
        <v>0</v>
      </c>
      <c r="AA115">
        <f t="shared" si="29"/>
        <v>0</v>
      </c>
      <c r="AC115" s="15"/>
      <c r="AD115" s="15"/>
      <c r="AP115">
        <v>6</v>
      </c>
      <c r="AQ115">
        <v>6</v>
      </c>
      <c r="AR115">
        <v>7</v>
      </c>
      <c r="BA115" s="16" t="s">
        <v>20</v>
      </c>
      <c r="BC115">
        <v>0</v>
      </c>
      <c r="BD115" s="39">
        <v>0</v>
      </c>
      <c r="BF115">
        <f t="shared" si="35"/>
        <v>0</v>
      </c>
    </row>
    <row r="116" spans="1:58" x14ac:dyDescent="0.2">
      <c r="A116" s="1"/>
      <c r="B116" s="152" t="str">
        <f t="shared" si="31"/>
        <v>DO</v>
      </c>
      <c r="C116" s="38">
        <v>0</v>
      </c>
      <c r="D116" s="38">
        <v>6</v>
      </c>
      <c r="E116" s="39">
        <v>0</v>
      </c>
      <c r="F116" s="264">
        <f>ABS(Home!$K$22*E116)</f>
        <v>0</v>
      </c>
      <c r="G116" s="39">
        <v>0</v>
      </c>
      <c r="H116" s="264">
        <f>ABS(Home!$K$22*G116)</f>
        <v>0</v>
      </c>
      <c r="I116" s="39">
        <v>0</v>
      </c>
      <c r="J116" s="264">
        <f>ABS(Home!$K$22*I116)</f>
        <v>0</v>
      </c>
      <c r="K116" s="39">
        <v>0</v>
      </c>
      <c r="L116" s="264">
        <f>ABS(Home!$K$22*K116)</f>
        <v>0</v>
      </c>
      <c r="N116">
        <f t="shared" si="19"/>
        <v>0</v>
      </c>
      <c r="P116">
        <f t="shared" si="20"/>
        <v>0</v>
      </c>
      <c r="Q116">
        <f t="shared" si="21"/>
        <v>6</v>
      </c>
      <c r="S116">
        <f t="shared" si="22"/>
        <v>0</v>
      </c>
      <c r="T116">
        <f t="shared" si="23"/>
        <v>0</v>
      </c>
      <c r="U116">
        <f t="shared" si="24"/>
        <v>0</v>
      </c>
      <c r="V116">
        <f t="shared" si="25"/>
        <v>0</v>
      </c>
      <c r="X116">
        <f t="shared" si="26"/>
        <v>0</v>
      </c>
      <c r="Y116">
        <f t="shared" si="27"/>
        <v>0</v>
      </c>
      <c r="Z116">
        <f t="shared" si="28"/>
        <v>0</v>
      </c>
      <c r="AA116">
        <f t="shared" si="29"/>
        <v>0</v>
      </c>
      <c r="AC116" s="15"/>
      <c r="AD116" s="15"/>
      <c r="AP116">
        <v>6</v>
      </c>
      <c r="AQ116">
        <v>6</v>
      </c>
      <c r="AR116">
        <v>7</v>
      </c>
      <c r="BA116" s="16" t="s">
        <v>21</v>
      </c>
      <c r="BC116">
        <v>0</v>
      </c>
      <c r="BD116" s="39">
        <v>0</v>
      </c>
      <c r="BF116">
        <f t="shared" si="35"/>
        <v>0</v>
      </c>
    </row>
    <row r="117" spans="1:58" x14ac:dyDescent="0.2">
      <c r="A117" s="1"/>
      <c r="B117" s="152" t="str">
        <f t="shared" si="31"/>
        <v>Pollution</v>
      </c>
      <c r="C117" s="38">
        <v>0</v>
      </c>
      <c r="D117" s="38">
        <v>6</v>
      </c>
      <c r="E117" s="39">
        <v>0</v>
      </c>
      <c r="F117" s="264">
        <f>ABS(Home!$K$22*E117)</f>
        <v>0</v>
      </c>
      <c r="G117" s="39">
        <v>0</v>
      </c>
      <c r="H117" s="264">
        <f>ABS(Home!$K$22*G117)</f>
        <v>0</v>
      </c>
      <c r="I117" s="39">
        <v>0</v>
      </c>
      <c r="J117" s="264">
        <f>ABS(Home!$K$22*I117)</f>
        <v>0</v>
      </c>
      <c r="K117" s="39">
        <v>0</v>
      </c>
      <c r="L117" s="264">
        <f>ABS(Home!$K$22*K117)</f>
        <v>0</v>
      </c>
      <c r="N117">
        <f t="shared" si="19"/>
        <v>0</v>
      </c>
      <c r="P117">
        <f t="shared" si="20"/>
        <v>0</v>
      </c>
      <c r="Q117">
        <f t="shared" si="21"/>
        <v>6</v>
      </c>
      <c r="S117">
        <f t="shared" si="22"/>
        <v>0</v>
      </c>
      <c r="T117">
        <f t="shared" si="23"/>
        <v>0</v>
      </c>
      <c r="U117">
        <f t="shared" si="24"/>
        <v>0</v>
      </c>
      <c r="V117">
        <f t="shared" si="25"/>
        <v>0</v>
      </c>
      <c r="X117">
        <f t="shared" si="26"/>
        <v>0</v>
      </c>
      <c r="Y117">
        <f t="shared" si="27"/>
        <v>0</v>
      </c>
      <c r="Z117">
        <f t="shared" si="28"/>
        <v>0</v>
      </c>
      <c r="AA117">
        <f t="shared" si="29"/>
        <v>0</v>
      </c>
      <c r="AC117" s="15"/>
      <c r="AD117" s="15"/>
      <c r="AP117">
        <v>6</v>
      </c>
      <c r="AQ117">
        <v>6</v>
      </c>
      <c r="AR117">
        <v>7</v>
      </c>
      <c r="BA117" s="16" t="s">
        <v>22</v>
      </c>
      <c r="BC117">
        <v>0</v>
      </c>
      <c r="BD117" s="39">
        <v>0</v>
      </c>
      <c r="BF117">
        <f t="shared" si="35"/>
        <v>0</v>
      </c>
    </row>
    <row r="118" spans="1:58" x14ac:dyDescent="0.2">
      <c r="A118" s="1"/>
      <c r="B118" s="152" t="str">
        <f t="shared" si="31"/>
        <v>FishingPressure</v>
      </c>
      <c r="C118" s="38">
        <v>0</v>
      </c>
      <c r="D118" s="38">
        <v>6</v>
      </c>
      <c r="E118" s="39">
        <v>0</v>
      </c>
      <c r="F118" s="264">
        <f>ABS(Home!$K$22*E118)</f>
        <v>0</v>
      </c>
      <c r="G118" s="39">
        <v>0</v>
      </c>
      <c r="H118" s="264">
        <f>ABS(Home!$K$22*G118)</f>
        <v>0</v>
      </c>
      <c r="I118" s="39">
        <v>0</v>
      </c>
      <c r="J118" s="264">
        <f>ABS(Home!$K$22*I118)</f>
        <v>0</v>
      </c>
      <c r="K118" s="39">
        <v>0</v>
      </c>
      <c r="L118" s="264">
        <f>ABS(Home!$K$22*K118)</f>
        <v>0</v>
      </c>
      <c r="N118">
        <f t="shared" si="19"/>
        <v>0</v>
      </c>
      <c r="P118">
        <f t="shared" si="20"/>
        <v>0</v>
      </c>
      <c r="Q118">
        <f t="shared" si="21"/>
        <v>6</v>
      </c>
      <c r="S118">
        <f t="shared" si="22"/>
        <v>0</v>
      </c>
      <c r="T118">
        <f t="shared" si="23"/>
        <v>0</v>
      </c>
      <c r="U118">
        <f t="shared" si="24"/>
        <v>0</v>
      </c>
      <c r="V118">
        <f t="shared" si="25"/>
        <v>0</v>
      </c>
      <c r="X118">
        <f t="shared" si="26"/>
        <v>0</v>
      </c>
      <c r="Y118">
        <f t="shared" si="27"/>
        <v>0</v>
      </c>
      <c r="Z118">
        <f t="shared" si="28"/>
        <v>0</v>
      </c>
      <c r="AA118">
        <f t="shared" si="29"/>
        <v>0</v>
      </c>
      <c r="AC118" s="15"/>
      <c r="AD118" s="15"/>
      <c r="AP118">
        <v>6</v>
      </c>
      <c r="AQ118">
        <v>6</v>
      </c>
      <c r="AR118">
        <v>7</v>
      </c>
      <c r="BA118" s="16" t="s">
        <v>23</v>
      </c>
      <c r="BC118">
        <v>0</v>
      </c>
      <c r="BD118" s="39">
        <v>0</v>
      </c>
      <c r="BF118">
        <f t="shared" si="35"/>
        <v>0</v>
      </c>
    </row>
    <row r="119" spans="1:58" x14ac:dyDescent="0.2">
      <c r="A119" s="1"/>
      <c r="B119" s="152" t="str">
        <f t="shared" si="31"/>
        <v>-</v>
      </c>
      <c r="C119" s="38">
        <v>0</v>
      </c>
      <c r="D119" s="38">
        <v>6</v>
      </c>
      <c r="E119" s="39">
        <v>0</v>
      </c>
      <c r="F119" s="264">
        <f>ABS(Home!$K$22*E119)</f>
        <v>0</v>
      </c>
      <c r="G119" s="39">
        <v>0</v>
      </c>
      <c r="H119" s="264">
        <f>ABS(Home!$K$22*G119)</f>
        <v>0</v>
      </c>
      <c r="I119" s="39">
        <v>0</v>
      </c>
      <c r="J119" s="264">
        <f>ABS(Home!$K$22*I119)</f>
        <v>0</v>
      </c>
      <c r="K119" s="39">
        <v>0</v>
      </c>
      <c r="L119" s="264">
        <f>ABS(Home!$K$22*K119)</f>
        <v>0</v>
      </c>
      <c r="N119">
        <f t="shared" si="19"/>
        <v>0</v>
      </c>
      <c r="P119">
        <f t="shared" si="20"/>
        <v>0</v>
      </c>
      <c r="Q119">
        <f t="shared" si="21"/>
        <v>6</v>
      </c>
      <c r="S119">
        <f t="shared" si="22"/>
        <v>0</v>
      </c>
      <c r="T119">
        <f t="shared" si="23"/>
        <v>0</v>
      </c>
      <c r="U119">
        <f t="shared" si="24"/>
        <v>0</v>
      </c>
      <c r="V119">
        <f t="shared" si="25"/>
        <v>0</v>
      </c>
      <c r="X119">
        <f t="shared" si="26"/>
        <v>0</v>
      </c>
      <c r="Y119">
        <f t="shared" si="27"/>
        <v>0</v>
      </c>
      <c r="Z119">
        <f t="shared" si="28"/>
        <v>0</v>
      </c>
      <c r="AA119">
        <f t="shared" si="29"/>
        <v>0</v>
      </c>
      <c r="AC119" s="15"/>
      <c r="AD119" s="15"/>
      <c r="AP119">
        <v>6</v>
      </c>
      <c r="AQ119">
        <v>6</v>
      </c>
      <c r="AR119">
        <v>7</v>
      </c>
      <c r="BA119" s="16" t="s">
        <v>24</v>
      </c>
      <c r="BC119">
        <v>0</v>
      </c>
      <c r="BD119" s="39">
        <v>0</v>
      </c>
      <c r="BF119">
        <f t="shared" si="35"/>
        <v>0</v>
      </c>
    </row>
    <row r="120" spans="1:58" x14ac:dyDescent="0.2">
      <c r="A120" s="1"/>
      <c r="B120" s="152" t="str">
        <f t="shared" si="31"/>
        <v>.</v>
      </c>
      <c r="F120" s="264">
        <f>ABS(Home!$K$22*E120)</f>
        <v>0</v>
      </c>
      <c r="G120" s="39">
        <v>0</v>
      </c>
      <c r="H120" s="264">
        <f>ABS(Home!$K$22*G120)</f>
        <v>0</v>
      </c>
      <c r="I120" s="39">
        <v>0</v>
      </c>
      <c r="J120" s="264">
        <f>ABS(Home!$K$22*I120)</f>
        <v>0</v>
      </c>
      <c r="K120" s="39">
        <v>0</v>
      </c>
      <c r="L120" s="264">
        <f>ABS(Home!$K$22*K120)</f>
        <v>0</v>
      </c>
      <c r="N120">
        <f t="shared" si="19"/>
        <v>0</v>
      </c>
      <c r="P120">
        <f t="shared" si="20"/>
        <v>0</v>
      </c>
      <c r="Q120">
        <f t="shared" si="21"/>
        <v>0</v>
      </c>
      <c r="S120">
        <f t="shared" si="22"/>
        <v>0</v>
      </c>
      <c r="T120">
        <f t="shared" si="23"/>
        <v>0</v>
      </c>
      <c r="U120">
        <f t="shared" si="24"/>
        <v>0</v>
      </c>
      <c r="V120">
        <f t="shared" si="25"/>
        <v>0</v>
      </c>
      <c r="X120">
        <f t="shared" si="26"/>
        <v>0</v>
      </c>
      <c r="Y120">
        <f t="shared" si="27"/>
        <v>0</v>
      </c>
      <c r="Z120">
        <f t="shared" si="28"/>
        <v>0</v>
      </c>
      <c r="AA120">
        <f t="shared" si="29"/>
        <v>0</v>
      </c>
      <c r="AC120" s="15"/>
      <c r="AD120" s="15"/>
    </row>
    <row r="121" spans="1:58" x14ac:dyDescent="0.2">
      <c r="A121" s="1"/>
      <c r="B121" s="152" t="str">
        <f t="shared" si="31"/>
        <v>.</v>
      </c>
      <c r="F121" s="264">
        <f>ABS(Home!$K$22*E121)</f>
        <v>0</v>
      </c>
      <c r="G121" s="39">
        <v>0</v>
      </c>
      <c r="H121" s="264">
        <f>ABS(Home!$K$22*G121)</f>
        <v>0</v>
      </c>
      <c r="I121" s="39">
        <v>0</v>
      </c>
      <c r="J121" s="264">
        <f>ABS(Home!$K$22*I121)</f>
        <v>0</v>
      </c>
      <c r="K121" s="39">
        <v>0</v>
      </c>
      <c r="L121" s="264">
        <f>ABS(Home!$K$22*K121)</f>
        <v>0</v>
      </c>
      <c r="N121">
        <f t="shared" si="19"/>
        <v>0</v>
      </c>
      <c r="P121">
        <f t="shared" si="20"/>
        <v>0</v>
      </c>
      <c r="Q121">
        <f t="shared" si="21"/>
        <v>0</v>
      </c>
      <c r="S121">
        <f t="shared" si="22"/>
        <v>0</v>
      </c>
      <c r="T121">
        <f t="shared" si="23"/>
        <v>0</v>
      </c>
      <c r="U121">
        <f t="shared" si="24"/>
        <v>0</v>
      </c>
      <c r="V121">
        <f t="shared" si="25"/>
        <v>0</v>
      </c>
      <c r="X121">
        <f t="shared" si="26"/>
        <v>0</v>
      </c>
      <c r="Y121">
        <f t="shared" si="27"/>
        <v>0</v>
      </c>
      <c r="Z121">
        <f t="shared" si="28"/>
        <v>0</v>
      </c>
      <c r="AA121">
        <f t="shared" si="29"/>
        <v>0</v>
      </c>
      <c r="AC121" s="15"/>
      <c r="AD121" s="15"/>
    </row>
    <row r="122" spans="1:58" x14ac:dyDescent="0.2">
      <c r="A122" s="1"/>
      <c r="B122" s="152" t="str">
        <f t="shared" si="31"/>
        <v>.</v>
      </c>
      <c r="F122" s="264">
        <f>ABS(Home!$K$22*E122)</f>
        <v>0</v>
      </c>
      <c r="G122" s="39">
        <v>0</v>
      </c>
      <c r="H122" s="264">
        <f>ABS(Home!$K$22*G122)</f>
        <v>0</v>
      </c>
      <c r="I122" s="39">
        <v>0</v>
      </c>
      <c r="J122" s="264">
        <f>ABS(Home!$K$22*I122)</f>
        <v>0</v>
      </c>
      <c r="K122" s="39">
        <v>0</v>
      </c>
      <c r="L122" s="264">
        <f>ABS(Home!$K$22*K122)</f>
        <v>0</v>
      </c>
      <c r="N122">
        <f t="shared" si="19"/>
        <v>0</v>
      </c>
      <c r="P122">
        <f t="shared" si="20"/>
        <v>0</v>
      </c>
      <c r="Q122">
        <f t="shared" si="21"/>
        <v>0</v>
      </c>
      <c r="S122">
        <f t="shared" si="22"/>
        <v>0</v>
      </c>
      <c r="T122">
        <f t="shared" si="23"/>
        <v>0</v>
      </c>
      <c r="U122">
        <f t="shared" si="24"/>
        <v>0</v>
      </c>
      <c r="V122">
        <f t="shared" si="25"/>
        <v>0</v>
      </c>
      <c r="X122">
        <f t="shared" si="26"/>
        <v>0</v>
      </c>
      <c r="Y122">
        <f t="shared" si="27"/>
        <v>0</v>
      </c>
      <c r="Z122">
        <f t="shared" si="28"/>
        <v>0</v>
      </c>
      <c r="AA122">
        <f t="shared" si="29"/>
        <v>0</v>
      </c>
      <c r="AC122" s="15"/>
      <c r="AD122" s="15"/>
    </row>
    <row r="123" spans="1:58" x14ac:dyDescent="0.2">
      <c r="A123" s="154"/>
      <c r="B123" s="158" t="str">
        <f t="shared" si="31"/>
        <v>.</v>
      </c>
      <c r="C123" s="159"/>
      <c r="D123" s="159"/>
      <c r="E123" s="160"/>
      <c r="F123" s="265">
        <f>ABS(Home!$K$22*E123)</f>
        <v>0</v>
      </c>
      <c r="G123" s="262">
        <v>0</v>
      </c>
      <c r="H123" s="265">
        <f>ABS(Home!$K$22*G123)</f>
        <v>0</v>
      </c>
      <c r="I123" s="262">
        <v>0</v>
      </c>
      <c r="J123" s="265">
        <f>ABS(Home!$K$22*I123)</f>
        <v>0</v>
      </c>
      <c r="K123" s="262">
        <v>0</v>
      </c>
      <c r="L123" s="265">
        <f>ABS(Home!$K$22*K123)</f>
        <v>0</v>
      </c>
      <c r="M123" s="13"/>
      <c r="N123">
        <f t="shared" si="19"/>
        <v>0</v>
      </c>
      <c r="P123">
        <f t="shared" si="20"/>
        <v>0</v>
      </c>
      <c r="Q123">
        <f t="shared" si="21"/>
        <v>0</v>
      </c>
      <c r="S123">
        <f t="shared" si="22"/>
        <v>0</v>
      </c>
      <c r="T123">
        <f t="shared" si="23"/>
        <v>0</v>
      </c>
      <c r="U123">
        <f t="shared" si="24"/>
        <v>0</v>
      </c>
      <c r="V123">
        <f t="shared" si="25"/>
        <v>0</v>
      </c>
      <c r="X123">
        <f t="shared" si="26"/>
        <v>0</v>
      </c>
      <c r="Y123">
        <f t="shared" si="27"/>
        <v>0</v>
      </c>
      <c r="Z123">
        <f t="shared" si="28"/>
        <v>0</v>
      </c>
      <c r="AA123">
        <f t="shared" si="29"/>
        <v>0</v>
      </c>
      <c r="AC123" s="15"/>
      <c r="AD123" s="15"/>
      <c r="AP123" t="s">
        <v>27</v>
      </c>
      <c r="AQ123" t="s">
        <v>27</v>
      </c>
      <c r="AR123" s="7" t="s">
        <v>27</v>
      </c>
      <c r="AZ123" s="17" t="s">
        <v>28</v>
      </c>
      <c r="BA123" s="9">
        <f>1+BA113</f>
        <v>13</v>
      </c>
      <c r="BC123" t="s">
        <v>15</v>
      </c>
      <c r="BD123" s="14" t="s">
        <v>15</v>
      </c>
      <c r="BF123" s="14" t="s">
        <v>15</v>
      </c>
    </row>
    <row r="124" spans="1:58" x14ac:dyDescent="0.2">
      <c r="A124" s="13">
        <f>1+A114</f>
        <v>13</v>
      </c>
      <c r="B124" s="152" t="str">
        <f t="shared" si="31"/>
        <v>Temp</v>
      </c>
      <c r="C124" s="81">
        <v>0</v>
      </c>
      <c r="D124" s="38">
        <v>6</v>
      </c>
      <c r="E124" s="39">
        <v>0</v>
      </c>
      <c r="F124" s="264">
        <f>ABS(Home!$K$22*E124)</f>
        <v>0</v>
      </c>
      <c r="G124" s="39">
        <v>0</v>
      </c>
      <c r="H124" s="264">
        <f>ABS(Home!$K$22*G124)</f>
        <v>0</v>
      </c>
      <c r="I124" s="39">
        <v>0</v>
      </c>
      <c r="J124" s="264">
        <f>ABS(Home!$K$22*I124)</f>
        <v>0</v>
      </c>
      <c r="K124" s="39">
        <v>0</v>
      </c>
      <c r="L124" s="264">
        <f>ABS(Home!$K$22*K124)</f>
        <v>0</v>
      </c>
      <c r="N124">
        <f t="shared" si="19"/>
        <v>0</v>
      </c>
      <c r="P124">
        <f t="shared" si="20"/>
        <v>0</v>
      </c>
      <c r="Q124">
        <f t="shared" si="21"/>
        <v>6</v>
      </c>
      <c r="S124">
        <f t="shared" si="22"/>
        <v>0</v>
      </c>
      <c r="T124">
        <f t="shared" si="23"/>
        <v>0</v>
      </c>
      <c r="U124">
        <f t="shared" si="24"/>
        <v>0</v>
      </c>
      <c r="V124">
        <f t="shared" si="25"/>
        <v>0</v>
      </c>
      <c r="X124">
        <f t="shared" si="26"/>
        <v>0</v>
      </c>
      <c r="Y124">
        <f t="shared" si="27"/>
        <v>0</v>
      </c>
      <c r="Z124">
        <f t="shared" si="28"/>
        <v>0</v>
      </c>
      <c r="AA124">
        <f t="shared" si="29"/>
        <v>0</v>
      </c>
      <c r="AC124" s="15"/>
      <c r="AD124" s="15"/>
      <c r="AP124">
        <v>6</v>
      </c>
      <c r="AQ124">
        <v>6</v>
      </c>
      <c r="AR124">
        <v>7</v>
      </c>
      <c r="BA124" s="16" t="s">
        <v>19</v>
      </c>
      <c r="BC124">
        <v>0</v>
      </c>
      <c r="BD124" s="39">
        <v>0</v>
      </c>
      <c r="BF124">
        <f t="shared" ref="BF124:BF129" si="36">BD124*$BG$3</f>
        <v>0</v>
      </c>
    </row>
    <row r="125" spans="1:58" x14ac:dyDescent="0.2">
      <c r="A125" s="17"/>
      <c r="B125" s="152" t="str">
        <f t="shared" si="31"/>
        <v>pH</v>
      </c>
      <c r="C125" s="81">
        <v>0</v>
      </c>
      <c r="D125" s="38">
        <v>6</v>
      </c>
      <c r="E125" s="39">
        <v>0</v>
      </c>
      <c r="F125" s="264">
        <f>ABS(Home!$K$22*E125)</f>
        <v>0</v>
      </c>
      <c r="G125" s="39">
        <v>0</v>
      </c>
      <c r="H125" s="264">
        <f>ABS(Home!$K$22*G125)</f>
        <v>0</v>
      </c>
      <c r="I125" s="39">
        <v>0</v>
      </c>
      <c r="J125" s="264">
        <f>ABS(Home!$K$22*I125)</f>
        <v>0</v>
      </c>
      <c r="K125" s="39">
        <v>0</v>
      </c>
      <c r="L125" s="264">
        <f>ABS(Home!$K$22*K125)</f>
        <v>0</v>
      </c>
      <c r="N125">
        <f t="shared" si="19"/>
        <v>0</v>
      </c>
      <c r="P125">
        <f t="shared" si="20"/>
        <v>0</v>
      </c>
      <c r="Q125">
        <f t="shared" si="21"/>
        <v>6</v>
      </c>
      <c r="S125">
        <f t="shared" si="22"/>
        <v>0</v>
      </c>
      <c r="T125">
        <f t="shared" si="23"/>
        <v>0</v>
      </c>
      <c r="U125">
        <f t="shared" si="24"/>
        <v>0</v>
      </c>
      <c r="V125">
        <f t="shared" si="25"/>
        <v>0</v>
      </c>
      <c r="X125">
        <f t="shared" si="26"/>
        <v>0</v>
      </c>
      <c r="Y125">
        <f t="shared" si="27"/>
        <v>0</v>
      </c>
      <c r="Z125">
        <f t="shared" si="28"/>
        <v>0</v>
      </c>
      <c r="AA125">
        <f t="shared" si="29"/>
        <v>0</v>
      </c>
      <c r="AC125" s="15"/>
      <c r="AD125" s="15"/>
      <c r="AP125">
        <v>6</v>
      </c>
      <c r="AQ125">
        <v>6</v>
      </c>
      <c r="AR125">
        <v>7</v>
      </c>
      <c r="BA125" s="16" t="s">
        <v>20</v>
      </c>
      <c r="BC125">
        <v>0</v>
      </c>
      <c r="BD125" s="39">
        <v>0</v>
      </c>
      <c r="BF125">
        <f t="shared" si="36"/>
        <v>0</v>
      </c>
    </row>
    <row r="126" spans="1:58" x14ac:dyDescent="0.2">
      <c r="A126" s="1"/>
      <c r="B126" s="152" t="str">
        <f t="shared" si="31"/>
        <v>DO</v>
      </c>
      <c r="C126" s="81">
        <v>0</v>
      </c>
      <c r="D126" s="38">
        <v>6</v>
      </c>
      <c r="E126" s="39">
        <v>0</v>
      </c>
      <c r="F126" s="264">
        <f>ABS(Home!$K$22*E126)</f>
        <v>0</v>
      </c>
      <c r="G126" s="39">
        <v>0</v>
      </c>
      <c r="H126" s="264">
        <f>ABS(Home!$K$22*G126)</f>
        <v>0</v>
      </c>
      <c r="I126" s="39">
        <v>0</v>
      </c>
      <c r="J126" s="264">
        <f>ABS(Home!$K$22*I126)</f>
        <v>0</v>
      </c>
      <c r="K126" s="39">
        <v>0</v>
      </c>
      <c r="L126" s="264">
        <f>ABS(Home!$K$22*K126)</f>
        <v>0</v>
      </c>
      <c r="N126">
        <f t="shared" si="19"/>
        <v>0</v>
      </c>
      <c r="P126">
        <f t="shared" si="20"/>
        <v>0</v>
      </c>
      <c r="Q126">
        <f t="shared" si="21"/>
        <v>6</v>
      </c>
      <c r="S126">
        <f t="shared" si="22"/>
        <v>0</v>
      </c>
      <c r="T126">
        <f t="shared" si="23"/>
        <v>0</v>
      </c>
      <c r="U126">
        <f t="shared" si="24"/>
        <v>0</v>
      </c>
      <c r="V126">
        <f t="shared" si="25"/>
        <v>0</v>
      </c>
      <c r="X126">
        <f t="shared" si="26"/>
        <v>0</v>
      </c>
      <c r="Y126">
        <f t="shared" si="27"/>
        <v>0</v>
      </c>
      <c r="Z126">
        <f t="shared" si="28"/>
        <v>0</v>
      </c>
      <c r="AA126">
        <f t="shared" si="29"/>
        <v>0</v>
      </c>
      <c r="AC126" s="15"/>
      <c r="AD126" s="15"/>
      <c r="AP126">
        <v>6</v>
      </c>
      <c r="AQ126">
        <v>6</v>
      </c>
      <c r="AR126">
        <v>7</v>
      </c>
      <c r="BA126" s="16" t="s">
        <v>21</v>
      </c>
      <c r="BC126">
        <v>0</v>
      </c>
      <c r="BD126" s="39">
        <v>0</v>
      </c>
      <c r="BF126">
        <f t="shared" si="36"/>
        <v>0</v>
      </c>
    </row>
    <row r="127" spans="1:58" x14ac:dyDescent="0.2">
      <c r="A127" s="1"/>
      <c r="B127" s="152" t="str">
        <f t="shared" si="31"/>
        <v>Pollution</v>
      </c>
      <c r="C127" s="81">
        <v>0</v>
      </c>
      <c r="D127" s="38">
        <v>6</v>
      </c>
      <c r="E127" s="39">
        <v>0</v>
      </c>
      <c r="F127" s="264">
        <f>ABS(Home!$K$22*E127)</f>
        <v>0</v>
      </c>
      <c r="G127" s="39">
        <v>0</v>
      </c>
      <c r="H127" s="264">
        <f>ABS(Home!$K$22*G127)</f>
        <v>0</v>
      </c>
      <c r="I127" s="39">
        <v>0</v>
      </c>
      <c r="J127" s="264">
        <f>ABS(Home!$K$22*I127)</f>
        <v>0</v>
      </c>
      <c r="K127" s="39">
        <v>0</v>
      </c>
      <c r="L127" s="264">
        <f>ABS(Home!$K$22*K127)</f>
        <v>0</v>
      </c>
      <c r="N127">
        <f t="shared" si="19"/>
        <v>0</v>
      </c>
      <c r="P127">
        <f t="shared" si="20"/>
        <v>0</v>
      </c>
      <c r="Q127">
        <f t="shared" si="21"/>
        <v>6</v>
      </c>
      <c r="S127">
        <f t="shared" si="22"/>
        <v>0</v>
      </c>
      <c r="T127">
        <f t="shared" si="23"/>
        <v>0</v>
      </c>
      <c r="U127">
        <f t="shared" si="24"/>
        <v>0</v>
      </c>
      <c r="V127">
        <f t="shared" si="25"/>
        <v>0</v>
      </c>
      <c r="X127">
        <f t="shared" si="26"/>
        <v>0</v>
      </c>
      <c r="Y127">
        <f t="shared" si="27"/>
        <v>0</v>
      </c>
      <c r="Z127">
        <f t="shared" si="28"/>
        <v>0</v>
      </c>
      <c r="AA127">
        <f t="shared" si="29"/>
        <v>0</v>
      </c>
      <c r="AC127" s="15"/>
      <c r="AD127" s="15"/>
      <c r="AP127">
        <v>6</v>
      </c>
      <c r="AQ127">
        <v>6</v>
      </c>
      <c r="AR127">
        <v>7</v>
      </c>
      <c r="BA127" s="16" t="s">
        <v>22</v>
      </c>
      <c r="BC127">
        <v>0</v>
      </c>
      <c r="BD127" s="39">
        <v>0</v>
      </c>
      <c r="BF127">
        <f t="shared" si="36"/>
        <v>0</v>
      </c>
    </row>
    <row r="128" spans="1:58" x14ac:dyDescent="0.2">
      <c r="A128" s="1"/>
      <c r="B128" s="152" t="str">
        <f t="shared" si="31"/>
        <v>FishingPressure</v>
      </c>
      <c r="C128" s="250">
        <v>0</v>
      </c>
      <c r="D128" s="38">
        <v>6</v>
      </c>
      <c r="E128" s="84">
        <v>0</v>
      </c>
      <c r="F128" s="264">
        <f>ABS(Home!$K$22*E128)</f>
        <v>0</v>
      </c>
      <c r="G128" s="39">
        <v>0</v>
      </c>
      <c r="H128" s="264">
        <f>ABS(Home!$K$22*G128)</f>
        <v>0</v>
      </c>
      <c r="I128" s="39">
        <v>0</v>
      </c>
      <c r="J128" s="264">
        <f>ABS(Home!$K$22*I128)</f>
        <v>0</v>
      </c>
      <c r="K128" s="39">
        <v>0</v>
      </c>
      <c r="L128" s="264">
        <f>ABS(Home!$K$22*K128)</f>
        <v>0</v>
      </c>
      <c r="N128">
        <f t="shared" si="19"/>
        <v>0</v>
      </c>
      <c r="P128">
        <f t="shared" si="20"/>
        <v>0</v>
      </c>
      <c r="Q128">
        <f t="shared" si="21"/>
        <v>6</v>
      </c>
      <c r="S128">
        <f t="shared" si="22"/>
        <v>0</v>
      </c>
      <c r="T128">
        <f t="shared" si="23"/>
        <v>0</v>
      </c>
      <c r="U128">
        <f t="shared" si="24"/>
        <v>0</v>
      </c>
      <c r="V128">
        <f t="shared" si="25"/>
        <v>0</v>
      </c>
      <c r="X128">
        <f t="shared" si="26"/>
        <v>0</v>
      </c>
      <c r="Y128">
        <f t="shared" si="27"/>
        <v>0</v>
      </c>
      <c r="Z128">
        <f t="shared" si="28"/>
        <v>0</v>
      </c>
      <c r="AA128">
        <f t="shared" si="29"/>
        <v>0</v>
      </c>
      <c r="AC128" s="15"/>
      <c r="AD128" s="15"/>
      <c r="AP128">
        <v>6</v>
      </c>
      <c r="AQ128">
        <v>6</v>
      </c>
      <c r="AR128">
        <v>7</v>
      </c>
      <c r="BA128" s="16" t="s">
        <v>23</v>
      </c>
      <c r="BC128">
        <v>-9.0909090909090912E-2</v>
      </c>
      <c r="BD128" s="135">
        <v>-0.01</v>
      </c>
      <c r="BF128">
        <f t="shared" si="36"/>
        <v>-0.01</v>
      </c>
    </row>
    <row r="129" spans="1:58" x14ac:dyDescent="0.2">
      <c r="A129" s="1"/>
      <c r="B129" s="152" t="str">
        <f t="shared" si="31"/>
        <v>-</v>
      </c>
      <c r="C129" s="81">
        <v>0</v>
      </c>
      <c r="D129" s="38">
        <v>6</v>
      </c>
      <c r="E129" s="39">
        <v>0</v>
      </c>
      <c r="F129" s="264">
        <f>ABS(Home!$K$22*E129)</f>
        <v>0</v>
      </c>
      <c r="G129" s="39">
        <v>0</v>
      </c>
      <c r="H129" s="264">
        <f>ABS(Home!$K$22*G129)</f>
        <v>0</v>
      </c>
      <c r="I129" s="39">
        <v>0</v>
      </c>
      <c r="J129" s="264">
        <f>ABS(Home!$K$22*I129)</f>
        <v>0</v>
      </c>
      <c r="K129" s="39">
        <v>0</v>
      </c>
      <c r="L129" s="264">
        <f>ABS(Home!$K$22*K129)</f>
        <v>0</v>
      </c>
      <c r="N129">
        <f t="shared" si="19"/>
        <v>0</v>
      </c>
      <c r="P129">
        <f t="shared" si="20"/>
        <v>0</v>
      </c>
      <c r="Q129">
        <f t="shared" si="21"/>
        <v>6</v>
      </c>
      <c r="S129">
        <f t="shared" si="22"/>
        <v>0</v>
      </c>
      <c r="T129">
        <f t="shared" si="23"/>
        <v>0</v>
      </c>
      <c r="U129">
        <f t="shared" si="24"/>
        <v>0</v>
      </c>
      <c r="V129">
        <f t="shared" si="25"/>
        <v>0</v>
      </c>
      <c r="X129">
        <f t="shared" si="26"/>
        <v>0</v>
      </c>
      <c r="Y129">
        <f t="shared" si="27"/>
        <v>0</v>
      </c>
      <c r="Z129">
        <f t="shared" si="28"/>
        <v>0</v>
      </c>
      <c r="AA129">
        <f t="shared" si="29"/>
        <v>0</v>
      </c>
      <c r="AC129" s="15"/>
      <c r="AD129" s="15"/>
      <c r="AP129">
        <v>6</v>
      </c>
      <c r="AQ129">
        <v>6</v>
      </c>
      <c r="AR129">
        <v>7</v>
      </c>
      <c r="BA129" s="16" t="s">
        <v>24</v>
      </c>
      <c r="BC129">
        <v>0</v>
      </c>
      <c r="BD129" s="39">
        <v>0</v>
      </c>
      <c r="BF129">
        <f t="shared" si="36"/>
        <v>0</v>
      </c>
    </row>
    <row r="130" spans="1:58" x14ac:dyDescent="0.2">
      <c r="A130" s="1"/>
      <c r="B130" s="152" t="str">
        <f t="shared" si="31"/>
        <v>.</v>
      </c>
      <c r="F130" s="264">
        <f>ABS(Home!$K$22*E130)</f>
        <v>0</v>
      </c>
      <c r="G130" s="39">
        <v>0</v>
      </c>
      <c r="H130" s="264">
        <f>ABS(Home!$K$22*G130)</f>
        <v>0</v>
      </c>
      <c r="I130" s="39">
        <v>0</v>
      </c>
      <c r="J130" s="264">
        <f>ABS(Home!$K$22*I130)</f>
        <v>0</v>
      </c>
      <c r="K130" s="39">
        <v>0</v>
      </c>
      <c r="L130" s="264">
        <f>ABS(Home!$K$22*K130)</f>
        <v>0</v>
      </c>
      <c r="N130">
        <f t="shared" si="19"/>
        <v>0</v>
      </c>
      <c r="P130">
        <f t="shared" si="20"/>
        <v>0</v>
      </c>
      <c r="Q130">
        <f t="shared" si="21"/>
        <v>0</v>
      </c>
      <c r="S130">
        <f t="shared" si="22"/>
        <v>0</v>
      </c>
      <c r="T130">
        <f t="shared" si="23"/>
        <v>0</v>
      </c>
      <c r="U130">
        <f t="shared" si="24"/>
        <v>0</v>
      </c>
      <c r="V130">
        <f t="shared" si="25"/>
        <v>0</v>
      </c>
      <c r="X130">
        <f t="shared" si="26"/>
        <v>0</v>
      </c>
      <c r="Y130">
        <f t="shared" si="27"/>
        <v>0</v>
      </c>
      <c r="Z130">
        <f t="shared" si="28"/>
        <v>0</v>
      </c>
      <c r="AA130">
        <f t="shared" si="29"/>
        <v>0</v>
      </c>
      <c r="AC130" s="15"/>
      <c r="AD130" s="15"/>
    </row>
    <row r="131" spans="1:58" x14ac:dyDescent="0.2">
      <c r="A131" s="1"/>
      <c r="B131" s="152" t="str">
        <f t="shared" si="31"/>
        <v>.</v>
      </c>
      <c r="F131" s="264">
        <f>ABS(Home!$K$22*E131)</f>
        <v>0</v>
      </c>
      <c r="G131" s="39">
        <v>0</v>
      </c>
      <c r="H131" s="264">
        <f>ABS(Home!$K$22*G131)</f>
        <v>0</v>
      </c>
      <c r="I131" s="39">
        <v>0</v>
      </c>
      <c r="J131" s="264">
        <f>ABS(Home!$K$22*I131)</f>
        <v>0</v>
      </c>
      <c r="K131" s="39">
        <v>0</v>
      </c>
      <c r="L131" s="264">
        <f>ABS(Home!$K$22*K131)</f>
        <v>0</v>
      </c>
      <c r="N131">
        <f t="shared" si="19"/>
        <v>0</v>
      </c>
      <c r="P131">
        <f t="shared" si="20"/>
        <v>0</v>
      </c>
      <c r="Q131">
        <f t="shared" si="21"/>
        <v>0</v>
      </c>
      <c r="S131">
        <f t="shared" si="22"/>
        <v>0</v>
      </c>
      <c r="T131">
        <f t="shared" si="23"/>
        <v>0</v>
      </c>
      <c r="U131">
        <f t="shared" si="24"/>
        <v>0</v>
      </c>
      <c r="V131">
        <f t="shared" si="25"/>
        <v>0</v>
      </c>
      <c r="X131">
        <f t="shared" si="26"/>
        <v>0</v>
      </c>
      <c r="Y131">
        <f t="shared" si="27"/>
        <v>0</v>
      </c>
      <c r="Z131">
        <f t="shared" si="28"/>
        <v>0</v>
      </c>
      <c r="AA131">
        <f t="shared" si="29"/>
        <v>0</v>
      </c>
      <c r="AC131" s="15"/>
      <c r="AD131" s="15"/>
    </row>
    <row r="132" spans="1:58" x14ac:dyDescent="0.2">
      <c r="A132" s="1"/>
      <c r="B132" s="152" t="str">
        <f t="shared" si="31"/>
        <v>.</v>
      </c>
      <c r="F132" s="264">
        <f>ABS(Home!$K$22*E132)</f>
        <v>0</v>
      </c>
      <c r="G132" s="39">
        <v>0</v>
      </c>
      <c r="H132" s="264">
        <f>ABS(Home!$K$22*G132)</f>
        <v>0</v>
      </c>
      <c r="I132" s="39">
        <v>0</v>
      </c>
      <c r="J132" s="264">
        <f>ABS(Home!$K$22*I132)</f>
        <v>0</v>
      </c>
      <c r="K132" s="39">
        <v>0</v>
      </c>
      <c r="L132" s="264">
        <f>ABS(Home!$K$22*K132)</f>
        <v>0</v>
      </c>
      <c r="N132">
        <f t="shared" si="19"/>
        <v>0</v>
      </c>
      <c r="P132">
        <f t="shared" si="20"/>
        <v>0</v>
      </c>
      <c r="Q132">
        <f t="shared" si="21"/>
        <v>0</v>
      </c>
      <c r="S132">
        <f t="shared" si="22"/>
        <v>0</v>
      </c>
      <c r="T132">
        <f t="shared" si="23"/>
        <v>0</v>
      </c>
      <c r="U132">
        <f t="shared" si="24"/>
        <v>0</v>
      </c>
      <c r="V132">
        <f t="shared" si="25"/>
        <v>0</v>
      </c>
      <c r="X132">
        <f t="shared" si="26"/>
        <v>0</v>
      </c>
      <c r="Y132">
        <f t="shared" si="27"/>
        <v>0</v>
      </c>
      <c r="Z132">
        <f t="shared" si="28"/>
        <v>0</v>
      </c>
      <c r="AA132">
        <f t="shared" si="29"/>
        <v>0</v>
      </c>
      <c r="AC132" s="15"/>
      <c r="AD132" s="15"/>
    </row>
    <row r="133" spans="1:58" x14ac:dyDescent="0.2">
      <c r="A133" s="154"/>
      <c r="B133" s="158" t="str">
        <f t="shared" si="31"/>
        <v>.</v>
      </c>
      <c r="C133" s="159"/>
      <c r="D133" s="159"/>
      <c r="E133" s="160"/>
      <c r="F133" s="265">
        <f>ABS(Home!$K$22*E133)</f>
        <v>0</v>
      </c>
      <c r="G133" s="262">
        <v>0</v>
      </c>
      <c r="H133" s="265">
        <f>ABS(Home!$K$22*G133)</f>
        <v>0</v>
      </c>
      <c r="I133" s="262">
        <v>0</v>
      </c>
      <c r="J133" s="265">
        <f>ABS(Home!$K$22*I133)</f>
        <v>0</v>
      </c>
      <c r="K133" s="262">
        <v>0</v>
      </c>
      <c r="L133" s="265">
        <f>ABS(Home!$K$22*K133)</f>
        <v>0</v>
      </c>
      <c r="M133" s="13"/>
      <c r="N133">
        <f t="shared" ref="N133:N196" si="37">IF(C133=1,COUNTIF(F133,"&lt;&gt;0")+COUNTIF(H133,"&lt;&gt;0")+COUNTIF(J133,"&lt;&gt;0")+COUNTIF(L133,"&lt;&gt;0"),0)</f>
        <v>0</v>
      </c>
      <c r="P133">
        <f t="shared" ref="P133:P196" si="38">C133</f>
        <v>0</v>
      </c>
      <c r="Q133">
        <f t="shared" ref="Q133:Q196" si="39">D133</f>
        <v>0</v>
      </c>
      <c r="S133">
        <f t="shared" ref="S133:S196" si="40">IF($C133=1,E133,0)</f>
        <v>0</v>
      </c>
      <c r="T133">
        <f t="shared" ref="T133:T196" si="41">IF($C133=1,G133,0)</f>
        <v>0</v>
      </c>
      <c r="U133">
        <f t="shared" ref="U133:U196" si="42">IF($C133=1,I133,0)</f>
        <v>0</v>
      </c>
      <c r="V133">
        <f t="shared" ref="V133:V196" si="43">IF($C133=1,K133,0)</f>
        <v>0</v>
      </c>
      <c r="X133">
        <f t="shared" ref="X133:X196" si="44">IF($C133=1,F133,0)</f>
        <v>0</v>
      </c>
      <c r="Y133">
        <f t="shared" ref="Y133:Y196" si="45">IF($C133=1,H133,0)</f>
        <v>0</v>
      </c>
      <c r="Z133">
        <f t="shared" ref="Z133:Z196" si="46">IF($C133=1,J133,0)</f>
        <v>0</v>
      </c>
      <c r="AA133">
        <f t="shared" ref="AA133:AA196" si="47">IF($C133=1,L133,0)</f>
        <v>0</v>
      </c>
      <c r="AC133" s="15"/>
      <c r="AD133" s="15"/>
      <c r="AP133" t="s">
        <v>27</v>
      </c>
      <c r="AQ133" t="s">
        <v>27</v>
      </c>
      <c r="AR133" s="7" t="s">
        <v>27</v>
      </c>
      <c r="AZ133" s="17" t="s">
        <v>28</v>
      </c>
      <c r="BA133" s="9">
        <f>1+BA123</f>
        <v>14</v>
      </c>
      <c r="BC133" t="s">
        <v>15</v>
      </c>
      <c r="BD133" s="14" t="s">
        <v>15</v>
      </c>
      <c r="BF133" s="14" t="s">
        <v>15</v>
      </c>
    </row>
    <row r="134" spans="1:58" x14ac:dyDescent="0.2">
      <c r="A134" s="13">
        <f>1+A124</f>
        <v>14</v>
      </c>
      <c r="B134" s="152" t="str">
        <f t="shared" si="31"/>
        <v>Temp</v>
      </c>
      <c r="C134" s="81">
        <v>0</v>
      </c>
      <c r="D134" s="38">
        <v>6</v>
      </c>
      <c r="E134" s="39">
        <v>0</v>
      </c>
      <c r="F134" s="264">
        <f>ABS(Home!$K$22*E134)</f>
        <v>0</v>
      </c>
      <c r="G134" s="39">
        <v>0</v>
      </c>
      <c r="H134" s="264">
        <f>ABS(Home!$K$22*G134)</f>
        <v>0</v>
      </c>
      <c r="I134" s="39">
        <v>0</v>
      </c>
      <c r="J134" s="264">
        <f>ABS(Home!$K$22*I134)</f>
        <v>0</v>
      </c>
      <c r="K134" s="39">
        <v>0</v>
      </c>
      <c r="L134" s="264">
        <f>ABS(Home!$K$22*K134)</f>
        <v>0</v>
      </c>
      <c r="N134">
        <f t="shared" si="37"/>
        <v>0</v>
      </c>
      <c r="P134">
        <f t="shared" si="38"/>
        <v>0</v>
      </c>
      <c r="Q134">
        <f t="shared" si="39"/>
        <v>6</v>
      </c>
      <c r="S134">
        <f t="shared" si="40"/>
        <v>0</v>
      </c>
      <c r="T134">
        <f t="shared" si="41"/>
        <v>0</v>
      </c>
      <c r="U134">
        <f t="shared" si="42"/>
        <v>0</v>
      </c>
      <c r="V134">
        <f t="shared" si="43"/>
        <v>0</v>
      </c>
      <c r="X134">
        <f t="shared" si="44"/>
        <v>0</v>
      </c>
      <c r="Y134">
        <f t="shared" si="45"/>
        <v>0</v>
      </c>
      <c r="Z134">
        <f t="shared" si="46"/>
        <v>0</v>
      </c>
      <c r="AA134">
        <f t="shared" si="47"/>
        <v>0</v>
      </c>
      <c r="AC134" s="15"/>
      <c r="AD134" s="15"/>
      <c r="AP134">
        <v>6</v>
      </c>
      <c r="AQ134">
        <v>6</v>
      </c>
      <c r="AR134">
        <v>7</v>
      </c>
      <c r="BA134" s="16" t="s">
        <v>19</v>
      </c>
      <c r="BC134">
        <v>0</v>
      </c>
      <c r="BD134" s="39">
        <v>0</v>
      </c>
      <c r="BF134">
        <f t="shared" ref="BF134:BF139" si="48">BD134*$BG$3</f>
        <v>0</v>
      </c>
    </row>
    <row r="135" spans="1:58" x14ac:dyDescent="0.2">
      <c r="A135" s="17"/>
      <c r="B135" s="152" t="str">
        <f t="shared" si="31"/>
        <v>pH</v>
      </c>
      <c r="C135" s="81">
        <v>0</v>
      </c>
      <c r="D135" s="38">
        <v>6</v>
      </c>
      <c r="E135" s="39">
        <v>0</v>
      </c>
      <c r="F135" s="264">
        <f>ABS(Home!$K$22*E135)</f>
        <v>0</v>
      </c>
      <c r="G135" s="39">
        <v>0</v>
      </c>
      <c r="H135" s="264">
        <f>ABS(Home!$K$22*G135)</f>
        <v>0</v>
      </c>
      <c r="I135" s="39">
        <v>0</v>
      </c>
      <c r="J135" s="264">
        <f>ABS(Home!$K$22*I135)</f>
        <v>0</v>
      </c>
      <c r="K135" s="39">
        <v>0</v>
      </c>
      <c r="L135" s="264">
        <f>ABS(Home!$K$22*K135)</f>
        <v>0</v>
      </c>
      <c r="N135">
        <f t="shared" si="37"/>
        <v>0</v>
      </c>
      <c r="P135">
        <f t="shared" si="38"/>
        <v>0</v>
      </c>
      <c r="Q135">
        <f t="shared" si="39"/>
        <v>6</v>
      </c>
      <c r="S135">
        <f t="shared" si="40"/>
        <v>0</v>
      </c>
      <c r="T135">
        <f t="shared" si="41"/>
        <v>0</v>
      </c>
      <c r="U135">
        <f t="shared" si="42"/>
        <v>0</v>
      </c>
      <c r="V135">
        <f t="shared" si="43"/>
        <v>0</v>
      </c>
      <c r="X135">
        <f t="shared" si="44"/>
        <v>0</v>
      </c>
      <c r="Y135">
        <f t="shared" si="45"/>
        <v>0</v>
      </c>
      <c r="Z135">
        <f t="shared" si="46"/>
        <v>0</v>
      </c>
      <c r="AA135">
        <f t="shared" si="47"/>
        <v>0</v>
      </c>
      <c r="AC135" s="15"/>
      <c r="AD135" s="15"/>
      <c r="AP135">
        <v>6</v>
      </c>
      <c r="AQ135">
        <v>6</v>
      </c>
      <c r="AR135">
        <v>7</v>
      </c>
      <c r="BA135" s="16" t="s">
        <v>20</v>
      </c>
      <c r="BC135">
        <v>0</v>
      </c>
      <c r="BD135" s="39">
        <v>0</v>
      </c>
      <c r="BF135">
        <f t="shared" si="48"/>
        <v>0</v>
      </c>
    </row>
    <row r="136" spans="1:58" x14ac:dyDescent="0.2">
      <c r="A136" s="1"/>
      <c r="B136" s="152" t="str">
        <f t="shared" si="31"/>
        <v>DO</v>
      </c>
      <c r="C136" s="81">
        <v>0</v>
      </c>
      <c r="D136" s="38">
        <v>6</v>
      </c>
      <c r="E136" s="39">
        <v>0</v>
      </c>
      <c r="F136" s="264">
        <f>ABS(Home!$K$22*E136)</f>
        <v>0</v>
      </c>
      <c r="G136" s="39">
        <v>0</v>
      </c>
      <c r="H136" s="264">
        <f>ABS(Home!$K$22*G136)</f>
        <v>0</v>
      </c>
      <c r="I136" s="39">
        <v>0</v>
      </c>
      <c r="J136" s="264">
        <f>ABS(Home!$K$22*I136)</f>
        <v>0</v>
      </c>
      <c r="K136" s="39">
        <v>0</v>
      </c>
      <c r="L136" s="264">
        <f>ABS(Home!$K$22*K136)</f>
        <v>0</v>
      </c>
      <c r="N136">
        <f t="shared" si="37"/>
        <v>0</v>
      </c>
      <c r="P136">
        <f t="shared" si="38"/>
        <v>0</v>
      </c>
      <c r="Q136">
        <f t="shared" si="39"/>
        <v>6</v>
      </c>
      <c r="S136">
        <f t="shared" si="40"/>
        <v>0</v>
      </c>
      <c r="T136">
        <f t="shared" si="41"/>
        <v>0</v>
      </c>
      <c r="U136">
        <f t="shared" si="42"/>
        <v>0</v>
      </c>
      <c r="V136">
        <f t="shared" si="43"/>
        <v>0</v>
      </c>
      <c r="X136">
        <f t="shared" si="44"/>
        <v>0</v>
      </c>
      <c r="Y136">
        <f t="shared" si="45"/>
        <v>0</v>
      </c>
      <c r="Z136">
        <f t="shared" si="46"/>
        <v>0</v>
      </c>
      <c r="AA136">
        <f t="shared" si="47"/>
        <v>0</v>
      </c>
      <c r="AC136" s="15"/>
      <c r="AD136" s="15"/>
      <c r="AP136">
        <v>6</v>
      </c>
      <c r="AQ136">
        <v>6</v>
      </c>
      <c r="AR136">
        <v>7</v>
      </c>
      <c r="BA136" s="16" t="s">
        <v>21</v>
      </c>
      <c r="BC136">
        <v>0</v>
      </c>
      <c r="BD136" s="39">
        <v>0</v>
      </c>
      <c r="BF136">
        <f t="shared" si="48"/>
        <v>0</v>
      </c>
    </row>
    <row r="137" spans="1:58" x14ac:dyDescent="0.2">
      <c r="A137" s="1"/>
      <c r="B137" s="152" t="str">
        <f t="shared" si="31"/>
        <v>Pollution</v>
      </c>
      <c r="C137" s="81">
        <v>0</v>
      </c>
      <c r="D137" s="38">
        <v>6</v>
      </c>
      <c r="E137" s="39">
        <v>0</v>
      </c>
      <c r="F137" s="264">
        <f>ABS(Home!$K$22*E137)</f>
        <v>0</v>
      </c>
      <c r="G137" s="39">
        <v>0</v>
      </c>
      <c r="H137" s="264">
        <f>ABS(Home!$K$22*G137)</f>
        <v>0</v>
      </c>
      <c r="I137" s="39">
        <v>0</v>
      </c>
      <c r="J137" s="264">
        <f>ABS(Home!$K$22*I137)</f>
        <v>0</v>
      </c>
      <c r="K137" s="39">
        <v>0</v>
      </c>
      <c r="L137" s="264">
        <f>ABS(Home!$K$22*K137)</f>
        <v>0</v>
      </c>
      <c r="N137">
        <f t="shared" si="37"/>
        <v>0</v>
      </c>
      <c r="P137">
        <f t="shared" si="38"/>
        <v>0</v>
      </c>
      <c r="Q137">
        <f t="shared" si="39"/>
        <v>6</v>
      </c>
      <c r="S137">
        <f t="shared" si="40"/>
        <v>0</v>
      </c>
      <c r="T137">
        <f t="shared" si="41"/>
        <v>0</v>
      </c>
      <c r="U137">
        <f t="shared" si="42"/>
        <v>0</v>
      </c>
      <c r="V137">
        <f t="shared" si="43"/>
        <v>0</v>
      </c>
      <c r="X137">
        <f t="shared" si="44"/>
        <v>0</v>
      </c>
      <c r="Y137">
        <f t="shared" si="45"/>
        <v>0</v>
      </c>
      <c r="Z137">
        <f t="shared" si="46"/>
        <v>0</v>
      </c>
      <c r="AA137">
        <f t="shared" si="47"/>
        <v>0</v>
      </c>
      <c r="AC137" s="15"/>
      <c r="AD137" s="15"/>
      <c r="AP137">
        <v>6</v>
      </c>
      <c r="AQ137">
        <v>6</v>
      </c>
      <c r="AR137">
        <v>7</v>
      </c>
      <c r="BA137" s="16" t="s">
        <v>22</v>
      </c>
      <c r="BC137">
        <v>0</v>
      </c>
      <c r="BD137" s="39">
        <v>0</v>
      </c>
      <c r="BF137">
        <f t="shared" si="48"/>
        <v>0</v>
      </c>
    </row>
    <row r="138" spans="1:58" x14ac:dyDescent="0.2">
      <c r="A138" s="1"/>
      <c r="B138" s="152" t="str">
        <f t="shared" si="31"/>
        <v>FishingPressure</v>
      </c>
      <c r="C138" s="81">
        <v>0</v>
      </c>
      <c r="D138" s="38">
        <v>6</v>
      </c>
      <c r="E138" s="84">
        <v>0</v>
      </c>
      <c r="F138" s="264">
        <f>ABS(Home!$K$22*E138)</f>
        <v>0</v>
      </c>
      <c r="G138" s="39">
        <v>0</v>
      </c>
      <c r="H138" s="264">
        <f>ABS(Home!$K$22*G138)</f>
        <v>0</v>
      </c>
      <c r="I138" s="39">
        <v>0</v>
      </c>
      <c r="J138" s="264">
        <f>ABS(Home!$K$22*I138)</f>
        <v>0</v>
      </c>
      <c r="K138" s="39">
        <v>0</v>
      </c>
      <c r="L138" s="264">
        <f>ABS(Home!$K$22*K138)</f>
        <v>0</v>
      </c>
      <c r="N138">
        <f t="shared" si="37"/>
        <v>0</v>
      </c>
      <c r="P138">
        <f t="shared" si="38"/>
        <v>0</v>
      </c>
      <c r="Q138">
        <f t="shared" si="39"/>
        <v>6</v>
      </c>
      <c r="S138">
        <f t="shared" si="40"/>
        <v>0</v>
      </c>
      <c r="T138">
        <f t="shared" si="41"/>
        <v>0</v>
      </c>
      <c r="U138">
        <f t="shared" si="42"/>
        <v>0</v>
      </c>
      <c r="V138">
        <f t="shared" si="43"/>
        <v>0</v>
      </c>
      <c r="X138">
        <f t="shared" si="44"/>
        <v>0</v>
      </c>
      <c r="Y138">
        <f t="shared" si="45"/>
        <v>0</v>
      </c>
      <c r="Z138">
        <f t="shared" si="46"/>
        <v>0</v>
      </c>
      <c r="AA138">
        <f t="shared" si="47"/>
        <v>0</v>
      </c>
      <c r="AC138" s="15"/>
      <c r="AD138" s="15"/>
      <c r="AP138">
        <v>6</v>
      </c>
      <c r="AQ138">
        <v>6</v>
      </c>
      <c r="AR138">
        <v>7</v>
      </c>
      <c r="BA138" s="16" t="s">
        <v>23</v>
      </c>
      <c r="BC138">
        <v>-9.0909090909090912E-2</v>
      </c>
      <c r="BD138" s="135">
        <v>0</v>
      </c>
      <c r="BF138">
        <f t="shared" si="48"/>
        <v>0</v>
      </c>
    </row>
    <row r="139" spans="1:58" x14ac:dyDescent="0.2">
      <c r="A139" s="1"/>
      <c r="B139" s="152" t="str">
        <f t="shared" si="31"/>
        <v>-</v>
      </c>
      <c r="C139" s="81">
        <v>0</v>
      </c>
      <c r="D139" s="38">
        <v>6</v>
      </c>
      <c r="E139" s="39">
        <v>0</v>
      </c>
      <c r="F139" s="264">
        <f>ABS(Home!$K$22*E139)</f>
        <v>0</v>
      </c>
      <c r="G139" s="39">
        <v>0</v>
      </c>
      <c r="H139" s="264">
        <f>ABS(Home!$K$22*G139)</f>
        <v>0</v>
      </c>
      <c r="I139" s="39">
        <v>0</v>
      </c>
      <c r="J139" s="264">
        <f>ABS(Home!$K$22*I139)</f>
        <v>0</v>
      </c>
      <c r="K139" s="39">
        <v>0</v>
      </c>
      <c r="L139" s="264">
        <f>ABS(Home!$K$22*K139)</f>
        <v>0</v>
      </c>
      <c r="N139">
        <f t="shared" si="37"/>
        <v>0</v>
      </c>
      <c r="P139">
        <f t="shared" si="38"/>
        <v>0</v>
      </c>
      <c r="Q139">
        <f t="shared" si="39"/>
        <v>6</v>
      </c>
      <c r="S139">
        <f t="shared" si="40"/>
        <v>0</v>
      </c>
      <c r="T139">
        <f t="shared" si="41"/>
        <v>0</v>
      </c>
      <c r="U139">
        <f t="shared" si="42"/>
        <v>0</v>
      </c>
      <c r="V139">
        <f t="shared" si="43"/>
        <v>0</v>
      </c>
      <c r="X139">
        <f t="shared" si="44"/>
        <v>0</v>
      </c>
      <c r="Y139">
        <f t="shared" si="45"/>
        <v>0</v>
      </c>
      <c r="Z139">
        <f t="shared" si="46"/>
        <v>0</v>
      </c>
      <c r="AA139">
        <f t="shared" si="47"/>
        <v>0</v>
      </c>
      <c r="AC139" s="15"/>
      <c r="AD139" s="15"/>
      <c r="AP139">
        <v>6</v>
      </c>
      <c r="AQ139">
        <v>6</v>
      </c>
      <c r="AR139">
        <v>7</v>
      </c>
      <c r="BA139" s="16" t="s">
        <v>24</v>
      </c>
      <c r="BC139">
        <v>0</v>
      </c>
      <c r="BD139" s="39">
        <v>0</v>
      </c>
      <c r="BF139">
        <f t="shared" si="48"/>
        <v>0</v>
      </c>
    </row>
    <row r="140" spans="1:58" x14ac:dyDescent="0.2">
      <c r="A140" s="1"/>
      <c r="B140" s="152" t="str">
        <f t="shared" si="31"/>
        <v>.</v>
      </c>
      <c r="F140" s="264">
        <f>ABS(Home!$K$22*E140)</f>
        <v>0</v>
      </c>
      <c r="G140" s="39">
        <v>0</v>
      </c>
      <c r="H140" s="264">
        <f>ABS(Home!$K$22*G140)</f>
        <v>0</v>
      </c>
      <c r="I140" s="39">
        <v>0</v>
      </c>
      <c r="J140" s="264">
        <f>ABS(Home!$K$22*I140)</f>
        <v>0</v>
      </c>
      <c r="K140" s="39">
        <v>0</v>
      </c>
      <c r="L140" s="264">
        <f>ABS(Home!$K$22*K140)</f>
        <v>0</v>
      </c>
      <c r="N140">
        <f t="shared" si="37"/>
        <v>0</v>
      </c>
      <c r="P140">
        <f t="shared" si="38"/>
        <v>0</v>
      </c>
      <c r="Q140">
        <f t="shared" si="39"/>
        <v>0</v>
      </c>
      <c r="S140">
        <f t="shared" si="40"/>
        <v>0</v>
      </c>
      <c r="T140">
        <f t="shared" si="41"/>
        <v>0</v>
      </c>
      <c r="U140">
        <f t="shared" si="42"/>
        <v>0</v>
      </c>
      <c r="V140">
        <f t="shared" si="43"/>
        <v>0</v>
      </c>
      <c r="X140">
        <f t="shared" si="44"/>
        <v>0</v>
      </c>
      <c r="Y140">
        <f t="shared" si="45"/>
        <v>0</v>
      </c>
      <c r="Z140">
        <f t="shared" si="46"/>
        <v>0</v>
      </c>
      <c r="AA140">
        <f t="shared" si="47"/>
        <v>0</v>
      </c>
      <c r="AC140" s="15"/>
      <c r="AD140" s="15"/>
    </row>
    <row r="141" spans="1:58" x14ac:dyDescent="0.2">
      <c r="A141" s="1"/>
      <c r="B141" s="152" t="str">
        <f t="shared" si="31"/>
        <v>.</v>
      </c>
      <c r="F141" s="264">
        <f>ABS(Home!$K$22*E141)</f>
        <v>0</v>
      </c>
      <c r="G141" s="39">
        <v>0</v>
      </c>
      <c r="H141" s="264">
        <f>ABS(Home!$K$22*G141)</f>
        <v>0</v>
      </c>
      <c r="I141" s="39">
        <v>0</v>
      </c>
      <c r="J141" s="264">
        <f>ABS(Home!$K$22*I141)</f>
        <v>0</v>
      </c>
      <c r="K141" s="39">
        <v>0</v>
      </c>
      <c r="L141" s="264">
        <f>ABS(Home!$K$22*K141)</f>
        <v>0</v>
      </c>
      <c r="N141">
        <f t="shared" si="37"/>
        <v>0</v>
      </c>
      <c r="P141">
        <f t="shared" si="38"/>
        <v>0</v>
      </c>
      <c r="Q141">
        <f t="shared" si="39"/>
        <v>0</v>
      </c>
      <c r="S141">
        <f t="shared" si="40"/>
        <v>0</v>
      </c>
      <c r="T141">
        <f t="shared" si="41"/>
        <v>0</v>
      </c>
      <c r="U141">
        <f t="shared" si="42"/>
        <v>0</v>
      </c>
      <c r="V141">
        <f t="shared" si="43"/>
        <v>0</v>
      </c>
      <c r="X141">
        <f t="shared" si="44"/>
        <v>0</v>
      </c>
      <c r="Y141">
        <f t="shared" si="45"/>
        <v>0</v>
      </c>
      <c r="Z141">
        <f t="shared" si="46"/>
        <v>0</v>
      </c>
      <c r="AA141">
        <f t="shared" si="47"/>
        <v>0</v>
      </c>
      <c r="AC141" s="15"/>
      <c r="AD141" s="15"/>
    </row>
    <row r="142" spans="1:58" x14ac:dyDescent="0.2">
      <c r="A142" s="1"/>
      <c r="B142" s="152" t="str">
        <f t="shared" si="31"/>
        <v>.</v>
      </c>
      <c r="F142" s="264">
        <f>ABS(Home!$K$22*E142)</f>
        <v>0</v>
      </c>
      <c r="G142" s="39">
        <v>0</v>
      </c>
      <c r="H142" s="264">
        <f>ABS(Home!$K$22*G142)</f>
        <v>0</v>
      </c>
      <c r="I142" s="39">
        <v>0</v>
      </c>
      <c r="J142" s="264">
        <f>ABS(Home!$K$22*I142)</f>
        <v>0</v>
      </c>
      <c r="K142" s="39">
        <v>0</v>
      </c>
      <c r="L142" s="264">
        <f>ABS(Home!$K$22*K142)</f>
        <v>0</v>
      </c>
      <c r="N142">
        <f t="shared" si="37"/>
        <v>0</v>
      </c>
      <c r="P142">
        <f t="shared" si="38"/>
        <v>0</v>
      </c>
      <c r="Q142">
        <f t="shared" si="39"/>
        <v>0</v>
      </c>
      <c r="S142">
        <f t="shared" si="40"/>
        <v>0</v>
      </c>
      <c r="T142">
        <f t="shared" si="41"/>
        <v>0</v>
      </c>
      <c r="U142">
        <f t="shared" si="42"/>
        <v>0</v>
      </c>
      <c r="V142">
        <f t="shared" si="43"/>
        <v>0</v>
      </c>
      <c r="X142">
        <f t="shared" si="44"/>
        <v>0</v>
      </c>
      <c r="Y142">
        <f t="shared" si="45"/>
        <v>0</v>
      </c>
      <c r="Z142">
        <f t="shared" si="46"/>
        <v>0</v>
      </c>
      <c r="AA142">
        <f t="shared" si="47"/>
        <v>0</v>
      </c>
      <c r="AC142" s="15"/>
      <c r="AD142" s="15"/>
    </row>
    <row r="143" spans="1:58" x14ac:dyDescent="0.2">
      <c r="A143" s="154"/>
      <c r="B143" s="158" t="str">
        <f t="shared" ref="B143:B206" si="49">B133</f>
        <v>.</v>
      </c>
      <c r="C143" s="159"/>
      <c r="D143" s="159"/>
      <c r="E143" s="160"/>
      <c r="F143" s="265">
        <f>ABS(Home!$K$22*E143)</f>
        <v>0</v>
      </c>
      <c r="G143" s="262">
        <v>0</v>
      </c>
      <c r="H143" s="265">
        <f>ABS(Home!$K$22*G143)</f>
        <v>0</v>
      </c>
      <c r="I143" s="262">
        <v>0</v>
      </c>
      <c r="J143" s="265">
        <f>ABS(Home!$K$22*I143)</f>
        <v>0</v>
      </c>
      <c r="K143" s="262">
        <v>0</v>
      </c>
      <c r="L143" s="265">
        <f>ABS(Home!$K$22*K143)</f>
        <v>0</v>
      </c>
      <c r="M143" s="13"/>
      <c r="N143">
        <f t="shared" si="37"/>
        <v>0</v>
      </c>
      <c r="P143">
        <f t="shared" si="38"/>
        <v>0</v>
      </c>
      <c r="Q143">
        <f t="shared" si="39"/>
        <v>0</v>
      </c>
      <c r="S143">
        <f t="shared" si="40"/>
        <v>0</v>
      </c>
      <c r="T143">
        <f t="shared" si="41"/>
        <v>0</v>
      </c>
      <c r="U143">
        <f t="shared" si="42"/>
        <v>0</v>
      </c>
      <c r="V143">
        <f t="shared" si="43"/>
        <v>0</v>
      </c>
      <c r="X143">
        <f t="shared" si="44"/>
        <v>0</v>
      </c>
      <c r="Y143">
        <f t="shared" si="45"/>
        <v>0</v>
      </c>
      <c r="Z143">
        <f t="shared" si="46"/>
        <v>0</v>
      </c>
      <c r="AA143">
        <f t="shared" si="47"/>
        <v>0</v>
      </c>
      <c r="AC143" s="15"/>
      <c r="AD143" s="15"/>
      <c r="AP143" t="s">
        <v>27</v>
      </c>
      <c r="AQ143" t="s">
        <v>27</v>
      </c>
      <c r="AR143" s="7" t="s">
        <v>27</v>
      </c>
      <c r="AZ143" s="17" t="s">
        <v>28</v>
      </c>
      <c r="BA143" s="9">
        <f>1+BA133</f>
        <v>15</v>
      </c>
      <c r="BC143" t="s">
        <v>15</v>
      </c>
      <c r="BD143" s="14" t="s">
        <v>15</v>
      </c>
      <c r="BF143" s="14" t="s">
        <v>15</v>
      </c>
    </row>
    <row r="144" spans="1:58" x14ac:dyDescent="0.2">
      <c r="A144" s="13">
        <f>1+A134</f>
        <v>15</v>
      </c>
      <c r="B144" s="152" t="str">
        <f t="shared" si="49"/>
        <v>Temp</v>
      </c>
      <c r="C144" s="81">
        <v>0</v>
      </c>
      <c r="D144" s="38">
        <v>6</v>
      </c>
      <c r="E144" s="39">
        <v>0</v>
      </c>
      <c r="F144" s="264">
        <f>ABS(Home!$K$22*E144)</f>
        <v>0</v>
      </c>
      <c r="G144" s="39">
        <v>0</v>
      </c>
      <c r="H144" s="264">
        <f>ABS(Home!$K$22*G144)</f>
        <v>0</v>
      </c>
      <c r="I144" s="39">
        <v>0</v>
      </c>
      <c r="J144" s="264">
        <f>ABS(Home!$K$22*I144)</f>
        <v>0</v>
      </c>
      <c r="K144" s="39">
        <v>0</v>
      </c>
      <c r="L144" s="264">
        <f>ABS(Home!$K$22*K144)</f>
        <v>0</v>
      </c>
      <c r="N144">
        <f t="shared" si="37"/>
        <v>0</v>
      </c>
      <c r="P144">
        <f t="shared" si="38"/>
        <v>0</v>
      </c>
      <c r="Q144">
        <f t="shared" si="39"/>
        <v>6</v>
      </c>
      <c r="S144">
        <f t="shared" si="40"/>
        <v>0</v>
      </c>
      <c r="T144">
        <f t="shared" si="41"/>
        <v>0</v>
      </c>
      <c r="U144">
        <f t="shared" si="42"/>
        <v>0</v>
      </c>
      <c r="V144">
        <f t="shared" si="43"/>
        <v>0</v>
      </c>
      <c r="X144">
        <f t="shared" si="44"/>
        <v>0</v>
      </c>
      <c r="Y144">
        <f t="shared" si="45"/>
        <v>0</v>
      </c>
      <c r="Z144">
        <f t="shared" si="46"/>
        <v>0</v>
      </c>
      <c r="AA144">
        <f t="shared" si="47"/>
        <v>0</v>
      </c>
      <c r="AC144" s="15"/>
      <c r="AD144" s="15"/>
      <c r="AP144">
        <v>6</v>
      </c>
      <c r="AQ144">
        <v>6</v>
      </c>
      <c r="AR144">
        <v>7</v>
      </c>
      <c r="BA144" s="16" t="s">
        <v>19</v>
      </c>
      <c r="BC144">
        <v>0</v>
      </c>
      <c r="BD144" s="39">
        <v>0</v>
      </c>
      <c r="BF144">
        <f t="shared" ref="BF144:BF149" si="50">BD144*$BG$3</f>
        <v>0</v>
      </c>
    </row>
    <row r="145" spans="1:58" x14ac:dyDescent="0.2">
      <c r="A145" s="17"/>
      <c r="B145" s="152" t="str">
        <f t="shared" si="49"/>
        <v>pH</v>
      </c>
      <c r="C145" s="81">
        <v>0</v>
      </c>
      <c r="D145" s="38">
        <v>6</v>
      </c>
      <c r="E145" s="39">
        <v>0</v>
      </c>
      <c r="F145" s="264">
        <f>ABS(Home!$K$22*E145)</f>
        <v>0</v>
      </c>
      <c r="G145" s="39">
        <v>0</v>
      </c>
      <c r="H145" s="264">
        <f>ABS(Home!$K$22*G145)</f>
        <v>0</v>
      </c>
      <c r="I145" s="39">
        <v>0</v>
      </c>
      <c r="J145" s="264">
        <f>ABS(Home!$K$22*I145)</f>
        <v>0</v>
      </c>
      <c r="K145" s="39">
        <v>0</v>
      </c>
      <c r="L145" s="264">
        <f>ABS(Home!$K$22*K145)</f>
        <v>0</v>
      </c>
      <c r="N145">
        <f t="shared" si="37"/>
        <v>0</v>
      </c>
      <c r="P145">
        <f t="shared" si="38"/>
        <v>0</v>
      </c>
      <c r="Q145">
        <f t="shared" si="39"/>
        <v>6</v>
      </c>
      <c r="S145">
        <f t="shared" si="40"/>
        <v>0</v>
      </c>
      <c r="T145">
        <f t="shared" si="41"/>
        <v>0</v>
      </c>
      <c r="U145">
        <f t="shared" si="42"/>
        <v>0</v>
      </c>
      <c r="V145">
        <f t="shared" si="43"/>
        <v>0</v>
      </c>
      <c r="X145">
        <f t="shared" si="44"/>
        <v>0</v>
      </c>
      <c r="Y145">
        <f t="shared" si="45"/>
        <v>0</v>
      </c>
      <c r="Z145">
        <f t="shared" si="46"/>
        <v>0</v>
      </c>
      <c r="AA145">
        <f t="shared" si="47"/>
        <v>0</v>
      </c>
      <c r="AC145" s="15"/>
      <c r="AD145" s="15"/>
      <c r="AP145">
        <v>6</v>
      </c>
      <c r="AQ145">
        <v>6</v>
      </c>
      <c r="AR145">
        <v>7</v>
      </c>
      <c r="BA145" s="16" t="s">
        <v>20</v>
      </c>
      <c r="BC145">
        <v>0</v>
      </c>
      <c r="BD145" s="39">
        <v>0</v>
      </c>
      <c r="BF145">
        <f t="shared" si="50"/>
        <v>0</v>
      </c>
    </row>
    <row r="146" spans="1:58" x14ac:dyDescent="0.2">
      <c r="A146" s="1"/>
      <c r="B146" s="152" t="str">
        <f t="shared" si="49"/>
        <v>DO</v>
      </c>
      <c r="C146" s="81">
        <v>0</v>
      </c>
      <c r="D146" s="38">
        <v>6</v>
      </c>
      <c r="E146" s="39">
        <v>0</v>
      </c>
      <c r="F146" s="264">
        <f>ABS(Home!$K$22*E146)</f>
        <v>0</v>
      </c>
      <c r="G146" s="39">
        <v>0</v>
      </c>
      <c r="H146" s="264">
        <f>ABS(Home!$K$22*G146)</f>
        <v>0</v>
      </c>
      <c r="I146" s="39">
        <v>0</v>
      </c>
      <c r="J146" s="264">
        <f>ABS(Home!$K$22*I146)</f>
        <v>0</v>
      </c>
      <c r="K146" s="39">
        <v>0</v>
      </c>
      <c r="L146" s="264">
        <f>ABS(Home!$K$22*K146)</f>
        <v>0</v>
      </c>
      <c r="N146">
        <f t="shared" si="37"/>
        <v>0</v>
      </c>
      <c r="P146">
        <f t="shared" si="38"/>
        <v>0</v>
      </c>
      <c r="Q146">
        <f t="shared" si="39"/>
        <v>6</v>
      </c>
      <c r="S146">
        <f t="shared" si="40"/>
        <v>0</v>
      </c>
      <c r="T146">
        <f t="shared" si="41"/>
        <v>0</v>
      </c>
      <c r="U146">
        <f t="shared" si="42"/>
        <v>0</v>
      </c>
      <c r="V146">
        <f t="shared" si="43"/>
        <v>0</v>
      </c>
      <c r="X146">
        <f t="shared" si="44"/>
        <v>0</v>
      </c>
      <c r="Y146">
        <f t="shared" si="45"/>
        <v>0</v>
      </c>
      <c r="Z146">
        <f t="shared" si="46"/>
        <v>0</v>
      </c>
      <c r="AA146">
        <f t="shared" si="47"/>
        <v>0</v>
      </c>
      <c r="AC146" s="15"/>
      <c r="AD146" s="15"/>
      <c r="AP146">
        <v>6</v>
      </c>
      <c r="AQ146">
        <v>6</v>
      </c>
      <c r="AR146">
        <v>7</v>
      </c>
      <c r="BA146" s="16" t="s">
        <v>21</v>
      </c>
      <c r="BC146">
        <v>0</v>
      </c>
      <c r="BD146" s="39">
        <v>0</v>
      </c>
      <c r="BF146">
        <f t="shared" si="50"/>
        <v>0</v>
      </c>
    </row>
    <row r="147" spans="1:58" x14ac:dyDescent="0.2">
      <c r="A147" s="1"/>
      <c r="B147" s="152" t="str">
        <f t="shared" si="49"/>
        <v>Pollution</v>
      </c>
      <c r="C147" s="81">
        <v>0</v>
      </c>
      <c r="D147" s="38">
        <v>6</v>
      </c>
      <c r="E147" s="39">
        <v>0</v>
      </c>
      <c r="F147" s="264">
        <f>ABS(Home!$K$22*E147)</f>
        <v>0</v>
      </c>
      <c r="G147" s="39">
        <v>0</v>
      </c>
      <c r="H147" s="264">
        <f>ABS(Home!$K$22*G147)</f>
        <v>0</v>
      </c>
      <c r="I147" s="39">
        <v>0</v>
      </c>
      <c r="J147" s="264">
        <f>ABS(Home!$K$22*I147)</f>
        <v>0</v>
      </c>
      <c r="K147" s="39">
        <v>0</v>
      </c>
      <c r="L147" s="264">
        <f>ABS(Home!$K$22*K147)</f>
        <v>0</v>
      </c>
      <c r="N147">
        <f t="shared" si="37"/>
        <v>0</v>
      </c>
      <c r="P147">
        <f t="shared" si="38"/>
        <v>0</v>
      </c>
      <c r="Q147">
        <f t="shared" si="39"/>
        <v>6</v>
      </c>
      <c r="S147">
        <f t="shared" si="40"/>
        <v>0</v>
      </c>
      <c r="T147">
        <f t="shared" si="41"/>
        <v>0</v>
      </c>
      <c r="U147">
        <f t="shared" si="42"/>
        <v>0</v>
      </c>
      <c r="V147">
        <f t="shared" si="43"/>
        <v>0</v>
      </c>
      <c r="X147">
        <f t="shared" si="44"/>
        <v>0</v>
      </c>
      <c r="Y147">
        <f t="shared" si="45"/>
        <v>0</v>
      </c>
      <c r="Z147">
        <f t="shared" si="46"/>
        <v>0</v>
      </c>
      <c r="AA147">
        <f t="shared" si="47"/>
        <v>0</v>
      </c>
      <c r="AC147" s="15"/>
      <c r="AD147" s="15"/>
      <c r="AP147">
        <v>6</v>
      </c>
      <c r="AQ147">
        <v>6</v>
      </c>
      <c r="AR147">
        <v>7</v>
      </c>
      <c r="BA147" s="16" t="s">
        <v>22</v>
      </c>
      <c r="BC147">
        <v>0</v>
      </c>
      <c r="BD147" s="39">
        <v>0</v>
      </c>
      <c r="BF147">
        <f t="shared" si="50"/>
        <v>0</v>
      </c>
    </row>
    <row r="148" spans="1:58" x14ac:dyDescent="0.2">
      <c r="A148" s="1"/>
      <c r="B148" s="152" t="str">
        <f t="shared" si="49"/>
        <v>FishingPressure</v>
      </c>
      <c r="C148" s="112">
        <v>1</v>
      </c>
      <c r="D148" s="38">
        <v>6</v>
      </c>
      <c r="E148" s="84">
        <v>-0.33333333333333398</v>
      </c>
      <c r="F148" s="264">
        <f>ABS(Home!$K$22*E148)</f>
        <v>1.6666666666666701E-2</v>
      </c>
      <c r="G148" s="39">
        <v>0</v>
      </c>
      <c r="H148" s="264">
        <f>ABS(Home!$K$22*G148)</f>
        <v>0</v>
      </c>
      <c r="I148" s="39">
        <v>0</v>
      </c>
      <c r="J148" s="264">
        <f>ABS(Home!$K$22*I148)</f>
        <v>0</v>
      </c>
      <c r="K148" s="39">
        <v>0</v>
      </c>
      <c r="L148" s="264">
        <f>ABS(Home!$K$22*K148)</f>
        <v>0</v>
      </c>
      <c r="N148">
        <f t="shared" si="37"/>
        <v>1</v>
      </c>
      <c r="P148">
        <f t="shared" si="38"/>
        <v>1</v>
      </c>
      <c r="Q148">
        <f t="shared" si="39"/>
        <v>6</v>
      </c>
      <c r="S148">
        <f t="shared" si="40"/>
        <v>-0.33333333333333398</v>
      </c>
      <c r="T148">
        <f t="shared" si="41"/>
        <v>0</v>
      </c>
      <c r="U148">
        <f t="shared" si="42"/>
        <v>0</v>
      </c>
      <c r="V148">
        <f t="shared" si="43"/>
        <v>0</v>
      </c>
      <c r="X148">
        <f t="shared" si="44"/>
        <v>1.6666666666666701E-2</v>
      </c>
      <c r="Y148">
        <f t="shared" si="45"/>
        <v>0</v>
      </c>
      <c r="Z148">
        <f t="shared" si="46"/>
        <v>0</v>
      </c>
      <c r="AA148">
        <f t="shared" si="47"/>
        <v>0</v>
      </c>
      <c r="AC148" s="15"/>
      <c r="AD148" s="15"/>
      <c r="AP148">
        <v>6</v>
      </c>
      <c r="AQ148">
        <v>6</v>
      </c>
      <c r="AR148">
        <v>7</v>
      </c>
      <c r="BA148" s="16" t="s">
        <v>23</v>
      </c>
      <c r="BC148">
        <v>-9.0909090909090912E-2</v>
      </c>
      <c r="BD148" s="135">
        <v>0</v>
      </c>
      <c r="BF148">
        <f t="shared" si="50"/>
        <v>0</v>
      </c>
    </row>
    <row r="149" spans="1:58" x14ac:dyDescent="0.2">
      <c r="A149" s="1"/>
      <c r="B149" s="152" t="str">
        <f t="shared" si="49"/>
        <v>-</v>
      </c>
      <c r="C149" s="81">
        <v>0</v>
      </c>
      <c r="D149" s="38">
        <v>6</v>
      </c>
      <c r="E149" s="39">
        <v>0</v>
      </c>
      <c r="F149" s="264">
        <f>ABS(Home!$K$22*E149)</f>
        <v>0</v>
      </c>
      <c r="G149" s="39">
        <v>0</v>
      </c>
      <c r="H149" s="264">
        <f>ABS(Home!$K$22*G149)</f>
        <v>0</v>
      </c>
      <c r="I149" s="39">
        <v>0</v>
      </c>
      <c r="J149" s="264">
        <f>ABS(Home!$K$22*I149)</f>
        <v>0</v>
      </c>
      <c r="K149" s="39">
        <v>0</v>
      </c>
      <c r="L149" s="264">
        <f>ABS(Home!$K$22*K149)</f>
        <v>0</v>
      </c>
      <c r="N149">
        <f t="shared" si="37"/>
        <v>0</v>
      </c>
      <c r="P149">
        <f t="shared" si="38"/>
        <v>0</v>
      </c>
      <c r="Q149">
        <f t="shared" si="39"/>
        <v>6</v>
      </c>
      <c r="S149">
        <f t="shared" si="40"/>
        <v>0</v>
      </c>
      <c r="T149">
        <f t="shared" si="41"/>
        <v>0</v>
      </c>
      <c r="U149">
        <f t="shared" si="42"/>
        <v>0</v>
      </c>
      <c r="V149">
        <f t="shared" si="43"/>
        <v>0</v>
      </c>
      <c r="X149">
        <f t="shared" si="44"/>
        <v>0</v>
      </c>
      <c r="Y149">
        <f t="shared" si="45"/>
        <v>0</v>
      </c>
      <c r="Z149">
        <f t="shared" si="46"/>
        <v>0</v>
      </c>
      <c r="AA149">
        <f t="shared" si="47"/>
        <v>0</v>
      </c>
      <c r="AC149" s="15"/>
      <c r="AD149" s="15"/>
      <c r="AP149">
        <v>6</v>
      </c>
      <c r="AQ149">
        <v>6</v>
      </c>
      <c r="AR149">
        <v>7</v>
      </c>
      <c r="BA149" s="16" t="s">
        <v>24</v>
      </c>
      <c r="BC149">
        <v>0</v>
      </c>
      <c r="BD149" s="39">
        <v>0</v>
      </c>
      <c r="BF149">
        <f t="shared" si="50"/>
        <v>0</v>
      </c>
    </row>
    <row r="150" spans="1:58" x14ac:dyDescent="0.2">
      <c r="A150" s="1"/>
      <c r="B150" s="152" t="str">
        <f t="shared" si="49"/>
        <v>.</v>
      </c>
      <c r="F150" s="264">
        <f>ABS(Home!$K$22*E150)</f>
        <v>0</v>
      </c>
      <c r="G150" s="39">
        <v>0</v>
      </c>
      <c r="H150" s="264">
        <f>ABS(Home!$K$22*G150)</f>
        <v>0</v>
      </c>
      <c r="I150" s="39">
        <v>0</v>
      </c>
      <c r="J150" s="264">
        <f>ABS(Home!$K$22*I150)</f>
        <v>0</v>
      </c>
      <c r="K150" s="39">
        <v>0</v>
      </c>
      <c r="L150" s="264">
        <f>ABS(Home!$K$22*K150)</f>
        <v>0</v>
      </c>
      <c r="N150">
        <f t="shared" si="37"/>
        <v>0</v>
      </c>
      <c r="P150">
        <f t="shared" si="38"/>
        <v>0</v>
      </c>
      <c r="Q150">
        <f t="shared" si="39"/>
        <v>0</v>
      </c>
      <c r="S150">
        <f t="shared" si="40"/>
        <v>0</v>
      </c>
      <c r="T150">
        <f t="shared" si="41"/>
        <v>0</v>
      </c>
      <c r="U150">
        <f t="shared" si="42"/>
        <v>0</v>
      </c>
      <c r="V150">
        <f t="shared" si="43"/>
        <v>0</v>
      </c>
      <c r="X150">
        <f t="shared" si="44"/>
        <v>0</v>
      </c>
      <c r="Y150">
        <f t="shared" si="45"/>
        <v>0</v>
      </c>
      <c r="Z150">
        <f t="shared" si="46"/>
        <v>0</v>
      </c>
      <c r="AA150">
        <f t="shared" si="47"/>
        <v>0</v>
      </c>
      <c r="AC150" s="15"/>
      <c r="AD150" s="15"/>
    </row>
    <row r="151" spans="1:58" x14ac:dyDescent="0.2">
      <c r="A151" s="1"/>
      <c r="B151" s="152" t="str">
        <f t="shared" si="49"/>
        <v>.</v>
      </c>
      <c r="F151" s="264">
        <f>ABS(Home!$K$22*E151)</f>
        <v>0</v>
      </c>
      <c r="G151" s="39">
        <v>0</v>
      </c>
      <c r="H151" s="264">
        <f>ABS(Home!$K$22*G151)</f>
        <v>0</v>
      </c>
      <c r="I151" s="39">
        <v>0</v>
      </c>
      <c r="J151" s="264">
        <f>ABS(Home!$K$22*I151)</f>
        <v>0</v>
      </c>
      <c r="K151" s="39">
        <v>0</v>
      </c>
      <c r="L151" s="264">
        <f>ABS(Home!$K$22*K151)</f>
        <v>0</v>
      </c>
      <c r="N151">
        <f t="shared" si="37"/>
        <v>0</v>
      </c>
      <c r="P151">
        <f t="shared" si="38"/>
        <v>0</v>
      </c>
      <c r="Q151">
        <f t="shared" si="39"/>
        <v>0</v>
      </c>
      <c r="S151">
        <f t="shared" si="40"/>
        <v>0</v>
      </c>
      <c r="T151">
        <f t="shared" si="41"/>
        <v>0</v>
      </c>
      <c r="U151">
        <f t="shared" si="42"/>
        <v>0</v>
      </c>
      <c r="V151">
        <f t="shared" si="43"/>
        <v>0</v>
      </c>
      <c r="X151">
        <f t="shared" si="44"/>
        <v>0</v>
      </c>
      <c r="Y151">
        <f t="shared" si="45"/>
        <v>0</v>
      </c>
      <c r="Z151">
        <f t="shared" si="46"/>
        <v>0</v>
      </c>
      <c r="AA151">
        <f t="shared" si="47"/>
        <v>0</v>
      </c>
      <c r="AC151" s="15"/>
      <c r="AD151" s="15"/>
    </row>
    <row r="152" spans="1:58" x14ac:dyDescent="0.2">
      <c r="A152" s="1"/>
      <c r="B152" s="152" t="str">
        <f t="shared" si="49"/>
        <v>.</v>
      </c>
      <c r="F152" s="264">
        <f>ABS(Home!$K$22*E152)</f>
        <v>0</v>
      </c>
      <c r="G152" s="39">
        <v>0</v>
      </c>
      <c r="H152" s="264">
        <f>ABS(Home!$K$22*G152)</f>
        <v>0</v>
      </c>
      <c r="I152" s="39">
        <v>0</v>
      </c>
      <c r="J152" s="264">
        <f>ABS(Home!$K$22*I152)</f>
        <v>0</v>
      </c>
      <c r="K152" s="39">
        <v>0</v>
      </c>
      <c r="L152" s="264">
        <f>ABS(Home!$K$22*K152)</f>
        <v>0</v>
      </c>
      <c r="N152">
        <f t="shared" si="37"/>
        <v>0</v>
      </c>
      <c r="P152">
        <f t="shared" si="38"/>
        <v>0</v>
      </c>
      <c r="Q152">
        <f t="shared" si="39"/>
        <v>0</v>
      </c>
      <c r="S152">
        <f t="shared" si="40"/>
        <v>0</v>
      </c>
      <c r="T152">
        <f t="shared" si="41"/>
        <v>0</v>
      </c>
      <c r="U152">
        <f t="shared" si="42"/>
        <v>0</v>
      </c>
      <c r="V152">
        <f t="shared" si="43"/>
        <v>0</v>
      </c>
      <c r="X152">
        <f t="shared" si="44"/>
        <v>0</v>
      </c>
      <c r="Y152">
        <f t="shared" si="45"/>
        <v>0</v>
      </c>
      <c r="Z152">
        <f t="shared" si="46"/>
        <v>0</v>
      </c>
      <c r="AA152">
        <f t="shared" si="47"/>
        <v>0</v>
      </c>
      <c r="AC152" s="15"/>
      <c r="AD152" s="15"/>
    </row>
    <row r="153" spans="1:58" x14ac:dyDescent="0.2">
      <c r="A153" s="154"/>
      <c r="B153" s="158" t="str">
        <f t="shared" si="49"/>
        <v>.</v>
      </c>
      <c r="C153" s="159"/>
      <c r="D153" s="159"/>
      <c r="E153" s="160"/>
      <c r="F153" s="265">
        <f>ABS(Home!$K$22*E153)</f>
        <v>0</v>
      </c>
      <c r="G153" s="262">
        <v>0</v>
      </c>
      <c r="H153" s="265">
        <f>ABS(Home!$K$22*G153)</f>
        <v>0</v>
      </c>
      <c r="I153" s="262">
        <v>0</v>
      </c>
      <c r="J153" s="265">
        <f>ABS(Home!$K$22*I153)</f>
        <v>0</v>
      </c>
      <c r="K153" s="262">
        <v>0</v>
      </c>
      <c r="L153" s="265">
        <f>ABS(Home!$K$22*K153)</f>
        <v>0</v>
      </c>
      <c r="M153" s="13"/>
      <c r="N153">
        <f t="shared" si="37"/>
        <v>0</v>
      </c>
      <c r="P153">
        <f t="shared" si="38"/>
        <v>0</v>
      </c>
      <c r="Q153">
        <f t="shared" si="39"/>
        <v>0</v>
      </c>
      <c r="S153">
        <f t="shared" si="40"/>
        <v>0</v>
      </c>
      <c r="T153">
        <f t="shared" si="41"/>
        <v>0</v>
      </c>
      <c r="U153">
        <f t="shared" si="42"/>
        <v>0</v>
      </c>
      <c r="V153">
        <f t="shared" si="43"/>
        <v>0</v>
      </c>
      <c r="X153">
        <f t="shared" si="44"/>
        <v>0</v>
      </c>
      <c r="Y153">
        <f t="shared" si="45"/>
        <v>0</v>
      </c>
      <c r="Z153">
        <f t="shared" si="46"/>
        <v>0</v>
      </c>
      <c r="AA153">
        <f t="shared" si="47"/>
        <v>0</v>
      </c>
      <c r="AC153" s="15"/>
      <c r="AD153" s="15"/>
      <c r="AP153" t="s">
        <v>27</v>
      </c>
      <c r="AQ153" t="s">
        <v>27</v>
      </c>
      <c r="AR153" s="7" t="s">
        <v>27</v>
      </c>
      <c r="AZ153" s="17" t="s">
        <v>28</v>
      </c>
      <c r="BA153" s="9">
        <f>1+BA143</f>
        <v>16</v>
      </c>
      <c r="BC153" t="s">
        <v>15</v>
      </c>
      <c r="BD153" s="14" t="s">
        <v>15</v>
      </c>
      <c r="BF153" s="14" t="s">
        <v>15</v>
      </c>
    </row>
    <row r="154" spans="1:58" x14ac:dyDescent="0.2">
      <c r="A154" s="13">
        <f>1+A144</f>
        <v>16</v>
      </c>
      <c r="B154" s="152" t="str">
        <f t="shared" si="49"/>
        <v>Temp</v>
      </c>
      <c r="C154" s="81">
        <v>0</v>
      </c>
      <c r="D154" s="38">
        <v>6</v>
      </c>
      <c r="E154" s="39">
        <v>0</v>
      </c>
      <c r="F154" s="264">
        <f>ABS(Home!$K$22*E154)</f>
        <v>0</v>
      </c>
      <c r="G154" s="39">
        <v>0</v>
      </c>
      <c r="H154" s="264">
        <f>ABS(Home!$K$22*G154)</f>
        <v>0</v>
      </c>
      <c r="I154" s="39">
        <v>0</v>
      </c>
      <c r="J154" s="264">
        <f>ABS(Home!$K$22*I154)</f>
        <v>0</v>
      </c>
      <c r="K154" s="39">
        <v>0</v>
      </c>
      <c r="L154" s="264">
        <f>ABS(Home!$K$22*K154)</f>
        <v>0</v>
      </c>
      <c r="N154">
        <f t="shared" si="37"/>
        <v>0</v>
      </c>
      <c r="P154">
        <f t="shared" si="38"/>
        <v>0</v>
      </c>
      <c r="Q154">
        <f t="shared" si="39"/>
        <v>6</v>
      </c>
      <c r="S154">
        <f t="shared" si="40"/>
        <v>0</v>
      </c>
      <c r="T154">
        <f t="shared" si="41"/>
        <v>0</v>
      </c>
      <c r="U154">
        <f t="shared" si="42"/>
        <v>0</v>
      </c>
      <c r="V154">
        <f t="shared" si="43"/>
        <v>0</v>
      </c>
      <c r="X154">
        <f t="shared" si="44"/>
        <v>0</v>
      </c>
      <c r="Y154">
        <f t="shared" si="45"/>
        <v>0</v>
      </c>
      <c r="Z154">
        <f t="shared" si="46"/>
        <v>0</v>
      </c>
      <c r="AA154">
        <f t="shared" si="47"/>
        <v>0</v>
      </c>
      <c r="AC154" s="15"/>
      <c r="AD154" s="15"/>
      <c r="AP154">
        <v>6</v>
      </c>
      <c r="AQ154">
        <v>6</v>
      </c>
      <c r="AR154">
        <v>7</v>
      </c>
      <c r="BA154" s="16" t="s">
        <v>19</v>
      </c>
      <c r="BC154">
        <v>0</v>
      </c>
      <c r="BD154" s="39">
        <v>0</v>
      </c>
      <c r="BF154">
        <f t="shared" ref="BF154:BF159" si="51">BD154*$BG$3</f>
        <v>0</v>
      </c>
    </row>
    <row r="155" spans="1:58" x14ac:dyDescent="0.2">
      <c r="A155" s="17"/>
      <c r="B155" s="152" t="str">
        <f t="shared" si="49"/>
        <v>pH</v>
      </c>
      <c r="C155" s="81">
        <v>0</v>
      </c>
      <c r="D155" s="38">
        <v>6</v>
      </c>
      <c r="E155" s="39">
        <v>0</v>
      </c>
      <c r="F155" s="264">
        <f>ABS(Home!$K$22*E155)</f>
        <v>0</v>
      </c>
      <c r="G155" s="39">
        <v>0</v>
      </c>
      <c r="H155" s="264">
        <f>ABS(Home!$K$22*G155)</f>
        <v>0</v>
      </c>
      <c r="I155" s="39">
        <v>0</v>
      </c>
      <c r="J155" s="264">
        <f>ABS(Home!$K$22*I155)</f>
        <v>0</v>
      </c>
      <c r="K155" s="39">
        <v>0</v>
      </c>
      <c r="L155" s="264">
        <f>ABS(Home!$K$22*K155)</f>
        <v>0</v>
      </c>
      <c r="N155">
        <f t="shared" si="37"/>
        <v>0</v>
      </c>
      <c r="P155">
        <f t="shared" si="38"/>
        <v>0</v>
      </c>
      <c r="Q155">
        <f t="shared" si="39"/>
        <v>6</v>
      </c>
      <c r="S155">
        <f t="shared" si="40"/>
        <v>0</v>
      </c>
      <c r="T155">
        <f t="shared" si="41"/>
        <v>0</v>
      </c>
      <c r="U155">
        <f t="shared" si="42"/>
        <v>0</v>
      </c>
      <c r="V155">
        <f t="shared" si="43"/>
        <v>0</v>
      </c>
      <c r="X155">
        <f t="shared" si="44"/>
        <v>0</v>
      </c>
      <c r="Y155">
        <f t="shared" si="45"/>
        <v>0</v>
      </c>
      <c r="Z155">
        <f t="shared" si="46"/>
        <v>0</v>
      </c>
      <c r="AA155">
        <f t="shared" si="47"/>
        <v>0</v>
      </c>
      <c r="AC155" s="15"/>
      <c r="AD155" s="15"/>
      <c r="AP155">
        <v>6</v>
      </c>
      <c r="AQ155">
        <v>6</v>
      </c>
      <c r="AR155">
        <v>7</v>
      </c>
      <c r="BA155" s="16" t="s">
        <v>20</v>
      </c>
      <c r="BC155">
        <v>0</v>
      </c>
      <c r="BD155" s="39">
        <v>0</v>
      </c>
      <c r="BF155">
        <f t="shared" si="51"/>
        <v>0</v>
      </c>
    </row>
    <row r="156" spans="1:58" x14ac:dyDescent="0.2">
      <c r="A156" s="1"/>
      <c r="B156" s="152" t="str">
        <f t="shared" si="49"/>
        <v>DO</v>
      </c>
      <c r="C156" s="81">
        <v>0</v>
      </c>
      <c r="D156" s="38">
        <v>6</v>
      </c>
      <c r="E156" s="39">
        <v>0</v>
      </c>
      <c r="F156" s="264">
        <f>ABS(Home!$K$22*E156)</f>
        <v>0</v>
      </c>
      <c r="G156" s="39">
        <v>0</v>
      </c>
      <c r="H156" s="264">
        <f>ABS(Home!$K$22*G156)</f>
        <v>0</v>
      </c>
      <c r="I156" s="39">
        <v>0</v>
      </c>
      <c r="J156" s="264">
        <f>ABS(Home!$K$22*I156)</f>
        <v>0</v>
      </c>
      <c r="K156" s="39">
        <v>0</v>
      </c>
      <c r="L156" s="264">
        <f>ABS(Home!$K$22*K156)</f>
        <v>0</v>
      </c>
      <c r="N156">
        <f t="shared" si="37"/>
        <v>0</v>
      </c>
      <c r="P156">
        <f t="shared" si="38"/>
        <v>0</v>
      </c>
      <c r="Q156">
        <f t="shared" si="39"/>
        <v>6</v>
      </c>
      <c r="S156">
        <f t="shared" si="40"/>
        <v>0</v>
      </c>
      <c r="T156">
        <f t="shared" si="41"/>
        <v>0</v>
      </c>
      <c r="U156">
        <f t="shared" si="42"/>
        <v>0</v>
      </c>
      <c r="V156">
        <f t="shared" si="43"/>
        <v>0</v>
      </c>
      <c r="X156">
        <f t="shared" si="44"/>
        <v>0</v>
      </c>
      <c r="Y156">
        <f t="shared" si="45"/>
        <v>0</v>
      </c>
      <c r="Z156">
        <f t="shared" si="46"/>
        <v>0</v>
      </c>
      <c r="AA156">
        <f t="shared" si="47"/>
        <v>0</v>
      </c>
      <c r="AC156" s="15"/>
      <c r="AD156" s="15"/>
      <c r="AP156">
        <v>6</v>
      </c>
      <c r="AQ156">
        <v>6</v>
      </c>
      <c r="AR156">
        <v>7</v>
      </c>
      <c r="BA156" s="16" t="s">
        <v>21</v>
      </c>
      <c r="BC156">
        <v>0</v>
      </c>
      <c r="BD156" s="39">
        <v>0</v>
      </c>
      <c r="BF156">
        <f t="shared" si="51"/>
        <v>0</v>
      </c>
    </row>
    <row r="157" spans="1:58" x14ac:dyDescent="0.2">
      <c r="A157" s="1"/>
      <c r="B157" s="152" t="str">
        <f t="shared" si="49"/>
        <v>Pollution</v>
      </c>
      <c r="C157" s="81">
        <v>0</v>
      </c>
      <c r="D157" s="38">
        <v>6</v>
      </c>
      <c r="E157" s="39">
        <v>0</v>
      </c>
      <c r="F157" s="264">
        <f>ABS(Home!$K$22*E157)</f>
        <v>0</v>
      </c>
      <c r="G157" s="39">
        <v>0</v>
      </c>
      <c r="H157" s="264">
        <f>ABS(Home!$K$22*G157)</f>
        <v>0</v>
      </c>
      <c r="I157" s="39">
        <v>0</v>
      </c>
      <c r="J157" s="264">
        <f>ABS(Home!$K$22*I157)</f>
        <v>0</v>
      </c>
      <c r="K157" s="39">
        <v>0</v>
      </c>
      <c r="L157" s="264">
        <f>ABS(Home!$K$22*K157)</f>
        <v>0</v>
      </c>
      <c r="N157">
        <f t="shared" si="37"/>
        <v>0</v>
      </c>
      <c r="P157">
        <f t="shared" si="38"/>
        <v>0</v>
      </c>
      <c r="Q157">
        <f t="shared" si="39"/>
        <v>6</v>
      </c>
      <c r="S157">
        <f t="shared" si="40"/>
        <v>0</v>
      </c>
      <c r="T157">
        <f t="shared" si="41"/>
        <v>0</v>
      </c>
      <c r="U157">
        <f t="shared" si="42"/>
        <v>0</v>
      </c>
      <c r="V157">
        <f t="shared" si="43"/>
        <v>0</v>
      </c>
      <c r="X157">
        <f t="shared" si="44"/>
        <v>0</v>
      </c>
      <c r="Y157">
        <f t="shared" si="45"/>
        <v>0</v>
      </c>
      <c r="Z157">
        <f t="shared" si="46"/>
        <v>0</v>
      </c>
      <c r="AA157">
        <f t="shared" si="47"/>
        <v>0</v>
      </c>
      <c r="AC157" s="15"/>
      <c r="AD157" s="15"/>
      <c r="AP157">
        <v>6</v>
      </c>
      <c r="AQ157">
        <v>6</v>
      </c>
      <c r="AR157">
        <v>7</v>
      </c>
      <c r="BA157" s="16" t="s">
        <v>22</v>
      </c>
      <c r="BC157">
        <v>0</v>
      </c>
      <c r="BD157" s="39">
        <v>0</v>
      </c>
      <c r="BF157">
        <f t="shared" si="51"/>
        <v>0</v>
      </c>
    </row>
    <row r="158" spans="1:58" x14ac:dyDescent="0.2">
      <c r="A158" s="1"/>
      <c r="B158" s="152" t="str">
        <f t="shared" si="49"/>
        <v>FishingPressure</v>
      </c>
      <c r="C158" s="250">
        <v>0</v>
      </c>
      <c r="D158" s="38">
        <v>6</v>
      </c>
      <c r="E158" s="84">
        <v>0</v>
      </c>
      <c r="F158" s="264">
        <f>ABS(Home!$K$22*E158)</f>
        <v>0</v>
      </c>
      <c r="G158" s="39">
        <v>0</v>
      </c>
      <c r="H158" s="264">
        <f>ABS(Home!$K$22*G158)</f>
        <v>0</v>
      </c>
      <c r="I158" s="39">
        <v>0</v>
      </c>
      <c r="J158" s="264">
        <f>ABS(Home!$K$22*I158)</f>
        <v>0</v>
      </c>
      <c r="K158" s="39">
        <v>0</v>
      </c>
      <c r="L158" s="264">
        <f>ABS(Home!$K$22*K158)</f>
        <v>0</v>
      </c>
      <c r="N158">
        <f t="shared" si="37"/>
        <v>0</v>
      </c>
      <c r="P158">
        <f t="shared" si="38"/>
        <v>0</v>
      </c>
      <c r="Q158">
        <f t="shared" si="39"/>
        <v>6</v>
      </c>
      <c r="S158">
        <f t="shared" si="40"/>
        <v>0</v>
      </c>
      <c r="T158">
        <f t="shared" si="41"/>
        <v>0</v>
      </c>
      <c r="U158">
        <f t="shared" si="42"/>
        <v>0</v>
      </c>
      <c r="V158">
        <f t="shared" si="43"/>
        <v>0</v>
      </c>
      <c r="X158">
        <f t="shared" si="44"/>
        <v>0</v>
      </c>
      <c r="Y158">
        <f t="shared" si="45"/>
        <v>0</v>
      </c>
      <c r="Z158">
        <f t="shared" si="46"/>
        <v>0</v>
      </c>
      <c r="AA158">
        <f t="shared" si="47"/>
        <v>0</v>
      </c>
      <c r="AC158" s="15"/>
      <c r="AD158" s="15"/>
      <c r="AP158">
        <v>6</v>
      </c>
      <c r="AQ158">
        <v>6</v>
      </c>
      <c r="AR158">
        <v>7</v>
      </c>
      <c r="BA158" s="16" t="s">
        <v>23</v>
      </c>
      <c r="BC158">
        <v>-9.0909090909090912E-2</v>
      </c>
      <c r="BD158" s="135">
        <v>0</v>
      </c>
      <c r="BF158">
        <f t="shared" si="51"/>
        <v>0</v>
      </c>
    </row>
    <row r="159" spans="1:58" x14ac:dyDescent="0.2">
      <c r="A159" s="1"/>
      <c r="B159" s="152" t="str">
        <f t="shared" si="49"/>
        <v>-</v>
      </c>
      <c r="C159" s="81">
        <v>0</v>
      </c>
      <c r="D159" s="38">
        <v>6</v>
      </c>
      <c r="E159" s="39">
        <v>0</v>
      </c>
      <c r="F159" s="264">
        <f>ABS(Home!$K$22*E159)</f>
        <v>0</v>
      </c>
      <c r="G159" s="39">
        <v>0</v>
      </c>
      <c r="H159" s="264">
        <f>ABS(Home!$K$22*G159)</f>
        <v>0</v>
      </c>
      <c r="I159" s="39">
        <v>0</v>
      </c>
      <c r="J159" s="264">
        <f>ABS(Home!$K$22*I159)</f>
        <v>0</v>
      </c>
      <c r="K159" s="39">
        <v>0</v>
      </c>
      <c r="L159" s="264">
        <f>ABS(Home!$K$22*K159)</f>
        <v>0</v>
      </c>
      <c r="N159">
        <f t="shared" si="37"/>
        <v>0</v>
      </c>
      <c r="P159">
        <f t="shared" si="38"/>
        <v>0</v>
      </c>
      <c r="Q159">
        <f t="shared" si="39"/>
        <v>6</v>
      </c>
      <c r="S159">
        <f t="shared" si="40"/>
        <v>0</v>
      </c>
      <c r="T159">
        <f t="shared" si="41"/>
        <v>0</v>
      </c>
      <c r="U159">
        <f t="shared" si="42"/>
        <v>0</v>
      </c>
      <c r="V159">
        <f t="shared" si="43"/>
        <v>0</v>
      </c>
      <c r="X159">
        <f t="shared" si="44"/>
        <v>0</v>
      </c>
      <c r="Y159">
        <f t="shared" si="45"/>
        <v>0</v>
      </c>
      <c r="Z159">
        <f t="shared" si="46"/>
        <v>0</v>
      </c>
      <c r="AA159">
        <f t="shared" si="47"/>
        <v>0</v>
      </c>
      <c r="AC159" s="15"/>
      <c r="AD159" s="15"/>
      <c r="AP159">
        <v>6</v>
      </c>
      <c r="AQ159">
        <v>6</v>
      </c>
      <c r="AR159">
        <v>7</v>
      </c>
      <c r="BA159" s="16" t="s">
        <v>24</v>
      </c>
      <c r="BC159">
        <v>0</v>
      </c>
      <c r="BD159" s="39">
        <v>0</v>
      </c>
      <c r="BF159">
        <f t="shared" si="51"/>
        <v>0</v>
      </c>
    </row>
    <row r="160" spans="1:58" x14ac:dyDescent="0.2">
      <c r="A160" s="1"/>
      <c r="B160" s="152" t="str">
        <f t="shared" si="49"/>
        <v>.</v>
      </c>
      <c r="F160" s="264">
        <f>ABS(Home!$K$22*E160)</f>
        <v>0</v>
      </c>
      <c r="G160" s="39">
        <v>0</v>
      </c>
      <c r="H160" s="264">
        <f>ABS(Home!$K$22*G160)</f>
        <v>0</v>
      </c>
      <c r="I160" s="39">
        <v>0</v>
      </c>
      <c r="J160" s="264">
        <f>ABS(Home!$K$22*I160)</f>
        <v>0</v>
      </c>
      <c r="K160" s="39">
        <v>0</v>
      </c>
      <c r="L160" s="264">
        <f>ABS(Home!$K$22*K160)</f>
        <v>0</v>
      </c>
      <c r="N160">
        <f t="shared" si="37"/>
        <v>0</v>
      </c>
      <c r="P160">
        <f t="shared" si="38"/>
        <v>0</v>
      </c>
      <c r="Q160">
        <f t="shared" si="39"/>
        <v>0</v>
      </c>
      <c r="S160">
        <f t="shared" si="40"/>
        <v>0</v>
      </c>
      <c r="T160">
        <f t="shared" si="41"/>
        <v>0</v>
      </c>
      <c r="U160">
        <f t="shared" si="42"/>
        <v>0</v>
      </c>
      <c r="V160">
        <f t="shared" si="43"/>
        <v>0</v>
      </c>
      <c r="X160">
        <f t="shared" si="44"/>
        <v>0</v>
      </c>
      <c r="Y160">
        <f t="shared" si="45"/>
        <v>0</v>
      </c>
      <c r="Z160">
        <f t="shared" si="46"/>
        <v>0</v>
      </c>
      <c r="AA160">
        <f t="shared" si="47"/>
        <v>0</v>
      </c>
      <c r="AC160" s="15"/>
      <c r="AD160" s="15"/>
    </row>
    <row r="161" spans="1:58" x14ac:dyDescent="0.2">
      <c r="A161" s="1"/>
      <c r="B161" s="152" t="str">
        <f t="shared" si="49"/>
        <v>.</v>
      </c>
      <c r="F161" s="264">
        <f>ABS(Home!$K$22*E161)</f>
        <v>0</v>
      </c>
      <c r="G161" s="39">
        <v>0</v>
      </c>
      <c r="H161" s="264">
        <f>ABS(Home!$K$22*G161)</f>
        <v>0</v>
      </c>
      <c r="I161" s="39">
        <v>0</v>
      </c>
      <c r="J161" s="264">
        <f>ABS(Home!$K$22*I161)</f>
        <v>0</v>
      </c>
      <c r="K161" s="39">
        <v>0</v>
      </c>
      <c r="L161" s="264">
        <f>ABS(Home!$K$22*K161)</f>
        <v>0</v>
      </c>
      <c r="N161">
        <f t="shared" si="37"/>
        <v>0</v>
      </c>
      <c r="P161">
        <f t="shared" si="38"/>
        <v>0</v>
      </c>
      <c r="Q161">
        <f t="shared" si="39"/>
        <v>0</v>
      </c>
      <c r="S161">
        <f t="shared" si="40"/>
        <v>0</v>
      </c>
      <c r="T161">
        <f t="shared" si="41"/>
        <v>0</v>
      </c>
      <c r="U161">
        <f t="shared" si="42"/>
        <v>0</v>
      </c>
      <c r="V161">
        <f t="shared" si="43"/>
        <v>0</v>
      </c>
      <c r="X161">
        <f t="shared" si="44"/>
        <v>0</v>
      </c>
      <c r="Y161">
        <f t="shared" si="45"/>
        <v>0</v>
      </c>
      <c r="Z161">
        <f t="shared" si="46"/>
        <v>0</v>
      </c>
      <c r="AA161">
        <f t="shared" si="47"/>
        <v>0</v>
      </c>
      <c r="AC161" s="15"/>
      <c r="AD161" s="15"/>
    </row>
    <row r="162" spans="1:58" x14ac:dyDescent="0.2">
      <c r="A162" s="1"/>
      <c r="B162" s="152" t="str">
        <f t="shared" si="49"/>
        <v>.</v>
      </c>
      <c r="F162" s="264">
        <f>ABS(Home!$K$22*E162)</f>
        <v>0</v>
      </c>
      <c r="G162" s="39">
        <v>0</v>
      </c>
      <c r="H162" s="264">
        <f>ABS(Home!$K$22*G162)</f>
        <v>0</v>
      </c>
      <c r="I162" s="39">
        <v>0</v>
      </c>
      <c r="J162" s="264">
        <f>ABS(Home!$K$22*I162)</f>
        <v>0</v>
      </c>
      <c r="K162" s="39">
        <v>0</v>
      </c>
      <c r="L162" s="264">
        <f>ABS(Home!$K$22*K162)</f>
        <v>0</v>
      </c>
      <c r="N162">
        <f t="shared" si="37"/>
        <v>0</v>
      </c>
      <c r="P162">
        <f t="shared" si="38"/>
        <v>0</v>
      </c>
      <c r="Q162">
        <f t="shared" si="39"/>
        <v>0</v>
      </c>
      <c r="S162">
        <f t="shared" si="40"/>
        <v>0</v>
      </c>
      <c r="T162">
        <f t="shared" si="41"/>
        <v>0</v>
      </c>
      <c r="U162">
        <f t="shared" si="42"/>
        <v>0</v>
      </c>
      <c r="V162">
        <f t="shared" si="43"/>
        <v>0</v>
      </c>
      <c r="X162">
        <f t="shared" si="44"/>
        <v>0</v>
      </c>
      <c r="Y162">
        <f t="shared" si="45"/>
        <v>0</v>
      </c>
      <c r="Z162">
        <f t="shared" si="46"/>
        <v>0</v>
      </c>
      <c r="AA162">
        <f t="shared" si="47"/>
        <v>0</v>
      </c>
      <c r="AC162" s="15"/>
      <c r="AD162" s="15"/>
    </row>
    <row r="163" spans="1:58" x14ac:dyDescent="0.2">
      <c r="A163" s="154"/>
      <c r="B163" s="158" t="str">
        <f t="shared" si="49"/>
        <v>.</v>
      </c>
      <c r="C163" s="159"/>
      <c r="D163" s="159"/>
      <c r="E163" s="160"/>
      <c r="F163" s="265">
        <f>ABS(Home!$K$22*E163)</f>
        <v>0</v>
      </c>
      <c r="G163" s="262">
        <v>0</v>
      </c>
      <c r="H163" s="265">
        <f>ABS(Home!$K$22*G163)</f>
        <v>0</v>
      </c>
      <c r="I163" s="262">
        <v>0</v>
      </c>
      <c r="J163" s="265">
        <f>ABS(Home!$K$22*I163)</f>
        <v>0</v>
      </c>
      <c r="K163" s="262">
        <v>0</v>
      </c>
      <c r="L163" s="265">
        <f>ABS(Home!$K$22*K163)</f>
        <v>0</v>
      </c>
      <c r="M163" s="13"/>
      <c r="N163">
        <f t="shared" si="37"/>
        <v>0</v>
      </c>
      <c r="P163">
        <f t="shared" si="38"/>
        <v>0</v>
      </c>
      <c r="Q163">
        <f t="shared" si="39"/>
        <v>0</v>
      </c>
      <c r="S163">
        <f t="shared" si="40"/>
        <v>0</v>
      </c>
      <c r="T163">
        <f t="shared" si="41"/>
        <v>0</v>
      </c>
      <c r="U163">
        <f t="shared" si="42"/>
        <v>0</v>
      </c>
      <c r="V163">
        <f t="shared" si="43"/>
        <v>0</v>
      </c>
      <c r="X163">
        <f t="shared" si="44"/>
        <v>0</v>
      </c>
      <c r="Y163">
        <f t="shared" si="45"/>
        <v>0</v>
      </c>
      <c r="Z163">
        <f t="shared" si="46"/>
        <v>0</v>
      </c>
      <c r="AA163">
        <f t="shared" si="47"/>
        <v>0</v>
      </c>
      <c r="AC163" s="15"/>
      <c r="AD163" s="15"/>
      <c r="AP163" t="s">
        <v>27</v>
      </c>
      <c r="AQ163" t="s">
        <v>27</v>
      </c>
      <c r="AR163" s="7" t="s">
        <v>27</v>
      </c>
      <c r="AZ163" s="17" t="s">
        <v>28</v>
      </c>
      <c r="BA163" s="9">
        <f>1+BA153</f>
        <v>17</v>
      </c>
      <c r="BC163" t="s">
        <v>15</v>
      </c>
      <c r="BD163" s="14" t="s">
        <v>15</v>
      </c>
      <c r="BF163" s="14" t="s">
        <v>15</v>
      </c>
    </row>
    <row r="164" spans="1:58" x14ac:dyDescent="0.2">
      <c r="A164" s="13">
        <f>1+A154</f>
        <v>17</v>
      </c>
      <c r="B164" s="152" t="str">
        <f t="shared" si="49"/>
        <v>Temp</v>
      </c>
      <c r="C164" s="38">
        <v>0</v>
      </c>
      <c r="D164" s="38">
        <v>6</v>
      </c>
      <c r="E164" s="39">
        <v>0</v>
      </c>
      <c r="F164" s="264">
        <f>ABS(Home!$K$22*E164)</f>
        <v>0</v>
      </c>
      <c r="G164" s="39">
        <v>0</v>
      </c>
      <c r="H164" s="264">
        <f>ABS(Home!$K$22*G164)</f>
        <v>0</v>
      </c>
      <c r="I164" s="39">
        <v>0</v>
      </c>
      <c r="J164" s="264">
        <f>ABS(Home!$K$22*I164)</f>
        <v>0</v>
      </c>
      <c r="K164" s="39">
        <v>0</v>
      </c>
      <c r="L164" s="264">
        <f>ABS(Home!$K$22*K164)</f>
        <v>0</v>
      </c>
      <c r="N164">
        <f t="shared" si="37"/>
        <v>0</v>
      </c>
      <c r="P164">
        <f t="shared" si="38"/>
        <v>0</v>
      </c>
      <c r="Q164">
        <f t="shared" si="39"/>
        <v>6</v>
      </c>
      <c r="S164">
        <f t="shared" si="40"/>
        <v>0</v>
      </c>
      <c r="T164">
        <f t="shared" si="41"/>
        <v>0</v>
      </c>
      <c r="U164">
        <f t="shared" si="42"/>
        <v>0</v>
      </c>
      <c r="V164">
        <f t="shared" si="43"/>
        <v>0</v>
      </c>
      <c r="X164">
        <f t="shared" si="44"/>
        <v>0</v>
      </c>
      <c r="Y164">
        <f t="shared" si="45"/>
        <v>0</v>
      </c>
      <c r="Z164">
        <f t="shared" si="46"/>
        <v>0</v>
      </c>
      <c r="AA164">
        <f t="shared" si="47"/>
        <v>0</v>
      </c>
      <c r="AC164" s="15"/>
      <c r="AD164" s="15"/>
      <c r="AP164">
        <v>6</v>
      </c>
      <c r="AQ164">
        <v>6</v>
      </c>
      <c r="AR164">
        <v>7</v>
      </c>
      <c r="BA164" s="16" t="s">
        <v>19</v>
      </c>
      <c r="BC164">
        <v>0</v>
      </c>
      <c r="BD164" s="39">
        <v>0</v>
      </c>
      <c r="BF164">
        <f t="shared" ref="BF164:BF169" si="52">BD164*$BG$3</f>
        <v>0</v>
      </c>
    </row>
    <row r="165" spans="1:58" x14ac:dyDescent="0.2">
      <c r="A165" s="17"/>
      <c r="B165" s="152" t="str">
        <f t="shared" si="49"/>
        <v>pH</v>
      </c>
      <c r="C165" s="38">
        <v>0</v>
      </c>
      <c r="D165" s="38">
        <v>6</v>
      </c>
      <c r="E165" s="39">
        <v>0</v>
      </c>
      <c r="F165" s="264">
        <f>ABS(Home!$K$22*E165)</f>
        <v>0</v>
      </c>
      <c r="G165" s="39">
        <v>0</v>
      </c>
      <c r="H165" s="264">
        <f>ABS(Home!$K$22*G165)</f>
        <v>0</v>
      </c>
      <c r="I165" s="39">
        <v>0</v>
      </c>
      <c r="J165" s="264">
        <f>ABS(Home!$K$22*I165)</f>
        <v>0</v>
      </c>
      <c r="K165" s="39">
        <v>0</v>
      </c>
      <c r="L165" s="264">
        <f>ABS(Home!$K$22*K165)</f>
        <v>0</v>
      </c>
      <c r="N165">
        <f t="shared" si="37"/>
        <v>0</v>
      </c>
      <c r="P165">
        <f t="shared" si="38"/>
        <v>0</v>
      </c>
      <c r="Q165">
        <f t="shared" si="39"/>
        <v>6</v>
      </c>
      <c r="S165">
        <f t="shared" si="40"/>
        <v>0</v>
      </c>
      <c r="T165">
        <f t="shared" si="41"/>
        <v>0</v>
      </c>
      <c r="U165">
        <f t="shared" si="42"/>
        <v>0</v>
      </c>
      <c r="V165">
        <f t="shared" si="43"/>
        <v>0</v>
      </c>
      <c r="X165">
        <f t="shared" si="44"/>
        <v>0</v>
      </c>
      <c r="Y165">
        <f t="shared" si="45"/>
        <v>0</v>
      </c>
      <c r="Z165">
        <f t="shared" si="46"/>
        <v>0</v>
      </c>
      <c r="AA165">
        <f t="shared" si="47"/>
        <v>0</v>
      </c>
      <c r="AC165" s="15"/>
      <c r="AD165" s="15"/>
      <c r="AP165">
        <v>6</v>
      </c>
      <c r="AQ165">
        <v>6</v>
      </c>
      <c r="AR165">
        <v>7</v>
      </c>
      <c r="BA165" s="16" t="s">
        <v>20</v>
      </c>
      <c r="BC165">
        <v>0</v>
      </c>
      <c r="BD165" s="39">
        <v>0</v>
      </c>
      <c r="BF165">
        <f t="shared" si="52"/>
        <v>0</v>
      </c>
    </row>
    <row r="166" spans="1:58" x14ac:dyDescent="0.2">
      <c r="A166" s="1"/>
      <c r="B166" s="152" t="str">
        <f t="shared" si="49"/>
        <v>DO</v>
      </c>
      <c r="C166" s="38">
        <v>0</v>
      </c>
      <c r="D166" s="38">
        <v>6</v>
      </c>
      <c r="E166" s="39">
        <v>0</v>
      </c>
      <c r="F166" s="264">
        <f>ABS(Home!$K$22*E166)</f>
        <v>0</v>
      </c>
      <c r="G166" s="39">
        <v>0</v>
      </c>
      <c r="H166" s="264">
        <f>ABS(Home!$K$22*G166)</f>
        <v>0</v>
      </c>
      <c r="I166" s="39">
        <v>0</v>
      </c>
      <c r="J166" s="264">
        <f>ABS(Home!$K$22*I166)</f>
        <v>0</v>
      </c>
      <c r="K166" s="39">
        <v>0</v>
      </c>
      <c r="L166" s="264">
        <f>ABS(Home!$K$22*K166)</f>
        <v>0</v>
      </c>
      <c r="N166">
        <f t="shared" si="37"/>
        <v>0</v>
      </c>
      <c r="P166">
        <f t="shared" si="38"/>
        <v>0</v>
      </c>
      <c r="Q166">
        <f t="shared" si="39"/>
        <v>6</v>
      </c>
      <c r="S166">
        <f t="shared" si="40"/>
        <v>0</v>
      </c>
      <c r="T166">
        <f t="shared" si="41"/>
        <v>0</v>
      </c>
      <c r="U166">
        <f t="shared" si="42"/>
        <v>0</v>
      </c>
      <c r="V166">
        <f t="shared" si="43"/>
        <v>0</v>
      </c>
      <c r="X166">
        <f t="shared" si="44"/>
        <v>0</v>
      </c>
      <c r="Y166">
        <f t="shared" si="45"/>
        <v>0</v>
      </c>
      <c r="Z166">
        <f t="shared" si="46"/>
        <v>0</v>
      </c>
      <c r="AA166">
        <f t="shared" si="47"/>
        <v>0</v>
      </c>
      <c r="AC166" s="15"/>
      <c r="AD166" s="15"/>
      <c r="AP166">
        <v>6</v>
      </c>
      <c r="AQ166">
        <v>6</v>
      </c>
      <c r="AR166">
        <v>7</v>
      </c>
      <c r="BA166" s="16" t="s">
        <v>21</v>
      </c>
      <c r="BC166">
        <v>0</v>
      </c>
      <c r="BD166" s="39">
        <v>0</v>
      </c>
      <c r="BF166">
        <f t="shared" si="52"/>
        <v>0</v>
      </c>
    </row>
    <row r="167" spans="1:58" x14ac:dyDescent="0.2">
      <c r="A167" s="1"/>
      <c r="B167" s="152" t="str">
        <f t="shared" si="49"/>
        <v>Pollution</v>
      </c>
      <c r="C167" s="38">
        <v>0</v>
      </c>
      <c r="D167" s="38">
        <v>6</v>
      </c>
      <c r="E167" s="39">
        <v>0</v>
      </c>
      <c r="F167" s="264">
        <f>ABS(Home!$K$22*E167)</f>
        <v>0</v>
      </c>
      <c r="G167" s="39">
        <v>0</v>
      </c>
      <c r="H167" s="264">
        <f>ABS(Home!$K$22*G167)</f>
        <v>0</v>
      </c>
      <c r="I167" s="39">
        <v>0</v>
      </c>
      <c r="J167" s="264">
        <f>ABS(Home!$K$22*I167)</f>
        <v>0</v>
      </c>
      <c r="K167" s="39">
        <v>0</v>
      </c>
      <c r="L167" s="264">
        <f>ABS(Home!$K$22*K167)</f>
        <v>0</v>
      </c>
      <c r="N167">
        <f t="shared" si="37"/>
        <v>0</v>
      </c>
      <c r="P167">
        <f t="shared" si="38"/>
        <v>0</v>
      </c>
      <c r="Q167">
        <f t="shared" si="39"/>
        <v>6</v>
      </c>
      <c r="S167">
        <f t="shared" si="40"/>
        <v>0</v>
      </c>
      <c r="T167">
        <f t="shared" si="41"/>
        <v>0</v>
      </c>
      <c r="U167">
        <f t="shared" si="42"/>
        <v>0</v>
      </c>
      <c r="V167">
        <f t="shared" si="43"/>
        <v>0</v>
      </c>
      <c r="X167">
        <f t="shared" si="44"/>
        <v>0</v>
      </c>
      <c r="Y167">
        <f t="shared" si="45"/>
        <v>0</v>
      </c>
      <c r="Z167">
        <f t="shared" si="46"/>
        <v>0</v>
      </c>
      <c r="AA167">
        <f t="shared" si="47"/>
        <v>0</v>
      </c>
      <c r="AC167" s="15"/>
      <c r="AD167" s="15"/>
      <c r="AP167">
        <v>6</v>
      </c>
      <c r="AQ167">
        <v>6</v>
      </c>
      <c r="AR167">
        <v>7</v>
      </c>
      <c r="BA167" s="16" t="s">
        <v>22</v>
      </c>
      <c r="BC167">
        <v>0</v>
      </c>
      <c r="BD167" s="39">
        <v>0</v>
      </c>
      <c r="BF167">
        <f t="shared" si="52"/>
        <v>0</v>
      </c>
    </row>
    <row r="168" spans="1:58" x14ac:dyDescent="0.2">
      <c r="A168" s="1"/>
      <c r="B168" s="152" t="str">
        <f t="shared" si="49"/>
        <v>FishingPressure</v>
      </c>
      <c r="C168" s="38">
        <v>0</v>
      </c>
      <c r="D168" s="38">
        <v>6</v>
      </c>
      <c r="E168" s="84">
        <v>-9.0909090909090905E-3</v>
      </c>
      <c r="F168" s="264">
        <f>ABS(Home!$K$22*E168)</f>
        <v>4.5454545454545455E-4</v>
      </c>
      <c r="G168" s="39">
        <v>0</v>
      </c>
      <c r="H168" s="264">
        <f>ABS(Home!$K$22*G168)</f>
        <v>0</v>
      </c>
      <c r="I168" s="39">
        <v>0</v>
      </c>
      <c r="J168" s="264">
        <f>ABS(Home!$K$22*I168)</f>
        <v>0</v>
      </c>
      <c r="K168" s="39">
        <v>0</v>
      </c>
      <c r="L168" s="264">
        <f>ABS(Home!$K$22*K168)</f>
        <v>0</v>
      </c>
      <c r="N168">
        <f t="shared" si="37"/>
        <v>0</v>
      </c>
      <c r="P168">
        <f t="shared" si="38"/>
        <v>0</v>
      </c>
      <c r="Q168">
        <f t="shared" si="39"/>
        <v>6</v>
      </c>
      <c r="S168">
        <f t="shared" si="40"/>
        <v>0</v>
      </c>
      <c r="T168">
        <f t="shared" si="41"/>
        <v>0</v>
      </c>
      <c r="U168">
        <f t="shared" si="42"/>
        <v>0</v>
      </c>
      <c r="V168">
        <f t="shared" si="43"/>
        <v>0</v>
      </c>
      <c r="X168">
        <f t="shared" si="44"/>
        <v>0</v>
      </c>
      <c r="Y168">
        <f t="shared" si="45"/>
        <v>0</v>
      </c>
      <c r="Z168">
        <f t="shared" si="46"/>
        <v>0</v>
      </c>
      <c r="AA168">
        <f t="shared" si="47"/>
        <v>0</v>
      </c>
      <c r="AC168" s="15"/>
      <c r="AD168" s="15"/>
      <c r="AP168">
        <v>6</v>
      </c>
      <c r="AQ168">
        <v>6</v>
      </c>
      <c r="AR168">
        <v>7</v>
      </c>
      <c r="BA168" s="16" t="s">
        <v>23</v>
      </c>
      <c r="BC168">
        <v>-9.0909090909090912E-2</v>
      </c>
      <c r="BD168" s="135">
        <v>0</v>
      </c>
      <c r="BF168">
        <f t="shared" si="52"/>
        <v>0</v>
      </c>
    </row>
    <row r="169" spans="1:58" x14ac:dyDescent="0.2">
      <c r="A169" s="1"/>
      <c r="B169" s="152" t="str">
        <f t="shared" si="49"/>
        <v>-</v>
      </c>
      <c r="C169" s="38">
        <v>0</v>
      </c>
      <c r="D169" s="38">
        <v>6</v>
      </c>
      <c r="E169" s="39">
        <v>0</v>
      </c>
      <c r="F169" s="264">
        <f>ABS(Home!$K$22*E169)</f>
        <v>0</v>
      </c>
      <c r="G169" s="39">
        <v>0</v>
      </c>
      <c r="H169" s="264">
        <f>ABS(Home!$K$22*G169)</f>
        <v>0</v>
      </c>
      <c r="I169" s="39">
        <v>0</v>
      </c>
      <c r="J169" s="264">
        <f>ABS(Home!$K$22*I169)</f>
        <v>0</v>
      </c>
      <c r="K169" s="39">
        <v>0</v>
      </c>
      <c r="L169" s="264">
        <f>ABS(Home!$K$22*K169)</f>
        <v>0</v>
      </c>
      <c r="N169">
        <f t="shared" si="37"/>
        <v>0</v>
      </c>
      <c r="P169">
        <f t="shared" si="38"/>
        <v>0</v>
      </c>
      <c r="Q169">
        <f t="shared" si="39"/>
        <v>6</v>
      </c>
      <c r="S169">
        <f t="shared" si="40"/>
        <v>0</v>
      </c>
      <c r="T169">
        <f t="shared" si="41"/>
        <v>0</v>
      </c>
      <c r="U169">
        <f t="shared" si="42"/>
        <v>0</v>
      </c>
      <c r="V169">
        <f t="shared" si="43"/>
        <v>0</v>
      </c>
      <c r="X169">
        <f t="shared" si="44"/>
        <v>0</v>
      </c>
      <c r="Y169">
        <f t="shared" si="45"/>
        <v>0</v>
      </c>
      <c r="Z169">
        <f t="shared" si="46"/>
        <v>0</v>
      </c>
      <c r="AA169">
        <f t="shared" si="47"/>
        <v>0</v>
      </c>
      <c r="AC169" s="15"/>
      <c r="AD169" s="15"/>
      <c r="AP169">
        <v>6</v>
      </c>
      <c r="AQ169">
        <v>6</v>
      </c>
      <c r="AR169">
        <v>7</v>
      </c>
      <c r="BA169" s="16" t="s">
        <v>24</v>
      </c>
      <c r="BC169">
        <v>0</v>
      </c>
      <c r="BD169" s="39">
        <v>0</v>
      </c>
      <c r="BF169">
        <f t="shared" si="52"/>
        <v>0</v>
      </c>
    </row>
    <row r="170" spans="1:58" x14ac:dyDescent="0.2">
      <c r="A170" s="1"/>
      <c r="B170" s="152" t="str">
        <f t="shared" si="49"/>
        <v>.</v>
      </c>
      <c r="F170" s="264">
        <f>ABS(Home!$K$22*E170)</f>
        <v>0</v>
      </c>
      <c r="G170" s="39">
        <v>0</v>
      </c>
      <c r="H170" s="264">
        <f>ABS(Home!$K$22*G170)</f>
        <v>0</v>
      </c>
      <c r="I170" s="39">
        <v>0</v>
      </c>
      <c r="J170" s="264">
        <f>ABS(Home!$K$22*I170)</f>
        <v>0</v>
      </c>
      <c r="K170" s="39">
        <v>0</v>
      </c>
      <c r="L170" s="264">
        <f>ABS(Home!$K$22*K170)</f>
        <v>0</v>
      </c>
      <c r="N170">
        <f t="shared" si="37"/>
        <v>0</v>
      </c>
      <c r="P170">
        <f t="shared" si="38"/>
        <v>0</v>
      </c>
      <c r="Q170">
        <f t="shared" si="39"/>
        <v>0</v>
      </c>
      <c r="S170">
        <f t="shared" si="40"/>
        <v>0</v>
      </c>
      <c r="T170">
        <f t="shared" si="41"/>
        <v>0</v>
      </c>
      <c r="U170">
        <f t="shared" si="42"/>
        <v>0</v>
      </c>
      <c r="V170">
        <f t="shared" si="43"/>
        <v>0</v>
      </c>
      <c r="X170">
        <f t="shared" si="44"/>
        <v>0</v>
      </c>
      <c r="Y170">
        <f t="shared" si="45"/>
        <v>0</v>
      </c>
      <c r="Z170">
        <f t="shared" si="46"/>
        <v>0</v>
      </c>
      <c r="AA170">
        <f t="shared" si="47"/>
        <v>0</v>
      </c>
      <c r="AC170" s="15"/>
      <c r="AD170" s="15"/>
    </row>
    <row r="171" spans="1:58" x14ac:dyDescent="0.2">
      <c r="A171" s="1"/>
      <c r="B171" s="152" t="str">
        <f t="shared" si="49"/>
        <v>.</v>
      </c>
      <c r="F171" s="264">
        <f>ABS(Home!$K$22*E171)</f>
        <v>0</v>
      </c>
      <c r="G171" s="39">
        <v>0</v>
      </c>
      <c r="H171" s="264">
        <f>ABS(Home!$K$22*G171)</f>
        <v>0</v>
      </c>
      <c r="I171" s="39">
        <v>0</v>
      </c>
      <c r="J171" s="264">
        <f>ABS(Home!$K$22*I171)</f>
        <v>0</v>
      </c>
      <c r="K171" s="39">
        <v>0</v>
      </c>
      <c r="L171" s="264">
        <f>ABS(Home!$K$22*K171)</f>
        <v>0</v>
      </c>
      <c r="N171">
        <f t="shared" si="37"/>
        <v>0</v>
      </c>
      <c r="P171">
        <f t="shared" si="38"/>
        <v>0</v>
      </c>
      <c r="Q171">
        <f t="shared" si="39"/>
        <v>0</v>
      </c>
      <c r="S171">
        <f t="shared" si="40"/>
        <v>0</v>
      </c>
      <c r="T171">
        <f t="shared" si="41"/>
        <v>0</v>
      </c>
      <c r="U171">
        <f t="shared" si="42"/>
        <v>0</v>
      </c>
      <c r="V171">
        <f t="shared" si="43"/>
        <v>0</v>
      </c>
      <c r="X171">
        <f t="shared" si="44"/>
        <v>0</v>
      </c>
      <c r="Y171">
        <f t="shared" si="45"/>
        <v>0</v>
      </c>
      <c r="Z171">
        <f t="shared" si="46"/>
        <v>0</v>
      </c>
      <c r="AA171">
        <f t="shared" si="47"/>
        <v>0</v>
      </c>
      <c r="AC171" s="15"/>
      <c r="AD171" s="15"/>
    </row>
    <row r="172" spans="1:58" x14ac:dyDescent="0.2">
      <c r="A172" s="1"/>
      <c r="B172" s="152" t="str">
        <f t="shared" si="49"/>
        <v>.</v>
      </c>
      <c r="F172" s="264">
        <f>ABS(Home!$K$22*E172)</f>
        <v>0</v>
      </c>
      <c r="G172" s="39">
        <v>0</v>
      </c>
      <c r="H172" s="264">
        <f>ABS(Home!$K$22*G172)</f>
        <v>0</v>
      </c>
      <c r="I172" s="39">
        <v>0</v>
      </c>
      <c r="J172" s="264">
        <f>ABS(Home!$K$22*I172)</f>
        <v>0</v>
      </c>
      <c r="K172" s="39">
        <v>0</v>
      </c>
      <c r="L172" s="264">
        <f>ABS(Home!$K$22*K172)</f>
        <v>0</v>
      </c>
      <c r="N172">
        <f t="shared" si="37"/>
        <v>0</v>
      </c>
      <c r="P172">
        <f t="shared" si="38"/>
        <v>0</v>
      </c>
      <c r="Q172">
        <f t="shared" si="39"/>
        <v>0</v>
      </c>
      <c r="S172">
        <f t="shared" si="40"/>
        <v>0</v>
      </c>
      <c r="T172">
        <f t="shared" si="41"/>
        <v>0</v>
      </c>
      <c r="U172">
        <f t="shared" si="42"/>
        <v>0</v>
      </c>
      <c r="V172">
        <f t="shared" si="43"/>
        <v>0</v>
      </c>
      <c r="X172">
        <f t="shared" si="44"/>
        <v>0</v>
      </c>
      <c r="Y172">
        <f t="shared" si="45"/>
        <v>0</v>
      </c>
      <c r="Z172">
        <f t="shared" si="46"/>
        <v>0</v>
      </c>
      <c r="AA172">
        <f t="shared" si="47"/>
        <v>0</v>
      </c>
      <c r="AC172" s="15"/>
      <c r="AD172" s="15"/>
    </row>
    <row r="173" spans="1:58" x14ac:dyDescent="0.2">
      <c r="A173" s="154"/>
      <c r="B173" s="158" t="str">
        <f t="shared" si="49"/>
        <v>.</v>
      </c>
      <c r="C173" s="159"/>
      <c r="D173" s="159"/>
      <c r="E173" s="160"/>
      <c r="F173" s="265">
        <f>ABS(Home!$K$22*E173)</f>
        <v>0</v>
      </c>
      <c r="G173" s="262">
        <v>0</v>
      </c>
      <c r="H173" s="265">
        <f>ABS(Home!$K$22*G173)</f>
        <v>0</v>
      </c>
      <c r="I173" s="262">
        <v>0</v>
      </c>
      <c r="J173" s="265">
        <f>ABS(Home!$K$22*I173)</f>
        <v>0</v>
      </c>
      <c r="K173" s="262">
        <v>0</v>
      </c>
      <c r="L173" s="265">
        <f>ABS(Home!$K$22*K173)</f>
        <v>0</v>
      </c>
      <c r="M173" s="13"/>
      <c r="N173">
        <f t="shared" si="37"/>
        <v>0</v>
      </c>
      <c r="P173">
        <f t="shared" si="38"/>
        <v>0</v>
      </c>
      <c r="Q173">
        <f t="shared" si="39"/>
        <v>0</v>
      </c>
      <c r="S173">
        <f t="shared" si="40"/>
        <v>0</v>
      </c>
      <c r="T173">
        <f t="shared" si="41"/>
        <v>0</v>
      </c>
      <c r="U173">
        <f t="shared" si="42"/>
        <v>0</v>
      </c>
      <c r="V173">
        <f t="shared" si="43"/>
        <v>0</v>
      </c>
      <c r="X173">
        <f t="shared" si="44"/>
        <v>0</v>
      </c>
      <c r="Y173">
        <f t="shared" si="45"/>
        <v>0</v>
      </c>
      <c r="Z173">
        <f t="shared" si="46"/>
        <v>0</v>
      </c>
      <c r="AA173">
        <f t="shared" si="47"/>
        <v>0</v>
      </c>
      <c r="AC173" s="15"/>
      <c r="AD173" s="15"/>
      <c r="AP173" t="s">
        <v>27</v>
      </c>
      <c r="AQ173" t="s">
        <v>27</v>
      </c>
      <c r="AR173" s="7" t="s">
        <v>27</v>
      </c>
      <c r="AZ173" s="17" t="s">
        <v>28</v>
      </c>
      <c r="BA173" s="9">
        <f>1+BA163</f>
        <v>18</v>
      </c>
      <c r="BC173" t="s">
        <v>15</v>
      </c>
      <c r="BD173" s="14" t="s">
        <v>15</v>
      </c>
      <c r="BF173" s="14" t="s">
        <v>15</v>
      </c>
    </row>
    <row r="174" spans="1:58" x14ac:dyDescent="0.2">
      <c r="A174" s="13">
        <f>1+A164</f>
        <v>18</v>
      </c>
      <c r="B174" s="152" t="str">
        <f t="shared" si="49"/>
        <v>Temp</v>
      </c>
      <c r="C174" s="38">
        <v>0</v>
      </c>
      <c r="D174" s="38">
        <v>6</v>
      </c>
      <c r="E174" s="39">
        <v>0</v>
      </c>
      <c r="F174" s="264">
        <f>ABS(Home!$K$22*E174)</f>
        <v>0</v>
      </c>
      <c r="G174" s="39">
        <v>0</v>
      </c>
      <c r="H174" s="264">
        <f>ABS(Home!$K$22*G174)</f>
        <v>0</v>
      </c>
      <c r="I174" s="39">
        <v>0</v>
      </c>
      <c r="J174" s="264">
        <f>ABS(Home!$K$22*I174)</f>
        <v>0</v>
      </c>
      <c r="K174" s="39">
        <v>0</v>
      </c>
      <c r="L174" s="264">
        <f>ABS(Home!$K$22*K174)</f>
        <v>0</v>
      </c>
      <c r="N174">
        <f t="shared" si="37"/>
        <v>0</v>
      </c>
      <c r="P174">
        <f t="shared" si="38"/>
        <v>0</v>
      </c>
      <c r="Q174">
        <f t="shared" si="39"/>
        <v>6</v>
      </c>
      <c r="S174">
        <f t="shared" si="40"/>
        <v>0</v>
      </c>
      <c r="T174">
        <f t="shared" si="41"/>
        <v>0</v>
      </c>
      <c r="U174">
        <f t="shared" si="42"/>
        <v>0</v>
      </c>
      <c r="V174">
        <f t="shared" si="43"/>
        <v>0</v>
      </c>
      <c r="X174">
        <f t="shared" si="44"/>
        <v>0</v>
      </c>
      <c r="Y174">
        <f t="shared" si="45"/>
        <v>0</v>
      </c>
      <c r="Z174">
        <f t="shared" si="46"/>
        <v>0</v>
      </c>
      <c r="AA174">
        <f t="shared" si="47"/>
        <v>0</v>
      </c>
      <c r="AC174" s="15"/>
      <c r="AD174" s="15"/>
      <c r="AP174">
        <v>6</v>
      </c>
      <c r="AQ174">
        <v>6</v>
      </c>
      <c r="AR174">
        <v>7</v>
      </c>
      <c r="BA174" s="16" t="s">
        <v>19</v>
      </c>
      <c r="BC174">
        <v>0</v>
      </c>
      <c r="BD174" s="39">
        <v>0</v>
      </c>
      <c r="BF174">
        <f t="shared" ref="BF174:BF179" si="53">BD174*$BG$3</f>
        <v>0</v>
      </c>
    </row>
    <row r="175" spans="1:58" x14ac:dyDescent="0.2">
      <c r="A175" s="17"/>
      <c r="B175" s="152" t="str">
        <f t="shared" si="49"/>
        <v>pH</v>
      </c>
      <c r="C175" s="38">
        <v>0</v>
      </c>
      <c r="D175" s="38">
        <v>6</v>
      </c>
      <c r="E175" s="39">
        <v>0</v>
      </c>
      <c r="F175" s="264">
        <f>ABS(Home!$K$22*E175)</f>
        <v>0</v>
      </c>
      <c r="G175" s="39">
        <v>0</v>
      </c>
      <c r="H175" s="264">
        <f>ABS(Home!$K$22*G175)</f>
        <v>0</v>
      </c>
      <c r="I175" s="39">
        <v>0</v>
      </c>
      <c r="J175" s="264">
        <f>ABS(Home!$K$22*I175)</f>
        <v>0</v>
      </c>
      <c r="K175" s="39">
        <v>0</v>
      </c>
      <c r="L175" s="264">
        <f>ABS(Home!$K$22*K175)</f>
        <v>0</v>
      </c>
      <c r="N175">
        <f t="shared" si="37"/>
        <v>0</v>
      </c>
      <c r="P175">
        <f t="shared" si="38"/>
        <v>0</v>
      </c>
      <c r="Q175">
        <f t="shared" si="39"/>
        <v>6</v>
      </c>
      <c r="S175">
        <f t="shared" si="40"/>
        <v>0</v>
      </c>
      <c r="T175">
        <f t="shared" si="41"/>
        <v>0</v>
      </c>
      <c r="U175">
        <f t="shared" si="42"/>
        <v>0</v>
      </c>
      <c r="V175">
        <f t="shared" si="43"/>
        <v>0</v>
      </c>
      <c r="X175">
        <f t="shared" si="44"/>
        <v>0</v>
      </c>
      <c r="Y175">
        <f t="shared" si="45"/>
        <v>0</v>
      </c>
      <c r="Z175">
        <f t="shared" si="46"/>
        <v>0</v>
      </c>
      <c r="AA175">
        <f t="shared" si="47"/>
        <v>0</v>
      </c>
      <c r="AC175" s="15"/>
      <c r="AD175" s="15"/>
      <c r="AP175">
        <v>6</v>
      </c>
      <c r="AQ175">
        <v>6</v>
      </c>
      <c r="AR175">
        <v>7</v>
      </c>
      <c r="BA175" s="16" t="s">
        <v>20</v>
      </c>
      <c r="BC175">
        <v>0</v>
      </c>
      <c r="BD175" s="39">
        <v>0</v>
      </c>
      <c r="BF175">
        <f t="shared" si="53"/>
        <v>0</v>
      </c>
    </row>
    <row r="176" spans="1:58" x14ac:dyDescent="0.2">
      <c r="A176" s="1"/>
      <c r="B176" s="152" t="str">
        <f t="shared" si="49"/>
        <v>DO</v>
      </c>
      <c r="C176" s="38">
        <v>0</v>
      </c>
      <c r="D176" s="38">
        <v>6</v>
      </c>
      <c r="E176" s="39">
        <v>0</v>
      </c>
      <c r="F176" s="264">
        <f>ABS(Home!$K$22*E176)</f>
        <v>0</v>
      </c>
      <c r="G176" s="39">
        <v>0</v>
      </c>
      <c r="H176" s="264">
        <f>ABS(Home!$K$22*G176)</f>
        <v>0</v>
      </c>
      <c r="I176" s="39">
        <v>0</v>
      </c>
      <c r="J176" s="264">
        <f>ABS(Home!$K$22*I176)</f>
        <v>0</v>
      </c>
      <c r="K176" s="39">
        <v>0</v>
      </c>
      <c r="L176" s="264">
        <f>ABS(Home!$K$22*K176)</f>
        <v>0</v>
      </c>
      <c r="N176">
        <f t="shared" si="37"/>
        <v>0</v>
      </c>
      <c r="P176">
        <f t="shared" si="38"/>
        <v>0</v>
      </c>
      <c r="Q176">
        <f t="shared" si="39"/>
        <v>6</v>
      </c>
      <c r="S176">
        <f t="shared" si="40"/>
        <v>0</v>
      </c>
      <c r="T176">
        <f t="shared" si="41"/>
        <v>0</v>
      </c>
      <c r="U176">
        <f t="shared" si="42"/>
        <v>0</v>
      </c>
      <c r="V176">
        <f t="shared" si="43"/>
        <v>0</v>
      </c>
      <c r="X176">
        <f t="shared" si="44"/>
        <v>0</v>
      </c>
      <c r="Y176">
        <f t="shared" si="45"/>
        <v>0</v>
      </c>
      <c r="Z176">
        <f t="shared" si="46"/>
        <v>0</v>
      </c>
      <c r="AA176">
        <f t="shared" si="47"/>
        <v>0</v>
      </c>
      <c r="AC176" s="15"/>
      <c r="AD176" s="15"/>
      <c r="AP176">
        <v>6</v>
      </c>
      <c r="AQ176">
        <v>6</v>
      </c>
      <c r="AR176">
        <v>7</v>
      </c>
      <c r="BA176" s="16" t="s">
        <v>21</v>
      </c>
      <c r="BC176">
        <v>0</v>
      </c>
      <c r="BD176" s="39">
        <v>0</v>
      </c>
      <c r="BF176">
        <f t="shared" si="53"/>
        <v>0</v>
      </c>
    </row>
    <row r="177" spans="1:58" x14ac:dyDescent="0.2">
      <c r="A177" s="1"/>
      <c r="B177" s="152" t="str">
        <f t="shared" si="49"/>
        <v>Pollution</v>
      </c>
      <c r="C177" s="38">
        <v>0</v>
      </c>
      <c r="D177" s="38">
        <v>6</v>
      </c>
      <c r="E177" s="39">
        <v>0</v>
      </c>
      <c r="F177" s="264">
        <f>ABS(Home!$K$22*E177)</f>
        <v>0</v>
      </c>
      <c r="G177" s="39">
        <v>0</v>
      </c>
      <c r="H177" s="264">
        <f>ABS(Home!$K$22*G177)</f>
        <v>0</v>
      </c>
      <c r="I177" s="39">
        <v>0</v>
      </c>
      <c r="J177" s="264">
        <f>ABS(Home!$K$22*I177)</f>
        <v>0</v>
      </c>
      <c r="K177" s="39">
        <v>0</v>
      </c>
      <c r="L177" s="264">
        <f>ABS(Home!$K$22*K177)</f>
        <v>0</v>
      </c>
      <c r="N177">
        <f t="shared" si="37"/>
        <v>0</v>
      </c>
      <c r="P177">
        <f t="shared" si="38"/>
        <v>0</v>
      </c>
      <c r="Q177">
        <f t="shared" si="39"/>
        <v>6</v>
      </c>
      <c r="S177">
        <f t="shared" si="40"/>
        <v>0</v>
      </c>
      <c r="T177">
        <f t="shared" si="41"/>
        <v>0</v>
      </c>
      <c r="U177">
        <f t="shared" si="42"/>
        <v>0</v>
      </c>
      <c r="V177">
        <f t="shared" si="43"/>
        <v>0</v>
      </c>
      <c r="X177">
        <f t="shared" si="44"/>
        <v>0</v>
      </c>
      <c r="Y177">
        <f t="shared" si="45"/>
        <v>0</v>
      </c>
      <c r="Z177">
        <f t="shared" si="46"/>
        <v>0</v>
      </c>
      <c r="AA177">
        <f t="shared" si="47"/>
        <v>0</v>
      </c>
      <c r="AC177" s="15"/>
      <c r="AD177" s="15"/>
      <c r="AP177">
        <v>6</v>
      </c>
      <c r="AQ177">
        <v>6</v>
      </c>
      <c r="AR177">
        <v>7</v>
      </c>
      <c r="BA177" s="16" t="s">
        <v>22</v>
      </c>
      <c r="BC177">
        <v>0</v>
      </c>
      <c r="BD177" s="39">
        <v>0</v>
      </c>
      <c r="BF177">
        <f t="shared" si="53"/>
        <v>0</v>
      </c>
    </row>
    <row r="178" spans="1:58" x14ac:dyDescent="0.2">
      <c r="A178" s="1"/>
      <c r="B178" s="152" t="str">
        <f t="shared" si="49"/>
        <v>FishingPressure</v>
      </c>
      <c r="C178" s="38">
        <v>0</v>
      </c>
      <c r="D178" s="38">
        <v>6</v>
      </c>
      <c r="E178" s="84">
        <v>-9.0909090909090912E-2</v>
      </c>
      <c r="F178" s="264">
        <f>ABS(Home!$K$22*E178)</f>
        <v>4.5454545454545461E-3</v>
      </c>
      <c r="G178" s="39">
        <v>0</v>
      </c>
      <c r="H178" s="264">
        <f>ABS(Home!$K$22*G178)</f>
        <v>0</v>
      </c>
      <c r="I178" s="39">
        <v>0</v>
      </c>
      <c r="J178" s="264">
        <f>ABS(Home!$K$22*I178)</f>
        <v>0</v>
      </c>
      <c r="K178" s="39">
        <v>0</v>
      </c>
      <c r="L178" s="264">
        <f>ABS(Home!$K$22*K178)</f>
        <v>0</v>
      </c>
      <c r="N178">
        <f t="shared" si="37"/>
        <v>0</v>
      </c>
      <c r="P178">
        <f t="shared" si="38"/>
        <v>0</v>
      </c>
      <c r="Q178">
        <f t="shared" si="39"/>
        <v>6</v>
      </c>
      <c r="S178">
        <f t="shared" si="40"/>
        <v>0</v>
      </c>
      <c r="T178">
        <f t="shared" si="41"/>
        <v>0</v>
      </c>
      <c r="U178">
        <f t="shared" si="42"/>
        <v>0</v>
      </c>
      <c r="V178">
        <f t="shared" si="43"/>
        <v>0</v>
      </c>
      <c r="X178">
        <f t="shared" si="44"/>
        <v>0</v>
      </c>
      <c r="Y178">
        <f t="shared" si="45"/>
        <v>0</v>
      </c>
      <c r="Z178">
        <f t="shared" si="46"/>
        <v>0</v>
      </c>
      <c r="AA178">
        <f t="shared" si="47"/>
        <v>0</v>
      </c>
      <c r="AC178" s="15"/>
      <c r="AD178" s="15"/>
      <c r="AP178">
        <v>6</v>
      </c>
      <c r="AQ178">
        <v>6</v>
      </c>
      <c r="AR178">
        <v>7</v>
      </c>
      <c r="BA178" s="16" t="s">
        <v>23</v>
      </c>
      <c r="BC178">
        <v>-9.0909090909090912E-2</v>
      </c>
      <c r="BD178" s="135">
        <v>0</v>
      </c>
      <c r="BF178">
        <f t="shared" si="53"/>
        <v>0</v>
      </c>
    </row>
    <row r="179" spans="1:58" x14ac:dyDescent="0.2">
      <c r="A179" s="1"/>
      <c r="B179" s="152" t="str">
        <f t="shared" si="49"/>
        <v>-</v>
      </c>
      <c r="C179" s="38">
        <v>0</v>
      </c>
      <c r="D179" s="38">
        <v>6</v>
      </c>
      <c r="E179" s="39">
        <v>0</v>
      </c>
      <c r="F179" s="264">
        <f>ABS(Home!$K$22*E179)</f>
        <v>0</v>
      </c>
      <c r="G179" s="39">
        <v>0</v>
      </c>
      <c r="H179" s="264">
        <f>ABS(Home!$K$22*G179)</f>
        <v>0</v>
      </c>
      <c r="I179" s="39">
        <v>0</v>
      </c>
      <c r="J179" s="264">
        <f>ABS(Home!$K$22*I179)</f>
        <v>0</v>
      </c>
      <c r="K179" s="39">
        <v>0</v>
      </c>
      <c r="L179" s="264">
        <f>ABS(Home!$K$22*K179)</f>
        <v>0</v>
      </c>
      <c r="N179">
        <f t="shared" si="37"/>
        <v>0</v>
      </c>
      <c r="P179">
        <f t="shared" si="38"/>
        <v>0</v>
      </c>
      <c r="Q179">
        <f t="shared" si="39"/>
        <v>6</v>
      </c>
      <c r="S179">
        <f t="shared" si="40"/>
        <v>0</v>
      </c>
      <c r="T179">
        <f t="shared" si="41"/>
        <v>0</v>
      </c>
      <c r="U179">
        <f t="shared" si="42"/>
        <v>0</v>
      </c>
      <c r="V179">
        <f t="shared" si="43"/>
        <v>0</v>
      </c>
      <c r="X179">
        <f t="shared" si="44"/>
        <v>0</v>
      </c>
      <c r="Y179">
        <f t="shared" si="45"/>
        <v>0</v>
      </c>
      <c r="Z179">
        <f t="shared" si="46"/>
        <v>0</v>
      </c>
      <c r="AA179">
        <f t="shared" si="47"/>
        <v>0</v>
      </c>
      <c r="AC179" s="15"/>
      <c r="AD179" s="15"/>
      <c r="AP179">
        <v>6</v>
      </c>
      <c r="AQ179">
        <v>6</v>
      </c>
      <c r="AR179">
        <v>7</v>
      </c>
      <c r="BA179" s="16" t="s">
        <v>24</v>
      </c>
      <c r="BC179">
        <v>0</v>
      </c>
      <c r="BD179" s="39">
        <v>0</v>
      </c>
      <c r="BF179">
        <f t="shared" si="53"/>
        <v>0</v>
      </c>
    </row>
    <row r="180" spans="1:58" x14ac:dyDescent="0.2">
      <c r="A180" s="1"/>
      <c r="B180" s="152" t="str">
        <f t="shared" si="49"/>
        <v>.</v>
      </c>
      <c r="F180" s="264">
        <f>ABS(Home!$K$22*E180)</f>
        <v>0</v>
      </c>
      <c r="G180" s="39">
        <v>0</v>
      </c>
      <c r="H180" s="264">
        <f>ABS(Home!$K$22*G180)</f>
        <v>0</v>
      </c>
      <c r="I180" s="39">
        <v>0</v>
      </c>
      <c r="J180" s="264">
        <f>ABS(Home!$K$22*I180)</f>
        <v>0</v>
      </c>
      <c r="K180" s="39">
        <v>0</v>
      </c>
      <c r="L180" s="264">
        <f>ABS(Home!$K$22*K180)</f>
        <v>0</v>
      </c>
      <c r="N180">
        <f t="shared" si="37"/>
        <v>0</v>
      </c>
      <c r="P180">
        <f t="shared" si="38"/>
        <v>0</v>
      </c>
      <c r="Q180">
        <f t="shared" si="39"/>
        <v>0</v>
      </c>
      <c r="S180">
        <f t="shared" si="40"/>
        <v>0</v>
      </c>
      <c r="T180">
        <f t="shared" si="41"/>
        <v>0</v>
      </c>
      <c r="U180">
        <f t="shared" si="42"/>
        <v>0</v>
      </c>
      <c r="V180">
        <f t="shared" si="43"/>
        <v>0</v>
      </c>
      <c r="X180">
        <f t="shared" si="44"/>
        <v>0</v>
      </c>
      <c r="Y180">
        <f t="shared" si="45"/>
        <v>0</v>
      </c>
      <c r="Z180">
        <f t="shared" si="46"/>
        <v>0</v>
      </c>
      <c r="AA180">
        <f t="shared" si="47"/>
        <v>0</v>
      </c>
      <c r="AC180" s="15"/>
      <c r="AD180" s="15"/>
    </row>
    <row r="181" spans="1:58" x14ac:dyDescent="0.2">
      <c r="A181" s="1"/>
      <c r="B181" s="152" t="str">
        <f t="shared" si="49"/>
        <v>.</v>
      </c>
      <c r="F181" s="264">
        <f>ABS(Home!$K$22*E181)</f>
        <v>0</v>
      </c>
      <c r="G181" s="39">
        <v>0</v>
      </c>
      <c r="H181" s="264">
        <f>ABS(Home!$K$22*G181)</f>
        <v>0</v>
      </c>
      <c r="I181" s="39">
        <v>0</v>
      </c>
      <c r="J181" s="264">
        <f>ABS(Home!$K$22*I181)</f>
        <v>0</v>
      </c>
      <c r="K181" s="39">
        <v>0</v>
      </c>
      <c r="L181" s="264">
        <f>ABS(Home!$K$22*K181)</f>
        <v>0</v>
      </c>
      <c r="N181">
        <f t="shared" si="37"/>
        <v>0</v>
      </c>
      <c r="P181">
        <f t="shared" si="38"/>
        <v>0</v>
      </c>
      <c r="Q181">
        <f t="shared" si="39"/>
        <v>0</v>
      </c>
      <c r="S181">
        <f t="shared" si="40"/>
        <v>0</v>
      </c>
      <c r="T181">
        <f t="shared" si="41"/>
        <v>0</v>
      </c>
      <c r="U181">
        <f t="shared" si="42"/>
        <v>0</v>
      </c>
      <c r="V181">
        <f t="shared" si="43"/>
        <v>0</v>
      </c>
      <c r="X181">
        <f t="shared" si="44"/>
        <v>0</v>
      </c>
      <c r="Y181">
        <f t="shared" si="45"/>
        <v>0</v>
      </c>
      <c r="Z181">
        <f t="shared" si="46"/>
        <v>0</v>
      </c>
      <c r="AA181">
        <f t="shared" si="47"/>
        <v>0</v>
      </c>
      <c r="AC181" s="15"/>
      <c r="AD181" s="15"/>
    </row>
    <row r="182" spans="1:58" x14ac:dyDescent="0.2">
      <c r="A182" s="1"/>
      <c r="B182" s="152" t="str">
        <f t="shared" si="49"/>
        <v>.</v>
      </c>
      <c r="F182" s="264">
        <f>ABS(Home!$K$22*E182)</f>
        <v>0</v>
      </c>
      <c r="G182" s="39">
        <v>0</v>
      </c>
      <c r="H182" s="264">
        <f>ABS(Home!$K$22*G182)</f>
        <v>0</v>
      </c>
      <c r="I182" s="39">
        <v>0</v>
      </c>
      <c r="J182" s="264">
        <f>ABS(Home!$K$22*I182)</f>
        <v>0</v>
      </c>
      <c r="K182" s="39">
        <v>0</v>
      </c>
      <c r="L182" s="264">
        <f>ABS(Home!$K$22*K182)</f>
        <v>0</v>
      </c>
      <c r="N182">
        <f t="shared" si="37"/>
        <v>0</v>
      </c>
      <c r="P182">
        <f t="shared" si="38"/>
        <v>0</v>
      </c>
      <c r="Q182">
        <f t="shared" si="39"/>
        <v>0</v>
      </c>
      <c r="S182">
        <f t="shared" si="40"/>
        <v>0</v>
      </c>
      <c r="T182">
        <f t="shared" si="41"/>
        <v>0</v>
      </c>
      <c r="U182">
        <f t="shared" si="42"/>
        <v>0</v>
      </c>
      <c r="V182">
        <f t="shared" si="43"/>
        <v>0</v>
      </c>
      <c r="X182">
        <f t="shared" si="44"/>
        <v>0</v>
      </c>
      <c r="Y182">
        <f t="shared" si="45"/>
        <v>0</v>
      </c>
      <c r="Z182">
        <f t="shared" si="46"/>
        <v>0</v>
      </c>
      <c r="AA182">
        <f t="shared" si="47"/>
        <v>0</v>
      </c>
      <c r="AC182" s="15"/>
      <c r="AD182" s="15"/>
    </row>
    <row r="183" spans="1:58" x14ac:dyDescent="0.2">
      <c r="A183" s="154"/>
      <c r="B183" s="158" t="str">
        <f t="shared" si="49"/>
        <v>.</v>
      </c>
      <c r="C183" s="159"/>
      <c r="D183" s="159"/>
      <c r="E183" s="160"/>
      <c r="F183" s="265">
        <f>ABS(Home!$K$22*E183)</f>
        <v>0</v>
      </c>
      <c r="G183" s="262">
        <v>0</v>
      </c>
      <c r="H183" s="265">
        <f>ABS(Home!$K$22*G183)</f>
        <v>0</v>
      </c>
      <c r="I183" s="262">
        <v>0</v>
      </c>
      <c r="J183" s="265">
        <f>ABS(Home!$K$22*I183)</f>
        <v>0</v>
      </c>
      <c r="K183" s="262">
        <v>0</v>
      </c>
      <c r="L183" s="265">
        <f>ABS(Home!$K$22*K183)</f>
        <v>0</v>
      </c>
      <c r="M183" s="13"/>
      <c r="N183">
        <f t="shared" si="37"/>
        <v>0</v>
      </c>
      <c r="P183">
        <f t="shared" si="38"/>
        <v>0</v>
      </c>
      <c r="Q183">
        <f t="shared" si="39"/>
        <v>0</v>
      </c>
      <c r="S183">
        <f t="shared" si="40"/>
        <v>0</v>
      </c>
      <c r="T183">
        <f t="shared" si="41"/>
        <v>0</v>
      </c>
      <c r="U183">
        <f t="shared" si="42"/>
        <v>0</v>
      </c>
      <c r="V183">
        <f t="shared" si="43"/>
        <v>0</v>
      </c>
      <c r="X183">
        <f t="shared" si="44"/>
        <v>0</v>
      </c>
      <c r="Y183">
        <f t="shared" si="45"/>
        <v>0</v>
      </c>
      <c r="Z183">
        <f t="shared" si="46"/>
        <v>0</v>
      </c>
      <c r="AA183">
        <f t="shared" si="47"/>
        <v>0</v>
      </c>
      <c r="AC183" s="15"/>
      <c r="AD183" s="15"/>
      <c r="AP183" t="s">
        <v>27</v>
      </c>
      <c r="AQ183" t="s">
        <v>27</v>
      </c>
      <c r="AR183" s="7" t="s">
        <v>27</v>
      </c>
      <c r="AZ183" s="17" t="s">
        <v>28</v>
      </c>
      <c r="BA183" s="9">
        <f>1+BA173</f>
        <v>19</v>
      </c>
      <c r="BC183" t="s">
        <v>15</v>
      </c>
      <c r="BD183" s="14" t="s">
        <v>15</v>
      </c>
      <c r="BF183" s="14" t="s">
        <v>15</v>
      </c>
    </row>
    <row r="184" spans="1:58" x14ac:dyDescent="0.2">
      <c r="A184" s="13">
        <f>1+A174</f>
        <v>19</v>
      </c>
      <c r="B184" s="152" t="str">
        <f t="shared" si="49"/>
        <v>Temp</v>
      </c>
      <c r="C184" s="38">
        <v>0</v>
      </c>
      <c r="D184" s="38">
        <v>6</v>
      </c>
      <c r="E184" s="39">
        <v>0</v>
      </c>
      <c r="F184" s="264">
        <f>ABS(Home!$K$22*E184)</f>
        <v>0</v>
      </c>
      <c r="G184" s="39">
        <v>0</v>
      </c>
      <c r="H184" s="264">
        <f>ABS(Home!$K$22*G184)</f>
        <v>0</v>
      </c>
      <c r="I184" s="39">
        <v>0</v>
      </c>
      <c r="J184" s="264">
        <f>ABS(Home!$K$22*I184)</f>
        <v>0</v>
      </c>
      <c r="K184" s="39">
        <v>0</v>
      </c>
      <c r="L184" s="264">
        <f>ABS(Home!$K$22*K184)</f>
        <v>0</v>
      </c>
      <c r="N184">
        <f t="shared" si="37"/>
        <v>0</v>
      </c>
      <c r="P184">
        <f t="shared" si="38"/>
        <v>0</v>
      </c>
      <c r="Q184">
        <f t="shared" si="39"/>
        <v>6</v>
      </c>
      <c r="S184">
        <f t="shared" si="40"/>
        <v>0</v>
      </c>
      <c r="T184">
        <f t="shared" si="41"/>
        <v>0</v>
      </c>
      <c r="U184">
        <f t="shared" si="42"/>
        <v>0</v>
      </c>
      <c r="V184">
        <f t="shared" si="43"/>
        <v>0</v>
      </c>
      <c r="X184">
        <f t="shared" si="44"/>
        <v>0</v>
      </c>
      <c r="Y184">
        <f t="shared" si="45"/>
        <v>0</v>
      </c>
      <c r="Z184">
        <f t="shared" si="46"/>
        <v>0</v>
      </c>
      <c r="AA184">
        <f t="shared" si="47"/>
        <v>0</v>
      </c>
      <c r="AC184" s="15"/>
      <c r="AD184" s="15"/>
      <c r="AP184">
        <v>6</v>
      </c>
      <c r="AQ184">
        <v>6</v>
      </c>
      <c r="AR184">
        <v>7</v>
      </c>
      <c r="BA184" s="16" t="s">
        <v>19</v>
      </c>
      <c r="BC184">
        <v>0</v>
      </c>
      <c r="BD184" s="39">
        <v>0</v>
      </c>
      <c r="BF184">
        <f t="shared" ref="BF184:BF189" si="54">BD184*$BG$3</f>
        <v>0</v>
      </c>
    </row>
    <row r="185" spans="1:58" x14ac:dyDescent="0.2">
      <c r="A185" s="17"/>
      <c r="B185" s="152" t="str">
        <f t="shared" si="49"/>
        <v>pH</v>
      </c>
      <c r="C185" s="38">
        <v>0</v>
      </c>
      <c r="D185" s="38">
        <v>6</v>
      </c>
      <c r="E185" s="39">
        <v>0</v>
      </c>
      <c r="F185" s="264">
        <f>ABS(Home!$K$22*E185)</f>
        <v>0</v>
      </c>
      <c r="G185" s="39">
        <v>0</v>
      </c>
      <c r="H185" s="264">
        <f>ABS(Home!$K$22*G185)</f>
        <v>0</v>
      </c>
      <c r="I185" s="39">
        <v>0</v>
      </c>
      <c r="J185" s="264">
        <f>ABS(Home!$K$22*I185)</f>
        <v>0</v>
      </c>
      <c r="K185" s="39">
        <v>0</v>
      </c>
      <c r="L185" s="264">
        <f>ABS(Home!$K$22*K185)</f>
        <v>0</v>
      </c>
      <c r="N185">
        <f t="shared" si="37"/>
        <v>0</v>
      </c>
      <c r="P185">
        <f t="shared" si="38"/>
        <v>0</v>
      </c>
      <c r="Q185">
        <f t="shared" si="39"/>
        <v>6</v>
      </c>
      <c r="S185">
        <f t="shared" si="40"/>
        <v>0</v>
      </c>
      <c r="T185">
        <f t="shared" si="41"/>
        <v>0</v>
      </c>
      <c r="U185">
        <f t="shared" si="42"/>
        <v>0</v>
      </c>
      <c r="V185">
        <f t="shared" si="43"/>
        <v>0</v>
      </c>
      <c r="X185">
        <f t="shared" si="44"/>
        <v>0</v>
      </c>
      <c r="Y185">
        <f t="shared" si="45"/>
        <v>0</v>
      </c>
      <c r="Z185">
        <f t="shared" si="46"/>
        <v>0</v>
      </c>
      <c r="AA185">
        <f t="shared" si="47"/>
        <v>0</v>
      </c>
      <c r="AC185" s="15"/>
      <c r="AD185" s="15"/>
      <c r="AP185">
        <v>6</v>
      </c>
      <c r="AQ185">
        <v>6</v>
      </c>
      <c r="AR185">
        <v>7</v>
      </c>
      <c r="BA185" s="16" t="s">
        <v>20</v>
      </c>
      <c r="BC185">
        <v>0</v>
      </c>
      <c r="BD185" s="39">
        <v>0</v>
      </c>
      <c r="BF185">
        <f t="shared" si="54"/>
        <v>0</v>
      </c>
    </row>
    <row r="186" spans="1:58" x14ac:dyDescent="0.2">
      <c r="A186" s="1"/>
      <c r="B186" s="152" t="str">
        <f t="shared" si="49"/>
        <v>DO</v>
      </c>
      <c r="C186" s="38">
        <v>0</v>
      </c>
      <c r="D186" s="38">
        <v>6</v>
      </c>
      <c r="E186" s="39">
        <v>0</v>
      </c>
      <c r="F186" s="264">
        <f>ABS(Home!$K$22*E186)</f>
        <v>0</v>
      </c>
      <c r="G186" s="39">
        <v>0</v>
      </c>
      <c r="H186" s="264">
        <f>ABS(Home!$K$22*G186)</f>
        <v>0</v>
      </c>
      <c r="I186" s="39">
        <v>0</v>
      </c>
      <c r="J186" s="264">
        <f>ABS(Home!$K$22*I186)</f>
        <v>0</v>
      </c>
      <c r="K186" s="39">
        <v>0</v>
      </c>
      <c r="L186" s="264">
        <f>ABS(Home!$K$22*K186)</f>
        <v>0</v>
      </c>
      <c r="N186">
        <f t="shared" si="37"/>
        <v>0</v>
      </c>
      <c r="P186">
        <f t="shared" si="38"/>
        <v>0</v>
      </c>
      <c r="Q186">
        <f t="shared" si="39"/>
        <v>6</v>
      </c>
      <c r="S186">
        <f t="shared" si="40"/>
        <v>0</v>
      </c>
      <c r="T186">
        <f t="shared" si="41"/>
        <v>0</v>
      </c>
      <c r="U186">
        <f t="shared" si="42"/>
        <v>0</v>
      </c>
      <c r="V186">
        <f t="shared" si="43"/>
        <v>0</v>
      </c>
      <c r="X186">
        <f t="shared" si="44"/>
        <v>0</v>
      </c>
      <c r="Y186">
        <f t="shared" si="45"/>
        <v>0</v>
      </c>
      <c r="Z186">
        <f t="shared" si="46"/>
        <v>0</v>
      </c>
      <c r="AA186">
        <f t="shared" si="47"/>
        <v>0</v>
      </c>
      <c r="AC186" s="15"/>
      <c r="AD186" s="15"/>
      <c r="AP186">
        <v>6</v>
      </c>
      <c r="AQ186">
        <v>6</v>
      </c>
      <c r="AR186">
        <v>7</v>
      </c>
      <c r="BA186" s="16" t="s">
        <v>21</v>
      </c>
      <c r="BC186">
        <v>0</v>
      </c>
      <c r="BD186" s="39">
        <v>0</v>
      </c>
      <c r="BF186">
        <f t="shared" si="54"/>
        <v>0</v>
      </c>
    </row>
    <row r="187" spans="1:58" x14ac:dyDescent="0.2">
      <c r="A187" s="1"/>
      <c r="B187" s="152" t="str">
        <f t="shared" si="49"/>
        <v>Pollution</v>
      </c>
      <c r="C187" s="38">
        <v>0</v>
      </c>
      <c r="D187" s="38">
        <v>6</v>
      </c>
      <c r="E187" s="39">
        <v>0</v>
      </c>
      <c r="F187" s="264">
        <f>ABS(Home!$K$22*E187)</f>
        <v>0</v>
      </c>
      <c r="G187" s="39">
        <v>0</v>
      </c>
      <c r="H187" s="264">
        <f>ABS(Home!$K$22*G187)</f>
        <v>0</v>
      </c>
      <c r="I187" s="39">
        <v>0</v>
      </c>
      <c r="J187" s="264">
        <f>ABS(Home!$K$22*I187)</f>
        <v>0</v>
      </c>
      <c r="K187" s="39">
        <v>0</v>
      </c>
      <c r="L187" s="264">
        <f>ABS(Home!$K$22*K187)</f>
        <v>0</v>
      </c>
      <c r="N187">
        <f t="shared" si="37"/>
        <v>0</v>
      </c>
      <c r="P187">
        <f t="shared" si="38"/>
        <v>0</v>
      </c>
      <c r="Q187">
        <f t="shared" si="39"/>
        <v>6</v>
      </c>
      <c r="S187">
        <f t="shared" si="40"/>
        <v>0</v>
      </c>
      <c r="T187">
        <f t="shared" si="41"/>
        <v>0</v>
      </c>
      <c r="U187">
        <f t="shared" si="42"/>
        <v>0</v>
      </c>
      <c r="V187">
        <f t="shared" si="43"/>
        <v>0</v>
      </c>
      <c r="X187">
        <f t="shared" si="44"/>
        <v>0</v>
      </c>
      <c r="Y187">
        <f t="shared" si="45"/>
        <v>0</v>
      </c>
      <c r="Z187">
        <f t="shared" si="46"/>
        <v>0</v>
      </c>
      <c r="AA187">
        <f t="shared" si="47"/>
        <v>0</v>
      </c>
      <c r="AC187" s="15"/>
      <c r="AD187" s="15"/>
      <c r="AP187">
        <v>6</v>
      </c>
      <c r="AQ187">
        <v>6</v>
      </c>
      <c r="AR187">
        <v>7</v>
      </c>
      <c r="BA187" s="16" t="s">
        <v>22</v>
      </c>
      <c r="BC187">
        <v>0</v>
      </c>
      <c r="BD187" s="39">
        <v>0</v>
      </c>
      <c r="BF187">
        <f t="shared" si="54"/>
        <v>0</v>
      </c>
    </row>
    <row r="188" spans="1:58" x14ac:dyDescent="0.2">
      <c r="A188" s="1"/>
      <c r="B188" s="152" t="str">
        <f t="shared" si="49"/>
        <v>FishingPressure</v>
      </c>
      <c r="C188" s="38">
        <v>0</v>
      </c>
      <c r="D188" s="38">
        <v>6</v>
      </c>
      <c r="E188" s="84">
        <v>-9.0909090909090912E-2</v>
      </c>
      <c r="F188" s="264">
        <f>ABS(Home!$K$22*E188)</f>
        <v>4.5454545454545461E-3</v>
      </c>
      <c r="G188" s="39">
        <v>0</v>
      </c>
      <c r="H188" s="264">
        <f>ABS(Home!$K$22*G188)</f>
        <v>0</v>
      </c>
      <c r="I188" s="39">
        <v>0</v>
      </c>
      <c r="J188" s="264">
        <f>ABS(Home!$K$22*I188)</f>
        <v>0</v>
      </c>
      <c r="K188" s="39">
        <v>0</v>
      </c>
      <c r="L188" s="264">
        <f>ABS(Home!$K$22*K188)</f>
        <v>0</v>
      </c>
      <c r="N188">
        <f t="shared" si="37"/>
        <v>0</v>
      </c>
      <c r="P188">
        <f t="shared" si="38"/>
        <v>0</v>
      </c>
      <c r="Q188">
        <f t="shared" si="39"/>
        <v>6</v>
      </c>
      <c r="S188">
        <f t="shared" si="40"/>
        <v>0</v>
      </c>
      <c r="T188">
        <f t="shared" si="41"/>
        <v>0</v>
      </c>
      <c r="U188">
        <f t="shared" si="42"/>
        <v>0</v>
      </c>
      <c r="V188">
        <f t="shared" si="43"/>
        <v>0</v>
      </c>
      <c r="X188">
        <f t="shared" si="44"/>
        <v>0</v>
      </c>
      <c r="Y188">
        <f t="shared" si="45"/>
        <v>0</v>
      </c>
      <c r="Z188">
        <f t="shared" si="46"/>
        <v>0</v>
      </c>
      <c r="AA188">
        <f t="shared" si="47"/>
        <v>0</v>
      </c>
      <c r="AC188" s="15"/>
      <c r="AD188" s="15"/>
      <c r="AP188">
        <v>6</v>
      </c>
      <c r="AQ188">
        <v>6</v>
      </c>
      <c r="AR188">
        <v>7</v>
      </c>
      <c r="BA188" s="16" t="s">
        <v>23</v>
      </c>
      <c r="BC188">
        <v>0</v>
      </c>
      <c r="BD188" s="39">
        <v>0</v>
      </c>
      <c r="BF188">
        <f t="shared" si="54"/>
        <v>0</v>
      </c>
    </row>
    <row r="189" spans="1:58" x14ac:dyDescent="0.2">
      <c r="A189" s="1"/>
      <c r="B189" s="152" t="str">
        <f t="shared" si="49"/>
        <v>-</v>
      </c>
      <c r="C189" s="38">
        <v>0</v>
      </c>
      <c r="D189" s="38">
        <v>6</v>
      </c>
      <c r="E189" s="39">
        <v>0</v>
      </c>
      <c r="F189" s="264">
        <f>ABS(Home!$K$22*E189)</f>
        <v>0</v>
      </c>
      <c r="G189" s="39">
        <v>0</v>
      </c>
      <c r="H189" s="264">
        <f>ABS(Home!$K$22*G189)</f>
        <v>0</v>
      </c>
      <c r="I189" s="39">
        <v>0</v>
      </c>
      <c r="J189" s="264">
        <f>ABS(Home!$K$22*I189)</f>
        <v>0</v>
      </c>
      <c r="K189" s="39">
        <v>0</v>
      </c>
      <c r="L189" s="264">
        <f>ABS(Home!$K$22*K189)</f>
        <v>0</v>
      </c>
      <c r="N189">
        <f t="shared" si="37"/>
        <v>0</v>
      </c>
      <c r="P189">
        <f t="shared" si="38"/>
        <v>0</v>
      </c>
      <c r="Q189">
        <f t="shared" si="39"/>
        <v>6</v>
      </c>
      <c r="S189">
        <f t="shared" si="40"/>
        <v>0</v>
      </c>
      <c r="T189">
        <f t="shared" si="41"/>
        <v>0</v>
      </c>
      <c r="U189">
        <f t="shared" si="42"/>
        <v>0</v>
      </c>
      <c r="V189">
        <f t="shared" si="43"/>
        <v>0</v>
      </c>
      <c r="X189">
        <f t="shared" si="44"/>
        <v>0</v>
      </c>
      <c r="Y189">
        <f t="shared" si="45"/>
        <v>0</v>
      </c>
      <c r="Z189">
        <f t="shared" si="46"/>
        <v>0</v>
      </c>
      <c r="AA189">
        <f t="shared" si="47"/>
        <v>0</v>
      </c>
      <c r="AC189" s="15"/>
      <c r="AD189" s="15"/>
      <c r="AP189">
        <v>6</v>
      </c>
      <c r="AQ189">
        <v>6</v>
      </c>
      <c r="AR189">
        <v>7</v>
      </c>
      <c r="BA189" s="16" t="s">
        <v>24</v>
      </c>
      <c r="BC189">
        <v>0</v>
      </c>
      <c r="BD189" s="39">
        <v>0</v>
      </c>
      <c r="BF189">
        <f t="shared" si="54"/>
        <v>0</v>
      </c>
    </row>
    <row r="190" spans="1:58" x14ac:dyDescent="0.2">
      <c r="A190" s="1"/>
      <c r="B190" s="152" t="str">
        <f t="shared" si="49"/>
        <v>.</v>
      </c>
      <c r="F190" s="264">
        <f>ABS(Home!$K$22*E190)</f>
        <v>0</v>
      </c>
      <c r="G190" s="39">
        <v>0</v>
      </c>
      <c r="H190" s="264">
        <f>ABS(Home!$K$22*G190)</f>
        <v>0</v>
      </c>
      <c r="I190" s="39">
        <v>0</v>
      </c>
      <c r="J190" s="264">
        <f>ABS(Home!$K$22*I190)</f>
        <v>0</v>
      </c>
      <c r="K190" s="39">
        <v>0</v>
      </c>
      <c r="L190" s="264">
        <f>ABS(Home!$K$22*K190)</f>
        <v>0</v>
      </c>
      <c r="N190">
        <f t="shared" si="37"/>
        <v>0</v>
      </c>
      <c r="P190">
        <f t="shared" si="38"/>
        <v>0</v>
      </c>
      <c r="Q190">
        <f t="shared" si="39"/>
        <v>0</v>
      </c>
      <c r="S190">
        <f t="shared" si="40"/>
        <v>0</v>
      </c>
      <c r="T190">
        <f t="shared" si="41"/>
        <v>0</v>
      </c>
      <c r="U190">
        <f t="shared" si="42"/>
        <v>0</v>
      </c>
      <c r="V190">
        <f t="shared" si="43"/>
        <v>0</v>
      </c>
      <c r="X190">
        <f t="shared" si="44"/>
        <v>0</v>
      </c>
      <c r="Y190">
        <f t="shared" si="45"/>
        <v>0</v>
      </c>
      <c r="Z190">
        <f t="shared" si="46"/>
        <v>0</v>
      </c>
      <c r="AA190">
        <f t="shared" si="47"/>
        <v>0</v>
      </c>
      <c r="AC190" s="15"/>
      <c r="AD190" s="15"/>
    </row>
    <row r="191" spans="1:58" x14ac:dyDescent="0.2">
      <c r="A191" s="1"/>
      <c r="B191" s="152" t="str">
        <f t="shared" si="49"/>
        <v>.</v>
      </c>
      <c r="F191" s="264">
        <f>ABS(Home!$K$22*E191)</f>
        <v>0</v>
      </c>
      <c r="G191" s="39">
        <v>0</v>
      </c>
      <c r="H191" s="264">
        <f>ABS(Home!$K$22*G191)</f>
        <v>0</v>
      </c>
      <c r="I191" s="39">
        <v>0</v>
      </c>
      <c r="J191" s="264">
        <f>ABS(Home!$K$22*I191)</f>
        <v>0</v>
      </c>
      <c r="K191" s="39">
        <v>0</v>
      </c>
      <c r="L191" s="264">
        <f>ABS(Home!$K$22*K191)</f>
        <v>0</v>
      </c>
      <c r="N191">
        <f t="shared" si="37"/>
        <v>0</v>
      </c>
      <c r="P191">
        <f t="shared" si="38"/>
        <v>0</v>
      </c>
      <c r="Q191">
        <f t="shared" si="39"/>
        <v>0</v>
      </c>
      <c r="S191">
        <f t="shared" si="40"/>
        <v>0</v>
      </c>
      <c r="T191">
        <f t="shared" si="41"/>
        <v>0</v>
      </c>
      <c r="U191">
        <f t="shared" si="42"/>
        <v>0</v>
      </c>
      <c r="V191">
        <f t="shared" si="43"/>
        <v>0</v>
      </c>
      <c r="X191">
        <f t="shared" si="44"/>
        <v>0</v>
      </c>
      <c r="Y191">
        <f t="shared" si="45"/>
        <v>0</v>
      </c>
      <c r="Z191">
        <f t="shared" si="46"/>
        <v>0</v>
      </c>
      <c r="AA191">
        <f t="shared" si="47"/>
        <v>0</v>
      </c>
      <c r="AC191" s="15"/>
      <c r="AD191" s="15"/>
    </row>
    <row r="192" spans="1:58" x14ac:dyDescent="0.2">
      <c r="A192" s="1"/>
      <c r="B192" s="152" t="str">
        <f t="shared" si="49"/>
        <v>.</v>
      </c>
      <c r="F192" s="264">
        <f>ABS(Home!$K$22*E192)</f>
        <v>0</v>
      </c>
      <c r="G192" s="39">
        <v>0</v>
      </c>
      <c r="H192" s="264">
        <f>ABS(Home!$K$22*G192)</f>
        <v>0</v>
      </c>
      <c r="I192" s="39">
        <v>0</v>
      </c>
      <c r="J192" s="264">
        <f>ABS(Home!$K$22*I192)</f>
        <v>0</v>
      </c>
      <c r="K192" s="39">
        <v>0</v>
      </c>
      <c r="L192" s="264">
        <f>ABS(Home!$K$22*K192)</f>
        <v>0</v>
      </c>
      <c r="N192">
        <f t="shared" si="37"/>
        <v>0</v>
      </c>
      <c r="P192">
        <f t="shared" si="38"/>
        <v>0</v>
      </c>
      <c r="Q192">
        <f t="shared" si="39"/>
        <v>0</v>
      </c>
      <c r="S192">
        <f t="shared" si="40"/>
        <v>0</v>
      </c>
      <c r="T192">
        <f t="shared" si="41"/>
        <v>0</v>
      </c>
      <c r="U192">
        <f t="shared" si="42"/>
        <v>0</v>
      </c>
      <c r="V192">
        <f t="shared" si="43"/>
        <v>0</v>
      </c>
      <c r="X192">
        <f t="shared" si="44"/>
        <v>0</v>
      </c>
      <c r="Y192">
        <f t="shared" si="45"/>
        <v>0</v>
      </c>
      <c r="Z192">
        <f t="shared" si="46"/>
        <v>0</v>
      </c>
      <c r="AA192">
        <f t="shared" si="47"/>
        <v>0</v>
      </c>
      <c r="AC192" s="15"/>
      <c r="AD192" s="15"/>
    </row>
    <row r="193" spans="1:58" x14ac:dyDescent="0.2">
      <c r="A193" s="154"/>
      <c r="B193" s="158" t="str">
        <f t="shared" si="49"/>
        <v>.</v>
      </c>
      <c r="C193" s="159"/>
      <c r="D193" s="159"/>
      <c r="E193" s="160"/>
      <c r="F193" s="265">
        <f>ABS(Home!$K$22*E193)</f>
        <v>0</v>
      </c>
      <c r="G193" s="262">
        <v>0</v>
      </c>
      <c r="H193" s="265">
        <f>ABS(Home!$K$22*G193)</f>
        <v>0</v>
      </c>
      <c r="I193" s="262">
        <v>0</v>
      </c>
      <c r="J193" s="265">
        <f>ABS(Home!$K$22*I193)</f>
        <v>0</v>
      </c>
      <c r="K193" s="262">
        <v>0</v>
      </c>
      <c r="L193" s="265">
        <f>ABS(Home!$K$22*K193)</f>
        <v>0</v>
      </c>
      <c r="M193" s="13"/>
      <c r="N193">
        <f t="shared" si="37"/>
        <v>0</v>
      </c>
      <c r="P193">
        <f t="shared" si="38"/>
        <v>0</v>
      </c>
      <c r="Q193">
        <f t="shared" si="39"/>
        <v>0</v>
      </c>
      <c r="S193">
        <f t="shared" si="40"/>
        <v>0</v>
      </c>
      <c r="T193">
        <f t="shared" si="41"/>
        <v>0</v>
      </c>
      <c r="U193">
        <f t="shared" si="42"/>
        <v>0</v>
      </c>
      <c r="V193">
        <f t="shared" si="43"/>
        <v>0</v>
      </c>
      <c r="X193">
        <f t="shared" si="44"/>
        <v>0</v>
      </c>
      <c r="Y193">
        <f t="shared" si="45"/>
        <v>0</v>
      </c>
      <c r="Z193">
        <f t="shared" si="46"/>
        <v>0</v>
      </c>
      <c r="AA193">
        <f t="shared" si="47"/>
        <v>0</v>
      </c>
      <c r="AC193" s="15"/>
      <c r="AD193" s="15"/>
      <c r="AP193" t="s">
        <v>27</v>
      </c>
      <c r="AQ193" t="s">
        <v>27</v>
      </c>
      <c r="AR193" s="7" t="s">
        <v>27</v>
      </c>
      <c r="AZ193" s="17" t="s">
        <v>28</v>
      </c>
      <c r="BA193" s="9">
        <f>1+BA183</f>
        <v>20</v>
      </c>
      <c r="BC193" t="s">
        <v>15</v>
      </c>
      <c r="BD193" s="14" t="s">
        <v>15</v>
      </c>
      <c r="BF193" s="14" t="s">
        <v>15</v>
      </c>
    </row>
    <row r="194" spans="1:58" x14ac:dyDescent="0.2">
      <c r="A194" s="13">
        <f>1+A184</f>
        <v>20</v>
      </c>
      <c r="B194" s="152" t="str">
        <f t="shared" si="49"/>
        <v>Temp</v>
      </c>
      <c r="C194" s="38">
        <v>0</v>
      </c>
      <c r="D194" s="38">
        <v>6</v>
      </c>
      <c r="E194" s="39">
        <v>0</v>
      </c>
      <c r="F194" s="264">
        <f>ABS(Home!$K$22*E194)</f>
        <v>0</v>
      </c>
      <c r="G194" s="39">
        <v>0</v>
      </c>
      <c r="H194" s="264">
        <f>ABS(Home!$K$22*G194)</f>
        <v>0</v>
      </c>
      <c r="I194" s="39">
        <v>0</v>
      </c>
      <c r="J194" s="264">
        <f>ABS(Home!$K$22*I194)</f>
        <v>0</v>
      </c>
      <c r="K194" s="39">
        <v>0</v>
      </c>
      <c r="L194" s="264">
        <f>ABS(Home!$K$22*K194)</f>
        <v>0</v>
      </c>
      <c r="N194">
        <f t="shared" si="37"/>
        <v>0</v>
      </c>
      <c r="P194">
        <f t="shared" si="38"/>
        <v>0</v>
      </c>
      <c r="Q194">
        <f t="shared" si="39"/>
        <v>6</v>
      </c>
      <c r="S194">
        <f t="shared" si="40"/>
        <v>0</v>
      </c>
      <c r="T194">
        <f t="shared" si="41"/>
        <v>0</v>
      </c>
      <c r="U194">
        <f t="shared" si="42"/>
        <v>0</v>
      </c>
      <c r="V194">
        <f t="shared" si="43"/>
        <v>0</v>
      </c>
      <c r="X194">
        <f t="shared" si="44"/>
        <v>0</v>
      </c>
      <c r="Y194">
        <f t="shared" si="45"/>
        <v>0</v>
      </c>
      <c r="Z194">
        <f t="shared" si="46"/>
        <v>0</v>
      </c>
      <c r="AA194">
        <f t="shared" si="47"/>
        <v>0</v>
      </c>
      <c r="AC194" s="15"/>
      <c r="AD194" s="15"/>
      <c r="AP194">
        <v>6</v>
      </c>
      <c r="AQ194">
        <v>6</v>
      </c>
      <c r="AR194">
        <v>7</v>
      </c>
      <c r="BA194" s="16" t="s">
        <v>19</v>
      </c>
      <c r="BC194">
        <v>0</v>
      </c>
      <c r="BD194" s="39">
        <v>0</v>
      </c>
      <c r="BF194">
        <f t="shared" ref="BF194:BF199" si="55">BD194*$BG$3</f>
        <v>0</v>
      </c>
    </row>
    <row r="195" spans="1:58" x14ac:dyDescent="0.2">
      <c r="A195" s="17"/>
      <c r="B195" s="152" t="str">
        <f t="shared" si="49"/>
        <v>pH</v>
      </c>
      <c r="C195" s="38">
        <v>0</v>
      </c>
      <c r="D195" s="38">
        <v>6</v>
      </c>
      <c r="E195" s="39">
        <v>0</v>
      </c>
      <c r="F195" s="264">
        <f>ABS(Home!$K$22*E195)</f>
        <v>0</v>
      </c>
      <c r="G195" s="39">
        <v>0</v>
      </c>
      <c r="H195" s="264">
        <f>ABS(Home!$K$22*G195)</f>
        <v>0</v>
      </c>
      <c r="I195" s="39">
        <v>0</v>
      </c>
      <c r="J195" s="264">
        <f>ABS(Home!$K$22*I195)</f>
        <v>0</v>
      </c>
      <c r="K195" s="39">
        <v>0</v>
      </c>
      <c r="L195" s="264">
        <f>ABS(Home!$K$22*K195)</f>
        <v>0</v>
      </c>
      <c r="N195">
        <f t="shared" si="37"/>
        <v>0</v>
      </c>
      <c r="P195">
        <f t="shared" si="38"/>
        <v>0</v>
      </c>
      <c r="Q195">
        <f t="shared" si="39"/>
        <v>6</v>
      </c>
      <c r="S195">
        <f t="shared" si="40"/>
        <v>0</v>
      </c>
      <c r="T195">
        <f t="shared" si="41"/>
        <v>0</v>
      </c>
      <c r="U195">
        <f t="shared" si="42"/>
        <v>0</v>
      </c>
      <c r="V195">
        <f t="shared" si="43"/>
        <v>0</v>
      </c>
      <c r="X195">
        <f t="shared" si="44"/>
        <v>0</v>
      </c>
      <c r="Y195">
        <f t="shared" si="45"/>
        <v>0</v>
      </c>
      <c r="Z195">
        <f t="shared" si="46"/>
        <v>0</v>
      </c>
      <c r="AA195">
        <f t="shared" si="47"/>
        <v>0</v>
      </c>
      <c r="AC195" s="15"/>
      <c r="AD195" s="15"/>
      <c r="AP195">
        <v>6</v>
      </c>
      <c r="AQ195">
        <v>6</v>
      </c>
      <c r="AR195">
        <v>7</v>
      </c>
      <c r="BA195" s="16" t="s">
        <v>20</v>
      </c>
      <c r="BC195">
        <v>0</v>
      </c>
      <c r="BD195" s="39">
        <v>0</v>
      </c>
      <c r="BF195">
        <f t="shared" si="55"/>
        <v>0</v>
      </c>
    </row>
    <row r="196" spans="1:58" x14ac:dyDescent="0.2">
      <c r="A196" s="1"/>
      <c r="B196" s="152" t="str">
        <f t="shared" si="49"/>
        <v>DO</v>
      </c>
      <c r="C196" s="38">
        <v>0</v>
      </c>
      <c r="D196" s="38">
        <v>6</v>
      </c>
      <c r="E196" s="39">
        <v>0</v>
      </c>
      <c r="F196" s="264">
        <f>ABS(Home!$K$22*E196)</f>
        <v>0</v>
      </c>
      <c r="G196" s="39">
        <v>0</v>
      </c>
      <c r="H196" s="264">
        <f>ABS(Home!$K$22*G196)</f>
        <v>0</v>
      </c>
      <c r="I196" s="39">
        <v>0</v>
      </c>
      <c r="J196" s="264">
        <f>ABS(Home!$K$22*I196)</f>
        <v>0</v>
      </c>
      <c r="K196" s="39">
        <v>0</v>
      </c>
      <c r="L196" s="264">
        <f>ABS(Home!$K$22*K196)</f>
        <v>0</v>
      </c>
      <c r="N196">
        <f t="shared" si="37"/>
        <v>0</v>
      </c>
      <c r="P196">
        <f t="shared" si="38"/>
        <v>0</v>
      </c>
      <c r="Q196">
        <f t="shared" si="39"/>
        <v>6</v>
      </c>
      <c r="S196">
        <f t="shared" si="40"/>
        <v>0</v>
      </c>
      <c r="T196">
        <f t="shared" si="41"/>
        <v>0</v>
      </c>
      <c r="U196">
        <f t="shared" si="42"/>
        <v>0</v>
      </c>
      <c r="V196">
        <f t="shared" si="43"/>
        <v>0</v>
      </c>
      <c r="X196">
        <f t="shared" si="44"/>
        <v>0</v>
      </c>
      <c r="Y196">
        <f t="shared" si="45"/>
        <v>0</v>
      </c>
      <c r="Z196">
        <f t="shared" si="46"/>
        <v>0</v>
      </c>
      <c r="AA196">
        <f t="shared" si="47"/>
        <v>0</v>
      </c>
      <c r="AC196" s="15"/>
      <c r="AD196" s="15"/>
      <c r="AP196">
        <v>6</v>
      </c>
      <c r="AQ196">
        <v>6</v>
      </c>
      <c r="AR196">
        <v>7</v>
      </c>
      <c r="BA196" s="16" t="s">
        <v>21</v>
      </c>
      <c r="BC196">
        <v>0</v>
      </c>
      <c r="BD196" s="39">
        <v>0</v>
      </c>
      <c r="BF196">
        <f t="shared" si="55"/>
        <v>0</v>
      </c>
    </row>
    <row r="197" spans="1:58" x14ac:dyDescent="0.2">
      <c r="A197" s="1"/>
      <c r="B197" s="152" t="str">
        <f t="shared" si="49"/>
        <v>Pollution</v>
      </c>
      <c r="C197" s="38">
        <v>0</v>
      </c>
      <c r="D197" s="38">
        <v>6</v>
      </c>
      <c r="E197" s="39">
        <v>0</v>
      </c>
      <c r="F197" s="264">
        <f>ABS(Home!$K$22*E197)</f>
        <v>0</v>
      </c>
      <c r="G197" s="39">
        <v>0</v>
      </c>
      <c r="H197" s="264">
        <f>ABS(Home!$K$22*G197)</f>
        <v>0</v>
      </c>
      <c r="I197" s="39">
        <v>0</v>
      </c>
      <c r="J197" s="264">
        <f>ABS(Home!$K$22*I197)</f>
        <v>0</v>
      </c>
      <c r="K197" s="39">
        <v>0</v>
      </c>
      <c r="L197" s="264">
        <f>ABS(Home!$K$22*K197)</f>
        <v>0</v>
      </c>
      <c r="N197">
        <f t="shared" ref="N197:N260" si="56">IF(C197=1,COUNTIF(F197,"&lt;&gt;0")+COUNTIF(H197,"&lt;&gt;0")+COUNTIF(J197,"&lt;&gt;0")+COUNTIF(L197,"&lt;&gt;0"),0)</f>
        <v>0</v>
      </c>
      <c r="P197">
        <f t="shared" ref="P197:P243" si="57">C197</f>
        <v>0</v>
      </c>
      <c r="Q197">
        <f t="shared" ref="Q197:Q243" si="58">D197</f>
        <v>6</v>
      </c>
      <c r="S197">
        <f t="shared" ref="S197:S243" si="59">IF($C197=1,E197,0)</f>
        <v>0</v>
      </c>
      <c r="T197">
        <f t="shared" ref="T197:T243" si="60">IF($C197=1,G197,0)</f>
        <v>0</v>
      </c>
      <c r="U197">
        <f t="shared" ref="U197:U243" si="61">IF($C197=1,I197,0)</f>
        <v>0</v>
      </c>
      <c r="V197">
        <f t="shared" ref="V197:V243" si="62">IF($C197=1,K197,0)</f>
        <v>0</v>
      </c>
      <c r="X197">
        <f t="shared" ref="X197:X243" si="63">IF($C197=1,F197,0)</f>
        <v>0</v>
      </c>
      <c r="Y197">
        <f t="shared" ref="Y197:Y243" si="64">IF($C197=1,H197,0)</f>
        <v>0</v>
      </c>
      <c r="Z197">
        <f t="shared" ref="Z197:Z243" si="65">IF($C197=1,J197,0)</f>
        <v>0</v>
      </c>
      <c r="AA197">
        <f t="shared" ref="AA197:AA243" si="66">IF($C197=1,L197,0)</f>
        <v>0</v>
      </c>
      <c r="AC197" s="15"/>
      <c r="AD197" s="15"/>
      <c r="AP197">
        <v>6</v>
      </c>
      <c r="AQ197">
        <v>6</v>
      </c>
      <c r="AR197">
        <v>7</v>
      </c>
      <c r="BA197" s="16" t="s">
        <v>22</v>
      </c>
      <c r="BC197">
        <v>0</v>
      </c>
      <c r="BD197" s="39">
        <v>0</v>
      </c>
      <c r="BF197">
        <f t="shared" si="55"/>
        <v>0</v>
      </c>
    </row>
    <row r="198" spans="1:58" x14ac:dyDescent="0.2">
      <c r="A198" s="1"/>
      <c r="B198" s="152" t="str">
        <f t="shared" si="49"/>
        <v>FishingPressure</v>
      </c>
      <c r="C198" s="38">
        <v>0</v>
      </c>
      <c r="D198" s="38">
        <v>6</v>
      </c>
      <c r="E198" s="84">
        <v>-9.0909090909090912E-2</v>
      </c>
      <c r="F198" s="264">
        <f>ABS(Home!$K$22*E198)</f>
        <v>4.5454545454545461E-3</v>
      </c>
      <c r="G198" s="39">
        <v>0</v>
      </c>
      <c r="H198" s="264">
        <f>ABS(Home!$K$22*G198)</f>
        <v>0</v>
      </c>
      <c r="I198" s="39">
        <v>0</v>
      </c>
      <c r="J198" s="264">
        <f>ABS(Home!$K$22*I198)</f>
        <v>0</v>
      </c>
      <c r="K198" s="39">
        <v>0</v>
      </c>
      <c r="L198" s="264">
        <f>ABS(Home!$K$22*K198)</f>
        <v>0</v>
      </c>
      <c r="N198">
        <f t="shared" si="56"/>
        <v>0</v>
      </c>
      <c r="P198">
        <f t="shared" si="57"/>
        <v>0</v>
      </c>
      <c r="Q198">
        <f t="shared" si="58"/>
        <v>6</v>
      </c>
      <c r="S198">
        <f t="shared" si="59"/>
        <v>0</v>
      </c>
      <c r="T198">
        <f t="shared" si="60"/>
        <v>0</v>
      </c>
      <c r="U198">
        <f t="shared" si="61"/>
        <v>0</v>
      </c>
      <c r="V198">
        <f t="shared" si="62"/>
        <v>0</v>
      </c>
      <c r="X198">
        <f t="shared" si="63"/>
        <v>0</v>
      </c>
      <c r="Y198">
        <f t="shared" si="64"/>
        <v>0</v>
      </c>
      <c r="Z198">
        <f t="shared" si="65"/>
        <v>0</v>
      </c>
      <c r="AA198">
        <f t="shared" si="66"/>
        <v>0</v>
      </c>
      <c r="AC198" s="15"/>
      <c r="AD198" s="15"/>
      <c r="AP198">
        <v>6</v>
      </c>
      <c r="AQ198">
        <v>6</v>
      </c>
      <c r="AR198">
        <v>7</v>
      </c>
      <c r="BA198" s="16" t="s">
        <v>23</v>
      </c>
      <c r="BC198">
        <v>0</v>
      </c>
      <c r="BD198" s="39">
        <v>0</v>
      </c>
      <c r="BF198">
        <f t="shared" si="55"/>
        <v>0</v>
      </c>
    </row>
    <row r="199" spans="1:58" x14ac:dyDescent="0.2">
      <c r="A199" s="1"/>
      <c r="B199" s="152" t="str">
        <f t="shared" si="49"/>
        <v>-</v>
      </c>
      <c r="C199" s="38">
        <v>0</v>
      </c>
      <c r="D199" s="38">
        <v>6</v>
      </c>
      <c r="E199" s="39">
        <v>0</v>
      </c>
      <c r="F199" s="264">
        <f>ABS(Home!$K$22*E199)</f>
        <v>0</v>
      </c>
      <c r="G199" s="39">
        <v>0</v>
      </c>
      <c r="H199" s="264">
        <f>ABS(Home!$K$22*G199)</f>
        <v>0</v>
      </c>
      <c r="I199" s="39">
        <v>0</v>
      </c>
      <c r="J199" s="264">
        <f>ABS(Home!$K$22*I199)</f>
        <v>0</v>
      </c>
      <c r="K199" s="39">
        <v>0</v>
      </c>
      <c r="L199" s="264">
        <f>ABS(Home!$K$22*K199)</f>
        <v>0</v>
      </c>
      <c r="N199">
        <f t="shared" si="56"/>
        <v>0</v>
      </c>
      <c r="P199">
        <f t="shared" si="57"/>
        <v>0</v>
      </c>
      <c r="Q199">
        <f t="shared" si="58"/>
        <v>6</v>
      </c>
      <c r="S199">
        <f t="shared" si="59"/>
        <v>0</v>
      </c>
      <c r="T199">
        <f t="shared" si="60"/>
        <v>0</v>
      </c>
      <c r="U199">
        <f t="shared" si="61"/>
        <v>0</v>
      </c>
      <c r="V199">
        <f t="shared" si="62"/>
        <v>0</v>
      </c>
      <c r="X199">
        <f t="shared" si="63"/>
        <v>0</v>
      </c>
      <c r="Y199">
        <f t="shared" si="64"/>
        <v>0</v>
      </c>
      <c r="Z199">
        <f t="shared" si="65"/>
        <v>0</v>
      </c>
      <c r="AA199">
        <f t="shared" si="66"/>
        <v>0</v>
      </c>
      <c r="AC199" s="15"/>
      <c r="AD199" s="15"/>
      <c r="AP199">
        <v>6</v>
      </c>
      <c r="AQ199">
        <v>6</v>
      </c>
      <c r="AR199">
        <v>7</v>
      </c>
      <c r="BA199" s="16" t="s">
        <v>24</v>
      </c>
      <c r="BC199">
        <v>0</v>
      </c>
      <c r="BD199" s="39">
        <v>0</v>
      </c>
      <c r="BF199">
        <f t="shared" si="55"/>
        <v>0</v>
      </c>
    </row>
    <row r="200" spans="1:58" x14ac:dyDescent="0.2">
      <c r="A200" s="1"/>
      <c r="B200" s="152" t="str">
        <f t="shared" si="49"/>
        <v>.</v>
      </c>
      <c r="F200" s="264">
        <f>ABS(Home!$K$22*E200)</f>
        <v>0</v>
      </c>
      <c r="G200" s="39">
        <v>0</v>
      </c>
      <c r="H200" s="264">
        <f>ABS(Home!$K$22*G200)</f>
        <v>0</v>
      </c>
      <c r="I200" s="39">
        <v>0</v>
      </c>
      <c r="J200" s="264">
        <f>ABS(Home!$K$22*I200)</f>
        <v>0</v>
      </c>
      <c r="K200" s="39">
        <v>0</v>
      </c>
      <c r="L200" s="264">
        <f>ABS(Home!$K$22*K200)</f>
        <v>0</v>
      </c>
      <c r="N200">
        <f t="shared" si="56"/>
        <v>0</v>
      </c>
      <c r="P200">
        <f t="shared" si="57"/>
        <v>0</v>
      </c>
      <c r="Q200">
        <f t="shared" si="58"/>
        <v>0</v>
      </c>
      <c r="S200">
        <f t="shared" si="59"/>
        <v>0</v>
      </c>
      <c r="T200">
        <f t="shared" si="60"/>
        <v>0</v>
      </c>
      <c r="U200">
        <f t="shared" si="61"/>
        <v>0</v>
      </c>
      <c r="V200">
        <f t="shared" si="62"/>
        <v>0</v>
      </c>
      <c r="X200">
        <f t="shared" si="63"/>
        <v>0</v>
      </c>
      <c r="Y200">
        <f t="shared" si="64"/>
        <v>0</v>
      </c>
      <c r="Z200">
        <f t="shared" si="65"/>
        <v>0</v>
      </c>
      <c r="AA200">
        <f t="shared" si="66"/>
        <v>0</v>
      </c>
      <c r="AC200" s="15"/>
      <c r="AD200" s="15"/>
    </row>
    <row r="201" spans="1:58" x14ac:dyDescent="0.2">
      <c r="A201" s="1"/>
      <c r="B201" s="152" t="str">
        <f t="shared" si="49"/>
        <v>.</v>
      </c>
      <c r="F201" s="264">
        <f>ABS(Home!$K$22*E201)</f>
        <v>0</v>
      </c>
      <c r="G201" s="39">
        <v>0</v>
      </c>
      <c r="H201" s="264">
        <f>ABS(Home!$K$22*G201)</f>
        <v>0</v>
      </c>
      <c r="I201" s="39">
        <v>0</v>
      </c>
      <c r="J201" s="264">
        <f>ABS(Home!$K$22*I201)</f>
        <v>0</v>
      </c>
      <c r="K201" s="39">
        <v>0</v>
      </c>
      <c r="L201" s="264">
        <f>ABS(Home!$K$22*K201)</f>
        <v>0</v>
      </c>
      <c r="N201">
        <f t="shared" si="56"/>
        <v>0</v>
      </c>
      <c r="P201">
        <f t="shared" si="57"/>
        <v>0</v>
      </c>
      <c r="Q201">
        <f t="shared" si="58"/>
        <v>0</v>
      </c>
      <c r="S201">
        <f t="shared" si="59"/>
        <v>0</v>
      </c>
      <c r="T201">
        <f t="shared" si="60"/>
        <v>0</v>
      </c>
      <c r="U201">
        <f t="shared" si="61"/>
        <v>0</v>
      </c>
      <c r="V201">
        <f t="shared" si="62"/>
        <v>0</v>
      </c>
      <c r="X201">
        <f t="shared" si="63"/>
        <v>0</v>
      </c>
      <c r="Y201">
        <f t="shared" si="64"/>
        <v>0</v>
      </c>
      <c r="Z201">
        <f t="shared" si="65"/>
        <v>0</v>
      </c>
      <c r="AA201">
        <f t="shared" si="66"/>
        <v>0</v>
      </c>
      <c r="AC201" s="15"/>
      <c r="AD201" s="15"/>
    </row>
    <row r="202" spans="1:58" x14ac:dyDescent="0.2">
      <c r="A202" s="1"/>
      <c r="B202" s="152" t="str">
        <f t="shared" si="49"/>
        <v>.</v>
      </c>
      <c r="F202" s="264">
        <f>ABS(Home!$K$22*E202)</f>
        <v>0</v>
      </c>
      <c r="G202" s="39">
        <v>0</v>
      </c>
      <c r="H202" s="264">
        <f>ABS(Home!$K$22*G202)</f>
        <v>0</v>
      </c>
      <c r="I202" s="39">
        <v>0</v>
      </c>
      <c r="J202" s="264">
        <f>ABS(Home!$K$22*I202)</f>
        <v>0</v>
      </c>
      <c r="K202" s="39">
        <v>0</v>
      </c>
      <c r="L202" s="264">
        <f>ABS(Home!$K$22*K202)</f>
        <v>0</v>
      </c>
      <c r="N202">
        <f t="shared" si="56"/>
        <v>0</v>
      </c>
      <c r="P202">
        <f t="shared" si="57"/>
        <v>0</v>
      </c>
      <c r="Q202">
        <f t="shared" si="58"/>
        <v>0</v>
      </c>
      <c r="S202">
        <f t="shared" si="59"/>
        <v>0</v>
      </c>
      <c r="T202">
        <f t="shared" si="60"/>
        <v>0</v>
      </c>
      <c r="U202">
        <f t="shared" si="61"/>
        <v>0</v>
      </c>
      <c r="V202">
        <f t="shared" si="62"/>
        <v>0</v>
      </c>
      <c r="X202">
        <f t="shared" si="63"/>
        <v>0</v>
      </c>
      <c r="Y202">
        <f t="shared" si="64"/>
        <v>0</v>
      </c>
      <c r="Z202">
        <f t="shared" si="65"/>
        <v>0</v>
      </c>
      <c r="AA202">
        <f t="shared" si="66"/>
        <v>0</v>
      </c>
      <c r="AC202" s="15"/>
      <c r="AD202" s="15"/>
    </row>
    <row r="203" spans="1:58" x14ac:dyDescent="0.2">
      <c r="A203" s="154"/>
      <c r="B203" s="158" t="str">
        <f t="shared" si="49"/>
        <v>.</v>
      </c>
      <c r="C203" s="159"/>
      <c r="D203" s="159"/>
      <c r="E203" s="160"/>
      <c r="F203" s="265">
        <f>ABS(Home!$K$22*E203)</f>
        <v>0</v>
      </c>
      <c r="G203" s="262">
        <v>0</v>
      </c>
      <c r="H203" s="265">
        <f>ABS(Home!$K$22*G203)</f>
        <v>0</v>
      </c>
      <c r="I203" s="262">
        <v>0</v>
      </c>
      <c r="J203" s="265">
        <f>ABS(Home!$K$22*I203)</f>
        <v>0</v>
      </c>
      <c r="K203" s="262">
        <v>0</v>
      </c>
      <c r="L203" s="265">
        <f>ABS(Home!$K$22*K203)</f>
        <v>0</v>
      </c>
      <c r="M203" s="13"/>
      <c r="N203">
        <f t="shared" si="56"/>
        <v>0</v>
      </c>
      <c r="P203">
        <f t="shared" si="57"/>
        <v>0</v>
      </c>
      <c r="Q203">
        <f t="shared" si="58"/>
        <v>0</v>
      </c>
      <c r="S203">
        <f t="shared" si="59"/>
        <v>0</v>
      </c>
      <c r="T203">
        <f t="shared" si="60"/>
        <v>0</v>
      </c>
      <c r="U203">
        <f t="shared" si="61"/>
        <v>0</v>
      </c>
      <c r="V203">
        <f t="shared" si="62"/>
        <v>0</v>
      </c>
      <c r="X203">
        <f t="shared" si="63"/>
        <v>0</v>
      </c>
      <c r="Y203">
        <f t="shared" si="64"/>
        <v>0</v>
      </c>
      <c r="Z203">
        <f t="shared" si="65"/>
        <v>0</v>
      </c>
      <c r="AA203">
        <f t="shared" si="66"/>
        <v>0</v>
      </c>
      <c r="AC203" s="15"/>
      <c r="AD203" s="15"/>
      <c r="AP203" t="s">
        <v>27</v>
      </c>
      <c r="AQ203" t="s">
        <v>27</v>
      </c>
      <c r="AR203" s="7" t="s">
        <v>27</v>
      </c>
      <c r="AZ203" s="17" t="s">
        <v>28</v>
      </c>
      <c r="BA203" s="9">
        <f>1+BA193</f>
        <v>21</v>
      </c>
      <c r="BC203" t="s">
        <v>15</v>
      </c>
      <c r="BD203" s="14" t="s">
        <v>15</v>
      </c>
      <c r="BF203" s="14" t="s">
        <v>15</v>
      </c>
    </row>
    <row r="204" spans="1:58" x14ac:dyDescent="0.2">
      <c r="A204" s="13">
        <f>1+A194</f>
        <v>21</v>
      </c>
      <c r="B204" s="152" t="str">
        <f t="shared" si="49"/>
        <v>Temp</v>
      </c>
      <c r="C204" s="38">
        <v>0</v>
      </c>
      <c r="D204" s="38">
        <v>6</v>
      </c>
      <c r="E204" s="39">
        <v>0</v>
      </c>
      <c r="F204" s="264">
        <f>ABS(Home!$K$22*E204)</f>
        <v>0</v>
      </c>
      <c r="G204" s="39">
        <v>0</v>
      </c>
      <c r="H204" s="264">
        <f>ABS(Home!$K$22*G204)</f>
        <v>0</v>
      </c>
      <c r="I204" s="39">
        <v>0</v>
      </c>
      <c r="J204" s="264">
        <f>ABS(Home!$K$22*I204)</f>
        <v>0</v>
      </c>
      <c r="K204" s="39">
        <v>0</v>
      </c>
      <c r="L204" s="264">
        <f>ABS(Home!$K$22*K204)</f>
        <v>0</v>
      </c>
      <c r="N204">
        <f t="shared" si="56"/>
        <v>0</v>
      </c>
      <c r="P204">
        <f t="shared" si="57"/>
        <v>0</v>
      </c>
      <c r="Q204">
        <f t="shared" si="58"/>
        <v>6</v>
      </c>
      <c r="S204">
        <f t="shared" si="59"/>
        <v>0</v>
      </c>
      <c r="T204">
        <f t="shared" si="60"/>
        <v>0</v>
      </c>
      <c r="U204">
        <f t="shared" si="61"/>
        <v>0</v>
      </c>
      <c r="V204">
        <f t="shared" si="62"/>
        <v>0</v>
      </c>
      <c r="X204">
        <f t="shared" si="63"/>
        <v>0</v>
      </c>
      <c r="Y204">
        <f t="shared" si="64"/>
        <v>0</v>
      </c>
      <c r="Z204">
        <f t="shared" si="65"/>
        <v>0</v>
      </c>
      <c r="AA204">
        <f t="shared" si="66"/>
        <v>0</v>
      </c>
      <c r="AC204" s="15"/>
      <c r="AD204" s="15"/>
      <c r="AP204">
        <v>6</v>
      </c>
      <c r="AQ204">
        <v>6</v>
      </c>
      <c r="AR204">
        <v>7</v>
      </c>
      <c r="BA204" s="16" t="s">
        <v>19</v>
      </c>
      <c r="BC204">
        <v>0</v>
      </c>
      <c r="BD204" s="39">
        <v>0</v>
      </c>
      <c r="BF204">
        <f t="shared" ref="BF204:BF209" si="67">BD204*$BG$3</f>
        <v>0</v>
      </c>
    </row>
    <row r="205" spans="1:58" x14ac:dyDescent="0.2">
      <c r="A205" s="17"/>
      <c r="B205" s="152" t="str">
        <f t="shared" si="49"/>
        <v>pH</v>
      </c>
      <c r="C205" s="38">
        <v>0</v>
      </c>
      <c r="D205" s="38">
        <v>6</v>
      </c>
      <c r="E205" s="39">
        <v>0</v>
      </c>
      <c r="F205" s="264">
        <f>ABS(Home!$K$22*E205)</f>
        <v>0</v>
      </c>
      <c r="G205" s="39">
        <v>0</v>
      </c>
      <c r="H205" s="264">
        <f>ABS(Home!$K$22*G205)</f>
        <v>0</v>
      </c>
      <c r="I205" s="39">
        <v>0</v>
      </c>
      <c r="J205" s="264">
        <f>ABS(Home!$K$22*I205)</f>
        <v>0</v>
      </c>
      <c r="K205" s="39">
        <v>0</v>
      </c>
      <c r="L205" s="264">
        <f>ABS(Home!$K$22*K205)</f>
        <v>0</v>
      </c>
      <c r="N205">
        <f t="shared" si="56"/>
        <v>0</v>
      </c>
      <c r="P205">
        <f t="shared" si="57"/>
        <v>0</v>
      </c>
      <c r="Q205">
        <f t="shared" si="58"/>
        <v>6</v>
      </c>
      <c r="S205">
        <f t="shared" si="59"/>
        <v>0</v>
      </c>
      <c r="T205">
        <f t="shared" si="60"/>
        <v>0</v>
      </c>
      <c r="U205">
        <f t="shared" si="61"/>
        <v>0</v>
      </c>
      <c r="V205">
        <f t="shared" si="62"/>
        <v>0</v>
      </c>
      <c r="X205">
        <f t="shared" si="63"/>
        <v>0</v>
      </c>
      <c r="Y205">
        <f t="shared" si="64"/>
        <v>0</v>
      </c>
      <c r="Z205">
        <f t="shared" si="65"/>
        <v>0</v>
      </c>
      <c r="AA205">
        <f t="shared" si="66"/>
        <v>0</v>
      </c>
      <c r="AC205" s="15"/>
      <c r="AD205" s="15"/>
      <c r="AP205">
        <v>6</v>
      </c>
      <c r="AQ205">
        <v>6</v>
      </c>
      <c r="AR205">
        <v>7</v>
      </c>
      <c r="BA205" s="16" t="s">
        <v>20</v>
      </c>
      <c r="BC205">
        <v>0</v>
      </c>
      <c r="BD205" s="39">
        <v>0</v>
      </c>
      <c r="BF205">
        <f t="shared" si="67"/>
        <v>0</v>
      </c>
    </row>
    <row r="206" spans="1:58" x14ac:dyDescent="0.2">
      <c r="A206" s="1"/>
      <c r="B206" s="152" t="str">
        <f t="shared" si="49"/>
        <v>DO</v>
      </c>
      <c r="C206" s="38">
        <v>0</v>
      </c>
      <c r="D206" s="38">
        <v>6</v>
      </c>
      <c r="E206" s="39">
        <v>0</v>
      </c>
      <c r="F206" s="264">
        <f>ABS(Home!$K$22*E206)</f>
        <v>0</v>
      </c>
      <c r="G206" s="39">
        <v>0</v>
      </c>
      <c r="H206" s="264">
        <f>ABS(Home!$K$22*G206)</f>
        <v>0</v>
      </c>
      <c r="I206" s="39">
        <v>0</v>
      </c>
      <c r="J206" s="264">
        <f>ABS(Home!$K$22*I206)</f>
        <v>0</v>
      </c>
      <c r="K206" s="39">
        <v>0</v>
      </c>
      <c r="L206" s="264">
        <f>ABS(Home!$K$22*K206)</f>
        <v>0</v>
      </c>
      <c r="N206">
        <f t="shared" si="56"/>
        <v>0</v>
      </c>
      <c r="P206">
        <f t="shared" si="57"/>
        <v>0</v>
      </c>
      <c r="Q206">
        <f t="shared" si="58"/>
        <v>6</v>
      </c>
      <c r="S206">
        <f t="shared" si="59"/>
        <v>0</v>
      </c>
      <c r="T206">
        <f t="shared" si="60"/>
        <v>0</v>
      </c>
      <c r="U206">
        <f t="shared" si="61"/>
        <v>0</v>
      </c>
      <c r="V206">
        <f t="shared" si="62"/>
        <v>0</v>
      </c>
      <c r="X206">
        <f t="shared" si="63"/>
        <v>0</v>
      </c>
      <c r="Y206">
        <f t="shared" si="64"/>
        <v>0</v>
      </c>
      <c r="Z206">
        <f t="shared" si="65"/>
        <v>0</v>
      </c>
      <c r="AA206">
        <f t="shared" si="66"/>
        <v>0</v>
      </c>
      <c r="AC206" s="15"/>
      <c r="AD206" s="15"/>
      <c r="AP206">
        <v>6</v>
      </c>
      <c r="AQ206">
        <v>6</v>
      </c>
      <c r="AR206">
        <v>7</v>
      </c>
      <c r="BA206" s="16" t="s">
        <v>21</v>
      </c>
      <c r="BC206">
        <v>0</v>
      </c>
      <c r="BD206" s="39">
        <v>0</v>
      </c>
      <c r="BF206">
        <f t="shared" si="67"/>
        <v>0</v>
      </c>
    </row>
    <row r="207" spans="1:58" x14ac:dyDescent="0.2">
      <c r="A207" s="1"/>
      <c r="B207" s="152" t="str">
        <f t="shared" ref="B207:B270" si="68">B197</f>
        <v>Pollution</v>
      </c>
      <c r="C207" s="38">
        <v>0</v>
      </c>
      <c r="D207" s="38">
        <v>6</v>
      </c>
      <c r="E207" s="39">
        <v>0</v>
      </c>
      <c r="F207" s="264">
        <f>ABS(Home!$K$22*E207)</f>
        <v>0</v>
      </c>
      <c r="G207" s="39">
        <v>0</v>
      </c>
      <c r="H207" s="264">
        <f>ABS(Home!$K$22*G207)</f>
        <v>0</v>
      </c>
      <c r="I207" s="39">
        <v>0</v>
      </c>
      <c r="J207" s="264">
        <f>ABS(Home!$K$22*I207)</f>
        <v>0</v>
      </c>
      <c r="K207" s="39">
        <v>0</v>
      </c>
      <c r="L207" s="264">
        <f>ABS(Home!$K$22*K207)</f>
        <v>0</v>
      </c>
      <c r="N207">
        <f t="shared" si="56"/>
        <v>0</v>
      </c>
      <c r="P207">
        <f t="shared" si="57"/>
        <v>0</v>
      </c>
      <c r="Q207">
        <f t="shared" si="58"/>
        <v>6</v>
      </c>
      <c r="S207">
        <f t="shared" si="59"/>
        <v>0</v>
      </c>
      <c r="T207">
        <f t="shared" si="60"/>
        <v>0</v>
      </c>
      <c r="U207">
        <f t="shared" si="61"/>
        <v>0</v>
      </c>
      <c r="V207">
        <f t="shared" si="62"/>
        <v>0</v>
      </c>
      <c r="X207">
        <f t="shared" si="63"/>
        <v>0</v>
      </c>
      <c r="Y207">
        <f t="shared" si="64"/>
        <v>0</v>
      </c>
      <c r="Z207">
        <f t="shared" si="65"/>
        <v>0</v>
      </c>
      <c r="AA207">
        <f t="shared" si="66"/>
        <v>0</v>
      </c>
      <c r="AC207" s="15"/>
      <c r="AD207" s="15"/>
      <c r="AP207">
        <v>6</v>
      </c>
      <c r="AQ207">
        <v>6</v>
      </c>
      <c r="AR207">
        <v>7</v>
      </c>
      <c r="BA207" s="16" t="s">
        <v>22</v>
      </c>
      <c r="BC207">
        <v>0</v>
      </c>
      <c r="BD207" s="39">
        <v>0</v>
      </c>
      <c r="BF207">
        <f t="shared" si="67"/>
        <v>0</v>
      </c>
    </row>
    <row r="208" spans="1:58" x14ac:dyDescent="0.2">
      <c r="A208" s="1"/>
      <c r="B208" s="152" t="str">
        <f t="shared" si="68"/>
        <v>FishingPressure</v>
      </c>
      <c r="C208" s="38">
        <v>0</v>
      </c>
      <c r="D208" s="38">
        <v>6</v>
      </c>
      <c r="E208" s="141">
        <v>-9.0909090999999997E-2</v>
      </c>
      <c r="F208" s="264">
        <f>ABS(Home!$K$22*E208)</f>
        <v>4.5454545500000004E-3</v>
      </c>
      <c r="G208" s="39">
        <v>0</v>
      </c>
      <c r="H208" s="264">
        <f>ABS(Home!$K$22*G208)</f>
        <v>0</v>
      </c>
      <c r="I208" s="39">
        <v>0</v>
      </c>
      <c r="J208" s="264">
        <f>ABS(Home!$K$22*I208)</f>
        <v>0</v>
      </c>
      <c r="K208" s="39">
        <v>0</v>
      </c>
      <c r="L208" s="264">
        <f>ABS(Home!$K$22*K208)</f>
        <v>0</v>
      </c>
      <c r="N208">
        <f t="shared" si="56"/>
        <v>0</v>
      </c>
      <c r="P208">
        <f t="shared" si="57"/>
        <v>0</v>
      </c>
      <c r="Q208">
        <f t="shared" si="58"/>
        <v>6</v>
      </c>
      <c r="S208">
        <f t="shared" si="59"/>
        <v>0</v>
      </c>
      <c r="T208">
        <f t="shared" si="60"/>
        <v>0</v>
      </c>
      <c r="U208">
        <f t="shared" si="61"/>
        <v>0</v>
      </c>
      <c r="V208">
        <f t="shared" si="62"/>
        <v>0</v>
      </c>
      <c r="X208">
        <f t="shared" si="63"/>
        <v>0</v>
      </c>
      <c r="Y208">
        <f t="shared" si="64"/>
        <v>0</v>
      </c>
      <c r="Z208">
        <f t="shared" si="65"/>
        <v>0</v>
      </c>
      <c r="AA208">
        <f t="shared" si="66"/>
        <v>0</v>
      </c>
      <c r="AC208" s="15"/>
      <c r="AD208" s="15"/>
      <c r="AP208">
        <v>6</v>
      </c>
      <c r="AQ208">
        <v>6</v>
      </c>
      <c r="AR208">
        <v>7</v>
      </c>
      <c r="BA208" s="16" t="s">
        <v>23</v>
      </c>
      <c r="BC208">
        <v>-9.0909090999999997E-2</v>
      </c>
      <c r="BD208" s="137">
        <v>0</v>
      </c>
      <c r="BF208">
        <f t="shared" si="67"/>
        <v>0</v>
      </c>
    </row>
    <row r="209" spans="1:58" x14ac:dyDescent="0.2">
      <c r="A209" s="1"/>
      <c r="B209" s="152" t="str">
        <f t="shared" si="68"/>
        <v>-</v>
      </c>
      <c r="C209" s="38">
        <v>0</v>
      </c>
      <c r="D209" s="38">
        <v>6</v>
      </c>
      <c r="E209" s="39">
        <v>0</v>
      </c>
      <c r="F209" s="264">
        <f>ABS(Home!$K$22*E209)</f>
        <v>0</v>
      </c>
      <c r="G209" s="39">
        <v>0</v>
      </c>
      <c r="H209" s="264">
        <f>ABS(Home!$K$22*G209)</f>
        <v>0</v>
      </c>
      <c r="I209" s="39">
        <v>0</v>
      </c>
      <c r="J209" s="264">
        <f>ABS(Home!$K$22*I209)</f>
        <v>0</v>
      </c>
      <c r="K209" s="39">
        <v>0</v>
      </c>
      <c r="L209" s="264">
        <f>ABS(Home!$K$22*K209)</f>
        <v>0</v>
      </c>
      <c r="N209">
        <f t="shared" si="56"/>
        <v>0</v>
      </c>
      <c r="P209">
        <f t="shared" si="57"/>
        <v>0</v>
      </c>
      <c r="Q209">
        <f t="shared" si="58"/>
        <v>6</v>
      </c>
      <c r="S209">
        <f t="shared" si="59"/>
        <v>0</v>
      </c>
      <c r="T209">
        <f t="shared" si="60"/>
        <v>0</v>
      </c>
      <c r="U209">
        <f t="shared" si="61"/>
        <v>0</v>
      </c>
      <c r="V209">
        <f t="shared" si="62"/>
        <v>0</v>
      </c>
      <c r="X209">
        <f t="shared" si="63"/>
        <v>0</v>
      </c>
      <c r="Y209">
        <f t="shared" si="64"/>
        <v>0</v>
      </c>
      <c r="Z209">
        <f t="shared" si="65"/>
        <v>0</v>
      </c>
      <c r="AA209">
        <f t="shared" si="66"/>
        <v>0</v>
      </c>
      <c r="AC209" s="15"/>
      <c r="AD209" s="15"/>
      <c r="AP209">
        <v>6</v>
      </c>
      <c r="AQ209">
        <v>6</v>
      </c>
      <c r="AR209">
        <v>7</v>
      </c>
      <c r="BA209" s="16" t="s">
        <v>24</v>
      </c>
      <c r="BC209">
        <v>0</v>
      </c>
      <c r="BD209" s="39">
        <v>0</v>
      </c>
      <c r="BF209">
        <f t="shared" si="67"/>
        <v>0</v>
      </c>
    </row>
    <row r="210" spans="1:58" x14ac:dyDescent="0.2">
      <c r="A210" s="1"/>
      <c r="B210" s="152" t="str">
        <f t="shared" si="68"/>
        <v>.</v>
      </c>
      <c r="F210" s="264">
        <f>ABS(Home!$K$22*E210)</f>
        <v>0</v>
      </c>
      <c r="G210" s="39">
        <v>0</v>
      </c>
      <c r="H210" s="264">
        <f>ABS(Home!$K$22*G210)</f>
        <v>0</v>
      </c>
      <c r="I210" s="39">
        <v>0</v>
      </c>
      <c r="J210" s="264">
        <f>ABS(Home!$K$22*I210)</f>
        <v>0</v>
      </c>
      <c r="K210" s="39">
        <v>0</v>
      </c>
      <c r="L210" s="264">
        <f>ABS(Home!$K$22*K210)</f>
        <v>0</v>
      </c>
      <c r="N210">
        <f t="shared" si="56"/>
        <v>0</v>
      </c>
      <c r="P210">
        <f t="shared" si="57"/>
        <v>0</v>
      </c>
      <c r="Q210">
        <f t="shared" si="58"/>
        <v>0</v>
      </c>
      <c r="S210">
        <f t="shared" si="59"/>
        <v>0</v>
      </c>
      <c r="T210">
        <f t="shared" si="60"/>
        <v>0</v>
      </c>
      <c r="U210">
        <f t="shared" si="61"/>
        <v>0</v>
      </c>
      <c r="V210">
        <f t="shared" si="62"/>
        <v>0</v>
      </c>
      <c r="X210">
        <f t="shared" si="63"/>
        <v>0</v>
      </c>
      <c r="Y210">
        <f t="shared" si="64"/>
        <v>0</v>
      </c>
      <c r="Z210">
        <f t="shared" si="65"/>
        <v>0</v>
      </c>
      <c r="AA210">
        <f t="shared" si="66"/>
        <v>0</v>
      </c>
      <c r="AC210" s="15"/>
      <c r="AD210" s="15"/>
    </row>
    <row r="211" spans="1:58" x14ac:dyDescent="0.2">
      <c r="A211" s="1"/>
      <c r="B211" s="152" t="str">
        <f t="shared" si="68"/>
        <v>.</v>
      </c>
      <c r="F211" s="264">
        <f>ABS(Home!$K$22*E211)</f>
        <v>0</v>
      </c>
      <c r="G211" s="39">
        <v>0</v>
      </c>
      <c r="H211" s="264">
        <f>ABS(Home!$K$22*G211)</f>
        <v>0</v>
      </c>
      <c r="I211" s="39">
        <v>0</v>
      </c>
      <c r="J211" s="264">
        <f>ABS(Home!$K$22*I211)</f>
        <v>0</v>
      </c>
      <c r="K211" s="39">
        <v>0</v>
      </c>
      <c r="L211" s="264">
        <f>ABS(Home!$K$22*K211)</f>
        <v>0</v>
      </c>
      <c r="N211">
        <f t="shared" si="56"/>
        <v>0</v>
      </c>
      <c r="P211">
        <f t="shared" si="57"/>
        <v>0</v>
      </c>
      <c r="Q211">
        <f t="shared" si="58"/>
        <v>0</v>
      </c>
      <c r="S211">
        <f t="shared" si="59"/>
        <v>0</v>
      </c>
      <c r="T211">
        <f t="shared" si="60"/>
        <v>0</v>
      </c>
      <c r="U211">
        <f t="shared" si="61"/>
        <v>0</v>
      </c>
      <c r="V211">
        <f t="shared" si="62"/>
        <v>0</v>
      </c>
      <c r="X211">
        <f t="shared" si="63"/>
        <v>0</v>
      </c>
      <c r="Y211">
        <f t="shared" si="64"/>
        <v>0</v>
      </c>
      <c r="Z211">
        <f t="shared" si="65"/>
        <v>0</v>
      </c>
      <c r="AA211">
        <f t="shared" si="66"/>
        <v>0</v>
      </c>
      <c r="AC211" s="15"/>
      <c r="AD211" s="15"/>
    </row>
    <row r="212" spans="1:58" x14ac:dyDescent="0.2">
      <c r="A212" s="1"/>
      <c r="B212" s="152" t="str">
        <f t="shared" si="68"/>
        <v>.</v>
      </c>
      <c r="F212" s="264">
        <f>ABS(Home!$K$22*E212)</f>
        <v>0</v>
      </c>
      <c r="G212" s="39">
        <v>0</v>
      </c>
      <c r="H212" s="264">
        <f>ABS(Home!$K$22*G212)</f>
        <v>0</v>
      </c>
      <c r="I212" s="39">
        <v>0</v>
      </c>
      <c r="J212" s="264">
        <f>ABS(Home!$K$22*I212)</f>
        <v>0</v>
      </c>
      <c r="K212" s="39">
        <v>0</v>
      </c>
      <c r="L212" s="264">
        <f>ABS(Home!$K$22*K212)</f>
        <v>0</v>
      </c>
      <c r="N212">
        <f t="shared" si="56"/>
        <v>0</v>
      </c>
      <c r="P212">
        <f t="shared" si="57"/>
        <v>0</v>
      </c>
      <c r="Q212">
        <f t="shared" si="58"/>
        <v>0</v>
      </c>
      <c r="S212">
        <f t="shared" si="59"/>
        <v>0</v>
      </c>
      <c r="T212">
        <f t="shared" si="60"/>
        <v>0</v>
      </c>
      <c r="U212">
        <f t="shared" si="61"/>
        <v>0</v>
      </c>
      <c r="V212">
        <f t="shared" si="62"/>
        <v>0</v>
      </c>
      <c r="X212">
        <f t="shared" si="63"/>
        <v>0</v>
      </c>
      <c r="Y212">
        <f t="shared" si="64"/>
        <v>0</v>
      </c>
      <c r="Z212">
        <f t="shared" si="65"/>
        <v>0</v>
      </c>
      <c r="AA212">
        <f t="shared" si="66"/>
        <v>0</v>
      </c>
      <c r="AC212" s="15"/>
      <c r="AD212" s="15"/>
    </row>
    <row r="213" spans="1:58" x14ac:dyDescent="0.2">
      <c r="A213" s="154"/>
      <c r="B213" s="158" t="str">
        <f t="shared" si="68"/>
        <v>.</v>
      </c>
      <c r="C213" s="159"/>
      <c r="D213" s="159"/>
      <c r="E213" s="160"/>
      <c r="F213" s="265">
        <f>ABS(Home!$K$22*E213)</f>
        <v>0</v>
      </c>
      <c r="G213" s="262">
        <v>0</v>
      </c>
      <c r="H213" s="265">
        <f>ABS(Home!$K$22*G213)</f>
        <v>0</v>
      </c>
      <c r="I213" s="262">
        <v>0</v>
      </c>
      <c r="J213" s="265">
        <f>ABS(Home!$K$22*I213)</f>
        <v>0</v>
      </c>
      <c r="K213" s="262">
        <v>0</v>
      </c>
      <c r="L213" s="265">
        <f>ABS(Home!$K$22*K213)</f>
        <v>0</v>
      </c>
      <c r="M213" s="13"/>
      <c r="N213">
        <f t="shared" si="56"/>
        <v>0</v>
      </c>
      <c r="P213">
        <f t="shared" si="57"/>
        <v>0</v>
      </c>
      <c r="Q213">
        <f t="shared" si="58"/>
        <v>0</v>
      </c>
      <c r="S213">
        <f t="shared" si="59"/>
        <v>0</v>
      </c>
      <c r="T213">
        <f t="shared" si="60"/>
        <v>0</v>
      </c>
      <c r="U213">
        <f t="shared" si="61"/>
        <v>0</v>
      </c>
      <c r="V213">
        <f t="shared" si="62"/>
        <v>0</v>
      </c>
      <c r="X213">
        <f t="shared" si="63"/>
        <v>0</v>
      </c>
      <c r="Y213">
        <f t="shared" si="64"/>
        <v>0</v>
      </c>
      <c r="Z213">
        <f t="shared" si="65"/>
        <v>0</v>
      </c>
      <c r="AA213">
        <f t="shared" si="66"/>
        <v>0</v>
      </c>
      <c r="AC213" s="15"/>
      <c r="AD213" s="15"/>
      <c r="AP213" t="s">
        <v>27</v>
      </c>
      <c r="AQ213" t="s">
        <v>27</v>
      </c>
      <c r="AR213" s="7" t="s">
        <v>27</v>
      </c>
      <c r="AZ213" s="17" t="s">
        <v>28</v>
      </c>
      <c r="BA213" s="9">
        <f>1+BA203</f>
        <v>22</v>
      </c>
      <c r="BC213" t="s">
        <v>15</v>
      </c>
      <c r="BD213" s="14" t="s">
        <v>15</v>
      </c>
      <c r="BF213" s="14" t="s">
        <v>15</v>
      </c>
    </row>
    <row r="214" spans="1:58" x14ac:dyDescent="0.2">
      <c r="A214" s="13">
        <f>1+A204</f>
        <v>22</v>
      </c>
      <c r="B214" s="152" t="str">
        <f t="shared" si="68"/>
        <v>Temp</v>
      </c>
      <c r="C214" s="81">
        <v>0</v>
      </c>
      <c r="D214" s="38">
        <v>6</v>
      </c>
      <c r="E214" s="39">
        <v>0</v>
      </c>
      <c r="F214" s="264">
        <f>ABS(Home!$K$22*E214)</f>
        <v>0</v>
      </c>
      <c r="G214" s="39">
        <v>0</v>
      </c>
      <c r="H214" s="264">
        <f>ABS(Home!$K$22*G214)</f>
        <v>0</v>
      </c>
      <c r="I214" s="39">
        <v>0</v>
      </c>
      <c r="J214" s="264">
        <f>ABS(Home!$K$22*I214)</f>
        <v>0</v>
      </c>
      <c r="K214" s="39">
        <v>0</v>
      </c>
      <c r="L214" s="264">
        <f>ABS(Home!$K$22*K214)</f>
        <v>0</v>
      </c>
      <c r="N214">
        <f t="shared" si="56"/>
        <v>0</v>
      </c>
      <c r="P214">
        <f t="shared" si="57"/>
        <v>0</v>
      </c>
      <c r="Q214">
        <f t="shared" si="58"/>
        <v>6</v>
      </c>
      <c r="S214">
        <f t="shared" si="59"/>
        <v>0</v>
      </c>
      <c r="T214">
        <f t="shared" si="60"/>
        <v>0</v>
      </c>
      <c r="U214">
        <f t="shared" si="61"/>
        <v>0</v>
      </c>
      <c r="V214">
        <f t="shared" si="62"/>
        <v>0</v>
      </c>
      <c r="X214">
        <f t="shared" si="63"/>
        <v>0</v>
      </c>
      <c r="Y214">
        <f t="shared" si="64"/>
        <v>0</v>
      </c>
      <c r="Z214">
        <f t="shared" si="65"/>
        <v>0</v>
      </c>
      <c r="AA214">
        <f t="shared" si="66"/>
        <v>0</v>
      </c>
      <c r="AC214" s="15"/>
      <c r="AD214" s="15"/>
      <c r="AP214">
        <v>6</v>
      </c>
      <c r="AQ214">
        <v>6</v>
      </c>
      <c r="AR214">
        <v>7</v>
      </c>
      <c r="BA214" s="16" t="s">
        <v>19</v>
      </c>
      <c r="BC214">
        <v>0</v>
      </c>
      <c r="BD214" s="39">
        <v>0</v>
      </c>
      <c r="BF214">
        <f t="shared" ref="BF214:BF219" si="69">BD214*$BG$3</f>
        <v>0</v>
      </c>
    </row>
    <row r="215" spans="1:58" x14ac:dyDescent="0.2">
      <c r="A215" s="17"/>
      <c r="B215" s="152" t="str">
        <f t="shared" si="68"/>
        <v>pH</v>
      </c>
      <c r="C215" s="81">
        <v>0</v>
      </c>
      <c r="D215" s="38">
        <v>6</v>
      </c>
      <c r="E215" s="39">
        <v>0</v>
      </c>
      <c r="F215" s="264">
        <f>ABS(Home!$K$22*E215)</f>
        <v>0</v>
      </c>
      <c r="G215" s="39">
        <v>0</v>
      </c>
      <c r="H215" s="264">
        <f>ABS(Home!$K$22*G215)</f>
        <v>0</v>
      </c>
      <c r="I215" s="39">
        <v>0</v>
      </c>
      <c r="J215" s="264">
        <f>ABS(Home!$K$22*I215)</f>
        <v>0</v>
      </c>
      <c r="K215" s="39">
        <v>0</v>
      </c>
      <c r="L215" s="264">
        <f>ABS(Home!$K$22*K215)</f>
        <v>0</v>
      </c>
      <c r="N215">
        <f t="shared" si="56"/>
        <v>0</v>
      </c>
      <c r="P215">
        <f t="shared" si="57"/>
        <v>0</v>
      </c>
      <c r="Q215">
        <f t="shared" si="58"/>
        <v>6</v>
      </c>
      <c r="S215">
        <f t="shared" si="59"/>
        <v>0</v>
      </c>
      <c r="T215">
        <f t="shared" si="60"/>
        <v>0</v>
      </c>
      <c r="U215">
        <f t="shared" si="61"/>
        <v>0</v>
      </c>
      <c r="V215">
        <f t="shared" si="62"/>
        <v>0</v>
      </c>
      <c r="X215">
        <f t="shared" si="63"/>
        <v>0</v>
      </c>
      <c r="Y215">
        <f t="shared" si="64"/>
        <v>0</v>
      </c>
      <c r="Z215">
        <f t="shared" si="65"/>
        <v>0</v>
      </c>
      <c r="AA215">
        <f t="shared" si="66"/>
        <v>0</v>
      </c>
      <c r="AC215" s="15"/>
      <c r="AD215" s="15"/>
      <c r="AP215">
        <v>6</v>
      </c>
      <c r="AQ215">
        <v>6</v>
      </c>
      <c r="AR215">
        <v>7</v>
      </c>
      <c r="BA215" s="16" t="s">
        <v>20</v>
      </c>
      <c r="BC215">
        <v>0</v>
      </c>
      <c r="BD215" s="39">
        <v>0</v>
      </c>
      <c r="BF215">
        <f t="shared" si="69"/>
        <v>0</v>
      </c>
    </row>
    <row r="216" spans="1:58" x14ac:dyDescent="0.2">
      <c r="A216" s="1"/>
      <c r="B216" s="152" t="str">
        <f t="shared" si="68"/>
        <v>DO</v>
      </c>
      <c r="C216" s="81">
        <v>0</v>
      </c>
      <c r="D216" s="38">
        <v>6</v>
      </c>
      <c r="E216" s="39">
        <v>0</v>
      </c>
      <c r="F216" s="264">
        <f>ABS(Home!$K$22*E216)</f>
        <v>0</v>
      </c>
      <c r="G216" s="39">
        <v>0</v>
      </c>
      <c r="H216" s="264">
        <f>ABS(Home!$K$22*G216)</f>
        <v>0</v>
      </c>
      <c r="I216" s="39">
        <v>0</v>
      </c>
      <c r="J216" s="264">
        <f>ABS(Home!$K$22*I216)</f>
        <v>0</v>
      </c>
      <c r="K216" s="39">
        <v>0</v>
      </c>
      <c r="L216" s="264">
        <f>ABS(Home!$K$22*K216)</f>
        <v>0</v>
      </c>
      <c r="N216">
        <f t="shared" si="56"/>
        <v>0</v>
      </c>
      <c r="P216">
        <f t="shared" si="57"/>
        <v>0</v>
      </c>
      <c r="Q216">
        <f t="shared" si="58"/>
        <v>6</v>
      </c>
      <c r="S216">
        <f t="shared" si="59"/>
        <v>0</v>
      </c>
      <c r="T216">
        <f t="shared" si="60"/>
        <v>0</v>
      </c>
      <c r="U216">
        <f t="shared" si="61"/>
        <v>0</v>
      </c>
      <c r="V216">
        <f t="shared" si="62"/>
        <v>0</v>
      </c>
      <c r="X216">
        <f t="shared" si="63"/>
        <v>0</v>
      </c>
      <c r="Y216">
        <f t="shared" si="64"/>
        <v>0</v>
      </c>
      <c r="Z216">
        <f t="shared" si="65"/>
        <v>0</v>
      </c>
      <c r="AA216">
        <f t="shared" si="66"/>
        <v>0</v>
      </c>
      <c r="AC216" s="15"/>
      <c r="AD216" s="15"/>
      <c r="AP216">
        <v>6</v>
      </c>
      <c r="AQ216">
        <v>6</v>
      </c>
      <c r="AR216">
        <v>7</v>
      </c>
      <c r="BA216" s="16" t="s">
        <v>21</v>
      </c>
      <c r="BC216">
        <v>0</v>
      </c>
      <c r="BD216" s="39">
        <v>0</v>
      </c>
      <c r="BF216">
        <f t="shared" si="69"/>
        <v>0</v>
      </c>
    </row>
    <row r="217" spans="1:58" x14ac:dyDescent="0.2">
      <c r="A217" s="1"/>
      <c r="B217" s="152" t="str">
        <f t="shared" si="68"/>
        <v>Pollution</v>
      </c>
      <c r="C217" s="81">
        <v>0</v>
      </c>
      <c r="D217" s="38">
        <v>6</v>
      </c>
      <c r="E217" s="39">
        <v>0</v>
      </c>
      <c r="F217" s="264">
        <f>ABS(Home!$K$22*E217)</f>
        <v>0</v>
      </c>
      <c r="G217" s="39">
        <v>0</v>
      </c>
      <c r="H217" s="264">
        <f>ABS(Home!$K$22*G217)</f>
        <v>0</v>
      </c>
      <c r="I217" s="39">
        <v>0</v>
      </c>
      <c r="J217" s="264">
        <f>ABS(Home!$K$22*I217)</f>
        <v>0</v>
      </c>
      <c r="K217" s="39">
        <v>0</v>
      </c>
      <c r="L217" s="264">
        <f>ABS(Home!$K$22*K217)</f>
        <v>0</v>
      </c>
      <c r="N217">
        <f t="shared" si="56"/>
        <v>0</v>
      </c>
      <c r="P217">
        <f t="shared" si="57"/>
        <v>0</v>
      </c>
      <c r="Q217">
        <f t="shared" si="58"/>
        <v>6</v>
      </c>
      <c r="S217">
        <f t="shared" si="59"/>
        <v>0</v>
      </c>
      <c r="T217">
        <f t="shared" si="60"/>
        <v>0</v>
      </c>
      <c r="U217">
        <f t="shared" si="61"/>
        <v>0</v>
      </c>
      <c r="V217">
        <f t="shared" si="62"/>
        <v>0</v>
      </c>
      <c r="X217">
        <f t="shared" si="63"/>
        <v>0</v>
      </c>
      <c r="Y217">
        <f t="shared" si="64"/>
        <v>0</v>
      </c>
      <c r="Z217">
        <f t="shared" si="65"/>
        <v>0</v>
      </c>
      <c r="AA217">
        <f t="shared" si="66"/>
        <v>0</v>
      </c>
      <c r="AC217" s="15"/>
      <c r="AD217" s="15"/>
      <c r="AP217">
        <v>6</v>
      </c>
      <c r="AQ217">
        <v>6</v>
      </c>
      <c r="AR217">
        <v>7</v>
      </c>
      <c r="BA217" s="16" t="s">
        <v>22</v>
      </c>
      <c r="BC217">
        <v>0</v>
      </c>
      <c r="BD217" s="39">
        <v>0</v>
      </c>
      <c r="BF217">
        <f t="shared" si="69"/>
        <v>0</v>
      </c>
    </row>
    <row r="218" spans="1:58" x14ac:dyDescent="0.2">
      <c r="A218" s="1"/>
      <c r="B218" s="152" t="str">
        <f t="shared" si="68"/>
        <v>FishingPressure</v>
      </c>
      <c r="C218" s="112">
        <v>0</v>
      </c>
      <c r="D218" s="38">
        <v>6</v>
      </c>
      <c r="E218" s="141">
        <v>-9.0909090999999997E-2</v>
      </c>
      <c r="F218" s="264">
        <f>ABS(Home!$K$22*E218)</f>
        <v>4.5454545500000004E-3</v>
      </c>
      <c r="G218" s="39">
        <v>0</v>
      </c>
      <c r="H218" s="264">
        <f>ABS(Home!$K$22*G218)</f>
        <v>0</v>
      </c>
      <c r="I218" s="39">
        <v>0</v>
      </c>
      <c r="J218" s="264">
        <f>ABS(Home!$K$22*I218)</f>
        <v>0</v>
      </c>
      <c r="K218" s="39">
        <v>0</v>
      </c>
      <c r="L218" s="264">
        <f>ABS(Home!$K$22*K218)</f>
        <v>0</v>
      </c>
      <c r="N218">
        <f t="shared" si="56"/>
        <v>0</v>
      </c>
      <c r="P218">
        <f t="shared" si="57"/>
        <v>0</v>
      </c>
      <c r="Q218">
        <f t="shared" si="58"/>
        <v>6</v>
      </c>
      <c r="S218">
        <f t="shared" si="59"/>
        <v>0</v>
      </c>
      <c r="T218">
        <f t="shared" si="60"/>
        <v>0</v>
      </c>
      <c r="U218">
        <f t="shared" si="61"/>
        <v>0</v>
      </c>
      <c r="V218">
        <f t="shared" si="62"/>
        <v>0</v>
      </c>
      <c r="X218">
        <f t="shared" si="63"/>
        <v>0</v>
      </c>
      <c r="Y218">
        <f t="shared" si="64"/>
        <v>0</v>
      </c>
      <c r="Z218">
        <f t="shared" si="65"/>
        <v>0</v>
      </c>
      <c r="AA218">
        <f t="shared" si="66"/>
        <v>0</v>
      </c>
      <c r="AC218" s="15"/>
      <c r="AD218" s="15"/>
      <c r="AP218">
        <v>6</v>
      </c>
      <c r="AQ218">
        <v>6</v>
      </c>
      <c r="AR218">
        <v>7</v>
      </c>
      <c r="BA218" s="16" t="s">
        <v>23</v>
      </c>
      <c r="BC218">
        <v>-9.0909090999999997E-2</v>
      </c>
      <c r="BD218" s="137">
        <v>0</v>
      </c>
      <c r="BF218">
        <f t="shared" si="69"/>
        <v>0</v>
      </c>
    </row>
    <row r="219" spans="1:58" x14ac:dyDescent="0.2">
      <c r="A219" s="1"/>
      <c r="B219" s="152" t="str">
        <f t="shared" si="68"/>
        <v>-</v>
      </c>
      <c r="C219" s="81">
        <v>0</v>
      </c>
      <c r="D219" s="38">
        <v>6</v>
      </c>
      <c r="E219" s="39">
        <v>0</v>
      </c>
      <c r="F219" s="264">
        <f>ABS(Home!$K$22*E219)</f>
        <v>0</v>
      </c>
      <c r="G219" s="39">
        <v>0</v>
      </c>
      <c r="H219" s="264">
        <f>ABS(Home!$K$22*G219)</f>
        <v>0</v>
      </c>
      <c r="I219" s="39">
        <v>0</v>
      </c>
      <c r="J219" s="264">
        <f>ABS(Home!$K$22*I219)</f>
        <v>0</v>
      </c>
      <c r="K219" s="39">
        <v>0</v>
      </c>
      <c r="L219" s="264">
        <f>ABS(Home!$K$22*K219)</f>
        <v>0</v>
      </c>
      <c r="N219">
        <f t="shared" si="56"/>
        <v>0</v>
      </c>
      <c r="P219">
        <f t="shared" si="57"/>
        <v>0</v>
      </c>
      <c r="Q219">
        <f t="shared" si="58"/>
        <v>6</v>
      </c>
      <c r="S219">
        <f t="shared" si="59"/>
        <v>0</v>
      </c>
      <c r="T219">
        <f t="shared" si="60"/>
        <v>0</v>
      </c>
      <c r="U219">
        <f t="shared" si="61"/>
        <v>0</v>
      </c>
      <c r="V219">
        <f t="shared" si="62"/>
        <v>0</v>
      </c>
      <c r="X219">
        <f t="shared" si="63"/>
        <v>0</v>
      </c>
      <c r="Y219">
        <f t="shared" si="64"/>
        <v>0</v>
      </c>
      <c r="Z219">
        <f t="shared" si="65"/>
        <v>0</v>
      </c>
      <c r="AA219">
        <f t="shared" si="66"/>
        <v>0</v>
      </c>
      <c r="AC219" s="15"/>
      <c r="AD219" s="15"/>
      <c r="AP219">
        <v>6</v>
      </c>
      <c r="AQ219">
        <v>6</v>
      </c>
      <c r="AR219">
        <v>7</v>
      </c>
      <c r="BA219" s="16" t="s">
        <v>24</v>
      </c>
      <c r="BC219">
        <v>0</v>
      </c>
      <c r="BD219" s="39">
        <v>0</v>
      </c>
      <c r="BF219">
        <f t="shared" si="69"/>
        <v>0</v>
      </c>
    </row>
    <row r="220" spans="1:58" x14ac:dyDescent="0.2">
      <c r="A220" s="1"/>
      <c r="B220" s="152" t="str">
        <f t="shared" si="68"/>
        <v>.</v>
      </c>
      <c r="F220" s="264">
        <f>ABS(Home!$K$22*E220)</f>
        <v>0</v>
      </c>
      <c r="G220" s="39">
        <v>0</v>
      </c>
      <c r="H220" s="264">
        <f>ABS(Home!$K$22*G220)</f>
        <v>0</v>
      </c>
      <c r="I220" s="39">
        <v>0</v>
      </c>
      <c r="J220" s="264">
        <f>ABS(Home!$K$22*I220)</f>
        <v>0</v>
      </c>
      <c r="K220" s="39">
        <v>0</v>
      </c>
      <c r="L220" s="264">
        <f>ABS(Home!$K$22*K220)</f>
        <v>0</v>
      </c>
      <c r="N220">
        <f t="shared" si="56"/>
        <v>0</v>
      </c>
      <c r="P220">
        <f t="shared" si="57"/>
        <v>0</v>
      </c>
      <c r="Q220">
        <f t="shared" si="58"/>
        <v>0</v>
      </c>
      <c r="S220">
        <f t="shared" si="59"/>
        <v>0</v>
      </c>
      <c r="T220">
        <f t="shared" si="60"/>
        <v>0</v>
      </c>
      <c r="U220">
        <f t="shared" si="61"/>
        <v>0</v>
      </c>
      <c r="V220">
        <f t="shared" si="62"/>
        <v>0</v>
      </c>
      <c r="X220">
        <f t="shared" si="63"/>
        <v>0</v>
      </c>
      <c r="Y220">
        <f t="shared" si="64"/>
        <v>0</v>
      </c>
      <c r="Z220">
        <f t="shared" si="65"/>
        <v>0</v>
      </c>
      <c r="AA220">
        <f t="shared" si="66"/>
        <v>0</v>
      </c>
      <c r="AC220" s="15"/>
      <c r="AD220" s="15"/>
    </row>
    <row r="221" spans="1:58" x14ac:dyDescent="0.2">
      <c r="A221" s="1"/>
      <c r="B221" s="152" t="str">
        <f t="shared" si="68"/>
        <v>.</v>
      </c>
      <c r="F221" s="264">
        <f>ABS(Home!$K$22*E221)</f>
        <v>0</v>
      </c>
      <c r="G221" s="39">
        <v>0</v>
      </c>
      <c r="H221" s="264">
        <f>ABS(Home!$K$22*G221)</f>
        <v>0</v>
      </c>
      <c r="I221" s="39">
        <v>0</v>
      </c>
      <c r="J221" s="264">
        <f>ABS(Home!$K$22*I221)</f>
        <v>0</v>
      </c>
      <c r="K221" s="39">
        <v>0</v>
      </c>
      <c r="L221" s="264">
        <f>ABS(Home!$K$22*K221)</f>
        <v>0</v>
      </c>
      <c r="N221">
        <f t="shared" si="56"/>
        <v>0</v>
      </c>
      <c r="P221">
        <f t="shared" si="57"/>
        <v>0</v>
      </c>
      <c r="Q221">
        <f t="shared" si="58"/>
        <v>0</v>
      </c>
      <c r="S221">
        <f t="shared" si="59"/>
        <v>0</v>
      </c>
      <c r="T221">
        <f t="shared" si="60"/>
        <v>0</v>
      </c>
      <c r="U221">
        <f t="shared" si="61"/>
        <v>0</v>
      </c>
      <c r="V221">
        <f t="shared" si="62"/>
        <v>0</v>
      </c>
      <c r="X221">
        <f t="shared" si="63"/>
        <v>0</v>
      </c>
      <c r="Y221">
        <f t="shared" si="64"/>
        <v>0</v>
      </c>
      <c r="Z221">
        <f t="shared" si="65"/>
        <v>0</v>
      </c>
      <c r="AA221">
        <f t="shared" si="66"/>
        <v>0</v>
      </c>
      <c r="AC221" s="15"/>
      <c r="AD221" s="15"/>
    </row>
    <row r="222" spans="1:58" x14ac:dyDescent="0.2">
      <c r="A222" s="1"/>
      <c r="B222" s="152" t="str">
        <f t="shared" si="68"/>
        <v>.</v>
      </c>
      <c r="F222" s="264">
        <f>ABS(Home!$K$22*E222)</f>
        <v>0</v>
      </c>
      <c r="G222" s="39">
        <v>0</v>
      </c>
      <c r="H222" s="264">
        <f>ABS(Home!$K$22*G222)</f>
        <v>0</v>
      </c>
      <c r="I222" s="39">
        <v>0</v>
      </c>
      <c r="J222" s="264">
        <f>ABS(Home!$K$22*I222)</f>
        <v>0</v>
      </c>
      <c r="K222" s="39">
        <v>0</v>
      </c>
      <c r="L222" s="264">
        <f>ABS(Home!$K$22*K222)</f>
        <v>0</v>
      </c>
      <c r="N222">
        <f t="shared" si="56"/>
        <v>0</v>
      </c>
      <c r="P222">
        <f t="shared" si="57"/>
        <v>0</v>
      </c>
      <c r="Q222">
        <f t="shared" si="58"/>
        <v>0</v>
      </c>
      <c r="S222">
        <f t="shared" si="59"/>
        <v>0</v>
      </c>
      <c r="T222">
        <f t="shared" si="60"/>
        <v>0</v>
      </c>
      <c r="U222">
        <f t="shared" si="61"/>
        <v>0</v>
      </c>
      <c r="V222">
        <f t="shared" si="62"/>
        <v>0</v>
      </c>
      <c r="X222">
        <f t="shared" si="63"/>
        <v>0</v>
      </c>
      <c r="Y222">
        <f t="shared" si="64"/>
        <v>0</v>
      </c>
      <c r="Z222">
        <f t="shared" si="65"/>
        <v>0</v>
      </c>
      <c r="AA222">
        <f t="shared" si="66"/>
        <v>0</v>
      </c>
      <c r="AC222" s="15"/>
      <c r="AD222" s="15"/>
    </row>
    <row r="223" spans="1:58" x14ac:dyDescent="0.2">
      <c r="A223" s="154"/>
      <c r="B223" s="158" t="str">
        <f t="shared" si="68"/>
        <v>.</v>
      </c>
      <c r="C223" s="159"/>
      <c r="D223" s="159"/>
      <c r="E223" s="160"/>
      <c r="F223" s="265">
        <f>ABS(Home!$K$22*E223)</f>
        <v>0</v>
      </c>
      <c r="G223" s="262">
        <v>0</v>
      </c>
      <c r="H223" s="265">
        <f>ABS(Home!$K$22*G223)</f>
        <v>0</v>
      </c>
      <c r="I223" s="262">
        <v>0</v>
      </c>
      <c r="J223" s="265">
        <f>ABS(Home!$K$22*I223)</f>
        <v>0</v>
      </c>
      <c r="K223" s="262">
        <v>0</v>
      </c>
      <c r="L223" s="265">
        <f>ABS(Home!$K$22*K223)</f>
        <v>0</v>
      </c>
      <c r="M223" s="13"/>
      <c r="N223">
        <f t="shared" si="56"/>
        <v>0</v>
      </c>
      <c r="P223">
        <f t="shared" si="57"/>
        <v>0</v>
      </c>
      <c r="Q223">
        <f t="shared" si="58"/>
        <v>0</v>
      </c>
      <c r="S223">
        <f t="shared" si="59"/>
        <v>0</v>
      </c>
      <c r="T223">
        <f t="shared" si="60"/>
        <v>0</v>
      </c>
      <c r="U223">
        <f t="shared" si="61"/>
        <v>0</v>
      </c>
      <c r="V223">
        <f t="shared" si="62"/>
        <v>0</v>
      </c>
      <c r="X223">
        <f t="shared" si="63"/>
        <v>0</v>
      </c>
      <c r="Y223">
        <f t="shared" si="64"/>
        <v>0</v>
      </c>
      <c r="Z223">
        <f t="shared" si="65"/>
        <v>0</v>
      </c>
      <c r="AA223">
        <f t="shared" si="66"/>
        <v>0</v>
      </c>
      <c r="AC223" s="15"/>
      <c r="AD223" s="15"/>
      <c r="AP223" t="s">
        <v>27</v>
      </c>
      <c r="AQ223" t="s">
        <v>27</v>
      </c>
      <c r="AR223" s="7" t="s">
        <v>27</v>
      </c>
      <c r="AZ223" s="17" t="s">
        <v>28</v>
      </c>
      <c r="BA223" s="9">
        <f>1+BA213</f>
        <v>23</v>
      </c>
      <c r="BC223" t="s">
        <v>15</v>
      </c>
      <c r="BD223" s="14" t="s">
        <v>15</v>
      </c>
      <c r="BF223" s="14" t="s">
        <v>15</v>
      </c>
    </row>
    <row r="224" spans="1:58" x14ac:dyDescent="0.2">
      <c r="A224" s="13">
        <f>1+A214</f>
        <v>23</v>
      </c>
      <c r="B224" s="152" t="str">
        <f t="shared" si="68"/>
        <v>Temp</v>
      </c>
      <c r="C224" s="81">
        <v>0</v>
      </c>
      <c r="D224" s="38">
        <v>6</v>
      </c>
      <c r="E224" s="39">
        <v>0</v>
      </c>
      <c r="F224" s="264">
        <f>ABS(Home!$K$22*E224)</f>
        <v>0</v>
      </c>
      <c r="G224" s="39">
        <v>0</v>
      </c>
      <c r="H224" s="264">
        <f>ABS(Home!$K$22*G224)</f>
        <v>0</v>
      </c>
      <c r="I224" s="39">
        <v>0</v>
      </c>
      <c r="J224" s="264">
        <f>ABS(Home!$K$22*I224)</f>
        <v>0</v>
      </c>
      <c r="K224" s="39">
        <v>0</v>
      </c>
      <c r="L224" s="264">
        <f>ABS(Home!$K$22*K224)</f>
        <v>0</v>
      </c>
      <c r="N224">
        <f t="shared" si="56"/>
        <v>0</v>
      </c>
      <c r="P224">
        <f t="shared" si="57"/>
        <v>0</v>
      </c>
      <c r="Q224">
        <f t="shared" si="58"/>
        <v>6</v>
      </c>
      <c r="S224">
        <f t="shared" si="59"/>
        <v>0</v>
      </c>
      <c r="T224">
        <f t="shared" si="60"/>
        <v>0</v>
      </c>
      <c r="U224">
        <f t="shared" si="61"/>
        <v>0</v>
      </c>
      <c r="V224">
        <f t="shared" si="62"/>
        <v>0</v>
      </c>
      <c r="X224">
        <f t="shared" si="63"/>
        <v>0</v>
      </c>
      <c r="Y224">
        <f t="shared" si="64"/>
        <v>0</v>
      </c>
      <c r="Z224">
        <f t="shared" si="65"/>
        <v>0</v>
      </c>
      <c r="AA224">
        <f t="shared" si="66"/>
        <v>0</v>
      </c>
      <c r="AC224" s="15"/>
      <c r="AD224" s="15"/>
      <c r="AP224">
        <v>6</v>
      </c>
      <c r="AQ224">
        <v>6</v>
      </c>
      <c r="AR224">
        <v>7</v>
      </c>
      <c r="BA224" s="16" t="s">
        <v>19</v>
      </c>
      <c r="BC224">
        <v>0</v>
      </c>
      <c r="BD224" s="39">
        <v>0</v>
      </c>
      <c r="BF224">
        <f t="shared" ref="BF224:BF229" si="70">BD224*$BG$3</f>
        <v>0</v>
      </c>
    </row>
    <row r="225" spans="1:58" x14ac:dyDescent="0.2">
      <c r="A225" s="17"/>
      <c r="B225" s="152" t="str">
        <f t="shared" si="68"/>
        <v>pH</v>
      </c>
      <c r="C225" s="81">
        <v>0</v>
      </c>
      <c r="D225" s="38">
        <v>6</v>
      </c>
      <c r="E225" s="39">
        <v>0</v>
      </c>
      <c r="F225" s="264">
        <f>ABS(Home!$K$22*E225)</f>
        <v>0</v>
      </c>
      <c r="G225" s="39">
        <v>0</v>
      </c>
      <c r="H225" s="264">
        <f>ABS(Home!$K$22*G225)</f>
        <v>0</v>
      </c>
      <c r="I225" s="39">
        <v>0</v>
      </c>
      <c r="J225" s="264">
        <f>ABS(Home!$K$22*I225)</f>
        <v>0</v>
      </c>
      <c r="K225" s="39">
        <v>0</v>
      </c>
      <c r="L225" s="264">
        <f>ABS(Home!$K$22*K225)</f>
        <v>0</v>
      </c>
      <c r="N225">
        <f t="shared" si="56"/>
        <v>0</v>
      </c>
      <c r="P225">
        <f t="shared" si="57"/>
        <v>0</v>
      </c>
      <c r="Q225">
        <f t="shared" si="58"/>
        <v>6</v>
      </c>
      <c r="S225">
        <f t="shared" si="59"/>
        <v>0</v>
      </c>
      <c r="T225">
        <f t="shared" si="60"/>
        <v>0</v>
      </c>
      <c r="U225">
        <f t="shared" si="61"/>
        <v>0</v>
      </c>
      <c r="V225">
        <f t="shared" si="62"/>
        <v>0</v>
      </c>
      <c r="X225">
        <f t="shared" si="63"/>
        <v>0</v>
      </c>
      <c r="Y225">
        <f t="shared" si="64"/>
        <v>0</v>
      </c>
      <c r="Z225">
        <f t="shared" si="65"/>
        <v>0</v>
      </c>
      <c r="AA225">
        <f t="shared" si="66"/>
        <v>0</v>
      </c>
      <c r="AC225" s="15"/>
      <c r="AD225" s="15"/>
      <c r="AP225">
        <v>6</v>
      </c>
      <c r="AQ225">
        <v>6</v>
      </c>
      <c r="AR225">
        <v>7</v>
      </c>
      <c r="BA225" s="16" t="s">
        <v>20</v>
      </c>
      <c r="BC225">
        <v>0</v>
      </c>
      <c r="BD225" s="39">
        <v>0</v>
      </c>
      <c r="BF225">
        <f t="shared" si="70"/>
        <v>0</v>
      </c>
    </row>
    <row r="226" spans="1:58" x14ac:dyDescent="0.2">
      <c r="A226" s="1"/>
      <c r="B226" s="152" t="str">
        <f t="shared" si="68"/>
        <v>DO</v>
      </c>
      <c r="C226" s="81">
        <v>0</v>
      </c>
      <c r="D226" s="38">
        <v>6</v>
      </c>
      <c r="E226" s="39">
        <v>0</v>
      </c>
      <c r="F226" s="264">
        <f>ABS(Home!$K$22*E226)</f>
        <v>0</v>
      </c>
      <c r="G226" s="39">
        <v>0</v>
      </c>
      <c r="H226" s="264">
        <f>ABS(Home!$K$22*G226)</f>
        <v>0</v>
      </c>
      <c r="I226" s="39">
        <v>0</v>
      </c>
      <c r="J226" s="264">
        <f>ABS(Home!$K$22*I226)</f>
        <v>0</v>
      </c>
      <c r="K226" s="39">
        <v>0</v>
      </c>
      <c r="L226" s="264">
        <f>ABS(Home!$K$22*K226)</f>
        <v>0</v>
      </c>
      <c r="N226">
        <f t="shared" si="56"/>
        <v>0</v>
      </c>
      <c r="P226">
        <f t="shared" si="57"/>
        <v>0</v>
      </c>
      <c r="Q226">
        <f t="shared" si="58"/>
        <v>6</v>
      </c>
      <c r="S226">
        <f t="shared" si="59"/>
        <v>0</v>
      </c>
      <c r="T226">
        <f t="shared" si="60"/>
        <v>0</v>
      </c>
      <c r="U226">
        <f t="shared" si="61"/>
        <v>0</v>
      </c>
      <c r="V226">
        <f t="shared" si="62"/>
        <v>0</v>
      </c>
      <c r="X226">
        <f t="shared" si="63"/>
        <v>0</v>
      </c>
      <c r="Y226">
        <f t="shared" si="64"/>
        <v>0</v>
      </c>
      <c r="Z226">
        <f t="shared" si="65"/>
        <v>0</v>
      </c>
      <c r="AA226">
        <f t="shared" si="66"/>
        <v>0</v>
      </c>
      <c r="AC226" s="15"/>
      <c r="AD226" s="15"/>
      <c r="AP226">
        <v>6</v>
      </c>
      <c r="AQ226">
        <v>6</v>
      </c>
      <c r="AR226">
        <v>7</v>
      </c>
      <c r="BA226" s="16" t="s">
        <v>21</v>
      </c>
      <c r="BC226">
        <v>0</v>
      </c>
      <c r="BD226" s="39">
        <v>0</v>
      </c>
      <c r="BF226">
        <f t="shared" si="70"/>
        <v>0</v>
      </c>
    </row>
    <row r="227" spans="1:58" x14ac:dyDescent="0.2">
      <c r="A227" s="1"/>
      <c r="B227" s="152" t="str">
        <f t="shared" si="68"/>
        <v>Pollution</v>
      </c>
      <c r="C227" s="81">
        <v>0</v>
      </c>
      <c r="D227" s="38">
        <v>6</v>
      </c>
      <c r="E227" s="39">
        <v>0</v>
      </c>
      <c r="F227" s="264">
        <f>ABS(Home!$K$22*E227)</f>
        <v>0</v>
      </c>
      <c r="G227" s="39">
        <v>0</v>
      </c>
      <c r="H227" s="264">
        <f>ABS(Home!$K$22*G227)</f>
        <v>0</v>
      </c>
      <c r="I227" s="39">
        <v>0</v>
      </c>
      <c r="J227" s="264">
        <f>ABS(Home!$K$22*I227)</f>
        <v>0</v>
      </c>
      <c r="K227" s="39">
        <v>0</v>
      </c>
      <c r="L227" s="264">
        <f>ABS(Home!$K$22*K227)</f>
        <v>0</v>
      </c>
      <c r="N227">
        <f t="shared" si="56"/>
        <v>0</v>
      </c>
      <c r="P227">
        <f t="shared" si="57"/>
        <v>0</v>
      </c>
      <c r="Q227">
        <f t="shared" si="58"/>
        <v>6</v>
      </c>
      <c r="S227">
        <f t="shared" si="59"/>
        <v>0</v>
      </c>
      <c r="T227">
        <f t="shared" si="60"/>
        <v>0</v>
      </c>
      <c r="U227">
        <f t="shared" si="61"/>
        <v>0</v>
      </c>
      <c r="V227">
        <f t="shared" si="62"/>
        <v>0</v>
      </c>
      <c r="X227">
        <f t="shared" si="63"/>
        <v>0</v>
      </c>
      <c r="Y227">
        <f t="shared" si="64"/>
        <v>0</v>
      </c>
      <c r="Z227">
        <f t="shared" si="65"/>
        <v>0</v>
      </c>
      <c r="AA227">
        <f t="shared" si="66"/>
        <v>0</v>
      </c>
      <c r="AC227" s="15"/>
      <c r="AD227" s="15"/>
      <c r="AP227">
        <v>6</v>
      </c>
      <c r="AQ227">
        <v>6</v>
      </c>
      <c r="AR227">
        <v>7</v>
      </c>
      <c r="BA227" s="16" t="s">
        <v>22</v>
      </c>
      <c r="BC227">
        <v>0</v>
      </c>
      <c r="BD227" s="39">
        <v>0</v>
      </c>
      <c r="BF227">
        <f t="shared" si="70"/>
        <v>0</v>
      </c>
    </row>
    <row r="228" spans="1:58" x14ac:dyDescent="0.2">
      <c r="A228" s="1"/>
      <c r="B228" s="152" t="str">
        <f t="shared" si="68"/>
        <v>FishingPressure</v>
      </c>
      <c r="C228" s="112">
        <v>0</v>
      </c>
      <c r="D228" s="38">
        <v>6</v>
      </c>
      <c r="E228" s="141">
        <v>-9.0909090999999997E-2</v>
      </c>
      <c r="F228" s="264">
        <f>ABS(Home!$K$22*E228)</f>
        <v>4.5454545500000004E-3</v>
      </c>
      <c r="G228" s="39">
        <v>0</v>
      </c>
      <c r="H228" s="264">
        <f>ABS(Home!$K$22*G228)</f>
        <v>0</v>
      </c>
      <c r="I228" s="39">
        <v>0</v>
      </c>
      <c r="J228" s="264">
        <f>ABS(Home!$K$22*I228)</f>
        <v>0</v>
      </c>
      <c r="K228" s="39">
        <v>0</v>
      </c>
      <c r="L228" s="264">
        <f>ABS(Home!$K$22*K228)</f>
        <v>0</v>
      </c>
      <c r="N228">
        <f t="shared" si="56"/>
        <v>0</v>
      </c>
      <c r="P228">
        <f t="shared" si="57"/>
        <v>0</v>
      </c>
      <c r="Q228">
        <f t="shared" si="58"/>
        <v>6</v>
      </c>
      <c r="S228">
        <f t="shared" si="59"/>
        <v>0</v>
      </c>
      <c r="T228">
        <f t="shared" si="60"/>
        <v>0</v>
      </c>
      <c r="U228">
        <f t="shared" si="61"/>
        <v>0</v>
      </c>
      <c r="V228">
        <f t="shared" si="62"/>
        <v>0</v>
      </c>
      <c r="X228">
        <f t="shared" si="63"/>
        <v>0</v>
      </c>
      <c r="Y228">
        <f t="shared" si="64"/>
        <v>0</v>
      </c>
      <c r="Z228">
        <f t="shared" si="65"/>
        <v>0</v>
      </c>
      <c r="AA228">
        <f t="shared" si="66"/>
        <v>0</v>
      </c>
      <c r="AC228" s="15"/>
      <c r="AD228" s="15"/>
      <c r="AP228">
        <v>6</v>
      </c>
      <c r="AQ228">
        <v>6</v>
      </c>
      <c r="AR228">
        <v>7</v>
      </c>
      <c r="BA228" s="16" t="s">
        <v>23</v>
      </c>
      <c r="BC228">
        <v>-9.0909090999999997E-2</v>
      </c>
      <c r="BD228" s="137">
        <v>0</v>
      </c>
      <c r="BF228">
        <f t="shared" si="70"/>
        <v>0</v>
      </c>
    </row>
    <row r="229" spans="1:58" x14ac:dyDescent="0.2">
      <c r="A229" s="1"/>
      <c r="B229" s="152" t="str">
        <f t="shared" si="68"/>
        <v>-</v>
      </c>
      <c r="C229" s="81">
        <v>0</v>
      </c>
      <c r="D229" s="38">
        <v>6</v>
      </c>
      <c r="E229" s="39">
        <v>0</v>
      </c>
      <c r="F229" s="264">
        <f>ABS(Home!$K$22*E229)</f>
        <v>0</v>
      </c>
      <c r="G229" s="39">
        <v>0</v>
      </c>
      <c r="H229" s="264">
        <f>ABS(Home!$K$22*G229)</f>
        <v>0</v>
      </c>
      <c r="I229" s="39">
        <v>0</v>
      </c>
      <c r="J229" s="264">
        <f>ABS(Home!$K$22*I229)</f>
        <v>0</v>
      </c>
      <c r="K229" s="39">
        <v>0</v>
      </c>
      <c r="L229" s="264">
        <f>ABS(Home!$K$22*K229)</f>
        <v>0</v>
      </c>
      <c r="N229">
        <f t="shared" si="56"/>
        <v>0</v>
      </c>
      <c r="P229">
        <f t="shared" si="57"/>
        <v>0</v>
      </c>
      <c r="Q229">
        <f t="shared" si="58"/>
        <v>6</v>
      </c>
      <c r="S229">
        <f t="shared" si="59"/>
        <v>0</v>
      </c>
      <c r="T229">
        <f t="shared" si="60"/>
        <v>0</v>
      </c>
      <c r="U229">
        <f t="shared" si="61"/>
        <v>0</v>
      </c>
      <c r="V229">
        <f t="shared" si="62"/>
        <v>0</v>
      </c>
      <c r="X229">
        <f t="shared" si="63"/>
        <v>0</v>
      </c>
      <c r="Y229">
        <f t="shared" si="64"/>
        <v>0</v>
      </c>
      <c r="Z229">
        <f t="shared" si="65"/>
        <v>0</v>
      </c>
      <c r="AA229">
        <f t="shared" si="66"/>
        <v>0</v>
      </c>
      <c r="AC229" s="15"/>
      <c r="AD229" s="15"/>
      <c r="AP229">
        <v>6</v>
      </c>
      <c r="AQ229">
        <v>6</v>
      </c>
      <c r="AR229">
        <v>7</v>
      </c>
      <c r="BA229" s="16" t="s">
        <v>24</v>
      </c>
      <c r="BC229">
        <v>0</v>
      </c>
      <c r="BD229" s="39">
        <v>0</v>
      </c>
      <c r="BF229">
        <f t="shared" si="70"/>
        <v>0</v>
      </c>
    </row>
    <row r="230" spans="1:58" x14ac:dyDescent="0.2">
      <c r="A230" s="1"/>
      <c r="B230" s="152" t="str">
        <f t="shared" si="68"/>
        <v>.</v>
      </c>
      <c r="F230" s="264">
        <f>ABS(Home!$K$22*E230)</f>
        <v>0</v>
      </c>
      <c r="G230" s="39">
        <v>0</v>
      </c>
      <c r="H230" s="264">
        <f>ABS(Home!$K$22*G230)</f>
        <v>0</v>
      </c>
      <c r="I230" s="39">
        <v>0</v>
      </c>
      <c r="J230" s="264">
        <f>ABS(Home!$K$22*I230)</f>
        <v>0</v>
      </c>
      <c r="K230" s="39">
        <v>0</v>
      </c>
      <c r="L230" s="264">
        <f>ABS(Home!$K$22*K230)</f>
        <v>0</v>
      </c>
      <c r="N230">
        <f t="shared" si="56"/>
        <v>0</v>
      </c>
      <c r="P230">
        <f t="shared" si="57"/>
        <v>0</v>
      </c>
      <c r="Q230">
        <f t="shared" si="58"/>
        <v>0</v>
      </c>
      <c r="S230">
        <f t="shared" si="59"/>
        <v>0</v>
      </c>
      <c r="T230">
        <f t="shared" si="60"/>
        <v>0</v>
      </c>
      <c r="U230">
        <f t="shared" si="61"/>
        <v>0</v>
      </c>
      <c r="V230">
        <f t="shared" si="62"/>
        <v>0</v>
      </c>
      <c r="X230">
        <f t="shared" si="63"/>
        <v>0</v>
      </c>
      <c r="Y230">
        <f t="shared" si="64"/>
        <v>0</v>
      </c>
      <c r="Z230">
        <f t="shared" si="65"/>
        <v>0</v>
      </c>
      <c r="AA230">
        <f t="shared" si="66"/>
        <v>0</v>
      </c>
      <c r="AC230" s="15"/>
      <c r="AD230" s="15"/>
    </row>
    <row r="231" spans="1:58" x14ac:dyDescent="0.2">
      <c r="A231" s="1"/>
      <c r="B231" s="152" t="str">
        <f t="shared" si="68"/>
        <v>.</v>
      </c>
      <c r="F231" s="264">
        <f>ABS(Home!$K$22*E231)</f>
        <v>0</v>
      </c>
      <c r="G231" s="39">
        <v>0</v>
      </c>
      <c r="H231" s="264">
        <f>ABS(Home!$K$22*G231)</f>
        <v>0</v>
      </c>
      <c r="I231" s="39">
        <v>0</v>
      </c>
      <c r="J231" s="264">
        <f>ABS(Home!$K$22*I231)</f>
        <v>0</v>
      </c>
      <c r="K231" s="39">
        <v>0</v>
      </c>
      <c r="L231" s="264">
        <f>ABS(Home!$K$22*K231)</f>
        <v>0</v>
      </c>
      <c r="N231">
        <f t="shared" si="56"/>
        <v>0</v>
      </c>
      <c r="P231">
        <f t="shared" si="57"/>
        <v>0</v>
      </c>
      <c r="Q231">
        <f t="shared" si="58"/>
        <v>0</v>
      </c>
      <c r="S231">
        <f t="shared" si="59"/>
        <v>0</v>
      </c>
      <c r="T231">
        <f t="shared" si="60"/>
        <v>0</v>
      </c>
      <c r="U231">
        <f t="shared" si="61"/>
        <v>0</v>
      </c>
      <c r="V231">
        <f t="shared" si="62"/>
        <v>0</v>
      </c>
      <c r="X231">
        <f t="shared" si="63"/>
        <v>0</v>
      </c>
      <c r="Y231">
        <f t="shared" si="64"/>
        <v>0</v>
      </c>
      <c r="Z231">
        <f t="shared" si="65"/>
        <v>0</v>
      </c>
      <c r="AA231">
        <f t="shared" si="66"/>
        <v>0</v>
      </c>
      <c r="AC231" s="15"/>
      <c r="AD231" s="15"/>
    </row>
    <row r="232" spans="1:58" x14ac:dyDescent="0.2">
      <c r="A232" s="1"/>
      <c r="B232" s="152" t="str">
        <f t="shared" si="68"/>
        <v>.</v>
      </c>
      <c r="F232" s="264">
        <f>ABS(Home!$K$22*E232)</f>
        <v>0</v>
      </c>
      <c r="G232" s="39">
        <v>0</v>
      </c>
      <c r="H232" s="264">
        <f>ABS(Home!$K$22*G232)</f>
        <v>0</v>
      </c>
      <c r="I232" s="39">
        <v>0</v>
      </c>
      <c r="J232" s="264">
        <f>ABS(Home!$K$22*I232)</f>
        <v>0</v>
      </c>
      <c r="K232" s="39">
        <v>0</v>
      </c>
      <c r="L232" s="264">
        <f>ABS(Home!$K$22*K232)</f>
        <v>0</v>
      </c>
      <c r="N232">
        <f t="shared" si="56"/>
        <v>0</v>
      </c>
      <c r="P232">
        <f t="shared" si="57"/>
        <v>0</v>
      </c>
      <c r="Q232">
        <f t="shared" si="58"/>
        <v>0</v>
      </c>
      <c r="S232">
        <f t="shared" si="59"/>
        <v>0</v>
      </c>
      <c r="T232">
        <f t="shared" si="60"/>
        <v>0</v>
      </c>
      <c r="U232">
        <f t="shared" si="61"/>
        <v>0</v>
      </c>
      <c r="V232">
        <f t="shared" si="62"/>
        <v>0</v>
      </c>
      <c r="X232">
        <f t="shared" si="63"/>
        <v>0</v>
      </c>
      <c r="Y232">
        <f t="shared" si="64"/>
        <v>0</v>
      </c>
      <c r="Z232">
        <f t="shared" si="65"/>
        <v>0</v>
      </c>
      <c r="AA232">
        <f t="shared" si="66"/>
        <v>0</v>
      </c>
      <c r="AC232" s="15"/>
      <c r="AD232" s="15"/>
    </row>
    <row r="233" spans="1:58" x14ac:dyDescent="0.2">
      <c r="A233" s="154"/>
      <c r="B233" s="158" t="str">
        <f t="shared" si="68"/>
        <v>.</v>
      </c>
      <c r="C233" s="159"/>
      <c r="D233" s="159"/>
      <c r="E233" s="160"/>
      <c r="F233" s="265">
        <f>ABS(Home!$K$22*E233)</f>
        <v>0</v>
      </c>
      <c r="G233" s="262">
        <v>0</v>
      </c>
      <c r="H233" s="265">
        <f>ABS(Home!$K$22*G233)</f>
        <v>0</v>
      </c>
      <c r="I233" s="262">
        <v>0</v>
      </c>
      <c r="J233" s="265">
        <f>ABS(Home!$K$22*I233)</f>
        <v>0</v>
      </c>
      <c r="K233" s="262">
        <v>0</v>
      </c>
      <c r="L233" s="265">
        <f>ABS(Home!$K$22*K233)</f>
        <v>0</v>
      </c>
      <c r="M233" s="13"/>
      <c r="N233">
        <f t="shared" si="56"/>
        <v>0</v>
      </c>
      <c r="P233">
        <f t="shared" si="57"/>
        <v>0</v>
      </c>
      <c r="Q233">
        <f t="shared" si="58"/>
        <v>0</v>
      </c>
      <c r="S233">
        <f t="shared" si="59"/>
        <v>0</v>
      </c>
      <c r="T233">
        <f t="shared" si="60"/>
        <v>0</v>
      </c>
      <c r="U233">
        <f t="shared" si="61"/>
        <v>0</v>
      </c>
      <c r="V233">
        <f t="shared" si="62"/>
        <v>0</v>
      </c>
      <c r="X233">
        <f t="shared" si="63"/>
        <v>0</v>
      </c>
      <c r="Y233">
        <f t="shared" si="64"/>
        <v>0</v>
      </c>
      <c r="Z233">
        <f t="shared" si="65"/>
        <v>0</v>
      </c>
      <c r="AA233">
        <f t="shared" si="66"/>
        <v>0</v>
      </c>
      <c r="AC233" s="15"/>
      <c r="AD233" s="15"/>
      <c r="AP233" t="s">
        <v>27</v>
      </c>
      <c r="AQ233" t="s">
        <v>27</v>
      </c>
      <c r="AR233" s="7" t="s">
        <v>27</v>
      </c>
      <c r="AZ233" s="17" t="s">
        <v>28</v>
      </c>
      <c r="BA233" s="9">
        <f>1+BA223</f>
        <v>24</v>
      </c>
      <c r="BC233" t="s">
        <v>15</v>
      </c>
      <c r="BD233" s="14" t="s">
        <v>15</v>
      </c>
      <c r="BF233" s="14" t="s">
        <v>15</v>
      </c>
    </row>
    <row r="234" spans="1:58" x14ac:dyDescent="0.2">
      <c r="A234" s="13">
        <f>1+A224</f>
        <v>24</v>
      </c>
      <c r="B234" s="152" t="str">
        <f t="shared" si="68"/>
        <v>Temp</v>
      </c>
      <c r="C234" s="81">
        <v>0</v>
      </c>
      <c r="D234" s="38">
        <v>6</v>
      </c>
      <c r="E234" s="39">
        <v>1</v>
      </c>
      <c r="F234" s="264">
        <f>ABS(Home!$K$22*E234)</f>
        <v>0.05</v>
      </c>
      <c r="G234" s="39">
        <v>0</v>
      </c>
      <c r="H234" s="264">
        <f>ABS(Home!$K$22*G234)</f>
        <v>0</v>
      </c>
      <c r="I234" s="39">
        <v>0</v>
      </c>
      <c r="J234" s="264">
        <f>ABS(Home!$K$22*I234)</f>
        <v>0</v>
      </c>
      <c r="K234" s="39">
        <v>0</v>
      </c>
      <c r="L234" s="264">
        <f>ABS(Home!$K$22*K234)</f>
        <v>0</v>
      </c>
      <c r="N234">
        <f t="shared" si="56"/>
        <v>0</v>
      </c>
      <c r="P234">
        <f t="shared" si="57"/>
        <v>0</v>
      </c>
      <c r="Q234">
        <f t="shared" si="58"/>
        <v>6</v>
      </c>
      <c r="S234">
        <f t="shared" si="59"/>
        <v>0</v>
      </c>
      <c r="T234">
        <f t="shared" si="60"/>
        <v>0</v>
      </c>
      <c r="U234">
        <f t="shared" si="61"/>
        <v>0</v>
      </c>
      <c r="V234">
        <f t="shared" si="62"/>
        <v>0</v>
      </c>
      <c r="X234">
        <f t="shared" si="63"/>
        <v>0</v>
      </c>
      <c r="Y234">
        <f t="shared" si="64"/>
        <v>0</v>
      </c>
      <c r="Z234">
        <f t="shared" si="65"/>
        <v>0</v>
      </c>
      <c r="AA234">
        <f t="shared" si="66"/>
        <v>0</v>
      </c>
      <c r="AC234" s="15"/>
      <c r="AD234" s="15"/>
      <c r="AP234">
        <v>6</v>
      </c>
      <c r="AQ234">
        <v>6</v>
      </c>
      <c r="AR234">
        <v>7</v>
      </c>
      <c r="BA234" s="16" t="s">
        <v>19</v>
      </c>
      <c r="BC234">
        <v>1</v>
      </c>
      <c r="BD234" s="39">
        <v>1</v>
      </c>
      <c r="BF234">
        <f t="shared" ref="BF234:BF239" si="71">BD234*$BG$3</f>
        <v>1</v>
      </c>
    </row>
    <row r="235" spans="1:58" x14ac:dyDescent="0.2">
      <c r="A235" s="17"/>
      <c r="B235" s="152" t="str">
        <f t="shared" si="68"/>
        <v>pH</v>
      </c>
      <c r="C235" s="81">
        <v>0</v>
      </c>
      <c r="D235" s="38">
        <v>6</v>
      </c>
      <c r="E235" s="39">
        <v>0</v>
      </c>
      <c r="F235" s="264">
        <f>ABS(Home!$K$22*E235)</f>
        <v>0</v>
      </c>
      <c r="G235" s="39">
        <v>0</v>
      </c>
      <c r="H235" s="264">
        <f>ABS(Home!$K$22*G235)</f>
        <v>0</v>
      </c>
      <c r="I235" s="39">
        <v>0</v>
      </c>
      <c r="J235" s="264">
        <f>ABS(Home!$K$22*I235)</f>
        <v>0</v>
      </c>
      <c r="K235" s="39">
        <v>0</v>
      </c>
      <c r="L235" s="264">
        <f>ABS(Home!$K$22*K235)</f>
        <v>0</v>
      </c>
      <c r="N235">
        <f t="shared" si="56"/>
        <v>0</v>
      </c>
      <c r="P235">
        <f t="shared" si="57"/>
        <v>0</v>
      </c>
      <c r="Q235">
        <f t="shared" si="58"/>
        <v>6</v>
      </c>
      <c r="S235">
        <f t="shared" si="59"/>
        <v>0</v>
      </c>
      <c r="T235">
        <f t="shared" si="60"/>
        <v>0</v>
      </c>
      <c r="U235">
        <f t="shared" si="61"/>
        <v>0</v>
      </c>
      <c r="V235">
        <f t="shared" si="62"/>
        <v>0</v>
      </c>
      <c r="X235">
        <f t="shared" si="63"/>
        <v>0</v>
      </c>
      <c r="Y235">
        <f t="shared" si="64"/>
        <v>0</v>
      </c>
      <c r="Z235">
        <f t="shared" si="65"/>
        <v>0</v>
      </c>
      <c r="AA235">
        <f t="shared" si="66"/>
        <v>0</v>
      </c>
      <c r="AC235" s="15"/>
      <c r="AD235" s="15"/>
      <c r="AP235">
        <v>6</v>
      </c>
      <c r="AQ235">
        <v>6</v>
      </c>
      <c r="AR235">
        <v>7</v>
      </c>
      <c r="BA235" s="16" t="s">
        <v>20</v>
      </c>
      <c r="BC235">
        <v>0</v>
      </c>
      <c r="BD235" s="39">
        <v>0</v>
      </c>
      <c r="BF235">
        <f t="shared" si="71"/>
        <v>0</v>
      </c>
    </row>
    <row r="236" spans="1:58" x14ac:dyDescent="0.2">
      <c r="A236" s="1"/>
      <c r="B236" s="152" t="str">
        <f t="shared" si="68"/>
        <v>DO</v>
      </c>
      <c r="C236" s="81">
        <v>0</v>
      </c>
      <c r="D236" s="38">
        <v>6</v>
      </c>
      <c r="E236" s="39">
        <v>0</v>
      </c>
      <c r="F236" s="264">
        <f>ABS(Home!$K$22*E236)</f>
        <v>0</v>
      </c>
      <c r="G236" s="39">
        <v>0</v>
      </c>
      <c r="H236" s="264">
        <f>ABS(Home!$K$22*G236)</f>
        <v>0</v>
      </c>
      <c r="I236" s="39">
        <v>0</v>
      </c>
      <c r="J236" s="264">
        <f>ABS(Home!$K$22*I236)</f>
        <v>0</v>
      </c>
      <c r="K236" s="39">
        <v>0</v>
      </c>
      <c r="L236" s="264">
        <f>ABS(Home!$K$22*K236)</f>
        <v>0</v>
      </c>
      <c r="N236">
        <f t="shared" si="56"/>
        <v>0</v>
      </c>
      <c r="P236">
        <f t="shared" si="57"/>
        <v>0</v>
      </c>
      <c r="Q236">
        <f t="shared" si="58"/>
        <v>6</v>
      </c>
      <c r="S236">
        <f t="shared" si="59"/>
        <v>0</v>
      </c>
      <c r="T236">
        <f t="shared" si="60"/>
        <v>0</v>
      </c>
      <c r="U236">
        <f t="shared" si="61"/>
        <v>0</v>
      </c>
      <c r="V236">
        <f t="shared" si="62"/>
        <v>0</v>
      </c>
      <c r="X236">
        <f t="shared" si="63"/>
        <v>0</v>
      </c>
      <c r="Y236">
        <f t="shared" si="64"/>
        <v>0</v>
      </c>
      <c r="Z236">
        <f t="shared" si="65"/>
        <v>0</v>
      </c>
      <c r="AA236">
        <f t="shared" si="66"/>
        <v>0</v>
      </c>
      <c r="AC236" s="15"/>
      <c r="AD236" s="15"/>
      <c r="AP236">
        <v>6</v>
      </c>
      <c r="AQ236">
        <v>6</v>
      </c>
      <c r="AR236">
        <v>7</v>
      </c>
      <c r="BA236" s="16" t="s">
        <v>21</v>
      </c>
      <c r="BC236">
        <v>0</v>
      </c>
      <c r="BD236" s="39">
        <v>0</v>
      </c>
      <c r="BF236">
        <f t="shared" si="71"/>
        <v>0</v>
      </c>
    </row>
    <row r="237" spans="1:58" x14ac:dyDescent="0.2">
      <c r="A237" s="1"/>
      <c r="B237" s="152" t="str">
        <f t="shared" si="68"/>
        <v>Pollution</v>
      </c>
      <c r="C237" s="81">
        <v>0</v>
      </c>
      <c r="D237" s="38">
        <v>6</v>
      </c>
      <c r="E237" s="39">
        <v>0</v>
      </c>
      <c r="F237" s="264">
        <f>ABS(Home!$K$22*E237)</f>
        <v>0</v>
      </c>
      <c r="G237" s="39">
        <v>0</v>
      </c>
      <c r="H237" s="264">
        <f>ABS(Home!$K$22*G237)</f>
        <v>0</v>
      </c>
      <c r="I237" s="39">
        <v>0</v>
      </c>
      <c r="J237" s="264">
        <f>ABS(Home!$K$22*I237)</f>
        <v>0</v>
      </c>
      <c r="K237" s="39">
        <v>0</v>
      </c>
      <c r="L237" s="264">
        <f>ABS(Home!$K$22*K237)</f>
        <v>0</v>
      </c>
      <c r="N237">
        <f t="shared" si="56"/>
        <v>0</v>
      </c>
      <c r="P237">
        <f t="shared" si="57"/>
        <v>0</v>
      </c>
      <c r="Q237">
        <f t="shared" si="58"/>
        <v>6</v>
      </c>
      <c r="S237">
        <f t="shared" si="59"/>
        <v>0</v>
      </c>
      <c r="T237">
        <f t="shared" si="60"/>
        <v>0</v>
      </c>
      <c r="U237">
        <f t="shared" si="61"/>
        <v>0</v>
      </c>
      <c r="V237">
        <f t="shared" si="62"/>
        <v>0</v>
      </c>
      <c r="X237">
        <f t="shared" si="63"/>
        <v>0</v>
      </c>
      <c r="Y237">
        <f t="shared" si="64"/>
        <v>0</v>
      </c>
      <c r="Z237">
        <f t="shared" si="65"/>
        <v>0</v>
      </c>
      <c r="AA237">
        <f t="shared" si="66"/>
        <v>0</v>
      </c>
      <c r="AC237" s="15"/>
      <c r="AD237" s="15"/>
      <c r="AP237">
        <v>6</v>
      </c>
      <c r="AQ237">
        <v>6</v>
      </c>
      <c r="AR237">
        <v>7</v>
      </c>
      <c r="BA237" s="16" t="s">
        <v>22</v>
      </c>
      <c r="BC237">
        <v>0</v>
      </c>
      <c r="BD237" s="39">
        <v>0</v>
      </c>
      <c r="BF237">
        <f t="shared" si="71"/>
        <v>0</v>
      </c>
    </row>
    <row r="238" spans="1:58" x14ac:dyDescent="0.2">
      <c r="A238" s="1"/>
      <c r="B238" s="152" t="str">
        <f t="shared" si="68"/>
        <v>FishingPressure</v>
      </c>
      <c r="C238" s="112">
        <v>0</v>
      </c>
      <c r="D238" s="38">
        <v>6</v>
      </c>
      <c r="E238" s="141">
        <v>-9.0909090999999997E-2</v>
      </c>
      <c r="F238" s="264">
        <f>ABS(Home!$K$22*E238)</f>
        <v>4.5454545500000004E-3</v>
      </c>
      <c r="G238" s="39">
        <v>0</v>
      </c>
      <c r="H238" s="264">
        <f>ABS(Home!$K$22*G238)</f>
        <v>0</v>
      </c>
      <c r="I238" s="39">
        <v>0</v>
      </c>
      <c r="J238" s="264">
        <f>ABS(Home!$K$22*I238)</f>
        <v>0</v>
      </c>
      <c r="K238" s="39">
        <v>0</v>
      </c>
      <c r="L238" s="264">
        <f>ABS(Home!$K$22*K238)</f>
        <v>0</v>
      </c>
      <c r="N238">
        <f t="shared" si="56"/>
        <v>0</v>
      </c>
      <c r="P238">
        <f t="shared" si="57"/>
        <v>0</v>
      </c>
      <c r="Q238">
        <f t="shared" si="58"/>
        <v>6</v>
      </c>
      <c r="S238">
        <f t="shared" si="59"/>
        <v>0</v>
      </c>
      <c r="T238">
        <f t="shared" si="60"/>
        <v>0</v>
      </c>
      <c r="U238">
        <f t="shared" si="61"/>
        <v>0</v>
      </c>
      <c r="V238">
        <f t="shared" si="62"/>
        <v>0</v>
      </c>
      <c r="X238">
        <f t="shared" si="63"/>
        <v>0</v>
      </c>
      <c r="Y238">
        <f t="shared" si="64"/>
        <v>0</v>
      </c>
      <c r="Z238">
        <f t="shared" si="65"/>
        <v>0</v>
      </c>
      <c r="AA238">
        <f t="shared" si="66"/>
        <v>0</v>
      </c>
      <c r="AC238" s="15"/>
      <c r="AD238" s="15"/>
      <c r="AP238">
        <v>6</v>
      </c>
      <c r="AQ238">
        <v>6</v>
      </c>
      <c r="AR238">
        <v>7</v>
      </c>
      <c r="BA238" s="16" t="s">
        <v>23</v>
      </c>
      <c r="BC238">
        <v>-9.0909090999999997E-2</v>
      </c>
      <c r="BD238" s="137">
        <v>0</v>
      </c>
      <c r="BF238">
        <f t="shared" si="71"/>
        <v>0</v>
      </c>
    </row>
    <row r="239" spans="1:58" x14ac:dyDescent="0.2">
      <c r="A239" s="1"/>
      <c r="B239" s="152" t="str">
        <f t="shared" si="68"/>
        <v>-</v>
      </c>
      <c r="C239" s="81">
        <v>0</v>
      </c>
      <c r="D239" s="38">
        <v>6</v>
      </c>
      <c r="E239" s="39">
        <v>0</v>
      </c>
      <c r="F239" s="264">
        <f>ABS(Home!$K$22*E239)</f>
        <v>0</v>
      </c>
      <c r="G239" s="39">
        <v>0</v>
      </c>
      <c r="H239" s="264">
        <f>ABS(Home!$K$22*G239)</f>
        <v>0</v>
      </c>
      <c r="I239" s="39">
        <v>0</v>
      </c>
      <c r="J239" s="264">
        <f>ABS(Home!$K$22*I239)</f>
        <v>0</v>
      </c>
      <c r="K239" s="39">
        <v>0</v>
      </c>
      <c r="L239" s="264">
        <f>ABS(Home!$K$22*K239)</f>
        <v>0</v>
      </c>
      <c r="N239">
        <f t="shared" si="56"/>
        <v>0</v>
      </c>
      <c r="P239">
        <f t="shared" si="57"/>
        <v>0</v>
      </c>
      <c r="Q239">
        <f t="shared" si="58"/>
        <v>6</v>
      </c>
      <c r="S239">
        <f t="shared" si="59"/>
        <v>0</v>
      </c>
      <c r="T239">
        <f t="shared" si="60"/>
        <v>0</v>
      </c>
      <c r="U239">
        <f t="shared" si="61"/>
        <v>0</v>
      </c>
      <c r="V239">
        <f t="shared" si="62"/>
        <v>0</v>
      </c>
      <c r="X239">
        <f t="shared" si="63"/>
        <v>0</v>
      </c>
      <c r="Y239">
        <f t="shared" si="64"/>
        <v>0</v>
      </c>
      <c r="Z239">
        <f t="shared" si="65"/>
        <v>0</v>
      </c>
      <c r="AA239">
        <f t="shared" si="66"/>
        <v>0</v>
      </c>
      <c r="AC239" s="15"/>
      <c r="AD239" s="15"/>
      <c r="AP239">
        <v>6</v>
      </c>
      <c r="AQ239">
        <v>6</v>
      </c>
      <c r="AR239">
        <v>7</v>
      </c>
      <c r="BA239" s="16" t="s">
        <v>24</v>
      </c>
      <c r="BC239">
        <v>0</v>
      </c>
      <c r="BD239" s="39">
        <v>0</v>
      </c>
      <c r="BF239">
        <f t="shared" si="71"/>
        <v>0</v>
      </c>
    </row>
    <row r="240" spans="1:58" x14ac:dyDescent="0.2">
      <c r="A240" s="1"/>
      <c r="B240" s="152" t="str">
        <f t="shared" si="68"/>
        <v>.</v>
      </c>
      <c r="F240" s="264">
        <f>ABS(Home!$K$22*E240)</f>
        <v>0</v>
      </c>
      <c r="G240" s="39">
        <v>0</v>
      </c>
      <c r="H240" s="264">
        <f>ABS(Home!$K$22*G240)</f>
        <v>0</v>
      </c>
      <c r="I240" s="39">
        <v>0</v>
      </c>
      <c r="J240" s="264">
        <f>ABS(Home!$K$22*I240)</f>
        <v>0</v>
      </c>
      <c r="K240" s="39">
        <v>0</v>
      </c>
      <c r="L240" s="264">
        <f>ABS(Home!$K$22*K240)</f>
        <v>0</v>
      </c>
      <c r="N240">
        <f t="shared" si="56"/>
        <v>0</v>
      </c>
      <c r="P240">
        <f t="shared" si="57"/>
        <v>0</v>
      </c>
      <c r="Q240">
        <f t="shared" si="58"/>
        <v>0</v>
      </c>
      <c r="S240">
        <f t="shared" si="59"/>
        <v>0</v>
      </c>
      <c r="T240">
        <f t="shared" si="60"/>
        <v>0</v>
      </c>
      <c r="U240">
        <f t="shared" si="61"/>
        <v>0</v>
      </c>
      <c r="V240">
        <f t="shared" si="62"/>
        <v>0</v>
      </c>
      <c r="X240">
        <f t="shared" si="63"/>
        <v>0</v>
      </c>
      <c r="Y240">
        <f t="shared" si="64"/>
        <v>0</v>
      </c>
      <c r="Z240">
        <f t="shared" si="65"/>
        <v>0</v>
      </c>
      <c r="AA240">
        <f t="shared" si="66"/>
        <v>0</v>
      </c>
      <c r="AC240" s="15"/>
      <c r="AD240" s="15"/>
    </row>
    <row r="241" spans="1:58" x14ac:dyDescent="0.2">
      <c r="A241" s="1"/>
      <c r="B241" s="152" t="str">
        <f t="shared" si="68"/>
        <v>.</v>
      </c>
      <c r="F241" s="264">
        <f>ABS(Home!$K$22*E241)</f>
        <v>0</v>
      </c>
      <c r="G241" s="39">
        <v>0</v>
      </c>
      <c r="H241" s="264">
        <f>ABS(Home!$K$22*G241)</f>
        <v>0</v>
      </c>
      <c r="I241" s="39">
        <v>0</v>
      </c>
      <c r="J241" s="264">
        <f>ABS(Home!$K$22*I241)</f>
        <v>0</v>
      </c>
      <c r="K241" s="39">
        <v>0</v>
      </c>
      <c r="L241" s="264">
        <f>ABS(Home!$K$22*K241)</f>
        <v>0</v>
      </c>
      <c r="N241">
        <f t="shared" si="56"/>
        <v>0</v>
      </c>
      <c r="P241">
        <f t="shared" si="57"/>
        <v>0</v>
      </c>
      <c r="Q241">
        <f t="shared" si="58"/>
        <v>0</v>
      </c>
      <c r="S241">
        <f t="shared" si="59"/>
        <v>0</v>
      </c>
      <c r="T241">
        <f t="shared" si="60"/>
        <v>0</v>
      </c>
      <c r="U241">
        <f t="shared" si="61"/>
        <v>0</v>
      </c>
      <c r="V241">
        <f t="shared" si="62"/>
        <v>0</v>
      </c>
      <c r="X241">
        <f t="shared" si="63"/>
        <v>0</v>
      </c>
      <c r="Y241">
        <f t="shared" si="64"/>
        <v>0</v>
      </c>
      <c r="Z241">
        <f t="shared" si="65"/>
        <v>0</v>
      </c>
      <c r="AA241">
        <f t="shared" si="66"/>
        <v>0</v>
      </c>
      <c r="AC241" s="15"/>
      <c r="AD241" s="15"/>
    </row>
    <row r="242" spans="1:58" x14ac:dyDescent="0.2">
      <c r="A242" s="1"/>
      <c r="B242" s="152" t="str">
        <f t="shared" si="68"/>
        <v>.</v>
      </c>
      <c r="F242" s="264">
        <f>ABS(Home!$K$22*E242)</f>
        <v>0</v>
      </c>
      <c r="G242" s="39">
        <v>0</v>
      </c>
      <c r="H242" s="264">
        <f>ABS(Home!$K$22*G242)</f>
        <v>0</v>
      </c>
      <c r="I242" s="39">
        <v>0</v>
      </c>
      <c r="J242" s="264">
        <f>ABS(Home!$K$22*I242)</f>
        <v>0</v>
      </c>
      <c r="K242" s="39">
        <v>0</v>
      </c>
      <c r="L242" s="264">
        <f>ABS(Home!$K$22*K242)</f>
        <v>0</v>
      </c>
      <c r="N242">
        <f t="shared" si="56"/>
        <v>0</v>
      </c>
      <c r="P242">
        <f t="shared" si="57"/>
        <v>0</v>
      </c>
      <c r="Q242">
        <f t="shared" si="58"/>
        <v>0</v>
      </c>
      <c r="S242">
        <f t="shared" si="59"/>
        <v>0</v>
      </c>
      <c r="T242">
        <f t="shared" si="60"/>
        <v>0</v>
      </c>
      <c r="U242">
        <f t="shared" si="61"/>
        <v>0</v>
      </c>
      <c r="V242">
        <f t="shared" si="62"/>
        <v>0</v>
      </c>
      <c r="X242">
        <f t="shared" si="63"/>
        <v>0</v>
      </c>
      <c r="Y242">
        <f t="shared" si="64"/>
        <v>0</v>
      </c>
      <c r="Z242">
        <f t="shared" si="65"/>
        <v>0</v>
      </c>
      <c r="AA242">
        <f t="shared" si="66"/>
        <v>0</v>
      </c>
      <c r="AC242" s="15"/>
      <c r="AD242" s="15"/>
    </row>
    <row r="243" spans="1:58" x14ac:dyDescent="0.2">
      <c r="A243" s="154"/>
      <c r="B243" s="158" t="str">
        <f t="shared" si="68"/>
        <v>.</v>
      </c>
      <c r="C243" s="159"/>
      <c r="D243" s="159"/>
      <c r="E243" s="160"/>
      <c r="F243" s="265">
        <f>ABS(Home!$K$22*E243)</f>
        <v>0</v>
      </c>
      <c r="G243" s="262">
        <v>0</v>
      </c>
      <c r="H243" s="265">
        <f>ABS(Home!$K$22*G243)</f>
        <v>0</v>
      </c>
      <c r="I243" s="262">
        <v>0</v>
      </c>
      <c r="J243" s="265">
        <f>ABS(Home!$K$22*I243)</f>
        <v>0</v>
      </c>
      <c r="K243" s="262">
        <v>0</v>
      </c>
      <c r="L243" s="265">
        <f>ABS(Home!$K$22*K243)</f>
        <v>0</v>
      </c>
      <c r="M243" s="13"/>
      <c r="N243">
        <f t="shared" si="56"/>
        <v>0</v>
      </c>
      <c r="P243">
        <f t="shared" si="57"/>
        <v>0</v>
      </c>
      <c r="Q243">
        <f t="shared" si="58"/>
        <v>0</v>
      </c>
      <c r="S243">
        <f t="shared" si="59"/>
        <v>0</v>
      </c>
      <c r="T243">
        <f t="shared" si="60"/>
        <v>0</v>
      </c>
      <c r="U243">
        <f t="shared" si="61"/>
        <v>0</v>
      </c>
      <c r="V243">
        <f t="shared" si="62"/>
        <v>0</v>
      </c>
      <c r="X243">
        <f t="shared" si="63"/>
        <v>0</v>
      </c>
      <c r="Y243">
        <f t="shared" si="64"/>
        <v>0</v>
      </c>
      <c r="Z243">
        <f t="shared" si="65"/>
        <v>0</v>
      </c>
      <c r="AA243">
        <f t="shared" si="66"/>
        <v>0</v>
      </c>
      <c r="AC243" s="15"/>
      <c r="AD243" s="15"/>
      <c r="AP243" t="s">
        <v>27</v>
      </c>
      <c r="AQ243" t="s">
        <v>27</v>
      </c>
      <c r="AR243" s="7" t="s">
        <v>27</v>
      </c>
      <c r="AZ243" s="17" t="s">
        <v>28</v>
      </c>
      <c r="BA243" s="9">
        <f>1+BA233</f>
        <v>25</v>
      </c>
      <c r="BC243" t="s">
        <v>15</v>
      </c>
      <c r="BD243" s="14" t="s">
        <v>15</v>
      </c>
      <c r="BF243" s="14" t="s">
        <v>15</v>
      </c>
    </row>
    <row r="244" spans="1:58" x14ac:dyDescent="0.2">
      <c r="A244" s="13">
        <f>1+A234</f>
        <v>25</v>
      </c>
      <c r="B244" s="152" t="str">
        <f t="shared" si="68"/>
        <v>Temp</v>
      </c>
      <c r="C244" s="81">
        <v>0</v>
      </c>
      <c r="D244" s="38">
        <v>6</v>
      </c>
      <c r="E244" s="39">
        <v>0</v>
      </c>
      <c r="F244" s="264">
        <f>ABS(Home!$K$22*E244)</f>
        <v>0</v>
      </c>
      <c r="G244" s="39">
        <v>0</v>
      </c>
      <c r="H244" s="264">
        <f>ABS(Home!$K$22*G244)</f>
        <v>0</v>
      </c>
      <c r="I244" s="39">
        <v>0</v>
      </c>
      <c r="J244" s="264">
        <f>ABS(Home!$K$22*I244)</f>
        <v>0</v>
      </c>
      <c r="K244" s="39">
        <v>0</v>
      </c>
      <c r="L244" s="264">
        <f>ABS(Home!$K$22*K244)</f>
        <v>0</v>
      </c>
      <c r="N244">
        <f t="shared" si="56"/>
        <v>0</v>
      </c>
      <c r="P244">
        <f t="shared" ref="P244:P307" si="72">C244</f>
        <v>0</v>
      </c>
      <c r="Q244">
        <f t="shared" ref="Q244:Q307" si="73">D244</f>
        <v>6</v>
      </c>
      <c r="S244">
        <f>IF($C244=1,E244,0)</f>
        <v>0</v>
      </c>
      <c r="T244">
        <f>IF($C244=1,G244,0)</f>
        <v>0</v>
      </c>
      <c r="U244">
        <f>IF($C244=1,I244,0)</f>
        <v>0</v>
      </c>
      <c r="V244">
        <f>IF($C244=1,K244,0)</f>
        <v>0</v>
      </c>
      <c r="X244">
        <f>IF($C244=1,F244,0)</f>
        <v>0</v>
      </c>
      <c r="Y244">
        <f>IF($C244=1,H244,0)</f>
        <v>0</v>
      </c>
      <c r="Z244">
        <f>IF($C244=1,J244,0)</f>
        <v>0</v>
      </c>
      <c r="AA244">
        <f>IF($C244=1,L244,0)</f>
        <v>0</v>
      </c>
      <c r="AC244" s="15"/>
      <c r="AD244" s="15"/>
      <c r="AP244">
        <v>6</v>
      </c>
      <c r="AQ244">
        <v>6</v>
      </c>
      <c r="AR244">
        <v>7</v>
      </c>
      <c r="BA244" s="16" t="s">
        <v>19</v>
      </c>
      <c r="BC244">
        <v>0</v>
      </c>
      <c r="BD244" s="39">
        <v>0</v>
      </c>
      <c r="BF244">
        <f t="shared" ref="BF244:BF249" si="74">BD244*$BG$3</f>
        <v>0</v>
      </c>
    </row>
    <row r="245" spans="1:58" x14ac:dyDescent="0.2">
      <c r="A245" s="17"/>
      <c r="B245" s="152" t="str">
        <f t="shared" si="68"/>
        <v>pH</v>
      </c>
      <c r="C245" s="81">
        <v>0</v>
      </c>
      <c r="D245" s="38">
        <v>6</v>
      </c>
      <c r="E245" s="39">
        <v>0</v>
      </c>
      <c r="F245" s="264">
        <f>ABS(Home!$K$22*E245)</f>
        <v>0</v>
      </c>
      <c r="G245" s="39">
        <v>0</v>
      </c>
      <c r="H245" s="264">
        <f>ABS(Home!$K$22*G245)</f>
        <v>0</v>
      </c>
      <c r="I245" s="39">
        <v>0</v>
      </c>
      <c r="J245" s="264">
        <f>ABS(Home!$K$22*I245)</f>
        <v>0</v>
      </c>
      <c r="K245" s="39">
        <v>0</v>
      </c>
      <c r="L245" s="264">
        <f>ABS(Home!$K$22*K245)</f>
        <v>0</v>
      </c>
      <c r="N245">
        <f t="shared" si="56"/>
        <v>0</v>
      </c>
      <c r="P245">
        <f t="shared" si="72"/>
        <v>0</v>
      </c>
      <c r="Q245">
        <f t="shared" si="73"/>
        <v>6</v>
      </c>
      <c r="S245">
        <f t="shared" ref="S245:S308" si="75">IF($C245=1,E245,0)</f>
        <v>0</v>
      </c>
      <c r="T245">
        <f t="shared" ref="T245:T308" si="76">IF($C245=1,G245,0)</f>
        <v>0</v>
      </c>
      <c r="U245">
        <f t="shared" ref="U245:U308" si="77">IF($C245=1,I245,0)</f>
        <v>0</v>
      </c>
      <c r="V245">
        <f t="shared" ref="V245:V308" si="78">IF($C245=1,K245,0)</f>
        <v>0</v>
      </c>
      <c r="X245">
        <f t="shared" ref="X245:X308" si="79">IF($C245=1,F245,0)</f>
        <v>0</v>
      </c>
      <c r="Y245">
        <f t="shared" ref="Y245:Y308" si="80">IF($C245=1,H245,0)</f>
        <v>0</v>
      </c>
      <c r="Z245">
        <f t="shared" ref="Z245:Z308" si="81">IF($C245=1,J245,0)</f>
        <v>0</v>
      </c>
      <c r="AA245">
        <f t="shared" ref="AA245:AA308" si="82">IF($C245=1,L245,0)</f>
        <v>0</v>
      </c>
      <c r="AC245" s="15"/>
      <c r="AD245" s="15"/>
      <c r="AP245">
        <v>6</v>
      </c>
      <c r="AQ245">
        <v>6</v>
      </c>
      <c r="AR245">
        <v>7</v>
      </c>
      <c r="BA245" s="16" t="s">
        <v>20</v>
      </c>
      <c r="BC245">
        <v>0</v>
      </c>
      <c r="BD245" s="39">
        <v>0</v>
      </c>
      <c r="BF245">
        <f t="shared" si="74"/>
        <v>0</v>
      </c>
    </row>
    <row r="246" spans="1:58" x14ac:dyDescent="0.2">
      <c r="A246" s="1"/>
      <c r="B246" s="152" t="str">
        <f t="shared" si="68"/>
        <v>DO</v>
      </c>
      <c r="C246" s="81">
        <v>0</v>
      </c>
      <c r="D246" s="38">
        <v>6</v>
      </c>
      <c r="E246" s="39">
        <v>0</v>
      </c>
      <c r="F246" s="264">
        <f>ABS(Home!$K$22*E246)</f>
        <v>0</v>
      </c>
      <c r="G246" s="39">
        <v>0</v>
      </c>
      <c r="H246" s="264">
        <f>ABS(Home!$K$22*G246)</f>
        <v>0</v>
      </c>
      <c r="I246" s="39">
        <v>0</v>
      </c>
      <c r="J246" s="264">
        <f>ABS(Home!$K$22*I246)</f>
        <v>0</v>
      </c>
      <c r="K246" s="39">
        <v>0</v>
      </c>
      <c r="L246" s="264">
        <f>ABS(Home!$K$22*K246)</f>
        <v>0</v>
      </c>
      <c r="N246">
        <f t="shared" si="56"/>
        <v>0</v>
      </c>
      <c r="P246">
        <f t="shared" si="72"/>
        <v>0</v>
      </c>
      <c r="Q246">
        <f t="shared" si="73"/>
        <v>6</v>
      </c>
      <c r="S246">
        <f t="shared" si="75"/>
        <v>0</v>
      </c>
      <c r="T246">
        <f t="shared" si="76"/>
        <v>0</v>
      </c>
      <c r="U246">
        <f t="shared" si="77"/>
        <v>0</v>
      </c>
      <c r="V246">
        <f t="shared" si="78"/>
        <v>0</v>
      </c>
      <c r="X246">
        <f t="shared" si="79"/>
        <v>0</v>
      </c>
      <c r="Y246">
        <f t="shared" si="80"/>
        <v>0</v>
      </c>
      <c r="Z246">
        <f t="shared" si="81"/>
        <v>0</v>
      </c>
      <c r="AA246">
        <f t="shared" si="82"/>
        <v>0</v>
      </c>
      <c r="AC246" s="15"/>
      <c r="AD246" s="15"/>
      <c r="AP246">
        <v>6</v>
      </c>
      <c r="AQ246">
        <v>6</v>
      </c>
      <c r="AR246">
        <v>7</v>
      </c>
      <c r="BA246" s="16" t="s">
        <v>21</v>
      </c>
      <c r="BC246">
        <v>0</v>
      </c>
      <c r="BD246" s="39">
        <v>0</v>
      </c>
      <c r="BF246">
        <f t="shared" si="74"/>
        <v>0</v>
      </c>
    </row>
    <row r="247" spans="1:58" x14ac:dyDescent="0.2">
      <c r="A247" s="1"/>
      <c r="B247" s="152" t="str">
        <f t="shared" si="68"/>
        <v>Pollution</v>
      </c>
      <c r="C247" s="81">
        <v>0</v>
      </c>
      <c r="D247" s="38">
        <v>6</v>
      </c>
      <c r="E247" s="39">
        <v>0</v>
      </c>
      <c r="F247" s="264">
        <f>ABS(Home!$K$22*E247)</f>
        <v>0</v>
      </c>
      <c r="G247" s="39">
        <v>0</v>
      </c>
      <c r="H247" s="264">
        <f>ABS(Home!$K$22*G247)</f>
        <v>0</v>
      </c>
      <c r="I247" s="39">
        <v>0</v>
      </c>
      <c r="J247" s="264">
        <f>ABS(Home!$K$22*I247)</f>
        <v>0</v>
      </c>
      <c r="K247" s="39">
        <v>0</v>
      </c>
      <c r="L247" s="264">
        <f>ABS(Home!$K$22*K247)</f>
        <v>0</v>
      </c>
      <c r="N247">
        <f t="shared" si="56"/>
        <v>0</v>
      </c>
      <c r="P247">
        <f t="shared" si="72"/>
        <v>0</v>
      </c>
      <c r="Q247">
        <f t="shared" si="73"/>
        <v>6</v>
      </c>
      <c r="S247">
        <f t="shared" si="75"/>
        <v>0</v>
      </c>
      <c r="T247">
        <f t="shared" si="76"/>
        <v>0</v>
      </c>
      <c r="U247">
        <f t="shared" si="77"/>
        <v>0</v>
      </c>
      <c r="V247">
        <f t="shared" si="78"/>
        <v>0</v>
      </c>
      <c r="X247">
        <f t="shared" si="79"/>
        <v>0</v>
      </c>
      <c r="Y247">
        <f t="shared" si="80"/>
        <v>0</v>
      </c>
      <c r="Z247">
        <f t="shared" si="81"/>
        <v>0</v>
      </c>
      <c r="AA247">
        <f t="shared" si="82"/>
        <v>0</v>
      </c>
      <c r="AC247" s="15"/>
      <c r="AD247" s="15"/>
      <c r="AP247">
        <v>6</v>
      </c>
      <c r="AQ247">
        <v>6</v>
      </c>
      <c r="AR247">
        <v>7</v>
      </c>
      <c r="BA247" s="16" t="s">
        <v>22</v>
      </c>
      <c r="BC247">
        <v>0</v>
      </c>
      <c r="BD247" s="39">
        <v>0</v>
      </c>
      <c r="BF247">
        <f t="shared" si="74"/>
        <v>0</v>
      </c>
    </row>
    <row r="248" spans="1:58" x14ac:dyDescent="0.2">
      <c r="A248" s="1"/>
      <c r="B248" s="152" t="str">
        <f t="shared" si="68"/>
        <v>FishingPressure</v>
      </c>
      <c r="C248" s="112">
        <v>0</v>
      </c>
      <c r="D248" s="38">
        <v>6</v>
      </c>
      <c r="E248" s="141">
        <v>-9.0909090999999997E-2</v>
      </c>
      <c r="F248" s="264">
        <f>ABS(Home!$K$22*E248)</f>
        <v>4.5454545500000004E-3</v>
      </c>
      <c r="G248" s="39">
        <v>0</v>
      </c>
      <c r="H248" s="264">
        <f>ABS(Home!$K$22*G248)</f>
        <v>0</v>
      </c>
      <c r="I248" s="39">
        <v>0</v>
      </c>
      <c r="J248" s="264">
        <f>ABS(Home!$K$22*I248)</f>
        <v>0</v>
      </c>
      <c r="K248" s="39">
        <v>0</v>
      </c>
      <c r="L248" s="264">
        <f>ABS(Home!$K$22*K248)</f>
        <v>0</v>
      </c>
      <c r="N248">
        <f t="shared" si="56"/>
        <v>0</v>
      </c>
      <c r="P248">
        <f t="shared" si="72"/>
        <v>0</v>
      </c>
      <c r="Q248">
        <f t="shared" si="73"/>
        <v>6</v>
      </c>
      <c r="S248">
        <f t="shared" si="75"/>
        <v>0</v>
      </c>
      <c r="T248">
        <f t="shared" si="76"/>
        <v>0</v>
      </c>
      <c r="U248">
        <f t="shared" si="77"/>
        <v>0</v>
      </c>
      <c r="V248">
        <f t="shared" si="78"/>
        <v>0</v>
      </c>
      <c r="X248">
        <f t="shared" si="79"/>
        <v>0</v>
      </c>
      <c r="Y248">
        <f t="shared" si="80"/>
        <v>0</v>
      </c>
      <c r="Z248">
        <f t="shared" si="81"/>
        <v>0</v>
      </c>
      <c r="AA248">
        <f t="shared" si="82"/>
        <v>0</v>
      </c>
      <c r="AC248" s="15"/>
      <c r="AD248" s="15"/>
      <c r="AP248">
        <v>6</v>
      </c>
      <c r="AQ248">
        <v>6</v>
      </c>
      <c r="AR248">
        <v>7</v>
      </c>
      <c r="BA248" s="16" t="s">
        <v>23</v>
      </c>
      <c r="BC248">
        <v>-9.0909090999999997E-2</v>
      </c>
      <c r="BD248" s="137">
        <v>0</v>
      </c>
      <c r="BF248">
        <f t="shared" si="74"/>
        <v>0</v>
      </c>
    </row>
    <row r="249" spans="1:58" x14ac:dyDescent="0.2">
      <c r="A249" s="1"/>
      <c r="B249" s="152" t="str">
        <f t="shared" si="68"/>
        <v>-</v>
      </c>
      <c r="C249" s="81">
        <v>0</v>
      </c>
      <c r="D249" s="38">
        <v>6</v>
      </c>
      <c r="E249" s="39">
        <v>0</v>
      </c>
      <c r="F249" s="264">
        <f>ABS(Home!$K$22*E249)</f>
        <v>0</v>
      </c>
      <c r="G249" s="39">
        <v>0</v>
      </c>
      <c r="H249" s="264">
        <f>ABS(Home!$K$22*G249)</f>
        <v>0</v>
      </c>
      <c r="I249" s="39">
        <v>0</v>
      </c>
      <c r="J249" s="264">
        <f>ABS(Home!$K$22*I249)</f>
        <v>0</v>
      </c>
      <c r="K249" s="39">
        <v>0</v>
      </c>
      <c r="L249" s="264">
        <f>ABS(Home!$K$22*K249)</f>
        <v>0</v>
      </c>
      <c r="N249">
        <f t="shared" si="56"/>
        <v>0</v>
      </c>
      <c r="P249">
        <f t="shared" si="72"/>
        <v>0</v>
      </c>
      <c r="Q249">
        <f t="shared" si="73"/>
        <v>6</v>
      </c>
      <c r="S249">
        <f t="shared" si="75"/>
        <v>0</v>
      </c>
      <c r="T249">
        <f t="shared" si="76"/>
        <v>0</v>
      </c>
      <c r="U249">
        <f t="shared" si="77"/>
        <v>0</v>
      </c>
      <c r="V249">
        <f t="shared" si="78"/>
        <v>0</v>
      </c>
      <c r="X249">
        <f t="shared" si="79"/>
        <v>0</v>
      </c>
      <c r="Y249">
        <f t="shared" si="80"/>
        <v>0</v>
      </c>
      <c r="Z249">
        <f t="shared" si="81"/>
        <v>0</v>
      </c>
      <c r="AA249">
        <f t="shared" si="82"/>
        <v>0</v>
      </c>
      <c r="AC249" s="15"/>
      <c r="AD249" s="15"/>
      <c r="AP249">
        <v>6</v>
      </c>
      <c r="AQ249">
        <v>6</v>
      </c>
      <c r="AR249">
        <v>7</v>
      </c>
      <c r="BA249" s="16" t="s">
        <v>24</v>
      </c>
      <c r="BC249">
        <v>0</v>
      </c>
      <c r="BD249" s="39">
        <v>0</v>
      </c>
      <c r="BF249">
        <f t="shared" si="74"/>
        <v>0</v>
      </c>
    </row>
    <row r="250" spans="1:58" x14ac:dyDescent="0.2">
      <c r="A250" s="1"/>
      <c r="B250" s="152" t="str">
        <f t="shared" si="68"/>
        <v>.</v>
      </c>
      <c r="F250" s="264">
        <f>ABS(Home!$K$22*E250)</f>
        <v>0</v>
      </c>
      <c r="G250" s="39">
        <v>0</v>
      </c>
      <c r="H250" s="264">
        <f>ABS(Home!$K$22*G250)</f>
        <v>0</v>
      </c>
      <c r="I250" s="39">
        <v>0</v>
      </c>
      <c r="J250" s="264">
        <f>ABS(Home!$K$22*I250)</f>
        <v>0</v>
      </c>
      <c r="K250" s="39">
        <v>0</v>
      </c>
      <c r="L250" s="264">
        <f>ABS(Home!$K$22*K250)</f>
        <v>0</v>
      </c>
      <c r="N250">
        <f t="shared" si="56"/>
        <v>0</v>
      </c>
      <c r="P250">
        <f t="shared" si="72"/>
        <v>0</v>
      </c>
      <c r="Q250">
        <f t="shared" si="73"/>
        <v>0</v>
      </c>
      <c r="S250">
        <f t="shared" si="75"/>
        <v>0</v>
      </c>
      <c r="T250">
        <f t="shared" si="76"/>
        <v>0</v>
      </c>
      <c r="U250">
        <f t="shared" si="77"/>
        <v>0</v>
      </c>
      <c r="V250">
        <f t="shared" si="78"/>
        <v>0</v>
      </c>
      <c r="X250">
        <f t="shared" si="79"/>
        <v>0</v>
      </c>
      <c r="Y250">
        <f t="shared" si="80"/>
        <v>0</v>
      </c>
      <c r="Z250">
        <f t="shared" si="81"/>
        <v>0</v>
      </c>
      <c r="AA250">
        <f t="shared" si="82"/>
        <v>0</v>
      </c>
      <c r="AC250" s="15"/>
      <c r="AD250" s="15"/>
    </row>
    <row r="251" spans="1:58" x14ac:dyDescent="0.2">
      <c r="A251" s="1"/>
      <c r="B251" s="152" t="str">
        <f t="shared" si="68"/>
        <v>.</v>
      </c>
      <c r="F251" s="264">
        <f>ABS(Home!$K$22*E251)</f>
        <v>0</v>
      </c>
      <c r="G251" s="39">
        <v>0</v>
      </c>
      <c r="H251" s="264">
        <f>ABS(Home!$K$22*G251)</f>
        <v>0</v>
      </c>
      <c r="I251" s="39">
        <v>0</v>
      </c>
      <c r="J251" s="264">
        <f>ABS(Home!$K$22*I251)</f>
        <v>0</v>
      </c>
      <c r="K251" s="39">
        <v>0</v>
      </c>
      <c r="L251" s="264">
        <f>ABS(Home!$K$22*K251)</f>
        <v>0</v>
      </c>
      <c r="N251">
        <f t="shared" si="56"/>
        <v>0</v>
      </c>
      <c r="P251">
        <f t="shared" si="72"/>
        <v>0</v>
      </c>
      <c r="Q251">
        <f t="shared" si="73"/>
        <v>0</v>
      </c>
      <c r="S251">
        <f t="shared" si="75"/>
        <v>0</v>
      </c>
      <c r="T251">
        <f t="shared" si="76"/>
        <v>0</v>
      </c>
      <c r="U251">
        <f t="shared" si="77"/>
        <v>0</v>
      </c>
      <c r="V251">
        <f t="shared" si="78"/>
        <v>0</v>
      </c>
      <c r="X251">
        <f t="shared" si="79"/>
        <v>0</v>
      </c>
      <c r="Y251">
        <f t="shared" si="80"/>
        <v>0</v>
      </c>
      <c r="Z251">
        <f t="shared" si="81"/>
        <v>0</v>
      </c>
      <c r="AA251">
        <f t="shared" si="82"/>
        <v>0</v>
      </c>
      <c r="AC251" s="15"/>
      <c r="AD251" s="15"/>
    </row>
    <row r="252" spans="1:58" x14ac:dyDescent="0.2">
      <c r="A252" s="1"/>
      <c r="B252" s="152" t="str">
        <f t="shared" si="68"/>
        <v>.</v>
      </c>
      <c r="F252" s="264">
        <f>ABS(Home!$K$22*E252)</f>
        <v>0</v>
      </c>
      <c r="G252" s="39">
        <v>0</v>
      </c>
      <c r="H252" s="264">
        <f>ABS(Home!$K$22*G252)</f>
        <v>0</v>
      </c>
      <c r="I252" s="39">
        <v>0</v>
      </c>
      <c r="J252" s="264">
        <f>ABS(Home!$K$22*I252)</f>
        <v>0</v>
      </c>
      <c r="K252" s="39">
        <v>0</v>
      </c>
      <c r="L252" s="264">
        <f>ABS(Home!$K$22*K252)</f>
        <v>0</v>
      </c>
      <c r="N252">
        <f t="shared" si="56"/>
        <v>0</v>
      </c>
      <c r="P252">
        <f t="shared" si="72"/>
        <v>0</v>
      </c>
      <c r="Q252">
        <f t="shared" si="73"/>
        <v>0</v>
      </c>
      <c r="S252">
        <f t="shared" si="75"/>
        <v>0</v>
      </c>
      <c r="T252">
        <f t="shared" si="76"/>
        <v>0</v>
      </c>
      <c r="U252">
        <f t="shared" si="77"/>
        <v>0</v>
      </c>
      <c r="V252">
        <f t="shared" si="78"/>
        <v>0</v>
      </c>
      <c r="X252">
        <f t="shared" si="79"/>
        <v>0</v>
      </c>
      <c r="Y252">
        <f t="shared" si="80"/>
        <v>0</v>
      </c>
      <c r="Z252">
        <f t="shared" si="81"/>
        <v>0</v>
      </c>
      <c r="AA252">
        <f t="shared" si="82"/>
        <v>0</v>
      </c>
      <c r="AC252" s="15"/>
      <c r="AD252" s="15"/>
    </row>
    <row r="253" spans="1:58" x14ac:dyDescent="0.2">
      <c r="A253" s="154"/>
      <c r="B253" s="158" t="str">
        <f t="shared" si="68"/>
        <v>.</v>
      </c>
      <c r="C253" s="159"/>
      <c r="D253" s="159"/>
      <c r="E253" s="160"/>
      <c r="F253" s="265">
        <f>ABS(Home!$K$22*E253)</f>
        <v>0</v>
      </c>
      <c r="G253" s="262">
        <v>0</v>
      </c>
      <c r="H253" s="265">
        <f>ABS(Home!$K$22*G253)</f>
        <v>0</v>
      </c>
      <c r="I253" s="262">
        <v>0</v>
      </c>
      <c r="J253" s="265">
        <f>ABS(Home!$K$22*I253)</f>
        <v>0</v>
      </c>
      <c r="K253" s="262">
        <v>0</v>
      </c>
      <c r="L253" s="265">
        <f>ABS(Home!$K$22*K253)</f>
        <v>0</v>
      </c>
      <c r="M253" s="13"/>
      <c r="N253">
        <f t="shared" si="56"/>
        <v>0</v>
      </c>
      <c r="P253">
        <f t="shared" si="72"/>
        <v>0</v>
      </c>
      <c r="Q253">
        <f t="shared" si="73"/>
        <v>0</v>
      </c>
      <c r="S253">
        <f t="shared" si="75"/>
        <v>0</v>
      </c>
      <c r="T253">
        <f t="shared" si="76"/>
        <v>0</v>
      </c>
      <c r="U253">
        <f t="shared" si="77"/>
        <v>0</v>
      </c>
      <c r="V253">
        <f t="shared" si="78"/>
        <v>0</v>
      </c>
      <c r="X253">
        <f t="shared" si="79"/>
        <v>0</v>
      </c>
      <c r="Y253">
        <f t="shared" si="80"/>
        <v>0</v>
      </c>
      <c r="Z253">
        <f t="shared" si="81"/>
        <v>0</v>
      </c>
      <c r="AA253">
        <f t="shared" si="82"/>
        <v>0</v>
      </c>
      <c r="AC253" s="15"/>
      <c r="AD253" s="15"/>
      <c r="AP253" t="s">
        <v>27</v>
      </c>
      <c r="AQ253" t="s">
        <v>27</v>
      </c>
      <c r="AR253" s="7" t="s">
        <v>27</v>
      </c>
      <c r="AZ253" s="17" t="s">
        <v>28</v>
      </c>
      <c r="BA253" s="9">
        <f>1+BA243</f>
        <v>26</v>
      </c>
      <c r="BC253" t="s">
        <v>15</v>
      </c>
      <c r="BD253" s="14" t="s">
        <v>15</v>
      </c>
      <c r="BF253" s="14" t="s">
        <v>15</v>
      </c>
    </row>
    <row r="254" spans="1:58" x14ac:dyDescent="0.2">
      <c r="A254" s="13">
        <f>1+A244</f>
        <v>26</v>
      </c>
      <c r="B254" s="152" t="str">
        <f t="shared" si="68"/>
        <v>Temp</v>
      </c>
      <c r="C254" s="38">
        <v>0</v>
      </c>
      <c r="D254" s="38">
        <v>6</v>
      </c>
      <c r="E254" s="39">
        <v>0</v>
      </c>
      <c r="F254" s="264">
        <f>ABS(Home!$K$22*E254)</f>
        <v>0</v>
      </c>
      <c r="G254" s="39">
        <v>0</v>
      </c>
      <c r="H254" s="264">
        <f>ABS(Home!$K$22*G254)</f>
        <v>0</v>
      </c>
      <c r="I254" s="39">
        <v>0</v>
      </c>
      <c r="J254" s="264">
        <f>ABS(Home!$K$22*I254)</f>
        <v>0</v>
      </c>
      <c r="K254" s="39">
        <v>0</v>
      </c>
      <c r="L254" s="264">
        <f>ABS(Home!$K$22*K254)</f>
        <v>0</v>
      </c>
      <c r="N254">
        <f t="shared" si="56"/>
        <v>0</v>
      </c>
      <c r="P254">
        <f t="shared" si="72"/>
        <v>0</v>
      </c>
      <c r="Q254">
        <f t="shared" si="73"/>
        <v>6</v>
      </c>
      <c r="S254">
        <f t="shared" si="75"/>
        <v>0</v>
      </c>
      <c r="T254">
        <f t="shared" si="76"/>
        <v>0</v>
      </c>
      <c r="U254">
        <f t="shared" si="77"/>
        <v>0</v>
      </c>
      <c r="V254">
        <f t="shared" si="78"/>
        <v>0</v>
      </c>
      <c r="X254">
        <f t="shared" si="79"/>
        <v>0</v>
      </c>
      <c r="Y254">
        <f t="shared" si="80"/>
        <v>0</v>
      </c>
      <c r="Z254">
        <f t="shared" si="81"/>
        <v>0</v>
      </c>
      <c r="AA254">
        <f t="shared" si="82"/>
        <v>0</v>
      </c>
      <c r="AC254" s="15"/>
      <c r="AD254" s="15"/>
      <c r="AP254">
        <v>6</v>
      </c>
      <c r="AQ254">
        <v>6</v>
      </c>
      <c r="AR254">
        <v>7</v>
      </c>
      <c r="BA254" s="16" t="s">
        <v>19</v>
      </c>
      <c r="BC254">
        <v>0</v>
      </c>
      <c r="BD254" s="39">
        <v>0</v>
      </c>
      <c r="BF254">
        <f t="shared" ref="BF254:BF259" si="83">BD254*$BG$3</f>
        <v>0</v>
      </c>
    </row>
    <row r="255" spans="1:58" x14ac:dyDescent="0.2">
      <c r="A255" s="17"/>
      <c r="B255" s="152" t="str">
        <f t="shared" si="68"/>
        <v>pH</v>
      </c>
      <c r="C255" s="38">
        <v>0</v>
      </c>
      <c r="D255" s="38">
        <v>6</v>
      </c>
      <c r="E255" s="39">
        <v>0</v>
      </c>
      <c r="F255" s="264">
        <f>ABS(Home!$K$22*E255)</f>
        <v>0</v>
      </c>
      <c r="G255" s="39">
        <v>0</v>
      </c>
      <c r="H255" s="264">
        <f>ABS(Home!$K$22*G255)</f>
        <v>0</v>
      </c>
      <c r="I255" s="39">
        <v>0</v>
      </c>
      <c r="J255" s="264">
        <f>ABS(Home!$K$22*I255)</f>
        <v>0</v>
      </c>
      <c r="K255" s="39">
        <v>0</v>
      </c>
      <c r="L255" s="264">
        <f>ABS(Home!$K$22*K255)</f>
        <v>0</v>
      </c>
      <c r="N255">
        <f t="shared" si="56"/>
        <v>0</v>
      </c>
      <c r="P255">
        <f t="shared" si="72"/>
        <v>0</v>
      </c>
      <c r="Q255">
        <f t="shared" si="73"/>
        <v>6</v>
      </c>
      <c r="S255">
        <f t="shared" si="75"/>
        <v>0</v>
      </c>
      <c r="T255">
        <f t="shared" si="76"/>
        <v>0</v>
      </c>
      <c r="U255">
        <f t="shared" si="77"/>
        <v>0</v>
      </c>
      <c r="V255">
        <f t="shared" si="78"/>
        <v>0</v>
      </c>
      <c r="X255">
        <f t="shared" si="79"/>
        <v>0</v>
      </c>
      <c r="Y255">
        <f t="shared" si="80"/>
        <v>0</v>
      </c>
      <c r="Z255">
        <f t="shared" si="81"/>
        <v>0</v>
      </c>
      <c r="AA255">
        <f t="shared" si="82"/>
        <v>0</v>
      </c>
      <c r="AC255" s="15"/>
      <c r="AD255" s="15"/>
      <c r="AP255">
        <v>6</v>
      </c>
      <c r="AQ255">
        <v>6</v>
      </c>
      <c r="AR255">
        <v>7</v>
      </c>
      <c r="BA255" s="16" t="s">
        <v>20</v>
      </c>
      <c r="BC255">
        <v>0</v>
      </c>
      <c r="BD255" s="39">
        <v>0</v>
      </c>
      <c r="BF255">
        <f t="shared" si="83"/>
        <v>0</v>
      </c>
    </row>
    <row r="256" spans="1:58" x14ac:dyDescent="0.2">
      <c r="A256" s="1"/>
      <c r="B256" s="152" t="str">
        <f t="shared" si="68"/>
        <v>DO</v>
      </c>
      <c r="C256" s="38">
        <v>0</v>
      </c>
      <c r="D256" s="38">
        <v>6</v>
      </c>
      <c r="E256" s="39">
        <v>0</v>
      </c>
      <c r="F256" s="264">
        <f>ABS(Home!$K$22*E256)</f>
        <v>0</v>
      </c>
      <c r="G256" s="39">
        <v>0</v>
      </c>
      <c r="H256" s="264">
        <f>ABS(Home!$K$22*G256)</f>
        <v>0</v>
      </c>
      <c r="I256" s="39">
        <v>0</v>
      </c>
      <c r="J256" s="264">
        <f>ABS(Home!$K$22*I256)</f>
        <v>0</v>
      </c>
      <c r="K256" s="39">
        <v>0</v>
      </c>
      <c r="L256" s="264">
        <f>ABS(Home!$K$22*K256)</f>
        <v>0</v>
      </c>
      <c r="N256">
        <f t="shared" si="56"/>
        <v>0</v>
      </c>
      <c r="P256">
        <f t="shared" si="72"/>
        <v>0</v>
      </c>
      <c r="Q256">
        <f t="shared" si="73"/>
        <v>6</v>
      </c>
      <c r="S256">
        <f t="shared" si="75"/>
        <v>0</v>
      </c>
      <c r="T256">
        <f t="shared" si="76"/>
        <v>0</v>
      </c>
      <c r="U256">
        <f t="shared" si="77"/>
        <v>0</v>
      </c>
      <c r="V256">
        <f t="shared" si="78"/>
        <v>0</v>
      </c>
      <c r="X256">
        <f t="shared" si="79"/>
        <v>0</v>
      </c>
      <c r="Y256">
        <f t="shared" si="80"/>
        <v>0</v>
      </c>
      <c r="Z256">
        <f t="shared" si="81"/>
        <v>0</v>
      </c>
      <c r="AA256">
        <f t="shared" si="82"/>
        <v>0</v>
      </c>
      <c r="AC256" s="15"/>
      <c r="AD256" s="15"/>
      <c r="AP256">
        <v>6</v>
      </c>
      <c r="AQ256">
        <v>6</v>
      </c>
      <c r="AR256">
        <v>7</v>
      </c>
      <c r="BA256" s="16" t="s">
        <v>21</v>
      </c>
      <c r="BC256">
        <v>0</v>
      </c>
      <c r="BD256" s="39">
        <v>0</v>
      </c>
      <c r="BF256">
        <f t="shared" si="83"/>
        <v>0</v>
      </c>
    </row>
    <row r="257" spans="1:58" x14ac:dyDescent="0.2">
      <c r="A257" s="1"/>
      <c r="B257" s="152" t="str">
        <f t="shared" si="68"/>
        <v>Pollution</v>
      </c>
      <c r="C257" s="38">
        <v>0</v>
      </c>
      <c r="D257" s="38">
        <v>6</v>
      </c>
      <c r="E257" s="39">
        <v>0</v>
      </c>
      <c r="F257" s="264">
        <f>ABS(Home!$K$22*E257)</f>
        <v>0</v>
      </c>
      <c r="G257" s="39">
        <v>0</v>
      </c>
      <c r="H257" s="264">
        <f>ABS(Home!$K$22*G257)</f>
        <v>0</v>
      </c>
      <c r="I257" s="39">
        <v>0</v>
      </c>
      <c r="J257" s="264">
        <f>ABS(Home!$K$22*I257)</f>
        <v>0</v>
      </c>
      <c r="K257" s="39">
        <v>0</v>
      </c>
      <c r="L257" s="264">
        <f>ABS(Home!$K$22*K257)</f>
        <v>0</v>
      </c>
      <c r="N257">
        <f t="shared" si="56"/>
        <v>0</v>
      </c>
      <c r="P257">
        <f t="shared" si="72"/>
        <v>0</v>
      </c>
      <c r="Q257">
        <f t="shared" si="73"/>
        <v>6</v>
      </c>
      <c r="S257">
        <f t="shared" si="75"/>
        <v>0</v>
      </c>
      <c r="T257">
        <f t="shared" si="76"/>
        <v>0</v>
      </c>
      <c r="U257">
        <f t="shared" si="77"/>
        <v>0</v>
      </c>
      <c r="V257">
        <f t="shared" si="78"/>
        <v>0</v>
      </c>
      <c r="X257">
        <f t="shared" si="79"/>
        <v>0</v>
      </c>
      <c r="Y257">
        <f t="shared" si="80"/>
        <v>0</v>
      </c>
      <c r="Z257">
        <f t="shared" si="81"/>
        <v>0</v>
      </c>
      <c r="AA257">
        <f t="shared" si="82"/>
        <v>0</v>
      </c>
      <c r="AC257" s="15"/>
      <c r="AD257" s="15"/>
      <c r="AP257">
        <v>6</v>
      </c>
      <c r="AQ257">
        <v>6</v>
      </c>
      <c r="AR257">
        <v>7</v>
      </c>
      <c r="BA257" s="16" t="s">
        <v>22</v>
      </c>
      <c r="BC257">
        <v>0</v>
      </c>
      <c r="BD257" s="39">
        <v>0</v>
      </c>
      <c r="BF257">
        <f t="shared" si="83"/>
        <v>0</v>
      </c>
    </row>
    <row r="258" spans="1:58" x14ac:dyDescent="0.2">
      <c r="A258" s="1"/>
      <c r="B258" s="152" t="str">
        <f t="shared" si="68"/>
        <v>FishingPressure</v>
      </c>
      <c r="C258" s="38">
        <v>0</v>
      </c>
      <c r="D258" s="38">
        <v>6</v>
      </c>
      <c r="E258" s="39">
        <v>0</v>
      </c>
      <c r="F258" s="264">
        <f>ABS(Home!$K$22*E258)</f>
        <v>0</v>
      </c>
      <c r="G258" s="39">
        <v>0</v>
      </c>
      <c r="H258" s="264">
        <f>ABS(Home!$K$22*G258)</f>
        <v>0</v>
      </c>
      <c r="I258" s="39">
        <v>0</v>
      </c>
      <c r="J258" s="264">
        <f>ABS(Home!$K$22*I258)</f>
        <v>0</v>
      </c>
      <c r="K258" s="39">
        <v>0</v>
      </c>
      <c r="L258" s="264">
        <f>ABS(Home!$K$22*K258)</f>
        <v>0</v>
      </c>
      <c r="N258">
        <f t="shared" si="56"/>
        <v>0</v>
      </c>
      <c r="P258">
        <f t="shared" si="72"/>
        <v>0</v>
      </c>
      <c r="Q258">
        <f t="shared" si="73"/>
        <v>6</v>
      </c>
      <c r="S258">
        <f t="shared" si="75"/>
        <v>0</v>
      </c>
      <c r="T258">
        <f t="shared" si="76"/>
        <v>0</v>
      </c>
      <c r="U258">
        <f t="shared" si="77"/>
        <v>0</v>
      </c>
      <c r="V258">
        <f t="shared" si="78"/>
        <v>0</v>
      </c>
      <c r="X258">
        <f t="shared" si="79"/>
        <v>0</v>
      </c>
      <c r="Y258">
        <f t="shared" si="80"/>
        <v>0</v>
      </c>
      <c r="Z258">
        <f t="shared" si="81"/>
        <v>0</v>
      </c>
      <c r="AA258">
        <f t="shared" si="82"/>
        <v>0</v>
      </c>
      <c r="AC258" s="15"/>
      <c r="AD258" s="15"/>
      <c r="AP258">
        <v>6</v>
      </c>
      <c r="AQ258">
        <v>6</v>
      </c>
      <c r="AR258">
        <v>7</v>
      </c>
      <c r="BA258" s="16" t="s">
        <v>23</v>
      </c>
      <c r="BC258">
        <v>0</v>
      </c>
      <c r="BD258" s="39">
        <v>0</v>
      </c>
      <c r="BF258">
        <f t="shared" si="83"/>
        <v>0</v>
      </c>
    </row>
    <row r="259" spans="1:58" x14ac:dyDescent="0.2">
      <c r="A259" s="1"/>
      <c r="B259" s="152" t="str">
        <f t="shared" si="68"/>
        <v>-</v>
      </c>
      <c r="C259" s="38">
        <v>0</v>
      </c>
      <c r="D259" s="38">
        <v>6</v>
      </c>
      <c r="E259" s="39">
        <v>0</v>
      </c>
      <c r="F259" s="264">
        <f>ABS(Home!$K$22*E259)</f>
        <v>0</v>
      </c>
      <c r="G259" s="39">
        <v>0</v>
      </c>
      <c r="H259" s="264">
        <f>ABS(Home!$K$22*G259)</f>
        <v>0</v>
      </c>
      <c r="I259" s="39">
        <v>0</v>
      </c>
      <c r="J259" s="264">
        <f>ABS(Home!$K$22*I259)</f>
        <v>0</v>
      </c>
      <c r="K259" s="39">
        <v>0</v>
      </c>
      <c r="L259" s="264">
        <f>ABS(Home!$K$22*K259)</f>
        <v>0</v>
      </c>
      <c r="N259">
        <f t="shared" si="56"/>
        <v>0</v>
      </c>
      <c r="P259">
        <f t="shared" si="72"/>
        <v>0</v>
      </c>
      <c r="Q259">
        <f t="shared" si="73"/>
        <v>6</v>
      </c>
      <c r="S259">
        <f t="shared" si="75"/>
        <v>0</v>
      </c>
      <c r="T259">
        <f t="shared" si="76"/>
        <v>0</v>
      </c>
      <c r="U259">
        <f t="shared" si="77"/>
        <v>0</v>
      </c>
      <c r="V259">
        <f t="shared" si="78"/>
        <v>0</v>
      </c>
      <c r="X259">
        <f t="shared" si="79"/>
        <v>0</v>
      </c>
      <c r="Y259">
        <f t="shared" si="80"/>
        <v>0</v>
      </c>
      <c r="Z259">
        <f t="shared" si="81"/>
        <v>0</v>
      </c>
      <c r="AA259">
        <f t="shared" si="82"/>
        <v>0</v>
      </c>
      <c r="AC259" s="15"/>
      <c r="AD259" s="15"/>
      <c r="AP259">
        <v>6</v>
      </c>
      <c r="AQ259">
        <v>6</v>
      </c>
      <c r="AR259">
        <v>7</v>
      </c>
      <c r="BA259" s="16" t="s">
        <v>24</v>
      </c>
      <c r="BC259">
        <v>0</v>
      </c>
      <c r="BD259" s="39">
        <v>0</v>
      </c>
      <c r="BF259">
        <f t="shared" si="83"/>
        <v>0</v>
      </c>
    </row>
    <row r="260" spans="1:58" x14ac:dyDescent="0.2">
      <c r="A260" s="1"/>
      <c r="B260" s="152" t="str">
        <f t="shared" si="68"/>
        <v>.</v>
      </c>
      <c r="F260" s="264">
        <f>ABS(Home!$K$22*E260)</f>
        <v>0</v>
      </c>
      <c r="G260" s="39">
        <v>0</v>
      </c>
      <c r="H260" s="264">
        <f>ABS(Home!$K$22*G260)</f>
        <v>0</v>
      </c>
      <c r="I260" s="39">
        <v>0</v>
      </c>
      <c r="J260" s="264">
        <f>ABS(Home!$K$22*I260)</f>
        <v>0</v>
      </c>
      <c r="K260" s="39">
        <v>0</v>
      </c>
      <c r="L260" s="264">
        <f>ABS(Home!$K$22*K260)</f>
        <v>0</v>
      </c>
      <c r="N260">
        <f t="shared" si="56"/>
        <v>0</v>
      </c>
      <c r="P260">
        <f t="shared" si="72"/>
        <v>0</v>
      </c>
      <c r="Q260">
        <f t="shared" si="73"/>
        <v>0</v>
      </c>
      <c r="S260">
        <f t="shared" si="75"/>
        <v>0</v>
      </c>
      <c r="T260">
        <f t="shared" si="76"/>
        <v>0</v>
      </c>
      <c r="U260">
        <f t="shared" si="77"/>
        <v>0</v>
      </c>
      <c r="V260">
        <f t="shared" si="78"/>
        <v>0</v>
      </c>
      <c r="X260">
        <f t="shared" si="79"/>
        <v>0</v>
      </c>
      <c r="Y260">
        <f t="shared" si="80"/>
        <v>0</v>
      </c>
      <c r="Z260">
        <f t="shared" si="81"/>
        <v>0</v>
      </c>
      <c r="AA260">
        <f t="shared" si="82"/>
        <v>0</v>
      </c>
      <c r="AC260" s="15"/>
      <c r="AD260" s="15"/>
    </row>
    <row r="261" spans="1:58" x14ac:dyDescent="0.2">
      <c r="A261" s="1"/>
      <c r="B261" s="152" t="str">
        <f t="shared" si="68"/>
        <v>.</v>
      </c>
      <c r="F261" s="264">
        <f>ABS(Home!$K$22*E261)</f>
        <v>0</v>
      </c>
      <c r="G261" s="39">
        <v>0</v>
      </c>
      <c r="H261" s="264">
        <f>ABS(Home!$K$22*G261)</f>
        <v>0</v>
      </c>
      <c r="I261" s="39">
        <v>0</v>
      </c>
      <c r="J261" s="264">
        <f>ABS(Home!$K$22*I261)</f>
        <v>0</v>
      </c>
      <c r="K261" s="39">
        <v>0</v>
      </c>
      <c r="L261" s="264">
        <f>ABS(Home!$K$22*K261)</f>
        <v>0</v>
      </c>
      <c r="N261">
        <f t="shared" ref="N261:N324" si="84">IF(C261=1,COUNTIF(F261,"&lt;&gt;0")+COUNTIF(H261,"&lt;&gt;0")+COUNTIF(J261,"&lt;&gt;0")+COUNTIF(L261,"&lt;&gt;0"),0)</f>
        <v>0</v>
      </c>
      <c r="P261">
        <f t="shared" si="72"/>
        <v>0</v>
      </c>
      <c r="Q261">
        <f t="shared" si="73"/>
        <v>0</v>
      </c>
      <c r="S261">
        <f t="shared" si="75"/>
        <v>0</v>
      </c>
      <c r="T261">
        <f t="shared" si="76"/>
        <v>0</v>
      </c>
      <c r="U261">
        <f t="shared" si="77"/>
        <v>0</v>
      </c>
      <c r="V261">
        <f t="shared" si="78"/>
        <v>0</v>
      </c>
      <c r="X261">
        <f t="shared" si="79"/>
        <v>0</v>
      </c>
      <c r="Y261">
        <f t="shared" si="80"/>
        <v>0</v>
      </c>
      <c r="Z261">
        <f t="shared" si="81"/>
        <v>0</v>
      </c>
      <c r="AA261">
        <f t="shared" si="82"/>
        <v>0</v>
      </c>
      <c r="AC261" s="15"/>
      <c r="AD261" s="15"/>
    </row>
    <row r="262" spans="1:58" x14ac:dyDescent="0.2">
      <c r="A262" s="1"/>
      <c r="B262" s="152" t="str">
        <f t="shared" si="68"/>
        <v>.</v>
      </c>
      <c r="F262" s="264">
        <f>ABS(Home!$K$22*E262)</f>
        <v>0</v>
      </c>
      <c r="G262" s="39">
        <v>0</v>
      </c>
      <c r="H262" s="264">
        <f>ABS(Home!$K$22*G262)</f>
        <v>0</v>
      </c>
      <c r="I262" s="39">
        <v>0</v>
      </c>
      <c r="J262" s="264">
        <f>ABS(Home!$K$22*I262)</f>
        <v>0</v>
      </c>
      <c r="K262" s="39">
        <v>0</v>
      </c>
      <c r="L262" s="264">
        <f>ABS(Home!$K$22*K262)</f>
        <v>0</v>
      </c>
      <c r="N262">
        <f t="shared" si="84"/>
        <v>0</v>
      </c>
      <c r="P262">
        <f t="shared" si="72"/>
        <v>0</v>
      </c>
      <c r="Q262">
        <f t="shared" si="73"/>
        <v>0</v>
      </c>
      <c r="S262">
        <f t="shared" si="75"/>
        <v>0</v>
      </c>
      <c r="T262">
        <f t="shared" si="76"/>
        <v>0</v>
      </c>
      <c r="U262">
        <f t="shared" si="77"/>
        <v>0</v>
      </c>
      <c r="V262">
        <f t="shared" si="78"/>
        <v>0</v>
      </c>
      <c r="X262">
        <f t="shared" si="79"/>
        <v>0</v>
      </c>
      <c r="Y262">
        <f t="shared" si="80"/>
        <v>0</v>
      </c>
      <c r="Z262">
        <f t="shared" si="81"/>
        <v>0</v>
      </c>
      <c r="AA262">
        <f t="shared" si="82"/>
        <v>0</v>
      </c>
      <c r="AC262" s="15"/>
      <c r="AD262" s="15"/>
    </row>
    <row r="263" spans="1:58" x14ac:dyDescent="0.2">
      <c r="A263" s="154"/>
      <c r="B263" s="158" t="str">
        <f t="shared" si="68"/>
        <v>.</v>
      </c>
      <c r="C263" s="159"/>
      <c r="D263" s="159"/>
      <c r="E263" s="160"/>
      <c r="F263" s="265">
        <f>ABS(Home!$K$22*E263)</f>
        <v>0</v>
      </c>
      <c r="G263" s="262">
        <v>0</v>
      </c>
      <c r="H263" s="265">
        <f>ABS(Home!$K$22*G263)</f>
        <v>0</v>
      </c>
      <c r="I263" s="262">
        <v>0</v>
      </c>
      <c r="J263" s="265">
        <f>ABS(Home!$K$22*I263)</f>
        <v>0</v>
      </c>
      <c r="K263" s="262">
        <v>0</v>
      </c>
      <c r="L263" s="265">
        <f>ABS(Home!$K$22*K263)</f>
        <v>0</v>
      </c>
      <c r="M263" s="13"/>
      <c r="N263">
        <f t="shared" si="84"/>
        <v>0</v>
      </c>
      <c r="P263">
        <f t="shared" si="72"/>
        <v>0</v>
      </c>
      <c r="Q263">
        <f t="shared" si="73"/>
        <v>0</v>
      </c>
      <c r="S263">
        <f t="shared" si="75"/>
        <v>0</v>
      </c>
      <c r="T263">
        <f t="shared" si="76"/>
        <v>0</v>
      </c>
      <c r="U263">
        <f t="shared" si="77"/>
        <v>0</v>
      </c>
      <c r="V263">
        <f t="shared" si="78"/>
        <v>0</v>
      </c>
      <c r="X263">
        <f t="shared" si="79"/>
        <v>0</v>
      </c>
      <c r="Y263">
        <f t="shared" si="80"/>
        <v>0</v>
      </c>
      <c r="Z263">
        <f t="shared" si="81"/>
        <v>0</v>
      </c>
      <c r="AA263">
        <f t="shared" si="82"/>
        <v>0</v>
      </c>
      <c r="AC263" s="15"/>
      <c r="AD263" s="15"/>
      <c r="AP263" t="s">
        <v>27</v>
      </c>
      <c r="AQ263" t="s">
        <v>27</v>
      </c>
      <c r="AR263" s="7" t="s">
        <v>27</v>
      </c>
      <c r="AZ263" s="17" t="s">
        <v>28</v>
      </c>
      <c r="BA263" s="9">
        <f>1+BA253</f>
        <v>27</v>
      </c>
      <c r="BC263" t="s">
        <v>15</v>
      </c>
      <c r="BD263" s="14" t="s">
        <v>15</v>
      </c>
      <c r="BF263" s="14" t="s">
        <v>15</v>
      </c>
    </row>
    <row r="264" spans="1:58" x14ac:dyDescent="0.2">
      <c r="A264" s="13">
        <f>1+A254</f>
        <v>27</v>
      </c>
      <c r="B264" s="152" t="str">
        <f t="shared" si="68"/>
        <v>Temp</v>
      </c>
      <c r="C264" s="38">
        <v>0</v>
      </c>
      <c r="D264" s="38">
        <v>6</v>
      </c>
      <c r="E264" s="39">
        <v>0</v>
      </c>
      <c r="F264" s="264">
        <f>ABS(Home!$K$22*E264)</f>
        <v>0</v>
      </c>
      <c r="G264" s="39">
        <v>0</v>
      </c>
      <c r="H264" s="264">
        <f>ABS(Home!$K$22*G264)</f>
        <v>0</v>
      </c>
      <c r="I264" s="39">
        <v>0</v>
      </c>
      <c r="J264" s="264">
        <f>ABS(Home!$K$22*I264)</f>
        <v>0</v>
      </c>
      <c r="K264" s="39">
        <v>0</v>
      </c>
      <c r="L264" s="264">
        <f>ABS(Home!$K$22*K264)</f>
        <v>0</v>
      </c>
      <c r="N264">
        <f t="shared" si="84"/>
        <v>0</v>
      </c>
      <c r="P264">
        <f t="shared" si="72"/>
        <v>0</v>
      </c>
      <c r="Q264">
        <f t="shared" si="73"/>
        <v>6</v>
      </c>
      <c r="S264">
        <f t="shared" si="75"/>
        <v>0</v>
      </c>
      <c r="T264">
        <f t="shared" si="76"/>
        <v>0</v>
      </c>
      <c r="U264">
        <f t="shared" si="77"/>
        <v>0</v>
      </c>
      <c r="V264">
        <f t="shared" si="78"/>
        <v>0</v>
      </c>
      <c r="X264">
        <f t="shared" si="79"/>
        <v>0</v>
      </c>
      <c r="Y264">
        <f t="shared" si="80"/>
        <v>0</v>
      </c>
      <c r="Z264">
        <f t="shared" si="81"/>
        <v>0</v>
      </c>
      <c r="AA264">
        <f t="shared" si="82"/>
        <v>0</v>
      </c>
      <c r="AC264" s="15"/>
      <c r="AD264" s="15"/>
      <c r="AP264">
        <v>6</v>
      </c>
      <c r="AQ264">
        <v>6</v>
      </c>
      <c r="AR264">
        <v>7</v>
      </c>
      <c r="BA264" s="16" t="s">
        <v>19</v>
      </c>
      <c r="BC264">
        <v>0</v>
      </c>
      <c r="BD264" s="39">
        <v>0</v>
      </c>
      <c r="BF264">
        <f t="shared" ref="BF264:BF269" si="85">BD264*$BG$3</f>
        <v>0</v>
      </c>
    </row>
    <row r="265" spans="1:58" x14ac:dyDescent="0.2">
      <c r="A265" s="17"/>
      <c r="B265" s="152" t="str">
        <f t="shared" si="68"/>
        <v>pH</v>
      </c>
      <c r="C265" s="38">
        <v>0</v>
      </c>
      <c r="D265" s="38">
        <v>6</v>
      </c>
      <c r="E265" s="39">
        <v>0</v>
      </c>
      <c r="F265" s="264">
        <f>ABS(Home!$K$22*E265)</f>
        <v>0</v>
      </c>
      <c r="G265" s="39">
        <v>0</v>
      </c>
      <c r="H265" s="264">
        <f>ABS(Home!$K$22*G265)</f>
        <v>0</v>
      </c>
      <c r="I265" s="39">
        <v>0</v>
      </c>
      <c r="J265" s="264">
        <f>ABS(Home!$K$22*I265)</f>
        <v>0</v>
      </c>
      <c r="K265" s="39">
        <v>0</v>
      </c>
      <c r="L265" s="264">
        <f>ABS(Home!$K$22*K265)</f>
        <v>0</v>
      </c>
      <c r="N265">
        <f t="shared" si="84"/>
        <v>0</v>
      </c>
      <c r="P265">
        <f t="shared" si="72"/>
        <v>0</v>
      </c>
      <c r="Q265">
        <f t="shared" si="73"/>
        <v>6</v>
      </c>
      <c r="S265">
        <f t="shared" si="75"/>
        <v>0</v>
      </c>
      <c r="T265">
        <f t="shared" si="76"/>
        <v>0</v>
      </c>
      <c r="U265">
        <f t="shared" si="77"/>
        <v>0</v>
      </c>
      <c r="V265">
        <f t="shared" si="78"/>
        <v>0</v>
      </c>
      <c r="X265">
        <f t="shared" si="79"/>
        <v>0</v>
      </c>
      <c r="Y265">
        <f t="shared" si="80"/>
        <v>0</v>
      </c>
      <c r="Z265">
        <f t="shared" si="81"/>
        <v>0</v>
      </c>
      <c r="AA265">
        <f t="shared" si="82"/>
        <v>0</v>
      </c>
      <c r="AC265" s="15"/>
      <c r="AD265" s="15"/>
      <c r="AP265">
        <v>6</v>
      </c>
      <c r="AQ265">
        <v>6</v>
      </c>
      <c r="AR265">
        <v>7</v>
      </c>
      <c r="BA265" s="16" t="s">
        <v>20</v>
      </c>
      <c r="BC265">
        <v>0</v>
      </c>
      <c r="BD265" s="39">
        <v>0</v>
      </c>
      <c r="BF265">
        <f t="shared" si="85"/>
        <v>0</v>
      </c>
    </row>
    <row r="266" spans="1:58" x14ac:dyDescent="0.2">
      <c r="A266" s="1"/>
      <c r="B266" s="152" t="str">
        <f t="shared" si="68"/>
        <v>DO</v>
      </c>
      <c r="C266" s="38">
        <v>0</v>
      </c>
      <c r="D266" s="38">
        <v>6</v>
      </c>
      <c r="E266" s="39">
        <v>0</v>
      </c>
      <c r="F266" s="264">
        <f>ABS(Home!$K$22*E266)</f>
        <v>0</v>
      </c>
      <c r="G266" s="39">
        <v>0</v>
      </c>
      <c r="H266" s="264">
        <f>ABS(Home!$K$22*G266)</f>
        <v>0</v>
      </c>
      <c r="I266" s="39">
        <v>0</v>
      </c>
      <c r="J266" s="264">
        <f>ABS(Home!$K$22*I266)</f>
        <v>0</v>
      </c>
      <c r="K266" s="39">
        <v>0</v>
      </c>
      <c r="L266" s="264">
        <f>ABS(Home!$K$22*K266)</f>
        <v>0</v>
      </c>
      <c r="N266">
        <f t="shared" si="84"/>
        <v>0</v>
      </c>
      <c r="P266">
        <f t="shared" si="72"/>
        <v>0</v>
      </c>
      <c r="Q266">
        <f t="shared" si="73"/>
        <v>6</v>
      </c>
      <c r="S266">
        <f t="shared" si="75"/>
        <v>0</v>
      </c>
      <c r="T266">
        <f t="shared" si="76"/>
        <v>0</v>
      </c>
      <c r="U266">
        <f t="shared" si="77"/>
        <v>0</v>
      </c>
      <c r="V266">
        <f t="shared" si="78"/>
        <v>0</v>
      </c>
      <c r="X266">
        <f t="shared" si="79"/>
        <v>0</v>
      </c>
      <c r="Y266">
        <f t="shared" si="80"/>
        <v>0</v>
      </c>
      <c r="Z266">
        <f t="shared" si="81"/>
        <v>0</v>
      </c>
      <c r="AA266">
        <f t="shared" si="82"/>
        <v>0</v>
      </c>
      <c r="AC266" s="15"/>
      <c r="AD266" s="15"/>
      <c r="AP266">
        <v>6</v>
      </c>
      <c r="AQ266">
        <v>6</v>
      </c>
      <c r="AR266">
        <v>7</v>
      </c>
      <c r="BA266" s="16" t="s">
        <v>21</v>
      </c>
      <c r="BC266">
        <v>0</v>
      </c>
      <c r="BD266" s="39">
        <v>0</v>
      </c>
      <c r="BF266">
        <f t="shared" si="85"/>
        <v>0</v>
      </c>
    </row>
    <row r="267" spans="1:58" x14ac:dyDescent="0.2">
      <c r="A267" s="1"/>
      <c r="B267" s="152" t="str">
        <f t="shared" si="68"/>
        <v>Pollution</v>
      </c>
      <c r="C267" s="38">
        <v>0</v>
      </c>
      <c r="D267" s="38">
        <v>6</v>
      </c>
      <c r="E267" s="39">
        <v>0</v>
      </c>
      <c r="F267" s="264">
        <f>ABS(Home!$K$22*E267)</f>
        <v>0</v>
      </c>
      <c r="G267" s="39">
        <v>0</v>
      </c>
      <c r="H267" s="264">
        <f>ABS(Home!$K$22*G267)</f>
        <v>0</v>
      </c>
      <c r="I267" s="39">
        <v>0</v>
      </c>
      <c r="J267" s="264">
        <f>ABS(Home!$K$22*I267)</f>
        <v>0</v>
      </c>
      <c r="K267" s="39">
        <v>0</v>
      </c>
      <c r="L267" s="264">
        <f>ABS(Home!$K$22*K267)</f>
        <v>0</v>
      </c>
      <c r="N267">
        <f t="shared" si="84"/>
        <v>0</v>
      </c>
      <c r="P267">
        <f t="shared" si="72"/>
        <v>0</v>
      </c>
      <c r="Q267">
        <f t="shared" si="73"/>
        <v>6</v>
      </c>
      <c r="S267">
        <f t="shared" si="75"/>
        <v>0</v>
      </c>
      <c r="T267">
        <f t="shared" si="76"/>
        <v>0</v>
      </c>
      <c r="U267">
        <f t="shared" si="77"/>
        <v>0</v>
      </c>
      <c r="V267">
        <f t="shared" si="78"/>
        <v>0</v>
      </c>
      <c r="X267">
        <f t="shared" si="79"/>
        <v>0</v>
      </c>
      <c r="Y267">
        <f t="shared" si="80"/>
        <v>0</v>
      </c>
      <c r="Z267">
        <f t="shared" si="81"/>
        <v>0</v>
      </c>
      <c r="AA267">
        <f t="shared" si="82"/>
        <v>0</v>
      </c>
      <c r="AC267" s="15"/>
      <c r="AD267" s="15"/>
      <c r="AP267">
        <v>6</v>
      </c>
      <c r="AQ267">
        <v>6</v>
      </c>
      <c r="AR267">
        <v>7</v>
      </c>
      <c r="BA267" s="16" t="s">
        <v>22</v>
      </c>
      <c r="BC267">
        <v>0</v>
      </c>
      <c r="BD267" s="39">
        <v>0</v>
      </c>
      <c r="BF267">
        <f t="shared" si="85"/>
        <v>0</v>
      </c>
    </row>
    <row r="268" spans="1:58" x14ac:dyDescent="0.2">
      <c r="A268" s="1"/>
      <c r="B268" s="152" t="str">
        <f t="shared" si="68"/>
        <v>FishingPressure</v>
      </c>
      <c r="C268" s="38">
        <v>0</v>
      </c>
      <c r="D268" s="38">
        <v>6</v>
      </c>
      <c r="E268" s="39">
        <v>0</v>
      </c>
      <c r="F268" s="264">
        <f>ABS(Home!$K$22*E268)</f>
        <v>0</v>
      </c>
      <c r="G268" s="39">
        <v>0</v>
      </c>
      <c r="H268" s="264">
        <f>ABS(Home!$K$22*G268)</f>
        <v>0</v>
      </c>
      <c r="I268" s="39">
        <v>0</v>
      </c>
      <c r="J268" s="264">
        <f>ABS(Home!$K$22*I268)</f>
        <v>0</v>
      </c>
      <c r="K268" s="39">
        <v>0</v>
      </c>
      <c r="L268" s="264">
        <f>ABS(Home!$K$22*K268)</f>
        <v>0</v>
      </c>
      <c r="N268">
        <f t="shared" si="84"/>
        <v>0</v>
      </c>
      <c r="P268">
        <f t="shared" si="72"/>
        <v>0</v>
      </c>
      <c r="Q268">
        <f t="shared" si="73"/>
        <v>6</v>
      </c>
      <c r="S268">
        <f t="shared" si="75"/>
        <v>0</v>
      </c>
      <c r="T268">
        <f t="shared" si="76"/>
        <v>0</v>
      </c>
      <c r="U268">
        <f t="shared" si="77"/>
        <v>0</v>
      </c>
      <c r="V268">
        <f t="shared" si="78"/>
        <v>0</v>
      </c>
      <c r="X268">
        <f t="shared" si="79"/>
        <v>0</v>
      </c>
      <c r="Y268">
        <f t="shared" si="80"/>
        <v>0</v>
      </c>
      <c r="Z268">
        <f t="shared" si="81"/>
        <v>0</v>
      </c>
      <c r="AA268">
        <f t="shared" si="82"/>
        <v>0</v>
      </c>
      <c r="AC268" s="15"/>
      <c r="AD268" s="15"/>
      <c r="AP268">
        <v>6</v>
      </c>
      <c r="AQ268">
        <v>6</v>
      </c>
      <c r="AR268">
        <v>7</v>
      </c>
      <c r="BA268" s="16" t="s">
        <v>23</v>
      </c>
      <c r="BC268">
        <v>0</v>
      </c>
      <c r="BD268" s="39">
        <v>0</v>
      </c>
      <c r="BF268">
        <f t="shared" si="85"/>
        <v>0</v>
      </c>
    </row>
    <row r="269" spans="1:58" x14ac:dyDescent="0.2">
      <c r="A269" s="1"/>
      <c r="B269" s="152" t="str">
        <f t="shared" si="68"/>
        <v>-</v>
      </c>
      <c r="C269" s="38">
        <v>0</v>
      </c>
      <c r="D269" s="38">
        <v>6</v>
      </c>
      <c r="E269" s="39">
        <v>0</v>
      </c>
      <c r="F269" s="264">
        <f>ABS(Home!$K$22*E269)</f>
        <v>0</v>
      </c>
      <c r="G269" s="39">
        <v>0</v>
      </c>
      <c r="H269" s="264">
        <f>ABS(Home!$K$22*G269)</f>
        <v>0</v>
      </c>
      <c r="I269" s="39">
        <v>0</v>
      </c>
      <c r="J269" s="264">
        <f>ABS(Home!$K$22*I269)</f>
        <v>0</v>
      </c>
      <c r="K269" s="39">
        <v>0</v>
      </c>
      <c r="L269" s="264">
        <f>ABS(Home!$K$22*K269)</f>
        <v>0</v>
      </c>
      <c r="N269">
        <f t="shared" si="84"/>
        <v>0</v>
      </c>
      <c r="P269">
        <f t="shared" si="72"/>
        <v>0</v>
      </c>
      <c r="Q269">
        <f t="shared" si="73"/>
        <v>6</v>
      </c>
      <c r="S269">
        <f t="shared" si="75"/>
        <v>0</v>
      </c>
      <c r="T269">
        <f t="shared" si="76"/>
        <v>0</v>
      </c>
      <c r="U269">
        <f t="shared" si="77"/>
        <v>0</v>
      </c>
      <c r="V269">
        <f t="shared" si="78"/>
        <v>0</v>
      </c>
      <c r="X269">
        <f t="shared" si="79"/>
        <v>0</v>
      </c>
      <c r="Y269">
        <f t="shared" si="80"/>
        <v>0</v>
      </c>
      <c r="Z269">
        <f t="shared" si="81"/>
        <v>0</v>
      </c>
      <c r="AA269">
        <f t="shared" si="82"/>
        <v>0</v>
      </c>
      <c r="AC269" s="15"/>
      <c r="AD269" s="15"/>
      <c r="AP269">
        <v>6</v>
      </c>
      <c r="AQ269">
        <v>6</v>
      </c>
      <c r="AR269">
        <v>7</v>
      </c>
      <c r="BA269" s="16" t="s">
        <v>24</v>
      </c>
      <c r="BC269">
        <v>0</v>
      </c>
      <c r="BD269" s="39">
        <v>0</v>
      </c>
      <c r="BF269">
        <f t="shared" si="85"/>
        <v>0</v>
      </c>
    </row>
    <row r="270" spans="1:58" x14ac:dyDescent="0.2">
      <c r="A270" s="1"/>
      <c r="B270" s="152" t="str">
        <f t="shared" si="68"/>
        <v>.</v>
      </c>
      <c r="F270" s="264">
        <f>ABS(Home!$K$22*E270)</f>
        <v>0</v>
      </c>
      <c r="G270" s="39">
        <v>0</v>
      </c>
      <c r="H270" s="264">
        <f>ABS(Home!$K$22*G270)</f>
        <v>0</v>
      </c>
      <c r="I270" s="39">
        <v>0</v>
      </c>
      <c r="J270" s="264">
        <f>ABS(Home!$K$22*I270)</f>
        <v>0</v>
      </c>
      <c r="K270" s="39">
        <v>0</v>
      </c>
      <c r="L270" s="264">
        <f>ABS(Home!$K$22*K270)</f>
        <v>0</v>
      </c>
      <c r="N270">
        <f t="shared" si="84"/>
        <v>0</v>
      </c>
      <c r="P270">
        <f t="shared" si="72"/>
        <v>0</v>
      </c>
      <c r="Q270">
        <f t="shared" si="73"/>
        <v>0</v>
      </c>
      <c r="S270">
        <f t="shared" si="75"/>
        <v>0</v>
      </c>
      <c r="T270">
        <f t="shared" si="76"/>
        <v>0</v>
      </c>
      <c r="U270">
        <f t="shared" si="77"/>
        <v>0</v>
      </c>
      <c r="V270">
        <f t="shared" si="78"/>
        <v>0</v>
      </c>
      <c r="X270">
        <f t="shared" si="79"/>
        <v>0</v>
      </c>
      <c r="Y270">
        <f t="shared" si="80"/>
        <v>0</v>
      </c>
      <c r="Z270">
        <f t="shared" si="81"/>
        <v>0</v>
      </c>
      <c r="AA270">
        <f t="shared" si="82"/>
        <v>0</v>
      </c>
      <c r="AC270" s="15"/>
      <c r="AD270" s="15"/>
    </row>
    <row r="271" spans="1:58" x14ac:dyDescent="0.2">
      <c r="A271" s="1"/>
      <c r="B271" s="152" t="str">
        <f t="shared" ref="B271:B334" si="86">B261</f>
        <v>.</v>
      </c>
      <c r="F271" s="264">
        <f>ABS(Home!$K$22*E271)</f>
        <v>0</v>
      </c>
      <c r="G271" s="39">
        <v>0</v>
      </c>
      <c r="H271" s="264">
        <f>ABS(Home!$K$22*G271)</f>
        <v>0</v>
      </c>
      <c r="I271" s="39">
        <v>0</v>
      </c>
      <c r="J271" s="264">
        <f>ABS(Home!$K$22*I271)</f>
        <v>0</v>
      </c>
      <c r="K271" s="39">
        <v>0</v>
      </c>
      <c r="L271" s="264">
        <f>ABS(Home!$K$22*K271)</f>
        <v>0</v>
      </c>
      <c r="N271">
        <f t="shared" si="84"/>
        <v>0</v>
      </c>
      <c r="P271">
        <f t="shared" si="72"/>
        <v>0</v>
      </c>
      <c r="Q271">
        <f t="shared" si="73"/>
        <v>0</v>
      </c>
      <c r="S271">
        <f t="shared" si="75"/>
        <v>0</v>
      </c>
      <c r="T271">
        <f t="shared" si="76"/>
        <v>0</v>
      </c>
      <c r="U271">
        <f t="shared" si="77"/>
        <v>0</v>
      </c>
      <c r="V271">
        <f t="shared" si="78"/>
        <v>0</v>
      </c>
      <c r="X271">
        <f t="shared" si="79"/>
        <v>0</v>
      </c>
      <c r="Y271">
        <f t="shared" si="80"/>
        <v>0</v>
      </c>
      <c r="Z271">
        <f t="shared" si="81"/>
        <v>0</v>
      </c>
      <c r="AA271">
        <f t="shared" si="82"/>
        <v>0</v>
      </c>
      <c r="AC271" s="15"/>
      <c r="AD271" s="15"/>
    </row>
    <row r="272" spans="1:58" x14ac:dyDescent="0.2">
      <c r="A272" s="1"/>
      <c r="B272" s="152" t="str">
        <f t="shared" si="86"/>
        <v>.</v>
      </c>
      <c r="F272" s="264">
        <f>ABS(Home!$K$22*E272)</f>
        <v>0</v>
      </c>
      <c r="G272" s="39">
        <v>0</v>
      </c>
      <c r="H272" s="264">
        <f>ABS(Home!$K$22*G272)</f>
        <v>0</v>
      </c>
      <c r="I272" s="39">
        <v>0</v>
      </c>
      <c r="J272" s="264">
        <f>ABS(Home!$K$22*I272)</f>
        <v>0</v>
      </c>
      <c r="K272" s="39">
        <v>0</v>
      </c>
      <c r="L272" s="264">
        <f>ABS(Home!$K$22*K272)</f>
        <v>0</v>
      </c>
      <c r="N272">
        <f t="shared" si="84"/>
        <v>0</v>
      </c>
      <c r="P272">
        <f t="shared" si="72"/>
        <v>0</v>
      </c>
      <c r="Q272">
        <f t="shared" si="73"/>
        <v>0</v>
      </c>
      <c r="S272">
        <f t="shared" si="75"/>
        <v>0</v>
      </c>
      <c r="T272">
        <f t="shared" si="76"/>
        <v>0</v>
      </c>
      <c r="U272">
        <f t="shared" si="77"/>
        <v>0</v>
      </c>
      <c r="V272">
        <f t="shared" si="78"/>
        <v>0</v>
      </c>
      <c r="X272">
        <f t="shared" si="79"/>
        <v>0</v>
      </c>
      <c r="Y272">
        <f t="shared" si="80"/>
        <v>0</v>
      </c>
      <c r="Z272">
        <f t="shared" si="81"/>
        <v>0</v>
      </c>
      <c r="AA272">
        <f t="shared" si="82"/>
        <v>0</v>
      </c>
      <c r="AC272" s="15"/>
      <c r="AD272" s="15"/>
    </row>
    <row r="273" spans="1:58" x14ac:dyDescent="0.2">
      <c r="A273" s="154"/>
      <c r="B273" s="158" t="str">
        <f t="shared" si="86"/>
        <v>.</v>
      </c>
      <c r="C273" s="159"/>
      <c r="D273" s="159"/>
      <c r="E273" s="160"/>
      <c r="F273" s="265">
        <f>ABS(Home!$K$22*E273)</f>
        <v>0</v>
      </c>
      <c r="G273" s="262">
        <v>0</v>
      </c>
      <c r="H273" s="265">
        <f>ABS(Home!$K$22*G273)</f>
        <v>0</v>
      </c>
      <c r="I273" s="262">
        <v>0</v>
      </c>
      <c r="J273" s="265">
        <f>ABS(Home!$K$22*I273)</f>
        <v>0</v>
      </c>
      <c r="K273" s="262">
        <v>0</v>
      </c>
      <c r="L273" s="265">
        <f>ABS(Home!$K$22*K273)</f>
        <v>0</v>
      </c>
      <c r="M273" s="13"/>
      <c r="N273">
        <f t="shared" si="84"/>
        <v>0</v>
      </c>
      <c r="P273">
        <f t="shared" si="72"/>
        <v>0</v>
      </c>
      <c r="Q273">
        <f t="shared" si="73"/>
        <v>0</v>
      </c>
      <c r="S273">
        <f t="shared" si="75"/>
        <v>0</v>
      </c>
      <c r="T273">
        <f t="shared" si="76"/>
        <v>0</v>
      </c>
      <c r="U273">
        <f t="shared" si="77"/>
        <v>0</v>
      </c>
      <c r="V273">
        <f t="shared" si="78"/>
        <v>0</v>
      </c>
      <c r="X273">
        <f t="shared" si="79"/>
        <v>0</v>
      </c>
      <c r="Y273">
        <f t="shared" si="80"/>
        <v>0</v>
      </c>
      <c r="Z273">
        <f t="shared" si="81"/>
        <v>0</v>
      </c>
      <c r="AA273">
        <f t="shared" si="82"/>
        <v>0</v>
      </c>
      <c r="AC273" s="15"/>
      <c r="AD273" s="15"/>
      <c r="AP273" t="s">
        <v>27</v>
      </c>
      <c r="AQ273" t="s">
        <v>27</v>
      </c>
      <c r="AR273" s="7" t="s">
        <v>27</v>
      </c>
      <c r="AZ273" s="17" t="s">
        <v>28</v>
      </c>
      <c r="BA273" s="9">
        <f>1+BA263</f>
        <v>28</v>
      </c>
      <c r="BC273" t="s">
        <v>15</v>
      </c>
      <c r="BD273" s="14" t="s">
        <v>15</v>
      </c>
      <c r="BF273" s="14" t="s">
        <v>15</v>
      </c>
    </row>
    <row r="274" spans="1:58" x14ac:dyDescent="0.2">
      <c r="A274" s="13">
        <f>1+A264</f>
        <v>28</v>
      </c>
      <c r="B274" s="152" t="str">
        <f t="shared" si="86"/>
        <v>Temp</v>
      </c>
      <c r="C274" s="38">
        <v>0</v>
      </c>
      <c r="D274" s="38">
        <v>6</v>
      </c>
      <c r="E274" s="39">
        <v>0</v>
      </c>
      <c r="F274" s="264">
        <f>ABS(Home!$K$22*E274)</f>
        <v>0</v>
      </c>
      <c r="G274" s="39">
        <v>0</v>
      </c>
      <c r="H274" s="264">
        <f>ABS(Home!$K$22*G274)</f>
        <v>0</v>
      </c>
      <c r="I274" s="39">
        <v>0</v>
      </c>
      <c r="J274" s="264">
        <f>ABS(Home!$K$22*I274)</f>
        <v>0</v>
      </c>
      <c r="K274" s="39">
        <v>0</v>
      </c>
      <c r="L274" s="264">
        <f>ABS(Home!$K$22*K274)</f>
        <v>0</v>
      </c>
      <c r="N274">
        <f t="shared" si="84"/>
        <v>0</v>
      </c>
      <c r="P274">
        <f t="shared" si="72"/>
        <v>0</v>
      </c>
      <c r="Q274">
        <f t="shared" si="73"/>
        <v>6</v>
      </c>
      <c r="S274">
        <f t="shared" si="75"/>
        <v>0</v>
      </c>
      <c r="T274">
        <f t="shared" si="76"/>
        <v>0</v>
      </c>
      <c r="U274">
        <f t="shared" si="77"/>
        <v>0</v>
      </c>
      <c r="V274">
        <f t="shared" si="78"/>
        <v>0</v>
      </c>
      <c r="X274">
        <f t="shared" si="79"/>
        <v>0</v>
      </c>
      <c r="Y274">
        <f t="shared" si="80"/>
        <v>0</v>
      </c>
      <c r="Z274">
        <f t="shared" si="81"/>
        <v>0</v>
      </c>
      <c r="AA274">
        <f t="shared" si="82"/>
        <v>0</v>
      </c>
      <c r="AC274" s="15"/>
      <c r="AD274" s="15"/>
      <c r="AP274">
        <v>6</v>
      </c>
      <c r="AQ274">
        <v>6</v>
      </c>
      <c r="AR274">
        <v>7</v>
      </c>
      <c r="BA274" s="16" t="s">
        <v>19</v>
      </c>
      <c r="BC274">
        <v>0</v>
      </c>
      <c r="BD274" s="39">
        <v>0</v>
      </c>
      <c r="BF274">
        <f t="shared" ref="BF274:BF279" si="87">BD274*$BG$3</f>
        <v>0</v>
      </c>
    </row>
    <row r="275" spans="1:58" x14ac:dyDescent="0.2">
      <c r="A275" s="17"/>
      <c r="B275" s="152" t="str">
        <f t="shared" si="86"/>
        <v>pH</v>
      </c>
      <c r="C275" s="38">
        <v>0</v>
      </c>
      <c r="D275" s="38">
        <v>6</v>
      </c>
      <c r="E275" s="39">
        <v>0</v>
      </c>
      <c r="F275" s="264">
        <f>ABS(Home!$K$22*E275)</f>
        <v>0</v>
      </c>
      <c r="G275" s="39">
        <v>0</v>
      </c>
      <c r="H275" s="264">
        <f>ABS(Home!$K$22*G275)</f>
        <v>0</v>
      </c>
      <c r="I275" s="39">
        <v>0</v>
      </c>
      <c r="J275" s="264">
        <f>ABS(Home!$K$22*I275)</f>
        <v>0</v>
      </c>
      <c r="K275" s="39">
        <v>0</v>
      </c>
      <c r="L275" s="264">
        <f>ABS(Home!$K$22*K275)</f>
        <v>0</v>
      </c>
      <c r="N275">
        <f t="shared" si="84"/>
        <v>0</v>
      </c>
      <c r="P275">
        <f t="shared" si="72"/>
        <v>0</v>
      </c>
      <c r="Q275">
        <f t="shared" si="73"/>
        <v>6</v>
      </c>
      <c r="S275">
        <f t="shared" si="75"/>
        <v>0</v>
      </c>
      <c r="T275">
        <f t="shared" si="76"/>
        <v>0</v>
      </c>
      <c r="U275">
        <f t="shared" si="77"/>
        <v>0</v>
      </c>
      <c r="V275">
        <f t="shared" si="78"/>
        <v>0</v>
      </c>
      <c r="X275">
        <f t="shared" si="79"/>
        <v>0</v>
      </c>
      <c r="Y275">
        <f t="shared" si="80"/>
        <v>0</v>
      </c>
      <c r="Z275">
        <f t="shared" si="81"/>
        <v>0</v>
      </c>
      <c r="AA275">
        <f t="shared" si="82"/>
        <v>0</v>
      </c>
      <c r="AC275" s="15"/>
      <c r="AD275" s="15"/>
      <c r="AP275">
        <v>6</v>
      </c>
      <c r="AQ275">
        <v>6</v>
      </c>
      <c r="AR275">
        <v>7</v>
      </c>
      <c r="BA275" s="16" t="s">
        <v>20</v>
      </c>
      <c r="BC275">
        <v>0</v>
      </c>
      <c r="BD275" s="39">
        <v>0</v>
      </c>
      <c r="BF275">
        <f t="shared" si="87"/>
        <v>0</v>
      </c>
    </row>
    <row r="276" spans="1:58" x14ac:dyDescent="0.2">
      <c r="A276" s="1"/>
      <c r="B276" s="152" t="str">
        <f t="shared" si="86"/>
        <v>DO</v>
      </c>
      <c r="C276" s="38">
        <v>0</v>
      </c>
      <c r="D276" s="38">
        <v>6</v>
      </c>
      <c r="E276" s="39">
        <v>0</v>
      </c>
      <c r="F276" s="264">
        <f>ABS(Home!$K$22*E276)</f>
        <v>0</v>
      </c>
      <c r="G276" s="39">
        <v>0</v>
      </c>
      <c r="H276" s="264">
        <f>ABS(Home!$K$22*G276)</f>
        <v>0</v>
      </c>
      <c r="I276" s="39">
        <v>0</v>
      </c>
      <c r="J276" s="264">
        <f>ABS(Home!$K$22*I276)</f>
        <v>0</v>
      </c>
      <c r="K276" s="39">
        <v>0</v>
      </c>
      <c r="L276" s="264">
        <f>ABS(Home!$K$22*K276)</f>
        <v>0</v>
      </c>
      <c r="N276">
        <f t="shared" si="84"/>
        <v>0</v>
      </c>
      <c r="P276">
        <f t="shared" si="72"/>
        <v>0</v>
      </c>
      <c r="Q276">
        <f t="shared" si="73"/>
        <v>6</v>
      </c>
      <c r="S276">
        <f t="shared" si="75"/>
        <v>0</v>
      </c>
      <c r="T276">
        <f t="shared" si="76"/>
        <v>0</v>
      </c>
      <c r="U276">
        <f t="shared" si="77"/>
        <v>0</v>
      </c>
      <c r="V276">
        <f t="shared" si="78"/>
        <v>0</v>
      </c>
      <c r="X276">
        <f t="shared" si="79"/>
        <v>0</v>
      </c>
      <c r="Y276">
        <f t="shared" si="80"/>
        <v>0</v>
      </c>
      <c r="Z276">
        <f t="shared" si="81"/>
        <v>0</v>
      </c>
      <c r="AA276">
        <f t="shared" si="82"/>
        <v>0</v>
      </c>
      <c r="AC276" s="15"/>
      <c r="AD276" s="15"/>
      <c r="AP276">
        <v>6</v>
      </c>
      <c r="AQ276">
        <v>6</v>
      </c>
      <c r="AR276">
        <v>7</v>
      </c>
      <c r="BA276" s="16" t="s">
        <v>21</v>
      </c>
      <c r="BC276">
        <v>0</v>
      </c>
      <c r="BD276" s="39">
        <v>0</v>
      </c>
      <c r="BF276">
        <f t="shared" si="87"/>
        <v>0</v>
      </c>
    </row>
    <row r="277" spans="1:58" x14ac:dyDescent="0.2">
      <c r="A277" s="1"/>
      <c r="B277" s="152" t="str">
        <f t="shared" si="86"/>
        <v>Pollution</v>
      </c>
      <c r="C277" s="38">
        <v>0</v>
      </c>
      <c r="D277" s="38">
        <v>6</v>
      </c>
      <c r="E277" s="39">
        <v>0</v>
      </c>
      <c r="F277" s="264">
        <f>ABS(Home!$K$22*E277)</f>
        <v>0</v>
      </c>
      <c r="G277" s="39">
        <v>0</v>
      </c>
      <c r="H277" s="264">
        <f>ABS(Home!$K$22*G277)</f>
        <v>0</v>
      </c>
      <c r="I277" s="39">
        <v>0</v>
      </c>
      <c r="J277" s="264">
        <f>ABS(Home!$K$22*I277)</f>
        <v>0</v>
      </c>
      <c r="K277" s="39">
        <v>0</v>
      </c>
      <c r="L277" s="264">
        <f>ABS(Home!$K$22*K277)</f>
        <v>0</v>
      </c>
      <c r="N277">
        <f t="shared" si="84"/>
        <v>0</v>
      </c>
      <c r="P277">
        <f t="shared" si="72"/>
        <v>0</v>
      </c>
      <c r="Q277">
        <f t="shared" si="73"/>
        <v>6</v>
      </c>
      <c r="S277">
        <f t="shared" si="75"/>
        <v>0</v>
      </c>
      <c r="T277">
        <f t="shared" si="76"/>
        <v>0</v>
      </c>
      <c r="U277">
        <f t="shared" si="77"/>
        <v>0</v>
      </c>
      <c r="V277">
        <f t="shared" si="78"/>
        <v>0</v>
      </c>
      <c r="X277">
        <f t="shared" si="79"/>
        <v>0</v>
      </c>
      <c r="Y277">
        <f t="shared" si="80"/>
        <v>0</v>
      </c>
      <c r="Z277">
        <f t="shared" si="81"/>
        <v>0</v>
      </c>
      <c r="AA277">
        <f t="shared" si="82"/>
        <v>0</v>
      </c>
      <c r="AC277" s="15"/>
      <c r="AD277" s="15"/>
      <c r="AP277">
        <v>6</v>
      </c>
      <c r="AQ277">
        <v>6</v>
      </c>
      <c r="AR277">
        <v>7</v>
      </c>
      <c r="BA277" s="16" t="s">
        <v>22</v>
      </c>
      <c r="BC277">
        <v>0</v>
      </c>
      <c r="BD277" s="39">
        <v>0</v>
      </c>
      <c r="BF277">
        <f t="shared" si="87"/>
        <v>0</v>
      </c>
    </row>
    <row r="278" spans="1:58" x14ac:dyDescent="0.2">
      <c r="A278" s="1"/>
      <c r="B278" s="152" t="str">
        <f t="shared" si="86"/>
        <v>FishingPressure</v>
      </c>
      <c r="C278" s="38">
        <v>0</v>
      </c>
      <c r="D278" s="38">
        <v>6</v>
      </c>
      <c r="E278" s="39">
        <v>0</v>
      </c>
      <c r="F278" s="264">
        <f>ABS(Home!$K$22*E278)</f>
        <v>0</v>
      </c>
      <c r="G278" s="39">
        <v>0</v>
      </c>
      <c r="H278" s="264">
        <f>ABS(Home!$K$22*G278)</f>
        <v>0</v>
      </c>
      <c r="I278" s="39">
        <v>0</v>
      </c>
      <c r="J278" s="264">
        <f>ABS(Home!$K$22*I278)</f>
        <v>0</v>
      </c>
      <c r="K278" s="39">
        <v>0</v>
      </c>
      <c r="L278" s="264">
        <f>ABS(Home!$K$22*K278)</f>
        <v>0</v>
      </c>
      <c r="N278">
        <f t="shared" si="84"/>
        <v>0</v>
      </c>
      <c r="P278">
        <f t="shared" si="72"/>
        <v>0</v>
      </c>
      <c r="Q278">
        <f t="shared" si="73"/>
        <v>6</v>
      </c>
      <c r="S278">
        <f t="shared" si="75"/>
        <v>0</v>
      </c>
      <c r="T278">
        <f t="shared" si="76"/>
        <v>0</v>
      </c>
      <c r="U278">
        <f t="shared" si="77"/>
        <v>0</v>
      </c>
      <c r="V278">
        <f t="shared" si="78"/>
        <v>0</v>
      </c>
      <c r="X278">
        <f t="shared" si="79"/>
        <v>0</v>
      </c>
      <c r="Y278">
        <f t="shared" si="80"/>
        <v>0</v>
      </c>
      <c r="Z278">
        <f t="shared" si="81"/>
        <v>0</v>
      </c>
      <c r="AA278">
        <f t="shared" si="82"/>
        <v>0</v>
      </c>
      <c r="AC278" s="15"/>
      <c r="AD278" s="15"/>
      <c r="AP278">
        <v>6</v>
      </c>
      <c r="AQ278">
        <v>6</v>
      </c>
      <c r="AR278">
        <v>7</v>
      </c>
      <c r="BA278" s="16" t="s">
        <v>23</v>
      </c>
      <c r="BC278">
        <v>0</v>
      </c>
      <c r="BD278" s="39">
        <v>0</v>
      </c>
      <c r="BF278">
        <f t="shared" si="87"/>
        <v>0</v>
      </c>
    </row>
    <row r="279" spans="1:58" x14ac:dyDescent="0.2">
      <c r="A279" s="1"/>
      <c r="B279" s="152" t="str">
        <f t="shared" si="86"/>
        <v>-</v>
      </c>
      <c r="C279" s="38">
        <v>0</v>
      </c>
      <c r="D279" s="38">
        <v>6</v>
      </c>
      <c r="E279" s="39">
        <v>0</v>
      </c>
      <c r="F279" s="264">
        <f>ABS(Home!$K$22*E279)</f>
        <v>0</v>
      </c>
      <c r="G279" s="39">
        <v>0</v>
      </c>
      <c r="H279" s="264">
        <f>ABS(Home!$K$22*G279)</f>
        <v>0</v>
      </c>
      <c r="I279" s="39">
        <v>0</v>
      </c>
      <c r="J279" s="264">
        <f>ABS(Home!$K$22*I279)</f>
        <v>0</v>
      </c>
      <c r="K279" s="39">
        <v>0</v>
      </c>
      <c r="L279" s="264">
        <f>ABS(Home!$K$22*K279)</f>
        <v>0</v>
      </c>
      <c r="N279">
        <f t="shared" si="84"/>
        <v>0</v>
      </c>
      <c r="P279">
        <f t="shared" si="72"/>
        <v>0</v>
      </c>
      <c r="Q279">
        <f t="shared" si="73"/>
        <v>6</v>
      </c>
      <c r="S279">
        <f t="shared" si="75"/>
        <v>0</v>
      </c>
      <c r="T279">
        <f t="shared" si="76"/>
        <v>0</v>
      </c>
      <c r="U279">
        <f t="shared" si="77"/>
        <v>0</v>
      </c>
      <c r="V279">
        <f t="shared" si="78"/>
        <v>0</v>
      </c>
      <c r="X279">
        <f t="shared" si="79"/>
        <v>0</v>
      </c>
      <c r="Y279">
        <f t="shared" si="80"/>
        <v>0</v>
      </c>
      <c r="Z279">
        <f t="shared" si="81"/>
        <v>0</v>
      </c>
      <c r="AA279">
        <f t="shared" si="82"/>
        <v>0</v>
      </c>
      <c r="AC279" s="15"/>
      <c r="AD279" s="15"/>
      <c r="AP279">
        <v>6</v>
      </c>
      <c r="AQ279">
        <v>6</v>
      </c>
      <c r="AR279">
        <v>7</v>
      </c>
      <c r="BA279" s="16" t="s">
        <v>24</v>
      </c>
      <c r="BC279">
        <v>0</v>
      </c>
      <c r="BD279" s="39">
        <v>0</v>
      </c>
      <c r="BF279">
        <f t="shared" si="87"/>
        <v>0</v>
      </c>
    </row>
    <row r="280" spans="1:58" x14ac:dyDescent="0.2">
      <c r="A280" s="1"/>
      <c r="B280" s="152" t="str">
        <f t="shared" si="86"/>
        <v>.</v>
      </c>
      <c r="F280" s="264">
        <f>ABS(Home!$K$22*E280)</f>
        <v>0</v>
      </c>
      <c r="G280" s="39">
        <v>0</v>
      </c>
      <c r="H280" s="264">
        <f>ABS(Home!$K$22*G280)</f>
        <v>0</v>
      </c>
      <c r="I280" s="39">
        <v>0</v>
      </c>
      <c r="J280" s="264">
        <f>ABS(Home!$K$22*I280)</f>
        <v>0</v>
      </c>
      <c r="K280" s="39">
        <v>0</v>
      </c>
      <c r="L280" s="264">
        <f>ABS(Home!$K$22*K280)</f>
        <v>0</v>
      </c>
      <c r="N280">
        <f t="shared" si="84"/>
        <v>0</v>
      </c>
      <c r="P280">
        <f t="shared" si="72"/>
        <v>0</v>
      </c>
      <c r="Q280">
        <f t="shared" si="73"/>
        <v>0</v>
      </c>
      <c r="S280">
        <f t="shared" si="75"/>
        <v>0</v>
      </c>
      <c r="T280">
        <f t="shared" si="76"/>
        <v>0</v>
      </c>
      <c r="U280">
        <f t="shared" si="77"/>
        <v>0</v>
      </c>
      <c r="V280">
        <f t="shared" si="78"/>
        <v>0</v>
      </c>
      <c r="X280">
        <f t="shared" si="79"/>
        <v>0</v>
      </c>
      <c r="Y280">
        <f t="shared" si="80"/>
        <v>0</v>
      </c>
      <c r="Z280">
        <f t="shared" si="81"/>
        <v>0</v>
      </c>
      <c r="AA280">
        <f t="shared" si="82"/>
        <v>0</v>
      </c>
      <c r="AC280" s="15"/>
      <c r="AD280" s="15"/>
    </row>
    <row r="281" spans="1:58" x14ac:dyDescent="0.2">
      <c r="A281" s="1"/>
      <c r="B281" s="152" t="str">
        <f t="shared" si="86"/>
        <v>.</v>
      </c>
      <c r="F281" s="264">
        <f>ABS(Home!$K$22*E281)</f>
        <v>0</v>
      </c>
      <c r="G281" s="39">
        <v>0</v>
      </c>
      <c r="H281" s="264">
        <f>ABS(Home!$K$22*G281)</f>
        <v>0</v>
      </c>
      <c r="I281" s="39">
        <v>0</v>
      </c>
      <c r="J281" s="264">
        <f>ABS(Home!$K$22*I281)</f>
        <v>0</v>
      </c>
      <c r="K281" s="39">
        <v>0</v>
      </c>
      <c r="L281" s="264">
        <f>ABS(Home!$K$22*K281)</f>
        <v>0</v>
      </c>
      <c r="N281">
        <f t="shared" si="84"/>
        <v>0</v>
      </c>
      <c r="P281">
        <f t="shared" si="72"/>
        <v>0</v>
      </c>
      <c r="Q281">
        <f t="shared" si="73"/>
        <v>0</v>
      </c>
      <c r="S281">
        <f t="shared" si="75"/>
        <v>0</v>
      </c>
      <c r="T281">
        <f t="shared" si="76"/>
        <v>0</v>
      </c>
      <c r="U281">
        <f t="shared" si="77"/>
        <v>0</v>
      </c>
      <c r="V281">
        <f t="shared" si="78"/>
        <v>0</v>
      </c>
      <c r="X281">
        <f t="shared" si="79"/>
        <v>0</v>
      </c>
      <c r="Y281">
        <f t="shared" si="80"/>
        <v>0</v>
      </c>
      <c r="Z281">
        <f t="shared" si="81"/>
        <v>0</v>
      </c>
      <c r="AA281">
        <f t="shared" si="82"/>
        <v>0</v>
      </c>
      <c r="AC281" s="15"/>
      <c r="AD281" s="15"/>
    </row>
    <row r="282" spans="1:58" x14ac:dyDescent="0.2">
      <c r="A282" s="1"/>
      <c r="B282" s="152" t="str">
        <f t="shared" si="86"/>
        <v>.</v>
      </c>
      <c r="F282" s="264">
        <f>ABS(Home!$K$22*E282)</f>
        <v>0</v>
      </c>
      <c r="G282" s="39">
        <v>0</v>
      </c>
      <c r="H282" s="264">
        <f>ABS(Home!$K$22*G282)</f>
        <v>0</v>
      </c>
      <c r="I282" s="39">
        <v>0</v>
      </c>
      <c r="J282" s="264">
        <f>ABS(Home!$K$22*I282)</f>
        <v>0</v>
      </c>
      <c r="K282" s="39">
        <v>0</v>
      </c>
      <c r="L282" s="264">
        <f>ABS(Home!$K$22*K282)</f>
        <v>0</v>
      </c>
      <c r="N282">
        <f t="shared" si="84"/>
        <v>0</v>
      </c>
      <c r="P282">
        <f t="shared" si="72"/>
        <v>0</v>
      </c>
      <c r="Q282">
        <f t="shared" si="73"/>
        <v>0</v>
      </c>
      <c r="S282">
        <f t="shared" si="75"/>
        <v>0</v>
      </c>
      <c r="T282">
        <f t="shared" si="76"/>
        <v>0</v>
      </c>
      <c r="U282">
        <f t="shared" si="77"/>
        <v>0</v>
      </c>
      <c r="V282">
        <f t="shared" si="78"/>
        <v>0</v>
      </c>
      <c r="X282">
        <f t="shared" si="79"/>
        <v>0</v>
      </c>
      <c r="Y282">
        <f t="shared" si="80"/>
        <v>0</v>
      </c>
      <c r="Z282">
        <f t="shared" si="81"/>
        <v>0</v>
      </c>
      <c r="AA282">
        <f t="shared" si="82"/>
        <v>0</v>
      </c>
      <c r="AC282" s="15"/>
      <c r="AD282" s="15"/>
    </row>
    <row r="283" spans="1:58" x14ac:dyDescent="0.2">
      <c r="A283" s="154"/>
      <c r="B283" s="158" t="str">
        <f t="shared" si="86"/>
        <v>.</v>
      </c>
      <c r="C283" s="159"/>
      <c r="D283" s="159"/>
      <c r="E283" s="160"/>
      <c r="F283" s="265">
        <f>ABS(Home!$K$22*E283)</f>
        <v>0</v>
      </c>
      <c r="G283" s="262">
        <v>0</v>
      </c>
      <c r="H283" s="265">
        <f>ABS(Home!$K$22*G283)</f>
        <v>0</v>
      </c>
      <c r="I283" s="262">
        <v>0</v>
      </c>
      <c r="J283" s="265">
        <f>ABS(Home!$K$22*I283)</f>
        <v>0</v>
      </c>
      <c r="K283" s="262">
        <v>0</v>
      </c>
      <c r="L283" s="265">
        <f>ABS(Home!$K$22*K283)</f>
        <v>0</v>
      </c>
      <c r="M283" s="13"/>
      <c r="N283">
        <f t="shared" si="84"/>
        <v>0</v>
      </c>
      <c r="P283">
        <f t="shared" si="72"/>
        <v>0</v>
      </c>
      <c r="Q283">
        <f t="shared" si="73"/>
        <v>0</v>
      </c>
      <c r="S283">
        <f t="shared" si="75"/>
        <v>0</v>
      </c>
      <c r="T283">
        <f t="shared" si="76"/>
        <v>0</v>
      </c>
      <c r="U283">
        <f t="shared" si="77"/>
        <v>0</v>
      </c>
      <c r="V283">
        <f t="shared" si="78"/>
        <v>0</v>
      </c>
      <c r="X283">
        <f t="shared" si="79"/>
        <v>0</v>
      </c>
      <c r="Y283">
        <f t="shared" si="80"/>
        <v>0</v>
      </c>
      <c r="Z283">
        <f t="shared" si="81"/>
        <v>0</v>
      </c>
      <c r="AA283">
        <f t="shared" si="82"/>
        <v>0</v>
      </c>
      <c r="AC283" s="15"/>
      <c r="AD283" s="15"/>
      <c r="AP283" t="s">
        <v>27</v>
      </c>
      <c r="AQ283" t="s">
        <v>27</v>
      </c>
      <c r="AR283" s="7" t="s">
        <v>27</v>
      </c>
      <c r="AZ283" s="17" t="s">
        <v>28</v>
      </c>
      <c r="BA283" s="9">
        <f>1+BA273</f>
        <v>29</v>
      </c>
      <c r="BC283" t="s">
        <v>15</v>
      </c>
      <c r="BD283" s="14" t="s">
        <v>15</v>
      </c>
      <c r="BF283" s="14" t="s">
        <v>15</v>
      </c>
    </row>
    <row r="284" spans="1:58" x14ac:dyDescent="0.2">
      <c r="A284" s="13">
        <f>1+A274</f>
        <v>29</v>
      </c>
      <c r="B284" s="152" t="str">
        <f t="shared" si="86"/>
        <v>Temp</v>
      </c>
      <c r="C284" s="81">
        <v>0</v>
      </c>
      <c r="D284" s="38">
        <v>6</v>
      </c>
      <c r="E284" s="39">
        <v>0</v>
      </c>
      <c r="F284" s="264">
        <f>ABS(Home!$K$22*E284)</f>
        <v>0</v>
      </c>
      <c r="G284" s="39">
        <v>0</v>
      </c>
      <c r="H284" s="264">
        <f>ABS(Home!$K$22*G284)</f>
        <v>0</v>
      </c>
      <c r="I284" s="39">
        <v>0</v>
      </c>
      <c r="J284" s="264">
        <f>ABS(Home!$K$22*I284)</f>
        <v>0</v>
      </c>
      <c r="K284" s="39">
        <v>0</v>
      </c>
      <c r="L284" s="264">
        <f>ABS(Home!$K$22*K284)</f>
        <v>0</v>
      </c>
      <c r="N284">
        <f t="shared" si="84"/>
        <v>0</v>
      </c>
      <c r="P284">
        <f t="shared" si="72"/>
        <v>0</v>
      </c>
      <c r="Q284">
        <f t="shared" si="73"/>
        <v>6</v>
      </c>
      <c r="S284">
        <f t="shared" si="75"/>
        <v>0</v>
      </c>
      <c r="T284">
        <f t="shared" si="76"/>
        <v>0</v>
      </c>
      <c r="U284">
        <f t="shared" si="77"/>
        <v>0</v>
      </c>
      <c r="V284">
        <f t="shared" si="78"/>
        <v>0</v>
      </c>
      <c r="X284">
        <f t="shared" si="79"/>
        <v>0</v>
      </c>
      <c r="Y284">
        <f t="shared" si="80"/>
        <v>0</v>
      </c>
      <c r="Z284">
        <f t="shared" si="81"/>
        <v>0</v>
      </c>
      <c r="AA284">
        <f t="shared" si="82"/>
        <v>0</v>
      </c>
      <c r="AC284" s="15"/>
      <c r="AD284" s="15"/>
      <c r="AP284">
        <v>6</v>
      </c>
      <c r="AQ284">
        <v>6</v>
      </c>
      <c r="AR284">
        <v>7</v>
      </c>
      <c r="BA284" s="16" t="s">
        <v>19</v>
      </c>
      <c r="BC284">
        <v>0</v>
      </c>
      <c r="BD284" s="39">
        <v>0</v>
      </c>
      <c r="BF284">
        <f t="shared" ref="BF284:BF289" si="88">BD284*$BG$3</f>
        <v>0</v>
      </c>
    </row>
    <row r="285" spans="1:58" x14ac:dyDescent="0.2">
      <c r="A285" s="17"/>
      <c r="B285" s="152" t="str">
        <f t="shared" si="86"/>
        <v>pH</v>
      </c>
      <c r="C285" s="81">
        <v>0</v>
      </c>
      <c r="D285" s="38">
        <v>6</v>
      </c>
      <c r="E285" s="39">
        <v>0</v>
      </c>
      <c r="F285" s="264">
        <f>ABS(Home!$K$22*E285)</f>
        <v>0</v>
      </c>
      <c r="G285" s="39">
        <v>0</v>
      </c>
      <c r="H285" s="264">
        <f>ABS(Home!$K$22*G285)</f>
        <v>0</v>
      </c>
      <c r="I285" s="39">
        <v>0</v>
      </c>
      <c r="J285" s="264">
        <f>ABS(Home!$K$22*I285)</f>
        <v>0</v>
      </c>
      <c r="K285" s="39">
        <v>0</v>
      </c>
      <c r="L285" s="264">
        <f>ABS(Home!$K$22*K285)</f>
        <v>0</v>
      </c>
      <c r="N285">
        <f t="shared" si="84"/>
        <v>0</v>
      </c>
      <c r="P285">
        <f t="shared" si="72"/>
        <v>0</v>
      </c>
      <c r="Q285">
        <f t="shared" si="73"/>
        <v>6</v>
      </c>
      <c r="S285">
        <f t="shared" si="75"/>
        <v>0</v>
      </c>
      <c r="T285">
        <f t="shared" si="76"/>
        <v>0</v>
      </c>
      <c r="U285">
        <f t="shared" si="77"/>
        <v>0</v>
      </c>
      <c r="V285">
        <f t="shared" si="78"/>
        <v>0</v>
      </c>
      <c r="X285">
        <f t="shared" si="79"/>
        <v>0</v>
      </c>
      <c r="Y285">
        <f t="shared" si="80"/>
        <v>0</v>
      </c>
      <c r="Z285">
        <f t="shared" si="81"/>
        <v>0</v>
      </c>
      <c r="AA285">
        <f t="shared" si="82"/>
        <v>0</v>
      </c>
      <c r="AC285" s="15"/>
      <c r="AD285" s="15"/>
      <c r="AP285">
        <v>6</v>
      </c>
      <c r="AQ285">
        <v>6</v>
      </c>
      <c r="AR285">
        <v>7</v>
      </c>
      <c r="BA285" s="16" t="s">
        <v>20</v>
      </c>
      <c r="BC285">
        <v>0</v>
      </c>
      <c r="BD285" s="39">
        <v>0</v>
      </c>
      <c r="BF285">
        <f t="shared" si="88"/>
        <v>0</v>
      </c>
    </row>
    <row r="286" spans="1:58" x14ac:dyDescent="0.2">
      <c r="A286" s="1"/>
      <c r="B286" s="152" t="str">
        <f t="shared" si="86"/>
        <v>DO</v>
      </c>
      <c r="C286" s="81">
        <v>0</v>
      </c>
      <c r="D286" s="38">
        <v>6</v>
      </c>
      <c r="E286" s="39">
        <v>0</v>
      </c>
      <c r="F286" s="264">
        <f>ABS(Home!$K$22*E286)</f>
        <v>0</v>
      </c>
      <c r="G286" s="39">
        <v>0</v>
      </c>
      <c r="H286" s="264">
        <f>ABS(Home!$K$22*G286)</f>
        <v>0</v>
      </c>
      <c r="I286" s="39">
        <v>0</v>
      </c>
      <c r="J286" s="264">
        <f>ABS(Home!$K$22*I286)</f>
        <v>0</v>
      </c>
      <c r="K286" s="39">
        <v>0</v>
      </c>
      <c r="L286" s="264">
        <f>ABS(Home!$K$22*K286)</f>
        <v>0</v>
      </c>
      <c r="N286">
        <f t="shared" si="84"/>
        <v>0</v>
      </c>
      <c r="P286">
        <f t="shared" si="72"/>
        <v>0</v>
      </c>
      <c r="Q286">
        <f t="shared" si="73"/>
        <v>6</v>
      </c>
      <c r="S286">
        <f t="shared" si="75"/>
        <v>0</v>
      </c>
      <c r="T286">
        <f t="shared" si="76"/>
        <v>0</v>
      </c>
      <c r="U286">
        <f t="shared" si="77"/>
        <v>0</v>
      </c>
      <c r="V286">
        <f t="shared" si="78"/>
        <v>0</v>
      </c>
      <c r="X286">
        <f t="shared" si="79"/>
        <v>0</v>
      </c>
      <c r="Y286">
        <f t="shared" si="80"/>
        <v>0</v>
      </c>
      <c r="Z286">
        <f t="shared" si="81"/>
        <v>0</v>
      </c>
      <c r="AA286">
        <f t="shared" si="82"/>
        <v>0</v>
      </c>
      <c r="AC286" s="15"/>
      <c r="AD286" s="15"/>
      <c r="AP286">
        <v>6</v>
      </c>
      <c r="AQ286">
        <v>6</v>
      </c>
      <c r="AR286">
        <v>7</v>
      </c>
      <c r="BA286" s="16" t="s">
        <v>21</v>
      </c>
      <c r="BC286">
        <v>0</v>
      </c>
      <c r="BD286" s="39">
        <v>0</v>
      </c>
      <c r="BF286">
        <f t="shared" si="88"/>
        <v>0</v>
      </c>
    </row>
    <row r="287" spans="1:58" x14ac:dyDescent="0.2">
      <c r="A287" s="1"/>
      <c r="B287" s="152" t="str">
        <f t="shared" si="86"/>
        <v>Pollution</v>
      </c>
      <c r="C287" s="81">
        <v>0</v>
      </c>
      <c r="D287" s="38">
        <v>6</v>
      </c>
      <c r="E287" s="39">
        <v>0</v>
      </c>
      <c r="F287" s="264">
        <f>ABS(Home!$K$22*E287)</f>
        <v>0</v>
      </c>
      <c r="G287" s="39">
        <v>0</v>
      </c>
      <c r="H287" s="264">
        <f>ABS(Home!$K$22*G287)</f>
        <v>0</v>
      </c>
      <c r="I287" s="39">
        <v>0</v>
      </c>
      <c r="J287" s="264">
        <f>ABS(Home!$K$22*I287)</f>
        <v>0</v>
      </c>
      <c r="K287" s="39">
        <v>0</v>
      </c>
      <c r="L287" s="264">
        <f>ABS(Home!$K$22*K287)</f>
        <v>0</v>
      </c>
      <c r="N287">
        <f t="shared" si="84"/>
        <v>0</v>
      </c>
      <c r="P287">
        <f t="shared" si="72"/>
        <v>0</v>
      </c>
      <c r="Q287">
        <f t="shared" si="73"/>
        <v>6</v>
      </c>
      <c r="S287">
        <f t="shared" si="75"/>
        <v>0</v>
      </c>
      <c r="T287">
        <f t="shared" si="76"/>
        <v>0</v>
      </c>
      <c r="U287">
        <f t="shared" si="77"/>
        <v>0</v>
      </c>
      <c r="V287">
        <f t="shared" si="78"/>
        <v>0</v>
      </c>
      <c r="X287">
        <f t="shared" si="79"/>
        <v>0</v>
      </c>
      <c r="Y287">
        <f t="shared" si="80"/>
        <v>0</v>
      </c>
      <c r="Z287">
        <f t="shared" si="81"/>
        <v>0</v>
      </c>
      <c r="AA287">
        <f t="shared" si="82"/>
        <v>0</v>
      </c>
      <c r="AC287" s="15"/>
      <c r="AD287" s="15"/>
      <c r="AP287">
        <v>6</v>
      </c>
      <c r="AQ287">
        <v>6</v>
      </c>
      <c r="AR287">
        <v>7</v>
      </c>
      <c r="BA287" s="16" t="s">
        <v>22</v>
      </c>
      <c r="BC287">
        <v>0</v>
      </c>
      <c r="BD287" s="39">
        <v>0</v>
      </c>
      <c r="BF287">
        <f t="shared" si="88"/>
        <v>0</v>
      </c>
    </row>
    <row r="288" spans="1:58" x14ac:dyDescent="0.2">
      <c r="A288" s="1"/>
      <c r="B288" s="152" t="str">
        <f t="shared" si="86"/>
        <v>FishingPressure</v>
      </c>
      <c r="C288" s="112">
        <v>0</v>
      </c>
      <c r="D288" s="38">
        <v>6</v>
      </c>
      <c r="E288" s="141">
        <v>9.0909090999999997E-2</v>
      </c>
      <c r="F288" s="264">
        <f>ABS(Home!$K$22*E288)</f>
        <v>4.5454545500000004E-3</v>
      </c>
      <c r="G288" s="39">
        <v>0</v>
      </c>
      <c r="H288" s="264">
        <f>ABS(Home!$K$22*G288)</f>
        <v>0</v>
      </c>
      <c r="I288" s="39">
        <v>0</v>
      </c>
      <c r="J288" s="264">
        <f>ABS(Home!$K$22*I288)</f>
        <v>0</v>
      </c>
      <c r="K288" s="39">
        <v>0</v>
      </c>
      <c r="L288" s="264">
        <f>ABS(Home!$K$22*K288)</f>
        <v>0</v>
      </c>
      <c r="N288">
        <f t="shared" si="84"/>
        <v>0</v>
      </c>
      <c r="P288">
        <f t="shared" si="72"/>
        <v>0</v>
      </c>
      <c r="Q288">
        <f t="shared" si="73"/>
        <v>6</v>
      </c>
      <c r="S288">
        <f t="shared" si="75"/>
        <v>0</v>
      </c>
      <c r="T288">
        <f t="shared" si="76"/>
        <v>0</v>
      </c>
      <c r="U288">
        <f t="shared" si="77"/>
        <v>0</v>
      </c>
      <c r="V288">
        <f t="shared" si="78"/>
        <v>0</v>
      </c>
      <c r="X288">
        <f t="shared" si="79"/>
        <v>0</v>
      </c>
      <c r="Y288">
        <f t="shared" si="80"/>
        <v>0</v>
      </c>
      <c r="Z288">
        <f t="shared" si="81"/>
        <v>0</v>
      </c>
      <c r="AA288">
        <f t="shared" si="82"/>
        <v>0</v>
      </c>
      <c r="AC288" s="15"/>
      <c r="AD288" s="15"/>
      <c r="AP288">
        <v>6</v>
      </c>
      <c r="AQ288">
        <v>6</v>
      </c>
      <c r="AR288">
        <v>7</v>
      </c>
      <c r="BA288" s="16" t="s">
        <v>23</v>
      </c>
      <c r="BC288">
        <v>9.0909090999999997E-2</v>
      </c>
      <c r="BD288" s="137">
        <v>0</v>
      </c>
      <c r="BF288">
        <f t="shared" si="88"/>
        <v>0</v>
      </c>
    </row>
    <row r="289" spans="1:58" x14ac:dyDescent="0.2">
      <c r="A289" s="1"/>
      <c r="B289" s="152" t="str">
        <f t="shared" si="86"/>
        <v>-</v>
      </c>
      <c r="C289" s="81">
        <v>0</v>
      </c>
      <c r="D289" s="38">
        <v>6</v>
      </c>
      <c r="E289" s="39">
        <v>0</v>
      </c>
      <c r="F289" s="264">
        <f>ABS(Home!$K$22*E289)</f>
        <v>0</v>
      </c>
      <c r="G289" s="39">
        <v>0</v>
      </c>
      <c r="H289" s="264">
        <f>ABS(Home!$K$22*G289)</f>
        <v>0</v>
      </c>
      <c r="I289" s="39">
        <v>0</v>
      </c>
      <c r="J289" s="264">
        <f>ABS(Home!$K$22*I289)</f>
        <v>0</v>
      </c>
      <c r="K289" s="39">
        <v>0</v>
      </c>
      <c r="L289" s="264">
        <f>ABS(Home!$K$22*K289)</f>
        <v>0</v>
      </c>
      <c r="N289">
        <f t="shared" si="84"/>
        <v>0</v>
      </c>
      <c r="P289">
        <f t="shared" si="72"/>
        <v>0</v>
      </c>
      <c r="Q289">
        <f t="shared" si="73"/>
        <v>6</v>
      </c>
      <c r="S289">
        <f t="shared" si="75"/>
        <v>0</v>
      </c>
      <c r="T289">
        <f t="shared" si="76"/>
        <v>0</v>
      </c>
      <c r="U289">
        <f t="shared" si="77"/>
        <v>0</v>
      </c>
      <c r="V289">
        <f t="shared" si="78"/>
        <v>0</v>
      </c>
      <c r="X289">
        <f t="shared" si="79"/>
        <v>0</v>
      </c>
      <c r="Y289">
        <f t="shared" si="80"/>
        <v>0</v>
      </c>
      <c r="Z289">
        <f t="shared" si="81"/>
        <v>0</v>
      </c>
      <c r="AA289">
        <f t="shared" si="82"/>
        <v>0</v>
      </c>
      <c r="AC289" s="15"/>
      <c r="AD289" s="15"/>
      <c r="AP289">
        <v>6</v>
      </c>
      <c r="AQ289">
        <v>6</v>
      </c>
      <c r="AR289">
        <v>7</v>
      </c>
      <c r="BA289" s="16" t="s">
        <v>24</v>
      </c>
      <c r="BC289">
        <v>0</v>
      </c>
      <c r="BD289" s="39">
        <v>0</v>
      </c>
      <c r="BF289">
        <f t="shared" si="88"/>
        <v>0</v>
      </c>
    </row>
    <row r="290" spans="1:58" x14ac:dyDescent="0.2">
      <c r="A290" s="1"/>
      <c r="B290" s="152" t="str">
        <f t="shared" si="86"/>
        <v>.</v>
      </c>
      <c r="F290" s="264">
        <f>ABS(Home!$K$22*E290)</f>
        <v>0</v>
      </c>
      <c r="G290" s="39">
        <v>0</v>
      </c>
      <c r="H290" s="264">
        <f>ABS(Home!$K$22*G290)</f>
        <v>0</v>
      </c>
      <c r="I290" s="39">
        <v>0</v>
      </c>
      <c r="J290" s="264">
        <f>ABS(Home!$K$22*I290)</f>
        <v>0</v>
      </c>
      <c r="K290" s="39">
        <v>0</v>
      </c>
      <c r="L290" s="264">
        <f>ABS(Home!$K$22*K290)</f>
        <v>0</v>
      </c>
      <c r="N290">
        <f t="shared" si="84"/>
        <v>0</v>
      </c>
      <c r="P290">
        <f t="shared" si="72"/>
        <v>0</v>
      </c>
      <c r="Q290">
        <f t="shared" si="73"/>
        <v>0</v>
      </c>
      <c r="S290">
        <f t="shared" si="75"/>
        <v>0</v>
      </c>
      <c r="T290">
        <f t="shared" si="76"/>
        <v>0</v>
      </c>
      <c r="U290">
        <f t="shared" si="77"/>
        <v>0</v>
      </c>
      <c r="V290">
        <f t="shared" si="78"/>
        <v>0</v>
      </c>
      <c r="X290">
        <f t="shared" si="79"/>
        <v>0</v>
      </c>
      <c r="Y290">
        <f t="shared" si="80"/>
        <v>0</v>
      </c>
      <c r="Z290">
        <f t="shared" si="81"/>
        <v>0</v>
      </c>
      <c r="AA290">
        <f t="shared" si="82"/>
        <v>0</v>
      </c>
      <c r="AC290" s="15"/>
      <c r="AD290" s="15"/>
    </row>
    <row r="291" spans="1:58" x14ac:dyDescent="0.2">
      <c r="A291" s="1"/>
      <c r="B291" s="152" t="str">
        <f t="shared" si="86"/>
        <v>.</v>
      </c>
      <c r="F291" s="264">
        <f>ABS(Home!$K$22*E291)</f>
        <v>0</v>
      </c>
      <c r="G291" s="39">
        <v>0</v>
      </c>
      <c r="H291" s="264">
        <f>ABS(Home!$K$22*G291)</f>
        <v>0</v>
      </c>
      <c r="I291" s="39">
        <v>0</v>
      </c>
      <c r="J291" s="264">
        <f>ABS(Home!$K$22*I291)</f>
        <v>0</v>
      </c>
      <c r="K291" s="39">
        <v>0</v>
      </c>
      <c r="L291" s="264">
        <f>ABS(Home!$K$22*K291)</f>
        <v>0</v>
      </c>
      <c r="N291">
        <f t="shared" si="84"/>
        <v>0</v>
      </c>
      <c r="P291">
        <f t="shared" si="72"/>
        <v>0</v>
      </c>
      <c r="Q291">
        <f t="shared" si="73"/>
        <v>0</v>
      </c>
      <c r="S291">
        <f t="shared" si="75"/>
        <v>0</v>
      </c>
      <c r="T291">
        <f t="shared" si="76"/>
        <v>0</v>
      </c>
      <c r="U291">
        <f t="shared" si="77"/>
        <v>0</v>
      </c>
      <c r="V291">
        <f t="shared" si="78"/>
        <v>0</v>
      </c>
      <c r="X291">
        <f t="shared" si="79"/>
        <v>0</v>
      </c>
      <c r="Y291">
        <f t="shared" si="80"/>
        <v>0</v>
      </c>
      <c r="Z291">
        <f t="shared" si="81"/>
        <v>0</v>
      </c>
      <c r="AA291">
        <f t="shared" si="82"/>
        <v>0</v>
      </c>
      <c r="AC291" s="15"/>
      <c r="AD291" s="15"/>
    </row>
    <row r="292" spans="1:58" x14ac:dyDescent="0.2">
      <c r="A292" s="1"/>
      <c r="B292" s="152" t="str">
        <f t="shared" si="86"/>
        <v>.</v>
      </c>
      <c r="F292" s="264">
        <f>ABS(Home!$K$22*E292)</f>
        <v>0</v>
      </c>
      <c r="G292" s="39">
        <v>0</v>
      </c>
      <c r="H292" s="264">
        <f>ABS(Home!$K$22*G292)</f>
        <v>0</v>
      </c>
      <c r="I292" s="39">
        <v>0</v>
      </c>
      <c r="J292" s="264">
        <f>ABS(Home!$K$22*I292)</f>
        <v>0</v>
      </c>
      <c r="K292" s="39">
        <v>0</v>
      </c>
      <c r="L292" s="264">
        <f>ABS(Home!$K$22*K292)</f>
        <v>0</v>
      </c>
      <c r="N292">
        <f t="shared" si="84"/>
        <v>0</v>
      </c>
      <c r="P292">
        <f t="shared" si="72"/>
        <v>0</v>
      </c>
      <c r="Q292">
        <f t="shared" si="73"/>
        <v>0</v>
      </c>
      <c r="S292">
        <f t="shared" si="75"/>
        <v>0</v>
      </c>
      <c r="T292">
        <f t="shared" si="76"/>
        <v>0</v>
      </c>
      <c r="U292">
        <f t="shared" si="77"/>
        <v>0</v>
      </c>
      <c r="V292">
        <f t="shared" si="78"/>
        <v>0</v>
      </c>
      <c r="X292">
        <f t="shared" si="79"/>
        <v>0</v>
      </c>
      <c r="Y292">
        <f t="shared" si="80"/>
        <v>0</v>
      </c>
      <c r="Z292">
        <f t="shared" si="81"/>
        <v>0</v>
      </c>
      <c r="AA292">
        <f t="shared" si="82"/>
        <v>0</v>
      </c>
      <c r="AC292" s="15"/>
      <c r="AD292" s="15"/>
    </row>
    <row r="293" spans="1:58" x14ac:dyDescent="0.2">
      <c r="A293" s="154"/>
      <c r="B293" s="158" t="str">
        <f t="shared" si="86"/>
        <v>.</v>
      </c>
      <c r="C293" s="159"/>
      <c r="D293" s="159"/>
      <c r="E293" s="160"/>
      <c r="F293" s="265">
        <f>ABS(Home!$K$22*E293)</f>
        <v>0</v>
      </c>
      <c r="G293" s="262">
        <v>0</v>
      </c>
      <c r="H293" s="265">
        <f>ABS(Home!$K$22*G293)</f>
        <v>0</v>
      </c>
      <c r="I293" s="262">
        <v>0</v>
      </c>
      <c r="J293" s="265">
        <f>ABS(Home!$K$22*I293)</f>
        <v>0</v>
      </c>
      <c r="K293" s="262">
        <v>0</v>
      </c>
      <c r="L293" s="265">
        <f>ABS(Home!$K$22*K293)</f>
        <v>0</v>
      </c>
      <c r="M293" s="13"/>
      <c r="N293">
        <f t="shared" si="84"/>
        <v>0</v>
      </c>
      <c r="P293">
        <f t="shared" si="72"/>
        <v>0</v>
      </c>
      <c r="Q293">
        <f t="shared" si="73"/>
        <v>0</v>
      </c>
      <c r="S293">
        <f t="shared" si="75"/>
        <v>0</v>
      </c>
      <c r="T293">
        <f t="shared" si="76"/>
        <v>0</v>
      </c>
      <c r="U293">
        <f t="shared" si="77"/>
        <v>0</v>
      </c>
      <c r="V293">
        <f t="shared" si="78"/>
        <v>0</v>
      </c>
      <c r="X293">
        <f t="shared" si="79"/>
        <v>0</v>
      </c>
      <c r="Y293">
        <f t="shared" si="80"/>
        <v>0</v>
      </c>
      <c r="Z293">
        <f t="shared" si="81"/>
        <v>0</v>
      </c>
      <c r="AA293">
        <f t="shared" si="82"/>
        <v>0</v>
      </c>
      <c r="AC293" s="15"/>
      <c r="AD293" s="15"/>
      <c r="AP293" t="s">
        <v>27</v>
      </c>
      <c r="AQ293" t="s">
        <v>27</v>
      </c>
      <c r="AR293" s="7" t="s">
        <v>27</v>
      </c>
      <c r="AZ293" s="17" t="s">
        <v>28</v>
      </c>
      <c r="BA293" s="9">
        <f>1+BA283</f>
        <v>30</v>
      </c>
      <c r="BC293" t="s">
        <v>15</v>
      </c>
      <c r="BD293" s="14" t="s">
        <v>15</v>
      </c>
      <c r="BF293" s="14" t="s">
        <v>15</v>
      </c>
    </row>
    <row r="294" spans="1:58" x14ac:dyDescent="0.2">
      <c r="A294" s="13">
        <f>1+A284</f>
        <v>30</v>
      </c>
      <c r="B294" s="152" t="str">
        <f t="shared" si="86"/>
        <v>Temp</v>
      </c>
      <c r="C294" s="81">
        <v>0</v>
      </c>
      <c r="D294" s="38">
        <v>6</v>
      </c>
      <c r="E294" s="39">
        <v>0</v>
      </c>
      <c r="F294" s="264">
        <f>ABS(Home!$K$22*E294)</f>
        <v>0</v>
      </c>
      <c r="G294" s="39">
        <v>0</v>
      </c>
      <c r="H294" s="264">
        <f>ABS(Home!$K$22*G294)</f>
        <v>0</v>
      </c>
      <c r="I294" s="39">
        <v>0</v>
      </c>
      <c r="J294" s="264">
        <f>ABS(Home!$K$22*I294)</f>
        <v>0</v>
      </c>
      <c r="K294" s="39">
        <v>0</v>
      </c>
      <c r="L294" s="264">
        <f>ABS(Home!$K$22*K294)</f>
        <v>0</v>
      </c>
      <c r="N294">
        <f t="shared" si="84"/>
        <v>0</v>
      </c>
      <c r="P294">
        <f t="shared" si="72"/>
        <v>0</v>
      </c>
      <c r="Q294">
        <f t="shared" si="73"/>
        <v>6</v>
      </c>
      <c r="S294">
        <f t="shared" si="75"/>
        <v>0</v>
      </c>
      <c r="T294">
        <f t="shared" si="76"/>
        <v>0</v>
      </c>
      <c r="U294">
        <f t="shared" si="77"/>
        <v>0</v>
      </c>
      <c r="V294">
        <f t="shared" si="78"/>
        <v>0</v>
      </c>
      <c r="X294">
        <f t="shared" si="79"/>
        <v>0</v>
      </c>
      <c r="Y294">
        <f t="shared" si="80"/>
        <v>0</v>
      </c>
      <c r="Z294">
        <f t="shared" si="81"/>
        <v>0</v>
      </c>
      <c r="AA294">
        <f t="shared" si="82"/>
        <v>0</v>
      </c>
      <c r="AC294" s="15"/>
      <c r="AD294" s="15"/>
      <c r="AP294">
        <v>6</v>
      </c>
      <c r="AQ294">
        <v>6</v>
      </c>
      <c r="AR294">
        <v>7</v>
      </c>
      <c r="BA294" s="16" t="s">
        <v>19</v>
      </c>
      <c r="BC294">
        <v>0</v>
      </c>
      <c r="BD294" s="39">
        <v>0</v>
      </c>
      <c r="BF294">
        <f t="shared" ref="BF294:BF299" si="89">BD294*$BG$3</f>
        <v>0</v>
      </c>
    </row>
    <row r="295" spans="1:58" x14ac:dyDescent="0.2">
      <c r="A295" s="17"/>
      <c r="B295" s="152" t="str">
        <f t="shared" si="86"/>
        <v>pH</v>
      </c>
      <c r="C295" s="81">
        <v>0</v>
      </c>
      <c r="D295" s="38">
        <v>6</v>
      </c>
      <c r="E295" s="39">
        <v>0</v>
      </c>
      <c r="F295" s="264">
        <f>ABS(Home!$K$22*E295)</f>
        <v>0</v>
      </c>
      <c r="G295" s="39">
        <v>0</v>
      </c>
      <c r="H295" s="264">
        <f>ABS(Home!$K$22*G295)</f>
        <v>0</v>
      </c>
      <c r="I295" s="39">
        <v>0</v>
      </c>
      <c r="J295" s="264">
        <f>ABS(Home!$K$22*I295)</f>
        <v>0</v>
      </c>
      <c r="K295" s="39">
        <v>0</v>
      </c>
      <c r="L295" s="264">
        <f>ABS(Home!$K$22*K295)</f>
        <v>0</v>
      </c>
      <c r="N295">
        <f t="shared" si="84"/>
        <v>0</v>
      </c>
      <c r="P295">
        <f t="shared" si="72"/>
        <v>0</v>
      </c>
      <c r="Q295">
        <f t="shared" si="73"/>
        <v>6</v>
      </c>
      <c r="S295">
        <f t="shared" si="75"/>
        <v>0</v>
      </c>
      <c r="T295">
        <f t="shared" si="76"/>
        <v>0</v>
      </c>
      <c r="U295">
        <f t="shared" si="77"/>
        <v>0</v>
      </c>
      <c r="V295">
        <f t="shared" si="78"/>
        <v>0</v>
      </c>
      <c r="X295">
        <f t="shared" si="79"/>
        <v>0</v>
      </c>
      <c r="Y295">
        <f t="shared" si="80"/>
        <v>0</v>
      </c>
      <c r="Z295">
        <f t="shared" si="81"/>
        <v>0</v>
      </c>
      <c r="AA295">
        <f t="shared" si="82"/>
        <v>0</v>
      </c>
      <c r="AC295" s="15"/>
      <c r="AD295" s="15"/>
      <c r="AP295">
        <v>6</v>
      </c>
      <c r="AQ295">
        <v>6</v>
      </c>
      <c r="AR295">
        <v>7</v>
      </c>
      <c r="BA295" s="16" t="s">
        <v>20</v>
      </c>
      <c r="BC295">
        <v>0</v>
      </c>
      <c r="BD295" s="39">
        <v>0</v>
      </c>
      <c r="BF295">
        <f t="shared" si="89"/>
        <v>0</v>
      </c>
    </row>
    <row r="296" spans="1:58" x14ac:dyDescent="0.2">
      <c r="A296" s="1"/>
      <c r="B296" s="152" t="str">
        <f t="shared" si="86"/>
        <v>DO</v>
      </c>
      <c r="C296" s="81">
        <v>0</v>
      </c>
      <c r="D296" s="38">
        <v>6</v>
      </c>
      <c r="E296" s="39">
        <v>0</v>
      </c>
      <c r="F296" s="264">
        <f>ABS(Home!$K$22*E296)</f>
        <v>0</v>
      </c>
      <c r="G296" s="39">
        <v>0</v>
      </c>
      <c r="H296" s="264">
        <f>ABS(Home!$K$22*G296)</f>
        <v>0</v>
      </c>
      <c r="I296" s="39">
        <v>0</v>
      </c>
      <c r="J296" s="264">
        <f>ABS(Home!$K$22*I296)</f>
        <v>0</v>
      </c>
      <c r="K296" s="39">
        <v>0</v>
      </c>
      <c r="L296" s="264">
        <f>ABS(Home!$K$22*K296)</f>
        <v>0</v>
      </c>
      <c r="N296">
        <f t="shared" si="84"/>
        <v>0</v>
      </c>
      <c r="P296">
        <f t="shared" si="72"/>
        <v>0</v>
      </c>
      <c r="Q296">
        <f t="shared" si="73"/>
        <v>6</v>
      </c>
      <c r="S296">
        <f t="shared" si="75"/>
        <v>0</v>
      </c>
      <c r="T296">
        <f t="shared" si="76"/>
        <v>0</v>
      </c>
      <c r="U296">
        <f t="shared" si="77"/>
        <v>0</v>
      </c>
      <c r="V296">
        <f t="shared" si="78"/>
        <v>0</v>
      </c>
      <c r="X296">
        <f t="shared" si="79"/>
        <v>0</v>
      </c>
      <c r="Y296">
        <f t="shared" si="80"/>
        <v>0</v>
      </c>
      <c r="Z296">
        <f t="shared" si="81"/>
        <v>0</v>
      </c>
      <c r="AA296">
        <f t="shared" si="82"/>
        <v>0</v>
      </c>
      <c r="AC296" s="15"/>
      <c r="AD296" s="15"/>
      <c r="AP296">
        <v>6</v>
      </c>
      <c r="AQ296">
        <v>6</v>
      </c>
      <c r="AR296">
        <v>7</v>
      </c>
      <c r="BA296" s="16" t="s">
        <v>21</v>
      </c>
      <c r="BC296">
        <v>0</v>
      </c>
      <c r="BD296" s="39">
        <v>0</v>
      </c>
      <c r="BF296">
        <f t="shared" si="89"/>
        <v>0</v>
      </c>
    </row>
    <row r="297" spans="1:58" x14ac:dyDescent="0.2">
      <c r="A297" s="1"/>
      <c r="B297" s="152" t="str">
        <f t="shared" si="86"/>
        <v>Pollution</v>
      </c>
      <c r="C297" s="81">
        <v>0</v>
      </c>
      <c r="D297" s="38">
        <v>6</v>
      </c>
      <c r="E297" s="39">
        <v>0</v>
      </c>
      <c r="F297" s="264">
        <f>ABS(Home!$K$22*E297)</f>
        <v>0</v>
      </c>
      <c r="G297" s="39">
        <v>0</v>
      </c>
      <c r="H297" s="264">
        <f>ABS(Home!$K$22*G297)</f>
        <v>0</v>
      </c>
      <c r="I297" s="39">
        <v>0</v>
      </c>
      <c r="J297" s="264">
        <f>ABS(Home!$K$22*I297)</f>
        <v>0</v>
      </c>
      <c r="K297" s="39">
        <v>0</v>
      </c>
      <c r="L297" s="264">
        <f>ABS(Home!$K$22*K297)</f>
        <v>0</v>
      </c>
      <c r="N297">
        <f t="shared" si="84"/>
        <v>0</v>
      </c>
      <c r="P297">
        <f t="shared" si="72"/>
        <v>0</v>
      </c>
      <c r="Q297">
        <f t="shared" si="73"/>
        <v>6</v>
      </c>
      <c r="S297">
        <f t="shared" si="75"/>
        <v>0</v>
      </c>
      <c r="T297">
        <f t="shared" si="76"/>
        <v>0</v>
      </c>
      <c r="U297">
        <f t="shared" si="77"/>
        <v>0</v>
      </c>
      <c r="V297">
        <f t="shared" si="78"/>
        <v>0</v>
      </c>
      <c r="X297">
        <f t="shared" si="79"/>
        <v>0</v>
      </c>
      <c r="Y297">
        <f t="shared" si="80"/>
        <v>0</v>
      </c>
      <c r="Z297">
        <f t="shared" si="81"/>
        <v>0</v>
      </c>
      <c r="AA297">
        <f t="shared" si="82"/>
        <v>0</v>
      </c>
      <c r="AC297" s="15"/>
      <c r="AD297" s="15"/>
      <c r="AP297">
        <v>6</v>
      </c>
      <c r="AQ297">
        <v>6</v>
      </c>
      <c r="AR297">
        <v>7</v>
      </c>
      <c r="BA297" s="16" t="s">
        <v>22</v>
      </c>
      <c r="BC297">
        <v>0</v>
      </c>
      <c r="BD297" s="39">
        <v>0</v>
      </c>
      <c r="BF297">
        <f t="shared" si="89"/>
        <v>0</v>
      </c>
    </row>
    <row r="298" spans="1:58" x14ac:dyDescent="0.2">
      <c r="A298" s="1"/>
      <c r="B298" s="152" t="str">
        <f t="shared" si="86"/>
        <v>FishingPressure</v>
      </c>
      <c r="C298" s="112">
        <v>0</v>
      </c>
      <c r="D298" s="38">
        <v>6</v>
      </c>
      <c r="E298" s="141">
        <v>-9.0909090999999997E-2</v>
      </c>
      <c r="F298" s="264">
        <f>ABS(Home!$K$22*E298)</f>
        <v>4.5454545500000004E-3</v>
      </c>
      <c r="G298" s="39">
        <v>0</v>
      </c>
      <c r="H298" s="264">
        <f>ABS(Home!$K$22*G298)</f>
        <v>0</v>
      </c>
      <c r="I298" s="39">
        <v>0</v>
      </c>
      <c r="J298" s="264">
        <f>ABS(Home!$K$22*I298)</f>
        <v>0</v>
      </c>
      <c r="K298" s="39">
        <v>0</v>
      </c>
      <c r="L298" s="264">
        <f>ABS(Home!$K$22*K298)</f>
        <v>0</v>
      </c>
      <c r="N298">
        <f t="shared" si="84"/>
        <v>0</v>
      </c>
      <c r="P298">
        <f t="shared" si="72"/>
        <v>0</v>
      </c>
      <c r="Q298">
        <f t="shared" si="73"/>
        <v>6</v>
      </c>
      <c r="S298">
        <f t="shared" si="75"/>
        <v>0</v>
      </c>
      <c r="T298">
        <f t="shared" si="76"/>
        <v>0</v>
      </c>
      <c r="U298">
        <f t="shared" si="77"/>
        <v>0</v>
      </c>
      <c r="V298">
        <f t="shared" si="78"/>
        <v>0</v>
      </c>
      <c r="X298">
        <f t="shared" si="79"/>
        <v>0</v>
      </c>
      <c r="Y298">
        <f t="shared" si="80"/>
        <v>0</v>
      </c>
      <c r="Z298">
        <f t="shared" si="81"/>
        <v>0</v>
      </c>
      <c r="AA298">
        <f t="shared" si="82"/>
        <v>0</v>
      </c>
      <c r="AC298" s="15"/>
      <c r="AD298" s="15"/>
      <c r="AP298">
        <v>6</v>
      </c>
      <c r="AQ298">
        <v>6</v>
      </c>
      <c r="AR298">
        <v>7</v>
      </c>
      <c r="BA298" s="16" t="s">
        <v>23</v>
      </c>
      <c r="BC298">
        <v>-9.0909090999999997E-2</v>
      </c>
      <c r="BD298" s="137">
        <v>0</v>
      </c>
      <c r="BF298">
        <f t="shared" si="89"/>
        <v>0</v>
      </c>
    </row>
    <row r="299" spans="1:58" x14ac:dyDescent="0.2">
      <c r="A299" s="1"/>
      <c r="B299" s="152" t="str">
        <f t="shared" si="86"/>
        <v>-</v>
      </c>
      <c r="C299" s="81">
        <v>0</v>
      </c>
      <c r="D299" s="38">
        <v>6</v>
      </c>
      <c r="E299" s="39">
        <v>0</v>
      </c>
      <c r="F299" s="264">
        <f>ABS(Home!$K$22*E299)</f>
        <v>0</v>
      </c>
      <c r="G299" s="39">
        <v>0</v>
      </c>
      <c r="H299" s="264">
        <f>ABS(Home!$K$22*G299)</f>
        <v>0</v>
      </c>
      <c r="I299" s="39">
        <v>0</v>
      </c>
      <c r="J299" s="264">
        <f>ABS(Home!$K$22*I299)</f>
        <v>0</v>
      </c>
      <c r="K299" s="39">
        <v>0</v>
      </c>
      <c r="L299" s="264">
        <f>ABS(Home!$K$22*K299)</f>
        <v>0</v>
      </c>
      <c r="N299">
        <f t="shared" si="84"/>
        <v>0</v>
      </c>
      <c r="P299">
        <f t="shared" si="72"/>
        <v>0</v>
      </c>
      <c r="Q299">
        <f t="shared" si="73"/>
        <v>6</v>
      </c>
      <c r="S299">
        <f t="shared" si="75"/>
        <v>0</v>
      </c>
      <c r="T299">
        <f t="shared" si="76"/>
        <v>0</v>
      </c>
      <c r="U299">
        <f t="shared" si="77"/>
        <v>0</v>
      </c>
      <c r="V299">
        <f t="shared" si="78"/>
        <v>0</v>
      </c>
      <c r="X299">
        <f t="shared" si="79"/>
        <v>0</v>
      </c>
      <c r="Y299">
        <f t="shared" si="80"/>
        <v>0</v>
      </c>
      <c r="Z299">
        <f t="shared" si="81"/>
        <v>0</v>
      </c>
      <c r="AA299">
        <f t="shared" si="82"/>
        <v>0</v>
      </c>
      <c r="AC299" s="15"/>
      <c r="AD299" s="15"/>
      <c r="AP299">
        <v>6</v>
      </c>
      <c r="AQ299">
        <v>6</v>
      </c>
      <c r="AR299">
        <v>7</v>
      </c>
      <c r="BA299" s="16" t="s">
        <v>24</v>
      </c>
      <c r="BC299">
        <v>0</v>
      </c>
      <c r="BD299" s="39">
        <v>0</v>
      </c>
      <c r="BF299">
        <f t="shared" si="89"/>
        <v>0</v>
      </c>
    </row>
    <row r="300" spans="1:58" x14ac:dyDescent="0.2">
      <c r="A300" s="1"/>
      <c r="B300" s="152" t="str">
        <f t="shared" si="86"/>
        <v>.</v>
      </c>
      <c r="F300" s="264">
        <f>ABS(Home!$K$22*E300)</f>
        <v>0</v>
      </c>
      <c r="G300" s="39">
        <v>0</v>
      </c>
      <c r="H300" s="264">
        <f>ABS(Home!$K$22*G300)</f>
        <v>0</v>
      </c>
      <c r="I300" s="39">
        <v>0</v>
      </c>
      <c r="J300" s="264">
        <f>ABS(Home!$K$22*I300)</f>
        <v>0</v>
      </c>
      <c r="K300" s="39">
        <v>0</v>
      </c>
      <c r="L300" s="264">
        <f>ABS(Home!$K$22*K300)</f>
        <v>0</v>
      </c>
      <c r="N300">
        <f t="shared" si="84"/>
        <v>0</v>
      </c>
      <c r="P300">
        <f t="shared" si="72"/>
        <v>0</v>
      </c>
      <c r="Q300">
        <f t="shared" si="73"/>
        <v>0</v>
      </c>
      <c r="S300">
        <f t="shared" si="75"/>
        <v>0</v>
      </c>
      <c r="T300">
        <f t="shared" si="76"/>
        <v>0</v>
      </c>
      <c r="U300">
        <f t="shared" si="77"/>
        <v>0</v>
      </c>
      <c r="V300">
        <f t="shared" si="78"/>
        <v>0</v>
      </c>
      <c r="X300">
        <f t="shared" si="79"/>
        <v>0</v>
      </c>
      <c r="Y300">
        <f t="shared" si="80"/>
        <v>0</v>
      </c>
      <c r="Z300">
        <f t="shared" si="81"/>
        <v>0</v>
      </c>
      <c r="AA300">
        <f t="shared" si="82"/>
        <v>0</v>
      </c>
      <c r="AC300" s="15"/>
      <c r="AD300" s="15"/>
    </row>
    <row r="301" spans="1:58" x14ac:dyDescent="0.2">
      <c r="A301" s="1"/>
      <c r="B301" s="152" t="str">
        <f t="shared" si="86"/>
        <v>.</v>
      </c>
      <c r="F301" s="264">
        <f>ABS(Home!$K$22*E301)</f>
        <v>0</v>
      </c>
      <c r="G301" s="39">
        <v>0</v>
      </c>
      <c r="H301" s="264">
        <f>ABS(Home!$K$22*G301)</f>
        <v>0</v>
      </c>
      <c r="I301" s="39">
        <v>0</v>
      </c>
      <c r="J301" s="264">
        <f>ABS(Home!$K$22*I301)</f>
        <v>0</v>
      </c>
      <c r="K301" s="39">
        <v>0</v>
      </c>
      <c r="L301" s="264">
        <f>ABS(Home!$K$22*K301)</f>
        <v>0</v>
      </c>
      <c r="N301">
        <f t="shared" si="84"/>
        <v>0</v>
      </c>
      <c r="P301">
        <f t="shared" si="72"/>
        <v>0</v>
      </c>
      <c r="Q301">
        <f t="shared" si="73"/>
        <v>0</v>
      </c>
      <c r="S301">
        <f t="shared" si="75"/>
        <v>0</v>
      </c>
      <c r="T301">
        <f t="shared" si="76"/>
        <v>0</v>
      </c>
      <c r="U301">
        <f t="shared" si="77"/>
        <v>0</v>
      </c>
      <c r="V301">
        <f t="shared" si="78"/>
        <v>0</v>
      </c>
      <c r="X301">
        <f t="shared" si="79"/>
        <v>0</v>
      </c>
      <c r="Y301">
        <f t="shared" si="80"/>
        <v>0</v>
      </c>
      <c r="Z301">
        <f t="shared" si="81"/>
        <v>0</v>
      </c>
      <c r="AA301">
        <f t="shared" si="82"/>
        <v>0</v>
      </c>
      <c r="AC301" s="15"/>
      <c r="AD301" s="15"/>
    </row>
    <row r="302" spans="1:58" x14ac:dyDescent="0.2">
      <c r="A302" s="1"/>
      <c r="B302" s="152" t="str">
        <f t="shared" si="86"/>
        <v>.</v>
      </c>
      <c r="F302" s="264">
        <f>ABS(Home!$K$22*E302)</f>
        <v>0</v>
      </c>
      <c r="G302" s="39">
        <v>0</v>
      </c>
      <c r="H302" s="264">
        <f>ABS(Home!$K$22*G302)</f>
        <v>0</v>
      </c>
      <c r="I302" s="39">
        <v>0</v>
      </c>
      <c r="J302" s="264">
        <f>ABS(Home!$K$22*I302)</f>
        <v>0</v>
      </c>
      <c r="K302" s="39">
        <v>0</v>
      </c>
      <c r="L302" s="264">
        <f>ABS(Home!$K$22*K302)</f>
        <v>0</v>
      </c>
      <c r="N302">
        <f t="shared" si="84"/>
        <v>0</v>
      </c>
      <c r="P302">
        <f t="shared" si="72"/>
        <v>0</v>
      </c>
      <c r="Q302">
        <f t="shared" si="73"/>
        <v>0</v>
      </c>
      <c r="S302">
        <f t="shared" si="75"/>
        <v>0</v>
      </c>
      <c r="T302">
        <f t="shared" si="76"/>
        <v>0</v>
      </c>
      <c r="U302">
        <f t="shared" si="77"/>
        <v>0</v>
      </c>
      <c r="V302">
        <f t="shared" si="78"/>
        <v>0</v>
      </c>
      <c r="X302">
        <f t="shared" si="79"/>
        <v>0</v>
      </c>
      <c r="Y302">
        <f t="shared" si="80"/>
        <v>0</v>
      </c>
      <c r="Z302">
        <f t="shared" si="81"/>
        <v>0</v>
      </c>
      <c r="AA302">
        <f t="shared" si="82"/>
        <v>0</v>
      </c>
      <c r="AC302" s="15"/>
      <c r="AD302" s="15"/>
    </row>
    <row r="303" spans="1:58" x14ac:dyDescent="0.2">
      <c r="A303" s="154"/>
      <c r="B303" s="158" t="str">
        <f t="shared" si="86"/>
        <v>.</v>
      </c>
      <c r="C303" s="159"/>
      <c r="D303" s="159"/>
      <c r="E303" s="160"/>
      <c r="F303" s="265">
        <f>ABS(Home!$K$22*E303)</f>
        <v>0</v>
      </c>
      <c r="G303" s="262">
        <v>0</v>
      </c>
      <c r="H303" s="265">
        <f>ABS(Home!$K$22*G303)</f>
        <v>0</v>
      </c>
      <c r="I303" s="262">
        <v>0</v>
      </c>
      <c r="J303" s="265">
        <f>ABS(Home!$K$22*I303)</f>
        <v>0</v>
      </c>
      <c r="K303" s="262">
        <v>0</v>
      </c>
      <c r="L303" s="265">
        <f>ABS(Home!$K$22*K303)</f>
        <v>0</v>
      </c>
      <c r="M303" s="13"/>
      <c r="N303">
        <f t="shared" si="84"/>
        <v>0</v>
      </c>
      <c r="P303">
        <f t="shared" si="72"/>
        <v>0</v>
      </c>
      <c r="Q303">
        <f t="shared" si="73"/>
        <v>0</v>
      </c>
      <c r="S303">
        <f t="shared" si="75"/>
        <v>0</v>
      </c>
      <c r="T303">
        <f t="shared" si="76"/>
        <v>0</v>
      </c>
      <c r="U303">
        <f t="shared" si="77"/>
        <v>0</v>
      </c>
      <c r="V303">
        <f t="shared" si="78"/>
        <v>0</v>
      </c>
      <c r="X303">
        <f t="shared" si="79"/>
        <v>0</v>
      </c>
      <c r="Y303">
        <f t="shared" si="80"/>
        <v>0</v>
      </c>
      <c r="Z303">
        <f t="shared" si="81"/>
        <v>0</v>
      </c>
      <c r="AA303">
        <f t="shared" si="82"/>
        <v>0</v>
      </c>
      <c r="AC303" s="15"/>
      <c r="AD303" s="15"/>
      <c r="AP303" t="s">
        <v>27</v>
      </c>
      <c r="AQ303" t="s">
        <v>27</v>
      </c>
      <c r="AR303" s="7" t="s">
        <v>27</v>
      </c>
      <c r="AZ303" s="17" t="s">
        <v>28</v>
      </c>
      <c r="BA303" s="9">
        <f>1+BA293</f>
        <v>31</v>
      </c>
      <c r="BC303" t="s">
        <v>15</v>
      </c>
      <c r="BD303" s="14" t="s">
        <v>15</v>
      </c>
      <c r="BF303" s="14" t="s">
        <v>15</v>
      </c>
    </row>
    <row r="304" spans="1:58" x14ac:dyDescent="0.2">
      <c r="A304" s="13">
        <f>1+A294</f>
        <v>31</v>
      </c>
      <c r="B304" s="152" t="str">
        <f t="shared" si="86"/>
        <v>Temp</v>
      </c>
      <c r="C304" s="38">
        <v>0</v>
      </c>
      <c r="D304" s="38">
        <v>6</v>
      </c>
      <c r="E304" s="39">
        <v>0</v>
      </c>
      <c r="F304" s="264">
        <f>ABS(Home!$K$22*E304)</f>
        <v>0</v>
      </c>
      <c r="G304" s="39">
        <v>0</v>
      </c>
      <c r="H304" s="264">
        <f>ABS(Home!$K$22*G304)</f>
        <v>0</v>
      </c>
      <c r="I304" s="39">
        <v>0</v>
      </c>
      <c r="J304" s="264">
        <f>ABS(Home!$K$22*I304)</f>
        <v>0</v>
      </c>
      <c r="K304" s="39">
        <v>0</v>
      </c>
      <c r="L304" s="264">
        <f>ABS(Home!$K$22*K304)</f>
        <v>0</v>
      </c>
      <c r="N304">
        <f t="shared" si="84"/>
        <v>0</v>
      </c>
      <c r="P304">
        <f t="shared" si="72"/>
        <v>0</v>
      </c>
      <c r="Q304">
        <f t="shared" si="73"/>
        <v>6</v>
      </c>
      <c r="S304">
        <f t="shared" si="75"/>
        <v>0</v>
      </c>
      <c r="T304">
        <f t="shared" si="76"/>
        <v>0</v>
      </c>
      <c r="U304">
        <f t="shared" si="77"/>
        <v>0</v>
      </c>
      <c r="V304">
        <f t="shared" si="78"/>
        <v>0</v>
      </c>
      <c r="X304">
        <f t="shared" si="79"/>
        <v>0</v>
      </c>
      <c r="Y304">
        <f t="shared" si="80"/>
        <v>0</v>
      </c>
      <c r="Z304">
        <f t="shared" si="81"/>
        <v>0</v>
      </c>
      <c r="AA304">
        <f t="shared" si="82"/>
        <v>0</v>
      </c>
      <c r="AC304" s="15"/>
      <c r="AD304" s="15"/>
      <c r="AP304">
        <v>6</v>
      </c>
      <c r="AQ304">
        <v>6</v>
      </c>
      <c r="AR304">
        <v>7</v>
      </c>
      <c r="BA304" s="16" t="s">
        <v>19</v>
      </c>
      <c r="BC304">
        <v>0</v>
      </c>
      <c r="BD304" s="39">
        <v>0</v>
      </c>
      <c r="BF304">
        <f t="shared" ref="BF304:BF309" si="90">BD304*$BG$3</f>
        <v>0</v>
      </c>
    </row>
    <row r="305" spans="1:58" x14ac:dyDescent="0.2">
      <c r="A305" s="17"/>
      <c r="B305" s="152" t="str">
        <f t="shared" si="86"/>
        <v>pH</v>
      </c>
      <c r="C305" s="38">
        <v>0</v>
      </c>
      <c r="D305" s="38">
        <v>6</v>
      </c>
      <c r="E305" s="39">
        <v>0</v>
      </c>
      <c r="F305" s="264">
        <f>ABS(Home!$K$22*E305)</f>
        <v>0</v>
      </c>
      <c r="G305" s="39">
        <v>0</v>
      </c>
      <c r="H305" s="264">
        <f>ABS(Home!$K$22*G305)</f>
        <v>0</v>
      </c>
      <c r="I305" s="39">
        <v>0</v>
      </c>
      <c r="J305" s="264">
        <f>ABS(Home!$K$22*I305)</f>
        <v>0</v>
      </c>
      <c r="K305" s="39">
        <v>0</v>
      </c>
      <c r="L305" s="264">
        <f>ABS(Home!$K$22*K305)</f>
        <v>0</v>
      </c>
      <c r="N305">
        <f t="shared" si="84"/>
        <v>0</v>
      </c>
      <c r="P305">
        <f t="shared" si="72"/>
        <v>0</v>
      </c>
      <c r="Q305">
        <f t="shared" si="73"/>
        <v>6</v>
      </c>
      <c r="S305">
        <f t="shared" si="75"/>
        <v>0</v>
      </c>
      <c r="T305">
        <f t="shared" si="76"/>
        <v>0</v>
      </c>
      <c r="U305">
        <f t="shared" si="77"/>
        <v>0</v>
      </c>
      <c r="V305">
        <f t="shared" si="78"/>
        <v>0</v>
      </c>
      <c r="X305">
        <f t="shared" si="79"/>
        <v>0</v>
      </c>
      <c r="Y305">
        <f t="shared" si="80"/>
        <v>0</v>
      </c>
      <c r="Z305">
        <f t="shared" si="81"/>
        <v>0</v>
      </c>
      <c r="AA305">
        <f t="shared" si="82"/>
        <v>0</v>
      </c>
      <c r="AC305" s="15"/>
      <c r="AD305" s="15"/>
      <c r="AP305">
        <v>6</v>
      </c>
      <c r="AQ305">
        <v>6</v>
      </c>
      <c r="AR305">
        <v>7</v>
      </c>
      <c r="BA305" s="16" t="s">
        <v>20</v>
      </c>
      <c r="BC305">
        <v>0</v>
      </c>
      <c r="BD305" s="39">
        <v>0</v>
      </c>
      <c r="BF305">
        <f t="shared" si="90"/>
        <v>0</v>
      </c>
    </row>
    <row r="306" spans="1:58" x14ac:dyDescent="0.2">
      <c r="A306" s="1"/>
      <c r="B306" s="152" t="str">
        <f t="shared" si="86"/>
        <v>DO</v>
      </c>
      <c r="C306" s="38">
        <v>0</v>
      </c>
      <c r="D306" s="38">
        <v>6</v>
      </c>
      <c r="E306" s="39">
        <v>0</v>
      </c>
      <c r="F306" s="264">
        <f>ABS(Home!$K$22*E306)</f>
        <v>0</v>
      </c>
      <c r="G306" s="39">
        <v>0</v>
      </c>
      <c r="H306" s="264">
        <f>ABS(Home!$K$22*G306)</f>
        <v>0</v>
      </c>
      <c r="I306" s="39">
        <v>0</v>
      </c>
      <c r="J306" s="264">
        <f>ABS(Home!$K$22*I306)</f>
        <v>0</v>
      </c>
      <c r="K306" s="39">
        <v>0</v>
      </c>
      <c r="L306" s="264">
        <f>ABS(Home!$K$22*K306)</f>
        <v>0</v>
      </c>
      <c r="N306">
        <f t="shared" si="84"/>
        <v>0</v>
      </c>
      <c r="P306">
        <f t="shared" si="72"/>
        <v>0</v>
      </c>
      <c r="Q306">
        <f t="shared" si="73"/>
        <v>6</v>
      </c>
      <c r="S306">
        <f t="shared" si="75"/>
        <v>0</v>
      </c>
      <c r="T306">
        <f t="shared" si="76"/>
        <v>0</v>
      </c>
      <c r="U306">
        <f t="shared" si="77"/>
        <v>0</v>
      </c>
      <c r="V306">
        <f t="shared" si="78"/>
        <v>0</v>
      </c>
      <c r="X306">
        <f t="shared" si="79"/>
        <v>0</v>
      </c>
      <c r="Y306">
        <f t="shared" si="80"/>
        <v>0</v>
      </c>
      <c r="Z306">
        <f t="shared" si="81"/>
        <v>0</v>
      </c>
      <c r="AA306">
        <f t="shared" si="82"/>
        <v>0</v>
      </c>
      <c r="AC306" s="15"/>
      <c r="AD306" s="15"/>
      <c r="AP306">
        <v>6</v>
      </c>
      <c r="AQ306">
        <v>6</v>
      </c>
      <c r="AR306">
        <v>7</v>
      </c>
      <c r="BA306" s="16" t="s">
        <v>21</v>
      </c>
      <c r="BC306">
        <v>0</v>
      </c>
      <c r="BD306" s="39">
        <v>0</v>
      </c>
      <c r="BF306">
        <f t="shared" si="90"/>
        <v>0</v>
      </c>
    </row>
    <row r="307" spans="1:58" x14ac:dyDescent="0.2">
      <c r="A307" s="1"/>
      <c r="B307" s="152" t="str">
        <f t="shared" si="86"/>
        <v>Pollution</v>
      </c>
      <c r="C307" s="38">
        <v>0</v>
      </c>
      <c r="D307" s="38">
        <v>6</v>
      </c>
      <c r="E307" s="39">
        <v>0</v>
      </c>
      <c r="F307" s="264">
        <f>ABS(Home!$K$22*E307)</f>
        <v>0</v>
      </c>
      <c r="G307" s="39">
        <v>0</v>
      </c>
      <c r="H307" s="264">
        <f>ABS(Home!$K$22*G307)</f>
        <v>0</v>
      </c>
      <c r="I307" s="39">
        <v>0</v>
      </c>
      <c r="J307" s="264">
        <f>ABS(Home!$K$22*I307)</f>
        <v>0</v>
      </c>
      <c r="K307" s="39">
        <v>0</v>
      </c>
      <c r="L307" s="264">
        <f>ABS(Home!$K$22*K307)</f>
        <v>0</v>
      </c>
      <c r="N307">
        <f t="shared" si="84"/>
        <v>0</v>
      </c>
      <c r="P307">
        <f t="shared" si="72"/>
        <v>0</v>
      </c>
      <c r="Q307">
        <f t="shared" si="73"/>
        <v>6</v>
      </c>
      <c r="S307">
        <f t="shared" si="75"/>
        <v>0</v>
      </c>
      <c r="T307">
        <f t="shared" si="76"/>
        <v>0</v>
      </c>
      <c r="U307">
        <f t="shared" si="77"/>
        <v>0</v>
      </c>
      <c r="V307">
        <f t="shared" si="78"/>
        <v>0</v>
      </c>
      <c r="X307">
        <f t="shared" si="79"/>
        <v>0</v>
      </c>
      <c r="Y307">
        <f t="shared" si="80"/>
        <v>0</v>
      </c>
      <c r="Z307">
        <f t="shared" si="81"/>
        <v>0</v>
      </c>
      <c r="AA307">
        <f t="shared" si="82"/>
        <v>0</v>
      </c>
      <c r="AC307" s="15"/>
      <c r="AD307" s="15"/>
      <c r="AP307">
        <v>6</v>
      </c>
      <c r="AQ307">
        <v>6</v>
      </c>
      <c r="AR307">
        <v>7</v>
      </c>
      <c r="BA307" s="16" t="s">
        <v>22</v>
      </c>
      <c r="BC307">
        <v>0</v>
      </c>
      <c r="BD307" s="39">
        <v>0</v>
      </c>
      <c r="BF307">
        <f t="shared" si="90"/>
        <v>0</v>
      </c>
    </row>
    <row r="308" spans="1:58" x14ac:dyDescent="0.2">
      <c r="A308" s="1"/>
      <c r="B308" s="152" t="str">
        <f t="shared" si="86"/>
        <v>FishingPressure</v>
      </c>
      <c r="C308" s="38">
        <v>0</v>
      </c>
      <c r="D308" s="38">
        <v>6</v>
      </c>
      <c r="E308" s="39">
        <v>0</v>
      </c>
      <c r="F308" s="264">
        <f>ABS(Home!$K$22*E308)</f>
        <v>0</v>
      </c>
      <c r="G308" s="39">
        <v>0</v>
      </c>
      <c r="H308" s="264">
        <f>ABS(Home!$K$22*G308)</f>
        <v>0</v>
      </c>
      <c r="I308" s="39">
        <v>0</v>
      </c>
      <c r="J308" s="264">
        <f>ABS(Home!$K$22*I308)</f>
        <v>0</v>
      </c>
      <c r="K308" s="39">
        <v>0</v>
      </c>
      <c r="L308" s="264">
        <f>ABS(Home!$K$22*K308)</f>
        <v>0</v>
      </c>
      <c r="N308">
        <f t="shared" si="84"/>
        <v>0</v>
      </c>
      <c r="P308">
        <f t="shared" ref="P308:P371" si="91">C308</f>
        <v>0</v>
      </c>
      <c r="Q308">
        <f t="shared" ref="Q308:Q371" si="92">D308</f>
        <v>6</v>
      </c>
      <c r="S308">
        <f t="shared" si="75"/>
        <v>0</v>
      </c>
      <c r="T308">
        <f t="shared" si="76"/>
        <v>0</v>
      </c>
      <c r="U308">
        <f t="shared" si="77"/>
        <v>0</v>
      </c>
      <c r="V308">
        <f t="shared" si="78"/>
        <v>0</v>
      </c>
      <c r="X308">
        <f t="shared" si="79"/>
        <v>0</v>
      </c>
      <c r="Y308">
        <f t="shared" si="80"/>
        <v>0</v>
      </c>
      <c r="Z308">
        <f t="shared" si="81"/>
        <v>0</v>
      </c>
      <c r="AA308">
        <f t="shared" si="82"/>
        <v>0</v>
      </c>
      <c r="AC308" s="15"/>
      <c r="AD308" s="15"/>
      <c r="AP308">
        <v>6</v>
      </c>
      <c r="AQ308">
        <v>6</v>
      </c>
      <c r="AR308">
        <v>7</v>
      </c>
      <c r="BA308" s="16" t="s">
        <v>23</v>
      </c>
      <c r="BC308">
        <v>0</v>
      </c>
      <c r="BD308" s="39">
        <v>0</v>
      </c>
      <c r="BF308">
        <f t="shared" si="90"/>
        <v>0</v>
      </c>
    </row>
    <row r="309" spans="1:58" x14ac:dyDescent="0.2">
      <c r="A309" s="1"/>
      <c r="B309" s="152" t="str">
        <f t="shared" si="86"/>
        <v>-</v>
      </c>
      <c r="C309" s="38">
        <v>0</v>
      </c>
      <c r="D309" s="38">
        <v>6</v>
      </c>
      <c r="E309" s="39">
        <v>0</v>
      </c>
      <c r="F309" s="264">
        <f>ABS(Home!$K$22*E309)</f>
        <v>0</v>
      </c>
      <c r="G309" s="39">
        <v>0</v>
      </c>
      <c r="H309" s="264">
        <f>ABS(Home!$K$22*G309)</f>
        <v>0</v>
      </c>
      <c r="I309" s="39">
        <v>0</v>
      </c>
      <c r="J309" s="264">
        <f>ABS(Home!$K$22*I309)</f>
        <v>0</v>
      </c>
      <c r="K309" s="39">
        <v>0</v>
      </c>
      <c r="L309" s="264">
        <f>ABS(Home!$K$22*K309)</f>
        <v>0</v>
      </c>
      <c r="N309">
        <f t="shared" si="84"/>
        <v>0</v>
      </c>
      <c r="P309">
        <f t="shared" si="91"/>
        <v>0</v>
      </c>
      <c r="Q309">
        <f t="shared" si="92"/>
        <v>6</v>
      </c>
      <c r="S309">
        <f t="shared" ref="S309:S372" si="93">IF($C309=1,E309,0)</f>
        <v>0</v>
      </c>
      <c r="T309">
        <f t="shared" ref="T309:T372" si="94">IF($C309=1,G309,0)</f>
        <v>0</v>
      </c>
      <c r="U309">
        <f t="shared" ref="U309:U372" si="95">IF($C309=1,I309,0)</f>
        <v>0</v>
      </c>
      <c r="V309">
        <f t="shared" ref="V309:V372" si="96">IF($C309=1,K309,0)</f>
        <v>0</v>
      </c>
      <c r="X309">
        <f t="shared" ref="X309:X372" si="97">IF($C309=1,F309,0)</f>
        <v>0</v>
      </c>
      <c r="Y309">
        <f t="shared" ref="Y309:Y372" si="98">IF($C309=1,H309,0)</f>
        <v>0</v>
      </c>
      <c r="Z309">
        <f t="shared" ref="Z309:Z372" si="99">IF($C309=1,J309,0)</f>
        <v>0</v>
      </c>
      <c r="AA309">
        <f t="shared" ref="AA309:AA372" si="100">IF($C309=1,L309,0)</f>
        <v>0</v>
      </c>
      <c r="AC309" s="15"/>
      <c r="AD309" s="15"/>
      <c r="AP309">
        <v>6</v>
      </c>
      <c r="AQ309">
        <v>6</v>
      </c>
      <c r="AR309">
        <v>7</v>
      </c>
      <c r="BA309" s="16" t="s">
        <v>24</v>
      </c>
      <c r="BC309">
        <v>0</v>
      </c>
      <c r="BD309" s="39">
        <v>0</v>
      </c>
      <c r="BF309">
        <f t="shared" si="90"/>
        <v>0</v>
      </c>
    </row>
    <row r="310" spans="1:58" x14ac:dyDescent="0.2">
      <c r="A310" s="1"/>
      <c r="B310" s="152" t="str">
        <f t="shared" si="86"/>
        <v>.</v>
      </c>
      <c r="F310" s="264">
        <f>ABS(Home!$K$22*E310)</f>
        <v>0</v>
      </c>
      <c r="G310" s="39">
        <v>0</v>
      </c>
      <c r="H310" s="264">
        <f>ABS(Home!$K$22*G310)</f>
        <v>0</v>
      </c>
      <c r="I310" s="39">
        <v>0</v>
      </c>
      <c r="J310" s="264">
        <f>ABS(Home!$K$22*I310)</f>
        <v>0</v>
      </c>
      <c r="K310" s="39">
        <v>0</v>
      </c>
      <c r="L310" s="264">
        <f>ABS(Home!$K$22*K310)</f>
        <v>0</v>
      </c>
      <c r="N310">
        <f t="shared" si="84"/>
        <v>0</v>
      </c>
      <c r="P310">
        <f t="shared" si="91"/>
        <v>0</v>
      </c>
      <c r="Q310">
        <f t="shared" si="92"/>
        <v>0</v>
      </c>
      <c r="S310">
        <f t="shared" si="93"/>
        <v>0</v>
      </c>
      <c r="T310">
        <f t="shared" si="94"/>
        <v>0</v>
      </c>
      <c r="U310">
        <f t="shared" si="95"/>
        <v>0</v>
      </c>
      <c r="V310">
        <f t="shared" si="96"/>
        <v>0</v>
      </c>
      <c r="X310">
        <f t="shared" si="97"/>
        <v>0</v>
      </c>
      <c r="Y310">
        <f t="shared" si="98"/>
        <v>0</v>
      </c>
      <c r="Z310">
        <f t="shared" si="99"/>
        <v>0</v>
      </c>
      <c r="AA310">
        <f t="shared" si="100"/>
        <v>0</v>
      </c>
      <c r="AC310" s="15"/>
      <c r="AD310" s="15"/>
    </row>
    <row r="311" spans="1:58" x14ac:dyDescent="0.2">
      <c r="A311" s="1"/>
      <c r="B311" s="152" t="str">
        <f t="shared" si="86"/>
        <v>.</v>
      </c>
      <c r="F311" s="264">
        <f>ABS(Home!$K$22*E311)</f>
        <v>0</v>
      </c>
      <c r="G311" s="39">
        <v>0</v>
      </c>
      <c r="H311" s="264">
        <f>ABS(Home!$K$22*G311)</f>
        <v>0</v>
      </c>
      <c r="I311" s="39">
        <v>0</v>
      </c>
      <c r="J311" s="264">
        <f>ABS(Home!$K$22*I311)</f>
        <v>0</v>
      </c>
      <c r="K311" s="39">
        <v>0</v>
      </c>
      <c r="L311" s="264">
        <f>ABS(Home!$K$22*K311)</f>
        <v>0</v>
      </c>
      <c r="N311">
        <f t="shared" si="84"/>
        <v>0</v>
      </c>
      <c r="P311">
        <f t="shared" si="91"/>
        <v>0</v>
      </c>
      <c r="Q311">
        <f t="shared" si="92"/>
        <v>0</v>
      </c>
      <c r="S311">
        <f t="shared" si="93"/>
        <v>0</v>
      </c>
      <c r="T311">
        <f t="shared" si="94"/>
        <v>0</v>
      </c>
      <c r="U311">
        <f t="shared" si="95"/>
        <v>0</v>
      </c>
      <c r="V311">
        <f t="shared" si="96"/>
        <v>0</v>
      </c>
      <c r="X311">
        <f t="shared" si="97"/>
        <v>0</v>
      </c>
      <c r="Y311">
        <f t="shared" si="98"/>
        <v>0</v>
      </c>
      <c r="Z311">
        <f t="shared" si="99"/>
        <v>0</v>
      </c>
      <c r="AA311">
        <f t="shared" si="100"/>
        <v>0</v>
      </c>
      <c r="AC311" s="15"/>
      <c r="AD311" s="15"/>
    </row>
    <row r="312" spans="1:58" x14ac:dyDescent="0.2">
      <c r="A312" s="1"/>
      <c r="B312" s="152" t="str">
        <f t="shared" si="86"/>
        <v>.</v>
      </c>
      <c r="F312" s="264">
        <f>ABS(Home!$K$22*E312)</f>
        <v>0</v>
      </c>
      <c r="G312" s="39">
        <v>0</v>
      </c>
      <c r="H312" s="264">
        <f>ABS(Home!$K$22*G312)</f>
        <v>0</v>
      </c>
      <c r="I312" s="39">
        <v>0</v>
      </c>
      <c r="J312" s="264">
        <f>ABS(Home!$K$22*I312)</f>
        <v>0</v>
      </c>
      <c r="K312" s="39">
        <v>0</v>
      </c>
      <c r="L312" s="264">
        <f>ABS(Home!$K$22*K312)</f>
        <v>0</v>
      </c>
      <c r="N312">
        <f t="shared" si="84"/>
        <v>0</v>
      </c>
      <c r="P312">
        <f t="shared" si="91"/>
        <v>0</v>
      </c>
      <c r="Q312">
        <f t="shared" si="92"/>
        <v>0</v>
      </c>
      <c r="S312">
        <f t="shared" si="93"/>
        <v>0</v>
      </c>
      <c r="T312">
        <f t="shared" si="94"/>
        <v>0</v>
      </c>
      <c r="U312">
        <f t="shared" si="95"/>
        <v>0</v>
      </c>
      <c r="V312">
        <f t="shared" si="96"/>
        <v>0</v>
      </c>
      <c r="X312">
        <f t="shared" si="97"/>
        <v>0</v>
      </c>
      <c r="Y312">
        <f t="shared" si="98"/>
        <v>0</v>
      </c>
      <c r="Z312">
        <f t="shared" si="99"/>
        <v>0</v>
      </c>
      <c r="AA312">
        <f t="shared" si="100"/>
        <v>0</v>
      </c>
      <c r="AC312" s="15"/>
      <c r="AD312" s="15"/>
    </row>
    <row r="313" spans="1:58" x14ac:dyDescent="0.2">
      <c r="A313" s="154"/>
      <c r="B313" s="158" t="str">
        <f t="shared" si="86"/>
        <v>.</v>
      </c>
      <c r="C313" s="159"/>
      <c r="D313" s="159"/>
      <c r="E313" s="160"/>
      <c r="F313" s="265">
        <f>ABS(Home!$K$22*E313)</f>
        <v>0</v>
      </c>
      <c r="G313" s="262">
        <v>0</v>
      </c>
      <c r="H313" s="265">
        <f>ABS(Home!$K$22*G313)</f>
        <v>0</v>
      </c>
      <c r="I313" s="262">
        <v>0</v>
      </c>
      <c r="J313" s="265">
        <f>ABS(Home!$K$22*I313)</f>
        <v>0</v>
      </c>
      <c r="K313" s="262">
        <v>0</v>
      </c>
      <c r="L313" s="265">
        <f>ABS(Home!$K$22*K313)</f>
        <v>0</v>
      </c>
      <c r="M313" s="13"/>
      <c r="N313">
        <f t="shared" si="84"/>
        <v>0</v>
      </c>
      <c r="P313">
        <f t="shared" si="91"/>
        <v>0</v>
      </c>
      <c r="Q313">
        <f t="shared" si="92"/>
        <v>0</v>
      </c>
      <c r="S313">
        <f t="shared" si="93"/>
        <v>0</v>
      </c>
      <c r="T313">
        <f t="shared" si="94"/>
        <v>0</v>
      </c>
      <c r="U313">
        <f t="shared" si="95"/>
        <v>0</v>
      </c>
      <c r="V313">
        <f t="shared" si="96"/>
        <v>0</v>
      </c>
      <c r="X313">
        <f t="shared" si="97"/>
        <v>0</v>
      </c>
      <c r="Y313">
        <f t="shared" si="98"/>
        <v>0</v>
      </c>
      <c r="Z313">
        <f t="shared" si="99"/>
        <v>0</v>
      </c>
      <c r="AA313">
        <f t="shared" si="100"/>
        <v>0</v>
      </c>
      <c r="AC313" s="15"/>
      <c r="AD313" s="15"/>
      <c r="AP313" t="s">
        <v>27</v>
      </c>
      <c r="AQ313" t="s">
        <v>27</v>
      </c>
      <c r="AR313" s="7" t="s">
        <v>27</v>
      </c>
      <c r="AZ313" s="17" t="s">
        <v>28</v>
      </c>
      <c r="BA313" s="9">
        <f>1+BA303</f>
        <v>32</v>
      </c>
      <c r="BC313" t="s">
        <v>15</v>
      </c>
      <c r="BD313" s="14" t="s">
        <v>15</v>
      </c>
      <c r="BF313" s="14" t="s">
        <v>15</v>
      </c>
    </row>
    <row r="314" spans="1:58" x14ac:dyDescent="0.2">
      <c r="A314" s="13">
        <f>1+A304</f>
        <v>32</v>
      </c>
      <c r="B314" s="152" t="str">
        <f t="shared" si="86"/>
        <v>Temp</v>
      </c>
      <c r="C314" s="38">
        <v>0</v>
      </c>
      <c r="D314" s="38">
        <v>6</v>
      </c>
      <c r="E314" s="39">
        <v>0</v>
      </c>
      <c r="F314" s="264">
        <f>ABS(Home!$K$22*E314)</f>
        <v>0</v>
      </c>
      <c r="G314" s="39">
        <v>0</v>
      </c>
      <c r="H314" s="264">
        <f>ABS(Home!$K$22*G314)</f>
        <v>0</v>
      </c>
      <c r="I314" s="39">
        <v>0</v>
      </c>
      <c r="J314" s="264">
        <f>ABS(Home!$K$22*I314)</f>
        <v>0</v>
      </c>
      <c r="K314" s="39">
        <v>0</v>
      </c>
      <c r="L314" s="264">
        <f>ABS(Home!$K$22*K314)</f>
        <v>0</v>
      </c>
      <c r="N314">
        <f t="shared" si="84"/>
        <v>0</v>
      </c>
      <c r="P314">
        <f t="shared" si="91"/>
        <v>0</v>
      </c>
      <c r="Q314">
        <f t="shared" si="92"/>
        <v>6</v>
      </c>
      <c r="S314">
        <f t="shared" si="93"/>
        <v>0</v>
      </c>
      <c r="T314">
        <f t="shared" si="94"/>
        <v>0</v>
      </c>
      <c r="U314">
        <f t="shared" si="95"/>
        <v>0</v>
      </c>
      <c r="V314">
        <f t="shared" si="96"/>
        <v>0</v>
      </c>
      <c r="X314">
        <f t="shared" si="97"/>
        <v>0</v>
      </c>
      <c r="Y314">
        <f t="shared" si="98"/>
        <v>0</v>
      </c>
      <c r="Z314">
        <f t="shared" si="99"/>
        <v>0</v>
      </c>
      <c r="AA314">
        <f t="shared" si="100"/>
        <v>0</v>
      </c>
      <c r="AC314" s="15"/>
      <c r="AD314" s="15"/>
      <c r="AP314">
        <v>6</v>
      </c>
      <c r="AQ314">
        <v>6</v>
      </c>
      <c r="AR314">
        <v>7</v>
      </c>
      <c r="BA314" s="16" t="s">
        <v>19</v>
      </c>
      <c r="BC314">
        <v>0</v>
      </c>
      <c r="BD314" s="39">
        <v>0</v>
      </c>
      <c r="BF314">
        <f t="shared" ref="BF314:BF319" si="101">BD314*$BG$3</f>
        <v>0</v>
      </c>
    </row>
    <row r="315" spans="1:58" x14ac:dyDescent="0.2">
      <c r="A315" s="17"/>
      <c r="B315" s="152" t="str">
        <f t="shared" si="86"/>
        <v>pH</v>
      </c>
      <c r="C315" s="38">
        <v>0</v>
      </c>
      <c r="D315" s="38">
        <v>6</v>
      </c>
      <c r="E315" s="39">
        <v>0</v>
      </c>
      <c r="F315" s="264">
        <f>ABS(Home!$K$22*E315)</f>
        <v>0</v>
      </c>
      <c r="G315" s="39">
        <v>0</v>
      </c>
      <c r="H315" s="264">
        <f>ABS(Home!$K$22*G315)</f>
        <v>0</v>
      </c>
      <c r="I315" s="39">
        <v>0</v>
      </c>
      <c r="J315" s="264">
        <f>ABS(Home!$K$22*I315)</f>
        <v>0</v>
      </c>
      <c r="K315" s="39">
        <v>0</v>
      </c>
      <c r="L315" s="264">
        <f>ABS(Home!$K$22*K315)</f>
        <v>0</v>
      </c>
      <c r="N315">
        <f t="shared" si="84"/>
        <v>0</v>
      </c>
      <c r="P315">
        <f t="shared" si="91"/>
        <v>0</v>
      </c>
      <c r="Q315">
        <f t="shared" si="92"/>
        <v>6</v>
      </c>
      <c r="S315">
        <f t="shared" si="93"/>
        <v>0</v>
      </c>
      <c r="T315">
        <f t="shared" si="94"/>
        <v>0</v>
      </c>
      <c r="U315">
        <f t="shared" si="95"/>
        <v>0</v>
      </c>
      <c r="V315">
        <f t="shared" si="96"/>
        <v>0</v>
      </c>
      <c r="X315">
        <f t="shared" si="97"/>
        <v>0</v>
      </c>
      <c r="Y315">
        <f t="shared" si="98"/>
        <v>0</v>
      </c>
      <c r="Z315">
        <f t="shared" si="99"/>
        <v>0</v>
      </c>
      <c r="AA315">
        <f t="shared" si="100"/>
        <v>0</v>
      </c>
      <c r="AC315" s="15"/>
      <c r="AD315" s="15"/>
      <c r="AP315">
        <v>6</v>
      </c>
      <c r="AQ315">
        <v>6</v>
      </c>
      <c r="AR315">
        <v>7</v>
      </c>
      <c r="BA315" s="16" t="s">
        <v>20</v>
      </c>
      <c r="BC315">
        <v>0</v>
      </c>
      <c r="BD315" s="39">
        <v>0</v>
      </c>
      <c r="BF315">
        <f t="shared" si="101"/>
        <v>0</v>
      </c>
    </row>
    <row r="316" spans="1:58" x14ac:dyDescent="0.2">
      <c r="A316" s="1"/>
      <c r="B316" s="152" t="str">
        <f t="shared" si="86"/>
        <v>DO</v>
      </c>
      <c r="C316" s="38">
        <v>0</v>
      </c>
      <c r="D316" s="38">
        <v>6</v>
      </c>
      <c r="E316" s="39">
        <v>0</v>
      </c>
      <c r="F316" s="264">
        <f>ABS(Home!$K$22*E316)</f>
        <v>0</v>
      </c>
      <c r="G316" s="39">
        <v>0</v>
      </c>
      <c r="H316" s="264">
        <f>ABS(Home!$K$22*G316)</f>
        <v>0</v>
      </c>
      <c r="I316" s="39">
        <v>0</v>
      </c>
      <c r="J316" s="264">
        <f>ABS(Home!$K$22*I316)</f>
        <v>0</v>
      </c>
      <c r="K316" s="39">
        <v>0</v>
      </c>
      <c r="L316" s="264">
        <f>ABS(Home!$K$22*K316)</f>
        <v>0</v>
      </c>
      <c r="N316">
        <f t="shared" si="84"/>
        <v>0</v>
      </c>
      <c r="P316">
        <f t="shared" si="91"/>
        <v>0</v>
      </c>
      <c r="Q316">
        <f t="shared" si="92"/>
        <v>6</v>
      </c>
      <c r="S316">
        <f t="shared" si="93"/>
        <v>0</v>
      </c>
      <c r="T316">
        <f t="shared" si="94"/>
        <v>0</v>
      </c>
      <c r="U316">
        <f t="shared" si="95"/>
        <v>0</v>
      </c>
      <c r="V316">
        <f t="shared" si="96"/>
        <v>0</v>
      </c>
      <c r="X316">
        <f t="shared" si="97"/>
        <v>0</v>
      </c>
      <c r="Y316">
        <f t="shared" si="98"/>
        <v>0</v>
      </c>
      <c r="Z316">
        <f t="shared" si="99"/>
        <v>0</v>
      </c>
      <c r="AA316">
        <f t="shared" si="100"/>
        <v>0</v>
      </c>
      <c r="AC316" s="15"/>
      <c r="AD316" s="15"/>
      <c r="AP316">
        <v>6</v>
      </c>
      <c r="AQ316">
        <v>6</v>
      </c>
      <c r="AR316">
        <v>7</v>
      </c>
      <c r="BA316" s="16" t="s">
        <v>21</v>
      </c>
      <c r="BC316">
        <v>0</v>
      </c>
      <c r="BD316" s="39">
        <v>0</v>
      </c>
      <c r="BF316">
        <f t="shared" si="101"/>
        <v>0</v>
      </c>
    </row>
    <row r="317" spans="1:58" x14ac:dyDescent="0.2">
      <c r="A317" s="1"/>
      <c r="B317" s="152" t="str">
        <f t="shared" si="86"/>
        <v>Pollution</v>
      </c>
      <c r="C317" s="38">
        <v>0</v>
      </c>
      <c r="D317" s="38">
        <v>6</v>
      </c>
      <c r="E317" s="39">
        <v>0</v>
      </c>
      <c r="F317" s="264">
        <f>ABS(Home!$K$22*E317)</f>
        <v>0</v>
      </c>
      <c r="G317" s="39">
        <v>0</v>
      </c>
      <c r="H317" s="264">
        <f>ABS(Home!$K$22*G317)</f>
        <v>0</v>
      </c>
      <c r="I317" s="39">
        <v>0</v>
      </c>
      <c r="J317" s="264">
        <f>ABS(Home!$K$22*I317)</f>
        <v>0</v>
      </c>
      <c r="K317" s="39">
        <v>0</v>
      </c>
      <c r="L317" s="264">
        <f>ABS(Home!$K$22*K317)</f>
        <v>0</v>
      </c>
      <c r="N317">
        <f t="shared" si="84"/>
        <v>0</v>
      </c>
      <c r="P317">
        <f t="shared" si="91"/>
        <v>0</v>
      </c>
      <c r="Q317">
        <f t="shared" si="92"/>
        <v>6</v>
      </c>
      <c r="S317">
        <f t="shared" si="93"/>
        <v>0</v>
      </c>
      <c r="T317">
        <f t="shared" si="94"/>
        <v>0</v>
      </c>
      <c r="U317">
        <f t="shared" si="95"/>
        <v>0</v>
      </c>
      <c r="V317">
        <f t="shared" si="96"/>
        <v>0</v>
      </c>
      <c r="X317">
        <f t="shared" si="97"/>
        <v>0</v>
      </c>
      <c r="Y317">
        <f t="shared" si="98"/>
        <v>0</v>
      </c>
      <c r="Z317">
        <f t="shared" si="99"/>
        <v>0</v>
      </c>
      <c r="AA317">
        <f t="shared" si="100"/>
        <v>0</v>
      </c>
      <c r="AC317" s="15"/>
      <c r="AD317" s="15"/>
      <c r="AP317">
        <v>6</v>
      </c>
      <c r="AQ317">
        <v>6</v>
      </c>
      <c r="AR317">
        <v>7</v>
      </c>
      <c r="BA317" s="16" t="s">
        <v>22</v>
      </c>
      <c r="BC317">
        <v>0</v>
      </c>
      <c r="BD317" s="39">
        <v>0</v>
      </c>
      <c r="BF317">
        <f t="shared" si="101"/>
        <v>0</v>
      </c>
    </row>
    <row r="318" spans="1:58" x14ac:dyDescent="0.2">
      <c r="A318" s="1"/>
      <c r="B318" s="152" t="str">
        <f t="shared" si="86"/>
        <v>FishingPressure</v>
      </c>
      <c r="C318" s="38">
        <v>0</v>
      </c>
      <c r="D318" s="38">
        <v>6</v>
      </c>
      <c r="E318" s="39">
        <v>-2</v>
      </c>
      <c r="F318" s="264">
        <f>ABS(Home!$K$22*E318)</f>
        <v>0.1</v>
      </c>
      <c r="G318" s="39">
        <v>0</v>
      </c>
      <c r="H318" s="264">
        <f>ABS(Home!$K$22*G318)</f>
        <v>0</v>
      </c>
      <c r="I318" s="39">
        <v>0</v>
      </c>
      <c r="J318" s="264">
        <f>ABS(Home!$K$22*I318)</f>
        <v>0</v>
      </c>
      <c r="K318" s="39">
        <v>0</v>
      </c>
      <c r="L318" s="264">
        <f>ABS(Home!$K$22*K318)</f>
        <v>0</v>
      </c>
      <c r="N318">
        <f t="shared" si="84"/>
        <v>0</v>
      </c>
      <c r="P318">
        <f t="shared" si="91"/>
        <v>0</v>
      </c>
      <c r="Q318">
        <f t="shared" si="92"/>
        <v>6</v>
      </c>
      <c r="S318">
        <f t="shared" si="93"/>
        <v>0</v>
      </c>
      <c r="T318">
        <f t="shared" si="94"/>
        <v>0</v>
      </c>
      <c r="U318">
        <f t="shared" si="95"/>
        <v>0</v>
      </c>
      <c r="V318">
        <f t="shared" si="96"/>
        <v>0</v>
      </c>
      <c r="X318">
        <f t="shared" si="97"/>
        <v>0</v>
      </c>
      <c r="Y318">
        <f t="shared" si="98"/>
        <v>0</v>
      </c>
      <c r="Z318">
        <f t="shared" si="99"/>
        <v>0</v>
      </c>
      <c r="AA318">
        <f t="shared" si="100"/>
        <v>0</v>
      </c>
      <c r="AC318" s="15"/>
      <c r="AD318" s="15"/>
      <c r="AP318">
        <v>6</v>
      </c>
      <c r="AQ318">
        <v>6</v>
      </c>
      <c r="AR318">
        <v>7</v>
      </c>
      <c r="BA318" s="16" t="s">
        <v>23</v>
      </c>
      <c r="BC318">
        <v>0</v>
      </c>
      <c r="BD318" s="39">
        <v>0</v>
      </c>
      <c r="BF318">
        <f t="shared" si="101"/>
        <v>0</v>
      </c>
    </row>
    <row r="319" spans="1:58" x14ac:dyDescent="0.2">
      <c r="A319" s="1"/>
      <c r="B319" s="152" t="str">
        <f t="shared" si="86"/>
        <v>-</v>
      </c>
      <c r="C319" s="38">
        <v>0</v>
      </c>
      <c r="D319" s="38">
        <v>6</v>
      </c>
      <c r="E319" s="39">
        <v>0</v>
      </c>
      <c r="F319" s="264">
        <f>ABS(Home!$K$22*E319)</f>
        <v>0</v>
      </c>
      <c r="G319" s="39">
        <v>0</v>
      </c>
      <c r="H319" s="264">
        <f>ABS(Home!$K$22*G319)</f>
        <v>0</v>
      </c>
      <c r="I319" s="39">
        <v>0</v>
      </c>
      <c r="J319" s="264">
        <f>ABS(Home!$K$22*I319)</f>
        <v>0</v>
      </c>
      <c r="K319" s="39">
        <v>0</v>
      </c>
      <c r="L319" s="264">
        <f>ABS(Home!$K$22*K319)</f>
        <v>0</v>
      </c>
      <c r="N319">
        <f t="shared" si="84"/>
        <v>0</v>
      </c>
      <c r="P319">
        <f t="shared" si="91"/>
        <v>0</v>
      </c>
      <c r="Q319">
        <f t="shared" si="92"/>
        <v>6</v>
      </c>
      <c r="S319">
        <f t="shared" si="93"/>
        <v>0</v>
      </c>
      <c r="T319">
        <f t="shared" si="94"/>
        <v>0</v>
      </c>
      <c r="U319">
        <f t="shared" si="95"/>
        <v>0</v>
      </c>
      <c r="V319">
        <f t="shared" si="96"/>
        <v>0</v>
      </c>
      <c r="X319">
        <f t="shared" si="97"/>
        <v>0</v>
      </c>
      <c r="Y319">
        <f t="shared" si="98"/>
        <v>0</v>
      </c>
      <c r="Z319">
        <f t="shared" si="99"/>
        <v>0</v>
      </c>
      <c r="AA319">
        <f t="shared" si="100"/>
        <v>0</v>
      </c>
      <c r="AC319" s="15"/>
      <c r="AD319" s="15"/>
      <c r="AP319">
        <v>6</v>
      </c>
      <c r="AQ319">
        <v>6</v>
      </c>
      <c r="AR319">
        <v>7</v>
      </c>
      <c r="BA319" s="16" t="s">
        <v>24</v>
      </c>
      <c r="BC319">
        <v>0</v>
      </c>
      <c r="BD319" s="39">
        <v>0</v>
      </c>
      <c r="BF319">
        <f t="shared" si="101"/>
        <v>0</v>
      </c>
    </row>
    <row r="320" spans="1:58" x14ac:dyDescent="0.2">
      <c r="A320" s="1"/>
      <c r="B320" s="152" t="str">
        <f t="shared" si="86"/>
        <v>.</v>
      </c>
      <c r="F320" s="264">
        <f>ABS(Home!$K$22*E320)</f>
        <v>0</v>
      </c>
      <c r="G320" s="39">
        <v>0</v>
      </c>
      <c r="H320" s="264">
        <f>ABS(Home!$K$22*G320)</f>
        <v>0</v>
      </c>
      <c r="I320" s="39">
        <v>0</v>
      </c>
      <c r="J320" s="264">
        <f>ABS(Home!$K$22*I320)</f>
        <v>0</v>
      </c>
      <c r="K320" s="39">
        <v>0</v>
      </c>
      <c r="L320" s="264">
        <f>ABS(Home!$K$22*K320)</f>
        <v>0</v>
      </c>
      <c r="M320" s="90"/>
      <c r="N320">
        <f t="shared" si="84"/>
        <v>0</v>
      </c>
      <c r="P320">
        <f t="shared" si="91"/>
        <v>0</v>
      </c>
      <c r="Q320">
        <f t="shared" si="92"/>
        <v>0</v>
      </c>
      <c r="S320">
        <f t="shared" si="93"/>
        <v>0</v>
      </c>
      <c r="T320">
        <f t="shared" si="94"/>
        <v>0</v>
      </c>
      <c r="U320">
        <f t="shared" si="95"/>
        <v>0</v>
      </c>
      <c r="V320">
        <f t="shared" si="96"/>
        <v>0</v>
      </c>
      <c r="X320">
        <f t="shared" si="97"/>
        <v>0</v>
      </c>
      <c r="Y320">
        <f t="shared" si="98"/>
        <v>0</v>
      </c>
      <c r="Z320">
        <f t="shared" si="99"/>
        <v>0</v>
      </c>
      <c r="AA320">
        <f t="shared" si="100"/>
        <v>0</v>
      </c>
      <c r="AC320" s="15"/>
      <c r="AD320" s="15"/>
    </row>
    <row r="321" spans="1:58" x14ac:dyDescent="0.2">
      <c r="A321" s="1"/>
      <c r="B321" s="152" t="str">
        <f t="shared" si="86"/>
        <v>.</v>
      </c>
      <c r="F321" s="264">
        <f>ABS(Home!$K$22*E321)</f>
        <v>0</v>
      </c>
      <c r="G321" s="39">
        <v>0</v>
      </c>
      <c r="H321" s="264">
        <f>ABS(Home!$K$22*G321)</f>
        <v>0</v>
      </c>
      <c r="I321" s="39">
        <v>0</v>
      </c>
      <c r="J321" s="264">
        <f>ABS(Home!$K$22*I321)</f>
        <v>0</v>
      </c>
      <c r="K321" s="39">
        <v>0</v>
      </c>
      <c r="L321" s="264">
        <f>ABS(Home!$K$22*K321)</f>
        <v>0</v>
      </c>
      <c r="M321" s="90"/>
      <c r="N321">
        <f t="shared" si="84"/>
        <v>0</v>
      </c>
      <c r="P321">
        <f t="shared" si="91"/>
        <v>0</v>
      </c>
      <c r="Q321">
        <f t="shared" si="92"/>
        <v>0</v>
      </c>
      <c r="S321">
        <f t="shared" si="93"/>
        <v>0</v>
      </c>
      <c r="T321">
        <f t="shared" si="94"/>
        <v>0</v>
      </c>
      <c r="U321">
        <f t="shared" si="95"/>
        <v>0</v>
      </c>
      <c r="V321">
        <f t="shared" si="96"/>
        <v>0</v>
      </c>
      <c r="X321">
        <f t="shared" si="97"/>
        <v>0</v>
      </c>
      <c r="Y321">
        <f t="shared" si="98"/>
        <v>0</v>
      </c>
      <c r="Z321">
        <f t="shared" si="99"/>
        <v>0</v>
      </c>
      <c r="AA321">
        <f t="shared" si="100"/>
        <v>0</v>
      </c>
      <c r="AC321" s="15"/>
      <c r="AD321" s="15"/>
    </row>
    <row r="322" spans="1:58" x14ac:dyDescent="0.2">
      <c r="A322" s="1"/>
      <c r="B322" s="152" t="str">
        <f t="shared" si="86"/>
        <v>.</v>
      </c>
      <c r="F322" s="264">
        <f>ABS(Home!$K$22*E322)</f>
        <v>0</v>
      </c>
      <c r="G322" s="39">
        <v>0</v>
      </c>
      <c r="H322" s="264">
        <f>ABS(Home!$K$22*G322)</f>
        <v>0</v>
      </c>
      <c r="I322" s="39">
        <v>0</v>
      </c>
      <c r="J322" s="264">
        <f>ABS(Home!$K$22*I322)</f>
        <v>0</v>
      </c>
      <c r="K322" s="39">
        <v>0</v>
      </c>
      <c r="L322" s="264">
        <f>ABS(Home!$K$22*K322)</f>
        <v>0</v>
      </c>
      <c r="M322" s="90"/>
      <c r="N322">
        <f t="shared" si="84"/>
        <v>0</v>
      </c>
      <c r="P322">
        <f t="shared" si="91"/>
        <v>0</v>
      </c>
      <c r="Q322">
        <f t="shared" si="92"/>
        <v>0</v>
      </c>
      <c r="S322">
        <f t="shared" si="93"/>
        <v>0</v>
      </c>
      <c r="T322">
        <f t="shared" si="94"/>
        <v>0</v>
      </c>
      <c r="U322">
        <f t="shared" si="95"/>
        <v>0</v>
      </c>
      <c r="V322">
        <f t="shared" si="96"/>
        <v>0</v>
      </c>
      <c r="X322">
        <f t="shared" si="97"/>
        <v>0</v>
      </c>
      <c r="Y322">
        <f t="shared" si="98"/>
        <v>0</v>
      </c>
      <c r="Z322">
        <f t="shared" si="99"/>
        <v>0</v>
      </c>
      <c r="AA322">
        <f t="shared" si="100"/>
        <v>0</v>
      </c>
      <c r="AC322" s="15"/>
      <c r="AD322" s="15"/>
    </row>
    <row r="323" spans="1:58" x14ac:dyDescent="0.2">
      <c r="A323" s="154"/>
      <c r="B323" s="158" t="str">
        <f t="shared" si="86"/>
        <v>.</v>
      </c>
      <c r="C323" s="159"/>
      <c r="D323" s="159"/>
      <c r="E323" s="160"/>
      <c r="F323" s="265">
        <f>ABS(Home!$K$22*E323)</f>
        <v>0</v>
      </c>
      <c r="G323" s="262">
        <v>0</v>
      </c>
      <c r="H323" s="265">
        <f>ABS(Home!$K$22*G323)</f>
        <v>0</v>
      </c>
      <c r="I323" s="262">
        <v>0</v>
      </c>
      <c r="J323" s="265">
        <f>ABS(Home!$K$22*I323)</f>
        <v>0</v>
      </c>
      <c r="K323" s="262">
        <v>0</v>
      </c>
      <c r="L323" s="265">
        <f>ABS(Home!$K$22*K323)</f>
        <v>0</v>
      </c>
      <c r="M323" s="13"/>
      <c r="N323">
        <f t="shared" si="84"/>
        <v>0</v>
      </c>
      <c r="P323">
        <f t="shared" si="91"/>
        <v>0</v>
      </c>
      <c r="Q323">
        <f t="shared" si="92"/>
        <v>0</v>
      </c>
      <c r="S323">
        <f t="shared" si="93"/>
        <v>0</v>
      </c>
      <c r="T323">
        <f t="shared" si="94"/>
        <v>0</v>
      </c>
      <c r="U323">
        <f t="shared" si="95"/>
        <v>0</v>
      </c>
      <c r="V323">
        <f t="shared" si="96"/>
        <v>0</v>
      </c>
      <c r="X323">
        <f t="shared" si="97"/>
        <v>0</v>
      </c>
      <c r="Y323">
        <f t="shared" si="98"/>
        <v>0</v>
      </c>
      <c r="Z323">
        <f t="shared" si="99"/>
        <v>0</v>
      </c>
      <c r="AA323">
        <f t="shared" si="100"/>
        <v>0</v>
      </c>
      <c r="AC323" s="15"/>
      <c r="AD323" s="15"/>
      <c r="AP323" t="s">
        <v>27</v>
      </c>
      <c r="AQ323" t="s">
        <v>27</v>
      </c>
      <c r="AR323" s="7" t="s">
        <v>27</v>
      </c>
      <c r="AZ323" s="17" t="s">
        <v>28</v>
      </c>
      <c r="BA323" s="9">
        <f>1+BA313</f>
        <v>33</v>
      </c>
      <c r="BC323" t="s">
        <v>15</v>
      </c>
      <c r="BD323" s="14" t="s">
        <v>15</v>
      </c>
      <c r="BF323" s="14" t="s">
        <v>15</v>
      </c>
    </row>
    <row r="324" spans="1:58" x14ac:dyDescent="0.2">
      <c r="A324" s="13">
        <f>1+A314</f>
        <v>33</v>
      </c>
      <c r="B324" s="152" t="str">
        <f t="shared" si="86"/>
        <v>Temp</v>
      </c>
      <c r="C324" s="38">
        <v>0</v>
      </c>
      <c r="D324" s="38">
        <v>6</v>
      </c>
      <c r="E324" s="39">
        <v>0</v>
      </c>
      <c r="F324" s="264">
        <f>ABS(Home!$K$22*E324)</f>
        <v>0</v>
      </c>
      <c r="G324" s="39">
        <v>0</v>
      </c>
      <c r="H324" s="264">
        <f>ABS(Home!$K$22*G324)</f>
        <v>0</v>
      </c>
      <c r="I324" s="39">
        <v>0</v>
      </c>
      <c r="J324" s="264">
        <f>ABS(Home!$K$22*I324)</f>
        <v>0</v>
      </c>
      <c r="K324" s="39">
        <v>0</v>
      </c>
      <c r="L324" s="264">
        <f>ABS(Home!$K$22*K324)</f>
        <v>0</v>
      </c>
      <c r="M324" s="90"/>
      <c r="N324">
        <f t="shared" si="84"/>
        <v>0</v>
      </c>
      <c r="P324">
        <f t="shared" si="91"/>
        <v>0</v>
      </c>
      <c r="Q324">
        <f t="shared" si="92"/>
        <v>6</v>
      </c>
      <c r="S324">
        <f t="shared" si="93"/>
        <v>0</v>
      </c>
      <c r="T324">
        <f t="shared" si="94"/>
        <v>0</v>
      </c>
      <c r="U324">
        <f t="shared" si="95"/>
        <v>0</v>
      </c>
      <c r="V324">
        <f t="shared" si="96"/>
        <v>0</v>
      </c>
      <c r="X324">
        <f t="shared" si="97"/>
        <v>0</v>
      </c>
      <c r="Y324">
        <f t="shared" si="98"/>
        <v>0</v>
      </c>
      <c r="Z324">
        <f t="shared" si="99"/>
        <v>0</v>
      </c>
      <c r="AA324">
        <f t="shared" si="100"/>
        <v>0</v>
      </c>
      <c r="AC324" s="15"/>
      <c r="AD324" s="15"/>
      <c r="AP324">
        <v>6</v>
      </c>
      <c r="AQ324">
        <v>6</v>
      </c>
      <c r="AR324">
        <v>7</v>
      </c>
      <c r="BA324" s="16" t="s">
        <v>19</v>
      </c>
      <c r="BC324">
        <v>0</v>
      </c>
      <c r="BD324" s="39">
        <v>0</v>
      </c>
      <c r="BF324">
        <f t="shared" ref="BF324:BF329" si="102">BD324*$BG$3</f>
        <v>0</v>
      </c>
    </row>
    <row r="325" spans="1:58" x14ac:dyDescent="0.2">
      <c r="A325" s="17"/>
      <c r="B325" s="152" t="str">
        <f t="shared" si="86"/>
        <v>pH</v>
      </c>
      <c r="C325" s="38">
        <v>0</v>
      </c>
      <c r="D325" s="38">
        <v>6</v>
      </c>
      <c r="E325" s="39">
        <v>0</v>
      </c>
      <c r="F325" s="264">
        <f>ABS(Home!$K$22*E325)</f>
        <v>0</v>
      </c>
      <c r="G325" s="39">
        <v>0</v>
      </c>
      <c r="H325" s="264">
        <f>ABS(Home!$K$22*G325)</f>
        <v>0</v>
      </c>
      <c r="I325" s="39">
        <v>0</v>
      </c>
      <c r="J325" s="264">
        <f>ABS(Home!$K$22*I325)</f>
        <v>0</v>
      </c>
      <c r="K325" s="39">
        <v>0</v>
      </c>
      <c r="L325" s="264">
        <f>ABS(Home!$K$22*K325)</f>
        <v>0</v>
      </c>
      <c r="M325" s="90"/>
      <c r="N325">
        <f t="shared" ref="N325:N388" si="103">IF(C325=1,COUNTIF(F325,"&lt;&gt;0")+COUNTIF(H325,"&lt;&gt;0")+COUNTIF(J325,"&lt;&gt;0")+COUNTIF(L325,"&lt;&gt;0"),0)</f>
        <v>0</v>
      </c>
      <c r="P325">
        <f t="shared" si="91"/>
        <v>0</v>
      </c>
      <c r="Q325">
        <f t="shared" si="92"/>
        <v>6</v>
      </c>
      <c r="S325">
        <f t="shared" si="93"/>
        <v>0</v>
      </c>
      <c r="T325">
        <f t="shared" si="94"/>
        <v>0</v>
      </c>
      <c r="U325">
        <f t="shared" si="95"/>
        <v>0</v>
      </c>
      <c r="V325">
        <f t="shared" si="96"/>
        <v>0</v>
      </c>
      <c r="X325">
        <f t="shared" si="97"/>
        <v>0</v>
      </c>
      <c r="Y325">
        <f t="shared" si="98"/>
        <v>0</v>
      </c>
      <c r="Z325">
        <f t="shared" si="99"/>
        <v>0</v>
      </c>
      <c r="AA325">
        <f t="shared" si="100"/>
        <v>0</v>
      </c>
      <c r="AC325" s="15"/>
      <c r="AD325" s="15"/>
      <c r="AP325">
        <v>6</v>
      </c>
      <c r="AQ325">
        <v>6</v>
      </c>
      <c r="AR325">
        <v>7</v>
      </c>
      <c r="BA325" s="16" t="s">
        <v>20</v>
      </c>
      <c r="BC325">
        <v>0</v>
      </c>
      <c r="BD325" s="39">
        <v>0</v>
      </c>
      <c r="BF325">
        <f t="shared" si="102"/>
        <v>0</v>
      </c>
    </row>
    <row r="326" spans="1:58" x14ac:dyDescent="0.2">
      <c r="A326" s="1"/>
      <c r="B326" s="152" t="str">
        <f t="shared" si="86"/>
        <v>DO</v>
      </c>
      <c r="C326" s="38">
        <v>0</v>
      </c>
      <c r="D326" s="38">
        <v>6</v>
      </c>
      <c r="E326" s="39">
        <v>0</v>
      </c>
      <c r="F326" s="264">
        <f>ABS(Home!$K$22*E326)</f>
        <v>0</v>
      </c>
      <c r="G326" s="39">
        <v>0</v>
      </c>
      <c r="H326" s="264">
        <f>ABS(Home!$K$22*G326)</f>
        <v>0</v>
      </c>
      <c r="I326" s="39">
        <v>0</v>
      </c>
      <c r="J326" s="264">
        <f>ABS(Home!$K$22*I326)</f>
        <v>0</v>
      </c>
      <c r="K326" s="39">
        <v>0</v>
      </c>
      <c r="L326" s="264">
        <f>ABS(Home!$K$22*K326)</f>
        <v>0</v>
      </c>
      <c r="M326" s="90"/>
      <c r="N326">
        <f t="shared" si="103"/>
        <v>0</v>
      </c>
      <c r="P326">
        <f t="shared" si="91"/>
        <v>0</v>
      </c>
      <c r="Q326">
        <f t="shared" si="92"/>
        <v>6</v>
      </c>
      <c r="S326">
        <f t="shared" si="93"/>
        <v>0</v>
      </c>
      <c r="T326">
        <f t="shared" si="94"/>
        <v>0</v>
      </c>
      <c r="U326">
        <f t="shared" si="95"/>
        <v>0</v>
      </c>
      <c r="V326">
        <f t="shared" si="96"/>
        <v>0</v>
      </c>
      <c r="X326">
        <f t="shared" si="97"/>
        <v>0</v>
      </c>
      <c r="Y326">
        <f t="shared" si="98"/>
        <v>0</v>
      </c>
      <c r="Z326">
        <f t="shared" si="99"/>
        <v>0</v>
      </c>
      <c r="AA326">
        <f t="shared" si="100"/>
        <v>0</v>
      </c>
      <c r="AC326" s="15"/>
      <c r="AD326" s="15"/>
      <c r="AP326">
        <v>6</v>
      </c>
      <c r="AQ326">
        <v>6</v>
      </c>
      <c r="AR326">
        <v>7</v>
      </c>
      <c r="BA326" s="16" t="s">
        <v>21</v>
      </c>
      <c r="BC326">
        <v>0</v>
      </c>
      <c r="BD326" s="39">
        <v>0</v>
      </c>
      <c r="BF326">
        <f t="shared" si="102"/>
        <v>0</v>
      </c>
    </row>
    <row r="327" spans="1:58" x14ac:dyDescent="0.2">
      <c r="A327" s="1"/>
      <c r="B327" s="152" t="str">
        <f t="shared" si="86"/>
        <v>Pollution</v>
      </c>
      <c r="C327" s="38">
        <v>0</v>
      </c>
      <c r="D327" s="38">
        <v>6</v>
      </c>
      <c r="E327" s="39">
        <v>0</v>
      </c>
      <c r="F327" s="264">
        <f>ABS(Home!$K$22*E327)</f>
        <v>0</v>
      </c>
      <c r="G327" s="39">
        <v>0</v>
      </c>
      <c r="H327" s="264">
        <f>ABS(Home!$K$22*G327)</f>
        <v>0</v>
      </c>
      <c r="I327" s="39">
        <v>0</v>
      </c>
      <c r="J327" s="264">
        <f>ABS(Home!$K$22*I327)</f>
        <v>0</v>
      </c>
      <c r="K327" s="39">
        <v>0</v>
      </c>
      <c r="L327" s="264">
        <f>ABS(Home!$K$22*K327)</f>
        <v>0</v>
      </c>
      <c r="M327" s="90"/>
      <c r="N327">
        <f t="shared" si="103"/>
        <v>0</v>
      </c>
      <c r="P327">
        <f t="shared" si="91"/>
        <v>0</v>
      </c>
      <c r="Q327">
        <f t="shared" si="92"/>
        <v>6</v>
      </c>
      <c r="S327">
        <f t="shared" si="93"/>
        <v>0</v>
      </c>
      <c r="T327">
        <f t="shared" si="94"/>
        <v>0</v>
      </c>
      <c r="U327">
        <f t="shared" si="95"/>
        <v>0</v>
      </c>
      <c r="V327">
        <f t="shared" si="96"/>
        <v>0</v>
      </c>
      <c r="X327">
        <f t="shared" si="97"/>
        <v>0</v>
      </c>
      <c r="Y327">
        <f t="shared" si="98"/>
        <v>0</v>
      </c>
      <c r="Z327">
        <f t="shared" si="99"/>
        <v>0</v>
      </c>
      <c r="AA327">
        <f t="shared" si="100"/>
        <v>0</v>
      </c>
      <c r="AC327" s="15"/>
      <c r="AD327" s="15"/>
      <c r="AP327">
        <v>6</v>
      </c>
      <c r="AQ327">
        <v>6</v>
      </c>
      <c r="AR327">
        <v>7</v>
      </c>
      <c r="BA327" s="16" t="s">
        <v>22</v>
      </c>
      <c r="BC327">
        <v>0</v>
      </c>
      <c r="BD327" s="39">
        <v>0</v>
      </c>
      <c r="BF327">
        <f t="shared" si="102"/>
        <v>0</v>
      </c>
    </row>
    <row r="328" spans="1:58" x14ac:dyDescent="0.2">
      <c r="A328" s="1"/>
      <c r="B328" s="152" t="str">
        <f t="shared" si="86"/>
        <v>FishingPressure</v>
      </c>
      <c r="C328" s="38">
        <v>0</v>
      </c>
      <c r="D328" s="38">
        <v>6</v>
      </c>
      <c r="E328" s="39">
        <v>-2</v>
      </c>
      <c r="F328" s="264">
        <f>ABS(Home!$K$22*E328)</f>
        <v>0.1</v>
      </c>
      <c r="G328" s="39">
        <v>0</v>
      </c>
      <c r="H328" s="264">
        <f>ABS(Home!$K$22*G328)</f>
        <v>0</v>
      </c>
      <c r="I328" s="39">
        <v>0</v>
      </c>
      <c r="J328" s="264">
        <f>ABS(Home!$K$22*I328)</f>
        <v>0</v>
      </c>
      <c r="K328" s="39">
        <v>0</v>
      </c>
      <c r="L328" s="264">
        <f>ABS(Home!$K$22*K328)</f>
        <v>0</v>
      </c>
      <c r="M328" s="90"/>
      <c r="N328">
        <f t="shared" si="103"/>
        <v>0</v>
      </c>
      <c r="P328">
        <f t="shared" si="91"/>
        <v>0</v>
      </c>
      <c r="Q328">
        <f t="shared" si="92"/>
        <v>6</v>
      </c>
      <c r="S328">
        <f t="shared" si="93"/>
        <v>0</v>
      </c>
      <c r="T328">
        <f t="shared" si="94"/>
        <v>0</v>
      </c>
      <c r="U328">
        <f t="shared" si="95"/>
        <v>0</v>
      </c>
      <c r="V328">
        <f t="shared" si="96"/>
        <v>0</v>
      </c>
      <c r="X328">
        <f t="shared" si="97"/>
        <v>0</v>
      </c>
      <c r="Y328">
        <f t="shared" si="98"/>
        <v>0</v>
      </c>
      <c r="Z328">
        <f t="shared" si="99"/>
        <v>0</v>
      </c>
      <c r="AA328">
        <f t="shared" si="100"/>
        <v>0</v>
      </c>
      <c r="AC328" s="15"/>
      <c r="AD328" s="15"/>
      <c r="AP328">
        <v>6</v>
      </c>
      <c r="AQ328">
        <v>6</v>
      </c>
      <c r="AR328">
        <v>7</v>
      </c>
      <c r="BA328" s="16" t="s">
        <v>23</v>
      </c>
      <c r="BC328">
        <v>0</v>
      </c>
      <c r="BD328" s="39">
        <v>0</v>
      </c>
      <c r="BF328">
        <f t="shared" si="102"/>
        <v>0</v>
      </c>
    </row>
    <row r="329" spans="1:58" x14ac:dyDescent="0.2">
      <c r="A329" s="1"/>
      <c r="B329" s="152" t="str">
        <f t="shared" si="86"/>
        <v>-</v>
      </c>
      <c r="C329" s="38">
        <v>0</v>
      </c>
      <c r="D329" s="38">
        <v>6</v>
      </c>
      <c r="E329" s="39">
        <v>0</v>
      </c>
      <c r="F329" s="264">
        <f>ABS(Home!$K$22*E329)</f>
        <v>0</v>
      </c>
      <c r="G329" s="39">
        <v>0</v>
      </c>
      <c r="H329" s="264">
        <f>ABS(Home!$K$22*G329)</f>
        <v>0</v>
      </c>
      <c r="I329" s="39">
        <v>0</v>
      </c>
      <c r="J329" s="264">
        <f>ABS(Home!$K$22*I329)</f>
        <v>0</v>
      </c>
      <c r="K329" s="39">
        <v>0</v>
      </c>
      <c r="L329" s="264">
        <f>ABS(Home!$K$22*K329)</f>
        <v>0</v>
      </c>
      <c r="M329" s="90"/>
      <c r="N329">
        <f t="shared" si="103"/>
        <v>0</v>
      </c>
      <c r="P329">
        <f t="shared" si="91"/>
        <v>0</v>
      </c>
      <c r="Q329">
        <f t="shared" si="92"/>
        <v>6</v>
      </c>
      <c r="S329">
        <f t="shared" si="93"/>
        <v>0</v>
      </c>
      <c r="T329">
        <f t="shared" si="94"/>
        <v>0</v>
      </c>
      <c r="U329">
        <f t="shared" si="95"/>
        <v>0</v>
      </c>
      <c r="V329">
        <f t="shared" si="96"/>
        <v>0</v>
      </c>
      <c r="X329">
        <f t="shared" si="97"/>
        <v>0</v>
      </c>
      <c r="Y329">
        <f t="shared" si="98"/>
        <v>0</v>
      </c>
      <c r="Z329">
        <f t="shared" si="99"/>
        <v>0</v>
      </c>
      <c r="AA329">
        <f t="shared" si="100"/>
        <v>0</v>
      </c>
      <c r="AC329" s="15"/>
      <c r="AD329" s="15"/>
      <c r="AP329">
        <v>6</v>
      </c>
      <c r="AQ329">
        <v>6</v>
      </c>
      <c r="AR329">
        <v>7</v>
      </c>
      <c r="BA329" s="16" t="s">
        <v>24</v>
      </c>
      <c r="BC329">
        <v>0</v>
      </c>
      <c r="BD329" s="39">
        <v>0</v>
      </c>
      <c r="BF329">
        <f t="shared" si="102"/>
        <v>0</v>
      </c>
    </row>
    <row r="330" spans="1:58" x14ac:dyDescent="0.2">
      <c r="A330" s="1"/>
      <c r="B330" s="152" t="str">
        <f t="shared" si="86"/>
        <v>.</v>
      </c>
      <c r="F330" s="264">
        <f>ABS(Home!$K$22*E330)</f>
        <v>0</v>
      </c>
      <c r="G330" s="39">
        <v>0</v>
      </c>
      <c r="H330" s="264">
        <f>ABS(Home!$K$22*G330)</f>
        <v>0</v>
      </c>
      <c r="I330" s="39">
        <v>0</v>
      </c>
      <c r="J330" s="264">
        <f>ABS(Home!$K$22*I330)</f>
        <v>0</v>
      </c>
      <c r="K330" s="39">
        <v>0</v>
      </c>
      <c r="L330" s="264">
        <f>ABS(Home!$K$22*K330)</f>
        <v>0</v>
      </c>
      <c r="M330" s="90"/>
      <c r="N330">
        <f t="shared" si="103"/>
        <v>0</v>
      </c>
      <c r="P330">
        <f t="shared" si="91"/>
        <v>0</v>
      </c>
      <c r="Q330">
        <f t="shared" si="92"/>
        <v>0</v>
      </c>
      <c r="S330">
        <f t="shared" si="93"/>
        <v>0</v>
      </c>
      <c r="T330">
        <f t="shared" si="94"/>
        <v>0</v>
      </c>
      <c r="U330">
        <f t="shared" si="95"/>
        <v>0</v>
      </c>
      <c r="V330">
        <f t="shared" si="96"/>
        <v>0</v>
      </c>
      <c r="X330">
        <f t="shared" si="97"/>
        <v>0</v>
      </c>
      <c r="Y330">
        <f t="shared" si="98"/>
        <v>0</v>
      </c>
      <c r="Z330">
        <f t="shared" si="99"/>
        <v>0</v>
      </c>
      <c r="AA330">
        <f t="shared" si="100"/>
        <v>0</v>
      </c>
      <c r="AC330" s="15"/>
      <c r="AD330" s="15"/>
    </row>
    <row r="331" spans="1:58" x14ac:dyDescent="0.2">
      <c r="A331" s="1"/>
      <c r="B331" s="152" t="str">
        <f t="shared" si="86"/>
        <v>.</v>
      </c>
      <c r="F331" s="264">
        <f>ABS(Home!$K$22*E331)</f>
        <v>0</v>
      </c>
      <c r="G331" s="39">
        <v>0</v>
      </c>
      <c r="H331" s="264">
        <f>ABS(Home!$K$22*G331)</f>
        <v>0</v>
      </c>
      <c r="I331" s="39">
        <v>0</v>
      </c>
      <c r="J331" s="264">
        <f>ABS(Home!$K$22*I331)</f>
        <v>0</v>
      </c>
      <c r="K331" s="39">
        <v>0</v>
      </c>
      <c r="L331" s="264">
        <f>ABS(Home!$K$22*K331)</f>
        <v>0</v>
      </c>
      <c r="M331" s="90"/>
      <c r="N331">
        <f t="shared" si="103"/>
        <v>0</v>
      </c>
      <c r="P331">
        <f t="shared" si="91"/>
        <v>0</v>
      </c>
      <c r="Q331">
        <f t="shared" si="92"/>
        <v>0</v>
      </c>
      <c r="S331">
        <f t="shared" si="93"/>
        <v>0</v>
      </c>
      <c r="T331">
        <f t="shared" si="94"/>
        <v>0</v>
      </c>
      <c r="U331">
        <f t="shared" si="95"/>
        <v>0</v>
      </c>
      <c r="V331">
        <f t="shared" si="96"/>
        <v>0</v>
      </c>
      <c r="X331">
        <f t="shared" si="97"/>
        <v>0</v>
      </c>
      <c r="Y331">
        <f t="shared" si="98"/>
        <v>0</v>
      </c>
      <c r="Z331">
        <f t="shared" si="99"/>
        <v>0</v>
      </c>
      <c r="AA331">
        <f t="shared" si="100"/>
        <v>0</v>
      </c>
      <c r="AC331" s="15"/>
      <c r="AD331" s="15"/>
    </row>
    <row r="332" spans="1:58" x14ac:dyDescent="0.2">
      <c r="A332" s="1"/>
      <c r="B332" s="152" t="str">
        <f t="shared" si="86"/>
        <v>.</v>
      </c>
      <c r="F332" s="264">
        <f>ABS(Home!$K$22*E332)</f>
        <v>0</v>
      </c>
      <c r="G332" s="39">
        <v>0</v>
      </c>
      <c r="H332" s="264">
        <f>ABS(Home!$K$22*G332)</f>
        <v>0</v>
      </c>
      <c r="I332" s="39">
        <v>0</v>
      </c>
      <c r="J332" s="264">
        <f>ABS(Home!$K$22*I332)</f>
        <v>0</v>
      </c>
      <c r="K332" s="39">
        <v>0</v>
      </c>
      <c r="L332" s="264">
        <f>ABS(Home!$K$22*K332)</f>
        <v>0</v>
      </c>
      <c r="M332" s="90"/>
      <c r="N332">
        <f t="shared" si="103"/>
        <v>0</v>
      </c>
      <c r="P332">
        <f t="shared" si="91"/>
        <v>0</v>
      </c>
      <c r="Q332">
        <f t="shared" si="92"/>
        <v>0</v>
      </c>
      <c r="S332">
        <f t="shared" si="93"/>
        <v>0</v>
      </c>
      <c r="T332">
        <f t="shared" si="94"/>
        <v>0</v>
      </c>
      <c r="U332">
        <f t="shared" si="95"/>
        <v>0</v>
      </c>
      <c r="V332">
        <f t="shared" si="96"/>
        <v>0</v>
      </c>
      <c r="X332">
        <f t="shared" si="97"/>
        <v>0</v>
      </c>
      <c r="Y332">
        <f t="shared" si="98"/>
        <v>0</v>
      </c>
      <c r="Z332">
        <f t="shared" si="99"/>
        <v>0</v>
      </c>
      <c r="AA332">
        <f t="shared" si="100"/>
        <v>0</v>
      </c>
      <c r="AC332" s="15"/>
      <c r="AD332" s="15"/>
    </row>
    <row r="333" spans="1:58" x14ac:dyDescent="0.2">
      <c r="A333" s="154"/>
      <c r="B333" s="158" t="str">
        <f t="shared" si="86"/>
        <v>.</v>
      </c>
      <c r="C333" s="159"/>
      <c r="D333" s="159"/>
      <c r="E333" s="160"/>
      <c r="F333" s="265">
        <f>ABS(Home!$K$22*E333)</f>
        <v>0</v>
      </c>
      <c r="G333" s="262">
        <v>0</v>
      </c>
      <c r="H333" s="265">
        <f>ABS(Home!$K$22*G333)</f>
        <v>0</v>
      </c>
      <c r="I333" s="262">
        <v>0</v>
      </c>
      <c r="J333" s="265">
        <f>ABS(Home!$K$22*I333)</f>
        <v>0</v>
      </c>
      <c r="K333" s="262">
        <v>0</v>
      </c>
      <c r="L333" s="265">
        <f>ABS(Home!$K$22*K333)</f>
        <v>0</v>
      </c>
      <c r="M333" s="13"/>
      <c r="N333">
        <f t="shared" si="103"/>
        <v>0</v>
      </c>
      <c r="P333">
        <f t="shared" si="91"/>
        <v>0</v>
      </c>
      <c r="Q333">
        <f t="shared" si="92"/>
        <v>0</v>
      </c>
      <c r="S333">
        <f t="shared" si="93"/>
        <v>0</v>
      </c>
      <c r="T333">
        <f t="shared" si="94"/>
        <v>0</v>
      </c>
      <c r="U333">
        <f t="shared" si="95"/>
        <v>0</v>
      </c>
      <c r="V333">
        <f t="shared" si="96"/>
        <v>0</v>
      </c>
      <c r="X333">
        <f t="shared" si="97"/>
        <v>0</v>
      </c>
      <c r="Y333">
        <f t="shared" si="98"/>
        <v>0</v>
      </c>
      <c r="Z333">
        <f t="shared" si="99"/>
        <v>0</v>
      </c>
      <c r="AA333">
        <f t="shared" si="100"/>
        <v>0</v>
      </c>
      <c r="AC333" s="15"/>
      <c r="AD333" s="15"/>
      <c r="AP333" t="s">
        <v>27</v>
      </c>
      <c r="AQ333" t="s">
        <v>27</v>
      </c>
      <c r="AR333" s="7" t="s">
        <v>27</v>
      </c>
      <c r="AZ333" s="17" t="s">
        <v>28</v>
      </c>
      <c r="BA333" s="9">
        <f>1+BA323</f>
        <v>34</v>
      </c>
      <c r="BC333" t="s">
        <v>15</v>
      </c>
      <c r="BD333" s="14" t="s">
        <v>15</v>
      </c>
      <c r="BF333" s="14" t="s">
        <v>15</v>
      </c>
    </row>
    <row r="334" spans="1:58" x14ac:dyDescent="0.2">
      <c r="A334" s="13">
        <f>1+A324</f>
        <v>34</v>
      </c>
      <c r="B334" s="152" t="str">
        <f t="shared" si="86"/>
        <v>Temp</v>
      </c>
      <c r="C334" s="38">
        <v>0</v>
      </c>
      <c r="D334" s="38">
        <v>6</v>
      </c>
      <c r="E334" s="39">
        <v>0</v>
      </c>
      <c r="F334" s="264">
        <f>ABS(Home!$K$22*E334)</f>
        <v>0</v>
      </c>
      <c r="G334" s="39">
        <v>0</v>
      </c>
      <c r="H334" s="264">
        <f>ABS(Home!$K$22*G334)</f>
        <v>0</v>
      </c>
      <c r="I334" s="39">
        <v>0</v>
      </c>
      <c r="J334" s="264">
        <f>ABS(Home!$K$22*I334)</f>
        <v>0</v>
      </c>
      <c r="K334" s="39">
        <v>0</v>
      </c>
      <c r="L334" s="264">
        <f>ABS(Home!$K$22*K334)</f>
        <v>0</v>
      </c>
      <c r="M334" s="90"/>
      <c r="N334">
        <f t="shared" si="103"/>
        <v>0</v>
      </c>
      <c r="P334">
        <f t="shared" si="91"/>
        <v>0</v>
      </c>
      <c r="Q334">
        <f t="shared" si="92"/>
        <v>6</v>
      </c>
      <c r="S334">
        <f t="shared" si="93"/>
        <v>0</v>
      </c>
      <c r="T334">
        <f t="shared" si="94"/>
        <v>0</v>
      </c>
      <c r="U334">
        <f t="shared" si="95"/>
        <v>0</v>
      </c>
      <c r="V334">
        <f t="shared" si="96"/>
        <v>0</v>
      </c>
      <c r="X334">
        <f t="shared" si="97"/>
        <v>0</v>
      </c>
      <c r="Y334">
        <f t="shared" si="98"/>
        <v>0</v>
      </c>
      <c r="Z334">
        <f t="shared" si="99"/>
        <v>0</v>
      </c>
      <c r="AA334">
        <f t="shared" si="100"/>
        <v>0</v>
      </c>
      <c r="AC334" s="15"/>
      <c r="AD334" s="15"/>
      <c r="AP334">
        <v>6</v>
      </c>
      <c r="AQ334">
        <v>6</v>
      </c>
      <c r="AR334">
        <v>7</v>
      </c>
      <c r="BA334" s="16" t="s">
        <v>19</v>
      </c>
      <c r="BC334">
        <v>0</v>
      </c>
      <c r="BD334" s="39">
        <v>0</v>
      </c>
      <c r="BF334">
        <f t="shared" ref="BF334:BF339" si="104">BD334*$BG$3</f>
        <v>0</v>
      </c>
    </row>
    <row r="335" spans="1:58" x14ac:dyDescent="0.2">
      <c r="A335" s="17"/>
      <c r="B335" s="152" t="str">
        <f t="shared" ref="B335:B398" si="105">B325</f>
        <v>pH</v>
      </c>
      <c r="C335" s="38">
        <v>0</v>
      </c>
      <c r="D335" s="38">
        <v>6</v>
      </c>
      <c r="E335" s="39">
        <v>0</v>
      </c>
      <c r="F335" s="264">
        <f>ABS(Home!$K$22*E335)</f>
        <v>0</v>
      </c>
      <c r="G335" s="39">
        <v>0</v>
      </c>
      <c r="H335" s="264">
        <f>ABS(Home!$K$22*G335)</f>
        <v>0</v>
      </c>
      <c r="I335" s="39">
        <v>0</v>
      </c>
      <c r="J335" s="264">
        <f>ABS(Home!$K$22*I335)</f>
        <v>0</v>
      </c>
      <c r="K335" s="39">
        <v>0</v>
      </c>
      <c r="L335" s="264">
        <f>ABS(Home!$K$22*K335)</f>
        <v>0</v>
      </c>
      <c r="M335" s="90"/>
      <c r="N335">
        <f t="shared" si="103"/>
        <v>0</v>
      </c>
      <c r="P335">
        <f t="shared" si="91"/>
        <v>0</v>
      </c>
      <c r="Q335">
        <f t="shared" si="92"/>
        <v>6</v>
      </c>
      <c r="S335">
        <f t="shared" si="93"/>
        <v>0</v>
      </c>
      <c r="T335">
        <f t="shared" si="94"/>
        <v>0</v>
      </c>
      <c r="U335">
        <f t="shared" si="95"/>
        <v>0</v>
      </c>
      <c r="V335">
        <f t="shared" si="96"/>
        <v>0</v>
      </c>
      <c r="X335">
        <f t="shared" si="97"/>
        <v>0</v>
      </c>
      <c r="Y335">
        <f t="shared" si="98"/>
        <v>0</v>
      </c>
      <c r="Z335">
        <f t="shared" si="99"/>
        <v>0</v>
      </c>
      <c r="AA335">
        <f t="shared" si="100"/>
        <v>0</v>
      </c>
      <c r="AC335" s="15"/>
      <c r="AD335" s="15"/>
      <c r="AP335">
        <v>6</v>
      </c>
      <c r="AQ335">
        <v>6</v>
      </c>
      <c r="AR335">
        <v>7</v>
      </c>
      <c r="BA335" s="16" t="s">
        <v>20</v>
      </c>
      <c r="BC335">
        <v>0</v>
      </c>
      <c r="BD335" s="39">
        <v>0</v>
      </c>
      <c r="BF335">
        <f t="shared" si="104"/>
        <v>0</v>
      </c>
    </row>
    <row r="336" spans="1:58" x14ac:dyDescent="0.2">
      <c r="A336" s="1"/>
      <c r="B336" s="152" t="str">
        <f t="shared" si="105"/>
        <v>DO</v>
      </c>
      <c r="C336" s="38">
        <v>0</v>
      </c>
      <c r="D336" s="38">
        <v>6</v>
      </c>
      <c r="E336" s="39">
        <v>0</v>
      </c>
      <c r="F336" s="264">
        <f>ABS(Home!$K$22*E336)</f>
        <v>0</v>
      </c>
      <c r="G336" s="39">
        <v>0</v>
      </c>
      <c r="H336" s="264">
        <f>ABS(Home!$K$22*G336)</f>
        <v>0</v>
      </c>
      <c r="I336" s="39">
        <v>0</v>
      </c>
      <c r="J336" s="264">
        <f>ABS(Home!$K$22*I336)</f>
        <v>0</v>
      </c>
      <c r="K336" s="39">
        <v>0</v>
      </c>
      <c r="L336" s="264">
        <f>ABS(Home!$K$22*K336)</f>
        <v>0</v>
      </c>
      <c r="M336" s="90"/>
      <c r="N336">
        <f t="shared" si="103"/>
        <v>0</v>
      </c>
      <c r="P336">
        <f t="shared" si="91"/>
        <v>0</v>
      </c>
      <c r="Q336">
        <f t="shared" si="92"/>
        <v>6</v>
      </c>
      <c r="S336">
        <f t="shared" si="93"/>
        <v>0</v>
      </c>
      <c r="T336">
        <f t="shared" si="94"/>
        <v>0</v>
      </c>
      <c r="U336">
        <f t="shared" si="95"/>
        <v>0</v>
      </c>
      <c r="V336">
        <f t="shared" si="96"/>
        <v>0</v>
      </c>
      <c r="X336">
        <f t="shared" si="97"/>
        <v>0</v>
      </c>
      <c r="Y336">
        <f t="shared" si="98"/>
        <v>0</v>
      </c>
      <c r="Z336">
        <f t="shared" si="99"/>
        <v>0</v>
      </c>
      <c r="AA336">
        <f t="shared" si="100"/>
        <v>0</v>
      </c>
      <c r="AC336" s="15"/>
      <c r="AD336" s="15"/>
      <c r="AP336">
        <v>6</v>
      </c>
      <c r="AQ336">
        <v>6</v>
      </c>
      <c r="AR336">
        <v>7</v>
      </c>
      <c r="BA336" s="16" t="s">
        <v>21</v>
      </c>
      <c r="BC336">
        <v>0</v>
      </c>
      <c r="BD336" s="39">
        <v>0</v>
      </c>
      <c r="BF336">
        <f t="shared" si="104"/>
        <v>0</v>
      </c>
    </row>
    <row r="337" spans="1:58" x14ac:dyDescent="0.2">
      <c r="A337" s="1"/>
      <c r="B337" s="152" t="str">
        <f t="shared" si="105"/>
        <v>Pollution</v>
      </c>
      <c r="C337" s="38">
        <v>0</v>
      </c>
      <c r="D337" s="38">
        <v>6</v>
      </c>
      <c r="E337" s="39">
        <v>0</v>
      </c>
      <c r="F337" s="264">
        <f>ABS(Home!$K$22*E337)</f>
        <v>0</v>
      </c>
      <c r="G337" s="39">
        <v>0</v>
      </c>
      <c r="H337" s="264">
        <f>ABS(Home!$K$22*G337)</f>
        <v>0</v>
      </c>
      <c r="I337" s="39">
        <v>0</v>
      </c>
      <c r="J337" s="264">
        <f>ABS(Home!$K$22*I337)</f>
        <v>0</v>
      </c>
      <c r="K337" s="39">
        <v>0</v>
      </c>
      <c r="L337" s="264">
        <f>ABS(Home!$K$22*K337)</f>
        <v>0</v>
      </c>
      <c r="M337" s="90"/>
      <c r="N337">
        <f t="shared" si="103"/>
        <v>0</v>
      </c>
      <c r="P337">
        <f t="shared" si="91"/>
        <v>0</v>
      </c>
      <c r="Q337">
        <f t="shared" si="92"/>
        <v>6</v>
      </c>
      <c r="S337">
        <f t="shared" si="93"/>
        <v>0</v>
      </c>
      <c r="T337">
        <f t="shared" si="94"/>
        <v>0</v>
      </c>
      <c r="U337">
        <f t="shared" si="95"/>
        <v>0</v>
      </c>
      <c r="V337">
        <f t="shared" si="96"/>
        <v>0</v>
      </c>
      <c r="X337">
        <f t="shared" si="97"/>
        <v>0</v>
      </c>
      <c r="Y337">
        <f t="shared" si="98"/>
        <v>0</v>
      </c>
      <c r="Z337">
        <f t="shared" si="99"/>
        <v>0</v>
      </c>
      <c r="AA337">
        <f t="shared" si="100"/>
        <v>0</v>
      </c>
      <c r="AC337" s="15"/>
      <c r="AD337" s="15"/>
      <c r="AP337">
        <v>6</v>
      </c>
      <c r="AQ337">
        <v>6</v>
      </c>
      <c r="AR337">
        <v>7</v>
      </c>
      <c r="BA337" s="16" t="s">
        <v>22</v>
      </c>
      <c r="BC337">
        <v>0</v>
      </c>
      <c r="BD337" s="39">
        <v>0</v>
      </c>
      <c r="BF337">
        <f t="shared" si="104"/>
        <v>0</v>
      </c>
    </row>
    <row r="338" spans="1:58" x14ac:dyDescent="0.2">
      <c r="A338" s="1"/>
      <c r="B338" s="152" t="str">
        <f t="shared" si="105"/>
        <v>FishingPressure</v>
      </c>
      <c r="C338" s="38">
        <v>0</v>
      </c>
      <c r="D338" s="38">
        <v>6</v>
      </c>
      <c r="E338" s="39">
        <v>-2</v>
      </c>
      <c r="F338" s="264">
        <f>ABS(Home!$K$22*E338)</f>
        <v>0.1</v>
      </c>
      <c r="G338" s="39">
        <v>0</v>
      </c>
      <c r="H338" s="264">
        <f>ABS(Home!$K$22*G338)</f>
        <v>0</v>
      </c>
      <c r="I338" s="39">
        <v>0</v>
      </c>
      <c r="J338" s="264">
        <f>ABS(Home!$K$22*I338)</f>
        <v>0</v>
      </c>
      <c r="K338" s="39">
        <v>0</v>
      </c>
      <c r="L338" s="264">
        <f>ABS(Home!$K$22*K338)</f>
        <v>0</v>
      </c>
      <c r="M338" s="90"/>
      <c r="N338">
        <f t="shared" si="103"/>
        <v>0</v>
      </c>
      <c r="P338">
        <f t="shared" si="91"/>
        <v>0</v>
      </c>
      <c r="Q338">
        <f t="shared" si="92"/>
        <v>6</v>
      </c>
      <c r="S338">
        <f t="shared" si="93"/>
        <v>0</v>
      </c>
      <c r="T338">
        <f t="shared" si="94"/>
        <v>0</v>
      </c>
      <c r="U338">
        <f t="shared" si="95"/>
        <v>0</v>
      </c>
      <c r="V338">
        <f t="shared" si="96"/>
        <v>0</v>
      </c>
      <c r="X338">
        <f t="shared" si="97"/>
        <v>0</v>
      </c>
      <c r="Y338">
        <f t="shared" si="98"/>
        <v>0</v>
      </c>
      <c r="Z338">
        <f t="shared" si="99"/>
        <v>0</v>
      </c>
      <c r="AA338">
        <f t="shared" si="100"/>
        <v>0</v>
      </c>
      <c r="AC338" s="15"/>
      <c r="AD338" s="15"/>
      <c r="AP338">
        <v>6</v>
      </c>
      <c r="AQ338">
        <v>6</v>
      </c>
      <c r="AR338">
        <v>7</v>
      </c>
      <c r="BA338" s="16" t="s">
        <v>23</v>
      </c>
      <c r="BC338">
        <v>0</v>
      </c>
      <c r="BD338" s="39">
        <v>0</v>
      </c>
      <c r="BF338">
        <f t="shared" si="104"/>
        <v>0</v>
      </c>
    </row>
    <row r="339" spans="1:58" x14ac:dyDescent="0.2">
      <c r="A339" s="1"/>
      <c r="B339" s="152" t="str">
        <f t="shared" si="105"/>
        <v>-</v>
      </c>
      <c r="C339" s="38">
        <v>0</v>
      </c>
      <c r="D339" s="38">
        <v>6</v>
      </c>
      <c r="E339" s="39">
        <v>0</v>
      </c>
      <c r="F339" s="264">
        <f>ABS(Home!$K$22*E339)</f>
        <v>0</v>
      </c>
      <c r="G339" s="39">
        <v>0</v>
      </c>
      <c r="H339" s="264">
        <f>ABS(Home!$K$22*G339)</f>
        <v>0</v>
      </c>
      <c r="I339" s="39">
        <v>0</v>
      </c>
      <c r="J339" s="264">
        <f>ABS(Home!$K$22*I339)</f>
        <v>0</v>
      </c>
      <c r="K339" s="39">
        <v>0</v>
      </c>
      <c r="L339" s="264">
        <f>ABS(Home!$K$22*K339)</f>
        <v>0</v>
      </c>
      <c r="M339" s="90"/>
      <c r="N339">
        <f t="shared" si="103"/>
        <v>0</v>
      </c>
      <c r="P339">
        <f t="shared" si="91"/>
        <v>0</v>
      </c>
      <c r="Q339">
        <f t="shared" si="92"/>
        <v>6</v>
      </c>
      <c r="S339">
        <f t="shared" si="93"/>
        <v>0</v>
      </c>
      <c r="T339">
        <f t="shared" si="94"/>
        <v>0</v>
      </c>
      <c r="U339">
        <f t="shared" si="95"/>
        <v>0</v>
      </c>
      <c r="V339">
        <f t="shared" si="96"/>
        <v>0</v>
      </c>
      <c r="X339">
        <f t="shared" si="97"/>
        <v>0</v>
      </c>
      <c r="Y339">
        <f t="shared" si="98"/>
        <v>0</v>
      </c>
      <c r="Z339">
        <f t="shared" si="99"/>
        <v>0</v>
      </c>
      <c r="AA339">
        <f t="shared" si="100"/>
        <v>0</v>
      </c>
      <c r="AC339" s="15"/>
      <c r="AD339" s="15"/>
      <c r="AP339">
        <v>6</v>
      </c>
      <c r="AQ339">
        <v>6</v>
      </c>
      <c r="AR339">
        <v>7</v>
      </c>
      <c r="BA339" s="16" t="s">
        <v>24</v>
      </c>
      <c r="BC339">
        <v>0</v>
      </c>
      <c r="BD339" s="39">
        <v>0</v>
      </c>
      <c r="BF339">
        <f t="shared" si="104"/>
        <v>0</v>
      </c>
    </row>
    <row r="340" spans="1:58" x14ac:dyDescent="0.2">
      <c r="A340" s="13"/>
      <c r="B340" s="152" t="str">
        <f t="shared" si="105"/>
        <v>.</v>
      </c>
      <c r="F340" s="264">
        <f>ABS(Home!$K$22*E340)</f>
        <v>0</v>
      </c>
      <c r="G340" s="39">
        <v>0</v>
      </c>
      <c r="H340" s="264">
        <f>ABS(Home!$K$22*G340)</f>
        <v>0</v>
      </c>
      <c r="I340" s="39">
        <v>0</v>
      </c>
      <c r="J340" s="264">
        <f>ABS(Home!$K$22*I340)</f>
        <v>0</v>
      </c>
      <c r="K340" s="39">
        <v>0</v>
      </c>
      <c r="L340" s="264">
        <f>ABS(Home!$K$22*K340)</f>
        <v>0</v>
      </c>
      <c r="M340" s="90"/>
      <c r="N340">
        <f t="shared" si="103"/>
        <v>0</v>
      </c>
      <c r="P340">
        <f t="shared" si="91"/>
        <v>0</v>
      </c>
      <c r="Q340">
        <f t="shared" si="92"/>
        <v>0</v>
      </c>
      <c r="S340">
        <f t="shared" si="93"/>
        <v>0</v>
      </c>
      <c r="T340">
        <f t="shared" si="94"/>
        <v>0</v>
      </c>
      <c r="U340">
        <f t="shared" si="95"/>
        <v>0</v>
      </c>
      <c r="V340">
        <f t="shared" si="96"/>
        <v>0</v>
      </c>
      <c r="X340">
        <f t="shared" si="97"/>
        <v>0</v>
      </c>
      <c r="Y340">
        <f t="shared" si="98"/>
        <v>0</v>
      </c>
      <c r="Z340">
        <f t="shared" si="99"/>
        <v>0</v>
      </c>
      <c r="AA340">
        <f t="shared" si="100"/>
        <v>0</v>
      </c>
      <c r="AC340" s="15"/>
      <c r="AD340" s="15"/>
    </row>
    <row r="341" spans="1:58" x14ac:dyDescent="0.2">
      <c r="A341" s="17"/>
      <c r="B341" s="152" t="str">
        <f t="shared" si="105"/>
        <v>.</v>
      </c>
      <c r="F341" s="264">
        <f>ABS(Home!$K$22*E341)</f>
        <v>0</v>
      </c>
      <c r="G341" s="39">
        <v>0</v>
      </c>
      <c r="H341" s="264">
        <f>ABS(Home!$K$22*G341)</f>
        <v>0</v>
      </c>
      <c r="I341" s="39">
        <v>0</v>
      </c>
      <c r="J341" s="264">
        <f>ABS(Home!$K$22*I341)</f>
        <v>0</v>
      </c>
      <c r="K341" s="39">
        <v>0</v>
      </c>
      <c r="L341" s="264">
        <f>ABS(Home!$K$22*K341)</f>
        <v>0</v>
      </c>
      <c r="M341" s="90"/>
      <c r="N341">
        <f t="shared" si="103"/>
        <v>0</v>
      </c>
      <c r="P341">
        <f t="shared" si="91"/>
        <v>0</v>
      </c>
      <c r="Q341">
        <f t="shared" si="92"/>
        <v>0</v>
      </c>
      <c r="S341">
        <f t="shared" si="93"/>
        <v>0</v>
      </c>
      <c r="T341">
        <f t="shared" si="94"/>
        <v>0</v>
      </c>
      <c r="U341">
        <f t="shared" si="95"/>
        <v>0</v>
      </c>
      <c r="V341">
        <f t="shared" si="96"/>
        <v>0</v>
      </c>
      <c r="X341">
        <f t="shared" si="97"/>
        <v>0</v>
      </c>
      <c r="Y341">
        <f t="shared" si="98"/>
        <v>0</v>
      </c>
      <c r="Z341">
        <f t="shared" si="99"/>
        <v>0</v>
      </c>
      <c r="AA341">
        <f t="shared" si="100"/>
        <v>0</v>
      </c>
      <c r="AC341" s="15"/>
      <c r="AD341" s="15"/>
    </row>
    <row r="342" spans="1:58" x14ac:dyDescent="0.2">
      <c r="A342" s="1"/>
      <c r="B342" s="152" t="str">
        <f t="shared" si="105"/>
        <v>.</v>
      </c>
      <c r="F342" s="264">
        <f>ABS(Home!$K$22*E342)</f>
        <v>0</v>
      </c>
      <c r="G342" s="39">
        <v>0</v>
      </c>
      <c r="H342" s="264">
        <f>ABS(Home!$K$22*G342)</f>
        <v>0</v>
      </c>
      <c r="I342" s="39">
        <v>0</v>
      </c>
      <c r="J342" s="264">
        <f>ABS(Home!$K$22*I342)</f>
        <v>0</v>
      </c>
      <c r="K342" s="39">
        <v>0</v>
      </c>
      <c r="L342" s="264">
        <f>ABS(Home!$K$22*K342)</f>
        <v>0</v>
      </c>
      <c r="M342" s="90"/>
      <c r="N342">
        <f t="shared" si="103"/>
        <v>0</v>
      </c>
      <c r="P342">
        <f t="shared" si="91"/>
        <v>0</v>
      </c>
      <c r="Q342">
        <f t="shared" si="92"/>
        <v>0</v>
      </c>
      <c r="S342">
        <f t="shared" si="93"/>
        <v>0</v>
      </c>
      <c r="T342">
        <f t="shared" si="94"/>
        <v>0</v>
      </c>
      <c r="U342">
        <f t="shared" si="95"/>
        <v>0</v>
      </c>
      <c r="V342">
        <f t="shared" si="96"/>
        <v>0</v>
      </c>
      <c r="X342">
        <f t="shared" si="97"/>
        <v>0</v>
      </c>
      <c r="Y342">
        <f t="shared" si="98"/>
        <v>0</v>
      </c>
      <c r="Z342">
        <f t="shared" si="99"/>
        <v>0</v>
      </c>
      <c r="AA342">
        <f t="shared" si="100"/>
        <v>0</v>
      </c>
      <c r="AC342" s="15"/>
      <c r="AD342" s="15"/>
    </row>
    <row r="343" spans="1:58" x14ac:dyDescent="0.2">
      <c r="A343" s="154"/>
      <c r="B343" s="158" t="str">
        <f t="shared" si="105"/>
        <v>.</v>
      </c>
      <c r="C343" s="159"/>
      <c r="D343" s="159"/>
      <c r="E343" s="160"/>
      <c r="F343" s="265">
        <f>ABS(Home!$K$22*E343)</f>
        <v>0</v>
      </c>
      <c r="G343" s="262">
        <v>0</v>
      </c>
      <c r="H343" s="265">
        <f>ABS(Home!$K$22*G343)</f>
        <v>0</v>
      </c>
      <c r="I343" s="262">
        <v>0</v>
      </c>
      <c r="J343" s="265">
        <f>ABS(Home!$K$22*I343)</f>
        <v>0</v>
      </c>
      <c r="K343" s="262">
        <v>0</v>
      </c>
      <c r="L343" s="265">
        <f>ABS(Home!$K$22*K343)</f>
        <v>0</v>
      </c>
      <c r="M343" s="13"/>
      <c r="N343">
        <f t="shared" si="103"/>
        <v>0</v>
      </c>
      <c r="P343">
        <f t="shared" si="91"/>
        <v>0</v>
      </c>
      <c r="Q343">
        <f t="shared" si="92"/>
        <v>0</v>
      </c>
      <c r="S343">
        <f t="shared" si="93"/>
        <v>0</v>
      </c>
      <c r="T343">
        <f t="shared" si="94"/>
        <v>0</v>
      </c>
      <c r="U343">
        <f t="shared" si="95"/>
        <v>0</v>
      </c>
      <c r="V343">
        <f t="shared" si="96"/>
        <v>0</v>
      </c>
      <c r="X343">
        <f t="shared" si="97"/>
        <v>0</v>
      </c>
      <c r="Y343">
        <f t="shared" si="98"/>
        <v>0</v>
      </c>
      <c r="Z343">
        <f t="shared" si="99"/>
        <v>0</v>
      </c>
      <c r="AA343">
        <f t="shared" si="100"/>
        <v>0</v>
      </c>
      <c r="AC343" s="15"/>
      <c r="AD343" s="15"/>
      <c r="AP343" t="s">
        <v>27</v>
      </c>
      <c r="AQ343" t="s">
        <v>27</v>
      </c>
      <c r="AR343" s="7" t="s">
        <v>27</v>
      </c>
      <c r="AZ343" s="17" t="s">
        <v>28</v>
      </c>
      <c r="BA343" s="9">
        <f>1+BA333</f>
        <v>35</v>
      </c>
      <c r="BC343" t="s">
        <v>15</v>
      </c>
      <c r="BD343" s="14" t="s">
        <v>15</v>
      </c>
      <c r="BF343" s="14" t="s">
        <v>15</v>
      </c>
    </row>
    <row r="344" spans="1:58" x14ac:dyDescent="0.2">
      <c r="A344" s="13">
        <f>1+A334</f>
        <v>35</v>
      </c>
      <c r="B344" s="152" t="str">
        <f t="shared" si="105"/>
        <v>Temp</v>
      </c>
      <c r="C344" s="38">
        <v>0</v>
      </c>
      <c r="D344" s="38">
        <v>6</v>
      </c>
      <c r="E344" s="39">
        <v>0</v>
      </c>
      <c r="F344" s="264">
        <f>ABS(Home!$K$22*E344)</f>
        <v>0</v>
      </c>
      <c r="G344" s="39">
        <v>0</v>
      </c>
      <c r="H344" s="264">
        <f>ABS(Home!$K$22*G344)</f>
        <v>0</v>
      </c>
      <c r="I344" s="39">
        <v>0</v>
      </c>
      <c r="J344" s="264">
        <f>ABS(Home!$K$22*I344)</f>
        <v>0</v>
      </c>
      <c r="K344" s="39">
        <v>0</v>
      </c>
      <c r="L344" s="264">
        <f>ABS(Home!$K$22*K344)</f>
        <v>0</v>
      </c>
      <c r="M344" s="90"/>
      <c r="N344">
        <f t="shared" si="103"/>
        <v>0</v>
      </c>
      <c r="P344">
        <f t="shared" si="91"/>
        <v>0</v>
      </c>
      <c r="Q344">
        <f t="shared" si="92"/>
        <v>6</v>
      </c>
      <c r="S344">
        <f t="shared" si="93"/>
        <v>0</v>
      </c>
      <c r="T344">
        <f t="shared" si="94"/>
        <v>0</v>
      </c>
      <c r="U344">
        <f t="shared" si="95"/>
        <v>0</v>
      </c>
      <c r="V344">
        <f t="shared" si="96"/>
        <v>0</v>
      </c>
      <c r="X344">
        <f t="shared" si="97"/>
        <v>0</v>
      </c>
      <c r="Y344">
        <f t="shared" si="98"/>
        <v>0</v>
      </c>
      <c r="Z344">
        <f t="shared" si="99"/>
        <v>0</v>
      </c>
      <c r="AA344">
        <f t="shared" si="100"/>
        <v>0</v>
      </c>
      <c r="AC344" s="15"/>
      <c r="AD344" s="15"/>
      <c r="AP344">
        <v>6</v>
      </c>
      <c r="AQ344">
        <v>6</v>
      </c>
      <c r="AR344">
        <v>7</v>
      </c>
      <c r="BA344" s="16" t="s">
        <v>19</v>
      </c>
      <c r="BC344">
        <v>0</v>
      </c>
      <c r="BD344" s="39">
        <v>0</v>
      </c>
      <c r="BF344">
        <f t="shared" ref="BF344:BF349" si="106">BD344*$BG$3</f>
        <v>0</v>
      </c>
    </row>
    <row r="345" spans="1:58" x14ac:dyDescent="0.2">
      <c r="A345" s="17"/>
      <c r="B345" s="152" t="str">
        <f t="shared" si="105"/>
        <v>pH</v>
      </c>
      <c r="C345" s="38">
        <v>0</v>
      </c>
      <c r="D345" s="38">
        <v>6</v>
      </c>
      <c r="E345" s="39">
        <v>0</v>
      </c>
      <c r="F345" s="264">
        <f>ABS(Home!$K$22*E345)</f>
        <v>0</v>
      </c>
      <c r="G345" s="39">
        <v>0</v>
      </c>
      <c r="H345" s="264">
        <f>ABS(Home!$K$22*G345)</f>
        <v>0</v>
      </c>
      <c r="I345" s="39">
        <v>0</v>
      </c>
      <c r="J345" s="264">
        <f>ABS(Home!$K$22*I345)</f>
        <v>0</v>
      </c>
      <c r="K345" s="39">
        <v>0</v>
      </c>
      <c r="L345" s="264">
        <f>ABS(Home!$K$22*K345)</f>
        <v>0</v>
      </c>
      <c r="M345" s="90"/>
      <c r="N345">
        <f t="shared" si="103"/>
        <v>0</v>
      </c>
      <c r="P345">
        <f t="shared" si="91"/>
        <v>0</v>
      </c>
      <c r="Q345">
        <f t="shared" si="92"/>
        <v>6</v>
      </c>
      <c r="S345">
        <f t="shared" si="93"/>
        <v>0</v>
      </c>
      <c r="T345">
        <f t="shared" si="94"/>
        <v>0</v>
      </c>
      <c r="U345">
        <f t="shared" si="95"/>
        <v>0</v>
      </c>
      <c r="V345">
        <f t="shared" si="96"/>
        <v>0</v>
      </c>
      <c r="X345">
        <f t="shared" si="97"/>
        <v>0</v>
      </c>
      <c r="Y345">
        <f t="shared" si="98"/>
        <v>0</v>
      </c>
      <c r="Z345">
        <f t="shared" si="99"/>
        <v>0</v>
      </c>
      <c r="AA345">
        <f t="shared" si="100"/>
        <v>0</v>
      </c>
      <c r="AC345" s="15"/>
      <c r="AD345" s="15"/>
      <c r="AP345">
        <v>6</v>
      </c>
      <c r="AQ345">
        <v>6</v>
      </c>
      <c r="AR345">
        <v>7</v>
      </c>
      <c r="BA345" s="16" t="s">
        <v>20</v>
      </c>
      <c r="BC345">
        <v>0</v>
      </c>
      <c r="BD345" s="39">
        <v>0</v>
      </c>
      <c r="BF345">
        <f t="shared" si="106"/>
        <v>0</v>
      </c>
    </row>
    <row r="346" spans="1:58" x14ac:dyDescent="0.2">
      <c r="A346" s="1"/>
      <c r="B346" s="152" t="str">
        <f t="shared" si="105"/>
        <v>DO</v>
      </c>
      <c r="C346" s="38">
        <v>0</v>
      </c>
      <c r="D346" s="38">
        <v>6</v>
      </c>
      <c r="E346" s="39">
        <v>0</v>
      </c>
      <c r="F346" s="264">
        <f>ABS(Home!$K$22*E346)</f>
        <v>0</v>
      </c>
      <c r="G346" s="39">
        <v>0</v>
      </c>
      <c r="H346" s="264">
        <f>ABS(Home!$K$22*G346)</f>
        <v>0</v>
      </c>
      <c r="I346" s="39">
        <v>0</v>
      </c>
      <c r="J346" s="264">
        <f>ABS(Home!$K$22*I346)</f>
        <v>0</v>
      </c>
      <c r="K346" s="39">
        <v>0</v>
      </c>
      <c r="L346" s="264">
        <f>ABS(Home!$K$22*K346)</f>
        <v>0</v>
      </c>
      <c r="M346" s="90"/>
      <c r="N346">
        <f t="shared" si="103"/>
        <v>0</v>
      </c>
      <c r="P346">
        <f t="shared" si="91"/>
        <v>0</v>
      </c>
      <c r="Q346">
        <f t="shared" si="92"/>
        <v>6</v>
      </c>
      <c r="S346">
        <f t="shared" si="93"/>
        <v>0</v>
      </c>
      <c r="T346">
        <f t="shared" si="94"/>
        <v>0</v>
      </c>
      <c r="U346">
        <f t="shared" si="95"/>
        <v>0</v>
      </c>
      <c r="V346">
        <f t="shared" si="96"/>
        <v>0</v>
      </c>
      <c r="X346">
        <f t="shared" si="97"/>
        <v>0</v>
      </c>
      <c r="Y346">
        <f t="shared" si="98"/>
        <v>0</v>
      </c>
      <c r="Z346">
        <f t="shared" si="99"/>
        <v>0</v>
      </c>
      <c r="AA346">
        <f t="shared" si="100"/>
        <v>0</v>
      </c>
      <c r="AC346" s="15"/>
      <c r="AD346" s="15"/>
      <c r="AP346">
        <v>6</v>
      </c>
      <c r="AQ346">
        <v>6</v>
      </c>
      <c r="AR346">
        <v>7</v>
      </c>
      <c r="BA346" s="16" t="s">
        <v>21</v>
      </c>
      <c r="BC346">
        <v>0</v>
      </c>
      <c r="BD346" s="39">
        <v>0</v>
      </c>
      <c r="BF346">
        <f t="shared" si="106"/>
        <v>0</v>
      </c>
    </row>
    <row r="347" spans="1:58" x14ac:dyDescent="0.2">
      <c r="A347" s="1"/>
      <c r="B347" s="152" t="str">
        <f t="shared" si="105"/>
        <v>Pollution</v>
      </c>
      <c r="C347" s="38">
        <v>0</v>
      </c>
      <c r="D347" s="38">
        <v>6</v>
      </c>
      <c r="E347" s="39">
        <v>0</v>
      </c>
      <c r="F347" s="264">
        <f>ABS(Home!$K$22*E347)</f>
        <v>0</v>
      </c>
      <c r="G347" s="39">
        <v>0</v>
      </c>
      <c r="H347" s="264">
        <f>ABS(Home!$K$22*G347)</f>
        <v>0</v>
      </c>
      <c r="I347" s="39">
        <v>0</v>
      </c>
      <c r="J347" s="264">
        <f>ABS(Home!$K$22*I347)</f>
        <v>0</v>
      </c>
      <c r="K347" s="39">
        <v>0</v>
      </c>
      <c r="L347" s="264">
        <f>ABS(Home!$K$22*K347)</f>
        <v>0</v>
      </c>
      <c r="M347" s="90"/>
      <c r="N347">
        <f t="shared" si="103"/>
        <v>0</v>
      </c>
      <c r="P347">
        <f t="shared" si="91"/>
        <v>0</v>
      </c>
      <c r="Q347">
        <f t="shared" si="92"/>
        <v>6</v>
      </c>
      <c r="S347">
        <f t="shared" si="93"/>
        <v>0</v>
      </c>
      <c r="T347">
        <f t="shared" si="94"/>
        <v>0</v>
      </c>
      <c r="U347">
        <f t="shared" si="95"/>
        <v>0</v>
      </c>
      <c r="V347">
        <f t="shared" si="96"/>
        <v>0</v>
      </c>
      <c r="X347">
        <f t="shared" si="97"/>
        <v>0</v>
      </c>
      <c r="Y347">
        <f t="shared" si="98"/>
        <v>0</v>
      </c>
      <c r="Z347">
        <f t="shared" si="99"/>
        <v>0</v>
      </c>
      <c r="AA347">
        <f t="shared" si="100"/>
        <v>0</v>
      </c>
      <c r="AC347" s="15"/>
      <c r="AD347" s="15"/>
      <c r="AP347">
        <v>6</v>
      </c>
      <c r="AQ347">
        <v>6</v>
      </c>
      <c r="AR347">
        <v>7</v>
      </c>
      <c r="BA347" s="16" t="s">
        <v>22</v>
      </c>
      <c r="BC347">
        <v>0</v>
      </c>
      <c r="BD347" s="39">
        <v>0</v>
      </c>
      <c r="BF347">
        <f t="shared" si="106"/>
        <v>0</v>
      </c>
    </row>
    <row r="348" spans="1:58" x14ac:dyDescent="0.2">
      <c r="A348" s="1"/>
      <c r="B348" s="152" t="str">
        <f t="shared" si="105"/>
        <v>FishingPressure</v>
      </c>
      <c r="C348" s="38">
        <v>0</v>
      </c>
      <c r="D348" s="38">
        <v>6</v>
      </c>
      <c r="E348" s="39">
        <v>0</v>
      </c>
      <c r="F348" s="264">
        <f>ABS(Home!$K$22*E348)</f>
        <v>0</v>
      </c>
      <c r="G348" s="39">
        <v>0</v>
      </c>
      <c r="H348" s="264">
        <f>ABS(Home!$K$22*G348)</f>
        <v>0</v>
      </c>
      <c r="I348" s="39">
        <v>0</v>
      </c>
      <c r="J348" s="264">
        <f>ABS(Home!$K$22*I348)</f>
        <v>0</v>
      </c>
      <c r="K348" s="39">
        <v>0</v>
      </c>
      <c r="L348" s="264">
        <f>ABS(Home!$K$22*K348)</f>
        <v>0</v>
      </c>
      <c r="M348" s="90"/>
      <c r="N348">
        <f t="shared" si="103"/>
        <v>0</v>
      </c>
      <c r="P348">
        <f t="shared" si="91"/>
        <v>0</v>
      </c>
      <c r="Q348">
        <f t="shared" si="92"/>
        <v>6</v>
      </c>
      <c r="S348">
        <f t="shared" si="93"/>
        <v>0</v>
      </c>
      <c r="T348">
        <f t="shared" si="94"/>
        <v>0</v>
      </c>
      <c r="U348">
        <f t="shared" si="95"/>
        <v>0</v>
      </c>
      <c r="V348">
        <f t="shared" si="96"/>
        <v>0</v>
      </c>
      <c r="X348">
        <f t="shared" si="97"/>
        <v>0</v>
      </c>
      <c r="Y348">
        <f t="shared" si="98"/>
        <v>0</v>
      </c>
      <c r="Z348">
        <f t="shared" si="99"/>
        <v>0</v>
      </c>
      <c r="AA348">
        <f t="shared" si="100"/>
        <v>0</v>
      </c>
      <c r="AC348" s="15"/>
      <c r="AD348" s="15"/>
      <c r="AP348">
        <v>6</v>
      </c>
      <c r="AQ348">
        <v>6</v>
      </c>
      <c r="AR348">
        <v>7</v>
      </c>
      <c r="BA348" s="16" t="s">
        <v>23</v>
      </c>
      <c r="BC348">
        <v>0</v>
      </c>
      <c r="BD348" s="39">
        <v>0</v>
      </c>
      <c r="BF348">
        <f t="shared" si="106"/>
        <v>0</v>
      </c>
    </row>
    <row r="349" spans="1:58" x14ac:dyDescent="0.2">
      <c r="A349" s="1"/>
      <c r="B349" s="152" t="str">
        <f t="shared" si="105"/>
        <v>-</v>
      </c>
      <c r="C349" s="38">
        <v>0</v>
      </c>
      <c r="D349" s="38">
        <v>6</v>
      </c>
      <c r="E349" s="39">
        <v>0</v>
      </c>
      <c r="F349" s="264">
        <f>ABS(Home!$K$22*E349)</f>
        <v>0</v>
      </c>
      <c r="G349" s="39">
        <v>0</v>
      </c>
      <c r="H349" s="264">
        <f>ABS(Home!$K$22*G349)</f>
        <v>0</v>
      </c>
      <c r="I349" s="39">
        <v>0</v>
      </c>
      <c r="J349" s="264">
        <f>ABS(Home!$K$22*I349)</f>
        <v>0</v>
      </c>
      <c r="K349" s="39">
        <v>0</v>
      </c>
      <c r="L349" s="264">
        <f>ABS(Home!$K$22*K349)</f>
        <v>0</v>
      </c>
      <c r="M349" s="90"/>
      <c r="N349">
        <f t="shared" si="103"/>
        <v>0</v>
      </c>
      <c r="P349">
        <f t="shared" si="91"/>
        <v>0</v>
      </c>
      <c r="Q349">
        <f t="shared" si="92"/>
        <v>6</v>
      </c>
      <c r="S349">
        <f t="shared" si="93"/>
        <v>0</v>
      </c>
      <c r="T349">
        <f t="shared" si="94"/>
        <v>0</v>
      </c>
      <c r="U349">
        <f t="shared" si="95"/>
        <v>0</v>
      </c>
      <c r="V349">
        <f t="shared" si="96"/>
        <v>0</v>
      </c>
      <c r="X349">
        <f t="shared" si="97"/>
        <v>0</v>
      </c>
      <c r="Y349">
        <f t="shared" si="98"/>
        <v>0</v>
      </c>
      <c r="Z349">
        <f t="shared" si="99"/>
        <v>0</v>
      </c>
      <c r="AA349">
        <f t="shared" si="100"/>
        <v>0</v>
      </c>
      <c r="AC349" s="15"/>
      <c r="AD349" s="15"/>
      <c r="AP349">
        <v>6</v>
      </c>
      <c r="AQ349">
        <v>6</v>
      </c>
      <c r="AR349">
        <v>7</v>
      </c>
      <c r="BA349" s="16" t="s">
        <v>24</v>
      </c>
      <c r="BC349">
        <v>0</v>
      </c>
      <c r="BD349" s="39">
        <v>0</v>
      </c>
      <c r="BF349">
        <f t="shared" si="106"/>
        <v>0</v>
      </c>
    </row>
    <row r="350" spans="1:58" x14ac:dyDescent="0.2">
      <c r="A350" s="1"/>
      <c r="B350" s="152" t="str">
        <f t="shared" si="105"/>
        <v>.</v>
      </c>
      <c r="F350" s="264">
        <f>ABS(Home!$K$22*E350)</f>
        <v>0</v>
      </c>
      <c r="G350" s="39">
        <v>0</v>
      </c>
      <c r="H350" s="264">
        <f>ABS(Home!$K$22*G350)</f>
        <v>0</v>
      </c>
      <c r="I350" s="39">
        <v>0</v>
      </c>
      <c r="J350" s="264">
        <f>ABS(Home!$K$22*I350)</f>
        <v>0</v>
      </c>
      <c r="K350" s="39">
        <v>0</v>
      </c>
      <c r="L350" s="264">
        <f>ABS(Home!$K$22*K350)</f>
        <v>0</v>
      </c>
      <c r="M350" s="90"/>
      <c r="N350">
        <f t="shared" si="103"/>
        <v>0</v>
      </c>
      <c r="P350">
        <f t="shared" si="91"/>
        <v>0</v>
      </c>
      <c r="Q350">
        <f t="shared" si="92"/>
        <v>0</v>
      </c>
      <c r="S350">
        <f t="shared" si="93"/>
        <v>0</v>
      </c>
      <c r="T350">
        <f t="shared" si="94"/>
        <v>0</v>
      </c>
      <c r="U350">
        <f t="shared" si="95"/>
        <v>0</v>
      </c>
      <c r="V350">
        <f t="shared" si="96"/>
        <v>0</v>
      </c>
      <c r="X350">
        <f t="shared" si="97"/>
        <v>0</v>
      </c>
      <c r="Y350">
        <f t="shared" si="98"/>
        <v>0</v>
      </c>
      <c r="Z350">
        <f t="shared" si="99"/>
        <v>0</v>
      </c>
      <c r="AA350">
        <f t="shared" si="100"/>
        <v>0</v>
      </c>
      <c r="AC350" s="15"/>
      <c r="AD350" s="15"/>
    </row>
    <row r="351" spans="1:58" x14ac:dyDescent="0.2">
      <c r="A351" s="1"/>
      <c r="B351" s="152" t="str">
        <f t="shared" si="105"/>
        <v>.</v>
      </c>
      <c r="F351" s="264">
        <f>ABS(Home!$K$22*E351)</f>
        <v>0</v>
      </c>
      <c r="G351" s="39">
        <v>0</v>
      </c>
      <c r="H351" s="264">
        <f>ABS(Home!$K$22*G351)</f>
        <v>0</v>
      </c>
      <c r="I351" s="39">
        <v>0</v>
      </c>
      <c r="J351" s="264">
        <f>ABS(Home!$K$22*I351)</f>
        <v>0</v>
      </c>
      <c r="K351" s="39">
        <v>0</v>
      </c>
      <c r="L351" s="264">
        <f>ABS(Home!$K$22*K351)</f>
        <v>0</v>
      </c>
      <c r="M351" s="90"/>
      <c r="N351">
        <f t="shared" si="103"/>
        <v>0</v>
      </c>
      <c r="P351">
        <f t="shared" si="91"/>
        <v>0</v>
      </c>
      <c r="Q351">
        <f t="shared" si="92"/>
        <v>0</v>
      </c>
      <c r="S351">
        <f t="shared" si="93"/>
        <v>0</v>
      </c>
      <c r="T351">
        <f t="shared" si="94"/>
        <v>0</v>
      </c>
      <c r="U351">
        <f t="shared" si="95"/>
        <v>0</v>
      </c>
      <c r="V351">
        <f t="shared" si="96"/>
        <v>0</v>
      </c>
      <c r="X351">
        <f t="shared" si="97"/>
        <v>0</v>
      </c>
      <c r="Y351">
        <f t="shared" si="98"/>
        <v>0</v>
      </c>
      <c r="Z351">
        <f t="shared" si="99"/>
        <v>0</v>
      </c>
      <c r="AA351">
        <f t="shared" si="100"/>
        <v>0</v>
      </c>
      <c r="AC351" s="15"/>
      <c r="AD351" s="15"/>
    </row>
    <row r="352" spans="1:58" x14ac:dyDescent="0.2">
      <c r="A352" s="1"/>
      <c r="B352" s="152" t="str">
        <f t="shared" si="105"/>
        <v>.</v>
      </c>
      <c r="F352" s="264">
        <f>ABS(Home!$K$22*E352)</f>
        <v>0</v>
      </c>
      <c r="G352" s="39">
        <v>0</v>
      </c>
      <c r="H352" s="264">
        <f>ABS(Home!$K$22*G352)</f>
        <v>0</v>
      </c>
      <c r="I352" s="39">
        <v>0</v>
      </c>
      <c r="J352" s="264">
        <f>ABS(Home!$K$22*I352)</f>
        <v>0</v>
      </c>
      <c r="K352" s="39">
        <v>0</v>
      </c>
      <c r="L352" s="264">
        <f>ABS(Home!$K$22*K352)</f>
        <v>0</v>
      </c>
      <c r="M352" s="90"/>
      <c r="N352">
        <f t="shared" si="103"/>
        <v>0</v>
      </c>
      <c r="P352">
        <f t="shared" si="91"/>
        <v>0</v>
      </c>
      <c r="Q352">
        <f t="shared" si="92"/>
        <v>0</v>
      </c>
      <c r="S352">
        <f t="shared" si="93"/>
        <v>0</v>
      </c>
      <c r="T352">
        <f t="shared" si="94"/>
        <v>0</v>
      </c>
      <c r="U352">
        <f t="shared" si="95"/>
        <v>0</v>
      </c>
      <c r="V352">
        <f t="shared" si="96"/>
        <v>0</v>
      </c>
      <c r="X352">
        <f t="shared" si="97"/>
        <v>0</v>
      </c>
      <c r="Y352">
        <f t="shared" si="98"/>
        <v>0</v>
      </c>
      <c r="Z352">
        <f t="shared" si="99"/>
        <v>0</v>
      </c>
      <c r="AA352">
        <f t="shared" si="100"/>
        <v>0</v>
      </c>
      <c r="AC352" s="15"/>
      <c r="AD352" s="15"/>
    </row>
    <row r="353" spans="1:58" x14ac:dyDescent="0.2">
      <c r="A353" s="154"/>
      <c r="B353" s="158" t="str">
        <f t="shared" si="105"/>
        <v>.</v>
      </c>
      <c r="C353" s="159"/>
      <c r="D353" s="159"/>
      <c r="E353" s="160"/>
      <c r="F353" s="265">
        <f>ABS(Home!$K$22*E353)</f>
        <v>0</v>
      </c>
      <c r="G353" s="262">
        <v>0</v>
      </c>
      <c r="H353" s="265">
        <f>ABS(Home!$K$22*G353)</f>
        <v>0</v>
      </c>
      <c r="I353" s="262">
        <v>0</v>
      </c>
      <c r="J353" s="265">
        <f>ABS(Home!$K$22*I353)</f>
        <v>0</v>
      </c>
      <c r="K353" s="262">
        <v>0</v>
      </c>
      <c r="L353" s="265">
        <f>ABS(Home!$K$22*K353)</f>
        <v>0</v>
      </c>
      <c r="M353" s="13"/>
      <c r="N353">
        <f t="shared" si="103"/>
        <v>0</v>
      </c>
      <c r="P353">
        <f t="shared" si="91"/>
        <v>0</v>
      </c>
      <c r="Q353">
        <f t="shared" si="92"/>
        <v>0</v>
      </c>
      <c r="S353">
        <f t="shared" si="93"/>
        <v>0</v>
      </c>
      <c r="T353">
        <f t="shared" si="94"/>
        <v>0</v>
      </c>
      <c r="U353">
        <f t="shared" si="95"/>
        <v>0</v>
      </c>
      <c r="V353">
        <f t="shared" si="96"/>
        <v>0</v>
      </c>
      <c r="X353">
        <f t="shared" si="97"/>
        <v>0</v>
      </c>
      <c r="Y353">
        <f t="shared" si="98"/>
        <v>0</v>
      </c>
      <c r="Z353">
        <f t="shared" si="99"/>
        <v>0</v>
      </c>
      <c r="AA353">
        <f t="shared" si="100"/>
        <v>0</v>
      </c>
      <c r="AC353" s="15"/>
      <c r="AD353" s="15"/>
      <c r="AP353" t="s">
        <v>27</v>
      </c>
      <c r="AQ353" t="s">
        <v>27</v>
      </c>
      <c r="AR353" s="7" t="s">
        <v>27</v>
      </c>
      <c r="AZ353" s="17" t="s">
        <v>28</v>
      </c>
      <c r="BA353" s="9">
        <f>1+BA343</f>
        <v>36</v>
      </c>
      <c r="BC353" t="s">
        <v>15</v>
      </c>
      <c r="BD353" s="14" t="s">
        <v>15</v>
      </c>
      <c r="BF353" s="14" t="s">
        <v>15</v>
      </c>
    </row>
    <row r="354" spans="1:58" x14ac:dyDescent="0.2">
      <c r="A354" s="13">
        <f>1+A344</f>
        <v>36</v>
      </c>
      <c r="B354" s="152" t="str">
        <f t="shared" si="105"/>
        <v>Temp</v>
      </c>
      <c r="C354" s="38">
        <v>0</v>
      </c>
      <c r="D354" s="38">
        <v>6</v>
      </c>
      <c r="E354" s="39">
        <v>0</v>
      </c>
      <c r="F354" s="264">
        <f>ABS(Home!$K$22*E354)</f>
        <v>0</v>
      </c>
      <c r="G354" s="39">
        <v>0</v>
      </c>
      <c r="H354" s="264">
        <f>ABS(Home!$K$22*G354)</f>
        <v>0</v>
      </c>
      <c r="I354" s="39">
        <v>0</v>
      </c>
      <c r="J354" s="264">
        <f>ABS(Home!$K$22*I354)</f>
        <v>0</v>
      </c>
      <c r="K354" s="39">
        <v>0</v>
      </c>
      <c r="L354" s="264">
        <f>ABS(Home!$K$22*K354)</f>
        <v>0</v>
      </c>
      <c r="M354" s="90"/>
      <c r="N354">
        <f t="shared" si="103"/>
        <v>0</v>
      </c>
      <c r="P354">
        <f t="shared" si="91"/>
        <v>0</v>
      </c>
      <c r="Q354">
        <f t="shared" si="92"/>
        <v>6</v>
      </c>
      <c r="S354">
        <f t="shared" si="93"/>
        <v>0</v>
      </c>
      <c r="T354">
        <f t="shared" si="94"/>
        <v>0</v>
      </c>
      <c r="U354">
        <f t="shared" si="95"/>
        <v>0</v>
      </c>
      <c r="V354">
        <f t="shared" si="96"/>
        <v>0</v>
      </c>
      <c r="X354">
        <f t="shared" si="97"/>
        <v>0</v>
      </c>
      <c r="Y354">
        <f t="shared" si="98"/>
        <v>0</v>
      </c>
      <c r="Z354">
        <f t="shared" si="99"/>
        <v>0</v>
      </c>
      <c r="AA354">
        <f t="shared" si="100"/>
        <v>0</v>
      </c>
      <c r="AC354" s="15"/>
      <c r="AD354" s="15"/>
      <c r="AP354">
        <v>6</v>
      </c>
      <c r="AQ354">
        <v>6</v>
      </c>
      <c r="AR354">
        <v>7</v>
      </c>
      <c r="BA354" s="16" t="s">
        <v>19</v>
      </c>
      <c r="BC354">
        <v>0</v>
      </c>
      <c r="BD354" s="39">
        <v>0</v>
      </c>
      <c r="BF354">
        <f t="shared" ref="BF354:BF359" si="107">BD354*$BG$3</f>
        <v>0</v>
      </c>
    </row>
    <row r="355" spans="1:58" x14ac:dyDescent="0.2">
      <c r="A355" s="17"/>
      <c r="B355" s="152" t="str">
        <f t="shared" si="105"/>
        <v>pH</v>
      </c>
      <c r="C355" s="38">
        <v>0</v>
      </c>
      <c r="D355" s="38">
        <v>6</v>
      </c>
      <c r="E355" s="39">
        <v>0</v>
      </c>
      <c r="F355" s="264">
        <f>ABS(Home!$K$22*E355)</f>
        <v>0</v>
      </c>
      <c r="G355" s="39">
        <v>0</v>
      </c>
      <c r="H355" s="264">
        <f>ABS(Home!$K$22*G355)</f>
        <v>0</v>
      </c>
      <c r="I355" s="39">
        <v>0</v>
      </c>
      <c r="J355" s="264">
        <f>ABS(Home!$K$22*I355)</f>
        <v>0</v>
      </c>
      <c r="K355" s="39">
        <v>0</v>
      </c>
      <c r="L355" s="264">
        <f>ABS(Home!$K$22*K355)</f>
        <v>0</v>
      </c>
      <c r="M355" s="90"/>
      <c r="N355">
        <f t="shared" si="103"/>
        <v>0</v>
      </c>
      <c r="P355">
        <f t="shared" si="91"/>
        <v>0</v>
      </c>
      <c r="Q355">
        <f t="shared" si="92"/>
        <v>6</v>
      </c>
      <c r="S355">
        <f t="shared" si="93"/>
        <v>0</v>
      </c>
      <c r="T355">
        <f t="shared" si="94"/>
        <v>0</v>
      </c>
      <c r="U355">
        <f t="shared" si="95"/>
        <v>0</v>
      </c>
      <c r="V355">
        <f t="shared" si="96"/>
        <v>0</v>
      </c>
      <c r="X355">
        <f t="shared" si="97"/>
        <v>0</v>
      </c>
      <c r="Y355">
        <f t="shared" si="98"/>
        <v>0</v>
      </c>
      <c r="Z355">
        <f t="shared" si="99"/>
        <v>0</v>
      </c>
      <c r="AA355">
        <f t="shared" si="100"/>
        <v>0</v>
      </c>
      <c r="AC355" s="15"/>
      <c r="AD355" s="15"/>
      <c r="AP355">
        <v>6</v>
      </c>
      <c r="AQ355">
        <v>6</v>
      </c>
      <c r="AR355">
        <v>7</v>
      </c>
      <c r="BA355" s="16" t="s">
        <v>20</v>
      </c>
      <c r="BC355">
        <v>0</v>
      </c>
      <c r="BD355" s="39">
        <v>0</v>
      </c>
      <c r="BF355">
        <f t="shared" si="107"/>
        <v>0</v>
      </c>
    </row>
    <row r="356" spans="1:58" x14ac:dyDescent="0.2">
      <c r="A356" s="1"/>
      <c r="B356" s="152" t="str">
        <f t="shared" si="105"/>
        <v>DO</v>
      </c>
      <c r="C356" s="38">
        <v>0</v>
      </c>
      <c r="D356" s="38">
        <v>6</v>
      </c>
      <c r="E356" s="39">
        <v>0</v>
      </c>
      <c r="F356" s="264">
        <f>ABS(Home!$K$22*E356)</f>
        <v>0</v>
      </c>
      <c r="G356" s="39">
        <v>0</v>
      </c>
      <c r="H356" s="264">
        <f>ABS(Home!$K$22*G356)</f>
        <v>0</v>
      </c>
      <c r="I356" s="39">
        <v>0</v>
      </c>
      <c r="J356" s="264">
        <f>ABS(Home!$K$22*I356)</f>
        <v>0</v>
      </c>
      <c r="K356" s="39">
        <v>0</v>
      </c>
      <c r="L356" s="264">
        <f>ABS(Home!$K$22*K356)</f>
        <v>0</v>
      </c>
      <c r="M356" s="90"/>
      <c r="N356">
        <f t="shared" si="103"/>
        <v>0</v>
      </c>
      <c r="P356">
        <f t="shared" si="91"/>
        <v>0</v>
      </c>
      <c r="Q356">
        <f t="shared" si="92"/>
        <v>6</v>
      </c>
      <c r="S356">
        <f t="shared" si="93"/>
        <v>0</v>
      </c>
      <c r="T356">
        <f t="shared" si="94"/>
        <v>0</v>
      </c>
      <c r="U356">
        <f t="shared" si="95"/>
        <v>0</v>
      </c>
      <c r="V356">
        <f t="shared" si="96"/>
        <v>0</v>
      </c>
      <c r="X356">
        <f t="shared" si="97"/>
        <v>0</v>
      </c>
      <c r="Y356">
        <f t="shared" si="98"/>
        <v>0</v>
      </c>
      <c r="Z356">
        <f t="shared" si="99"/>
        <v>0</v>
      </c>
      <c r="AA356">
        <f t="shared" si="100"/>
        <v>0</v>
      </c>
      <c r="AC356" s="15"/>
      <c r="AD356" s="15"/>
      <c r="AP356">
        <v>6</v>
      </c>
      <c r="AQ356">
        <v>6</v>
      </c>
      <c r="AR356">
        <v>7</v>
      </c>
      <c r="BA356" s="16" t="s">
        <v>21</v>
      </c>
      <c r="BC356">
        <v>0</v>
      </c>
      <c r="BD356" s="39">
        <v>0</v>
      </c>
      <c r="BF356">
        <f t="shared" si="107"/>
        <v>0</v>
      </c>
    </row>
    <row r="357" spans="1:58" x14ac:dyDescent="0.2">
      <c r="A357" s="1"/>
      <c r="B357" s="152" t="str">
        <f t="shared" si="105"/>
        <v>Pollution</v>
      </c>
      <c r="C357" s="38">
        <v>0</v>
      </c>
      <c r="D357" s="38">
        <v>6</v>
      </c>
      <c r="E357" s="39">
        <v>0</v>
      </c>
      <c r="F357" s="264">
        <f>ABS(Home!$K$22*E357)</f>
        <v>0</v>
      </c>
      <c r="G357" s="39">
        <v>0</v>
      </c>
      <c r="H357" s="264">
        <f>ABS(Home!$K$22*G357)</f>
        <v>0</v>
      </c>
      <c r="I357" s="39">
        <v>0</v>
      </c>
      <c r="J357" s="264">
        <f>ABS(Home!$K$22*I357)</f>
        <v>0</v>
      </c>
      <c r="K357" s="39">
        <v>0</v>
      </c>
      <c r="L357" s="264">
        <f>ABS(Home!$K$22*K357)</f>
        <v>0</v>
      </c>
      <c r="M357" s="90"/>
      <c r="N357">
        <f t="shared" si="103"/>
        <v>0</v>
      </c>
      <c r="P357">
        <f t="shared" si="91"/>
        <v>0</v>
      </c>
      <c r="Q357">
        <f t="shared" si="92"/>
        <v>6</v>
      </c>
      <c r="S357">
        <f t="shared" si="93"/>
        <v>0</v>
      </c>
      <c r="T357">
        <f t="shared" si="94"/>
        <v>0</v>
      </c>
      <c r="U357">
        <f t="shared" si="95"/>
        <v>0</v>
      </c>
      <c r="V357">
        <f t="shared" si="96"/>
        <v>0</v>
      </c>
      <c r="X357">
        <f t="shared" si="97"/>
        <v>0</v>
      </c>
      <c r="Y357">
        <f t="shared" si="98"/>
        <v>0</v>
      </c>
      <c r="Z357">
        <f t="shared" si="99"/>
        <v>0</v>
      </c>
      <c r="AA357">
        <f t="shared" si="100"/>
        <v>0</v>
      </c>
      <c r="AC357" s="15"/>
      <c r="AD357" s="15"/>
      <c r="AP357">
        <v>6</v>
      </c>
      <c r="AQ357">
        <v>6</v>
      </c>
      <c r="AR357">
        <v>7</v>
      </c>
      <c r="BA357" s="16" t="s">
        <v>22</v>
      </c>
      <c r="BC357">
        <v>0</v>
      </c>
      <c r="BD357" s="39">
        <v>0</v>
      </c>
      <c r="BF357">
        <f t="shared" si="107"/>
        <v>0</v>
      </c>
    </row>
    <row r="358" spans="1:58" x14ac:dyDescent="0.2">
      <c r="A358" s="1"/>
      <c r="B358" s="152" t="str">
        <f t="shared" si="105"/>
        <v>FishingPressure</v>
      </c>
      <c r="C358" s="38">
        <v>0</v>
      </c>
      <c r="D358" s="38">
        <v>6</v>
      </c>
      <c r="E358" s="39">
        <v>0</v>
      </c>
      <c r="F358" s="264">
        <f>ABS(Home!$K$22*E358)</f>
        <v>0</v>
      </c>
      <c r="G358" s="39">
        <v>0</v>
      </c>
      <c r="H358" s="264">
        <f>ABS(Home!$K$22*G358)</f>
        <v>0</v>
      </c>
      <c r="I358" s="39">
        <v>0</v>
      </c>
      <c r="J358" s="264">
        <f>ABS(Home!$K$22*I358)</f>
        <v>0</v>
      </c>
      <c r="K358" s="39">
        <v>0</v>
      </c>
      <c r="L358" s="264">
        <f>ABS(Home!$K$22*K358)</f>
        <v>0</v>
      </c>
      <c r="M358" s="90"/>
      <c r="N358">
        <f t="shared" si="103"/>
        <v>0</v>
      </c>
      <c r="P358">
        <f t="shared" si="91"/>
        <v>0</v>
      </c>
      <c r="Q358">
        <f t="shared" si="92"/>
        <v>6</v>
      </c>
      <c r="S358">
        <f t="shared" si="93"/>
        <v>0</v>
      </c>
      <c r="T358">
        <f t="shared" si="94"/>
        <v>0</v>
      </c>
      <c r="U358">
        <f t="shared" si="95"/>
        <v>0</v>
      </c>
      <c r="V358">
        <f t="shared" si="96"/>
        <v>0</v>
      </c>
      <c r="X358">
        <f t="shared" si="97"/>
        <v>0</v>
      </c>
      <c r="Y358">
        <f t="shared" si="98"/>
        <v>0</v>
      </c>
      <c r="Z358">
        <f t="shared" si="99"/>
        <v>0</v>
      </c>
      <c r="AA358">
        <f t="shared" si="100"/>
        <v>0</v>
      </c>
      <c r="AC358" s="15"/>
      <c r="AD358" s="15"/>
      <c r="AP358">
        <v>6</v>
      </c>
      <c r="AQ358">
        <v>6</v>
      </c>
      <c r="AR358">
        <v>7</v>
      </c>
      <c r="BA358" s="16" t="s">
        <v>23</v>
      </c>
      <c r="BC358">
        <v>0</v>
      </c>
      <c r="BD358" s="39">
        <v>0</v>
      </c>
      <c r="BF358">
        <f t="shared" si="107"/>
        <v>0</v>
      </c>
    </row>
    <row r="359" spans="1:58" x14ac:dyDescent="0.2">
      <c r="A359" s="1"/>
      <c r="B359" s="152" t="str">
        <f t="shared" si="105"/>
        <v>-</v>
      </c>
      <c r="C359" s="38">
        <v>0</v>
      </c>
      <c r="D359" s="38">
        <v>6</v>
      </c>
      <c r="E359" s="39">
        <v>0</v>
      </c>
      <c r="F359" s="264">
        <f>ABS(Home!$K$22*E359)</f>
        <v>0</v>
      </c>
      <c r="G359" s="39">
        <v>0</v>
      </c>
      <c r="H359" s="264">
        <f>ABS(Home!$K$22*G359)</f>
        <v>0</v>
      </c>
      <c r="I359" s="39">
        <v>0</v>
      </c>
      <c r="J359" s="264">
        <f>ABS(Home!$K$22*I359)</f>
        <v>0</v>
      </c>
      <c r="K359" s="39">
        <v>0</v>
      </c>
      <c r="L359" s="264">
        <f>ABS(Home!$K$22*K359)</f>
        <v>0</v>
      </c>
      <c r="M359" s="90"/>
      <c r="N359">
        <f t="shared" si="103"/>
        <v>0</v>
      </c>
      <c r="P359">
        <f t="shared" si="91"/>
        <v>0</v>
      </c>
      <c r="Q359">
        <f t="shared" si="92"/>
        <v>6</v>
      </c>
      <c r="S359">
        <f t="shared" si="93"/>
        <v>0</v>
      </c>
      <c r="T359">
        <f t="shared" si="94"/>
        <v>0</v>
      </c>
      <c r="U359">
        <f t="shared" si="95"/>
        <v>0</v>
      </c>
      <c r="V359">
        <f t="shared" si="96"/>
        <v>0</v>
      </c>
      <c r="X359">
        <f t="shared" si="97"/>
        <v>0</v>
      </c>
      <c r="Y359">
        <f t="shared" si="98"/>
        <v>0</v>
      </c>
      <c r="Z359">
        <f t="shared" si="99"/>
        <v>0</v>
      </c>
      <c r="AA359">
        <f t="shared" si="100"/>
        <v>0</v>
      </c>
      <c r="AC359" s="15"/>
      <c r="AD359" s="15"/>
      <c r="AP359">
        <v>6</v>
      </c>
      <c r="AQ359">
        <v>6</v>
      </c>
      <c r="AR359">
        <v>7</v>
      </c>
      <c r="BA359" s="16" t="s">
        <v>24</v>
      </c>
      <c r="BC359">
        <v>0</v>
      </c>
      <c r="BD359" s="39">
        <v>0</v>
      </c>
      <c r="BF359">
        <f t="shared" si="107"/>
        <v>0</v>
      </c>
    </row>
    <row r="360" spans="1:58" x14ac:dyDescent="0.2">
      <c r="A360" s="1"/>
      <c r="B360" s="152" t="str">
        <f t="shared" si="105"/>
        <v>.</v>
      </c>
      <c r="F360" s="264">
        <f>ABS(Home!$K$22*E360)</f>
        <v>0</v>
      </c>
      <c r="G360" s="39">
        <v>0</v>
      </c>
      <c r="H360" s="264">
        <f>ABS(Home!$K$22*G360)</f>
        <v>0</v>
      </c>
      <c r="I360" s="39">
        <v>0</v>
      </c>
      <c r="J360" s="264">
        <f>ABS(Home!$K$22*I360)</f>
        <v>0</v>
      </c>
      <c r="K360" s="39">
        <v>0</v>
      </c>
      <c r="L360" s="264">
        <f>ABS(Home!$K$22*K360)</f>
        <v>0</v>
      </c>
      <c r="M360" s="90"/>
      <c r="N360">
        <f t="shared" si="103"/>
        <v>0</v>
      </c>
      <c r="P360">
        <f t="shared" si="91"/>
        <v>0</v>
      </c>
      <c r="Q360">
        <f t="shared" si="92"/>
        <v>0</v>
      </c>
      <c r="S360">
        <f t="shared" si="93"/>
        <v>0</v>
      </c>
      <c r="T360">
        <f t="shared" si="94"/>
        <v>0</v>
      </c>
      <c r="U360">
        <f t="shared" si="95"/>
        <v>0</v>
      </c>
      <c r="V360">
        <f t="shared" si="96"/>
        <v>0</v>
      </c>
      <c r="X360">
        <f t="shared" si="97"/>
        <v>0</v>
      </c>
      <c r="Y360">
        <f t="shared" si="98"/>
        <v>0</v>
      </c>
      <c r="Z360">
        <f t="shared" si="99"/>
        <v>0</v>
      </c>
      <c r="AA360">
        <f t="shared" si="100"/>
        <v>0</v>
      </c>
      <c r="AC360" s="15"/>
      <c r="AD360" s="15"/>
    </row>
    <row r="361" spans="1:58" x14ac:dyDescent="0.2">
      <c r="A361" s="1"/>
      <c r="B361" s="152" t="str">
        <f t="shared" si="105"/>
        <v>.</v>
      </c>
      <c r="F361" s="264">
        <f>ABS(Home!$K$22*E361)</f>
        <v>0</v>
      </c>
      <c r="G361" s="39">
        <v>0</v>
      </c>
      <c r="H361" s="264">
        <f>ABS(Home!$K$22*G361)</f>
        <v>0</v>
      </c>
      <c r="I361" s="39">
        <v>0</v>
      </c>
      <c r="J361" s="264">
        <f>ABS(Home!$K$22*I361)</f>
        <v>0</v>
      </c>
      <c r="K361" s="39">
        <v>0</v>
      </c>
      <c r="L361" s="264">
        <f>ABS(Home!$K$22*K361)</f>
        <v>0</v>
      </c>
      <c r="M361" s="90"/>
      <c r="N361">
        <f t="shared" si="103"/>
        <v>0</v>
      </c>
      <c r="P361">
        <f t="shared" si="91"/>
        <v>0</v>
      </c>
      <c r="Q361">
        <f t="shared" si="92"/>
        <v>0</v>
      </c>
      <c r="S361">
        <f t="shared" si="93"/>
        <v>0</v>
      </c>
      <c r="T361">
        <f t="shared" si="94"/>
        <v>0</v>
      </c>
      <c r="U361">
        <f t="shared" si="95"/>
        <v>0</v>
      </c>
      <c r="V361">
        <f t="shared" si="96"/>
        <v>0</v>
      </c>
      <c r="X361">
        <f t="shared" si="97"/>
        <v>0</v>
      </c>
      <c r="Y361">
        <f t="shared" si="98"/>
        <v>0</v>
      </c>
      <c r="Z361">
        <f t="shared" si="99"/>
        <v>0</v>
      </c>
      <c r="AA361">
        <f t="shared" si="100"/>
        <v>0</v>
      </c>
      <c r="AC361" s="15"/>
      <c r="AD361" s="15"/>
    </row>
    <row r="362" spans="1:58" x14ac:dyDescent="0.2">
      <c r="A362" s="1"/>
      <c r="B362" s="152" t="str">
        <f t="shared" si="105"/>
        <v>.</v>
      </c>
      <c r="F362" s="264">
        <f>ABS(Home!$K$22*E362)</f>
        <v>0</v>
      </c>
      <c r="G362" s="39">
        <v>0</v>
      </c>
      <c r="H362" s="264">
        <f>ABS(Home!$K$22*G362)</f>
        <v>0</v>
      </c>
      <c r="I362" s="39">
        <v>0</v>
      </c>
      <c r="J362" s="264">
        <f>ABS(Home!$K$22*I362)</f>
        <v>0</v>
      </c>
      <c r="K362" s="39">
        <v>0</v>
      </c>
      <c r="L362" s="264">
        <f>ABS(Home!$K$22*K362)</f>
        <v>0</v>
      </c>
      <c r="M362" s="90"/>
      <c r="N362">
        <f t="shared" si="103"/>
        <v>0</v>
      </c>
      <c r="P362">
        <f t="shared" si="91"/>
        <v>0</v>
      </c>
      <c r="Q362">
        <f t="shared" si="92"/>
        <v>0</v>
      </c>
      <c r="S362">
        <f t="shared" si="93"/>
        <v>0</v>
      </c>
      <c r="T362">
        <f t="shared" si="94"/>
        <v>0</v>
      </c>
      <c r="U362">
        <f t="shared" si="95"/>
        <v>0</v>
      </c>
      <c r="V362">
        <f t="shared" si="96"/>
        <v>0</v>
      </c>
      <c r="X362">
        <f t="shared" si="97"/>
        <v>0</v>
      </c>
      <c r="Y362">
        <f t="shared" si="98"/>
        <v>0</v>
      </c>
      <c r="Z362">
        <f t="shared" si="99"/>
        <v>0</v>
      </c>
      <c r="AA362">
        <f t="shared" si="100"/>
        <v>0</v>
      </c>
      <c r="AC362" s="15"/>
      <c r="AD362" s="15"/>
    </row>
    <row r="363" spans="1:58" x14ac:dyDescent="0.2">
      <c r="A363" s="154"/>
      <c r="B363" s="158" t="str">
        <f t="shared" si="105"/>
        <v>.</v>
      </c>
      <c r="C363" s="159"/>
      <c r="D363" s="159"/>
      <c r="E363" s="160"/>
      <c r="F363" s="265">
        <f>ABS(Home!$K$22*E363)</f>
        <v>0</v>
      </c>
      <c r="G363" s="262">
        <v>0</v>
      </c>
      <c r="H363" s="265">
        <f>ABS(Home!$K$22*G363)</f>
        <v>0</v>
      </c>
      <c r="I363" s="262">
        <v>0</v>
      </c>
      <c r="J363" s="265">
        <f>ABS(Home!$K$22*I363)</f>
        <v>0</v>
      </c>
      <c r="K363" s="262">
        <v>0</v>
      </c>
      <c r="L363" s="265">
        <f>ABS(Home!$K$22*K363)</f>
        <v>0</v>
      </c>
      <c r="M363" s="13"/>
      <c r="N363">
        <f t="shared" si="103"/>
        <v>0</v>
      </c>
      <c r="P363">
        <f t="shared" si="91"/>
        <v>0</v>
      </c>
      <c r="Q363">
        <f t="shared" si="92"/>
        <v>0</v>
      </c>
      <c r="S363">
        <f t="shared" si="93"/>
        <v>0</v>
      </c>
      <c r="T363">
        <f t="shared" si="94"/>
        <v>0</v>
      </c>
      <c r="U363">
        <f t="shared" si="95"/>
        <v>0</v>
      </c>
      <c r="V363">
        <f t="shared" si="96"/>
        <v>0</v>
      </c>
      <c r="X363">
        <f t="shared" si="97"/>
        <v>0</v>
      </c>
      <c r="Y363">
        <f t="shared" si="98"/>
        <v>0</v>
      </c>
      <c r="Z363">
        <f t="shared" si="99"/>
        <v>0</v>
      </c>
      <c r="AA363">
        <f t="shared" si="100"/>
        <v>0</v>
      </c>
      <c r="AC363" s="15"/>
      <c r="AD363" s="15"/>
      <c r="AP363" t="s">
        <v>27</v>
      </c>
      <c r="AQ363" t="s">
        <v>27</v>
      </c>
      <c r="AR363" s="7" t="s">
        <v>27</v>
      </c>
      <c r="AZ363" s="17" t="s">
        <v>28</v>
      </c>
      <c r="BA363" s="9">
        <f>1+BA353</f>
        <v>37</v>
      </c>
      <c r="BC363" t="s">
        <v>15</v>
      </c>
      <c r="BD363" s="14" t="s">
        <v>15</v>
      </c>
      <c r="BF363" s="14" t="s">
        <v>15</v>
      </c>
    </row>
    <row r="364" spans="1:58" x14ac:dyDescent="0.2">
      <c r="A364" s="13">
        <f>1+A354</f>
        <v>37</v>
      </c>
      <c r="B364" s="152" t="str">
        <f t="shared" si="105"/>
        <v>Temp</v>
      </c>
      <c r="C364" s="38">
        <v>0</v>
      </c>
      <c r="D364" s="38">
        <v>6</v>
      </c>
      <c r="E364" s="39">
        <v>0</v>
      </c>
      <c r="F364" s="264">
        <f>ABS(Home!$K$22*E364)</f>
        <v>0</v>
      </c>
      <c r="G364" s="39">
        <v>0</v>
      </c>
      <c r="H364" s="264">
        <f>ABS(Home!$K$22*G364)</f>
        <v>0</v>
      </c>
      <c r="I364" s="39">
        <v>0</v>
      </c>
      <c r="J364" s="264">
        <f>ABS(Home!$K$22*I364)</f>
        <v>0</v>
      </c>
      <c r="K364" s="39">
        <v>0</v>
      </c>
      <c r="L364" s="264">
        <f>ABS(Home!$K$22*K364)</f>
        <v>0</v>
      </c>
      <c r="M364" s="90"/>
      <c r="N364">
        <f t="shared" si="103"/>
        <v>0</v>
      </c>
      <c r="P364">
        <f t="shared" si="91"/>
        <v>0</v>
      </c>
      <c r="Q364">
        <f t="shared" si="92"/>
        <v>6</v>
      </c>
      <c r="S364">
        <f t="shared" si="93"/>
        <v>0</v>
      </c>
      <c r="T364">
        <f t="shared" si="94"/>
        <v>0</v>
      </c>
      <c r="U364">
        <f t="shared" si="95"/>
        <v>0</v>
      </c>
      <c r="V364">
        <f t="shared" si="96"/>
        <v>0</v>
      </c>
      <c r="X364">
        <f t="shared" si="97"/>
        <v>0</v>
      </c>
      <c r="Y364">
        <f t="shared" si="98"/>
        <v>0</v>
      </c>
      <c r="Z364">
        <f t="shared" si="99"/>
        <v>0</v>
      </c>
      <c r="AA364">
        <f t="shared" si="100"/>
        <v>0</v>
      </c>
      <c r="AC364" s="15"/>
      <c r="AD364" s="15"/>
      <c r="AP364">
        <v>6</v>
      </c>
      <c r="AQ364">
        <v>6</v>
      </c>
      <c r="AR364">
        <v>7</v>
      </c>
      <c r="BA364" s="16" t="s">
        <v>19</v>
      </c>
      <c r="BC364">
        <v>0</v>
      </c>
      <c r="BD364" s="39">
        <v>0</v>
      </c>
      <c r="BF364">
        <f t="shared" ref="BF364:BF369" si="108">BD364*$BG$3</f>
        <v>0</v>
      </c>
    </row>
    <row r="365" spans="1:58" x14ac:dyDescent="0.2">
      <c r="A365" s="17"/>
      <c r="B365" s="152" t="str">
        <f t="shared" si="105"/>
        <v>pH</v>
      </c>
      <c r="C365" s="38">
        <v>0</v>
      </c>
      <c r="D365" s="38">
        <v>6</v>
      </c>
      <c r="E365" s="39">
        <v>0</v>
      </c>
      <c r="F365" s="264">
        <f>ABS(Home!$K$22*E365)</f>
        <v>0</v>
      </c>
      <c r="G365" s="39">
        <v>0</v>
      </c>
      <c r="H365" s="264">
        <f>ABS(Home!$K$22*G365)</f>
        <v>0</v>
      </c>
      <c r="I365" s="39">
        <v>0</v>
      </c>
      <c r="J365" s="264">
        <f>ABS(Home!$K$22*I365)</f>
        <v>0</v>
      </c>
      <c r="K365" s="39">
        <v>0</v>
      </c>
      <c r="L365" s="264">
        <f>ABS(Home!$K$22*K365)</f>
        <v>0</v>
      </c>
      <c r="M365" s="90"/>
      <c r="N365">
        <f t="shared" si="103"/>
        <v>0</v>
      </c>
      <c r="P365">
        <f t="shared" si="91"/>
        <v>0</v>
      </c>
      <c r="Q365">
        <f t="shared" si="92"/>
        <v>6</v>
      </c>
      <c r="S365">
        <f t="shared" si="93"/>
        <v>0</v>
      </c>
      <c r="T365">
        <f t="shared" si="94"/>
        <v>0</v>
      </c>
      <c r="U365">
        <f t="shared" si="95"/>
        <v>0</v>
      </c>
      <c r="V365">
        <f t="shared" si="96"/>
        <v>0</v>
      </c>
      <c r="X365">
        <f t="shared" si="97"/>
        <v>0</v>
      </c>
      <c r="Y365">
        <f t="shared" si="98"/>
        <v>0</v>
      </c>
      <c r="Z365">
        <f t="shared" si="99"/>
        <v>0</v>
      </c>
      <c r="AA365">
        <f t="shared" si="100"/>
        <v>0</v>
      </c>
      <c r="AC365" s="15"/>
      <c r="AD365" s="15"/>
      <c r="AP365">
        <v>6</v>
      </c>
      <c r="AQ365">
        <v>6</v>
      </c>
      <c r="AR365">
        <v>7</v>
      </c>
      <c r="BA365" s="16" t="s">
        <v>20</v>
      </c>
      <c r="BC365">
        <v>0</v>
      </c>
      <c r="BD365" s="39">
        <v>0</v>
      </c>
      <c r="BF365">
        <f t="shared" si="108"/>
        <v>0</v>
      </c>
    </row>
    <row r="366" spans="1:58" x14ac:dyDescent="0.2">
      <c r="A366" s="1"/>
      <c r="B366" s="152" t="str">
        <f t="shared" si="105"/>
        <v>DO</v>
      </c>
      <c r="C366" s="38">
        <v>0</v>
      </c>
      <c r="D366" s="38">
        <v>6</v>
      </c>
      <c r="E366" s="39">
        <v>0</v>
      </c>
      <c r="F366" s="264">
        <f>ABS(Home!$K$22*E366)</f>
        <v>0</v>
      </c>
      <c r="G366" s="39">
        <v>0</v>
      </c>
      <c r="H366" s="264">
        <f>ABS(Home!$K$22*G366)</f>
        <v>0</v>
      </c>
      <c r="I366" s="39">
        <v>0</v>
      </c>
      <c r="J366" s="264">
        <f>ABS(Home!$K$22*I366)</f>
        <v>0</v>
      </c>
      <c r="K366" s="39">
        <v>0</v>
      </c>
      <c r="L366" s="264">
        <f>ABS(Home!$K$22*K366)</f>
        <v>0</v>
      </c>
      <c r="M366" s="90"/>
      <c r="N366">
        <f t="shared" si="103"/>
        <v>0</v>
      </c>
      <c r="P366">
        <f t="shared" si="91"/>
        <v>0</v>
      </c>
      <c r="Q366">
        <f t="shared" si="92"/>
        <v>6</v>
      </c>
      <c r="S366">
        <f t="shared" si="93"/>
        <v>0</v>
      </c>
      <c r="T366">
        <f t="shared" si="94"/>
        <v>0</v>
      </c>
      <c r="U366">
        <f t="shared" si="95"/>
        <v>0</v>
      </c>
      <c r="V366">
        <f t="shared" si="96"/>
        <v>0</v>
      </c>
      <c r="X366">
        <f t="shared" si="97"/>
        <v>0</v>
      </c>
      <c r="Y366">
        <f t="shared" si="98"/>
        <v>0</v>
      </c>
      <c r="Z366">
        <f t="shared" si="99"/>
        <v>0</v>
      </c>
      <c r="AA366">
        <f t="shared" si="100"/>
        <v>0</v>
      </c>
      <c r="AC366" s="15"/>
      <c r="AD366" s="15"/>
      <c r="AP366">
        <v>6</v>
      </c>
      <c r="AQ366">
        <v>6</v>
      </c>
      <c r="AR366">
        <v>7</v>
      </c>
      <c r="BA366" s="16" t="s">
        <v>21</v>
      </c>
      <c r="BC366">
        <v>0</v>
      </c>
      <c r="BD366" s="39">
        <v>0</v>
      </c>
      <c r="BF366">
        <f t="shared" si="108"/>
        <v>0</v>
      </c>
    </row>
    <row r="367" spans="1:58" x14ac:dyDescent="0.2">
      <c r="A367" s="1"/>
      <c r="B367" s="152" t="str">
        <f t="shared" si="105"/>
        <v>Pollution</v>
      </c>
      <c r="C367" s="38">
        <v>0</v>
      </c>
      <c r="D367" s="38">
        <v>6</v>
      </c>
      <c r="E367" s="39">
        <v>0</v>
      </c>
      <c r="F367" s="264">
        <f>ABS(Home!$K$22*E367)</f>
        <v>0</v>
      </c>
      <c r="G367" s="39">
        <v>0</v>
      </c>
      <c r="H367" s="264">
        <f>ABS(Home!$K$22*G367)</f>
        <v>0</v>
      </c>
      <c r="I367" s="39">
        <v>0</v>
      </c>
      <c r="J367" s="264">
        <f>ABS(Home!$K$22*I367)</f>
        <v>0</v>
      </c>
      <c r="K367" s="39">
        <v>0</v>
      </c>
      <c r="L367" s="264">
        <f>ABS(Home!$K$22*K367)</f>
        <v>0</v>
      </c>
      <c r="M367" s="90"/>
      <c r="N367">
        <f t="shared" si="103"/>
        <v>0</v>
      </c>
      <c r="P367">
        <f t="shared" si="91"/>
        <v>0</v>
      </c>
      <c r="Q367">
        <f t="shared" si="92"/>
        <v>6</v>
      </c>
      <c r="S367">
        <f t="shared" si="93"/>
        <v>0</v>
      </c>
      <c r="T367">
        <f t="shared" si="94"/>
        <v>0</v>
      </c>
      <c r="U367">
        <f t="shared" si="95"/>
        <v>0</v>
      </c>
      <c r="V367">
        <f t="shared" si="96"/>
        <v>0</v>
      </c>
      <c r="X367">
        <f t="shared" si="97"/>
        <v>0</v>
      </c>
      <c r="Y367">
        <f t="shared" si="98"/>
        <v>0</v>
      </c>
      <c r="Z367">
        <f t="shared" si="99"/>
        <v>0</v>
      </c>
      <c r="AA367">
        <f t="shared" si="100"/>
        <v>0</v>
      </c>
      <c r="AC367" s="15"/>
      <c r="AD367" s="15"/>
      <c r="AP367">
        <v>6</v>
      </c>
      <c r="AQ367">
        <v>6</v>
      </c>
      <c r="AR367">
        <v>7</v>
      </c>
      <c r="BA367" s="16" t="s">
        <v>22</v>
      </c>
      <c r="BC367">
        <v>0</v>
      </c>
      <c r="BD367" s="39">
        <v>0</v>
      </c>
      <c r="BF367">
        <f t="shared" si="108"/>
        <v>0</v>
      </c>
    </row>
    <row r="368" spans="1:58" x14ac:dyDescent="0.2">
      <c r="A368" s="1"/>
      <c r="B368" s="152" t="str">
        <f t="shared" si="105"/>
        <v>FishingPressure</v>
      </c>
      <c r="C368" s="38">
        <v>0</v>
      </c>
      <c r="D368" s="38">
        <v>6</v>
      </c>
      <c r="E368" s="39">
        <v>0</v>
      </c>
      <c r="F368" s="264">
        <f>ABS(Home!$K$22*E368)</f>
        <v>0</v>
      </c>
      <c r="G368" s="39">
        <v>0</v>
      </c>
      <c r="H368" s="264">
        <f>ABS(Home!$K$22*G368)</f>
        <v>0</v>
      </c>
      <c r="I368" s="39">
        <v>0</v>
      </c>
      <c r="J368" s="264">
        <f>ABS(Home!$K$22*I368)</f>
        <v>0</v>
      </c>
      <c r="K368" s="39">
        <v>0</v>
      </c>
      <c r="L368" s="264">
        <f>ABS(Home!$K$22*K368)</f>
        <v>0</v>
      </c>
      <c r="M368" s="90"/>
      <c r="N368">
        <f t="shared" si="103"/>
        <v>0</v>
      </c>
      <c r="P368">
        <f t="shared" si="91"/>
        <v>0</v>
      </c>
      <c r="Q368">
        <f t="shared" si="92"/>
        <v>6</v>
      </c>
      <c r="S368">
        <f t="shared" si="93"/>
        <v>0</v>
      </c>
      <c r="T368">
        <f t="shared" si="94"/>
        <v>0</v>
      </c>
      <c r="U368">
        <f t="shared" si="95"/>
        <v>0</v>
      </c>
      <c r="V368">
        <f t="shared" si="96"/>
        <v>0</v>
      </c>
      <c r="X368">
        <f t="shared" si="97"/>
        <v>0</v>
      </c>
      <c r="Y368">
        <f t="shared" si="98"/>
        <v>0</v>
      </c>
      <c r="Z368">
        <f t="shared" si="99"/>
        <v>0</v>
      </c>
      <c r="AA368">
        <f t="shared" si="100"/>
        <v>0</v>
      </c>
      <c r="AC368" s="15"/>
      <c r="AD368" s="15"/>
      <c r="AP368">
        <v>6</v>
      </c>
      <c r="AQ368">
        <v>6</v>
      </c>
      <c r="AR368">
        <v>7</v>
      </c>
      <c r="BA368" s="16" t="s">
        <v>23</v>
      </c>
      <c r="BC368">
        <v>0</v>
      </c>
      <c r="BD368" s="39">
        <v>0</v>
      </c>
      <c r="BF368">
        <f t="shared" si="108"/>
        <v>0</v>
      </c>
    </row>
    <row r="369" spans="1:58" x14ac:dyDescent="0.2">
      <c r="A369" s="1"/>
      <c r="B369" s="152" t="str">
        <f t="shared" si="105"/>
        <v>-</v>
      </c>
      <c r="C369" s="38">
        <v>0</v>
      </c>
      <c r="D369" s="38">
        <v>6</v>
      </c>
      <c r="E369" s="39">
        <v>0</v>
      </c>
      <c r="F369" s="264">
        <f>ABS(Home!$K$22*E369)</f>
        <v>0</v>
      </c>
      <c r="G369" s="39">
        <v>0</v>
      </c>
      <c r="H369" s="264">
        <f>ABS(Home!$K$22*G369)</f>
        <v>0</v>
      </c>
      <c r="I369" s="39">
        <v>0</v>
      </c>
      <c r="J369" s="264">
        <f>ABS(Home!$K$22*I369)</f>
        <v>0</v>
      </c>
      <c r="K369" s="39">
        <v>0</v>
      </c>
      <c r="L369" s="264">
        <f>ABS(Home!$K$22*K369)</f>
        <v>0</v>
      </c>
      <c r="M369" s="90"/>
      <c r="N369">
        <f t="shared" si="103"/>
        <v>0</v>
      </c>
      <c r="P369">
        <f t="shared" si="91"/>
        <v>0</v>
      </c>
      <c r="Q369">
        <f t="shared" si="92"/>
        <v>6</v>
      </c>
      <c r="S369">
        <f t="shared" si="93"/>
        <v>0</v>
      </c>
      <c r="T369">
        <f t="shared" si="94"/>
        <v>0</v>
      </c>
      <c r="U369">
        <f t="shared" si="95"/>
        <v>0</v>
      </c>
      <c r="V369">
        <f t="shared" si="96"/>
        <v>0</v>
      </c>
      <c r="X369">
        <f t="shared" si="97"/>
        <v>0</v>
      </c>
      <c r="Y369">
        <f t="shared" si="98"/>
        <v>0</v>
      </c>
      <c r="Z369">
        <f t="shared" si="99"/>
        <v>0</v>
      </c>
      <c r="AA369">
        <f t="shared" si="100"/>
        <v>0</v>
      </c>
      <c r="AC369" s="15"/>
      <c r="AD369" s="15"/>
      <c r="AP369">
        <v>6</v>
      </c>
      <c r="AQ369">
        <v>6</v>
      </c>
      <c r="AR369">
        <v>7</v>
      </c>
      <c r="BA369" s="16" t="s">
        <v>24</v>
      </c>
      <c r="BC369">
        <v>0</v>
      </c>
      <c r="BD369" s="39">
        <v>0</v>
      </c>
      <c r="BF369">
        <f t="shared" si="108"/>
        <v>0</v>
      </c>
    </row>
    <row r="370" spans="1:58" x14ac:dyDescent="0.2">
      <c r="A370" s="1"/>
      <c r="B370" s="152" t="str">
        <f t="shared" si="105"/>
        <v>.</v>
      </c>
      <c r="F370" s="264">
        <f>ABS(Home!$K$22*E370)</f>
        <v>0</v>
      </c>
      <c r="G370" s="39">
        <v>0</v>
      </c>
      <c r="H370" s="264">
        <f>ABS(Home!$K$22*G370)</f>
        <v>0</v>
      </c>
      <c r="I370" s="39">
        <v>0</v>
      </c>
      <c r="J370" s="264">
        <f>ABS(Home!$K$22*I370)</f>
        <v>0</v>
      </c>
      <c r="K370" s="39">
        <v>0</v>
      </c>
      <c r="L370" s="264">
        <f>ABS(Home!$K$22*K370)</f>
        <v>0</v>
      </c>
      <c r="M370" s="90"/>
      <c r="N370">
        <f t="shared" si="103"/>
        <v>0</v>
      </c>
      <c r="P370">
        <f t="shared" si="91"/>
        <v>0</v>
      </c>
      <c r="Q370">
        <f t="shared" si="92"/>
        <v>0</v>
      </c>
      <c r="S370">
        <f t="shared" si="93"/>
        <v>0</v>
      </c>
      <c r="T370">
        <f t="shared" si="94"/>
        <v>0</v>
      </c>
      <c r="U370">
        <f t="shared" si="95"/>
        <v>0</v>
      </c>
      <c r="V370">
        <f t="shared" si="96"/>
        <v>0</v>
      </c>
      <c r="X370">
        <f t="shared" si="97"/>
        <v>0</v>
      </c>
      <c r="Y370">
        <f t="shared" si="98"/>
        <v>0</v>
      </c>
      <c r="Z370">
        <f t="shared" si="99"/>
        <v>0</v>
      </c>
      <c r="AA370">
        <f t="shared" si="100"/>
        <v>0</v>
      </c>
      <c r="AC370" s="15"/>
      <c r="AD370" s="15"/>
    </row>
    <row r="371" spans="1:58" x14ac:dyDescent="0.2">
      <c r="A371" s="1"/>
      <c r="B371" s="152" t="str">
        <f t="shared" si="105"/>
        <v>.</v>
      </c>
      <c r="F371" s="264">
        <f>ABS(Home!$K$22*E371)</f>
        <v>0</v>
      </c>
      <c r="G371" s="39">
        <v>0</v>
      </c>
      <c r="H371" s="264">
        <f>ABS(Home!$K$22*G371)</f>
        <v>0</v>
      </c>
      <c r="I371" s="39">
        <v>0</v>
      </c>
      <c r="J371" s="264">
        <f>ABS(Home!$K$22*I371)</f>
        <v>0</v>
      </c>
      <c r="K371" s="39">
        <v>0</v>
      </c>
      <c r="L371" s="264">
        <f>ABS(Home!$K$22*K371)</f>
        <v>0</v>
      </c>
      <c r="M371" s="90"/>
      <c r="N371">
        <f t="shared" si="103"/>
        <v>0</v>
      </c>
      <c r="P371">
        <f t="shared" si="91"/>
        <v>0</v>
      </c>
      <c r="Q371">
        <f t="shared" si="92"/>
        <v>0</v>
      </c>
      <c r="S371">
        <f t="shared" si="93"/>
        <v>0</v>
      </c>
      <c r="T371">
        <f t="shared" si="94"/>
        <v>0</v>
      </c>
      <c r="U371">
        <f t="shared" si="95"/>
        <v>0</v>
      </c>
      <c r="V371">
        <f t="shared" si="96"/>
        <v>0</v>
      </c>
      <c r="X371">
        <f t="shared" si="97"/>
        <v>0</v>
      </c>
      <c r="Y371">
        <f t="shared" si="98"/>
        <v>0</v>
      </c>
      <c r="Z371">
        <f t="shared" si="99"/>
        <v>0</v>
      </c>
      <c r="AA371">
        <f t="shared" si="100"/>
        <v>0</v>
      </c>
      <c r="AC371" s="15"/>
      <c r="AD371" s="15"/>
    </row>
    <row r="372" spans="1:58" x14ac:dyDescent="0.2">
      <c r="A372" s="1"/>
      <c r="B372" s="152" t="str">
        <f t="shared" si="105"/>
        <v>.</v>
      </c>
      <c r="F372" s="264">
        <f>ABS(Home!$K$22*E372)</f>
        <v>0</v>
      </c>
      <c r="G372" s="39">
        <v>0</v>
      </c>
      <c r="H372" s="264">
        <f>ABS(Home!$K$22*G372)</f>
        <v>0</v>
      </c>
      <c r="I372" s="39">
        <v>0</v>
      </c>
      <c r="J372" s="264">
        <f>ABS(Home!$K$22*I372)</f>
        <v>0</v>
      </c>
      <c r="K372" s="39">
        <v>0</v>
      </c>
      <c r="L372" s="264">
        <f>ABS(Home!$K$22*K372)</f>
        <v>0</v>
      </c>
      <c r="M372" s="90"/>
      <c r="N372">
        <f t="shared" si="103"/>
        <v>0</v>
      </c>
      <c r="P372">
        <f t="shared" ref="P372:P403" si="109">C372</f>
        <v>0</v>
      </c>
      <c r="Q372">
        <f t="shared" ref="Q372:Q403" si="110">D372</f>
        <v>0</v>
      </c>
      <c r="S372">
        <f t="shared" si="93"/>
        <v>0</v>
      </c>
      <c r="T372">
        <f t="shared" si="94"/>
        <v>0</v>
      </c>
      <c r="U372">
        <f t="shared" si="95"/>
        <v>0</v>
      </c>
      <c r="V372">
        <f t="shared" si="96"/>
        <v>0</v>
      </c>
      <c r="X372">
        <f t="shared" si="97"/>
        <v>0</v>
      </c>
      <c r="Y372">
        <f t="shared" si="98"/>
        <v>0</v>
      </c>
      <c r="Z372">
        <f t="shared" si="99"/>
        <v>0</v>
      </c>
      <c r="AA372">
        <f t="shared" si="100"/>
        <v>0</v>
      </c>
      <c r="AC372" s="15"/>
      <c r="AD372" s="15"/>
    </row>
    <row r="373" spans="1:58" x14ac:dyDescent="0.2">
      <c r="A373" s="154"/>
      <c r="B373" s="158" t="str">
        <f t="shared" si="105"/>
        <v>.</v>
      </c>
      <c r="C373" s="159"/>
      <c r="D373" s="159"/>
      <c r="E373" s="160"/>
      <c r="F373" s="265">
        <f>ABS(Home!$K$22*E373)</f>
        <v>0</v>
      </c>
      <c r="G373" s="262">
        <v>0</v>
      </c>
      <c r="H373" s="265">
        <f>ABS(Home!$K$22*G373)</f>
        <v>0</v>
      </c>
      <c r="I373" s="262">
        <v>0</v>
      </c>
      <c r="J373" s="265">
        <f>ABS(Home!$K$22*I373)</f>
        <v>0</v>
      </c>
      <c r="K373" s="262">
        <v>0</v>
      </c>
      <c r="L373" s="265">
        <f>ABS(Home!$K$22*K373)</f>
        <v>0</v>
      </c>
      <c r="M373" s="13"/>
      <c r="N373">
        <f t="shared" si="103"/>
        <v>0</v>
      </c>
      <c r="P373">
        <f t="shared" si="109"/>
        <v>0</v>
      </c>
      <c r="Q373">
        <f t="shared" si="110"/>
        <v>0</v>
      </c>
      <c r="S373">
        <f t="shared" ref="S373:S403" si="111">IF($C373=1,E373,0)</f>
        <v>0</v>
      </c>
      <c r="T373">
        <f t="shared" ref="T373:T403" si="112">IF($C373=1,G373,0)</f>
        <v>0</v>
      </c>
      <c r="U373">
        <f t="shared" ref="U373:U403" si="113">IF($C373=1,I373,0)</f>
        <v>0</v>
      </c>
      <c r="V373">
        <f t="shared" ref="V373:V403" si="114">IF($C373=1,K373,0)</f>
        <v>0</v>
      </c>
      <c r="X373">
        <f t="shared" ref="X373:X403" si="115">IF($C373=1,F373,0)</f>
        <v>0</v>
      </c>
      <c r="Y373">
        <f t="shared" ref="Y373:Y403" si="116">IF($C373=1,H373,0)</f>
        <v>0</v>
      </c>
      <c r="Z373">
        <f t="shared" ref="Z373:Z403" si="117">IF($C373=1,J373,0)</f>
        <v>0</v>
      </c>
      <c r="AA373">
        <f t="shared" ref="AA373:AA403" si="118">IF($C373=1,L373,0)</f>
        <v>0</v>
      </c>
      <c r="AC373" s="15"/>
      <c r="AD373" s="15"/>
      <c r="AP373" t="s">
        <v>27</v>
      </c>
      <c r="AQ373" t="s">
        <v>27</v>
      </c>
      <c r="AR373" s="7" t="s">
        <v>27</v>
      </c>
      <c r="AZ373" s="17" t="s">
        <v>28</v>
      </c>
      <c r="BA373" s="9">
        <f>1+BA363</f>
        <v>38</v>
      </c>
      <c r="BC373" t="s">
        <v>15</v>
      </c>
      <c r="BD373" s="37" t="s">
        <v>15</v>
      </c>
      <c r="BF373" s="14" t="s">
        <v>15</v>
      </c>
    </row>
    <row r="374" spans="1:58" x14ac:dyDescent="0.2">
      <c r="A374" s="13">
        <f>1+A364</f>
        <v>38</v>
      </c>
      <c r="B374" s="152" t="str">
        <f t="shared" si="105"/>
        <v>Temp</v>
      </c>
      <c r="C374" s="38">
        <v>0</v>
      </c>
      <c r="D374" s="38">
        <v>6</v>
      </c>
      <c r="E374" s="39">
        <v>0</v>
      </c>
      <c r="F374" s="264">
        <f>ABS(Home!$K$22*E374)</f>
        <v>0</v>
      </c>
      <c r="G374" s="39">
        <v>0</v>
      </c>
      <c r="H374" s="264">
        <f>ABS(Home!$K$22*G374)</f>
        <v>0</v>
      </c>
      <c r="I374" s="39">
        <v>0</v>
      </c>
      <c r="J374" s="264">
        <f>ABS(Home!$K$22*I374)</f>
        <v>0</v>
      </c>
      <c r="K374" s="39">
        <v>0</v>
      </c>
      <c r="L374" s="264">
        <f>ABS(Home!$K$22*K374)</f>
        <v>0</v>
      </c>
      <c r="M374" s="90"/>
      <c r="N374">
        <f t="shared" si="103"/>
        <v>0</v>
      </c>
      <c r="P374">
        <f t="shared" si="109"/>
        <v>0</v>
      </c>
      <c r="Q374">
        <f t="shared" si="110"/>
        <v>6</v>
      </c>
      <c r="S374">
        <f t="shared" si="111"/>
        <v>0</v>
      </c>
      <c r="T374">
        <f t="shared" si="112"/>
        <v>0</v>
      </c>
      <c r="U374">
        <f t="shared" si="113"/>
        <v>0</v>
      </c>
      <c r="V374">
        <f t="shared" si="114"/>
        <v>0</v>
      </c>
      <c r="X374">
        <f t="shared" si="115"/>
        <v>0</v>
      </c>
      <c r="Y374">
        <f t="shared" si="116"/>
        <v>0</v>
      </c>
      <c r="Z374">
        <f t="shared" si="117"/>
        <v>0</v>
      </c>
      <c r="AA374">
        <f t="shared" si="118"/>
        <v>0</v>
      </c>
      <c r="AC374" s="15"/>
      <c r="AD374" s="15"/>
      <c r="AP374">
        <v>6</v>
      </c>
      <c r="AQ374">
        <v>6</v>
      </c>
      <c r="AR374">
        <v>7</v>
      </c>
      <c r="BA374" s="16" t="s">
        <v>19</v>
      </c>
      <c r="BC374">
        <v>0</v>
      </c>
      <c r="BD374" s="39">
        <v>0</v>
      </c>
      <c r="BF374">
        <f t="shared" ref="BF374:BF379" si="119">BD374*$BG$3</f>
        <v>0</v>
      </c>
    </row>
    <row r="375" spans="1:58" x14ac:dyDescent="0.2">
      <c r="A375" s="17"/>
      <c r="B375" s="152" t="str">
        <f t="shared" si="105"/>
        <v>pH</v>
      </c>
      <c r="C375" s="38">
        <v>0</v>
      </c>
      <c r="D375" s="38">
        <v>6</v>
      </c>
      <c r="E375" s="39">
        <v>0</v>
      </c>
      <c r="F375" s="264">
        <f>ABS(Home!$K$22*E375)</f>
        <v>0</v>
      </c>
      <c r="G375" s="39">
        <v>0</v>
      </c>
      <c r="H375" s="264">
        <f>ABS(Home!$K$22*G375)</f>
        <v>0</v>
      </c>
      <c r="I375" s="39">
        <v>0</v>
      </c>
      <c r="J375" s="264">
        <f>ABS(Home!$K$22*I375)</f>
        <v>0</v>
      </c>
      <c r="K375" s="39">
        <v>0</v>
      </c>
      <c r="L375" s="264">
        <f>ABS(Home!$K$22*K375)</f>
        <v>0</v>
      </c>
      <c r="M375" s="90"/>
      <c r="N375">
        <f t="shared" si="103"/>
        <v>0</v>
      </c>
      <c r="P375">
        <f t="shared" si="109"/>
        <v>0</v>
      </c>
      <c r="Q375">
        <f t="shared" si="110"/>
        <v>6</v>
      </c>
      <c r="S375">
        <f t="shared" si="111"/>
        <v>0</v>
      </c>
      <c r="T375">
        <f t="shared" si="112"/>
        <v>0</v>
      </c>
      <c r="U375">
        <f t="shared" si="113"/>
        <v>0</v>
      </c>
      <c r="V375">
        <f t="shared" si="114"/>
        <v>0</v>
      </c>
      <c r="X375">
        <f t="shared" si="115"/>
        <v>0</v>
      </c>
      <c r="Y375">
        <f t="shared" si="116"/>
        <v>0</v>
      </c>
      <c r="Z375">
        <f t="shared" si="117"/>
        <v>0</v>
      </c>
      <c r="AA375">
        <f t="shared" si="118"/>
        <v>0</v>
      </c>
      <c r="AC375" s="15"/>
      <c r="AD375" s="15"/>
      <c r="AP375">
        <v>6</v>
      </c>
      <c r="AQ375">
        <v>6</v>
      </c>
      <c r="AR375">
        <v>7</v>
      </c>
      <c r="BA375" s="16" t="s">
        <v>20</v>
      </c>
      <c r="BC375">
        <v>0</v>
      </c>
      <c r="BD375" s="39">
        <v>0</v>
      </c>
      <c r="BF375">
        <f t="shared" si="119"/>
        <v>0</v>
      </c>
    </row>
    <row r="376" spans="1:58" x14ac:dyDescent="0.2">
      <c r="A376" s="1"/>
      <c r="B376" s="152" t="str">
        <f t="shared" si="105"/>
        <v>DO</v>
      </c>
      <c r="C376" s="38">
        <v>0</v>
      </c>
      <c r="D376" s="38">
        <v>6</v>
      </c>
      <c r="E376" s="39">
        <v>0</v>
      </c>
      <c r="F376" s="264">
        <f>ABS(Home!$K$22*E376)</f>
        <v>0</v>
      </c>
      <c r="G376" s="39">
        <v>0</v>
      </c>
      <c r="H376" s="264">
        <f>ABS(Home!$K$22*G376)</f>
        <v>0</v>
      </c>
      <c r="I376" s="39">
        <v>0</v>
      </c>
      <c r="J376" s="264">
        <f>ABS(Home!$K$22*I376)</f>
        <v>0</v>
      </c>
      <c r="K376" s="39">
        <v>0</v>
      </c>
      <c r="L376" s="264">
        <f>ABS(Home!$K$22*K376)</f>
        <v>0</v>
      </c>
      <c r="M376" s="90"/>
      <c r="N376">
        <f t="shared" si="103"/>
        <v>0</v>
      </c>
      <c r="P376">
        <f t="shared" si="109"/>
        <v>0</v>
      </c>
      <c r="Q376">
        <f t="shared" si="110"/>
        <v>6</v>
      </c>
      <c r="S376">
        <f t="shared" si="111"/>
        <v>0</v>
      </c>
      <c r="T376">
        <f t="shared" si="112"/>
        <v>0</v>
      </c>
      <c r="U376">
        <f t="shared" si="113"/>
        <v>0</v>
      </c>
      <c r="V376">
        <f t="shared" si="114"/>
        <v>0</v>
      </c>
      <c r="X376">
        <f t="shared" si="115"/>
        <v>0</v>
      </c>
      <c r="Y376">
        <f t="shared" si="116"/>
        <v>0</v>
      </c>
      <c r="Z376">
        <f t="shared" si="117"/>
        <v>0</v>
      </c>
      <c r="AA376">
        <f t="shared" si="118"/>
        <v>0</v>
      </c>
      <c r="AC376" s="15"/>
      <c r="AD376" s="15"/>
      <c r="AP376">
        <v>6</v>
      </c>
      <c r="AQ376">
        <v>6</v>
      </c>
      <c r="AR376">
        <v>7</v>
      </c>
      <c r="BA376" s="16" t="s">
        <v>21</v>
      </c>
      <c r="BC376">
        <v>0</v>
      </c>
      <c r="BD376" s="39">
        <v>0</v>
      </c>
      <c r="BF376">
        <f t="shared" si="119"/>
        <v>0</v>
      </c>
    </row>
    <row r="377" spans="1:58" x14ac:dyDescent="0.2">
      <c r="A377" s="1"/>
      <c r="B377" s="152" t="str">
        <f t="shared" si="105"/>
        <v>Pollution</v>
      </c>
      <c r="C377" s="38">
        <v>0</v>
      </c>
      <c r="D377" s="38">
        <v>6</v>
      </c>
      <c r="E377" s="39">
        <v>0</v>
      </c>
      <c r="F377" s="264">
        <f>ABS(Home!$K$22*E377)</f>
        <v>0</v>
      </c>
      <c r="G377" s="39">
        <v>0</v>
      </c>
      <c r="H377" s="264">
        <f>ABS(Home!$K$22*G377)</f>
        <v>0</v>
      </c>
      <c r="I377" s="39">
        <v>0</v>
      </c>
      <c r="J377" s="264">
        <f>ABS(Home!$K$22*I377)</f>
        <v>0</v>
      </c>
      <c r="K377" s="39">
        <v>0</v>
      </c>
      <c r="L377" s="264">
        <f>ABS(Home!$K$22*K377)</f>
        <v>0</v>
      </c>
      <c r="M377" s="90"/>
      <c r="N377">
        <f t="shared" si="103"/>
        <v>0</v>
      </c>
      <c r="P377">
        <f t="shared" si="109"/>
        <v>0</v>
      </c>
      <c r="Q377">
        <f t="shared" si="110"/>
        <v>6</v>
      </c>
      <c r="S377">
        <f t="shared" si="111"/>
        <v>0</v>
      </c>
      <c r="T377">
        <f t="shared" si="112"/>
        <v>0</v>
      </c>
      <c r="U377">
        <f t="shared" si="113"/>
        <v>0</v>
      </c>
      <c r="V377">
        <f t="shared" si="114"/>
        <v>0</v>
      </c>
      <c r="X377">
        <f t="shared" si="115"/>
        <v>0</v>
      </c>
      <c r="Y377">
        <f t="shared" si="116"/>
        <v>0</v>
      </c>
      <c r="Z377">
        <f t="shared" si="117"/>
        <v>0</v>
      </c>
      <c r="AA377">
        <f t="shared" si="118"/>
        <v>0</v>
      </c>
      <c r="AC377" s="15"/>
      <c r="AD377" s="15"/>
      <c r="AP377">
        <v>6</v>
      </c>
      <c r="AQ377">
        <v>6</v>
      </c>
      <c r="AR377">
        <v>7</v>
      </c>
      <c r="BA377" s="16" t="s">
        <v>22</v>
      </c>
      <c r="BC377">
        <v>0</v>
      </c>
      <c r="BD377" s="39">
        <v>0</v>
      </c>
      <c r="BF377">
        <f t="shared" si="119"/>
        <v>0</v>
      </c>
    </row>
    <row r="378" spans="1:58" x14ac:dyDescent="0.2">
      <c r="A378" s="1"/>
      <c r="B378" s="152" t="str">
        <f t="shared" si="105"/>
        <v>FishingPressure</v>
      </c>
      <c r="C378" s="38">
        <v>0</v>
      </c>
      <c r="D378" s="38">
        <v>6</v>
      </c>
      <c r="E378" s="39">
        <v>0</v>
      </c>
      <c r="F378" s="264">
        <f>ABS(Home!$K$22*E378)</f>
        <v>0</v>
      </c>
      <c r="G378" s="39">
        <v>0</v>
      </c>
      <c r="H378" s="264">
        <f>ABS(Home!$K$22*G378)</f>
        <v>0</v>
      </c>
      <c r="I378" s="39">
        <v>0</v>
      </c>
      <c r="J378" s="264">
        <f>ABS(Home!$K$22*I378)</f>
        <v>0</v>
      </c>
      <c r="K378" s="39">
        <v>0</v>
      </c>
      <c r="L378" s="264">
        <f>ABS(Home!$K$22*K378)</f>
        <v>0</v>
      </c>
      <c r="M378" s="90"/>
      <c r="N378">
        <f t="shared" si="103"/>
        <v>0</v>
      </c>
      <c r="P378">
        <f t="shared" si="109"/>
        <v>0</v>
      </c>
      <c r="Q378">
        <f t="shared" si="110"/>
        <v>6</v>
      </c>
      <c r="S378">
        <f t="shared" si="111"/>
        <v>0</v>
      </c>
      <c r="T378">
        <f t="shared" si="112"/>
        <v>0</v>
      </c>
      <c r="U378">
        <f t="shared" si="113"/>
        <v>0</v>
      </c>
      <c r="V378">
        <f t="shared" si="114"/>
        <v>0</v>
      </c>
      <c r="X378">
        <f t="shared" si="115"/>
        <v>0</v>
      </c>
      <c r="Y378">
        <f t="shared" si="116"/>
        <v>0</v>
      </c>
      <c r="Z378">
        <f t="shared" si="117"/>
        <v>0</v>
      </c>
      <c r="AA378">
        <f t="shared" si="118"/>
        <v>0</v>
      </c>
      <c r="AC378" s="15"/>
      <c r="AD378" s="15"/>
      <c r="AP378">
        <v>6</v>
      </c>
      <c r="AQ378">
        <v>6</v>
      </c>
      <c r="AR378">
        <v>7</v>
      </c>
      <c r="BA378" s="16" t="s">
        <v>23</v>
      </c>
      <c r="BC378">
        <v>0</v>
      </c>
      <c r="BD378" s="39">
        <v>0</v>
      </c>
      <c r="BF378">
        <f t="shared" si="119"/>
        <v>0</v>
      </c>
    </row>
    <row r="379" spans="1:58" x14ac:dyDescent="0.2">
      <c r="A379" s="1"/>
      <c r="B379" s="152" t="str">
        <f t="shared" si="105"/>
        <v>-</v>
      </c>
      <c r="C379" s="38">
        <v>0</v>
      </c>
      <c r="D379" s="38">
        <v>6</v>
      </c>
      <c r="E379" s="39">
        <v>0</v>
      </c>
      <c r="F379" s="264">
        <f>ABS(Home!$K$22*E379)</f>
        <v>0</v>
      </c>
      <c r="G379" s="39">
        <v>0</v>
      </c>
      <c r="H379" s="264">
        <f>ABS(Home!$K$22*G379)</f>
        <v>0</v>
      </c>
      <c r="I379" s="39">
        <v>0</v>
      </c>
      <c r="J379" s="264">
        <f>ABS(Home!$K$22*I379)</f>
        <v>0</v>
      </c>
      <c r="K379" s="39">
        <v>0</v>
      </c>
      <c r="L379" s="264">
        <f>ABS(Home!$K$22*K379)</f>
        <v>0</v>
      </c>
      <c r="M379" s="90"/>
      <c r="N379">
        <f t="shared" si="103"/>
        <v>0</v>
      </c>
      <c r="P379">
        <f t="shared" si="109"/>
        <v>0</v>
      </c>
      <c r="Q379">
        <f t="shared" si="110"/>
        <v>6</v>
      </c>
      <c r="S379">
        <f t="shared" si="111"/>
        <v>0</v>
      </c>
      <c r="T379">
        <f t="shared" si="112"/>
        <v>0</v>
      </c>
      <c r="U379">
        <f t="shared" si="113"/>
        <v>0</v>
      </c>
      <c r="V379">
        <f t="shared" si="114"/>
        <v>0</v>
      </c>
      <c r="X379">
        <f t="shared" si="115"/>
        <v>0</v>
      </c>
      <c r="Y379">
        <f t="shared" si="116"/>
        <v>0</v>
      </c>
      <c r="Z379">
        <f t="shared" si="117"/>
        <v>0</v>
      </c>
      <c r="AA379">
        <f t="shared" si="118"/>
        <v>0</v>
      </c>
      <c r="AC379" s="15"/>
      <c r="AD379" s="15"/>
      <c r="AP379">
        <v>6</v>
      </c>
      <c r="AQ379">
        <v>6</v>
      </c>
      <c r="AR379">
        <v>7</v>
      </c>
      <c r="BA379" s="16" t="s">
        <v>24</v>
      </c>
      <c r="BC379">
        <v>0</v>
      </c>
      <c r="BD379" s="39">
        <v>0</v>
      </c>
      <c r="BF379">
        <f t="shared" si="119"/>
        <v>0</v>
      </c>
    </row>
    <row r="380" spans="1:58" x14ac:dyDescent="0.2">
      <c r="A380" s="1"/>
      <c r="B380" s="152" t="str">
        <f t="shared" si="105"/>
        <v>.</v>
      </c>
      <c r="F380" s="264">
        <f>ABS(Home!$K$22*E380)</f>
        <v>0</v>
      </c>
      <c r="G380" s="39">
        <v>0</v>
      </c>
      <c r="H380" s="264">
        <f>ABS(Home!$K$22*G380)</f>
        <v>0</v>
      </c>
      <c r="I380" s="39">
        <v>0</v>
      </c>
      <c r="J380" s="264">
        <f>ABS(Home!$K$22*I380)</f>
        <v>0</v>
      </c>
      <c r="K380" s="39">
        <v>0</v>
      </c>
      <c r="L380" s="264">
        <f>ABS(Home!$K$22*K380)</f>
        <v>0</v>
      </c>
      <c r="M380" s="90"/>
      <c r="N380">
        <f t="shared" si="103"/>
        <v>0</v>
      </c>
      <c r="P380">
        <f t="shared" si="109"/>
        <v>0</v>
      </c>
      <c r="Q380">
        <f t="shared" si="110"/>
        <v>0</v>
      </c>
      <c r="S380">
        <f t="shared" si="111"/>
        <v>0</v>
      </c>
      <c r="T380">
        <f t="shared" si="112"/>
        <v>0</v>
      </c>
      <c r="U380">
        <f t="shared" si="113"/>
        <v>0</v>
      </c>
      <c r="V380">
        <f t="shared" si="114"/>
        <v>0</v>
      </c>
      <c r="X380">
        <f t="shared" si="115"/>
        <v>0</v>
      </c>
      <c r="Y380">
        <f t="shared" si="116"/>
        <v>0</v>
      </c>
      <c r="Z380">
        <f t="shared" si="117"/>
        <v>0</v>
      </c>
      <c r="AA380">
        <f t="shared" si="118"/>
        <v>0</v>
      </c>
      <c r="AC380" s="15"/>
      <c r="AD380" s="15"/>
    </row>
    <row r="381" spans="1:58" x14ac:dyDescent="0.2">
      <c r="A381" s="1"/>
      <c r="B381" s="152" t="str">
        <f t="shared" si="105"/>
        <v>.</v>
      </c>
      <c r="F381" s="264">
        <f>ABS(Home!$K$22*E381)</f>
        <v>0</v>
      </c>
      <c r="G381" s="39">
        <v>0</v>
      </c>
      <c r="H381" s="264">
        <f>ABS(Home!$K$22*G381)</f>
        <v>0</v>
      </c>
      <c r="I381" s="39">
        <v>0</v>
      </c>
      <c r="J381" s="264">
        <f>ABS(Home!$K$22*I381)</f>
        <v>0</v>
      </c>
      <c r="K381" s="39">
        <v>0</v>
      </c>
      <c r="L381" s="264">
        <f>ABS(Home!$K$22*K381)</f>
        <v>0</v>
      </c>
      <c r="M381" s="90"/>
      <c r="N381">
        <f t="shared" si="103"/>
        <v>0</v>
      </c>
      <c r="P381">
        <f t="shared" si="109"/>
        <v>0</v>
      </c>
      <c r="Q381">
        <f t="shared" si="110"/>
        <v>0</v>
      </c>
      <c r="S381">
        <f t="shared" si="111"/>
        <v>0</v>
      </c>
      <c r="T381">
        <f t="shared" si="112"/>
        <v>0</v>
      </c>
      <c r="U381">
        <f t="shared" si="113"/>
        <v>0</v>
      </c>
      <c r="V381">
        <f t="shared" si="114"/>
        <v>0</v>
      </c>
      <c r="X381">
        <f t="shared" si="115"/>
        <v>0</v>
      </c>
      <c r="Y381">
        <f t="shared" si="116"/>
        <v>0</v>
      </c>
      <c r="Z381">
        <f t="shared" si="117"/>
        <v>0</v>
      </c>
      <c r="AA381">
        <f t="shared" si="118"/>
        <v>0</v>
      </c>
      <c r="AC381" s="15"/>
      <c r="AD381" s="15"/>
    </row>
    <row r="382" spans="1:58" x14ac:dyDescent="0.2">
      <c r="A382" s="1"/>
      <c r="B382" s="152" t="str">
        <f t="shared" si="105"/>
        <v>.</v>
      </c>
      <c r="F382" s="264">
        <f>ABS(Home!$K$22*E382)</f>
        <v>0</v>
      </c>
      <c r="G382" s="39">
        <v>0</v>
      </c>
      <c r="H382" s="264">
        <f>ABS(Home!$K$22*G382)</f>
        <v>0</v>
      </c>
      <c r="I382" s="39">
        <v>0</v>
      </c>
      <c r="J382" s="264">
        <f>ABS(Home!$K$22*I382)</f>
        <v>0</v>
      </c>
      <c r="K382" s="39">
        <v>0</v>
      </c>
      <c r="L382" s="264">
        <f>ABS(Home!$K$22*K382)</f>
        <v>0</v>
      </c>
      <c r="M382" s="90"/>
      <c r="N382">
        <f t="shared" si="103"/>
        <v>0</v>
      </c>
      <c r="P382">
        <f t="shared" si="109"/>
        <v>0</v>
      </c>
      <c r="Q382">
        <f t="shared" si="110"/>
        <v>0</v>
      </c>
      <c r="S382">
        <f t="shared" si="111"/>
        <v>0</v>
      </c>
      <c r="T382">
        <f t="shared" si="112"/>
        <v>0</v>
      </c>
      <c r="U382">
        <f t="shared" si="113"/>
        <v>0</v>
      </c>
      <c r="V382">
        <f t="shared" si="114"/>
        <v>0</v>
      </c>
      <c r="X382">
        <f t="shared" si="115"/>
        <v>0</v>
      </c>
      <c r="Y382">
        <f t="shared" si="116"/>
        <v>0</v>
      </c>
      <c r="Z382">
        <f t="shared" si="117"/>
        <v>0</v>
      </c>
      <c r="AA382">
        <f t="shared" si="118"/>
        <v>0</v>
      </c>
      <c r="AC382" s="15"/>
      <c r="AD382" s="15"/>
    </row>
    <row r="383" spans="1:58" x14ac:dyDescent="0.2">
      <c r="A383" s="154"/>
      <c r="B383" s="158" t="str">
        <f t="shared" si="105"/>
        <v>.</v>
      </c>
      <c r="C383" s="159"/>
      <c r="D383" s="159"/>
      <c r="E383" s="160"/>
      <c r="F383" s="265">
        <f>ABS(Home!$K$22*E383)</f>
        <v>0</v>
      </c>
      <c r="G383" s="262">
        <v>0</v>
      </c>
      <c r="H383" s="265">
        <f>ABS(Home!$K$22*G383)</f>
        <v>0</v>
      </c>
      <c r="I383" s="262">
        <v>0</v>
      </c>
      <c r="J383" s="265">
        <f>ABS(Home!$K$22*I383)</f>
        <v>0</v>
      </c>
      <c r="K383" s="262">
        <v>0</v>
      </c>
      <c r="L383" s="265">
        <f>ABS(Home!$K$22*K383)</f>
        <v>0</v>
      </c>
      <c r="M383" s="13"/>
      <c r="N383">
        <f t="shared" si="103"/>
        <v>0</v>
      </c>
      <c r="P383">
        <f t="shared" si="109"/>
        <v>0</v>
      </c>
      <c r="Q383">
        <f t="shared" si="110"/>
        <v>0</v>
      </c>
      <c r="S383">
        <f t="shared" si="111"/>
        <v>0</v>
      </c>
      <c r="T383">
        <f t="shared" si="112"/>
        <v>0</v>
      </c>
      <c r="U383">
        <f t="shared" si="113"/>
        <v>0</v>
      </c>
      <c r="V383">
        <f t="shared" si="114"/>
        <v>0</v>
      </c>
      <c r="X383">
        <f t="shared" si="115"/>
        <v>0</v>
      </c>
      <c r="Y383">
        <f t="shared" si="116"/>
        <v>0</v>
      </c>
      <c r="Z383">
        <f t="shared" si="117"/>
        <v>0</v>
      </c>
      <c r="AA383">
        <f t="shared" si="118"/>
        <v>0</v>
      </c>
      <c r="AC383" s="15"/>
      <c r="AD383" s="15"/>
      <c r="AP383" t="s">
        <v>27</v>
      </c>
      <c r="AQ383" t="s">
        <v>27</v>
      </c>
      <c r="AR383" s="7" t="s">
        <v>27</v>
      </c>
      <c r="AZ383" s="17" t="s">
        <v>28</v>
      </c>
      <c r="BA383" s="9">
        <f>1+BA373</f>
        <v>39</v>
      </c>
      <c r="BC383" t="s">
        <v>15</v>
      </c>
      <c r="BD383" s="37" t="s">
        <v>15</v>
      </c>
      <c r="BF383" s="14" t="s">
        <v>15</v>
      </c>
    </row>
    <row r="384" spans="1:58" x14ac:dyDescent="0.2">
      <c r="A384" s="13">
        <f>1+A374</f>
        <v>39</v>
      </c>
      <c r="B384" s="152" t="str">
        <f t="shared" si="105"/>
        <v>Temp</v>
      </c>
      <c r="C384" s="38">
        <v>0</v>
      </c>
      <c r="D384" s="38">
        <v>6</v>
      </c>
      <c r="E384" s="39">
        <v>0</v>
      </c>
      <c r="F384" s="264">
        <f>ABS(Home!$K$22*E384)</f>
        <v>0</v>
      </c>
      <c r="G384" s="39">
        <v>0</v>
      </c>
      <c r="H384" s="264">
        <f>ABS(Home!$K$22*G384)</f>
        <v>0</v>
      </c>
      <c r="I384" s="39">
        <v>0</v>
      </c>
      <c r="J384" s="264">
        <f>ABS(Home!$K$22*I384)</f>
        <v>0</v>
      </c>
      <c r="K384" s="39">
        <v>0</v>
      </c>
      <c r="L384" s="264">
        <f>ABS(Home!$K$22*K384)</f>
        <v>0</v>
      </c>
      <c r="M384" s="90"/>
      <c r="N384">
        <f t="shared" si="103"/>
        <v>0</v>
      </c>
      <c r="P384">
        <f t="shared" si="109"/>
        <v>0</v>
      </c>
      <c r="Q384">
        <f t="shared" si="110"/>
        <v>6</v>
      </c>
      <c r="S384">
        <f t="shared" si="111"/>
        <v>0</v>
      </c>
      <c r="T384">
        <f t="shared" si="112"/>
        <v>0</v>
      </c>
      <c r="U384">
        <f t="shared" si="113"/>
        <v>0</v>
      </c>
      <c r="V384">
        <f t="shared" si="114"/>
        <v>0</v>
      </c>
      <c r="X384">
        <f t="shared" si="115"/>
        <v>0</v>
      </c>
      <c r="Y384">
        <f t="shared" si="116"/>
        <v>0</v>
      </c>
      <c r="Z384">
        <f t="shared" si="117"/>
        <v>0</v>
      </c>
      <c r="AA384">
        <f t="shared" si="118"/>
        <v>0</v>
      </c>
      <c r="AC384" s="15"/>
      <c r="AD384" s="15"/>
      <c r="AP384">
        <v>6</v>
      </c>
      <c r="AQ384">
        <v>6</v>
      </c>
      <c r="AR384">
        <v>7</v>
      </c>
      <c r="BA384" s="16" t="s">
        <v>19</v>
      </c>
      <c r="BC384">
        <v>0</v>
      </c>
      <c r="BD384" s="39">
        <v>0</v>
      </c>
      <c r="BF384">
        <f t="shared" ref="BF384:BF389" si="120">BD384*$BG$3</f>
        <v>0</v>
      </c>
    </row>
    <row r="385" spans="1:58" x14ac:dyDescent="0.2">
      <c r="A385" s="17"/>
      <c r="B385" s="152" t="str">
        <f t="shared" si="105"/>
        <v>pH</v>
      </c>
      <c r="C385" s="38">
        <v>0</v>
      </c>
      <c r="D385" s="38">
        <v>6</v>
      </c>
      <c r="E385" s="39">
        <v>0</v>
      </c>
      <c r="F385" s="264">
        <f>ABS(Home!$K$22*E385)</f>
        <v>0</v>
      </c>
      <c r="G385" s="39">
        <v>0</v>
      </c>
      <c r="H385" s="264">
        <f>ABS(Home!$K$22*G385)</f>
        <v>0</v>
      </c>
      <c r="I385" s="39">
        <v>0</v>
      </c>
      <c r="J385" s="264">
        <f>ABS(Home!$K$22*I385)</f>
        <v>0</v>
      </c>
      <c r="K385" s="39">
        <v>0</v>
      </c>
      <c r="L385" s="264">
        <f>ABS(Home!$K$22*K385)</f>
        <v>0</v>
      </c>
      <c r="M385" s="90"/>
      <c r="N385">
        <f t="shared" si="103"/>
        <v>0</v>
      </c>
      <c r="P385">
        <f t="shared" si="109"/>
        <v>0</v>
      </c>
      <c r="Q385">
        <f t="shared" si="110"/>
        <v>6</v>
      </c>
      <c r="S385">
        <f t="shared" si="111"/>
        <v>0</v>
      </c>
      <c r="T385">
        <f t="shared" si="112"/>
        <v>0</v>
      </c>
      <c r="U385">
        <f t="shared" si="113"/>
        <v>0</v>
      </c>
      <c r="V385">
        <f t="shared" si="114"/>
        <v>0</v>
      </c>
      <c r="X385">
        <f t="shared" si="115"/>
        <v>0</v>
      </c>
      <c r="Y385">
        <f t="shared" si="116"/>
        <v>0</v>
      </c>
      <c r="Z385">
        <f t="shared" si="117"/>
        <v>0</v>
      </c>
      <c r="AA385">
        <f t="shared" si="118"/>
        <v>0</v>
      </c>
      <c r="AC385" s="15"/>
      <c r="AD385" s="15"/>
      <c r="AP385">
        <v>6</v>
      </c>
      <c r="AQ385">
        <v>6</v>
      </c>
      <c r="AR385">
        <v>7</v>
      </c>
      <c r="BA385" s="16" t="s">
        <v>20</v>
      </c>
      <c r="BC385">
        <v>0</v>
      </c>
      <c r="BD385" s="39">
        <v>0</v>
      </c>
      <c r="BF385">
        <f t="shared" si="120"/>
        <v>0</v>
      </c>
    </row>
    <row r="386" spans="1:58" x14ac:dyDescent="0.2">
      <c r="A386" s="1"/>
      <c r="B386" s="152" t="str">
        <f t="shared" si="105"/>
        <v>DO</v>
      </c>
      <c r="C386" s="38">
        <v>0</v>
      </c>
      <c r="D386" s="38">
        <v>6</v>
      </c>
      <c r="E386" s="39">
        <v>0</v>
      </c>
      <c r="F386" s="264">
        <f>ABS(Home!$K$22*E386)</f>
        <v>0</v>
      </c>
      <c r="G386" s="39">
        <v>0</v>
      </c>
      <c r="H386" s="264">
        <f>ABS(Home!$K$22*G386)</f>
        <v>0</v>
      </c>
      <c r="I386" s="39">
        <v>0</v>
      </c>
      <c r="J386" s="264">
        <f>ABS(Home!$K$22*I386)</f>
        <v>0</v>
      </c>
      <c r="K386" s="39">
        <v>0</v>
      </c>
      <c r="L386" s="264">
        <f>ABS(Home!$K$22*K386)</f>
        <v>0</v>
      </c>
      <c r="M386" s="90"/>
      <c r="N386">
        <f t="shared" si="103"/>
        <v>0</v>
      </c>
      <c r="P386">
        <f t="shared" si="109"/>
        <v>0</v>
      </c>
      <c r="Q386">
        <f t="shared" si="110"/>
        <v>6</v>
      </c>
      <c r="S386">
        <f t="shared" si="111"/>
        <v>0</v>
      </c>
      <c r="T386">
        <f t="shared" si="112"/>
        <v>0</v>
      </c>
      <c r="U386">
        <f t="shared" si="113"/>
        <v>0</v>
      </c>
      <c r="V386">
        <f t="shared" si="114"/>
        <v>0</v>
      </c>
      <c r="X386">
        <f t="shared" si="115"/>
        <v>0</v>
      </c>
      <c r="Y386">
        <f t="shared" si="116"/>
        <v>0</v>
      </c>
      <c r="Z386">
        <f t="shared" si="117"/>
        <v>0</v>
      </c>
      <c r="AA386">
        <f t="shared" si="118"/>
        <v>0</v>
      </c>
      <c r="AC386" s="15"/>
      <c r="AD386" s="15"/>
      <c r="AP386">
        <v>6</v>
      </c>
      <c r="AQ386">
        <v>6</v>
      </c>
      <c r="AR386">
        <v>7</v>
      </c>
      <c r="BA386" s="16" t="s">
        <v>21</v>
      </c>
      <c r="BC386">
        <v>0</v>
      </c>
      <c r="BD386" s="39">
        <v>0</v>
      </c>
      <c r="BF386">
        <f t="shared" si="120"/>
        <v>0</v>
      </c>
    </row>
    <row r="387" spans="1:58" x14ac:dyDescent="0.2">
      <c r="A387" s="1"/>
      <c r="B387" s="152" t="str">
        <f t="shared" si="105"/>
        <v>Pollution</v>
      </c>
      <c r="C387" s="38">
        <v>0</v>
      </c>
      <c r="D387" s="38">
        <v>6</v>
      </c>
      <c r="E387" s="39">
        <v>0</v>
      </c>
      <c r="F387" s="264">
        <f>ABS(Home!$K$22*E387)</f>
        <v>0</v>
      </c>
      <c r="G387" s="39">
        <v>0</v>
      </c>
      <c r="H387" s="264">
        <f>ABS(Home!$K$22*G387)</f>
        <v>0</v>
      </c>
      <c r="I387" s="39">
        <v>0</v>
      </c>
      <c r="J387" s="264">
        <f>ABS(Home!$K$22*I387)</f>
        <v>0</v>
      </c>
      <c r="K387" s="39">
        <v>0</v>
      </c>
      <c r="L387" s="264">
        <f>ABS(Home!$K$22*K387)</f>
        <v>0</v>
      </c>
      <c r="M387" s="90"/>
      <c r="N387">
        <f t="shared" si="103"/>
        <v>0</v>
      </c>
      <c r="P387">
        <f t="shared" si="109"/>
        <v>0</v>
      </c>
      <c r="Q387">
        <f t="shared" si="110"/>
        <v>6</v>
      </c>
      <c r="S387">
        <f t="shared" si="111"/>
        <v>0</v>
      </c>
      <c r="T387">
        <f t="shared" si="112"/>
        <v>0</v>
      </c>
      <c r="U387">
        <f t="shared" si="113"/>
        <v>0</v>
      </c>
      <c r="V387">
        <f t="shared" si="114"/>
        <v>0</v>
      </c>
      <c r="X387">
        <f t="shared" si="115"/>
        <v>0</v>
      </c>
      <c r="Y387">
        <f t="shared" si="116"/>
        <v>0</v>
      </c>
      <c r="Z387">
        <f t="shared" si="117"/>
        <v>0</v>
      </c>
      <c r="AA387">
        <f t="shared" si="118"/>
        <v>0</v>
      </c>
      <c r="AC387" s="15"/>
      <c r="AD387" s="15"/>
      <c r="AP387">
        <v>6</v>
      </c>
      <c r="AQ387">
        <v>6</v>
      </c>
      <c r="AR387">
        <v>7</v>
      </c>
      <c r="BA387" s="16" t="s">
        <v>22</v>
      </c>
      <c r="BC387">
        <v>0</v>
      </c>
      <c r="BD387" s="39">
        <v>0</v>
      </c>
      <c r="BF387">
        <f t="shared" si="120"/>
        <v>0</v>
      </c>
    </row>
    <row r="388" spans="1:58" x14ac:dyDescent="0.2">
      <c r="A388" s="1"/>
      <c r="B388" s="152" t="str">
        <f t="shared" si="105"/>
        <v>FishingPressure</v>
      </c>
      <c r="C388" s="38">
        <v>0</v>
      </c>
      <c r="D388" s="38">
        <v>6</v>
      </c>
      <c r="E388" s="39">
        <v>0</v>
      </c>
      <c r="F388" s="264">
        <f>ABS(Home!$K$22*E388)</f>
        <v>0</v>
      </c>
      <c r="G388" s="39">
        <v>0</v>
      </c>
      <c r="H388" s="264">
        <f>ABS(Home!$K$22*G388)</f>
        <v>0</v>
      </c>
      <c r="I388" s="39">
        <v>0</v>
      </c>
      <c r="J388" s="264">
        <f>ABS(Home!$K$22*I388)</f>
        <v>0</v>
      </c>
      <c r="K388" s="39">
        <v>0</v>
      </c>
      <c r="L388" s="264">
        <f>ABS(Home!$K$22*K388)</f>
        <v>0</v>
      </c>
      <c r="M388" s="90"/>
      <c r="N388">
        <f t="shared" si="103"/>
        <v>0</v>
      </c>
      <c r="P388">
        <f t="shared" si="109"/>
        <v>0</v>
      </c>
      <c r="Q388">
        <f t="shared" si="110"/>
        <v>6</v>
      </c>
      <c r="S388">
        <f t="shared" si="111"/>
        <v>0</v>
      </c>
      <c r="T388">
        <f t="shared" si="112"/>
        <v>0</v>
      </c>
      <c r="U388">
        <f t="shared" si="113"/>
        <v>0</v>
      </c>
      <c r="V388">
        <f t="shared" si="114"/>
        <v>0</v>
      </c>
      <c r="X388">
        <f t="shared" si="115"/>
        <v>0</v>
      </c>
      <c r="Y388">
        <f t="shared" si="116"/>
        <v>0</v>
      </c>
      <c r="Z388">
        <f t="shared" si="117"/>
        <v>0</v>
      </c>
      <c r="AA388">
        <f t="shared" si="118"/>
        <v>0</v>
      </c>
      <c r="AC388" s="15"/>
      <c r="AD388" s="15"/>
      <c r="AP388">
        <v>6</v>
      </c>
      <c r="AQ388">
        <v>6</v>
      </c>
      <c r="AR388">
        <v>7</v>
      </c>
      <c r="BA388" s="16" t="s">
        <v>23</v>
      </c>
      <c r="BC388">
        <v>0</v>
      </c>
      <c r="BD388" s="39">
        <v>0</v>
      </c>
      <c r="BF388">
        <f t="shared" si="120"/>
        <v>0</v>
      </c>
    </row>
    <row r="389" spans="1:58" x14ac:dyDescent="0.2">
      <c r="A389" s="1"/>
      <c r="B389" s="152" t="str">
        <f t="shared" si="105"/>
        <v>-</v>
      </c>
      <c r="C389" s="38">
        <v>0</v>
      </c>
      <c r="D389" s="38">
        <v>6</v>
      </c>
      <c r="E389" s="39">
        <v>0</v>
      </c>
      <c r="F389" s="264">
        <f>ABS(Home!$K$22*E389)</f>
        <v>0</v>
      </c>
      <c r="G389" s="39">
        <v>0</v>
      </c>
      <c r="H389" s="264">
        <f>ABS(Home!$K$22*G389)</f>
        <v>0</v>
      </c>
      <c r="I389" s="39">
        <v>0</v>
      </c>
      <c r="J389" s="264">
        <f>ABS(Home!$K$22*I389)</f>
        <v>0</v>
      </c>
      <c r="K389" s="39">
        <v>0</v>
      </c>
      <c r="L389" s="264">
        <f>ABS(Home!$K$22*K389)</f>
        <v>0</v>
      </c>
      <c r="M389" s="90"/>
      <c r="N389">
        <f t="shared" ref="N389:N403" si="121">IF(C389=1,COUNTIF(F389,"&lt;&gt;0")+COUNTIF(H389,"&lt;&gt;0")+COUNTIF(J389,"&lt;&gt;0")+COUNTIF(L389,"&lt;&gt;0"),0)</f>
        <v>0</v>
      </c>
      <c r="P389">
        <f t="shared" si="109"/>
        <v>0</v>
      </c>
      <c r="Q389">
        <f t="shared" si="110"/>
        <v>6</v>
      </c>
      <c r="S389">
        <f t="shared" si="111"/>
        <v>0</v>
      </c>
      <c r="T389">
        <f t="shared" si="112"/>
        <v>0</v>
      </c>
      <c r="U389">
        <f t="shared" si="113"/>
        <v>0</v>
      </c>
      <c r="V389">
        <f t="shared" si="114"/>
        <v>0</v>
      </c>
      <c r="X389">
        <f t="shared" si="115"/>
        <v>0</v>
      </c>
      <c r="Y389">
        <f t="shared" si="116"/>
        <v>0</v>
      </c>
      <c r="Z389">
        <f t="shared" si="117"/>
        <v>0</v>
      </c>
      <c r="AA389">
        <f t="shared" si="118"/>
        <v>0</v>
      </c>
      <c r="AC389" s="15"/>
      <c r="AD389" s="15"/>
      <c r="AP389">
        <v>6</v>
      </c>
      <c r="AQ389">
        <v>6</v>
      </c>
      <c r="AR389">
        <v>7</v>
      </c>
      <c r="BA389" s="16" t="s">
        <v>24</v>
      </c>
      <c r="BC389">
        <v>0</v>
      </c>
      <c r="BD389" s="39">
        <v>0</v>
      </c>
      <c r="BF389">
        <f t="shared" si="120"/>
        <v>0</v>
      </c>
    </row>
    <row r="390" spans="1:58" x14ac:dyDescent="0.2">
      <c r="A390" s="1"/>
      <c r="B390" s="152" t="str">
        <f t="shared" si="105"/>
        <v>.</v>
      </c>
      <c r="F390" s="264">
        <f>ABS(Home!$K$22*E390)</f>
        <v>0</v>
      </c>
      <c r="G390" s="39">
        <v>0</v>
      </c>
      <c r="H390" s="264">
        <f>ABS(Home!$K$22*G390)</f>
        <v>0</v>
      </c>
      <c r="I390" s="39">
        <v>0</v>
      </c>
      <c r="J390" s="264">
        <f>ABS(Home!$K$22*I390)</f>
        <v>0</v>
      </c>
      <c r="K390" s="39">
        <v>0</v>
      </c>
      <c r="L390" s="264">
        <f>ABS(Home!$K$22*K390)</f>
        <v>0</v>
      </c>
      <c r="M390" s="90"/>
      <c r="N390">
        <f t="shared" si="121"/>
        <v>0</v>
      </c>
      <c r="P390">
        <f t="shared" si="109"/>
        <v>0</v>
      </c>
      <c r="Q390">
        <f t="shared" si="110"/>
        <v>0</v>
      </c>
      <c r="S390">
        <f t="shared" si="111"/>
        <v>0</v>
      </c>
      <c r="T390">
        <f t="shared" si="112"/>
        <v>0</v>
      </c>
      <c r="U390">
        <f t="shared" si="113"/>
        <v>0</v>
      </c>
      <c r="V390">
        <f t="shared" si="114"/>
        <v>0</v>
      </c>
      <c r="X390">
        <f t="shared" si="115"/>
        <v>0</v>
      </c>
      <c r="Y390">
        <f t="shared" si="116"/>
        <v>0</v>
      </c>
      <c r="Z390">
        <f t="shared" si="117"/>
        <v>0</v>
      </c>
      <c r="AA390">
        <f t="shared" si="118"/>
        <v>0</v>
      </c>
      <c r="AC390" s="15"/>
      <c r="AD390" s="15"/>
    </row>
    <row r="391" spans="1:58" x14ac:dyDescent="0.2">
      <c r="A391" s="1"/>
      <c r="B391" s="152" t="str">
        <f t="shared" si="105"/>
        <v>.</v>
      </c>
      <c r="F391" s="264">
        <f>ABS(Home!$K$22*E391)</f>
        <v>0</v>
      </c>
      <c r="G391" s="39">
        <v>0</v>
      </c>
      <c r="H391" s="264">
        <f>ABS(Home!$K$22*G391)</f>
        <v>0</v>
      </c>
      <c r="I391" s="39">
        <v>0</v>
      </c>
      <c r="J391" s="264">
        <f>ABS(Home!$K$22*I391)</f>
        <v>0</v>
      </c>
      <c r="K391" s="39">
        <v>0</v>
      </c>
      <c r="L391" s="264">
        <f>ABS(Home!$K$22*K391)</f>
        <v>0</v>
      </c>
      <c r="M391" s="90"/>
      <c r="N391">
        <f t="shared" si="121"/>
        <v>0</v>
      </c>
      <c r="P391">
        <f t="shared" si="109"/>
        <v>0</v>
      </c>
      <c r="Q391">
        <f t="shared" si="110"/>
        <v>0</v>
      </c>
      <c r="S391">
        <f t="shared" si="111"/>
        <v>0</v>
      </c>
      <c r="T391">
        <f t="shared" si="112"/>
        <v>0</v>
      </c>
      <c r="U391">
        <f t="shared" si="113"/>
        <v>0</v>
      </c>
      <c r="V391">
        <f t="shared" si="114"/>
        <v>0</v>
      </c>
      <c r="X391">
        <f t="shared" si="115"/>
        <v>0</v>
      </c>
      <c r="Y391">
        <f t="shared" si="116"/>
        <v>0</v>
      </c>
      <c r="Z391">
        <f t="shared" si="117"/>
        <v>0</v>
      </c>
      <c r="AA391">
        <f t="shared" si="118"/>
        <v>0</v>
      </c>
      <c r="AC391" s="15"/>
      <c r="AD391" s="15"/>
    </row>
    <row r="392" spans="1:58" x14ac:dyDescent="0.2">
      <c r="A392" s="1"/>
      <c r="B392" s="152" t="str">
        <f t="shared" si="105"/>
        <v>.</v>
      </c>
      <c r="F392" s="264">
        <f>ABS(Home!$K$22*E392)</f>
        <v>0</v>
      </c>
      <c r="G392" s="39">
        <v>0</v>
      </c>
      <c r="H392" s="264">
        <f>ABS(Home!$K$22*G392)</f>
        <v>0</v>
      </c>
      <c r="I392" s="39">
        <v>0</v>
      </c>
      <c r="J392" s="264">
        <f>ABS(Home!$K$22*I392)</f>
        <v>0</v>
      </c>
      <c r="K392" s="39">
        <v>0</v>
      </c>
      <c r="L392" s="264">
        <f>ABS(Home!$K$22*K392)</f>
        <v>0</v>
      </c>
      <c r="M392" s="90"/>
      <c r="N392">
        <f t="shared" si="121"/>
        <v>0</v>
      </c>
      <c r="P392">
        <f t="shared" si="109"/>
        <v>0</v>
      </c>
      <c r="Q392">
        <f t="shared" si="110"/>
        <v>0</v>
      </c>
      <c r="S392">
        <f t="shared" si="111"/>
        <v>0</v>
      </c>
      <c r="T392">
        <f t="shared" si="112"/>
        <v>0</v>
      </c>
      <c r="U392">
        <f t="shared" si="113"/>
        <v>0</v>
      </c>
      <c r="V392">
        <f t="shared" si="114"/>
        <v>0</v>
      </c>
      <c r="X392">
        <f t="shared" si="115"/>
        <v>0</v>
      </c>
      <c r="Y392">
        <f t="shared" si="116"/>
        <v>0</v>
      </c>
      <c r="Z392">
        <f t="shared" si="117"/>
        <v>0</v>
      </c>
      <c r="AA392">
        <f t="shared" si="118"/>
        <v>0</v>
      </c>
      <c r="AC392" s="15"/>
      <c r="AD392" s="15"/>
    </row>
    <row r="393" spans="1:58" x14ac:dyDescent="0.2">
      <c r="A393" s="154"/>
      <c r="B393" s="158" t="str">
        <f t="shared" si="105"/>
        <v>.</v>
      </c>
      <c r="C393" s="159"/>
      <c r="D393" s="159"/>
      <c r="E393" s="160"/>
      <c r="F393" s="265">
        <f>ABS(Home!$K$22*E393)</f>
        <v>0</v>
      </c>
      <c r="G393" s="262">
        <v>0</v>
      </c>
      <c r="H393" s="265">
        <f>ABS(Home!$K$22*G393)</f>
        <v>0</v>
      </c>
      <c r="I393" s="262">
        <v>0</v>
      </c>
      <c r="J393" s="265">
        <f>ABS(Home!$K$22*I393)</f>
        <v>0</v>
      </c>
      <c r="K393" s="262">
        <v>0</v>
      </c>
      <c r="L393" s="265">
        <f>ABS(Home!$K$22*K393)</f>
        <v>0</v>
      </c>
      <c r="M393" s="13"/>
      <c r="N393">
        <f t="shared" si="121"/>
        <v>0</v>
      </c>
      <c r="P393">
        <f t="shared" si="109"/>
        <v>0</v>
      </c>
      <c r="Q393">
        <f t="shared" si="110"/>
        <v>0</v>
      </c>
      <c r="S393">
        <f t="shared" si="111"/>
        <v>0</v>
      </c>
      <c r="T393">
        <f t="shared" si="112"/>
        <v>0</v>
      </c>
      <c r="U393">
        <f t="shared" si="113"/>
        <v>0</v>
      </c>
      <c r="V393">
        <f t="shared" si="114"/>
        <v>0</v>
      </c>
      <c r="X393">
        <f t="shared" si="115"/>
        <v>0</v>
      </c>
      <c r="Y393">
        <f t="shared" si="116"/>
        <v>0</v>
      </c>
      <c r="Z393">
        <f t="shared" si="117"/>
        <v>0</v>
      </c>
      <c r="AA393">
        <f t="shared" si="118"/>
        <v>0</v>
      </c>
      <c r="AC393" s="15"/>
      <c r="AD393" s="15"/>
      <c r="AP393" t="s">
        <v>27</v>
      </c>
      <c r="AQ393" t="s">
        <v>27</v>
      </c>
      <c r="AR393" s="7" t="s">
        <v>27</v>
      </c>
      <c r="AZ393" s="17" t="s">
        <v>28</v>
      </c>
      <c r="BA393" s="9">
        <f>1+BA383</f>
        <v>40</v>
      </c>
      <c r="BC393" t="s">
        <v>15</v>
      </c>
      <c r="BD393" s="37" t="s">
        <v>15</v>
      </c>
      <c r="BF393" s="14" t="s">
        <v>15</v>
      </c>
    </row>
    <row r="394" spans="1:58" x14ac:dyDescent="0.2">
      <c r="A394" s="13">
        <f>1+A384</f>
        <v>40</v>
      </c>
      <c r="B394" s="152" t="str">
        <f t="shared" si="105"/>
        <v>Temp</v>
      </c>
      <c r="C394" s="38">
        <v>0</v>
      </c>
      <c r="D394" s="38">
        <v>5</v>
      </c>
      <c r="E394" s="39">
        <v>0</v>
      </c>
      <c r="F394" s="264">
        <f>ABS(Home!$K$22*E394)</f>
        <v>0</v>
      </c>
      <c r="G394" s="39">
        <v>0</v>
      </c>
      <c r="H394" s="264">
        <f>ABS(Home!$K$22*G394)</f>
        <v>0</v>
      </c>
      <c r="I394" s="39">
        <v>0</v>
      </c>
      <c r="J394" s="264">
        <f>ABS(Home!$K$22*I394)</f>
        <v>0</v>
      </c>
      <c r="K394" s="39">
        <v>0</v>
      </c>
      <c r="L394" s="264">
        <f>ABS(Home!$K$22*K394)</f>
        <v>0</v>
      </c>
      <c r="M394" s="90"/>
      <c r="N394">
        <f t="shared" si="121"/>
        <v>0</v>
      </c>
      <c r="P394">
        <f t="shared" si="109"/>
        <v>0</v>
      </c>
      <c r="Q394">
        <f t="shared" si="110"/>
        <v>5</v>
      </c>
      <c r="S394">
        <f t="shared" si="111"/>
        <v>0</v>
      </c>
      <c r="T394">
        <f t="shared" si="112"/>
        <v>0</v>
      </c>
      <c r="U394">
        <f t="shared" si="113"/>
        <v>0</v>
      </c>
      <c r="V394">
        <f t="shared" si="114"/>
        <v>0</v>
      </c>
      <c r="X394">
        <f t="shared" si="115"/>
        <v>0</v>
      </c>
      <c r="Y394">
        <f t="shared" si="116"/>
        <v>0</v>
      </c>
      <c r="Z394">
        <f t="shared" si="117"/>
        <v>0</v>
      </c>
      <c r="AA394">
        <f t="shared" si="118"/>
        <v>0</v>
      </c>
      <c r="AC394" s="15"/>
      <c r="AD394" s="15"/>
      <c r="AP394">
        <v>5</v>
      </c>
      <c r="AQ394">
        <v>5</v>
      </c>
      <c r="AR394">
        <v>7</v>
      </c>
      <c r="BA394" s="16" t="s">
        <v>19</v>
      </c>
      <c r="BC394">
        <v>0</v>
      </c>
      <c r="BD394" s="39">
        <v>0</v>
      </c>
      <c r="BF394">
        <f t="shared" ref="BF394:BF399" si="122">BD394*$BG$3</f>
        <v>0</v>
      </c>
    </row>
    <row r="395" spans="1:58" x14ac:dyDescent="0.2">
      <c r="A395" s="17"/>
      <c r="B395" s="152" t="str">
        <f t="shared" si="105"/>
        <v>pH</v>
      </c>
      <c r="C395" s="38">
        <v>0</v>
      </c>
      <c r="D395" s="38">
        <v>5</v>
      </c>
      <c r="E395" s="39">
        <v>0</v>
      </c>
      <c r="F395" s="264">
        <f>ABS(Home!$K$22*E395)</f>
        <v>0</v>
      </c>
      <c r="G395" s="39">
        <v>0</v>
      </c>
      <c r="H395" s="264">
        <f>ABS(Home!$K$22*G395)</f>
        <v>0</v>
      </c>
      <c r="I395" s="39">
        <v>0</v>
      </c>
      <c r="J395" s="264">
        <f>ABS(Home!$K$22*I395)</f>
        <v>0</v>
      </c>
      <c r="K395" s="39">
        <v>0</v>
      </c>
      <c r="L395" s="264">
        <f>ABS(Home!$K$22*K395)</f>
        <v>0</v>
      </c>
      <c r="M395" s="90"/>
      <c r="N395">
        <f t="shared" si="121"/>
        <v>0</v>
      </c>
      <c r="P395">
        <f t="shared" si="109"/>
        <v>0</v>
      </c>
      <c r="Q395">
        <f t="shared" si="110"/>
        <v>5</v>
      </c>
      <c r="S395">
        <f t="shared" si="111"/>
        <v>0</v>
      </c>
      <c r="T395">
        <f t="shared" si="112"/>
        <v>0</v>
      </c>
      <c r="U395">
        <f t="shared" si="113"/>
        <v>0</v>
      </c>
      <c r="V395">
        <f t="shared" si="114"/>
        <v>0</v>
      </c>
      <c r="X395">
        <f t="shared" si="115"/>
        <v>0</v>
      </c>
      <c r="Y395">
        <f t="shared" si="116"/>
        <v>0</v>
      </c>
      <c r="Z395">
        <f t="shared" si="117"/>
        <v>0</v>
      </c>
      <c r="AA395">
        <f t="shared" si="118"/>
        <v>0</v>
      </c>
      <c r="AC395" s="15"/>
      <c r="AD395" s="15"/>
      <c r="AP395">
        <v>5</v>
      </c>
      <c r="AQ395">
        <v>5</v>
      </c>
      <c r="AR395">
        <v>7</v>
      </c>
      <c r="BA395" s="16" t="s">
        <v>20</v>
      </c>
      <c r="BC395">
        <v>0</v>
      </c>
      <c r="BD395" s="39">
        <v>0</v>
      </c>
      <c r="BF395">
        <f t="shared" si="122"/>
        <v>0</v>
      </c>
    </row>
    <row r="396" spans="1:58" x14ac:dyDescent="0.2">
      <c r="A396" s="1"/>
      <c r="B396" s="152" t="str">
        <f t="shared" si="105"/>
        <v>DO</v>
      </c>
      <c r="C396" s="38">
        <v>0</v>
      </c>
      <c r="D396" s="38">
        <v>5</v>
      </c>
      <c r="E396" s="39">
        <v>0</v>
      </c>
      <c r="F396" s="264">
        <f>ABS(Home!$K$22*E396)</f>
        <v>0</v>
      </c>
      <c r="G396" s="39">
        <v>0</v>
      </c>
      <c r="H396" s="264">
        <f>ABS(Home!$K$22*G396)</f>
        <v>0</v>
      </c>
      <c r="I396" s="39">
        <v>0</v>
      </c>
      <c r="J396" s="264">
        <f>ABS(Home!$K$22*I396)</f>
        <v>0</v>
      </c>
      <c r="K396" s="39">
        <v>0</v>
      </c>
      <c r="L396" s="264">
        <f>ABS(Home!$K$22*K396)</f>
        <v>0</v>
      </c>
      <c r="M396" s="90"/>
      <c r="N396">
        <f t="shared" si="121"/>
        <v>0</v>
      </c>
      <c r="P396">
        <f t="shared" si="109"/>
        <v>0</v>
      </c>
      <c r="Q396">
        <f t="shared" si="110"/>
        <v>5</v>
      </c>
      <c r="S396">
        <f t="shared" si="111"/>
        <v>0</v>
      </c>
      <c r="T396">
        <f t="shared" si="112"/>
        <v>0</v>
      </c>
      <c r="U396">
        <f t="shared" si="113"/>
        <v>0</v>
      </c>
      <c r="V396">
        <f t="shared" si="114"/>
        <v>0</v>
      </c>
      <c r="X396">
        <f t="shared" si="115"/>
        <v>0</v>
      </c>
      <c r="Y396">
        <f t="shared" si="116"/>
        <v>0</v>
      </c>
      <c r="Z396">
        <f t="shared" si="117"/>
        <v>0</v>
      </c>
      <c r="AA396">
        <f t="shared" si="118"/>
        <v>0</v>
      </c>
      <c r="AC396" s="15"/>
      <c r="AD396" s="15"/>
      <c r="AP396">
        <v>5</v>
      </c>
      <c r="AQ396">
        <v>5</v>
      </c>
      <c r="AR396">
        <v>7</v>
      </c>
      <c r="BA396" s="16" t="s">
        <v>21</v>
      </c>
      <c r="BC396">
        <v>0</v>
      </c>
      <c r="BD396" s="39">
        <v>0</v>
      </c>
      <c r="BF396">
        <f t="shared" si="122"/>
        <v>0</v>
      </c>
    </row>
    <row r="397" spans="1:58" x14ac:dyDescent="0.2">
      <c r="A397" s="1"/>
      <c r="B397" s="152" t="str">
        <f t="shared" si="105"/>
        <v>Pollution</v>
      </c>
      <c r="C397" s="38">
        <v>0</v>
      </c>
      <c r="D397" s="38">
        <v>5</v>
      </c>
      <c r="E397" s="39">
        <v>0</v>
      </c>
      <c r="F397" s="264">
        <f>ABS(Home!$K$22*E397)</f>
        <v>0</v>
      </c>
      <c r="G397" s="39">
        <v>0</v>
      </c>
      <c r="H397" s="264">
        <f>ABS(Home!$K$22*G397)</f>
        <v>0</v>
      </c>
      <c r="I397" s="39">
        <v>0</v>
      </c>
      <c r="J397" s="264">
        <f>ABS(Home!$K$22*I397)</f>
        <v>0</v>
      </c>
      <c r="K397" s="39">
        <v>0</v>
      </c>
      <c r="L397" s="264">
        <f>ABS(Home!$K$22*K397)</f>
        <v>0</v>
      </c>
      <c r="M397" s="90"/>
      <c r="N397">
        <f t="shared" si="121"/>
        <v>0</v>
      </c>
      <c r="P397">
        <f t="shared" si="109"/>
        <v>0</v>
      </c>
      <c r="Q397">
        <f t="shared" si="110"/>
        <v>5</v>
      </c>
      <c r="S397">
        <f t="shared" si="111"/>
        <v>0</v>
      </c>
      <c r="T397">
        <f t="shared" si="112"/>
        <v>0</v>
      </c>
      <c r="U397">
        <f t="shared" si="113"/>
        <v>0</v>
      </c>
      <c r="V397">
        <f t="shared" si="114"/>
        <v>0</v>
      </c>
      <c r="X397">
        <f t="shared" si="115"/>
        <v>0</v>
      </c>
      <c r="Y397">
        <f t="shared" si="116"/>
        <v>0</v>
      </c>
      <c r="Z397">
        <f t="shared" si="117"/>
        <v>0</v>
      </c>
      <c r="AA397">
        <f t="shared" si="118"/>
        <v>0</v>
      </c>
      <c r="AC397" s="15"/>
      <c r="AD397" s="15"/>
      <c r="AP397">
        <v>5</v>
      </c>
      <c r="AQ397">
        <v>5</v>
      </c>
      <c r="AR397">
        <v>7</v>
      </c>
      <c r="BA397" s="16" t="s">
        <v>22</v>
      </c>
      <c r="BC397">
        <v>0</v>
      </c>
      <c r="BD397" s="39">
        <v>0</v>
      </c>
      <c r="BF397">
        <f t="shared" si="122"/>
        <v>0</v>
      </c>
    </row>
    <row r="398" spans="1:58" x14ac:dyDescent="0.2">
      <c r="A398" s="1"/>
      <c r="B398" s="152" t="str">
        <f t="shared" si="105"/>
        <v>FishingPressure</v>
      </c>
      <c r="C398" s="38">
        <v>0</v>
      </c>
      <c r="D398" s="38">
        <v>5</v>
      </c>
      <c r="E398" s="39">
        <v>0</v>
      </c>
      <c r="F398" s="264">
        <f>ABS(Home!$K$22*E398)</f>
        <v>0</v>
      </c>
      <c r="G398" s="39">
        <v>0</v>
      </c>
      <c r="H398" s="264">
        <f>ABS(Home!$K$22*G398)</f>
        <v>0</v>
      </c>
      <c r="I398" s="39">
        <v>0</v>
      </c>
      <c r="J398" s="264">
        <f>ABS(Home!$K$22*I398)</f>
        <v>0</v>
      </c>
      <c r="K398" s="39">
        <v>0</v>
      </c>
      <c r="L398" s="264">
        <f>ABS(Home!$K$22*K398)</f>
        <v>0</v>
      </c>
      <c r="M398" s="90"/>
      <c r="N398">
        <f t="shared" si="121"/>
        <v>0</v>
      </c>
      <c r="P398">
        <f t="shared" si="109"/>
        <v>0</v>
      </c>
      <c r="Q398">
        <f t="shared" si="110"/>
        <v>5</v>
      </c>
      <c r="S398">
        <f t="shared" si="111"/>
        <v>0</v>
      </c>
      <c r="T398">
        <f t="shared" si="112"/>
        <v>0</v>
      </c>
      <c r="U398">
        <f t="shared" si="113"/>
        <v>0</v>
      </c>
      <c r="V398">
        <f t="shared" si="114"/>
        <v>0</v>
      </c>
      <c r="X398">
        <f t="shared" si="115"/>
        <v>0</v>
      </c>
      <c r="Y398">
        <f t="shared" si="116"/>
        <v>0</v>
      </c>
      <c r="Z398">
        <f t="shared" si="117"/>
        <v>0</v>
      </c>
      <c r="AA398">
        <f t="shared" si="118"/>
        <v>0</v>
      </c>
      <c r="AC398" s="15"/>
      <c r="AD398" s="15"/>
      <c r="AP398">
        <v>5</v>
      </c>
      <c r="AQ398">
        <v>5</v>
      </c>
      <c r="AR398">
        <v>7</v>
      </c>
      <c r="BA398" s="16" t="s">
        <v>23</v>
      </c>
      <c r="BC398">
        <v>0</v>
      </c>
      <c r="BD398" s="39">
        <v>0</v>
      </c>
      <c r="BF398">
        <f t="shared" si="122"/>
        <v>0</v>
      </c>
    </row>
    <row r="399" spans="1:58" x14ac:dyDescent="0.2">
      <c r="A399" s="1"/>
      <c r="B399" s="152" t="str">
        <f t="shared" ref="B399:B403" si="123">B389</f>
        <v>-</v>
      </c>
      <c r="C399" s="38">
        <v>0</v>
      </c>
      <c r="D399" s="38">
        <v>5</v>
      </c>
      <c r="E399" s="39">
        <v>0</v>
      </c>
      <c r="F399" s="264">
        <f>ABS(Home!$K$22*E399)</f>
        <v>0</v>
      </c>
      <c r="G399" s="39">
        <v>0</v>
      </c>
      <c r="H399" s="264">
        <f>ABS(Home!$K$22*G399)</f>
        <v>0</v>
      </c>
      <c r="I399" s="39">
        <v>0</v>
      </c>
      <c r="J399" s="264">
        <f>ABS(Home!$K$22*I399)</f>
        <v>0</v>
      </c>
      <c r="K399" s="39">
        <v>0</v>
      </c>
      <c r="L399" s="264">
        <f>ABS(Home!$K$22*K399)</f>
        <v>0</v>
      </c>
      <c r="M399" s="90"/>
      <c r="N399">
        <f t="shared" si="121"/>
        <v>0</v>
      </c>
      <c r="P399">
        <f t="shared" si="109"/>
        <v>0</v>
      </c>
      <c r="Q399">
        <f t="shared" si="110"/>
        <v>5</v>
      </c>
      <c r="S399">
        <f t="shared" si="111"/>
        <v>0</v>
      </c>
      <c r="T399">
        <f t="shared" si="112"/>
        <v>0</v>
      </c>
      <c r="U399">
        <f t="shared" si="113"/>
        <v>0</v>
      </c>
      <c r="V399">
        <f t="shared" si="114"/>
        <v>0</v>
      </c>
      <c r="X399">
        <f t="shared" si="115"/>
        <v>0</v>
      </c>
      <c r="Y399">
        <f t="shared" si="116"/>
        <v>0</v>
      </c>
      <c r="Z399">
        <f t="shared" si="117"/>
        <v>0</v>
      </c>
      <c r="AA399">
        <f t="shared" si="118"/>
        <v>0</v>
      </c>
      <c r="AC399" s="15"/>
      <c r="AD399" s="15"/>
      <c r="AP399">
        <v>5</v>
      </c>
      <c r="AQ399">
        <v>5</v>
      </c>
      <c r="AR399">
        <v>7</v>
      </c>
      <c r="BA399" s="16" t="s">
        <v>24</v>
      </c>
      <c r="BC399">
        <v>0</v>
      </c>
      <c r="BD399" s="39">
        <v>0</v>
      </c>
      <c r="BF399">
        <f t="shared" si="122"/>
        <v>0</v>
      </c>
    </row>
    <row r="400" spans="1:58" x14ac:dyDescent="0.2">
      <c r="A400" s="1"/>
      <c r="B400" s="152" t="str">
        <f t="shared" si="123"/>
        <v>.</v>
      </c>
      <c r="F400" s="264">
        <f>ABS(Home!$K$22*E400)</f>
        <v>0</v>
      </c>
      <c r="G400" s="39">
        <v>0</v>
      </c>
      <c r="H400" s="264">
        <f>ABS(Home!$K$22*G400)</f>
        <v>0</v>
      </c>
      <c r="I400" s="39">
        <v>0</v>
      </c>
      <c r="J400" s="264">
        <f>ABS(Home!$K$22*I400)</f>
        <v>0</v>
      </c>
      <c r="K400" s="39">
        <v>0</v>
      </c>
      <c r="L400" s="264">
        <f>ABS(Home!$K$22*K400)</f>
        <v>0</v>
      </c>
      <c r="N400">
        <f t="shared" si="121"/>
        <v>0</v>
      </c>
      <c r="P400">
        <f t="shared" si="109"/>
        <v>0</v>
      </c>
      <c r="Q400">
        <f t="shared" si="110"/>
        <v>0</v>
      </c>
      <c r="S400">
        <f t="shared" si="111"/>
        <v>0</v>
      </c>
      <c r="T400">
        <f t="shared" si="112"/>
        <v>0</v>
      </c>
      <c r="U400">
        <f t="shared" si="113"/>
        <v>0</v>
      </c>
      <c r="V400">
        <f t="shared" si="114"/>
        <v>0</v>
      </c>
      <c r="X400">
        <f t="shared" si="115"/>
        <v>0</v>
      </c>
      <c r="Y400">
        <f t="shared" si="116"/>
        <v>0</v>
      </c>
      <c r="Z400">
        <f t="shared" si="117"/>
        <v>0</v>
      </c>
      <c r="AA400">
        <f t="shared" si="118"/>
        <v>0</v>
      </c>
      <c r="AC400" s="15"/>
      <c r="AD400" s="15"/>
    </row>
    <row r="401" spans="1:30" x14ac:dyDescent="0.2">
      <c r="A401" s="1"/>
      <c r="B401" s="152" t="str">
        <f t="shared" si="123"/>
        <v>.</v>
      </c>
      <c r="F401" s="264">
        <f>ABS(Home!$K$22*E401)</f>
        <v>0</v>
      </c>
      <c r="G401" s="39">
        <v>0</v>
      </c>
      <c r="H401" s="264">
        <f>ABS(Home!$K$22*G401)</f>
        <v>0</v>
      </c>
      <c r="I401" s="39">
        <v>0</v>
      </c>
      <c r="J401" s="264">
        <f>ABS(Home!$K$22*I401)</f>
        <v>0</v>
      </c>
      <c r="K401" s="39">
        <v>0</v>
      </c>
      <c r="L401" s="264">
        <f>ABS(Home!$K$22*K401)</f>
        <v>0</v>
      </c>
      <c r="N401">
        <f t="shared" si="121"/>
        <v>0</v>
      </c>
      <c r="P401">
        <f t="shared" si="109"/>
        <v>0</v>
      </c>
      <c r="Q401">
        <f t="shared" si="110"/>
        <v>0</v>
      </c>
      <c r="S401">
        <f t="shared" si="111"/>
        <v>0</v>
      </c>
      <c r="T401">
        <f t="shared" si="112"/>
        <v>0</v>
      </c>
      <c r="U401">
        <f t="shared" si="113"/>
        <v>0</v>
      </c>
      <c r="V401">
        <f t="shared" si="114"/>
        <v>0</v>
      </c>
      <c r="X401">
        <f t="shared" si="115"/>
        <v>0</v>
      </c>
      <c r="Y401">
        <f t="shared" si="116"/>
        <v>0</v>
      </c>
      <c r="Z401">
        <f t="shared" si="117"/>
        <v>0</v>
      </c>
      <c r="AA401">
        <f t="shared" si="118"/>
        <v>0</v>
      </c>
      <c r="AC401" s="15"/>
      <c r="AD401" s="15"/>
    </row>
    <row r="402" spans="1:30" x14ac:dyDescent="0.2">
      <c r="A402" s="1"/>
      <c r="B402" s="152" t="str">
        <f t="shared" si="123"/>
        <v>.</v>
      </c>
      <c r="F402" s="264">
        <f>ABS(Home!$K$22*E402)</f>
        <v>0</v>
      </c>
      <c r="G402" s="39">
        <v>0</v>
      </c>
      <c r="H402" s="264">
        <f>ABS(Home!$K$22*G402)</f>
        <v>0</v>
      </c>
      <c r="I402" s="39">
        <v>0</v>
      </c>
      <c r="J402" s="264">
        <f>ABS(Home!$K$22*I402)</f>
        <v>0</v>
      </c>
      <c r="K402" s="39">
        <v>0</v>
      </c>
      <c r="L402" s="264">
        <f>ABS(Home!$K$22*K402)</f>
        <v>0</v>
      </c>
      <c r="N402">
        <f t="shared" si="121"/>
        <v>0</v>
      </c>
      <c r="P402">
        <f t="shared" si="109"/>
        <v>0</v>
      </c>
      <c r="Q402">
        <f t="shared" si="110"/>
        <v>0</v>
      </c>
      <c r="S402">
        <f t="shared" si="111"/>
        <v>0</v>
      </c>
      <c r="T402">
        <f t="shared" si="112"/>
        <v>0</v>
      </c>
      <c r="U402">
        <f t="shared" si="113"/>
        <v>0</v>
      </c>
      <c r="V402">
        <f t="shared" si="114"/>
        <v>0</v>
      </c>
      <c r="X402">
        <f t="shared" si="115"/>
        <v>0</v>
      </c>
      <c r="Y402">
        <f t="shared" si="116"/>
        <v>0</v>
      </c>
      <c r="Z402">
        <f t="shared" si="117"/>
        <v>0</v>
      </c>
      <c r="AA402">
        <f t="shared" si="118"/>
        <v>0</v>
      </c>
      <c r="AC402" s="15"/>
      <c r="AD402" s="15"/>
    </row>
    <row r="403" spans="1:30" x14ac:dyDescent="0.2">
      <c r="A403" s="1"/>
      <c r="B403" s="152" t="str">
        <f t="shared" si="123"/>
        <v>.</v>
      </c>
      <c r="F403" s="264">
        <f>ABS(Home!$K$22*E403)</f>
        <v>0</v>
      </c>
      <c r="G403" s="263">
        <v>0</v>
      </c>
      <c r="H403" s="264">
        <f>ABS(Home!$K$22*G403)</f>
        <v>0</v>
      </c>
      <c r="I403" s="263">
        <v>0</v>
      </c>
      <c r="J403" s="264">
        <f>ABS(Home!$K$22*I403)</f>
        <v>0</v>
      </c>
      <c r="K403" s="263">
        <v>0</v>
      </c>
      <c r="L403" s="264">
        <f>ABS(Home!$K$22*K403)</f>
        <v>0</v>
      </c>
      <c r="N403">
        <f t="shared" si="121"/>
        <v>0</v>
      </c>
      <c r="P403">
        <f t="shared" si="109"/>
        <v>0</v>
      </c>
      <c r="Q403">
        <f t="shared" si="110"/>
        <v>0</v>
      </c>
      <c r="S403">
        <f t="shared" si="111"/>
        <v>0</v>
      </c>
      <c r="T403">
        <f t="shared" si="112"/>
        <v>0</v>
      </c>
      <c r="U403">
        <f t="shared" si="113"/>
        <v>0</v>
      </c>
      <c r="V403">
        <f t="shared" si="114"/>
        <v>0</v>
      </c>
      <c r="X403">
        <f t="shared" si="115"/>
        <v>0</v>
      </c>
      <c r="Y403">
        <f t="shared" si="116"/>
        <v>0</v>
      </c>
      <c r="Z403">
        <f t="shared" si="117"/>
        <v>0</v>
      </c>
      <c r="AA403">
        <f t="shared" si="118"/>
        <v>0</v>
      </c>
      <c r="AC403" s="15"/>
      <c r="AD403" s="15"/>
    </row>
    <row r="404" spans="1:30" x14ac:dyDescent="0.2">
      <c r="F404" s="84"/>
      <c r="G404" s="263"/>
      <c r="H404" s="84"/>
      <c r="I404" s="84"/>
      <c r="J404" s="84"/>
      <c r="K404" s="84"/>
      <c r="L404" s="84"/>
      <c r="AC404" s="15"/>
      <c r="AD404" s="15"/>
    </row>
    <row r="405" spans="1:30" x14ac:dyDescent="0.2">
      <c r="G405" s="263"/>
      <c r="AC405" s="15"/>
      <c r="AD405" s="15"/>
    </row>
    <row r="406" spans="1:30" x14ac:dyDescent="0.2">
      <c r="G406" s="263"/>
      <c r="AC406" s="15"/>
      <c r="AD406" s="15"/>
    </row>
    <row r="407" spans="1:30" x14ac:dyDescent="0.2">
      <c r="G407" s="263"/>
      <c r="AC407" s="15"/>
      <c r="AD407" s="15"/>
    </row>
    <row r="408" spans="1:30" x14ac:dyDescent="0.2">
      <c r="G408" s="263"/>
      <c r="AC408" s="15"/>
      <c r="AD408" s="15"/>
    </row>
    <row r="409" spans="1:30" x14ac:dyDescent="0.2">
      <c r="G409" s="263"/>
      <c r="AC409" s="15"/>
      <c r="AD409" s="15"/>
    </row>
    <row r="410" spans="1:30" x14ac:dyDescent="0.2">
      <c r="G410" s="263"/>
      <c r="AC410" s="15"/>
      <c r="AD410" s="15"/>
    </row>
    <row r="411" spans="1:30" x14ac:dyDescent="0.2">
      <c r="G411" s="263"/>
      <c r="AC411" s="15"/>
      <c r="AD411" s="15"/>
    </row>
    <row r="412" spans="1:30" x14ac:dyDescent="0.2">
      <c r="G412" s="263"/>
      <c r="AC412" s="15"/>
      <c r="AD412" s="15"/>
    </row>
    <row r="413" spans="1:30" x14ac:dyDescent="0.2">
      <c r="G413" s="263"/>
      <c r="N413" s="7"/>
      <c r="AC413" s="15"/>
      <c r="AD413" s="15"/>
    </row>
    <row r="414" spans="1:30" x14ac:dyDescent="0.2">
      <c r="G414" s="263"/>
      <c r="AC414" s="15"/>
      <c r="AD414" s="15"/>
    </row>
    <row r="415" spans="1:30" x14ac:dyDescent="0.2">
      <c r="G415" s="263"/>
      <c r="AC415" s="15"/>
      <c r="AD415" s="15"/>
    </row>
    <row r="416" spans="1:30" x14ac:dyDescent="0.2">
      <c r="G416" s="263"/>
      <c r="AC416" s="15"/>
      <c r="AD416" s="15"/>
    </row>
    <row r="417" spans="7:30" x14ac:dyDescent="0.2">
      <c r="G417" s="263"/>
      <c r="AC417" s="15"/>
      <c r="AD417" s="15"/>
    </row>
    <row r="418" spans="7:30" x14ac:dyDescent="0.2">
      <c r="G418" s="263"/>
      <c r="AC418" s="15"/>
      <c r="AD418" s="15"/>
    </row>
    <row r="419" spans="7:30" x14ac:dyDescent="0.2">
      <c r="G419" s="263"/>
      <c r="AC419" s="15"/>
      <c r="AD419" s="15"/>
    </row>
    <row r="420" spans="7:30" x14ac:dyDescent="0.2">
      <c r="G420" s="263"/>
      <c r="AC420" s="15"/>
      <c r="AD420" s="15"/>
    </row>
    <row r="421" spans="7:30" x14ac:dyDescent="0.2">
      <c r="G421" s="263"/>
      <c r="AC421" s="15"/>
      <c r="AD421" s="15"/>
    </row>
    <row r="422" spans="7:30" x14ac:dyDescent="0.2">
      <c r="G422" s="263"/>
      <c r="AC422" s="15"/>
      <c r="AD422" s="15"/>
    </row>
    <row r="423" spans="7:30" x14ac:dyDescent="0.2">
      <c r="G423" s="263"/>
      <c r="N423" s="7"/>
      <c r="AC423" s="15"/>
      <c r="AD423" s="15"/>
    </row>
    <row r="424" spans="7:30" x14ac:dyDescent="0.2">
      <c r="G424" s="263"/>
      <c r="AC424" s="15"/>
      <c r="AD424" s="15"/>
    </row>
    <row r="425" spans="7:30" x14ac:dyDescent="0.2">
      <c r="G425" s="263"/>
      <c r="AC425" s="15"/>
      <c r="AD425" s="15"/>
    </row>
    <row r="426" spans="7:30" x14ac:dyDescent="0.2">
      <c r="G426" s="263"/>
      <c r="AC426" s="15"/>
      <c r="AD426" s="15"/>
    </row>
    <row r="427" spans="7:30" x14ac:dyDescent="0.2">
      <c r="G427" s="263"/>
      <c r="AC427" s="15"/>
      <c r="AD427" s="15"/>
    </row>
    <row r="428" spans="7:30" x14ac:dyDescent="0.2">
      <c r="G428" s="263"/>
      <c r="AC428" s="15"/>
      <c r="AD428" s="15"/>
    </row>
    <row r="429" spans="7:30" x14ac:dyDescent="0.2">
      <c r="G429" s="263"/>
      <c r="AC429" s="15"/>
      <c r="AD429" s="15"/>
    </row>
    <row r="430" spans="7:30" x14ac:dyDescent="0.2">
      <c r="G430" s="263"/>
      <c r="AC430" s="15"/>
      <c r="AD430" s="15"/>
    </row>
    <row r="431" spans="7:30" x14ac:dyDescent="0.2">
      <c r="G431" s="263"/>
      <c r="AC431" s="15"/>
      <c r="AD431" s="15"/>
    </row>
    <row r="432" spans="7:30" x14ac:dyDescent="0.2">
      <c r="G432" s="263"/>
      <c r="AC432" s="15"/>
      <c r="AD432" s="15"/>
    </row>
    <row r="433" spans="7:30" x14ac:dyDescent="0.2">
      <c r="G433" s="263"/>
      <c r="N433" s="7"/>
      <c r="AC433" s="15"/>
      <c r="AD433" s="15"/>
    </row>
    <row r="434" spans="7:30" x14ac:dyDescent="0.2">
      <c r="G434" s="263"/>
      <c r="AC434" s="15"/>
      <c r="AD434" s="15"/>
    </row>
    <row r="435" spans="7:30" x14ac:dyDescent="0.2">
      <c r="G435" s="263"/>
      <c r="AC435" s="15"/>
      <c r="AD435" s="15"/>
    </row>
    <row r="436" spans="7:30" x14ac:dyDescent="0.2">
      <c r="G436" s="263"/>
      <c r="AC436" s="15"/>
      <c r="AD436" s="15"/>
    </row>
    <row r="437" spans="7:30" x14ac:dyDescent="0.2">
      <c r="G437" s="263"/>
      <c r="AC437" s="15"/>
      <c r="AD437" s="15"/>
    </row>
    <row r="438" spans="7:30" x14ac:dyDescent="0.2">
      <c r="G438" s="263"/>
      <c r="AC438" s="15"/>
      <c r="AD438" s="15"/>
    </row>
    <row r="439" spans="7:30" x14ac:dyDescent="0.2">
      <c r="G439" s="263"/>
      <c r="AC439" s="15"/>
      <c r="AD439" s="15"/>
    </row>
    <row r="440" spans="7:30" x14ac:dyDescent="0.2">
      <c r="G440" s="263"/>
      <c r="AC440" s="15"/>
      <c r="AD440" s="15"/>
    </row>
    <row r="441" spans="7:30" x14ac:dyDescent="0.2">
      <c r="G441" s="263"/>
      <c r="AC441" s="15"/>
      <c r="AD441" s="15"/>
    </row>
    <row r="442" spans="7:30" x14ac:dyDescent="0.2">
      <c r="G442" s="263"/>
      <c r="AC442" s="15"/>
      <c r="AD442" s="15"/>
    </row>
    <row r="443" spans="7:30" x14ac:dyDescent="0.2">
      <c r="G443" s="263"/>
      <c r="N443" s="7"/>
      <c r="AC443" s="15"/>
      <c r="AD443" s="15"/>
    </row>
    <row r="444" spans="7:30" x14ac:dyDescent="0.2">
      <c r="G444" s="263"/>
      <c r="AC444" s="15"/>
      <c r="AD444" s="15"/>
    </row>
    <row r="445" spans="7:30" x14ac:dyDescent="0.2">
      <c r="G445" s="263"/>
      <c r="AC445" s="15"/>
      <c r="AD445" s="15"/>
    </row>
    <row r="446" spans="7:30" x14ac:dyDescent="0.2">
      <c r="G446" s="263"/>
      <c r="AC446" s="15"/>
      <c r="AD446" s="15"/>
    </row>
    <row r="447" spans="7:30" x14ac:dyDescent="0.2">
      <c r="G447" s="263"/>
      <c r="AC447" s="15"/>
      <c r="AD447" s="15"/>
    </row>
    <row r="448" spans="7:30" x14ac:dyDescent="0.2">
      <c r="G448" s="263"/>
      <c r="AC448" s="15"/>
      <c r="AD448" s="15"/>
    </row>
    <row r="449" spans="7:30" x14ac:dyDescent="0.2">
      <c r="G449" s="263"/>
      <c r="AC449" s="15"/>
      <c r="AD449" s="15"/>
    </row>
    <row r="450" spans="7:30" x14ac:dyDescent="0.2">
      <c r="G450" s="263"/>
      <c r="AC450" s="15"/>
      <c r="AD450" s="15"/>
    </row>
    <row r="451" spans="7:30" x14ac:dyDescent="0.2">
      <c r="G451" s="263"/>
      <c r="AC451" s="15"/>
      <c r="AD451" s="15"/>
    </row>
    <row r="452" spans="7:30" x14ac:dyDescent="0.2">
      <c r="G452" s="263"/>
      <c r="AC452" s="15"/>
      <c r="AD452" s="15"/>
    </row>
    <row r="453" spans="7:30" x14ac:dyDescent="0.2">
      <c r="G453" s="263"/>
      <c r="AC453" s="15"/>
      <c r="AD453" s="15"/>
    </row>
    <row r="454" spans="7:30" x14ac:dyDescent="0.2">
      <c r="G454" s="263"/>
      <c r="AC454" s="15"/>
      <c r="AD454" s="15"/>
    </row>
    <row r="455" spans="7:30" x14ac:dyDescent="0.2">
      <c r="G455" s="263"/>
      <c r="AC455" s="15"/>
      <c r="AD455" s="15"/>
    </row>
    <row r="456" spans="7:30" x14ac:dyDescent="0.2">
      <c r="G456" s="263"/>
      <c r="AC456" s="15"/>
      <c r="AD456" s="15"/>
    </row>
    <row r="457" spans="7:30" x14ac:dyDescent="0.2">
      <c r="G457" s="263"/>
      <c r="AC457" s="15"/>
      <c r="AD457" s="15"/>
    </row>
    <row r="458" spans="7:30" x14ac:dyDescent="0.2">
      <c r="G458" s="263"/>
      <c r="AC458" s="15"/>
      <c r="AD458" s="15"/>
    </row>
    <row r="459" spans="7:30" x14ac:dyDescent="0.2">
      <c r="G459" s="263"/>
      <c r="AC459" s="15"/>
      <c r="AD459" s="15"/>
    </row>
    <row r="460" spans="7:30" x14ac:dyDescent="0.2">
      <c r="G460" s="263"/>
      <c r="AC460" s="15"/>
      <c r="AD460" s="15"/>
    </row>
    <row r="461" spans="7:30" x14ac:dyDescent="0.2">
      <c r="G461" s="263"/>
      <c r="AC461" s="15"/>
      <c r="AD461" s="15"/>
    </row>
    <row r="462" spans="7:30" x14ac:dyDescent="0.2">
      <c r="G462" s="263"/>
      <c r="AC462" s="15"/>
      <c r="AD462" s="15"/>
    </row>
    <row r="463" spans="7:30" x14ac:dyDescent="0.2">
      <c r="G463" s="263"/>
      <c r="AC463" s="15"/>
      <c r="AD463" s="15"/>
    </row>
    <row r="464" spans="7:30" x14ac:dyDescent="0.2">
      <c r="AC464" s="15"/>
      <c r="AD464" s="15"/>
    </row>
    <row r="465" spans="29:30" x14ac:dyDescent="0.2">
      <c r="AC465" s="15"/>
      <c r="AD465" s="15"/>
    </row>
    <row r="466" spans="29:30" x14ac:dyDescent="0.2">
      <c r="AC466" s="15"/>
      <c r="AD466" s="15"/>
    </row>
    <row r="467" spans="29:30" x14ac:dyDescent="0.2">
      <c r="AC467" s="15"/>
      <c r="AD467" s="15"/>
    </row>
    <row r="468" spans="29:30" x14ac:dyDescent="0.2">
      <c r="AC468" s="15"/>
      <c r="AD468" s="15"/>
    </row>
    <row r="469" spans="29:30" x14ac:dyDescent="0.2">
      <c r="AC469" s="15"/>
      <c r="AD469" s="15"/>
    </row>
    <row r="470" spans="29:30" x14ac:dyDescent="0.2">
      <c r="AC470" s="15"/>
      <c r="AD470" s="15"/>
    </row>
    <row r="471" spans="29:30" x14ac:dyDescent="0.2">
      <c r="AC471" s="15"/>
      <c r="AD471" s="15"/>
    </row>
    <row r="472" spans="29:30" x14ac:dyDescent="0.2">
      <c r="AC472" s="15"/>
      <c r="AD472" s="15"/>
    </row>
    <row r="473" spans="29:30" x14ac:dyDescent="0.2">
      <c r="AC473" s="15"/>
      <c r="AD473" s="15"/>
    </row>
    <row r="474" spans="29:30" x14ac:dyDescent="0.2">
      <c r="AC474" s="15"/>
      <c r="AD474" s="15"/>
    </row>
    <row r="475" spans="29:30" x14ac:dyDescent="0.2">
      <c r="AC475" s="15"/>
      <c r="AD475" s="15"/>
    </row>
    <row r="476" spans="29:30" x14ac:dyDescent="0.2">
      <c r="AC476" s="15"/>
      <c r="AD476" s="15"/>
    </row>
    <row r="477" spans="29:30" x14ac:dyDescent="0.2">
      <c r="AC477" s="15"/>
      <c r="AD477" s="15"/>
    </row>
    <row r="478" spans="29:30" x14ac:dyDescent="0.2">
      <c r="AC478" s="15"/>
      <c r="AD478" s="15"/>
    </row>
    <row r="479" spans="29:30" x14ac:dyDescent="0.2">
      <c r="AC479" s="15"/>
      <c r="AD479" s="15"/>
    </row>
    <row r="480" spans="29:30" x14ac:dyDescent="0.2">
      <c r="AC480" s="15"/>
      <c r="AD480" s="15"/>
    </row>
    <row r="481" spans="29:30" x14ac:dyDescent="0.2">
      <c r="AC481" s="15"/>
      <c r="AD481" s="15"/>
    </row>
    <row r="482" spans="29:30" x14ac:dyDescent="0.2">
      <c r="AC482" s="15"/>
      <c r="AD482" s="15"/>
    </row>
    <row r="483" spans="29:30" x14ac:dyDescent="0.2">
      <c r="AC483" s="15"/>
      <c r="AD483" s="15"/>
    </row>
    <row r="484" spans="29:30" x14ac:dyDescent="0.2">
      <c r="AC484" s="15"/>
      <c r="AD484" s="15"/>
    </row>
    <row r="485" spans="29:30" x14ac:dyDescent="0.2">
      <c r="AC485" s="15"/>
      <c r="AD485" s="15"/>
    </row>
    <row r="486" spans="29:30" x14ac:dyDescent="0.2">
      <c r="AC486" s="15"/>
      <c r="AD486" s="15"/>
    </row>
    <row r="487" spans="29:30" x14ac:dyDescent="0.2">
      <c r="AC487" s="15"/>
      <c r="AD487" s="15"/>
    </row>
    <row r="488" spans="29:30" x14ac:dyDescent="0.2">
      <c r="AC488" s="15"/>
      <c r="AD488" s="15"/>
    </row>
    <row r="489" spans="29:30" x14ac:dyDescent="0.2">
      <c r="AC489" s="15"/>
      <c r="AD489" s="15"/>
    </row>
    <row r="490" spans="29:30" x14ac:dyDescent="0.2">
      <c r="AC490" s="15"/>
      <c r="AD490" s="15"/>
    </row>
    <row r="491" spans="29:30" x14ac:dyDescent="0.2">
      <c r="AC491" s="15"/>
      <c r="AD491" s="15"/>
    </row>
    <row r="492" spans="29:30" x14ac:dyDescent="0.2">
      <c r="AC492" s="15"/>
      <c r="AD492" s="15"/>
    </row>
    <row r="493" spans="29:30" x14ac:dyDescent="0.2">
      <c r="AC493" s="15"/>
      <c r="AD493" s="15"/>
    </row>
    <row r="494" spans="29:30" x14ac:dyDescent="0.2">
      <c r="AC494" s="15"/>
      <c r="AD494" s="15"/>
    </row>
    <row r="495" spans="29:30" x14ac:dyDescent="0.2">
      <c r="AC495" s="15"/>
      <c r="AD495" s="15"/>
    </row>
    <row r="496" spans="29:30" x14ac:dyDescent="0.2">
      <c r="AC496" s="15"/>
      <c r="AD496" s="15"/>
    </row>
    <row r="497" spans="29:30" x14ac:dyDescent="0.2">
      <c r="AC497" s="15"/>
      <c r="AD497" s="15"/>
    </row>
    <row r="498" spans="29:30" x14ac:dyDescent="0.2">
      <c r="AC498" s="15"/>
      <c r="AD498" s="15"/>
    </row>
    <row r="499" spans="29:30" x14ac:dyDescent="0.2">
      <c r="AC499" s="15"/>
      <c r="AD499" s="15"/>
    </row>
    <row r="500" spans="29:30" x14ac:dyDescent="0.2">
      <c r="AC500" s="15"/>
      <c r="AD500" s="15"/>
    </row>
    <row r="501" spans="29:30" x14ac:dyDescent="0.2">
      <c r="AC501" s="15"/>
      <c r="AD501" s="15"/>
    </row>
    <row r="502" spans="29:30" x14ac:dyDescent="0.2">
      <c r="AC502" s="15"/>
      <c r="AD502" s="15"/>
    </row>
    <row r="503" spans="29:30" x14ac:dyDescent="0.2">
      <c r="AC503" s="15"/>
      <c r="AD503" s="15"/>
    </row>
    <row r="504" spans="29:30" x14ac:dyDescent="0.2">
      <c r="AC504" s="15"/>
      <c r="AD504" s="15"/>
    </row>
    <row r="505" spans="29:30" x14ac:dyDescent="0.2">
      <c r="AC505" s="15"/>
      <c r="AD505" s="15"/>
    </row>
    <row r="506" spans="29:30" x14ac:dyDescent="0.2">
      <c r="AC506" s="15"/>
      <c r="AD506" s="15"/>
    </row>
    <row r="507" spans="29:30" x14ac:dyDescent="0.2">
      <c r="AC507" s="15"/>
      <c r="AD507" s="15"/>
    </row>
    <row r="508" spans="29:30" x14ac:dyDescent="0.2">
      <c r="AC508" s="15"/>
      <c r="AD508" s="15"/>
    </row>
    <row r="509" spans="29:30" x14ac:dyDescent="0.2">
      <c r="AC509" s="15"/>
      <c r="AD509" s="15"/>
    </row>
    <row r="510" spans="29:30" x14ac:dyDescent="0.2">
      <c r="AC510" s="15"/>
      <c r="AD510" s="15"/>
    </row>
    <row r="511" spans="29:30" x14ac:dyDescent="0.2">
      <c r="AC511" s="15"/>
      <c r="AD511" s="15"/>
    </row>
    <row r="512" spans="29:30" x14ac:dyDescent="0.2">
      <c r="AC512" s="15"/>
      <c r="AD512" s="15"/>
    </row>
    <row r="513" spans="29:30" x14ac:dyDescent="0.2">
      <c r="AC513" s="15"/>
      <c r="AD513" s="15"/>
    </row>
    <row r="514" spans="29:30" x14ac:dyDescent="0.2">
      <c r="AC514" s="15"/>
      <c r="AD514" s="15"/>
    </row>
    <row r="515" spans="29:30" x14ac:dyDescent="0.2">
      <c r="AC515" s="15"/>
      <c r="AD515" s="15"/>
    </row>
    <row r="516" spans="29:30" x14ac:dyDescent="0.2">
      <c r="AC516" s="15"/>
      <c r="AD516" s="15"/>
    </row>
    <row r="517" spans="29:30" x14ac:dyDescent="0.2">
      <c r="AC517" s="15"/>
      <c r="AD517" s="15"/>
    </row>
    <row r="518" spans="29:30" x14ac:dyDescent="0.2">
      <c r="AC518" s="15"/>
      <c r="AD518" s="15"/>
    </row>
    <row r="519" spans="29:30" x14ac:dyDescent="0.2">
      <c r="AC519" s="15"/>
      <c r="AD519" s="15"/>
    </row>
    <row r="520" spans="29:30" x14ac:dyDescent="0.2">
      <c r="AC520" s="15"/>
      <c r="AD520" s="15"/>
    </row>
    <row r="521" spans="29:30" x14ac:dyDescent="0.2">
      <c r="AC521" s="15"/>
      <c r="AD521" s="15"/>
    </row>
    <row r="522" spans="29:30" x14ac:dyDescent="0.2">
      <c r="AC522" s="15"/>
      <c r="AD522" s="15"/>
    </row>
    <row r="523" spans="29:30" x14ac:dyDescent="0.2">
      <c r="AC523" s="15"/>
      <c r="AD523" s="15"/>
    </row>
    <row r="524" spans="29:30" x14ac:dyDescent="0.2">
      <c r="AC524" s="15"/>
      <c r="AD524" s="15"/>
    </row>
    <row r="525" spans="29:30" x14ac:dyDescent="0.2">
      <c r="AC525" s="15"/>
      <c r="AD525" s="15"/>
    </row>
    <row r="526" spans="29:30" x14ac:dyDescent="0.2">
      <c r="AC526" s="15"/>
      <c r="AD526" s="15"/>
    </row>
    <row r="527" spans="29:30" x14ac:dyDescent="0.2">
      <c r="AC527" s="15"/>
      <c r="AD527" s="15"/>
    </row>
    <row r="528" spans="29:30" x14ac:dyDescent="0.2">
      <c r="AC528" s="15"/>
      <c r="AD528" s="15"/>
    </row>
    <row r="529" spans="29:30" x14ac:dyDescent="0.2">
      <c r="AC529" s="15"/>
      <c r="AD529" s="15"/>
    </row>
    <row r="530" spans="29:30" x14ac:dyDescent="0.2">
      <c r="AC530" s="15"/>
      <c r="AD530" s="15"/>
    </row>
    <row r="531" spans="29:30" x14ac:dyDescent="0.2">
      <c r="AC531" s="15"/>
      <c r="AD531" s="15"/>
    </row>
    <row r="532" spans="29:30" x14ac:dyDescent="0.2">
      <c r="AC532" s="15"/>
      <c r="AD532" s="15"/>
    </row>
    <row r="533" spans="29:30" x14ac:dyDescent="0.2">
      <c r="AC533" s="15"/>
      <c r="AD533" s="15"/>
    </row>
    <row r="534" spans="29:30" x14ac:dyDescent="0.2">
      <c r="AC534" s="15"/>
      <c r="AD534" s="15"/>
    </row>
    <row r="535" spans="29:30" x14ac:dyDescent="0.2">
      <c r="AC535" s="15"/>
      <c r="AD535" s="15"/>
    </row>
    <row r="536" spans="29:30" x14ac:dyDescent="0.2">
      <c r="AC536" s="15"/>
      <c r="AD536" s="15"/>
    </row>
    <row r="537" spans="29:30" x14ac:dyDescent="0.2">
      <c r="AC537" s="15"/>
      <c r="AD537" s="15"/>
    </row>
    <row r="538" spans="29:30" x14ac:dyDescent="0.2">
      <c r="AC538" s="15"/>
      <c r="AD538" s="15"/>
    </row>
    <row r="539" spans="29:30" x14ac:dyDescent="0.2">
      <c r="AC539" s="15"/>
      <c r="AD539" s="15"/>
    </row>
    <row r="540" spans="29:30" x14ac:dyDescent="0.2">
      <c r="AC540" s="15"/>
      <c r="AD540" s="15"/>
    </row>
    <row r="541" spans="29:30" x14ac:dyDescent="0.2">
      <c r="AC541" s="15"/>
      <c r="AD541" s="15"/>
    </row>
    <row r="542" spans="29:30" x14ac:dyDescent="0.2">
      <c r="AC542" s="15"/>
      <c r="AD542" s="15"/>
    </row>
    <row r="543" spans="29:30" x14ac:dyDescent="0.2">
      <c r="AC543" s="15"/>
      <c r="AD543" s="15"/>
    </row>
    <row r="544" spans="29:30" x14ac:dyDescent="0.2">
      <c r="AC544" s="15"/>
      <c r="AD544" s="15"/>
    </row>
    <row r="545" spans="29:30" x14ac:dyDescent="0.2">
      <c r="AC545" s="15"/>
      <c r="AD545" s="15"/>
    </row>
    <row r="546" spans="29:30" x14ac:dyDescent="0.2">
      <c r="AC546" s="15"/>
      <c r="AD546" s="15"/>
    </row>
    <row r="547" spans="29:30" x14ac:dyDescent="0.2">
      <c r="AC547" s="15"/>
      <c r="AD547" s="15"/>
    </row>
    <row r="548" spans="29:30" x14ac:dyDescent="0.2">
      <c r="AC548" s="15"/>
      <c r="AD548" s="15"/>
    </row>
    <row r="549" spans="29:30" x14ac:dyDescent="0.2">
      <c r="AC549" s="15"/>
      <c r="AD549" s="15"/>
    </row>
    <row r="550" spans="29:30" x14ac:dyDescent="0.2">
      <c r="AC550" s="15"/>
      <c r="AD550" s="15"/>
    </row>
    <row r="551" spans="29:30" x14ac:dyDescent="0.2">
      <c r="AC551" s="15"/>
      <c r="AD551" s="15"/>
    </row>
    <row r="552" spans="29:30" x14ac:dyDescent="0.2">
      <c r="AC552" s="15"/>
      <c r="AD552" s="15"/>
    </row>
    <row r="553" spans="29:30" x14ac:dyDescent="0.2">
      <c r="AC553" s="15"/>
      <c r="AD553" s="15"/>
    </row>
    <row r="554" spans="29:30" x14ac:dyDescent="0.2">
      <c r="AC554" s="15"/>
      <c r="AD554" s="15"/>
    </row>
    <row r="555" spans="29:30" x14ac:dyDescent="0.2">
      <c r="AC555" s="15"/>
      <c r="AD555" s="15"/>
    </row>
    <row r="556" spans="29:30" x14ac:dyDescent="0.2">
      <c r="AC556" s="15"/>
      <c r="AD556" s="15"/>
    </row>
    <row r="557" spans="29:30" x14ac:dyDescent="0.2">
      <c r="AC557" s="15"/>
      <c r="AD557" s="15"/>
    </row>
    <row r="558" spans="29:30" x14ac:dyDescent="0.2">
      <c r="AC558" s="15"/>
      <c r="AD558" s="15"/>
    </row>
    <row r="559" spans="29:30" x14ac:dyDescent="0.2">
      <c r="AC559" s="15"/>
      <c r="AD559" s="15"/>
    </row>
    <row r="560" spans="29:30" x14ac:dyDescent="0.2">
      <c r="AC560" s="15"/>
      <c r="AD560" s="15"/>
    </row>
    <row r="561" spans="29:30" x14ac:dyDescent="0.2">
      <c r="AC561" s="15"/>
      <c r="AD561" s="15"/>
    </row>
    <row r="562" spans="29:30" x14ac:dyDescent="0.2">
      <c r="AC562" s="15"/>
      <c r="AD562" s="15"/>
    </row>
    <row r="563" spans="29:30" x14ac:dyDescent="0.2">
      <c r="AC563" s="15"/>
      <c r="AD563" s="15"/>
    </row>
    <row r="564" spans="29:30" x14ac:dyDescent="0.2">
      <c r="AC564" s="15"/>
      <c r="AD564" s="15"/>
    </row>
    <row r="565" spans="29:30" x14ac:dyDescent="0.2">
      <c r="AC565" s="15"/>
      <c r="AD565" s="15"/>
    </row>
    <row r="566" spans="29:30" x14ac:dyDescent="0.2">
      <c r="AC566" s="15"/>
      <c r="AD566" s="15"/>
    </row>
    <row r="567" spans="29:30" x14ac:dyDescent="0.2">
      <c r="AC567" s="15"/>
      <c r="AD567" s="15"/>
    </row>
    <row r="568" spans="29:30" x14ac:dyDescent="0.2">
      <c r="AC568" s="15"/>
      <c r="AD568" s="15"/>
    </row>
    <row r="569" spans="29:30" x14ac:dyDescent="0.2">
      <c r="AC569" s="15"/>
      <c r="AD569" s="15"/>
    </row>
    <row r="570" spans="29:30" x14ac:dyDescent="0.2">
      <c r="AC570" s="15"/>
      <c r="AD570" s="15"/>
    </row>
    <row r="571" spans="29:30" x14ac:dyDescent="0.2">
      <c r="AC571" s="15"/>
      <c r="AD571" s="15"/>
    </row>
    <row r="572" spans="29:30" x14ac:dyDescent="0.2">
      <c r="AC572" s="15"/>
      <c r="AD572" s="15"/>
    </row>
    <row r="573" spans="29:30" x14ac:dyDescent="0.2">
      <c r="AC573" s="15"/>
      <c r="AD573" s="15"/>
    </row>
    <row r="574" spans="29:30" x14ac:dyDescent="0.2">
      <c r="AC574" s="15"/>
      <c r="AD574" s="15"/>
    </row>
    <row r="575" spans="29:30" x14ac:dyDescent="0.2">
      <c r="AC575" s="15"/>
      <c r="AD575" s="15"/>
    </row>
    <row r="576" spans="29:30" x14ac:dyDescent="0.2">
      <c r="AC576" s="15"/>
      <c r="AD576" s="15"/>
    </row>
    <row r="577" spans="29:30" x14ac:dyDescent="0.2">
      <c r="AC577" s="15"/>
      <c r="AD577" s="15"/>
    </row>
    <row r="578" spans="29:30" x14ac:dyDescent="0.2">
      <c r="AC578" s="15"/>
      <c r="AD578" s="15"/>
    </row>
    <row r="579" spans="29:30" x14ac:dyDescent="0.2">
      <c r="AC579" s="15"/>
      <c r="AD579" s="15"/>
    </row>
    <row r="580" spans="29:30" x14ac:dyDescent="0.2">
      <c r="AC580" s="15"/>
      <c r="AD580" s="15"/>
    </row>
    <row r="581" spans="29:30" x14ac:dyDescent="0.2">
      <c r="AC581" s="15"/>
      <c r="AD581" s="15"/>
    </row>
    <row r="582" spans="29:30" x14ac:dyDescent="0.2">
      <c r="AC582" s="15"/>
      <c r="AD582" s="15"/>
    </row>
    <row r="583" spans="29:30" x14ac:dyDescent="0.2">
      <c r="AC583" s="15"/>
      <c r="AD583" s="15"/>
    </row>
    <row r="584" spans="29:30" x14ac:dyDescent="0.2">
      <c r="AC584" s="15"/>
      <c r="AD584" s="15"/>
    </row>
    <row r="585" spans="29:30" x14ac:dyDescent="0.2">
      <c r="AC585" s="15"/>
      <c r="AD585" s="15"/>
    </row>
    <row r="586" spans="29:30" x14ac:dyDescent="0.2">
      <c r="AC586" s="15"/>
      <c r="AD586" s="15"/>
    </row>
    <row r="587" spans="29:30" x14ac:dyDescent="0.2">
      <c r="AC587" s="15"/>
      <c r="AD587" s="15"/>
    </row>
    <row r="588" spans="29:30" x14ac:dyDescent="0.2">
      <c r="AC588" s="15"/>
      <c r="AD588" s="15"/>
    </row>
    <row r="589" spans="29:30" x14ac:dyDescent="0.2">
      <c r="AC589" s="15"/>
      <c r="AD589" s="15"/>
    </row>
    <row r="590" spans="29:30" x14ac:dyDescent="0.2">
      <c r="AC590" s="15"/>
      <c r="AD590" s="15"/>
    </row>
    <row r="591" spans="29:30" x14ac:dyDescent="0.2">
      <c r="AC591" s="15"/>
      <c r="AD591" s="15"/>
    </row>
    <row r="592" spans="29:30" x14ac:dyDescent="0.2">
      <c r="AC592" s="15"/>
      <c r="AD592" s="15"/>
    </row>
    <row r="593" spans="29:30" x14ac:dyDescent="0.2">
      <c r="AC593" s="15"/>
      <c r="AD593" s="15"/>
    </row>
    <row r="594" spans="29:30" x14ac:dyDescent="0.2">
      <c r="AC594" s="15"/>
      <c r="AD594" s="15"/>
    </row>
    <row r="595" spans="29:30" x14ac:dyDescent="0.2">
      <c r="AC595" s="15"/>
      <c r="AD595" s="15"/>
    </row>
    <row r="596" spans="29:30" x14ac:dyDescent="0.2">
      <c r="AC596" s="15"/>
      <c r="AD596" s="15"/>
    </row>
    <row r="597" spans="29:30" x14ac:dyDescent="0.2">
      <c r="AC597" s="15"/>
      <c r="AD597" s="15"/>
    </row>
    <row r="598" spans="29:30" x14ac:dyDescent="0.2">
      <c r="AC598" s="15"/>
      <c r="AD598" s="15"/>
    </row>
    <row r="599" spans="29:30" x14ac:dyDescent="0.2">
      <c r="AC599" s="15"/>
      <c r="AD599" s="15"/>
    </row>
    <row r="600" spans="29:30" x14ac:dyDescent="0.2">
      <c r="AC600" s="15"/>
      <c r="AD600" s="15"/>
    </row>
    <row r="601" spans="29:30" x14ac:dyDescent="0.2">
      <c r="AC601" s="15"/>
      <c r="AD601" s="15"/>
    </row>
    <row r="602" spans="29:30" x14ac:dyDescent="0.2">
      <c r="AC602" s="15"/>
      <c r="AD602" s="15"/>
    </row>
    <row r="603" spans="29:30" x14ac:dyDescent="0.2">
      <c r="AC603" s="15"/>
      <c r="AD603" s="15"/>
    </row>
    <row r="604" spans="29:30" x14ac:dyDescent="0.2">
      <c r="AC604" s="15"/>
      <c r="AD604" s="15"/>
    </row>
    <row r="605" spans="29:30" x14ac:dyDescent="0.2">
      <c r="AC605" s="15"/>
      <c r="AD605" s="15"/>
    </row>
    <row r="606" spans="29:30" x14ac:dyDescent="0.2">
      <c r="AC606" s="15"/>
      <c r="AD606" s="15"/>
    </row>
    <row r="607" spans="29:30" x14ac:dyDescent="0.2">
      <c r="AC607" s="15"/>
      <c r="AD607" s="15"/>
    </row>
    <row r="608" spans="29:30" x14ac:dyDescent="0.2">
      <c r="AC608" s="15"/>
      <c r="AD608" s="15"/>
    </row>
    <row r="609" spans="29:30" x14ac:dyDescent="0.2">
      <c r="AC609" s="15"/>
      <c r="AD609" s="15"/>
    </row>
    <row r="610" spans="29:30" x14ac:dyDescent="0.2">
      <c r="AC610" s="15"/>
      <c r="AD610" s="15"/>
    </row>
    <row r="611" spans="29:30" x14ac:dyDescent="0.2">
      <c r="AC611" s="15"/>
      <c r="AD611" s="15"/>
    </row>
    <row r="612" spans="29:30" x14ac:dyDescent="0.2">
      <c r="AC612" s="15"/>
      <c r="AD612" s="15"/>
    </row>
    <row r="613" spans="29:30" x14ac:dyDescent="0.2">
      <c r="AC613" s="15"/>
      <c r="AD613" s="15"/>
    </row>
    <row r="614" spans="29:30" x14ac:dyDescent="0.2">
      <c r="AC614" s="15"/>
      <c r="AD614" s="15"/>
    </row>
    <row r="615" spans="29:30" x14ac:dyDescent="0.2">
      <c r="AC615" s="15"/>
      <c r="AD615" s="15"/>
    </row>
    <row r="616" spans="29:30" x14ac:dyDescent="0.2">
      <c r="AC616" s="15"/>
      <c r="AD616" s="15"/>
    </row>
    <row r="617" spans="29:30" x14ac:dyDescent="0.2">
      <c r="AC617" s="15"/>
      <c r="AD617" s="15"/>
    </row>
    <row r="618" spans="29:30" x14ac:dyDescent="0.2">
      <c r="AC618" s="15"/>
      <c r="AD618" s="15"/>
    </row>
    <row r="619" spans="29:30" x14ac:dyDescent="0.2">
      <c r="AC619" s="15"/>
      <c r="AD619" s="15"/>
    </row>
    <row r="620" spans="29:30" x14ac:dyDescent="0.2">
      <c r="AC620" s="15"/>
      <c r="AD620" s="15"/>
    </row>
    <row r="621" spans="29:30" x14ac:dyDescent="0.2">
      <c r="AC621" s="15"/>
      <c r="AD621" s="15"/>
    </row>
    <row r="622" spans="29:30" x14ac:dyDescent="0.2">
      <c r="AC622" s="15"/>
      <c r="AD622" s="15"/>
    </row>
    <row r="623" spans="29:30" x14ac:dyDescent="0.2">
      <c r="AC623" s="15"/>
      <c r="AD623" s="15"/>
    </row>
    <row r="624" spans="29:30" x14ac:dyDescent="0.2">
      <c r="AC624" s="15"/>
      <c r="AD624" s="15"/>
    </row>
    <row r="625" spans="29:30" x14ac:dyDescent="0.2">
      <c r="AC625" s="15"/>
      <c r="AD625" s="15"/>
    </row>
    <row r="626" spans="29:30" x14ac:dyDescent="0.2">
      <c r="AC626" s="15"/>
      <c r="AD626" s="15"/>
    </row>
    <row r="627" spans="29:30" x14ac:dyDescent="0.2">
      <c r="AC627" s="15"/>
      <c r="AD627" s="15"/>
    </row>
    <row r="628" spans="29:30" x14ac:dyDescent="0.2">
      <c r="AC628" s="15"/>
      <c r="AD628" s="15"/>
    </row>
    <row r="629" spans="29:30" x14ac:dyDescent="0.2">
      <c r="AC629" s="15"/>
      <c r="AD629" s="15"/>
    </row>
    <row r="630" spans="29:30" x14ac:dyDescent="0.2">
      <c r="AC630" s="15"/>
      <c r="AD630" s="15"/>
    </row>
    <row r="631" spans="29:30" x14ac:dyDescent="0.2">
      <c r="AC631" s="15"/>
      <c r="AD631" s="15"/>
    </row>
    <row r="632" spans="29:30" x14ac:dyDescent="0.2">
      <c r="AC632" s="15"/>
      <c r="AD632" s="15"/>
    </row>
    <row r="633" spans="29:30" x14ac:dyDescent="0.2">
      <c r="AC633" s="15"/>
      <c r="AD633" s="15"/>
    </row>
    <row r="634" spans="29:30" x14ac:dyDescent="0.2">
      <c r="AC634" s="15"/>
      <c r="AD634" s="15"/>
    </row>
    <row r="635" spans="29:30" x14ac:dyDescent="0.2">
      <c r="AC635" s="15"/>
      <c r="AD635" s="15"/>
    </row>
    <row r="636" spans="29:30" x14ac:dyDescent="0.2">
      <c r="AC636" s="15"/>
      <c r="AD636" s="15"/>
    </row>
    <row r="637" spans="29:30" x14ac:dyDescent="0.2">
      <c r="AC637" s="15"/>
      <c r="AD637" s="15"/>
    </row>
    <row r="638" spans="29:30" x14ac:dyDescent="0.2">
      <c r="AC638" s="15"/>
      <c r="AD638" s="15"/>
    </row>
    <row r="639" spans="29:30" x14ac:dyDescent="0.2">
      <c r="AC639" s="15"/>
      <c r="AD639" s="15"/>
    </row>
    <row r="640" spans="29:30" x14ac:dyDescent="0.2">
      <c r="AC640" s="15"/>
      <c r="AD640" s="15"/>
    </row>
    <row r="641" spans="29:30" x14ac:dyDescent="0.2">
      <c r="AC641" s="15"/>
      <c r="AD641" s="15"/>
    </row>
    <row r="642" spans="29:30" x14ac:dyDescent="0.2">
      <c r="AC642" s="15"/>
      <c r="AD642" s="15"/>
    </row>
    <row r="643" spans="29:30" x14ac:dyDescent="0.2">
      <c r="AC643" s="15"/>
      <c r="AD643" s="15"/>
    </row>
    <row r="644" spans="29:30" x14ac:dyDescent="0.2">
      <c r="AC644" s="15"/>
      <c r="AD644" s="15"/>
    </row>
    <row r="645" spans="29:30" x14ac:dyDescent="0.2">
      <c r="AC645" s="15"/>
      <c r="AD645" s="15"/>
    </row>
    <row r="646" spans="29:30" x14ac:dyDescent="0.2">
      <c r="AC646" s="15"/>
      <c r="AD646" s="15"/>
    </row>
    <row r="647" spans="29:30" x14ac:dyDescent="0.2">
      <c r="AC647" s="15"/>
      <c r="AD647" s="15"/>
    </row>
    <row r="648" spans="29:30" x14ac:dyDescent="0.2">
      <c r="AC648" s="15"/>
      <c r="AD648" s="15"/>
    </row>
    <row r="649" spans="29:30" x14ac:dyDescent="0.2">
      <c r="AC649" s="15"/>
      <c r="AD649" s="15"/>
    </row>
    <row r="650" spans="29:30" x14ac:dyDescent="0.2">
      <c r="AC650" s="15"/>
      <c r="AD650" s="15"/>
    </row>
    <row r="651" spans="29:30" x14ac:dyDescent="0.2">
      <c r="AC651" s="15"/>
      <c r="AD651" s="15"/>
    </row>
    <row r="652" spans="29:30" x14ac:dyDescent="0.2">
      <c r="AC652" s="15"/>
      <c r="AD652" s="15"/>
    </row>
    <row r="653" spans="29:30" x14ac:dyDescent="0.2">
      <c r="AC653" s="15"/>
      <c r="AD653" s="15"/>
    </row>
    <row r="654" spans="29:30" x14ac:dyDescent="0.2">
      <c r="AC654" s="15"/>
      <c r="AD654" s="15"/>
    </row>
    <row r="655" spans="29:30" x14ac:dyDescent="0.2">
      <c r="AC655" s="15"/>
      <c r="AD655" s="15"/>
    </row>
    <row r="656" spans="29:30" x14ac:dyDescent="0.2">
      <c r="AC656" s="15"/>
      <c r="AD656" s="15"/>
    </row>
    <row r="657" spans="29:30" x14ac:dyDescent="0.2">
      <c r="AC657" s="15"/>
      <c r="AD657" s="15"/>
    </row>
    <row r="658" spans="29:30" x14ac:dyDescent="0.2">
      <c r="AC658" s="15"/>
      <c r="AD658" s="15"/>
    </row>
    <row r="659" spans="29:30" x14ac:dyDescent="0.2">
      <c r="AC659" s="15"/>
      <c r="AD659" s="15"/>
    </row>
    <row r="660" spans="29:30" x14ac:dyDescent="0.2">
      <c r="AC660" s="15"/>
      <c r="AD660" s="15"/>
    </row>
    <row r="661" spans="29:30" x14ac:dyDescent="0.2">
      <c r="AC661" s="15"/>
      <c r="AD661" s="15"/>
    </row>
    <row r="662" spans="29:30" x14ac:dyDescent="0.2">
      <c r="AC662" s="15"/>
      <c r="AD662" s="15"/>
    </row>
    <row r="663" spans="29:30" x14ac:dyDescent="0.2">
      <c r="AC663" s="15"/>
      <c r="AD663" s="15"/>
    </row>
    <row r="664" spans="29:30" x14ac:dyDescent="0.2">
      <c r="AC664" s="15"/>
      <c r="AD664" s="15"/>
    </row>
    <row r="665" spans="29:30" x14ac:dyDescent="0.2">
      <c r="AC665" s="15"/>
      <c r="AD665" s="15"/>
    </row>
    <row r="666" spans="29:30" x14ac:dyDescent="0.2">
      <c r="AC666" s="15"/>
      <c r="AD666" s="15"/>
    </row>
    <row r="667" spans="29:30" x14ac:dyDescent="0.2">
      <c r="AC667" s="15"/>
      <c r="AD667" s="15"/>
    </row>
    <row r="668" spans="29:30" x14ac:dyDescent="0.2">
      <c r="AC668" s="15"/>
      <c r="AD668" s="15"/>
    </row>
    <row r="669" spans="29:30" x14ac:dyDescent="0.2">
      <c r="AC669" s="15"/>
      <c r="AD669" s="15"/>
    </row>
    <row r="670" spans="29:30" x14ac:dyDescent="0.2">
      <c r="AC670" s="15"/>
      <c r="AD670" s="15"/>
    </row>
    <row r="671" spans="29:30" x14ac:dyDescent="0.2">
      <c r="AC671" s="15"/>
      <c r="AD671" s="15"/>
    </row>
    <row r="672" spans="29:30" x14ac:dyDescent="0.2">
      <c r="AC672" s="15"/>
      <c r="AD672" s="15"/>
    </row>
    <row r="673" spans="29:30" x14ac:dyDescent="0.2">
      <c r="AC673" s="15"/>
      <c r="AD673" s="15"/>
    </row>
    <row r="674" spans="29:30" x14ac:dyDescent="0.2">
      <c r="AC674" s="15"/>
      <c r="AD674" s="15"/>
    </row>
    <row r="675" spans="29:30" x14ac:dyDescent="0.2">
      <c r="AC675" s="15"/>
      <c r="AD675" s="15"/>
    </row>
    <row r="676" spans="29:30" x14ac:dyDescent="0.2">
      <c r="AC676" s="15"/>
      <c r="AD676" s="15"/>
    </row>
    <row r="677" spans="29:30" x14ac:dyDescent="0.2">
      <c r="AC677" s="15"/>
      <c r="AD677" s="15"/>
    </row>
    <row r="678" spans="29:30" x14ac:dyDescent="0.2">
      <c r="AC678" s="15"/>
      <c r="AD678" s="15"/>
    </row>
    <row r="679" spans="29:30" x14ac:dyDescent="0.2">
      <c r="AC679" s="15"/>
      <c r="AD679" s="15"/>
    </row>
    <row r="680" spans="29:30" x14ac:dyDescent="0.2">
      <c r="AC680" s="15"/>
      <c r="AD680" s="15"/>
    </row>
    <row r="681" spans="29:30" x14ac:dyDescent="0.2">
      <c r="AC681" s="15"/>
      <c r="AD681" s="15"/>
    </row>
    <row r="682" spans="29:30" x14ac:dyDescent="0.2">
      <c r="AC682" s="15"/>
      <c r="AD682" s="15"/>
    </row>
    <row r="683" spans="29:30" x14ac:dyDescent="0.2">
      <c r="AC683" s="15"/>
      <c r="AD683" s="15"/>
    </row>
    <row r="684" spans="29:30" x14ac:dyDescent="0.2">
      <c r="AC684" s="15"/>
      <c r="AD684" s="15"/>
    </row>
    <row r="685" spans="29:30" x14ac:dyDescent="0.2">
      <c r="AC685" s="15"/>
      <c r="AD685" s="15"/>
    </row>
    <row r="686" spans="29:30" x14ac:dyDescent="0.2">
      <c r="AC686" s="15"/>
      <c r="AD686" s="15"/>
    </row>
    <row r="687" spans="29:30" x14ac:dyDescent="0.2">
      <c r="AC687" s="15"/>
      <c r="AD687" s="15"/>
    </row>
    <row r="688" spans="29:30" x14ac:dyDescent="0.2">
      <c r="AC688" s="15"/>
      <c r="AD688" s="15"/>
    </row>
    <row r="689" spans="29:30" x14ac:dyDescent="0.2">
      <c r="AC689" s="15"/>
      <c r="AD689" s="15"/>
    </row>
    <row r="690" spans="29:30" x14ac:dyDescent="0.2">
      <c r="AC690" s="15"/>
      <c r="AD690" s="15"/>
    </row>
    <row r="691" spans="29:30" x14ac:dyDescent="0.2">
      <c r="AC691" s="15"/>
      <c r="AD691" s="15"/>
    </row>
    <row r="692" spans="29:30" x14ac:dyDescent="0.2">
      <c r="AC692" s="15"/>
      <c r="AD692" s="15"/>
    </row>
    <row r="693" spans="29:30" x14ac:dyDescent="0.2">
      <c r="AC693" s="15"/>
      <c r="AD693" s="15"/>
    </row>
    <row r="694" spans="29:30" x14ac:dyDescent="0.2">
      <c r="AC694" s="15"/>
      <c r="AD694" s="15"/>
    </row>
    <row r="695" spans="29:30" x14ac:dyDescent="0.2">
      <c r="AC695" s="15"/>
      <c r="AD695" s="15"/>
    </row>
    <row r="696" spans="29:30" x14ac:dyDescent="0.2">
      <c r="AC696" s="15"/>
      <c r="AD696" s="15"/>
    </row>
    <row r="697" spans="29:30" x14ac:dyDescent="0.2">
      <c r="AC697" s="15"/>
      <c r="AD697" s="15"/>
    </row>
    <row r="698" spans="29:30" x14ac:dyDescent="0.2">
      <c r="AC698" s="15"/>
      <c r="AD698" s="15"/>
    </row>
    <row r="699" spans="29:30" x14ac:dyDescent="0.2">
      <c r="AC699" s="15"/>
      <c r="AD699" s="15"/>
    </row>
    <row r="700" spans="29:30" x14ac:dyDescent="0.2">
      <c r="AC700" s="15"/>
      <c r="AD700" s="15"/>
    </row>
    <row r="701" spans="29:30" x14ac:dyDescent="0.2">
      <c r="AC701" s="15"/>
      <c r="AD701" s="15"/>
    </row>
    <row r="702" spans="29:30" x14ac:dyDescent="0.2">
      <c r="AC702" s="15"/>
      <c r="AD702" s="15"/>
    </row>
    <row r="703" spans="29:30" x14ac:dyDescent="0.2">
      <c r="AC703" s="15"/>
      <c r="AD703" s="15"/>
    </row>
    <row r="704" spans="29:30" x14ac:dyDescent="0.2">
      <c r="AC704" s="15"/>
      <c r="AD704" s="15"/>
    </row>
    <row r="705" spans="29:30" x14ac:dyDescent="0.2">
      <c r="AC705" s="15"/>
      <c r="AD705" s="15"/>
    </row>
    <row r="706" spans="29:30" x14ac:dyDescent="0.2">
      <c r="AC706" s="15"/>
      <c r="AD706" s="15"/>
    </row>
    <row r="707" spans="29:30" x14ac:dyDescent="0.2">
      <c r="AC707" s="15"/>
      <c r="AD707" s="15"/>
    </row>
    <row r="708" spans="29:30" x14ac:dyDescent="0.2">
      <c r="AC708" s="15"/>
      <c r="AD708" s="15"/>
    </row>
    <row r="709" spans="29:30" x14ac:dyDescent="0.2">
      <c r="AC709" s="15"/>
      <c r="AD709" s="15"/>
    </row>
    <row r="710" spans="29:30" x14ac:dyDescent="0.2">
      <c r="AC710" s="15"/>
      <c r="AD710" s="15"/>
    </row>
    <row r="711" spans="29:30" x14ac:dyDescent="0.2">
      <c r="AC711" s="15"/>
      <c r="AD711" s="15"/>
    </row>
    <row r="712" spans="29:30" x14ac:dyDescent="0.2">
      <c r="AC712" s="15"/>
      <c r="AD712" s="15"/>
    </row>
    <row r="713" spans="29:30" x14ac:dyDescent="0.2">
      <c r="AC713" s="15"/>
      <c r="AD713" s="15"/>
    </row>
    <row r="714" spans="29:30" x14ac:dyDescent="0.2">
      <c r="AC714" s="15"/>
      <c r="AD714" s="15"/>
    </row>
    <row r="715" spans="29:30" x14ac:dyDescent="0.2">
      <c r="AC715" s="15"/>
      <c r="AD715" s="15"/>
    </row>
    <row r="716" spans="29:30" x14ac:dyDescent="0.2">
      <c r="AC716" s="15"/>
      <c r="AD716" s="15"/>
    </row>
    <row r="717" spans="29:30" x14ac:dyDescent="0.2">
      <c r="AC717" s="15"/>
      <c r="AD717" s="15"/>
    </row>
    <row r="718" spans="29:30" x14ac:dyDescent="0.2">
      <c r="AC718" s="15"/>
      <c r="AD718" s="15"/>
    </row>
    <row r="719" spans="29:30" x14ac:dyDescent="0.2">
      <c r="AC719" s="15"/>
      <c r="AD719" s="15"/>
    </row>
    <row r="720" spans="29:30" x14ac:dyDescent="0.2">
      <c r="AC720" s="15"/>
      <c r="AD720" s="15"/>
    </row>
    <row r="721" spans="29:30" x14ac:dyDescent="0.2">
      <c r="AC721" s="15"/>
      <c r="AD721" s="15"/>
    </row>
    <row r="722" spans="29:30" x14ac:dyDescent="0.2">
      <c r="AC722" s="15"/>
      <c r="AD722" s="15"/>
    </row>
    <row r="723" spans="29:30" x14ac:dyDescent="0.2">
      <c r="AC723" s="15"/>
      <c r="AD723" s="15"/>
    </row>
    <row r="724" spans="29:30" x14ac:dyDescent="0.2">
      <c r="AC724" s="15"/>
      <c r="AD724" s="15"/>
    </row>
    <row r="725" spans="29:30" x14ac:dyDescent="0.2">
      <c r="AC725" s="15"/>
      <c r="AD725" s="15"/>
    </row>
    <row r="726" spans="29:30" x14ac:dyDescent="0.2">
      <c r="AC726" s="15"/>
      <c r="AD726" s="15"/>
    </row>
    <row r="727" spans="29:30" x14ac:dyDescent="0.2">
      <c r="AC727" s="15"/>
      <c r="AD727" s="15"/>
    </row>
    <row r="728" spans="29:30" x14ac:dyDescent="0.2">
      <c r="AC728" s="15"/>
      <c r="AD728" s="15"/>
    </row>
    <row r="729" spans="29:30" x14ac:dyDescent="0.2">
      <c r="AC729" s="15"/>
      <c r="AD729" s="15"/>
    </row>
    <row r="730" spans="29:30" x14ac:dyDescent="0.2">
      <c r="AC730" s="15"/>
      <c r="AD730" s="15"/>
    </row>
    <row r="731" spans="29:30" x14ac:dyDescent="0.2">
      <c r="AC731" s="15"/>
      <c r="AD731" s="15"/>
    </row>
    <row r="732" spans="29:30" x14ac:dyDescent="0.2">
      <c r="AC732" s="15"/>
      <c r="AD732" s="15"/>
    </row>
    <row r="733" spans="29:30" x14ac:dyDescent="0.2">
      <c r="AC733" s="15"/>
      <c r="AD733" s="15"/>
    </row>
    <row r="734" spans="29:30" x14ac:dyDescent="0.2">
      <c r="AC734" s="15"/>
      <c r="AD734" s="15"/>
    </row>
    <row r="735" spans="29:30" x14ac:dyDescent="0.2">
      <c r="AC735" s="15"/>
      <c r="AD735" s="15"/>
    </row>
    <row r="736" spans="29:30" x14ac:dyDescent="0.2">
      <c r="AC736" s="15"/>
      <c r="AD736" s="15"/>
    </row>
    <row r="737" spans="29:30" x14ac:dyDescent="0.2">
      <c r="AC737" s="15"/>
      <c r="AD737" s="15"/>
    </row>
    <row r="738" spans="29:30" x14ac:dyDescent="0.2">
      <c r="AC738" s="15"/>
      <c r="AD738" s="15"/>
    </row>
    <row r="739" spans="29:30" x14ac:dyDescent="0.2">
      <c r="AC739" s="15"/>
      <c r="AD739" s="15"/>
    </row>
    <row r="740" spans="29:30" x14ac:dyDescent="0.2">
      <c r="AC740" s="15"/>
      <c r="AD740" s="15"/>
    </row>
    <row r="741" spans="29:30" x14ac:dyDescent="0.2">
      <c r="AC741" s="15"/>
      <c r="AD741" s="15"/>
    </row>
    <row r="742" spans="29:30" x14ac:dyDescent="0.2">
      <c r="AC742" s="15"/>
      <c r="AD742" s="15"/>
    </row>
    <row r="743" spans="29:30" x14ac:dyDescent="0.2">
      <c r="AC743" s="15"/>
      <c r="AD743" s="15"/>
    </row>
    <row r="744" spans="29:30" x14ac:dyDescent="0.2">
      <c r="AC744" s="15"/>
      <c r="AD744" s="15"/>
    </row>
    <row r="745" spans="29:30" x14ac:dyDescent="0.2">
      <c r="AC745" s="15"/>
      <c r="AD745" s="15"/>
    </row>
    <row r="746" spans="29:30" x14ac:dyDescent="0.2">
      <c r="AC746" s="15"/>
      <c r="AD746" s="15"/>
    </row>
    <row r="747" spans="29:30" x14ac:dyDescent="0.2">
      <c r="AC747" s="15"/>
      <c r="AD747" s="15"/>
    </row>
    <row r="748" spans="29:30" x14ac:dyDescent="0.2">
      <c r="AC748" s="15"/>
      <c r="AD748" s="15"/>
    </row>
    <row r="749" spans="29:30" x14ac:dyDescent="0.2">
      <c r="AC749" s="15"/>
      <c r="AD749" s="15"/>
    </row>
    <row r="750" spans="29:30" x14ac:dyDescent="0.2">
      <c r="AC750" s="15"/>
      <c r="AD750" s="15"/>
    </row>
    <row r="751" spans="29:30" x14ac:dyDescent="0.2">
      <c r="AC751" s="15"/>
      <c r="AD751" s="15"/>
    </row>
    <row r="752" spans="29:30" x14ac:dyDescent="0.2">
      <c r="AC752" s="15"/>
      <c r="AD752" s="15"/>
    </row>
    <row r="753" spans="29:30" x14ac:dyDescent="0.2">
      <c r="AC753" s="15"/>
      <c r="AD753" s="15"/>
    </row>
    <row r="754" spans="29:30" x14ac:dyDescent="0.2">
      <c r="AC754" s="15"/>
      <c r="AD754" s="15"/>
    </row>
    <row r="755" spans="29:30" x14ac:dyDescent="0.2">
      <c r="AC755" s="15"/>
      <c r="AD755" s="15"/>
    </row>
    <row r="756" spans="29:30" x14ac:dyDescent="0.2">
      <c r="AC756" s="15"/>
      <c r="AD756" s="15"/>
    </row>
    <row r="757" spans="29:30" x14ac:dyDescent="0.2">
      <c r="AC757" s="15"/>
      <c r="AD757" s="15"/>
    </row>
    <row r="758" spans="29:30" x14ac:dyDescent="0.2">
      <c r="AC758" s="15"/>
      <c r="AD758" s="15"/>
    </row>
    <row r="759" spans="29:30" x14ac:dyDescent="0.2">
      <c r="AC759" s="15"/>
      <c r="AD759" s="15"/>
    </row>
    <row r="760" spans="29:30" x14ac:dyDescent="0.2">
      <c r="AC760" s="15"/>
      <c r="AD760" s="15"/>
    </row>
    <row r="761" spans="29:30" x14ac:dyDescent="0.2">
      <c r="AC761" s="15"/>
      <c r="AD761" s="15"/>
    </row>
    <row r="762" spans="29:30" x14ac:dyDescent="0.2">
      <c r="AC762" s="15"/>
      <c r="AD762" s="15"/>
    </row>
    <row r="763" spans="29:30" x14ac:dyDescent="0.2">
      <c r="AC763" s="15"/>
      <c r="AD763" s="15"/>
    </row>
    <row r="764" spans="29:30" x14ac:dyDescent="0.2">
      <c r="AC764" s="15"/>
      <c r="AD764" s="15"/>
    </row>
    <row r="765" spans="29:30" x14ac:dyDescent="0.2">
      <c r="AC765" s="15"/>
      <c r="AD765" s="15"/>
    </row>
    <row r="766" spans="29:30" x14ac:dyDescent="0.2">
      <c r="AC766" s="15"/>
      <c r="AD766" s="15"/>
    </row>
    <row r="767" spans="29:30" x14ac:dyDescent="0.2">
      <c r="AC767" s="15"/>
      <c r="AD767" s="15"/>
    </row>
    <row r="768" spans="29:30" x14ac:dyDescent="0.2">
      <c r="AC768" s="15"/>
      <c r="AD768" s="15"/>
    </row>
    <row r="769" spans="29:30" x14ac:dyDescent="0.2">
      <c r="AC769" s="15"/>
      <c r="AD769" s="15"/>
    </row>
    <row r="770" spans="29:30" x14ac:dyDescent="0.2">
      <c r="AC770" s="15"/>
      <c r="AD770" s="15"/>
    </row>
    <row r="771" spans="29:30" x14ac:dyDescent="0.2">
      <c r="AC771" s="15"/>
      <c r="AD771" s="15"/>
    </row>
    <row r="772" spans="29:30" x14ac:dyDescent="0.2">
      <c r="AC772" s="15"/>
      <c r="AD772" s="15"/>
    </row>
    <row r="773" spans="29:30" x14ac:dyDescent="0.2">
      <c r="AC773" s="15"/>
      <c r="AD773" s="15"/>
    </row>
    <row r="774" spans="29:30" x14ac:dyDescent="0.2">
      <c r="AC774" s="15"/>
      <c r="AD774" s="15"/>
    </row>
    <row r="775" spans="29:30" x14ac:dyDescent="0.2">
      <c r="AC775" s="15"/>
      <c r="AD775" s="15"/>
    </row>
    <row r="776" spans="29:30" x14ac:dyDescent="0.2">
      <c r="AC776" s="15"/>
      <c r="AD776" s="15"/>
    </row>
    <row r="777" spans="29:30" x14ac:dyDescent="0.2">
      <c r="AC777" s="15"/>
      <c r="AD777" s="15"/>
    </row>
    <row r="778" spans="29:30" x14ac:dyDescent="0.2">
      <c r="AC778" s="15"/>
      <c r="AD778" s="15"/>
    </row>
    <row r="779" spans="29:30" x14ac:dyDescent="0.2">
      <c r="AC779" s="15"/>
      <c r="AD779" s="15"/>
    </row>
    <row r="780" spans="29:30" x14ac:dyDescent="0.2">
      <c r="AC780" s="15"/>
      <c r="AD780" s="15"/>
    </row>
    <row r="781" spans="29:30" x14ac:dyDescent="0.2">
      <c r="AC781" s="15"/>
      <c r="AD781" s="15"/>
    </row>
    <row r="782" spans="29:30" x14ac:dyDescent="0.2">
      <c r="AC782" s="15"/>
      <c r="AD782" s="15"/>
    </row>
    <row r="783" spans="29:30" x14ac:dyDescent="0.2">
      <c r="AC783" s="15"/>
      <c r="AD783" s="15"/>
    </row>
    <row r="784" spans="29:30" x14ac:dyDescent="0.2">
      <c r="AC784" s="15"/>
      <c r="AD784" s="15"/>
    </row>
    <row r="785" spans="29:30" x14ac:dyDescent="0.2">
      <c r="AC785" s="15"/>
      <c r="AD785" s="15"/>
    </row>
    <row r="786" spans="29:30" x14ac:dyDescent="0.2">
      <c r="AC786" s="15"/>
      <c r="AD786" s="15"/>
    </row>
    <row r="787" spans="29:30" x14ac:dyDescent="0.2">
      <c r="AC787" s="15"/>
      <c r="AD787" s="15"/>
    </row>
    <row r="788" spans="29:30" x14ac:dyDescent="0.2">
      <c r="AC788" s="15"/>
      <c r="AD788" s="15"/>
    </row>
    <row r="789" spans="29:30" x14ac:dyDescent="0.2">
      <c r="AC789" s="15"/>
      <c r="AD789" s="15"/>
    </row>
    <row r="790" spans="29:30" x14ac:dyDescent="0.2">
      <c r="AC790" s="15"/>
      <c r="AD790" s="15"/>
    </row>
    <row r="791" spans="29:30" x14ac:dyDescent="0.2">
      <c r="AC791" s="15"/>
      <c r="AD791" s="15"/>
    </row>
    <row r="792" spans="29:30" x14ac:dyDescent="0.2">
      <c r="AC792" s="15"/>
      <c r="AD792" s="15"/>
    </row>
    <row r="793" spans="29:30" x14ac:dyDescent="0.2">
      <c r="AC793" s="15"/>
      <c r="AD793" s="15"/>
    </row>
    <row r="794" spans="29:30" x14ac:dyDescent="0.2">
      <c r="AC794" s="15"/>
      <c r="AD794" s="15"/>
    </row>
    <row r="795" spans="29:30" x14ac:dyDescent="0.2">
      <c r="AC795" s="15"/>
      <c r="AD795" s="15"/>
    </row>
    <row r="796" spans="29:30" x14ac:dyDescent="0.2">
      <c r="AC796" s="15"/>
      <c r="AD796" s="15"/>
    </row>
    <row r="797" spans="29:30" x14ac:dyDescent="0.2">
      <c r="AC797" s="15"/>
      <c r="AD797" s="15"/>
    </row>
    <row r="798" spans="29:30" x14ac:dyDescent="0.2">
      <c r="AC798" s="15"/>
      <c r="AD798" s="15"/>
    </row>
    <row r="799" spans="29:30" x14ac:dyDescent="0.2">
      <c r="AC799" s="15"/>
      <c r="AD799" s="15"/>
    </row>
    <row r="800" spans="29:30" x14ac:dyDescent="0.2">
      <c r="AC800" s="15"/>
      <c r="AD800" s="15"/>
    </row>
    <row r="801" spans="29:30" x14ac:dyDescent="0.2">
      <c r="AC801" s="15"/>
      <c r="AD801" s="15"/>
    </row>
    <row r="802" spans="29:30" x14ac:dyDescent="0.2">
      <c r="AC802" s="15"/>
      <c r="AD802" s="15"/>
    </row>
    <row r="803" spans="29:30" x14ac:dyDescent="0.2">
      <c r="AC803" s="15"/>
      <c r="AD803" s="15"/>
    </row>
    <row r="804" spans="29:30" x14ac:dyDescent="0.2">
      <c r="AC804" s="15"/>
      <c r="AD804" s="15"/>
    </row>
    <row r="805" spans="29:30" x14ac:dyDescent="0.2">
      <c r="AC805" s="15"/>
      <c r="AD805" s="15"/>
    </row>
    <row r="806" spans="29:30" x14ac:dyDescent="0.2">
      <c r="AC806" s="15"/>
      <c r="AD806" s="15"/>
    </row>
    <row r="807" spans="29:30" x14ac:dyDescent="0.2">
      <c r="AC807" s="15"/>
      <c r="AD807" s="15"/>
    </row>
    <row r="808" spans="29:30" x14ac:dyDescent="0.2">
      <c r="AC808" s="15"/>
      <c r="AD808" s="15"/>
    </row>
    <row r="809" spans="29:30" x14ac:dyDescent="0.2">
      <c r="AC809" s="15"/>
      <c r="AD809" s="15"/>
    </row>
    <row r="810" spans="29:30" x14ac:dyDescent="0.2">
      <c r="AC810" s="15"/>
      <c r="AD810" s="15"/>
    </row>
    <row r="811" spans="29:30" x14ac:dyDescent="0.2">
      <c r="AC811" s="15"/>
      <c r="AD811" s="15"/>
    </row>
    <row r="812" spans="29:30" x14ac:dyDescent="0.2">
      <c r="AC812" s="15"/>
      <c r="AD812" s="15"/>
    </row>
    <row r="813" spans="29:30" x14ac:dyDescent="0.2">
      <c r="AC813" s="15"/>
      <c r="AD813" s="15"/>
    </row>
    <row r="814" spans="29:30" x14ac:dyDescent="0.2">
      <c r="AC814" s="15"/>
      <c r="AD814" s="15"/>
    </row>
    <row r="815" spans="29:30" x14ac:dyDescent="0.2">
      <c r="AC815" s="15"/>
      <c r="AD815" s="15"/>
    </row>
    <row r="816" spans="29:30" x14ac:dyDescent="0.2">
      <c r="AC816" s="15"/>
      <c r="AD816" s="15"/>
    </row>
    <row r="817" spans="29:30" x14ac:dyDescent="0.2">
      <c r="AC817" s="15"/>
      <c r="AD817" s="15"/>
    </row>
    <row r="818" spans="29:30" x14ac:dyDescent="0.2">
      <c r="AC818" s="15"/>
      <c r="AD818" s="15"/>
    </row>
    <row r="819" spans="29:30" x14ac:dyDescent="0.2">
      <c r="AC819" s="15"/>
      <c r="AD819" s="15"/>
    </row>
    <row r="820" spans="29:30" x14ac:dyDescent="0.2">
      <c r="AC820" s="15"/>
      <c r="AD820" s="15"/>
    </row>
    <row r="821" spans="29:30" x14ac:dyDescent="0.2">
      <c r="AC821" s="15"/>
      <c r="AD821" s="15"/>
    </row>
    <row r="822" spans="29:30" x14ac:dyDescent="0.2">
      <c r="AC822" s="15"/>
      <c r="AD822" s="15"/>
    </row>
    <row r="823" spans="29:30" x14ac:dyDescent="0.2">
      <c r="AC823" s="15"/>
      <c r="AD823" s="15"/>
    </row>
    <row r="824" spans="29:30" x14ac:dyDescent="0.2">
      <c r="AC824" s="15"/>
      <c r="AD824" s="15"/>
    </row>
    <row r="825" spans="29:30" x14ac:dyDescent="0.2">
      <c r="AC825" s="15"/>
      <c r="AD825" s="15"/>
    </row>
    <row r="826" spans="29:30" x14ac:dyDescent="0.2">
      <c r="AC826" s="15"/>
      <c r="AD826" s="15"/>
    </row>
    <row r="827" spans="29:30" x14ac:dyDescent="0.2">
      <c r="AC827" s="15"/>
      <c r="AD827" s="15"/>
    </row>
    <row r="828" spans="29:30" x14ac:dyDescent="0.2">
      <c r="AC828" s="15"/>
      <c r="AD828" s="15"/>
    </row>
    <row r="829" spans="29:30" x14ac:dyDescent="0.2">
      <c r="AC829" s="15"/>
      <c r="AD829" s="15"/>
    </row>
    <row r="830" spans="29:30" x14ac:dyDescent="0.2">
      <c r="AC830" s="15"/>
      <c r="AD830" s="15"/>
    </row>
    <row r="831" spans="29:30" x14ac:dyDescent="0.2">
      <c r="AC831" s="15"/>
      <c r="AD831" s="15"/>
    </row>
    <row r="832" spans="29:30" x14ac:dyDescent="0.2">
      <c r="AC832" s="15"/>
      <c r="AD832" s="15"/>
    </row>
    <row r="833" spans="29:30" x14ac:dyDescent="0.2">
      <c r="AC833" s="15"/>
      <c r="AD833" s="15"/>
    </row>
    <row r="834" spans="29:30" x14ac:dyDescent="0.2">
      <c r="AC834" s="15"/>
      <c r="AD834" s="15"/>
    </row>
    <row r="835" spans="29:30" x14ac:dyDescent="0.2">
      <c r="AC835" s="15"/>
      <c r="AD835" s="15"/>
    </row>
    <row r="836" spans="29:30" x14ac:dyDescent="0.2">
      <c r="AC836" s="15"/>
      <c r="AD836" s="15"/>
    </row>
    <row r="837" spans="29:30" x14ac:dyDescent="0.2">
      <c r="AC837" s="15"/>
      <c r="AD837" s="15"/>
    </row>
    <row r="838" spans="29:30" x14ac:dyDescent="0.2">
      <c r="AC838" s="15"/>
      <c r="AD838" s="15"/>
    </row>
    <row r="839" spans="29:30" x14ac:dyDescent="0.2">
      <c r="AC839" s="15"/>
      <c r="AD839" s="15"/>
    </row>
    <row r="840" spans="29:30" x14ac:dyDescent="0.2">
      <c r="AC840" s="15"/>
      <c r="AD840" s="15"/>
    </row>
    <row r="841" spans="29:30" x14ac:dyDescent="0.2">
      <c r="AC841" s="15"/>
      <c r="AD841" s="15"/>
    </row>
    <row r="842" spans="29:30" x14ac:dyDescent="0.2">
      <c r="AC842" s="15"/>
      <c r="AD842" s="15"/>
    </row>
    <row r="843" spans="29:30" x14ac:dyDescent="0.2">
      <c r="AC843" s="15"/>
      <c r="AD843" s="15"/>
    </row>
    <row r="844" spans="29:30" x14ac:dyDescent="0.2">
      <c r="AC844" s="15"/>
      <c r="AD844" s="15"/>
    </row>
    <row r="845" spans="29:30" x14ac:dyDescent="0.2">
      <c r="AC845" s="15"/>
      <c r="AD845" s="15"/>
    </row>
    <row r="846" spans="29:30" x14ac:dyDescent="0.2">
      <c r="AC846" s="15"/>
      <c r="AD846" s="15"/>
    </row>
    <row r="847" spans="29:30" x14ac:dyDescent="0.2">
      <c r="AC847" s="15"/>
      <c r="AD847" s="15"/>
    </row>
    <row r="848" spans="29:30" x14ac:dyDescent="0.2">
      <c r="AC848" s="15"/>
      <c r="AD848" s="15"/>
    </row>
    <row r="849" spans="29:30" x14ac:dyDescent="0.2">
      <c r="AC849" s="15"/>
      <c r="AD849" s="15"/>
    </row>
    <row r="850" spans="29:30" x14ac:dyDescent="0.2">
      <c r="AC850" s="15"/>
      <c r="AD850" s="15"/>
    </row>
    <row r="851" spans="29:30" x14ac:dyDescent="0.2">
      <c r="AC851" s="15"/>
      <c r="AD851" s="15"/>
    </row>
    <row r="852" spans="29:30" x14ac:dyDescent="0.2">
      <c r="AC852" s="15"/>
      <c r="AD852" s="15"/>
    </row>
    <row r="853" spans="29:30" x14ac:dyDescent="0.2">
      <c r="AC853" s="15"/>
      <c r="AD853" s="15"/>
    </row>
    <row r="854" spans="29:30" x14ac:dyDescent="0.2">
      <c r="AC854" s="15"/>
      <c r="AD854" s="15"/>
    </row>
    <row r="855" spans="29:30" x14ac:dyDescent="0.2">
      <c r="AC855" s="15"/>
      <c r="AD855" s="15"/>
    </row>
    <row r="856" spans="29:30" x14ac:dyDescent="0.2">
      <c r="AC856" s="15"/>
      <c r="AD856" s="15"/>
    </row>
    <row r="857" spans="29:30" x14ac:dyDescent="0.2">
      <c r="AC857" s="15"/>
      <c r="AD857" s="15"/>
    </row>
    <row r="858" spans="29:30" x14ac:dyDescent="0.2">
      <c r="AC858" s="15"/>
      <c r="AD858" s="15"/>
    </row>
    <row r="859" spans="29:30" x14ac:dyDescent="0.2">
      <c r="AC859" s="15"/>
      <c r="AD859" s="15"/>
    </row>
    <row r="860" spans="29:30" x14ac:dyDescent="0.2">
      <c r="AC860" s="15"/>
      <c r="AD860" s="15"/>
    </row>
    <row r="861" spans="29:30" x14ac:dyDescent="0.2">
      <c r="AC861" s="15"/>
      <c r="AD861" s="15"/>
    </row>
    <row r="862" spans="29:30" x14ac:dyDescent="0.2">
      <c r="AC862" s="15"/>
      <c r="AD862" s="15"/>
    </row>
    <row r="863" spans="29:30" x14ac:dyDescent="0.2">
      <c r="AC863" s="15"/>
      <c r="AD863" s="15"/>
    </row>
    <row r="864" spans="29:30" x14ac:dyDescent="0.2">
      <c r="AC864" s="15"/>
      <c r="AD864" s="15"/>
    </row>
    <row r="865" spans="29:30" x14ac:dyDescent="0.2">
      <c r="AC865" s="15"/>
      <c r="AD865" s="15"/>
    </row>
    <row r="866" spans="29:30" x14ac:dyDescent="0.2">
      <c r="AC866" s="15"/>
      <c r="AD866" s="15"/>
    </row>
    <row r="867" spans="29:30" x14ac:dyDescent="0.2">
      <c r="AC867" s="15"/>
      <c r="AD867" s="15"/>
    </row>
    <row r="868" spans="29:30" x14ac:dyDescent="0.2">
      <c r="AC868" s="15"/>
      <c r="AD868" s="15"/>
    </row>
    <row r="869" spans="29:30" x14ac:dyDescent="0.2">
      <c r="AC869" s="15"/>
      <c r="AD869" s="15"/>
    </row>
    <row r="870" spans="29:30" x14ac:dyDescent="0.2">
      <c r="AC870" s="15"/>
      <c r="AD870" s="15"/>
    </row>
    <row r="871" spans="29:30" x14ac:dyDescent="0.2">
      <c r="AC871" s="15"/>
      <c r="AD871" s="15"/>
    </row>
    <row r="872" spans="29:30" x14ac:dyDescent="0.2">
      <c r="AC872" s="15"/>
      <c r="AD872" s="15"/>
    </row>
    <row r="873" spans="29:30" x14ac:dyDescent="0.2">
      <c r="AC873" s="15"/>
      <c r="AD873" s="15"/>
    </row>
    <row r="874" spans="29:30" x14ac:dyDescent="0.2">
      <c r="AC874" s="15"/>
      <c r="AD874" s="15"/>
    </row>
    <row r="875" spans="29:30" x14ac:dyDescent="0.2">
      <c r="AC875" s="15"/>
      <c r="AD875" s="15"/>
    </row>
    <row r="876" spans="29:30" x14ac:dyDescent="0.2">
      <c r="AC876" s="15"/>
      <c r="AD876" s="15"/>
    </row>
    <row r="877" spans="29:30" x14ac:dyDescent="0.2">
      <c r="AC877" s="15"/>
      <c r="AD877" s="15"/>
    </row>
    <row r="878" spans="29:30" x14ac:dyDescent="0.2">
      <c r="AC878" s="15"/>
      <c r="AD878" s="15"/>
    </row>
    <row r="879" spans="29:30" x14ac:dyDescent="0.2">
      <c r="AC879" s="15"/>
      <c r="AD879" s="15"/>
    </row>
    <row r="880" spans="29:30" x14ac:dyDescent="0.2">
      <c r="AC880" s="15"/>
      <c r="AD880" s="15"/>
    </row>
    <row r="881" spans="29:30" x14ac:dyDescent="0.2">
      <c r="AC881" s="15"/>
      <c r="AD881" s="15"/>
    </row>
    <row r="882" spans="29:30" x14ac:dyDescent="0.2">
      <c r="AC882" s="15"/>
      <c r="AD882" s="15"/>
    </row>
    <row r="883" spans="29:30" x14ac:dyDescent="0.2">
      <c r="AC883" s="15"/>
      <c r="AD883" s="15"/>
    </row>
    <row r="884" spans="29:30" x14ac:dyDescent="0.2">
      <c r="AC884" s="15"/>
      <c r="AD884" s="15"/>
    </row>
    <row r="885" spans="29:30" x14ac:dyDescent="0.2">
      <c r="AC885" s="15"/>
      <c r="AD885" s="15"/>
    </row>
    <row r="886" spans="29:30" x14ac:dyDescent="0.2">
      <c r="AC886" s="15"/>
      <c r="AD886" s="15"/>
    </row>
    <row r="887" spans="29:30" x14ac:dyDescent="0.2">
      <c r="AC887" s="15"/>
      <c r="AD887" s="15"/>
    </row>
    <row r="888" spans="29:30" x14ac:dyDescent="0.2">
      <c r="AC888" s="15"/>
      <c r="AD888" s="15"/>
    </row>
    <row r="889" spans="29:30" x14ac:dyDescent="0.2">
      <c r="AC889" s="15"/>
      <c r="AD889" s="15"/>
    </row>
    <row r="890" spans="29:30" x14ac:dyDescent="0.2">
      <c r="AC890" s="15"/>
      <c r="AD890" s="15"/>
    </row>
    <row r="891" spans="29:30" x14ac:dyDescent="0.2">
      <c r="AC891" s="15"/>
      <c r="AD891" s="15"/>
    </row>
    <row r="892" spans="29:30" x14ac:dyDescent="0.2">
      <c r="AC892" s="15"/>
      <c r="AD892" s="15"/>
    </row>
    <row r="893" spans="29:30" x14ac:dyDescent="0.2">
      <c r="AC893" s="15"/>
      <c r="AD893" s="15"/>
    </row>
    <row r="894" spans="29:30" x14ac:dyDescent="0.2">
      <c r="AC894" s="15"/>
      <c r="AD894" s="15"/>
    </row>
    <row r="895" spans="29:30" x14ac:dyDescent="0.2">
      <c r="AC895" s="15"/>
      <c r="AD895" s="15"/>
    </row>
    <row r="896" spans="29:30" x14ac:dyDescent="0.2">
      <c r="AC896" s="15"/>
      <c r="AD896" s="15"/>
    </row>
    <row r="897" spans="29:30" x14ac:dyDescent="0.2">
      <c r="AC897" s="15"/>
      <c r="AD897" s="15"/>
    </row>
    <row r="898" spans="29:30" x14ac:dyDescent="0.2">
      <c r="AC898" s="15"/>
      <c r="AD898" s="15"/>
    </row>
    <row r="899" spans="29:30" x14ac:dyDescent="0.2">
      <c r="AC899" s="15"/>
      <c r="AD899" s="15"/>
    </row>
    <row r="900" spans="29:30" x14ac:dyDescent="0.2">
      <c r="AC900" s="15"/>
      <c r="AD900" s="15"/>
    </row>
    <row r="901" spans="29:30" x14ac:dyDescent="0.2">
      <c r="AC901" s="15"/>
      <c r="AD901" s="15"/>
    </row>
    <row r="902" spans="29:30" x14ac:dyDescent="0.2">
      <c r="AC902" s="15"/>
      <c r="AD902" s="15"/>
    </row>
    <row r="903" spans="29:30" x14ac:dyDescent="0.2">
      <c r="AC903" s="15"/>
      <c r="AD903" s="15"/>
    </row>
    <row r="904" spans="29:30" x14ac:dyDescent="0.2">
      <c r="AC904" s="15"/>
      <c r="AD904" s="15"/>
    </row>
    <row r="905" spans="29:30" x14ac:dyDescent="0.2">
      <c r="AC905" s="15"/>
      <c r="AD905" s="15"/>
    </row>
    <row r="906" spans="29:30" x14ac:dyDescent="0.2">
      <c r="AC906" s="15"/>
      <c r="AD906" s="15"/>
    </row>
    <row r="907" spans="29:30" x14ac:dyDescent="0.2">
      <c r="AC907" s="15"/>
      <c r="AD907" s="15"/>
    </row>
    <row r="908" spans="29:30" x14ac:dyDescent="0.2">
      <c r="AC908" s="15"/>
      <c r="AD908" s="15"/>
    </row>
    <row r="909" spans="29:30" x14ac:dyDescent="0.2">
      <c r="AC909" s="15"/>
      <c r="AD909" s="15"/>
    </row>
    <row r="910" spans="29:30" x14ac:dyDescent="0.2">
      <c r="AC910" s="15"/>
      <c r="AD910" s="15"/>
    </row>
    <row r="911" spans="29:30" x14ac:dyDescent="0.2">
      <c r="AC911" s="15"/>
      <c r="AD911" s="15"/>
    </row>
    <row r="912" spans="29:30" x14ac:dyDescent="0.2">
      <c r="AC912" s="15"/>
      <c r="AD912" s="15"/>
    </row>
    <row r="913" spans="29:30" x14ac:dyDescent="0.2">
      <c r="AC913" s="15"/>
      <c r="AD913" s="15"/>
    </row>
    <row r="914" spans="29:30" x14ac:dyDescent="0.2">
      <c r="AC914" s="15"/>
      <c r="AD914" s="15"/>
    </row>
    <row r="915" spans="29:30" x14ac:dyDescent="0.2">
      <c r="AC915" s="15"/>
      <c r="AD915" s="15"/>
    </row>
    <row r="916" spans="29:30" x14ac:dyDescent="0.2">
      <c r="AC916" s="15"/>
      <c r="AD916" s="15"/>
    </row>
    <row r="917" spans="29:30" x14ac:dyDescent="0.2">
      <c r="AC917" s="15"/>
      <c r="AD917" s="15"/>
    </row>
    <row r="918" spans="29:30" x14ac:dyDescent="0.2">
      <c r="AC918" s="15"/>
      <c r="AD918" s="15"/>
    </row>
    <row r="919" spans="29:30" x14ac:dyDescent="0.2">
      <c r="AC919" s="15"/>
      <c r="AD919" s="15"/>
    </row>
    <row r="920" spans="29:30" x14ac:dyDescent="0.2">
      <c r="AC920" s="15"/>
      <c r="AD920" s="15"/>
    </row>
    <row r="921" spans="29:30" x14ac:dyDescent="0.2">
      <c r="AC921" s="15"/>
      <c r="AD921" s="15"/>
    </row>
    <row r="922" spans="29:30" x14ac:dyDescent="0.2">
      <c r="AC922" s="15"/>
      <c r="AD922" s="15"/>
    </row>
    <row r="923" spans="29:30" x14ac:dyDescent="0.2">
      <c r="AC923" s="15"/>
      <c r="AD923" s="15"/>
    </row>
    <row r="924" spans="29:30" x14ac:dyDescent="0.2">
      <c r="AC924" s="15"/>
      <c r="AD924" s="15"/>
    </row>
    <row r="925" spans="29:30" x14ac:dyDescent="0.2">
      <c r="AC925" s="15"/>
      <c r="AD925" s="15"/>
    </row>
    <row r="926" spans="29:30" x14ac:dyDescent="0.2">
      <c r="AC926" s="15"/>
      <c r="AD926" s="15"/>
    </row>
    <row r="927" spans="29:30" x14ac:dyDescent="0.2">
      <c r="AC927" s="15"/>
      <c r="AD927" s="15"/>
    </row>
    <row r="928" spans="29:30" x14ac:dyDescent="0.2">
      <c r="AC928" s="15"/>
      <c r="AD928" s="15"/>
    </row>
    <row r="929" spans="29:30" x14ac:dyDescent="0.2">
      <c r="AC929" s="15"/>
      <c r="AD929" s="15"/>
    </row>
    <row r="930" spans="29:30" x14ac:dyDescent="0.2">
      <c r="AC930" s="15"/>
      <c r="AD930" s="15"/>
    </row>
    <row r="931" spans="29:30" x14ac:dyDescent="0.2">
      <c r="AC931" s="15"/>
      <c r="AD931" s="15"/>
    </row>
    <row r="932" spans="29:30" x14ac:dyDescent="0.2">
      <c r="AC932" s="15"/>
      <c r="AD932" s="15"/>
    </row>
    <row r="933" spans="29:30" x14ac:dyDescent="0.2">
      <c r="AC933" s="15"/>
      <c r="AD933" s="15"/>
    </row>
    <row r="934" spans="29:30" x14ac:dyDescent="0.2">
      <c r="AC934" s="15"/>
      <c r="AD934" s="15"/>
    </row>
    <row r="935" spans="29:30" x14ac:dyDescent="0.2">
      <c r="AC935" s="15"/>
      <c r="AD935" s="15"/>
    </row>
    <row r="936" spans="29:30" x14ac:dyDescent="0.2">
      <c r="AC936" s="15"/>
      <c r="AD936" s="15"/>
    </row>
    <row r="937" spans="29:30" x14ac:dyDescent="0.2">
      <c r="AC937" s="15"/>
      <c r="AD937" s="15"/>
    </row>
    <row r="938" spans="29:30" x14ac:dyDescent="0.2">
      <c r="AC938" s="15"/>
      <c r="AD938" s="15"/>
    </row>
    <row r="939" spans="29:30" x14ac:dyDescent="0.2">
      <c r="AC939" s="15"/>
      <c r="AD939" s="15"/>
    </row>
    <row r="940" spans="29:30" x14ac:dyDescent="0.2">
      <c r="AC940" s="15"/>
      <c r="AD940" s="15"/>
    </row>
    <row r="941" spans="29:30" x14ac:dyDescent="0.2">
      <c r="AC941" s="15"/>
      <c r="AD941" s="15"/>
    </row>
    <row r="942" spans="29:30" x14ac:dyDescent="0.2">
      <c r="AC942" s="15"/>
      <c r="AD942" s="15"/>
    </row>
    <row r="943" spans="29:30" x14ac:dyDescent="0.2">
      <c r="AC943" s="15"/>
      <c r="AD943" s="15"/>
    </row>
    <row r="944" spans="29:30" x14ac:dyDescent="0.2">
      <c r="AC944" s="15"/>
      <c r="AD944" s="15"/>
    </row>
    <row r="945" spans="29:30" x14ac:dyDescent="0.2">
      <c r="AC945" s="15"/>
      <c r="AD945" s="15"/>
    </row>
    <row r="946" spans="29:30" x14ac:dyDescent="0.2">
      <c r="AC946" s="15"/>
      <c r="AD946" s="15"/>
    </row>
    <row r="947" spans="29:30" x14ac:dyDescent="0.2">
      <c r="AC947" s="15"/>
      <c r="AD947" s="15"/>
    </row>
    <row r="948" spans="29:30" x14ac:dyDescent="0.2">
      <c r="AC948" s="15"/>
      <c r="AD948" s="15"/>
    </row>
    <row r="949" spans="29:30" x14ac:dyDescent="0.2">
      <c r="AC949" s="15"/>
      <c r="AD949" s="15"/>
    </row>
    <row r="950" spans="29:30" x14ac:dyDescent="0.2">
      <c r="AC950" s="15"/>
      <c r="AD950" s="15"/>
    </row>
    <row r="951" spans="29:30" x14ac:dyDescent="0.2">
      <c r="AC951" s="15"/>
      <c r="AD951" s="15"/>
    </row>
    <row r="952" spans="29:30" x14ac:dyDescent="0.2">
      <c r="AC952" s="15"/>
      <c r="AD952" s="15"/>
    </row>
    <row r="953" spans="29:30" x14ac:dyDescent="0.2">
      <c r="AC953" s="15"/>
      <c r="AD953" s="15"/>
    </row>
    <row r="954" spans="29:30" x14ac:dyDescent="0.2">
      <c r="AC954" s="15"/>
      <c r="AD954" s="15"/>
    </row>
    <row r="955" spans="29:30" x14ac:dyDescent="0.2">
      <c r="AC955" s="15"/>
      <c r="AD955" s="15"/>
    </row>
    <row r="956" spans="29:30" x14ac:dyDescent="0.2">
      <c r="AC956" s="15"/>
      <c r="AD956" s="15"/>
    </row>
    <row r="957" spans="29:30" x14ac:dyDescent="0.2">
      <c r="AC957" s="15"/>
      <c r="AD957" s="15"/>
    </row>
    <row r="958" spans="29:30" x14ac:dyDescent="0.2">
      <c r="AC958" s="15"/>
      <c r="AD958" s="15"/>
    </row>
    <row r="959" spans="29:30" x14ac:dyDescent="0.2">
      <c r="AC959" s="15"/>
      <c r="AD959" s="15"/>
    </row>
    <row r="960" spans="29:30" x14ac:dyDescent="0.2">
      <c r="AC960" s="15"/>
      <c r="AD960" s="15"/>
    </row>
    <row r="961" spans="29:30" x14ac:dyDescent="0.2">
      <c r="AC961" s="15"/>
      <c r="AD961" s="15"/>
    </row>
    <row r="962" spans="29:30" x14ac:dyDescent="0.2">
      <c r="AC962" s="15"/>
      <c r="AD962" s="15"/>
    </row>
    <row r="963" spans="29:30" x14ac:dyDescent="0.2">
      <c r="AC963" s="15"/>
      <c r="AD963" s="15"/>
    </row>
    <row r="964" spans="29:30" x14ac:dyDescent="0.2">
      <c r="AC964" s="15"/>
      <c r="AD964" s="15"/>
    </row>
    <row r="965" spans="29:30" x14ac:dyDescent="0.2">
      <c r="AC965" s="15"/>
      <c r="AD965" s="15"/>
    </row>
    <row r="966" spans="29:30" x14ac:dyDescent="0.2">
      <c r="AC966" s="15"/>
      <c r="AD966" s="15"/>
    </row>
    <row r="967" spans="29:30" x14ac:dyDescent="0.2">
      <c r="AC967" s="15"/>
      <c r="AD967" s="15"/>
    </row>
    <row r="968" spans="29:30" x14ac:dyDescent="0.2">
      <c r="AC968" s="15"/>
      <c r="AD968" s="15"/>
    </row>
    <row r="969" spans="29:30" x14ac:dyDescent="0.2">
      <c r="AC969" s="15"/>
      <c r="AD969" s="15"/>
    </row>
    <row r="970" spans="29:30" x14ac:dyDescent="0.2">
      <c r="AC970" s="15"/>
      <c r="AD970" s="15"/>
    </row>
    <row r="971" spans="29:30" x14ac:dyDescent="0.2">
      <c r="AC971" s="15"/>
      <c r="AD971" s="15"/>
    </row>
    <row r="972" spans="29:30" x14ac:dyDescent="0.2">
      <c r="AC972" s="15"/>
      <c r="AD972" s="15"/>
    </row>
    <row r="973" spans="29:30" x14ac:dyDescent="0.2">
      <c r="AC973" s="15"/>
      <c r="AD973" s="15"/>
    </row>
    <row r="974" spans="29:30" x14ac:dyDescent="0.2">
      <c r="AC974" s="15"/>
      <c r="AD974" s="15"/>
    </row>
    <row r="975" spans="29:30" x14ac:dyDescent="0.2">
      <c r="AC975" s="15"/>
      <c r="AD975" s="15"/>
    </row>
    <row r="976" spans="29:30" x14ac:dyDescent="0.2">
      <c r="AC976" s="15"/>
      <c r="AD976" s="15"/>
    </row>
    <row r="977" spans="29:30" x14ac:dyDescent="0.2">
      <c r="AC977" s="15"/>
      <c r="AD977" s="15"/>
    </row>
    <row r="978" spans="29:30" x14ac:dyDescent="0.2">
      <c r="AC978" s="15"/>
      <c r="AD978" s="15"/>
    </row>
    <row r="979" spans="29:30" x14ac:dyDescent="0.2">
      <c r="AC979" s="15"/>
      <c r="AD979" s="15"/>
    </row>
    <row r="980" spans="29:30" x14ac:dyDescent="0.2">
      <c r="AC980" s="15"/>
      <c r="AD980" s="15"/>
    </row>
    <row r="981" spans="29:30" x14ac:dyDescent="0.2">
      <c r="AC981" s="15"/>
      <c r="AD981" s="15"/>
    </row>
    <row r="982" spans="29:30" x14ac:dyDescent="0.2">
      <c r="AC982" s="15"/>
      <c r="AD982" s="15"/>
    </row>
    <row r="983" spans="29:30" x14ac:dyDescent="0.2">
      <c r="AC983" s="15"/>
      <c r="AD983" s="15"/>
    </row>
    <row r="984" spans="29:30" x14ac:dyDescent="0.2">
      <c r="AC984" s="15"/>
      <c r="AD984" s="15"/>
    </row>
    <row r="985" spans="29:30" x14ac:dyDescent="0.2">
      <c r="AC985" s="15"/>
      <c r="AD985" s="15"/>
    </row>
    <row r="986" spans="29:30" x14ac:dyDescent="0.2">
      <c r="AC986" s="15"/>
      <c r="AD986" s="15"/>
    </row>
    <row r="987" spans="29:30" x14ac:dyDescent="0.2">
      <c r="AC987" s="15"/>
      <c r="AD987" s="15"/>
    </row>
    <row r="988" spans="29:30" x14ac:dyDescent="0.2">
      <c r="AC988" s="15"/>
      <c r="AD988" s="15"/>
    </row>
    <row r="989" spans="29:30" x14ac:dyDescent="0.2">
      <c r="AC989" s="15"/>
      <c r="AD989" s="15"/>
    </row>
    <row r="990" spans="29:30" x14ac:dyDescent="0.2">
      <c r="AC990" s="15"/>
      <c r="AD990" s="15"/>
    </row>
    <row r="991" spans="29:30" x14ac:dyDescent="0.2">
      <c r="AC991" s="15"/>
      <c r="AD991" s="15"/>
    </row>
    <row r="992" spans="29:30" x14ac:dyDescent="0.2">
      <c r="AC992" s="15"/>
      <c r="AD992" s="15"/>
    </row>
    <row r="993" spans="29:30" x14ac:dyDescent="0.2">
      <c r="AC993" s="15"/>
      <c r="AD993" s="15"/>
    </row>
    <row r="994" spans="29:30" x14ac:dyDescent="0.2">
      <c r="AC994" s="15"/>
      <c r="AD994" s="15"/>
    </row>
    <row r="995" spans="29:30" x14ac:dyDescent="0.2">
      <c r="AC995" s="15"/>
      <c r="AD995" s="15"/>
    </row>
    <row r="996" spans="29:30" x14ac:dyDescent="0.2">
      <c r="AC996" s="15"/>
      <c r="AD996" s="15"/>
    </row>
    <row r="997" spans="29:30" x14ac:dyDescent="0.2">
      <c r="AC997" s="15"/>
      <c r="AD997" s="15"/>
    </row>
    <row r="998" spans="29:30" x14ac:dyDescent="0.2">
      <c r="AC998" s="15"/>
      <c r="AD998" s="15"/>
    </row>
    <row r="999" spans="29:30" x14ac:dyDescent="0.2">
      <c r="AC999" s="15"/>
      <c r="AD999" s="15"/>
    </row>
    <row r="1000" spans="29:30" x14ac:dyDescent="0.2">
      <c r="AC1000" s="15"/>
      <c r="AD1000" s="15"/>
    </row>
    <row r="1001" spans="29:30" x14ac:dyDescent="0.2">
      <c r="AC1001" s="15"/>
      <c r="AD1001" s="15"/>
    </row>
    <row r="1002" spans="29:30" x14ac:dyDescent="0.2">
      <c r="AC1002" s="15"/>
      <c r="AD1002" s="15"/>
    </row>
  </sheetData>
  <conditionalFormatting sqref="C400:C1048576 C314:C319 C1 C130:C132 C140:C142 C150:C152 C160:C162 C220:C222 C230:C232 C240:C242 C250:C252 C290:C292 C300:C302 C14:C32 C34:C42 C44:C52 C54:C62 C64:C72 C74:C82 C84:C92 C94:C102 C104:C112 C114:C122 C164:C172 C174:C182 C184:C187 C194:C197 C204:C212 C254:C262 C264:C272 C274:C282 C304:C309 C3:C12 C189:C192 C199:C202">
    <cfRule type="cellIs" dxfId="153" priority="48" operator="equal">
      <formula>1</formula>
    </cfRule>
  </conditionalFormatting>
  <conditionalFormatting sqref="C324:C329 C354:C359 C344:C349 C334:C339">
    <cfRule type="cellIs" dxfId="152" priority="47" operator="equal">
      <formula>1</formula>
    </cfRule>
  </conditionalFormatting>
  <conditionalFormatting sqref="C360:C362 C364:C372 C374:C382 C384:C392 C394:C399">
    <cfRule type="cellIs" dxfId="151" priority="46" operator="equal">
      <formula>1</formula>
    </cfRule>
  </conditionalFormatting>
  <conditionalFormatting sqref="C350:C352">
    <cfRule type="cellIs" dxfId="150" priority="45" operator="equal">
      <formula>1</formula>
    </cfRule>
  </conditionalFormatting>
  <conditionalFormatting sqref="C340:C342">
    <cfRule type="cellIs" dxfId="149" priority="44" operator="equal">
      <formula>1</formula>
    </cfRule>
  </conditionalFormatting>
  <conditionalFormatting sqref="C330:C332">
    <cfRule type="cellIs" dxfId="148" priority="43" operator="equal">
      <formula>1</formula>
    </cfRule>
  </conditionalFormatting>
  <conditionalFormatting sqref="C320:C322">
    <cfRule type="cellIs" dxfId="147" priority="42" operator="equal">
      <formula>1</formula>
    </cfRule>
  </conditionalFormatting>
  <conditionalFormatting sqref="C310:C312">
    <cfRule type="cellIs" dxfId="146" priority="41" operator="equal">
      <formula>1</formula>
    </cfRule>
  </conditionalFormatting>
  <conditionalFormatting sqref="C13">
    <cfRule type="cellIs" dxfId="145" priority="40" operator="equal">
      <formula>1</formula>
    </cfRule>
  </conditionalFormatting>
  <conditionalFormatting sqref="C33">
    <cfRule type="cellIs" dxfId="144" priority="39" operator="equal">
      <formula>1</formula>
    </cfRule>
  </conditionalFormatting>
  <conditionalFormatting sqref="C43">
    <cfRule type="cellIs" dxfId="143" priority="38" operator="equal">
      <formula>1</formula>
    </cfRule>
  </conditionalFormatting>
  <conditionalFormatting sqref="C53">
    <cfRule type="cellIs" dxfId="142" priority="37" operator="equal">
      <formula>1</formula>
    </cfRule>
  </conditionalFormatting>
  <conditionalFormatting sqref="C63">
    <cfRule type="cellIs" dxfId="141" priority="36" operator="equal">
      <formula>1</formula>
    </cfRule>
  </conditionalFormatting>
  <conditionalFormatting sqref="C73">
    <cfRule type="cellIs" dxfId="140" priority="35" operator="equal">
      <formula>1</formula>
    </cfRule>
  </conditionalFormatting>
  <conditionalFormatting sqref="C83">
    <cfRule type="cellIs" dxfId="139" priority="34" operator="equal">
      <formula>1</formula>
    </cfRule>
  </conditionalFormatting>
  <conditionalFormatting sqref="C93">
    <cfRule type="cellIs" dxfId="138" priority="33" operator="equal">
      <formula>1</formula>
    </cfRule>
  </conditionalFormatting>
  <conditionalFormatting sqref="C103">
    <cfRule type="cellIs" dxfId="137" priority="32" operator="equal">
      <formula>1</formula>
    </cfRule>
  </conditionalFormatting>
  <conditionalFormatting sqref="C113">
    <cfRule type="cellIs" dxfId="136" priority="31" operator="equal">
      <formula>1</formula>
    </cfRule>
  </conditionalFormatting>
  <conditionalFormatting sqref="C123">
    <cfRule type="cellIs" dxfId="135" priority="30" operator="equal">
      <formula>1</formula>
    </cfRule>
  </conditionalFormatting>
  <conditionalFormatting sqref="C133">
    <cfRule type="cellIs" dxfId="134" priority="29" operator="equal">
      <formula>1</formula>
    </cfRule>
  </conditionalFormatting>
  <conditionalFormatting sqref="C143">
    <cfRule type="cellIs" dxfId="133" priority="28" operator="equal">
      <formula>1</formula>
    </cfRule>
  </conditionalFormatting>
  <conditionalFormatting sqref="C153">
    <cfRule type="cellIs" dxfId="132" priority="27" operator="equal">
      <formula>1</formula>
    </cfRule>
  </conditionalFormatting>
  <conditionalFormatting sqref="C163">
    <cfRule type="cellIs" dxfId="131" priority="26" operator="equal">
      <formula>1</formula>
    </cfRule>
  </conditionalFormatting>
  <conditionalFormatting sqref="C173">
    <cfRule type="cellIs" dxfId="130" priority="25" operator="equal">
      <formula>1</formula>
    </cfRule>
  </conditionalFormatting>
  <conditionalFormatting sqref="C183">
    <cfRule type="cellIs" dxfId="129" priority="24" operator="equal">
      <formula>1</formula>
    </cfRule>
  </conditionalFormatting>
  <conditionalFormatting sqref="C193">
    <cfRule type="cellIs" dxfId="128" priority="23" operator="equal">
      <formula>1</formula>
    </cfRule>
  </conditionalFormatting>
  <conditionalFormatting sqref="C203">
    <cfRule type="cellIs" dxfId="127" priority="22" operator="equal">
      <formula>1</formula>
    </cfRule>
  </conditionalFormatting>
  <conditionalFormatting sqref="C213">
    <cfRule type="cellIs" dxfId="126" priority="21" operator="equal">
      <formula>1</formula>
    </cfRule>
  </conditionalFormatting>
  <conditionalFormatting sqref="C223">
    <cfRule type="cellIs" dxfId="125" priority="20" operator="equal">
      <formula>1</formula>
    </cfRule>
  </conditionalFormatting>
  <conditionalFormatting sqref="C233">
    <cfRule type="cellIs" dxfId="124" priority="19" operator="equal">
      <formula>1</formula>
    </cfRule>
  </conditionalFormatting>
  <conditionalFormatting sqref="C243">
    <cfRule type="cellIs" dxfId="123" priority="18" operator="equal">
      <formula>1</formula>
    </cfRule>
  </conditionalFormatting>
  <conditionalFormatting sqref="C253">
    <cfRule type="cellIs" dxfId="122" priority="17" operator="equal">
      <formula>1</formula>
    </cfRule>
  </conditionalFormatting>
  <conditionalFormatting sqref="C263">
    <cfRule type="cellIs" dxfId="121" priority="16" operator="equal">
      <formula>1</formula>
    </cfRule>
  </conditionalFormatting>
  <conditionalFormatting sqref="C273">
    <cfRule type="cellIs" dxfId="120" priority="15" operator="equal">
      <formula>1</formula>
    </cfRule>
  </conditionalFormatting>
  <conditionalFormatting sqref="C283">
    <cfRule type="cellIs" dxfId="119" priority="14" operator="equal">
      <formula>1</formula>
    </cfRule>
  </conditionalFormatting>
  <conditionalFormatting sqref="C293">
    <cfRule type="cellIs" dxfId="118" priority="13" operator="equal">
      <formula>1</formula>
    </cfRule>
  </conditionalFormatting>
  <conditionalFormatting sqref="C303">
    <cfRule type="cellIs" dxfId="117" priority="12" operator="equal">
      <formula>1</formula>
    </cfRule>
  </conditionalFormatting>
  <conditionalFormatting sqref="C313">
    <cfRule type="cellIs" dxfId="116" priority="11" operator="equal">
      <formula>1</formula>
    </cfRule>
  </conditionalFormatting>
  <conditionalFormatting sqref="C323">
    <cfRule type="cellIs" dxfId="115" priority="10" operator="equal">
      <formula>1</formula>
    </cfRule>
  </conditionalFormatting>
  <conditionalFormatting sqref="C333">
    <cfRule type="cellIs" dxfId="114" priority="9" operator="equal">
      <formula>1</formula>
    </cfRule>
  </conditionalFormatting>
  <conditionalFormatting sqref="C343">
    <cfRule type="cellIs" dxfId="113" priority="8" operator="equal">
      <formula>1</formula>
    </cfRule>
  </conditionalFormatting>
  <conditionalFormatting sqref="C353">
    <cfRule type="cellIs" dxfId="112" priority="7" operator="equal">
      <formula>1</formula>
    </cfRule>
  </conditionalFormatting>
  <conditionalFormatting sqref="C363">
    <cfRule type="cellIs" dxfId="111" priority="6" operator="equal">
      <formula>1</formula>
    </cfRule>
  </conditionalFormatting>
  <conditionalFormatting sqref="C373">
    <cfRule type="cellIs" dxfId="110" priority="5" operator="equal">
      <formula>1</formula>
    </cfRule>
  </conditionalFormatting>
  <conditionalFormatting sqref="C383">
    <cfRule type="cellIs" dxfId="109" priority="4" operator="equal">
      <formula>1</formula>
    </cfRule>
  </conditionalFormatting>
  <conditionalFormatting sqref="C393">
    <cfRule type="cellIs" dxfId="108" priority="3" operator="equal">
      <formula>1</formula>
    </cfRule>
  </conditionalFormatting>
  <conditionalFormatting sqref="C188">
    <cfRule type="cellIs" dxfId="107" priority="2" operator="equal">
      <formula>1</formula>
    </cfRule>
  </conditionalFormatting>
  <conditionalFormatting sqref="C198">
    <cfRule type="cellIs" dxfId="106" priority="1" operator="equal">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autoFill="0" autoPict="0" macro="[0]!y_ext_source_target_n">
                <anchor moveWithCells="1" sizeWithCells="1">
                  <from>
                    <xdr:col>12</xdr:col>
                    <xdr:colOff>190500</xdr:colOff>
                    <xdr:row>3</xdr:row>
                    <xdr:rowOff>76200</xdr:rowOff>
                  </from>
                  <to>
                    <xdr:col>12</xdr:col>
                    <xdr:colOff>3035300</xdr:colOff>
                    <xdr:row>10</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K509"/>
  <sheetViews>
    <sheetView zoomScale="140" zoomScaleNormal="140" zoomScalePageLayoutView="90" workbookViewId="0">
      <selection activeCell="O28" sqref="O28"/>
    </sheetView>
  </sheetViews>
  <sheetFormatPr baseColWidth="10" defaultColWidth="11" defaultRowHeight="16" x14ac:dyDescent="0.2"/>
  <cols>
    <col min="1" max="1" width="11.5" style="1" customWidth="1"/>
    <col min="2" max="2" width="13.33203125" customWidth="1"/>
    <col min="3" max="4" width="13.33203125" style="35" customWidth="1"/>
    <col min="5" max="5" width="8.5" style="219" customWidth="1"/>
    <col min="6" max="6" width="6.5" style="219" customWidth="1"/>
    <col min="7" max="7" width="10.83203125" style="38" customWidth="1"/>
    <col min="8" max="11" width="6.5" style="38" customWidth="1"/>
    <col min="12" max="12" width="11" style="38"/>
    <col min="13" max="13" width="4.6640625" style="324" customWidth="1"/>
    <col min="14" max="14" width="5.6640625" style="327" customWidth="1"/>
    <col min="15" max="15" width="62.83203125" customWidth="1"/>
    <col min="19" max="19" width="11" style="1"/>
    <col min="29" max="29" width="16.1640625" style="15" customWidth="1"/>
    <col min="30" max="30" width="15.83203125" style="15" customWidth="1"/>
    <col min="31" max="31" width="13.1640625" style="15" customWidth="1"/>
    <col min="32" max="32" width="12.33203125" customWidth="1"/>
    <col min="35" max="37" width="11" style="1"/>
  </cols>
  <sheetData>
    <row r="1" spans="1:37" x14ac:dyDescent="0.2">
      <c r="A1" s="19" t="s">
        <v>103</v>
      </c>
      <c r="C1" s="1"/>
      <c r="D1" s="1"/>
      <c r="E1" s="300"/>
      <c r="F1" s="301"/>
      <c r="G1" s="268"/>
      <c r="H1" s="268"/>
      <c r="I1" s="268"/>
      <c r="J1" s="268"/>
      <c r="K1" s="268"/>
      <c r="L1" s="268"/>
      <c r="Q1" s="17">
        <f>SUM(N:N)</f>
        <v>55</v>
      </c>
      <c r="R1" s="9" t="s">
        <v>41</v>
      </c>
      <c r="U1" s="30"/>
      <c r="AC1" s="13" t="s">
        <v>48</v>
      </c>
      <c r="AD1" s="13" t="s">
        <v>65</v>
      </c>
      <c r="AE1" s="13" t="s">
        <v>27</v>
      </c>
      <c r="AF1" s="15" t="s">
        <v>14</v>
      </c>
      <c r="AG1" s="15">
        <f>'Node setup'!BV2</f>
        <v>17</v>
      </c>
    </row>
    <row r="2" spans="1:37" x14ac:dyDescent="0.2">
      <c r="A2" s="1" t="s">
        <v>49</v>
      </c>
      <c r="B2" s="28">
        <f>Home!I7</f>
        <v>10</v>
      </c>
      <c r="C2" s="1"/>
      <c r="D2" s="43" t="s">
        <v>151</v>
      </c>
      <c r="E2" s="300"/>
      <c r="F2" s="300"/>
      <c r="G2" s="268"/>
      <c r="H2" s="268"/>
      <c r="I2" s="268"/>
      <c r="J2" s="268"/>
      <c r="K2" s="268"/>
      <c r="L2" s="268"/>
      <c r="Q2" s="29"/>
      <c r="AC2" s="15">
        <v>1</v>
      </c>
      <c r="AD2" s="15">
        <v>1</v>
      </c>
      <c r="AE2" s="15">
        <v>4</v>
      </c>
      <c r="AF2" s="15" t="s">
        <v>66</v>
      </c>
      <c r="AG2" s="15">
        <f>SUM(C:C)</f>
        <v>33</v>
      </c>
      <c r="AH2" s="15"/>
      <c r="AK2" s="144"/>
    </row>
    <row r="3" spans="1:37" s="7" customFormat="1" x14ac:dyDescent="0.2">
      <c r="A3" s="18" t="s">
        <v>28</v>
      </c>
      <c r="C3" s="44" t="s">
        <v>25</v>
      </c>
      <c r="D3" s="44" t="s">
        <v>27</v>
      </c>
      <c r="E3" s="142" t="s">
        <v>15</v>
      </c>
      <c r="F3" s="142" t="s">
        <v>36</v>
      </c>
      <c r="G3" s="14" t="s">
        <v>16</v>
      </c>
      <c r="H3" s="14" t="s">
        <v>37</v>
      </c>
      <c r="I3" s="14" t="s">
        <v>17</v>
      </c>
      <c r="J3" s="14" t="s">
        <v>38</v>
      </c>
      <c r="K3" s="14" t="s">
        <v>18</v>
      </c>
      <c r="L3" s="14" t="s">
        <v>39</v>
      </c>
      <c r="M3" s="325" t="s">
        <v>183</v>
      </c>
      <c r="N3" s="328" t="s">
        <v>42</v>
      </c>
      <c r="P3" s="7" t="s">
        <v>25</v>
      </c>
      <c r="Q3" s="7" t="s">
        <v>27</v>
      </c>
      <c r="S3" s="14" t="s">
        <v>15</v>
      </c>
      <c r="T3" s="13" t="s">
        <v>16</v>
      </c>
      <c r="U3" s="13" t="s">
        <v>17</v>
      </c>
      <c r="V3" s="13" t="s">
        <v>18</v>
      </c>
      <c r="X3" s="13" t="s">
        <v>36</v>
      </c>
      <c r="Y3" s="13" t="s">
        <v>37</v>
      </c>
      <c r="Z3" s="13" t="s">
        <v>38</v>
      </c>
      <c r="AA3" s="13" t="s">
        <v>39</v>
      </c>
      <c r="AC3" s="15">
        <v>1</v>
      </c>
      <c r="AD3" s="15">
        <v>2</v>
      </c>
      <c r="AE3" s="15">
        <v>4</v>
      </c>
      <c r="AI3" s="44"/>
      <c r="AJ3" s="44"/>
      <c r="AK3" s="44"/>
    </row>
    <row r="4" spans="1:37" x14ac:dyDescent="0.2">
      <c r="A4" s="14">
        <v>1</v>
      </c>
      <c r="B4" s="151" t="s">
        <v>174</v>
      </c>
      <c r="C4" s="38">
        <v>1</v>
      </c>
      <c r="D4" s="38">
        <v>4</v>
      </c>
      <c r="E4" s="108">
        <v>1</v>
      </c>
      <c r="F4" s="108">
        <f>ABS(Home!$K$21*E4)</f>
        <v>0.05</v>
      </c>
      <c r="G4" s="39">
        <v>1</v>
      </c>
      <c r="H4" s="108">
        <f>ABS(Home!$K$21*G4)</f>
        <v>0.05</v>
      </c>
      <c r="I4" s="39">
        <v>7.2499999999999995E-2</v>
      </c>
      <c r="J4" s="108">
        <f>ABS(Home!$K$21*I4)</f>
        <v>3.6249999999999998E-3</v>
      </c>
      <c r="K4" s="39">
        <v>0</v>
      </c>
      <c r="L4" s="108">
        <f>ABS(Home!$K$21*K4)</f>
        <v>0</v>
      </c>
      <c r="M4" s="324">
        <f>SUM(C4:C9)</f>
        <v>2</v>
      </c>
      <c r="N4" s="327">
        <f>IF(C4=1,COUNTIF(F4,"&gt;0")+COUNTIF(H4,"&gt;0")+COUNTIF(J4,"&gt;0")+COUNTIF(L4,"&gt;0"),0)</f>
        <v>3</v>
      </c>
      <c r="P4">
        <f>C4</f>
        <v>1</v>
      </c>
      <c r="Q4">
        <f t="shared" ref="Q4:Q67" si="0">D4</f>
        <v>4</v>
      </c>
      <c r="S4" s="1">
        <f>IF($C4=1,E4,0)</f>
        <v>1</v>
      </c>
      <c r="T4">
        <f>IF($C4=1,G4,0)</f>
        <v>1</v>
      </c>
      <c r="U4">
        <f>IF($C4=1,I4,0)</f>
        <v>7.2499999999999995E-2</v>
      </c>
      <c r="V4">
        <f>IF($C4=1,K4,0)</f>
        <v>0</v>
      </c>
      <c r="X4">
        <f>IF($C4=1,F4,0)</f>
        <v>0.05</v>
      </c>
      <c r="Y4">
        <f>IF($C4=1,H4,0)</f>
        <v>0.05</v>
      </c>
      <c r="Z4">
        <f>IF($C4=1,J4,0)</f>
        <v>3.6249999999999998E-3</v>
      </c>
      <c r="AA4">
        <f>IF($C4=1,L4,0)</f>
        <v>0</v>
      </c>
      <c r="AC4" s="15">
        <v>1</v>
      </c>
      <c r="AD4" s="15">
        <v>3</v>
      </c>
      <c r="AE4" s="15">
        <v>4</v>
      </c>
    </row>
    <row r="5" spans="1:37" x14ac:dyDescent="0.2">
      <c r="B5" s="151" t="s">
        <v>175</v>
      </c>
      <c r="C5" s="38">
        <v>1</v>
      </c>
      <c r="D5" s="38">
        <v>5</v>
      </c>
      <c r="E5" s="108">
        <v>-0.66666666666666996</v>
      </c>
      <c r="F5" s="108">
        <f>ABS(Home!$K$21*E5)</f>
        <v>3.3333333333333499E-2</v>
      </c>
      <c r="G5" s="39">
        <v>0</v>
      </c>
      <c r="H5" s="108">
        <f>ABS(Home!$K$21*G5)</f>
        <v>0</v>
      </c>
      <c r="I5" s="39">
        <v>0</v>
      </c>
      <c r="J5" s="108">
        <f>ABS(Home!$K$21*I5)</f>
        <v>0</v>
      </c>
      <c r="K5" s="39">
        <v>0</v>
      </c>
      <c r="L5" s="108">
        <f>ABS(Home!$K$21*K5)</f>
        <v>0</v>
      </c>
      <c r="N5" s="327">
        <f t="shared" ref="N5:N8" si="1">IF(C5=1,COUNTIF(F5,"&gt;0")+COUNTIF(H5,"&gt;0")+COUNTIF(J5,"&gt;0")+COUNTIF(L5,"&gt;0"),0)</f>
        <v>1</v>
      </c>
      <c r="P5">
        <f t="shared" ref="P5:Q68" si="2">C5</f>
        <v>1</v>
      </c>
      <c r="Q5">
        <f t="shared" si="0"/>
        <v>5</v>
      </c>
      <c r="S5" s="1">
        <f t="shared" ref="S5:S68" si="3">IF($C5=1,E5,0)</f>
        <v>-0.66666666666666996</v>
      </c>
      <c r="T5">
        <f t="shared" ref="T5:T68" si="4">IF($C5=1,G5,0)</f>
        <v>0</v>
      </c>
      <c r="U5">
        <f t="shared" ref="U5:U68" si="5">IF($C5=1,I5,0)</f>
        <v>0</v>
      </c>
      <c r="V5">
        <f t="shared" ref="V5:V68" si="6">IF($C5=1,K5,0)</f>
        <v>0</v>
      </c>
      <c r="X5">
        <f t="shared" ref="X5:X68" si="7">IF($C5=1,F5,0)</f>
        <v>3.3333333333333499E-2</v>
      </c>
      <c r="Y5">
        <f t="shared" ref="Y5:Y68" si="8">IF($C5=1,H5,0)</f>
        <v>0</v>
      </c>
      <c r="Z5">
        <f t="shared" ref="Z5:Z68" si="9">IF($C5=1,J5,0)</f>
        <v>0</v>
      </c>
      <c r="AA5">
        <f t="shared" ref="AA5:AA68" si="10">IF($C5=1,L5,0)</f>
        <v>0</v>
      </c>
      <c r="AC5" s="15">
        <v>1</v>
      </c>
      <c r="AD5" s="15">
        <v>4</v>
      </c>
      <c r="AE5" s="15">
        <v>4</v>
      </c>
    </row>
    <row r="6" spans="1:37" x14ac:dyDescent="0.2">
      <c r="B6" s="151" t="s">
        <v>188</v>
      </c>
      <c r="C6" s="38">
        <v>0</v>
      </c>
      <c r="D6" s="38"/>
      <c r="E6" s="108"/>
      <c r="F6" s="108">
        <f>ABS(Home!$K$21*E6)</f>
        <v>0</v>
      </c>
      <c r="G6" s="39"/>
      <c r="H6" s="108">
        <f>ABS(Home!$K$21*G6)</f>
        <v>0</v>
      </c>
      <c r="I6" s="39"/>
      <c r="J6" s="108">
        <f>ABS(Home!$K$21*I6)</f>
        <v>0</v>
      </c>
      <c r="K6" s="39">
        <v>0</v>
      </c>
      <c r="L6" s="108">
        <f>ABS(Home!$K$21*K6)</f>
        <v>0</v>
      </c>
      <c r="N6" s="327">
        <f t="shared" si="1"/>
        <v>0</v>
      </c>
      <c r="P6">
        <f t="shared" si="2"/>
        <v>0</v>
      </c>
      <c r="Q6">
        <f t="shared" si="0"/>
        <v>0</v>
      </c>
      <c r="S6" s="1">
        <f t="shared" si="3"/>
        <v>0</v>
      </c>
      <c r="T6">
        <f t="shared" si="4"/>
        <v>0</v>
      </c>
      <c r="U6">
        <f t="shared" si="5"/>
        <v>0</v>
      </c>
      <c r="V6">
        <f t="shared" si="6"/>
        <v>0</v>
      </c>
      <c r="X6">
        <f t="shared" si="7"/>
        <v>0</v>
      </c>
      <c r="Y6">
        <f t="shared" si="8"/>
        <v>0</v>
      </c>
      <c r="Z6">
        <f t="shared" si="9"/>
        <v>0</v>
      </c>
      <c r="AA6">
        <f t="shared" si="10"/>
        <v>0</v>
      </c>
      <c r="AC6" s="15">
        <v>1</v>
      </c>
      <c r="AD6" s="15">
        <v>5</v>
      </c>
      <c r="AE6" s="15">
        <v>4</v>
      </c>
    </row>
    <row r="7" spans="1:37" x14ac:dyDescent="0.2">
      <c r="B7" s="151" t="s">
        <v>165</v>
      </c>
      <c r="C7" s="38">
        <v>0</v>
      </c>
      <c r="D7" s="38">
        <v>5</v>
      </c>
      <c r="E7" s="108">
        <v>-0.16666666666666669</v>
      </c>
      <c r="F7" s="108">
        <f>ABS(Home!$K$21*E7)</f>
        <v>8.333333333333335E-3</v>
      </c>
      <c r="G7" s="39">
        <v>0</v>
      </c>
      <c r="H7" s="108">
        <f>ABS(Home!$K$21*G7)</f>
        <v>0</v>
      </c>
      <c r="I7" s="39">
        <v>0</v>
      </c>
      <c r="J7" s="108">
        <f>ABS(Home!$K$21*I7)</f>
        <v>0</v>
      </c>
      <c r="K7" s="39">
        <v>0</v>
      </c>
      <c r="L7" s="108">
        <f>ABS(Home!$K$21*K7)</f>
        <v>0</v>
      </c>
      <c r="N7" s="327">
        <f t="shared" si="1"/>
        <v>0</v>
      </c>
      <c r="P7">
        <f t="shared" si="2"/>
        <v>0</v>
      </c>
      <c r="Q7">
        <f t="shared" si="0"/>
        <v>5</v>
      </c>
      <c r="S7" s="1">
        <f t="shared" si="3"/>
        <v>0</v>
      </c>
      <c r="T7">
        <f t="shared" si="4"/>
        <v>0</v>
      </c>
      <c r="U7">
        <f t="shared" si="5"/>
        <v>0</v>
      </c>
      <c r="V7">
        <f t="shared" si="6"/>
        <v>0</v>
      </c>
      <c r="X7">
        <f t="shared" si="7"/>
        <v>0</v>
      </c>
      <c r="Y7">
        <f t="shared" si="8"/>
        <v>0</v>
      </c>
      <c r="Z7">
        <f t="shared" si="9"/>
        <v>0</v>
      </c>
      <c r="AA7">
        <f t="shared" si="10"/>
        <v>0</v>
      </c>
      <c r="AC7" s="15">
        <v>1</v>
      </c>
      <c r="AD7" s="15">
        <v>6</v>
      </c>
      <c r="AE7" s="15">
        <v>4</v>
      </c>
    </row>
    <row r="8" spans="1:37" x14ac:dyDescent="0.2">
      <c r="B8" s="151" t="s">
        <v>166</v>
      </c>
      <c r="C8" s="38">
        <v>0</v>
      </c>
      <c r="D8" s="38">
        <v>5</v>
      </c>
      <c r="E8" s="108">
        <v>0</v>
      </c>
      <c r="F8" s="108">
        <f>ABS(Home!$K$21*E8)</f>
        <v>0</v>
      </c>
      <c r="G8" s="39">
        <v>0</v>
      </c>
      <c r="H8" s="108">
        <f>ABS(Home!$K$21*G8)</f>
        <v>0</v>
      </c>
      <c r="I8" s="39">
        <v>0</v>
      </c>
      <c r="J8" s="108">
        <f>ABS(Home!$K$21*I8)</f>
        <v>0</v>
      </c>
      <c r="K8" s="39">
        <v>0</v>
      </c>
      <c r="L8" s="108">
        <f>ABS(Home!$K$21*K8)</f>
        <v>0</v>
      </c>
      <c r="N8" s="327">
        <f t="shared" si="1"/>
        <v>0</v>
      </c>
      <c r="P8">
        <f t="shared" si="2"/>
        <v>0</v>
      </c>
      <c r="Q8">
        <f t="shared" si="0"/>
        <v>5</v>
      </c>
      <c r="S8" s="1">
        <f t="shared" si="3"/>
        <v>0</v>
      </c>
      <c r="T8">
        <f t="shared" si="4"/>
        <v>0</v>
      </c>
      <c r="U8">
        <f t="shared" si="5"/>
        <v>0</v>
      </c>
      <c r="V8">
        <f t="shared" si="6"/>
        <v>0</v>
      </c>
      <c r="X8">
        <f t="shared" si="7"/>
        <v>0</v>
      </c>
      <c r="Y8">
        <f t="shared" si="8"/>
        <v>0</v>
      </c>
      <c r="Z8">
        <f t="shared" si="9"/>
        <v>0</v>
      </c>
      <c r="AA8">
        <f t="shared" si="10"/>
        <v>0</v>
      </c>
      <c r="AC8" s="15">
        <v>1</v>
      </c>
      <c r="AD8" s="15">
        <v>7</v>
      </c>
      <c r="AE8" s="15">
        <v>4</v>
      </c>
    </row>
    <row r="9" spans="1:37" x14ac:dyDescent="0.2">
      <c r="B9" s="151" t="s">
        <v>176</v>
      </c>
      <c r="C9" s="38">
        <v>0</v>
      </c>
      <c r="D9" s="38">
        <v>5</v>
      </c>
      <c r="E9" s="108">
        <v>0</v>
      </c>
      <c r="F9" s="108">
        <f>ABS(Home!$K$21*E9)</f>
        <v>0</v>
      </c>
      <c r="G9" s="39">
        <v>0</v>
      </c>
      <c r="H9" s="108">
        <f>ABS(Home!$K$21*G9)</f>
        <v>0</v>
      </c>
      <c r="I9" s="39">
        <v>0</v>
      </c>
      <c r="J9" s="108">
        <f>ABS(Home!$K$21*I9)</f>
        <v>0</v>
      </c>
      <c r="K9" s="39">
        <v>0</v>
      </c>
      <c r="L9" s="108">
        <f>ABS(Home!$K$21*K9)</f>
        <v>0</v>
      </c>
      <c r="N9" s="327">
        <f>IF(C9=1,COUNTIF(F9,"&gt;0")+COUNTIF(H9,"&gt;0")+COUNTIF(J9,"&gt;0")+COUNTIF(L9,"&gt;0"),0)</f>
        <v>0</v>
      </c>
      <c r="P9">
        <f t="shared" si="2"/>
        <v>0</v>
      </c>
      <c r="Q9">
        <f t="shared" si="0"/>
        <v>5</v>
      </c>
      <c r="S9" s="1">
        <f t="shared" si="3"/>
        <v>0</v>
      </c>
      <c r="T9">
        <f t="shared" si="4"/>
        <v>0</v>
      </c>
      <c r="U9">
        <f t="shared" si="5"/>
        <v>0</v>
      </c>
      <c r="V9">
        <f t="shared" si="6"/>
        <v>0</v>
      </c>
      <c r="X9">
        <f t="shared" si="7"/>
        <v>0</v>
      </c>
      <c r="Y9">
        <f t="shared" si="8"/>
        <v>0</v>
      </c>
      <c r="Z9">
        <f t="shared" si="9"/>
        <v>0</v>
      </c>
      <c r="AA9">
        <f t="shared" si="10"/>
        <v>0</v>
      </c>
      <c r="AC9" s="15">
        <v>1</v>
      </c>
      <c r="AD9" s="15">
        <v>8</v>
      </c>
      <c r="AE9" s="15">
        <v>4</v>
      </c>
    </row>
    <row r="10" spans="1:37" x14ac:dyDescent="0.2">
      <c r="B10" s="151" t="s">
        <v>187</v>
      </c>
      <c r="C10" s="38">
        <v>0</v>
      </c>
      <c r="D10" s="38">
        <v>5</v>
      </c>
      <c r="E10" s="219">
        <v>0</v>
      </c>
      <c r="F10" s="108">
        <f>ABS(Home!$K$21*E10)</f>
        <v>0</v>
      </c>
      <c r="G10" s="38">
        <v>0</v>
      </c>
      <c r="H10" s="108">
        <f>ABS(Home!$K$21*G10)</f>
        <v>0</v>
      </c>
      <c r="I10" s="38">
        <v>0</v>
      </c>
      <c r="J10" s="108">
        <f>ABS(Home!$K$21*I10)</f>
        <v>0</v>
      </c>
      <c r="K10" s="38">
        <v>0</v>
      </c>
      <c r="L10" s="108">
        <f>ABS(Home!$K$21*K10)</f>
        <v>0</v>
      </c>
      <c r="N10" s="327">
        <f>IF(C10=1,COUNTIF(F10,"&gt;0")+COUNTIF(H10,"&gt;0")+COUNTIF(J10,"&gt;0")+COUNTIF(L10,"&gt;0"),0)</f>
        <v>0</v>
      </c>
      <c r="P10">
        <f t="shared" si="2"/>
        <v>0</v>
      </c>
      <c r="Q10">
        <f t="shared" si="0"/>
        <v>5</v>
      </c>
      <c r="S10" s="1">
        <f t="shared" si="3"/>
        <v>0</v>
      </c>
      <c r="T10">
        <f t="shared" si="4"/>
        <v>0</v>
      </c>
      <c r="U10">
        <f t="shared" si="5"/>
        <v>0</v>
      </c>
      <c r="V10">
        <f t="shared" si="6"/>
        <v>0</v>
      </c>
      <c r="X10">
        <f t="shared" si="7"/>
        <v>0</v>
      </c>
      <c r="Y10">
        <f t="shared" si="8"/>
        <v>0</v>
      </c>
      <c r="Z10">
        <f t="shared" si="9"/>
        <v>0</v>
      </c>
      <c r="AA10">
        <f t="shared" si="10"/>
        <v>0</v>
      </c>
      <c r="AC10" s="15">
        <v>1</v>
      </c>
      <c r="AD10" s="15">
        <v>9</v>
      </c>
      <c r="AE10" s="15">
        <v>4</v>
      </c>
    </row>
    <row r="11" spans="1:37" x14ac:dyDescent="0.2">
      <c r="B11" s="151" t="s">
        <v>187</v>
      </c>
      <c r="C11" s="38">
        <v>0</v>
      </c>
      <c r="D11" s="38">
        <v>5</v>
      </c>
      <c r="E11" s="219">
        <v>0</v>
      </c>
      <c r="F11" s="108">
        <f>ABS(Home!$K$21*E11)</f>
        <v>0</v>
      </c>
      <c r="G11" s="38">
        <v>0</v>
      </c>
      <c r="H11" s="108">
        <f>ABS(Home!$K$21*G11)</f>
        <v>0</v>
      </c>
      <c r="I11" s="38">
        <v>0</v>
      </c>
      <c r="J11" s="108">
        <f>ABS(Home!$K$21*I11)</f>
        <v>0</v>
      </c>
      <c r="K11" s="38">
        <v>0</v>
      </c>
      <c r="L11" s="108">
        <f>ABS(Home!$K$21*K11)</f>
        <v>0</v>
      </c>
      <c r="P11">
        <f t="shared" si="2"/>
        <v>0</v>
      </c>
      <c r="Q11">
        <f t="shared" si="0"/>
        <v>5</v>
      </c>
      <c r="S11" s="1">
        <f t="shared" si="3"/>
        <v>0</v>
      </c>
      <c r="T11">
        <f t="shared" si="4"/>
        <v>0</v>
      </c>
      <c r="U11">
        <f t="shared" si="5"/>
        <v>0</v>
      </c>
      <c r="V11">
        <f t="shared" si="6"/>
        <v>0</v>
      </c>
      <c r="X11">
        <f t="shared" si="7"/>
        <v>0</v>
      </c>
      <c r="Y11">
        <f t="shared" si="8"/>
        <v>0</v>
      </c>
      <c r="Z11">
        <f t="shared" si="9"/>
        <v>0</v>
      </c>
      <c r="AA11">
        <f t="shared" si="10"/>
        <v>0</v>
      </c>
      <c r="AC11" s="15">
        <v>1</v>
      </c>
      <c r="AD11" s="15">
        <v>11</v>
      </c>
      <c r="AE11" s="15">
        <v>4</v>
      </c>
    </row>
    <row r="12" spans="1:37" x14ac:dyDescent="0.2">
      <c r="A12" s="32"/>
      <c r="B12" s="153" t="s">
        <v>187</v>
      </c>
      <c r="C12" s="84">
        <v>0</v>
      </c>
      <c r="D12" s="38">
        <v>5</v>
      </c>
      <c r="E12" s="219">
        <v>0</v>
      </c>
      <c r="F12" s="108">
        <f>ABS(Home!$K$21*E12)</f>
        <v>0</v>
      </c>
      <c r="G12" s="38">
        <v>0</v>
      </c>
      <c r="H12" s="108">
        <f>ABS(Home!$K$21*G12)</f>
        <v>0</v>
      </c>
      <c r="I12" s="38">
        <v>0</v>
      </c>
      <c r="J12" s="108">
        <f>ABS(Home!$K$21*I12)</f>
        <v>0</v>
      </c>
      <c r="K12" s="38">
        <v>0</v>
      </c>
      <c r="L12" s="108">
        <f>ABS(Home!$K$21*K12)</f>
        <v>0</v>
      </c>
      <c r="P12">
        <f t="shared" si="2"/>
        <v>0</v>
      </c>
      <c r="Q12">
        <f t="shared" si="0"/>
        <v>5</v>
      </c>
      <c r="S12" s="1">
        <f t="shared" si="3"/>
        <v>0</v>
      </c>
      <c r="T12">
        <f t="shared" si="4"/>
        <v>0</v>
      </c>
      <c r="U12">
        <f t="shared" si="5"/>
        <v>0</v>
      </c>
      <c r="V12">
        <f t="shared" si="6"/>
        <v>0</v>
      </c>
      <c r="X12">
        <f t="shared" si="7"/>
        <v>0</v>
      </c>
      <c r="Y12">
        <f t="shared" si="8"/>
        <v>0</v>
      </c>
      <c r="Z12">
        <f t="shared" si="9"/>
        <v>0</v>
      </c>
      <c r="AA12">
        <f t="shared" si="10"/>
        <v>0</v>
      </c>
      <c r="AC12" s="15">
        <v>1</v>
      </c>
      <c r="AD12" s="15">
        <v>15</v>
      </c>
      <c r="AE12" s="15">
        <v>4</v>
      </c>
    </row>
    <row r="13" spans="1:37" s="7" customFormat="1" x14ac:dyDescent="0.2">
      <c r="A13" s="174"/>
      <c r="B13" s="155" t="s">
        <v>187</v>
      </c>
      <c r="C13" s="157">
        <v>0</v>
      </c>
      <c r="D13" s="157">
        <v>5</v>
      </c>
      <c r="E13" s="156">
        <v>0</v>
      </c>
      <c r="F13" s="266">
        <f>ABS(Home!$K$21*E13)</f>
        <v>0</v>
      </c>
      <c r="G13" s="157">
        <v>0</v>
      </c>
      <c r="H13" s="266">
        <f>ABS(Home!$K$21*G13)</f>
        <v>0</v>
      </c>
      <c r="I13" s="157">
        <v>0</v>
      </c>
      <c r="J13" s="266">
        <f>ABS(Home!$K$21*I13)</f>
        <v>0</v>
      </c>
      <c r="K13" s="157">
        <v>0</v>
      </c>
      <c r="L13" s="266">
        <f>ABS(Home!$K$21*K13)</f>
        <v>0</v>
      </c>
      <c r="M13" s="325" t="s">
        <v>183</v>
      </c>
      <c r="N13" s="328" t="s">
        <v>42</v>
      </c>
      <c r="P13">
        <f t="shared" si="2"/>
        <v>0</v>
      </c>
      <c r="Q13">
        <f t="shared" si="0"/>
        <v>5</v>
      </c>
      <c r="R13"/>
      <c r="S13" s="1">
        <f>IF($C13=1,E13,0)</f>
        <v>0</v>
      </c>
      <c r="T13">
        <f t="shared" si="4"/>
        <v>0</v>
      </c>
      <c r="U13">
        <f t="shared" si="5"/>
        <v>0</v>
      </c>
      <c r="V13">
        <f t="shared" si="6"/>
        <v>0</v>
      </c>
      <c r="W13"/>
      <c r="X13">
        <f t="shared" si="7"/>
        <v>0</v>
      </c>
      <c r="Y13">
        <f t="shared" si="8"/>
        <v>0</v>
      </c>
      <c r="Z13">
        <f t="shared" si="9"/>
        <v>0</v>
      </c>
      <c r="AA13">
        <f t="shared" si="10"/>
        <v>0</v>
      </c>
      <c r="AC13" s="15">
        <v>2</v>
      </c>
      <c r="AD13" s="15">
        <v>1</v>
      </c>
      <c r="AE13" s="15">
        <v>5</v>
      </c>
      <c r="AI13" s="1"/>
      <c r="AJ13" s="1"/>
      <c r="AK13" s="44"/>
    </row>
    <row r="14" spans="1:37" x14ac:dyDescent="0.2">
      <c r="A14" s="14">
        <f>1+A4</f>
        <v>2</v>
      </c>
      <c r="B14" s="152" t="str">
        <f>B4</f>
        <v>Temp</v>
      </c>
      <c r="C14" s="38">
        <v>1</v>
      </c>
      <c r="D14" s="38">
        <v>4</v>
      </c>
      <c r="E14" s="108">
        <v>1</v>
      </c>
      <c r="F14" s="108">
        <f>ABS(Home!$K$21*E14)</f>
        <v>0.05</v>
      </c>
      <c r="G14" s="39">
        <v>1</v>
      </c>
      <c r="H14" s="108">
        <f>ABS(Home!$K$21*G14)</f>
        <v>0.05</v>
      </c>
      <c r="I14" s="39">
        <v>7.2499999999999995E-2</v>
      </c>
      <c r="J14" s="108">
        <f>ABS(Home!$K$21*I14)</f>
        <v>3.6249999999999998E-3</v>
      </c>
      <c r="K14" s="39">
        <v>0</v>
      </c>
      <c r="L14" s="108">
        <f>ABS(Home!$K$21*K14)</f>
        <v>0</v>
      </c>
      <c r="M14" s="324">
        <f>SUM(C14:C19)</f>
        <v>2</v>
      </c>
      <c r="N14" s="327">
        <f>IF(C14=1,COUNTIF(F14,"&gt;0")+COUNTIF(H14,"&gt;0")+COUNTIF(J14,"&gt;0")+COUNTIF(L14,"&gt;0"),0)</f>
        <v>3</v>
      </c>
      <c r="P14">
        <f t="shared" si="2"/>
        <v>1</v>
      </c>
      <c r="Q14">
        <f t="shared" si="0"/>
        <v>4</v>
      </c>
      <c r="S14" s="1">
        <f t="shared" si="3"/>
        <v>1</v>
      </c>
      <c r="T14">
        <f t="shared" si="4"/>
        <v>1</v>
      </c>
      <c r="U14">
        <f t="shared" si="5"/>
        <v>7.2499999999999995E-2</v>
      </c>
      <c r="V14">
        <f t="shared" si="6"/>
        <v>0</v>
      </c>
      <c r="X14">
        <f t="shared" si="7"/>
        <v>0.05</v>
      </c>
      <c r="Y14">
        <f t="shared" si="8"/>
        <v>0.05</v>
      </c>
      <c r="Z14">
        <f t="shared" si="9"/>
        <v>3.6249999999999998E-3</v>
      </c>
      <c r="AA14">
        <f t="shared" si="10"/>
        <v>0</v>
      </c>
      <c r="AC14" s="15">
        <v>2</v>
      </c>
      <c r="AD14" s="15">
        <v>2</v>
      </c>
      <c r="AE14" s="15">
        <v>5</v>
      </c>
    </row>
    <row r="15" spans="1:37" x14ac:dyDescent="0.2">
      <c r="B15" s="152" t="str">
        <f t="shared" ref="B15:B78" si="11">B5</f>
        <v>pH</v>
      </c>
      <c r="C15" s="38">
        <v>1</v>
      </c>
      <c r="D15" s="38">
        <v>5</v>
      </c>
      <c r="E15" s="108">
        <v>-0.66666666666666996</v>
      </c>
      <c r="F15" s="108">
        <f>ABS(Home!$K$21*E15)</f>
        <v>3.3333333333333499E-2</v>
      </c>
      <c r="G15" s="39">
        <v>0</v>
      </c>
      <c r="H15" s="108">
        <f>ABS(Home!$K$21*G15)</f>
        <v>0</v>
      </c>
      <c r="I15" s="39">
        <v>0</v>
      </c>
      <c r="J15" s="108">
        <f>ABS(Home!$K$21*I15)</f>
        <v>0</v>
      </c>
      <c r="K15" s="39">
        <v>0</v>
      </c>
      <c r="L15" s="108">
        <f>ABS(Home!$K$21*K15)</f>
        <v>0</v>
      </c>
      <c r="N15" s="327">
        <f t="shared" ref="N15:N18" si="12">IF(C15=1,COUNTIF(F15,"&gt;0")+COUNTIF(H15,"&gt;0")+COUNTIF(J15,"&gt;0")+COUNTIF(L15,"&gt;0"),0)</f>
        <v>1</v>
      </c>
      <c r="P15">
        <f t="shared" si="2"/>
        <v>1</v>
      </c>
      <c r="Q15">
        <f t="shared" si="0"/>
        <v>5</v>
      </c>
      <c r="S15" s="1">
        <f t="shared" si="3"/>
        <v>-0.66666666666666996</v>
      </c>
      <c r="T15">
        <f t="shared" si="4"/>
        <v>0</v>
      </c>
      <c r="U15">
        <f t="shared" si="5"/>
        <v>0</v>
      </c>
      <c r="V15">
        <f t="shared" si="6"/>
        <v>0</v>
      </c>
      <c r="X15">
        <f t="shared" si="7"/>
        <v>3.3333333333333499E-2</v>
      </c>
      <c r="Y15">
        <f t="shared" si="8"/>
        <v>0</v>
      </c>
      <c r="Z15">
        <f t="shared" si="9"/>
        <v>0</v>
      </c>
      <c r="AA15">
        <f t="shared" si="10"/>
        <v>0</v>
      </c>
      <c r="AC15" s="15">
        <v>2</v>
      </c>
      <c r="AD15" s="15">
        <v>3</v>
      </c>
      <c r="AE15" s="15">
        <v>5</v>
      </c>
    </row>
    <row r="16" spans="1:37" x14ac:dyDescent="0.2">
      <c r="B16" s="152" t="str">
        <f t="shared" si="11"/>
        <v>Global_DO</v>
      </c>
      <c r="C16" s="38">
        <v>0</v>
      </c>
      <c r="D16" s="38"/>
      <c r="E16" s="108"/>
      <c r="F16" s="108">
        <f>ABS(Home!$K$21*E16)</f>
        <v>0</v>
      </c>
      <c r="G16" s="39"/>
      <c r="H16" s="108">
        <f>ABS(Home!$K$21*G16)</f>
        <v>0</v>
      </c>
      <c r="I16" s="39"/>
      <c r="J16" s="108">
        <f>ABS(Home!$K$21*I16)</f>
        <v>0</v>
      </c>
      <c r="K16" s="39"/>
      <c r="L16" s="108">
        <f>ABS(Home!$K$21*K16)</f>
        <v>0</v>
      </c>
      <c r="N16" s="327">
        <f t="shared" si="12"/>
        <v>0</v>
      </c>
      <c r="P16">
        <f t="shared" si="2"/>
        <v>0</v>
      </c>
      <c r="Q16">
        <f t="shared" si="0"/>
        <v>0</v>
      </c>
      <c r="S16" s="1">
        <f t="shared" si="3"/>
        <v>0</v>
      </c>
      <c r="T16">
        <f t="shared" si="4"/>
        <v>0</v>
      </c>
      <c r="U16">
        <f t="shared" si="5"/>
        <v>0</v>
      </c>
      <c r="V16">
        <f t="shared" si="6"/>
        <v>0</v>
      </c>
      <c r="X16">
        <f t="shared" si="7"/>
        <v>0</v>
      </c>
      <c r="Y16">
        <f t="shared" si="8"/>
        <v>0</v>
      </c>
      <c r="Z16">
        <f t="shared" si="9"/>
        <v>0</v>
      </c>
      <c r="AA16">
        <f t="shared" si="10"/>
        <v>0</v>
      </c>
      <c r="AC16" s="15">
        <v>2</v>
      </c>
      <c r="AD16" s="15">
        <v>4</v>
      </c>
      <c r="AE16" s="15">
        <v>5</v>
      </c>
    </row>
    <row r="17" spans="1:37" x14ac:dyDescent="0.2">
      <c r="B17" s="152" t="str">
        <f t="shared" si="11"/>
        <v>Pollution</v>
      </c>
      <c r="C17" s="38">
        <v>0</v>
      </c>
      <c r="D17" s="38">
        <v>5</v>
      </c>
      <c r="E17" s="108">
        <v>-0.16666666666666669</v>
      </c>
      <c r="F17" s="108">
        <f>ABS(Home!$K$21*E17)</f>
        <v>8.333333333333335E-3</v>
      </c>
      <c r="G17" s="39">
        <v>0</v>
      </c>
      <c r="H17" s="108">
        <f>ABS(Home!$K$21*G17)</f>
        <v>0</v>
      </c>
      <c r="I17" s="39">
        <v>0</v>
      </c>
      <c r="J17" s="108">
        <f>ABS(Home!$K$21*I17)</f>
        <v>0</v>
      </c>
      <c r="K17" s="39">
        <v>0</v>
      </c>
      <c r="L17" s="108">
        <f>ABS(Home!$K$21*K17)</f>
        <v>0</v>
      </c>
      <c r="N17" s="327">
        <f t="shared" si="12"/>
        <v>0</v>
      </c>
      <c r="P17">
        <f t="shared" si="2"/>
        <v>0</v>
      </c>
      <c r="Q17">
        <f t="shared" si="0"/>
        <v>5</v>
      </c>
      <c r="S17" s="1">
        <f t="shared" si="3"/>
        <v>0</v>
      </c>
      <c r="T17">
        <f t="shared" si="4"/>
        <v>0</v>
      </c>
      <c r="U17">
        <f t="shared" si="5"/>
        <v>0</v>
      </c>
      <c r="V17">
        <f t="shared" si="6"/>
        <v>0</v>
      </c>
      <c r="X17">
        <f t="shared" si="7"/>
        <v>0</v>
      </c>
      <c r="Y17">
        <f t="shared" si="8"/>
        <v>0</v>
      </c>
      <c r="Z17">
        <f t="shared" si="9"/>
        <v>0</v>
      </c>
      <c r="AA17">
        <f t="shared" si="10"/>
        <v>0</v>
      </c>
      <c r="AC17" s="15">
        <v>2</v>
      </c>
      <c r="AD17" s="15">
        <v>5</v>
      </c>
      <c r="AE17" s="15">
        <v>5</v>
      </c>
    </row>
    <row r="18" spans="1:37" x14ac:dyDescent="0.2">
      <c r="B18" s="152" t="str">
        <f t="shared" si="11"/>
        <v>Fishing</v>
      </c>
      <c r="C18" s="38">
        <v>0</v>
      </c>
      <c r="D18" s="38">
        <v>5</v>
      </c>
      <c r="E18" s="108">
        <v>0</v>
      </c>
      <c r="F18" s="108">
        <f>ABS(Home!$K$21*E18)</f>
        <v>0</v>
      </c>
      <c r="G18" s="39">
        <v>0</v>
      </c>
      <c r="H18" s="108">
        <f>ABS(Home!$K$21*G18)</f>
        <v>0</v>
      </c>
      <c r="I18" s="39">
        <v>0</v>
      </c>
      <c r="J18" s="108">
        <f>ABS(Home!$K$21*I18)</f>
        <v>0</v>
      </c>
      <c r="K18" s="39">
        <v>0</v>
      </c>
      <c r="L18" s="108">
        <f>ABS(Home!$K$21*K18)</f>
        <v>0</v>
      </c>
      <c r="N18" s="327">
        <f t="shared" si="12"/>
        <v>0</v>
      </c>
      <c r="P18">
        <f t="shared" si="2"/>
        <v>0</v>
      </c>
      <c r="Q18">
        <f t="shared" si="0"/>
        <v>5</v>
      </c>
      <c r="S18" s="1">
        <f t="shared" si="3"/>
        <v>0</v>
      </c>
      <c r="T18">
        <f t="shared" si="4"/>
        <v>0</v>
      </c>
      <c r="U18">
        <f t="shared" si="5"/>
        <v>0</v>
      </c>
      <c r="V18">
        <f t="shared" si="6"/>
        <v>0</v>
      </c>
      <c r="X18">
        <f t="shared" si="7"/>
        <v>0</v>
      </c>
      <c r="Y18">
        <f t="shared" si="8"/>
        <v>0</v>
      </c>
      <c r="Z18">
        <f t="shared" si="9"/>
        <v>0</v>
      </c>
      <c r="AA18">
        <f t="shared" si="10"/>
        <v>0</v>
      </c>
      <c r="AC18" s="15">
        <v>2</v>
      </c>
      <c r="AD18" s="15">
        <v>6</v>
      </c>
      <c r="AE18" s="15">
        <v>5</v>
      </c>
    </row>
    <row r="19" spans="1:37" x14ac:dyDescent="0.2">
      <c r="B19" s="152" t="str">
        <f t="shared" si="11"/>
        <v>Nutrient_input</v>
      </c>
      <c r="C19" s="38">
        <v>0</v>
      </c>
      <c r="D19" s="38">
        <v>5</v>
      </c>
      <c r="E19" s="108">
        <v>0</v>
      </c>
      <c r="F19" s="108">
        <f>ABS(Home!$K$21*E19)</f>
        <v>0</v>
      </c>
      <c r="G19" s="39">
        <v>0</v>
      </c>
      <c r="H19" s="108">
        <f>ABS(Home!$K$21*G19)</f>
        <v>0</v>
      </c>
      <c r="I19" s="39">
        <v>0</v>
      </c>
      <c r="J19" s="108">
        <f>ABS(Home!$K$21*I19)</f>
        <v>0</v>
      </c>
      <c r="K19" s="39">
        <v>0</v>
      </c>
      <c r="L19" s="108">
        <f>ABS(Home!$K$21*K19)</f>
        <v>0</v>
      </c>
      <c r="N19" s="327">
        <f>IF(C19=1,COUNTIF(F19,"&gt;0")+COUNTIF(H19,"&gt;0")+COUNTIF(J19,"&gt;0")+COUNTIF(L19,"&gt;0"),0)</f>
        <v>0</v>
      </c>
      <c r="P19">
        <f t="shared" si="2"/>
        <v>0</v>
      </c>
      <c r="Q19">
        <f t="shared" si="0"/>
        <v>5</v>
      </c>
      <c r="S19" s="1">
        <f t="shared" si="3"/>
        <v>0</v>
      </c>
      <c r="T19">
        <f t="shared" si="4"/>
        <v>0</v>
      </c>
      <c r="U19">
        <f t="shared" si="5"/>
        <v>0</v>
      </c>
      <c r="V19">
        <f t="shared" si="6"/>
        <v>0</v>
      </c>
      <c r="X19">
        <f t="shared" si="7"/>
        <v>0</v>
      </c>
      <c r="Y19">
        <f t="shared" si="8"/>
        <v>0</v>
      </c>
      <c r="Z19">
        <f t="shared" si="9"/>
        <v>0</v>
      </c>
      <c r="AA19">
        <f t="shared" si="10"/>
        <v>0</v>
      </c>
      <c r="AC19" s="15">
        <v>2</v>
      </c>
      <c r="AD19" s="15">
        <v>7</v>
      </c>
      <c r="AE19" s="15">
        <v>5</v>
      </c>
    </row>
    <row r="20" spans="1:37" x14ac:dyDescent="0.2">
      <c r="B20" s="152" t="str">
        <f t="shared" si="11"/>
        <v>empty</v>
      </c>
      <c r="C20" s="38">
        <v>0</v>
      </c>
      <c r="D20" s="38">
        <v>5</v>
      </c>
      <c r="E20" s="219">
        <v>0</v>
      </c>
      <c r="F20" s="108">
        <f>ABS(Home!$K$21*E20)</f>
        <v>0</v>
      </c>
      <c r="G20" s="38">
        <v>0</v>
      </c>
      <c r="H20" s="108">
        <f>ABS(Home!$K$21*G20)</f>
        <v>0</v>
      </c>
      <c r="I20" s="38">
        <v>0</v>
      </c>
      <c r="J20" s="108">
        <f>ABS(Home!$K$21*I20)</f>
        <v>0</v>
      </c>
      <c r="K20" s="38">
        <v>0</v>
      </c>
      <c r="L20" s="108">
        <f>ABS(Home!$K$21*K20)</f>
        <v>0</v>
      </c>
      <c r="P20">
        <f t="shared" si="2"/>
        <v>0</v>
      </c>
      <c r="Q20">
        <f t="shared" si="0"/>
        <v>5</v>
      </c>
      <c r="S20" s="1">
        <f t="shared" si="3"/>
        <v>0</v>
      </c>
      <c r="T20">
        <f t="shared" si="4"/>
        <v>0</v>
      </c>
      <c r="U20">
        <f t="shared" si="5"/>
        <v>0</v>
      </c>
      <c r="V20">
        <f t="shared" si="6"/>
        <v>0</v>
      </c>
      <c r="X20">
        <f t="shared" si="7"/>
        <v>0</v>
      </c>
      <c r="Y20">
        <f t="shared" si="8"/>
        <v>0</v>
      </c>
      <c r="Z20">
        <f t="shared" si="9"/>
        <v>0</v>
      </c>
      <c r="AA20">
        <f t="shared" si="10"/>
        <v>0</v>
      </c>
      <c r="AC20" s="15">
        <v>2</v>
      </c>
      <c r="AD20" s="15">
        <v>8</v>
      </c>
      <c r="AE20" s="15">
        <v>5</v>
      </c>
    </row>
    <row r="21" spans="1:37" x14ac:dyDescent="0.2">
      <c r="B21" s="152" t="str">
        <f t="shared" si="11"/>
        <v>empty</v>
      </c>
      <c r="C21" s="38">
        <v>0</v>
      </c>
      <c r="D21" s="38">
        <v>5</v>
      </c>
      <c r="E21" s="219">
        <v>0</v>
      </c>
      <c r="F21" s="108">
        <f>ABS(Home!$K$21*E21)</f>
        <v>0</v>
      </c>
      <c r="G21" s="38">
        <v>0</v>
      </c>
      <c r="H21" s="108">
        <f>ABS(Home!$K$21*G21)</f>
        <v>0</v>
      </c>
      <c r="I21" s="38">
        <v>0</v>
      </c>
      <c r="J21" s="108">
        <f>ABS(Home!$K$21*I21)</f>
        <v>0</v>
      </c>
      <c r="K21" s="38">
        <v>0</v>
      </c>
      <c r="L21" s="108">
        <f>ABS(Home!$K$21*K21)</f>
        <v>0</v>
      </c>
      <c r="P21">
        <f t="shared" si="2"/>
        <v>0</v>
      </c>
      <c r="Q21">
        <f t="shared" si="0"/>
        <v>5</v>
      </c>
      <c r="S21" s="1">
        <f t="shared" si="3"/>
        <v>0</v>
      </c>
      <c r="T21">
        <f t="shared" si="4"/>
        <v>0</v>
      </c>
      <c r="U21">
        <f t="shared" si="5"/>
        <v>0</v>
      </c>
      <c r="V21">
        <f t="shared" si="6"/>
        <v>0</v>
      </c>
      <c r="X21">
        <f t="shared" si="7"/>
        <v>0</v>
      </c>
      <c r="Y21">
        <f t="shared" si="8"/>
        <v>0</v>
      </c>
      <c r="Z21">
        <f t="shared" si="9"/>
        <v>0</v>
      </c>
      <c r="AA21">
        <f t="shared" si="10"/>
        <v>0</v>
      </c>
      <c r="AC21" s="15">
        <v>2</v>
      </c>
      <c r="AD21" s="15">
        <v>9</v>
      </c>
      <c r="AE21" s="15">
        <v>5</v>
      </c>
    </row>
    <row r="22" spans="1:37" x14ac:dyDescent="0.2">
      <c r="B22" s="152" t="str">
        <f t="shared" si="11"/>
        <v>empty</v>
      </c>
      <c r="C22" s="84">
        <v>0</v>
      </c>
      <c r="D22" s="38">
        <v>5</v>
      </c>
      <c r="E22" s="219">
        <v>0</v>
      </c>
      <c r="F22" s="108">
        <f>ABS(Home!$K$21*E22)</f>
        <v>0</v>
      </c>
      <c r="G22" s="38">
        <v>0</v>
      </c>
      <c r="H22" s="108">
        <f>ABS(Home!$K$21*G22)</f>
        <v>0</v>
      </c>
      <c r="I22" s="38">
        <v>0</v>
      </c>
      <c r="J22" s="108">
        <f>ABS(Home!$K$21*I22)</f>
        <v>0</v>
      </c>
      <c r="K22" s="38">
        <v>0</v>
      </c>
      <c r="L22" s="108">
        <f>ABS(Home!$K$21*K22)</f>
        <v>0</v>
      </c>
      <c r="P22">
        <f t="shared" si="2"/>
        <v>0</v>
      </c>
      <c r="Q22">
        <f t="shared" si="0"/>
        <v>5</v>
      </c>
      <c r="S22" s="1">
        <f t="shared" si="3"/>
        <v>0</v>
      </c>
      <c r="T22">
        <f t="shared" si="4"/>
        <v>0</v>
      </c>
      <c r="U22">
        <f t="shared" si="5"/>
        <v>0</v>
      </c>
      <c r="V22">
        <f t="shared" si="6"/>
        <v>0</v>
      </c>
      <c r="X22">
        <f t="shared" si="7"/>
        <v>0</v>
      </c>
      <c r="Y22">
        <f t="shared" si="8"/>
        <v>0</v>
      </c>
      <c r="Z22">
        <f t="shared" si="9"/>
        <v>0</v>
      </c>
      <c r="AA22">
        <f t="shared" si="10"/>
        <v>0</v>
      </c>
      <c r="AC22" s="15">
        <v>2</v>
      </c>
      <c r="AD22" s="15">
        <v>11</v>
      </c>
      <c r="AE22" s="15">
        <v>5</v>
      </c>
    </row>
    <row r="23" spans="1:37" s="7" customFormat="1" x14ac:dyDescent="0.2">
      <c r="A23" s="174"/>
      <c r="B23" s="158" t="str">
        <f t="shared" si="11"/>
        <v>empty</v>
      </c>
      <c r="C23" s="157">
        <v>0</v>
      </c>
      <c r="D23" s="157">
        <v>5</v>
      </c>
      <c r="E23" s="156">
        <v>0</v>
      </c>
      <c r="F23" s="266">
        <f>ABS(Home!$K$21*E23)</f>
        <v>0</v>
      </c>
      <c r="G23" s="157">
        <v>0</v>
      </c>
      <c r="H23" s="266">
        <f>ABS(Home!$K$21*G23)</f>
        <v>0</v>
      </c>
      <c r="I23" s="157">
        <v>0</v>
      </c>
      <c r="J23" s="266">
        <f>ABS(Home!$K$21*I23)</f>
        <v>0</v>
      </c>
      <c r="K23" s="157">
        <v>0</v>
      </c>
      <c r="L23" s="266">
        <f>ABS(Home!$K$21*K23)</f>
        <v>0</v>
      </c>
      <c r="M23" s="325" t="s">
        <v>183</v>
      </c>
      <c r="N23" s="328" t="s">
        <v>42</v>
      </c>
      <c r="P23">
        <f t="shared" si="2"/>
        <v>0</v>
      </c>
      <c r="Q23">
        <f t="shared" si="0"/>
        <v>5</v>
      </c>
      <c r="R23"/>
      <c r="S23" s="1">
        <f t="shared" si="3"/>
        <v>0</v>
      </c>
      <c r="T23">
        <f t="shared" si="4"/>
        <v>0</v>
      </c>
      <c r="U23">
        <f t="shared" si="5"/>
        <v>0</v>
      </c>
      <c r="V23">
        <f t="shared" si="6"/>
        <v>0</v>
      </c>
      <c r="W23"/>
      <c r="X23">
        <f t="shared" si="7"/>
        <v>0</v>
      </c>
      <c r="Y23">
        <f t="shared" si="8"/>
        <v>0</v>
      </c>
      <c r="Z23">
        <f t="shared" si="9"/>
        <v>0</v>
      </c>
      <c r="AA23">
        <f t="shared" si="10"/>
        <v>0</v>
      </c>
      <c r="AC23" s="15">
        <v>4</v>
      </c>
      <c r="AD23" s="15">
        <v>3</v>
      </c>
      <c r="AE23" s="15">
        <v>5</v>
      </c>
      <c r="AI23" s="1"/>
      <c r="AJ23" s="1"/>
      <c r="AK23" s="44"/>
    </row>
    <row r="24" spans="1:37" x14ac:dyDescent="0.2">
      <c r="A24" s="14">
        <f>1+A14</f>
        <v>3</v>
      </c>
      <c r="B24" s="152" t="str">
        <f t="shared" si="11"/>
        <v>Temp</v>
      </c>
      <c r="C24" s="38">
        <v>1</v>
      </c>
      <c r="D24" s="38">
        <v>4</v>
      </c>
      <c r="E24" s="108">
        <v>1</v>
      </c>
      <c r="F24" s="108">
        <f>ABS(Home!$K$21*E24)</f>
        <v>0.05</v>
      </c>
      <c r="G24" s="39">
        <v>1</v>
      </c>
      <c r="H24" s="108">
        <f>ABS(Home!$K$21*G24)</f>
        <v>0.05</v>
      </c>
      <c r="I24" s="39">
        <v>0.05</v>
      </c>
      <c r="J24" s="108">
        <f>ABS(Home!$K$21*I24)</f>
        <v>2.5000000000000005E-3</v>
      </c>
      <c r="K24" s="39">
        <v>0</v>
      </c>
      <c r="L24" s="108">
        <f>ABS(Home!$K$21*K24)</f>
        <v>0</v>
      </c>
      <c r="M24" s="324">
        <f>SUM(C24:C29)</f>
        <v>3</v>
      </c>
      <c r="N24" s="327">
        <f>IF(C24=1,COUNTIF(F24,"&gt;0")+COUNTIF(H24,"&gt;0")+COUNTIF(J24,"&gt;0")+COUNTIF(L24,"&gt;0"),0)</f>
        <v>3</v>
      </c>
      <c r="P24">
        <f t="shared" si="2"/>
        <v>1</v>
      </c>
      <c r="Q24">
        <f t="shared" si="0"/>
        <v>4</v>
      </c>
      <c r="S24" s="1">
        <f t="shared" si="3"/>
        <v>1</v>
      </c>
      <c r="T24">
        <f t="shared" si="4"/>
        <v>1</v>
      </c>
      <c r="U24">
        <f t="shared" si="5"/>
        <v>0.05</v>
      </c>
      <c r="V24">
        <f t="shared" si="6"/>
        <v>0</v>
      </c>
      <c r="X24">
        <f t="shared" si="7"/>
        <v>0.05</v>
      </c>
      <c r="Y24">
        <f t="shared" si="8"/>
        <v>0.05</v>
      </c>
      <c r="Z24">
        <f t="shared" si="9"/>
        <v>2.5000000000000005E-3</v>
      </c>
      <c r="AA24">
        <f t="shared" si="10"/>
        <v>0</v>
      </c>
      <c r="AC24" s="15">
        <v>4</v>
      </c>
      <c r="AD24" s="15">
        <v>4</v>
      </c>
      <c r="AE24" s="15">
        <v>5</v>
      </c>
    </row>
    <row r="25" spans="1:37" x14ac:dyDescent="0.2">
      <c r="A25" s="18"/>
      <c r="B25" s="152" t="str">
        <f t="shared" si="11"/>
        <v>pH</v>
      </c>
      <c r="C25" s="38">
        <v>1</v>
      </c>
      <c r="D25" s="38">
        <v>5</v>
      </c>
      <c r="E25" s="108">
        <v>0.66666666666666996</v>
      </c>
      <c r="F25" s="108">
        <f>ABS(Home!$K$21*E25)</f>
        <v>3.3333333333333499E-2</v>
      </c>
      <c r="G25" s="39">
        <v>0</v>
      </c>
      <c r="H25" s="108">
        <f>ABS(Home!$K$21*G25)</f>
        <v>0</v>
      </c>
      <c r="I25" s="39">
        <v>0</v>
      </c>
      <c r="J25" s="108">
        <f>ABS(Home!$K$21*I25)</f>
        <v>0</v>
      </c>
      <c r="K25" s="39">
        <v>0</v>
      </c>
      <c r="L25" s="108">
        <f>ABS(Home!$K$21*K25)</f>
        <v>0</v>
      </c>
      <c r="N25" s="327">
        <f t="shared" ref="N25:N28" si="13">IF(C25=1,COUNTIF(F25,"&gt;0")+COUNTIF(H25,"&gt;0")+COUNTIF(J25,"&gt;0")+COUNTIF(L25,"&gt;0"),0)</f>
        <v>1</v>
      </c>
      <c r="P25">
        <f t="shared" si="2"/>
        <v>1</v>
      </c>
      <c r="Q25">
        <f t="shared" si="0"/>
        <v>5</v>
      </c>
      <c r="S25" s="1">
        <f t="shared" si="3"/>
        <v>0.66666666666666996</v>
      </c>
      <c r="T25">
        <f t="shared" si="4"/>
        <v>0</v>
      </c>
      <c r="U25">
        <f t="shared" si="5"/>
        <v>0</v>
      </c>
      <c r="V25">
        <f t="shared" si="6"/>
        <v>0</v>
      </c>
      <c r="X25">
        <f t="shared" si="7"/>
        <v>3.3333333333333499E-2</v>
      </c>
      <c r="Y25">
        <f t="shared" si="8"/>
        <v>0</v>
      </c>
      <c r="Z25">
        <f t="shared" si="9"/>
        <v>0</v>
      </c>
      <c r="AA25">
        <f t="shared" si="10"/>
        <v>0</v>
      </c>
      <c r="AC25" s="15">
        <v>4</v>
      </c>
      <c r="AD25" s="15">
        <v>5</v>
      </c>
      <c r="AE25" s="15">
        <v>5</v>
      </c>
    </row>
    <row r="26" spans="1:37" x14ac:dyDescent="0.2">
      <c r="B26" s="152" t="str">
        <f t="shared" si="11"/>
        <v>Global_DO</v>
      </c>
      <c r="C26" s="38">
        <v>0</v>
      </c>
      <c r="D26" s="38"/>
      <c r="E26" s="108"/>
      <c r="F26" s="108">
        <f>ABS(Home!$K$21*E26)</f>
        <v>0</v>
      </c>
      <c r="G26" s="39"/>
      <c r="H26" s="108">
        <f>ABS(Home!$K$21*G26)</f>
        <v>0</v>
      </c>
      <c r="I26" s="39"/>
      <c r="J26" s="108">
        <f>ABS(Home!$K$21*I26)</f>
        <v>0</v>
      </c>
      <c r="K26" s="39">
        <v>0</v>
      </c>
      <c r="L26" s="108">
        <f>ABS(Home!$K$21*K26)</f>
        <v>0</v>
      </c>
      <c r="N26" s="327">
        <f t="shared" si="13"/>
        <v>0</v>
      </c>
      <c r="P26">
        <f t="shared" si="2"/>
        <v>0</v>
      </c>
      <c r="Q26">
        <f t="shared" si="0"/>
        <v>0</v>
      </c>
      <c r="S26" s="1">
        <f t="shared" si="3"/>
        <v>0</v>
      </c>
      <c r="T26">
        <f t="shared" si="4"/>
        <v>0</v>
      </c>
      <c r="U26">
        <f t="shared" si="5"/>
        <v>0</v>
      </c>
      <c r="V26">
        <f t="shared" si="6"/>
        <v>0</v>
      </c>
      <c r="X26">
        <f t="shared" si="7"/>
        <v>0</v>
      </c>
      <c r="Y26">
        <f t="shared" si="8"/>
        <v>0</v>
      </c>
      <c r="Z26">
        <f t="shared" si="9"/>
        <v>0</v>
      </c>
      <c r="AA26">
        <f t="shared" si="10"/>
        <v>0</v>
      </c>
      <c r="AC26" s="15">
        <v>4</v>
      </c>
      <c r="AD26" s="15">
        <v>6</v>
      </c>
      <c r="AE26" s="15">
        <v>5</v>
      </c>
    </row>
    <row r="27" spans="1:37" x14ac:dyDescent="0.2">
      <c r="B27" s="152" t="str">
        <f t="shared" si="11"/>
        <v>Pollution</v>
      </c>
      <c r="C27" s="38">
        <v>1</v>
      </c>
      <c r="D27" s="38">
        <v>5</v>
      </c>
      <c r="E27" s="108">
        <v>-0.1</v>
      </c>
      <c r="F27" s="108">
        <f>ABS(Home!$K$21*E27)</f>
        <v>5.000000000000001E-3</v>
      </c>
      <c r="G27" s="39">
        <v>0</v>
      </c>
      <c r="H27" s="108">
        <f>ABS(Home!$K$21*G27)</f>
        <v>0</v>
      </c>
      <c r="I27" s="39">
        <v>0</v>
      </c>
      <c r="J27" s="108">
        <f>ABS(Home!$K$21*I27)</f>
        <v>0</v>
      </c>
      <c r="K27" s="39">
        <v>0</v>
      </c>
      <c r="L27" s="108">
        <f>ABS(Home!$K$21*K27)</f>
        <v>0</v>
      </c>
      <c r="N27" s="327">
        <f t="shared" si="13"/>
        <v>1</v>
      </c>
      <c r="P27">
        <f t="shared" si="2"/>
        <v>1</v>
      </c>
      <c r="Q27">
        <f t="shared" si="0"/>
        <v>5</v>
      </c>
      <c r="S27" s="1">
        <f t="shared" si="3"/>
        <v>-0.1</v>
      </c>
      <c r="T27">
        <f t="shared" si="4"/>
        <v>0</v>
      </c>
      <c r="U27">
        <f t="shared" si="5"/>
        <v>0</v>
      </c>
      <c r="V27">
        <f t="shared" si="6"/>
        <v>0</v>
      </c>
      <c r="X27">
        <f t="shared" si="7"/>
        <v>5.000000000000001E-3</v>
      </c>
      <c r="Y27">
        <f t="shared" si="8"/>
        <v>0</v>
      </c>
      <c r="Z27">
        <f t="shared" si="9"/>
        <v>0</v>
      </c>
      <c r="AA27">
        <f t="shared" si="10"/>
        <v>0</v>
      </c>
      <c r="AC27" s="15">
        <v>4</v>
      </c>
      <c r="AD27" s="15">
        <v>7</v>
      </c>
      <c r="AE27" s="15">
        <v>5</v>
      </c>
    </row>
    <row r="28" spans="1:37" x14ac:dyDescent="0.2">
      <c r="B28" s="152" t="str">
        <f t="shared" si="11"/>
        <v>Fishing</v>
      </c>
      <c r="C28" s="38">
        <v>0</v>
      </c>
      <c r="D28" s="38">
        <v>5</v>
      </c>
      <c r="E28" s="108">
        <v>0</v>
      </c>
      <c r="F28" s="108">
        <f>ABS(Home!$K$21*E28)</f>
        <v>0</v>
      </c>
      <c r="G28" s="39">
        <v>0</v>
      </c>
      <c r="H28" s="108">
        <f>ABS(Home!$K$21*G28)</f>
        <v>0</v>
      </c>
      <c r="I28" s="39">
        <v>0</v>
      </c>
      <c r="J28" s="108">
        <f>ABS(Home!$K$21*I28)</f>
        <v>0</v>
      </c>
      <c r="K28" s="39">
        <v>0</v>
      </c>
      <c r="L28" s="108">
        <f>ABS(Home!$K$21*K28)</f>
        <v>0</v>
      </c>
      <c r="N28" s="327">
        <f t="shared" si="13"/>
        <v>0</v>
      </c>
      <c r="P28">
        <f t="shared" si="2"/>
        <v>0</v>
      </c>
      <c r="Q28">
        <f t="shared" si="0"/>
        <v>5</v>
      </c>
      <c r="S28" s="1">
        <f t="shared" si="3"/>
        <v>0</v>
      </c>
      <c r="T28">
        <f t="shared" si="4"/>
        <v>0</v>
      </c>
      <c r="U28">
        <f t="shared" si="5"/>
        <v>0</v>
      </c>
      <c r="V28">
        <f t="shared" si="6"/>
        <v>0</v>
      </c>
      <c r="X28">
        <f t="shared" si="7"/>
        <v>0</v>
      </c>
      <c r="Y28">
        <f t="shared" si="8"/>
        <v>0</v>
      </c>
      <c r="Z28">
        <f t="shared" si="9"/>
        <v>0</v>
      </c>
      <c r="AA28">
        <f t="shared" si="10"/>
        <v>0</v>
      </c>
      <c r="AC28" s="15">
        <v>4</v>
      </c>
      <c r="AD28" s="15">
        <v>8</v>
      </c>
      <c r="AE28" s="15">
        <v>5</v>
      </c>
    </row>
    <row r="29" spans="1:37" x14ac:dyDescent="0.2">
      <c r="B29" s="152" t="str">
        <f t="shared" si="11"/>
        <v>Nutrient_input</v>
      </c>
      <c r="C29" s="38">
        <v>0</v>
      </c>
      <c r="D29" s="38">
        <v>5</v>
      </c>
      <c r="E29" s="108">
        <v>0</v>
      </c>
      <c r="F29" s="108">
        <f>ABS(Home!$K$21*E29)</f>
        <v>0</v>
      </c>
      <c r="G29" s="39">
        <v>0</v>
      </c>
      <c r="H29" s="108">
        <f>ABS(Home!$K$21*G29)</f>
        <v>0</v>
      </c>
      <c r="I29" s="39">
        <v>0</v>
      </c>
      <c r="J29" s="108">
        <f>ABS(Home!$K$21*I29)</f>
        <v>0</v>
      </c>
      <c r="K29" s="39">
        <v>0</v>
      </c>
      <c r="L29" s="108">
        <f>ABS(Home!$K$21*K29)</f>
        <v>0</v>
      </c>
      <c r="N29" s="327">
        <f>IF(C29=1,COUNTIF(F29,"&gt;0")+COUNTIF(H29,"&gt;0")+COUNTIF(J29,"&gt;0")+COUNTIF(L29,"&gt;0"),0)</f>
        <v>0</v>
      </c>
      <c r="P29">
        <f t="shared" si="2"/>
        <v>0</v>
      </c>
      <c r="Q29">
        <f t="shared" si="0"/>
        <v>5</v>
      </c>
      <c r="S29" s="1">
        <f t="shared" si="3"/>
        <v>0</v>
      </c>
      <c r="T29">
        <f t="shared" si="4"/>
        <v>0</v>
      </c>
      <c r="U29">
        <f t="shared" si="5"/>
        <v>0</v>
      </c>
      <c r="V29">
        <f t="shared" si="6"/>
        <v>0</v>
      </c>
      <c r="X29">
        <f t="shared" si="7"/>
        <v>0</v>
      </c>
      <c r="Y29">
        <f t="shared" si="8"/>
        <v>0</v>
      </c>
      <c r="Z29">
        <f t="shared" si="9"/>
        <v>0</v>
      </c>
      <c r="AA29">
        <f t="shared" si="10"/>
        <v>0</v>
      </c>
      <c r="AC29" s="15">
        <v>4</v>
      </c>
      <c r="AD29" s="15">
        <v>9</v>
      </c>
      <c r="AE29" s="15">
        <v>5</v>
      </c>
    </row>
    <row r="30" spans="1:37" x14ac:dyDescent="0.2">
      <c r="B30" s="152" t="str">
        <f t="shared" si="11"/>
        <v>empty</v>
      </c>
      <c r="C30" s="38">
        <v>0</v>
      </c>
      <c r="D30" s="38">
        <v>5</v>
      </c>
      <c r="E30" s="219">
        <v>0</v>
      </c>
      <c r="F30" s="108">
        <f>ABS(Home!$K$21*E30)</f>
        <v>0</v>
      </c>
      <c r="G30" s="38">
        <v>0</v>
      </c>
      <c r="H30" s="108">
        <f>ABS(Home!$K$21*G30)</f>
        <v>0</v>
      </c>
      <c r="I30" s="38">
        <v>0</v>
      </c>
      <c r="J30" s="108">
        <f>ABS(Home!$K$21*I30)</f>
        <v>0</v>
      </c>
      <c r="K30" s="38">
        <v>0</v>
      </c>
      <c r="L30" s="108">
        <f>ABS(Home!$K$21*K30)</f>
        <v>0</v>
      </c>
      <c r="P30">
        <f t="shared" si="2"/>
        <v>0</v>
      </c>
      <c r="Q30">
        <f t="shared" si="0"/>
        <v>5</v>
      </c>
      <c r="S30" s="1">
        <f t="shared" si="3"/>
        <v>0</v>
      </c>
      <c r="T30">
        <f t="shared" si="4"/>
        <v>0</v>
      </c>
      <c r="U30">
        <f t="shared" si="5"/>
        <v>0</v>
      </c>
      <c r="V30">
        <f t="shared" si="6"/>
        <v>0</v>
      </c>
      <c r="X30">
        <f t="shared" si="7"/>
        <v>0</v>
      </c>
      <c r="Y30">
        <f t="shared" si="8"/>
        <v>0</v>
      </c>
      <c r="Z30">
        <f t="shared" si="9"/>
        <v>0</v>
      </c>
      <c r="AA30">
        <f t="shared" si="10"/>
        <v>0</v>
      </c>
      <c r="AC30" s="15">
        <v>4</v>
      </c>
      <c r="AD30" s="15">
        <v>10</v>
      </c>
      <c r="AE30" s="15">
        <v>5</v>
      </c>
    </row>
    <row r="31" spans="1:37" x14ac:dyDescent="0.2">
      <c r="B31" s="152" t="str">
        <f t="shared" si="11"/>
        <v>empty</v>
      </c>
      <c r="C31" s="38">
        <v>0</v>
      </c>
      <c r="D31" s="38">
        <v>5</v>
      </c>
      <c r="E31" s="219">
        <v>0</v>
      </c>
      <c r="F31" s="108">
        <f>ABS(Home!$K$21*E31)</f>
        <v>0</v>
      </c>
      <c r="G31" s="38">
        <v>0</v>
      </c>
      <c r="H31" s="108">
        <f>ABS(Home!$K$21*G31)</f>
        <v>0</v>
      </c>
      <c r="I31" s="38">
        <v>0</v>
      </c>
      <c r="J31" s="108">
        <f>ABS(Home!$K$21*I31)</f>
        <v>0</v>
      </c>
      <c r="K31" s="38">
        <v>0</v>
      </c>
      <c r="L31" s="108">
        <f>ABS(Home!$K$21*K31)</f>
        <v>0</v>
      </c>
      <c r="P31">
        <f t="shared" si="2"/>
        <v>0</v>
      </c>
      <c r="Q31">
        <f t="shared" si="0"/>
        <v>5</v>
      </c>
      <c r="S31" s="1">
        <f t="shared" si="3"/>
        <v>0</v>
      </c>
      <c r="T31">
        <f t="shared" si="4"/>
        <v>0</v>
      </c>
      <c r="U31">
        <f t="shared" si="5"/>
        <v>0</v>
      </c>
      <c r="V31">
        <f t="shared" si="6"/>
        <v>0</v>
      </c>
      <c r="X31">
        <f t="shared" si="7"/>
        <v>0</v>
      </c>
      <c r="Y31">
        <f t="shared" si="8"/>
        <v>0</v>
      </c>
      <c r="Z31">
        <f t="shared" si="9"/>
        <v>0</v>
      </c>
      <c r="AA31">
        <f t="shared" si="10"/>
        <v>0</v>
      </c>
      <c r="AC31" s="15">
        <v>4</v>
      </c>
      <c r="AD31" s="15">
        <v>11</v>
      </c>
      <c r="AE31" s="15">
        <v>5</v>
      </c>
    </row>
    <row r="32" spans="1:37" x14ac:dyDescent="0.2">
      <c r="B32" s="152" t="str">
        <f t="shared" si="11"/>
        <v>empty</v>
      </c>
      <c r="C32" s="84">
        <v>0</v>
      </c>
      <c r="D32" s="38">
        <v>5</v>
      </c>
      <c r="E32" s="219">
        <v>0</v>
      </c>
      <c r="F32" s="108">
        <f>ABS(Home!$K$21*E32)</f>
        <v>0</v>
      </c>
      <c r="G32" s="38">
        <v>0</v>
      </c>
      <c r="H32" s="108">
        <f>ABS(Home!$K$21*G32)</f>
        <v>0</v>
      </c>
      <c r="I32" s="38">
        <v>0</v>
      </c>
      <c r="J32" s="108">
        <f>ABS(Home!$K$21*I32)</f>
        <v>0</v>
      </c>
      <c r="K32" s="38">
        <v>0</v>
      </c>
      <c r="L32" s="108">
        <f>ABS(Home!$K$21*K32)</f>
        <v>0</v>
      </c>
      <c r="P32">
        <f t="shared" si="2"/>
        <v>0</v>
      </c>
      <c r="Q32">
        <f t="shared" si="0"/>
        <v>5</v>
      </c>
      <c r="S32" s="1">
        <f t="shared" si="3"/>
        <v>0</v>
      </c>
      <c r="T32">
        <f t="shared" si="4"/>
        <v>0</v>
      </c>
      <c r="U32">
        <f t="shared" si="5"/>
        <v>0</v>
      </c>
      <c r="V32">
        <f t="shared" si="6"/>
        <v>0</v>
      </c>
      <c r="X32">
        <f t="shared" si="7"/>
        <v>0</v>
      </c>
      <c r="Y32">
        <f t="shared" si="8"/>
        <v>0</v>
      </c>
      <c r="Z32">
        <f t="shared" si="9"/>
        <v>0</v>
      </c>
      <c r="AA32">
        <f t="shared" si="10"/>
        <v>0</v>
      </c>
      <c r="AC32" s="15">
        <v>4</v>
      </c>
      <c r="AD32" s="15">
        <v>13</v>
      </c>
      <c r="AE32" s="15">
        <v>5</v>
      </c>
    </row>
    <row r="33" spans="1:37" s="7" customFormat="1" x14ac:dyDescent="0.2">
      <c r="A33" s="174"/>
      <c r="B33" s="158" t="str">
        <f t="shared" si="11"/>
        <v>empty</v>
      </c>
      <c r="C33" s="157">
        <v>0</v>
      </c>
      <c r="D33" s="157">
        <v>5</v>
      </c>
      <c r="E33" s="156">
        <v>0</v>
      </c>
      <c r="F33" s="266">
        <f>ABS(Home!$K$21*E33)</f>
        <v>0</v>
      </c>
      <c r="G33" s="157">
        <v>0</v>
      </c>
      <c r="H33" s="266">
        <f>ABS(Home!$K$21*G33)</f>
        <v>0</v>
      </c>
      <c r="I33" s="157">
        <v>0</v>
      </c>
      <c r="J33" s="266">
        <f>ABS(Home!$K$21*I33)</f>
        <v>0</v>
      </c>
      <c r="K33" s="157">
        <v>0</v>
      </c>
      <c r="L33" s="266">
        <f>ABS(Home!$K$21*K33)</f>
        <v>0</v>
      </c>
      <c r="M33" s="325" t="s">
        <v>26</v>
      </c>
      <c r="N33" s="328" t="s">
        <v>42</v>
      </c>
      <c r="P33">
        <f t="shared" si="2"/>
        <v>0</v>
      </c>
      <c r="Q33">
        <f t="shared" si="0"/>
        <v>5</v>
      </c>
      <c r="R33"/>
      <c r="S33" s="1">
        <f t="shared" si="3"/>
        <v>0</v>
      </c>
      <c r="T33">
        <f t="shared" si="4"/>
        <v>0</v>
      </c>
      <c r="U33">
        <f t="shared" si="5"/>
        <v>0</v>
      </c>
      <c r="V33">
        <f t="shared" si="6"/>
        <v>0</v>
      </c>
      <c r="W33"/>
      <c r="X33">
        <f t="shared" si="7"/>
        <v>0</v>
      </c>
      <c r="Y33">
        <f t="shared" si="8"/>
        <v>0</v>
      </c>
      <c r="Z33">
        <f t="shared" si="9"/>
        <v>0</v>
      </c>
      <c r="AA33">
        <f t="shared" si="10"/>
        <v>0</v>
      </c>
      <c r="AC33" s="15">
        <v>4</v>
      </c>
      <c r="AD33" s="15">
        <v>14</v>
      </c>
      <c r="AE33" s="15">
        <v>5</v>
      </c>
      <c r="AI33" s="1"/>
      <c r="AJ33" s="1"/>
      <c r="AK33" s="44"/>
    </row>
    <row r="34" spans="1:37" x14ac:dyDescent="0.2">
      <c r="A34" s="14">
        <f>1+A24</f>
        <v>4</v>
      </c>
      <c r="B34" s="152" t="str">
        <f t="shared" si="11"/>
        <v>Temp</v>
      </c>
      <c r="C34" s="38">
        <v>1</v>
      </c>
      <c r="D34" s="38">
        <v>4</v>
      </c>
      <c r="E34" s="108">
        <v>1</v>
      </c>
      <c r="F34" s="108">
        <f>ABS(Home!$K$21*E34)</f>
        <v>0.05</v>
      </c>
      <c r="G34" s="39">
        <v>1</v>
      </c>
      <c r="H34" s="108">
        <f>ABS(Home!$K$21*G34)</f>
        <v>0.05</v>
      </c>
      <c r="I34" s="39">
        <v>0.05</v>
      </c>
      <c r="J34" s="108">
        <f>ABS(Home!$K$21*I34)</f>
        <v>2.5000000000000005E-3</v>
      </c>
      <c r="K34" s="39">
        <v>0</v>
      </c>
      <c r="L34" s="108">
        <f>ABS(Home!$K$21*K34)</f>
        <v>0</v>
      </c>
      <c r="M34" s="324">
        <f>SUM(C34:C39)</f>
        <v>3</v>
      </c>
      <c r="N34" s="327">
        <f>IF(C34=1,COUNTIF(F34,"&gt;0")+COUNTIF(H34,"&gt;0")+COUNTIF(J34,"&gt;0")+COUNTIF(L34,"&gt;0"),0)</f>
        <v>3</v>
      </c>
      <c r="P34">
        <f t="shared" si="2"/>
        <v>1</v>
      </c>
      <c r="Q34">
        <f t="shared" si="0"/>
        <v>4</v>
      </c>
      <c r="S34" s="1">
        <f t="shared" si="3"/>
        <v>1</v>
      </c>
      <c r="T34">
        <f t="shared" si="4"/>
        <v>1</v>
      </c>
      <c r="U34">
        <f t="shared" si="5"/>
        <v>0.05</v>
      </c>
      <c r="V34">
        <f t="shared" si="6"/>
        <v>0</v>
      </c>
      <c r="X34">
        <f t="shared" si="7"/>
        <v>0.05</v>
      </c>
      <c r="Y34">
        <f t="shared" si="8"/>
        <v>0.05</v>
      </c>
      <c r="Z34">
        <f t="shared" si="9"/>
        <v>2.5000000000000005E-3</v>
      </c>
      <c r="AA34">
        <f t="shared" si="10"/>
        <v>0</v>
      </c>
      <c r="AC34" s="15">
        <v>4</v>
      </c>
      <c r="AD34" s="15">
        <v>17</v>
      </c>
      <c r="AE34" s="15">
        <v>5</v>
      </c>
    </row>
    <row r="35" spans="1:37" x14ac:dyDescent="0.2">
      <c r="A35" s="18"/>
      <c r="B35" s="152" t="str">
        <f t="shared" si="11"/>
        <v>pH</v>
      </c>
      <c r="C35" s="38">
        <v>1</v>
      </c>
      <c r="D35" s="38">
        <v>5</v>
      </c>
      <c r="E35" s="108">
        <v>0.66666666666666996</v>
      </c>
      <c r="F35" s="108">
        <f>ABS(Home!$K$21*E35)</f>
        <v>3.3333333333333499E-2</v>
      </c>
      <c r="G35" s="39">
        <v>0</v>
      </c>
      <c r="H35" s="108">
        <f>ABS(Home!$K$21*G35)</f>
        <v>0</v>
      </c>
      <c r="I35" s="39">
        <v>0</v>
      </c>
      <c r="J35" s="108">
        <f>ABS(Home!$K$21*I35)</f>
        <v>0</v>
      </c>
      <c r="K35" s="39">
        <v>0</v>
      </c>
      <c r="L35" s="108">
        <f>ABS(Home!$K$21*K35)</f>
        <v>0</v>
      </c>
      <c r="N35" s="327">
        <f t="shared" ref="N35:N38" si="14">IF(C35=1,COUNTIF(F35,"&gt;0")+COUNTIF(H35,"&gt;0")+COUNTIF(J35,"&gt;0")+COUNTIF(L35,"&gt;0"),0)</f>
        <v>1</v>
      </c>
      <c r="P35">
        <f t="shared" si="2"/>
        <v>1</v>
      </c>
      <c r="Q35">
        <f t="shared" si="0"/>
        <v>5</v>
      </c>
      <c r="S35" s="1">
        <f t="shared" si="3"/>
        <v>0.66666666666666996</v>
      </c>
      <c r="T35">
        <f t="shared" si="4"/>
        <v>0</v>
      </c>
      <c r="U35">
        <f t="shared" si="5"/>
        <v>0</v>
      </c>
      <c r="V35">
        <f t="shared" si="6"/>
        <v>0</v>
      </c>
      <c r="X35">
        <f t="shared" si="7"/>
        <v>3.3333333333333499E-2</v>
      </c>
      <c r="Y35">
        <f t="shared" si="8"/>
        <v>0</v>
      </c>
      <c r="Z35">
        <f t="shared" si="9"/>
        <v>0</v>
      </c>
      <c r="AA35">
        <f t="shared" si="10"/>
        <v>0</v>
      </c>
    </row>
    <row r="36" spans="1:37" x14ac:dyDescent="0.2">
      <c r="B36" s="152" t="str">
        <f t="shared" si="11"/>
        <v>Global_DO</v>
      </c>
      <c r="C36" s="38">
        <v>0</v>
      </c>
      <c r="D36" s="38"/>
      <c r="E36" s="108"/>
      <c r="F36" s="108">
        <f>ABS(Home!$K$21*E36)</f>
        <v>0</v>
      </c>
      <c r="G36" s="39"/>
      <c r="H36" s="108">
        <f>ABS(Home!$K$21*G36)</f>
        <v>0</v>
      </c>
      <c r="I36" s="39"/>
      <c r="J36" s="108">
        <f>ABS(Home!$K$21*I36)</f>
        <v>0</v>
      </c>
      <c r="K36" s="39"/>
      <c r="L36" s="108">
        <f>ABS(Home!$K$21*K36)</f>
        <v>0</v>
      </c>
      <c r="N36" s="327">
        <f t="shared" si="14"/>
        <v>0</v>
      </c>
      <c r="P36">
        <f t="shared" si="2"/>
        <v>0</v>
      </c>
      <c r="Q36">
        <f t="shared" si="0"/>
        <v>0</v>
      </c>
      <c r="S36" s="1">
        <f t="shared" si="3"/>
        <v>0</v>
      </c>
      <c r="T36">
        <f t="shared" si="4"/>
        <v>0</v>
      </c>
      <c r="U36">
        <f t="shared" si="5"/>
        <v>0</v>
      </c>
      <c r="V36">
        <f t="shared" si="6"/>
        <v>0</v>
      </c>
      <c r="X36">
        <f t="shared" si="7"/>
        <v>0</v>
      </c>
      <c r="Y36">
        <f t="shared" si="8"/>
        <v>0</v>
      </c>
      <c r="Z36">
        <f t="shared" si="9"/>
        <v>0</v>
      </c>
      <c r="AA36">
        <f t="shared" si="10"/>
        <v>0</v>
      </c>
    </row>
    <row r="37" spans="1:37" x14ac:dyDescent="0.2">
      <c r="B37" s="152" t="str">
        <f t="shared" si="11"/>
        <v>Pollution</v>
      </c>
      <c r="C37" s="38">
        <v>1</v>
      </c>
      <c r="D37" s="38">
        <v>5</v>
      </c>
      <c r="E37" s="108">
        <v>-0.1</v>
      </c>
      <c r="F37" s="108">
        <f>ABS(Home!$K$21*E37)</f>
        <v>5.000000000000001E-3</v>
      </c>
      <c r="G37" s="39">
        <v>0</v>
      </c>
      <c r="H37" s="108">
        <f>ABS(Home!$K$21*G37)</f>
        <v>0</v>
      </c>
      <c r="I37" s="39">
        <v>0</v>
      </c>
      <c r="J37" s="108">
        <f>ABS(Home!$K$21*I37)</f>
        <v>0</v>
      </c>
      <c r="K37" s="39">
        <v>0</v>
      </c>
      <c r="L37" s="108">
        <f>ABS(Home!$K$21*K37)</f>
        <v>0</v>
      </c>
      <c r="N37" s="327">
        <f t="shared" si="14"/>
        <v>1</v>
      </c>
      <c r="P37">
        <f t="shared" si="2"/>
        <v>1</v>
      </c>
      <c r="Q37">
        <f t="shared" si="0"/>
        <v>5</v>
      </c>
      <c r="S37" s="1">
        <f t="shared" si="3"/>
        <v>-0.1</v>
      </c>
      <c r="T37">
        <f t="shared" si="4"/>
        <v>0</v>
      </c>
      <c r="U37">
        <f t="shared" si="5"/>
        <v>0</v>
      </c>
      <c r="V37">
        <f t="shared" si="6"/>
        <v>0</v>
      </c>
      <c r="X37">
        <f t="shared" si="7"/>
        <v>5.000000000000001E-3</v>
      </c>
      <c r="Y37">
        <f t="shared" si="8"/>
        <v>0</v>
      </c>
      <c r="Z37">
        <f t="shared" si="9"/>
        <v>0</v>
      </c>
      <c r="AA37">
        <f t="shared" si="10"/>
        <v>0</v>
      </c>
    </row>
    <row r="38" spans="1:37" x14ac:dyDescent="0.2">
      <c r="B38" s="152" t="str">
        <f t="shared" si="11"/>
        <v>Fishing</v>
      </c>
      <c r="C38" s="38">
        <v>0</v>
      </c>
      <c r="D38" s="38">
        <v>5</v>
      </c>
      <c r="E38" s="108">
        <v>0</v>
      </c>
      <c r="F38" s="108">
        <f>ABS(Home!$K$21*E38)</f>
        <v>0</v>
      </c>
      <c r="G38" s="39">
        <v>0</v>
      </c>
      <c r="H38" s="108">
        <f>ABS(Home!$K$21*G38)</f>
        <v>0</v>
      </c>
      <c r="I38" s="39">
        <v>0</v>
      </c>
      <c r="J38" s="108">
        <f>ABS(Home!$K$21*I38)</f>
        <v>0</v>
      </c>
      <c r="K38" s="39">
        <v>0</v>
      </c>
      <c r="L38" s="108">
        <f>ABS(Home!$K$21*K38)</f>
        <v>0</v>
      </c>
      <c r="N38" s="327">
        <f t="shared" si="14"/>
        <v>0</v>
      </c>
      <c r="P38">
        <f t="shared" si="2"/>
        <v>0</v>
      </c>
      <c r="Q38">
        <f t="shared" si="0"/>
        <v>5</v>
      </c>
      <c r="S38" s="1">
        <f t="shared" si="3"/>
        <v>0</v>
      </c>
      <c r="T38">
        <f t="shared" si="4"/>
        <v>0</v>
      </c>
      <c r="U38">
        <f t="shared" si="5"/>
        <v>0</v>
      </c>
      <c r="V38">
        <f t="shared" si="6"/>
        <v>0</v>
      </c>
      <c r="X38">
        <f t="shared" si="7"/>
        <v>0</v>
      </c>
      <c r="Y38">
        <f t="shared" si="8"/>
        <v>0</v>
      </c>
      <c r="Z38">
        <f t="shared" si="9"/>
        <v>0</v>
      </c>
      <c r="AA38">
        <f t="shared" si="10"/>
        <v>0</v>
      </c>
    </row>
    <row r="39" spans="1:37" x14ac:dyDescent="0.2">
      <c r="B39" s="152" t="str">
        <f t="shared" si="11"/>
        <v>Nutrient_input</v>
      </c>
      <c r="C39" s="38">
        <v>0</v>
      </c>
      <c r="D39" s="38">
        <v>5</v>
      </c>
      <c r="E39" s="108">
        <v>0</v>
      </c>
      <c r="F39" s="108">
        <f>ABS(Home!$K$21*E39)</f>
        <v>0</v>
      </c>
      <c r="G39" s="39">
        <v>0</v>
      </c>
      <c r="H39" s="108">
        <f>ABS(Home!$K$21*G39)</f>
        <v>0</v>
      </c>
      <c r="I39" s="39">
        <v>0</v>
      </c>
      <c r="J39" s="108">
        <f>ABS(Home!$K$21*I39)</f>
        <v>0</v>
      </c>
      <c r="K39" s="39">
        <v>0</v>
      </c>
      <c r="L39" s="108">
        <f>ABS(Home!$K$21*K39)</f>
        <v>0</v>
      </c>
      <c r="N39" s="327">
        <f>IF(C39=1,COUNTIF(F39,"&gt;0")+COUNTIF(H39,"&gt;0")+COUNTIF(J39,"&gt;0")+COUNTIF(L39,"&gt;0"),0)</f>
        <v>0</v>
      </c>
      <c r="P39">
        <f t="shared" si="2"/>
        <v>0</v>
      </c>
      <c r="Q39">
        <f t="shared" si="0"/>
        <v>5</v>
      </c>
      <c r="S39" s="1">
        <f t="shared" si="3"/>
        <v>0</v>
      </c>
      <c r="T39">
        <f t="shared" si="4"/>
        <v>0</v>
      </c>
      <c r="U39">
        <f t="shared" si="5"/>
        <v>0</v>
      </c>
      <c r="V39">
        <f t="shared" si="6"/>
        <v>0</v>
      </c>
      <c r="X39">
        <f t="shared" si="7"/>
        <v>0</v>
      </c>
      <c r="Y39">
        <f t="shared" si="8"/>
        <v>0</v>
      </c>
      <c r="Z39">
        <f t="shared" si="9"/>
        <v>0</v>
      </c>
      <c r="AA39">
        <f t="shared" si="10"/>
        <v>0</v>
      </c>
    </row>
    <row r="40" spans="1:37" x14ac:dyDescent="0.2">
      <c r="B40" s="152" t="str">
        <f t="shared" si="11"/>
        <v>empty</v>
      </c>
      <c r="C40" s="38">
        <v>0</v>
      </c>
      <c r="D40" s="38">
        <v>5</v>
      </c>
      <c r="E40" s="219">
        <v>0</v>
      </c>
      <c r="F40" s="108">
        <f>ABS(Home!$K$21*E40)</f>
        <v>0</v>
      </c>
      <c r="G40" s="38">
        <v>0</v>
      </c>
      <c r="H40" s="108">
        <f>ABS(Home!$K$21*G40)</f>
        <v>0</v>
      </c>
      <c r="I40" s="38">
        <v>0</v>
      </c>
      <c r="J40" s="108">
        <f>ABS(Home!$K$21*I40)</f>
        <v>0</v>
      </c>
      <c r="K40" s="38">
        <v>0</v>
      </c>
      <c r="L40" s="108">
        <f>ABS(Home!$K$21*K40)</f>
        <v>0</v>
      </c>
      <c r="P40">
        <f t="shared" si="2"/>
        <v>0</v>
      </c>
      <c r="Q40">
        <f t="shared" si="0"/>
        <v>5</v>
      </c>
      <c r="S40" s="1">
        <f t="shared" si="3"/>
        <v>0</v>
      </c>
      <c r="T40">
        <f t="shared" si="4"/>
        <v>0</v>
      </c>
      <c r="U40">
        <f t="shared" si="5"/>
        <v>0</v>
      </c>
      <c r="V40">
        <f t="shared" si="6"/>
        <v>0</v>
      </c>
      <c r="X40">
        <f t="shared" si="7"/>
        <v>0</v>
      </c>
      <c r="Y40">
        <f t="shared" si="8"/>
        <v>0</v>
      </c>
      <c r="Z40">
        <f t="shared" si="9"/>
        <v>0</v>
      </c>
      <c r="AA40">
        <f t="shared" si="10"/>
        <v>0</v>
      </c>
    </row>
    <row r="41" spans="1:37" x14ac:dyDescent="0.2">
      <c r="B41" s="152" t="str">
        <f t="shared" si="11"/>
        <v>empty</v>
      </c>
      <c r="C41" s="38">
        <v>0</v>
      </c>
      <c r="D41" s="38">
        <v>5</v>
      </c>
      <c r="E41" s="219">
        <v>0</v>
      </c>
      <c r="F41" s="108">
        <f>ABS(Home!$K$21*E41)</f>
        <v>0</v>
      </c>
      <c r="G41" s="38">
        <v>0</v>
      </c>
      <c r="H41" s="108">
        <f>ABS(Home!$K$21*G41)</f>
        <v>0</v>
      </c>
      <c r="I41" s="38">
        <v>0</v>
      </c>
      <c r="J41" s="108">
        <f>ABS(Home!$K$21*I41)</f>
        <v>0</v>
      </c>
      <c r="K41" s="38">
        <v>0</v>
      </c>
      <c r="L41" s="108">
        <f>ABS(Home!$K$21*K41)</f>
        <v>0</v>
      </c>
      <c r="P41">
        <f t="shared" si="2"/>
        <v>0</v>
      </c>
      <c r="Q41">
        <f t="shared" si="0"/>
        <v>5</v>
      </c>
      <c r="S41" s="1">
        <f t="shared" si="3"/>
        <v>0</v>
      </c>
      <c r="T41">
        <f t="shared" si="4"/>
        <v>0</v>
      </c>
      <c r="U41">
        <f t="shared" si="5"/>
        <v>0</v>
      </c>
      <c r="V41">
        <f t="shared" si="6"/>
        <v>0</v>
      </c>
      <c r="X41">
        <f t="shared" si="7"/>
        <v>0</v>
      </c>
      <c r="Y41">
        <f t="shared" si="8"/>
        <v>0</v>
      </c>
      <c r="Z41">
        <f t="shared" si="9"/>
        <v>0</v>
      </c>
      <c r="AA41">
        <f t="shared" si="10"/>
        <v>0</v>
      </c>
    </row>
    <row r="42" spans="1:37" x14ac:dyDescent="0.2">
      <c r="B42" s="152" t="str">
        <f t="shared" si="11"/>
        <v>empty</v>
      </c>
      <c r="C42" s="84">
        <v>0</v>
      </c>
      <c r="D42" s="38">
        <v>5</v>
      </c>
      <c r="E42" s="219">
        <v>0</v>
      </c>
      <c r="F42" s="108">
        <f>ABS(Home!$K$21*E42)</f>
        <v>0</v>
      </c>
      <c r="G42" s="38">
        <v>0</v>
      </c>
      <c r="H42" s="108">
        <f>ABS(Home!$K$21*G42)</f>
        <v>0</v>
      </c>
      <c r="I42" s="38">
        <v>0</v>
      </c>
      <c r="J42" s="108">
        <f>ABS(Home!$K$21*I42)</f>
        <v>0</v>
      </c>
      <c r="K42" s="38">
        <v>0</v>
      </c>
      <c r="L42" s="108">
        <f>ABS(Home!$K$21*K42)</f>
        <v>0</v>
      </c>
      <c r="P42">
        <f t="shared" si="2"/>
        <v>0</v>
      </c>
      <c r="Q42">
        <f t="shared" si="0"/>
        <v>5</v>
      </c>
      <c r="S42" s="1">
        <f t="shared" si="3"/>
        <v>0</v>
      </c>
      <c r="T42">
        <f t="shared" si="4"/>
        <v>0</v>
      </c>
      <c r="U42">
        <f t="shared" si="5"/>
        <v>0</v>
      </c>
      <c r="V42">
        <f t="shared" si="6"/>
        <v>0</v>
      </c>
      <c r="X42">
        <f t="shared" si="7"/>
        <v>0</v>
      </c>
      <c r="Y42">
        <f t="shared" si="8"/>
        <v>0</v>
      </c>
      <c r="Z42">
        <f t="shared" si="9"/>
        <v>0</v>
      </c>
      <c r="AA42">
        <f t="shared" si="10"/>
        <v>0</v>
      </c>
    </row>
    <row r="43" spans="1:37" s="7" customFormat="1" x14ac:dyDescent="0.2">
      <c r="A43" s="174"/>
      <c r="B43" s="158" t="str">
        <f t="shared" si="11"/>
        <v>empty</v>
      </c>
      <c r="C43" s="157">
        <v>0</v>
      </c>
      <c r="D43" s="157">
        <v>5</v>
      </c>
      <c r="E43" s="156">
        <v>0</v>
      </c>
      <c r="F43" s="266">
        <f>ABS(Home!$K$21*E43)</f>
        <v>0</v>
      </c>
      <c r="G43" s="157">
        <v>0</v>
      </c>
      <c r="H43" s="266">
        <f>ABS(Home!$K$21*G43)</f>
        <v>0</v>
      </c>
      <c r="I43" s="157">
        <v>0</v>
      </c>
      <c r="J43" s="266">
        <f>ABS(Home!$K$21*I43)</f>
        <v>0</v>
      </c>
      <c r="K43" s="157">
        <v>0</v>
      </c>
      <c r="L43" s="266">
        <f>ABS(Home!$K$21*K43)</f>
        <v>0</v>
      </c>
      <c r="M43" s="325" t="s">
        <v>26</v>
      </c>
      <c r="N43" s="328" t="s">
        <v>42</v>
      </c>
      <c r="P43">
        <f t="shared" si="2"/>
        <v>0</v>
      </c>
      <c r="Q43">
        <f t="shared" si="0"/>
        <v>5</v>
      </c>
      <c r="R43"/>
      <c r="S43" s="1">
        <f t="shared" si="3"/>
        <v>0</v>
      </c>
      <c r="T43">
        <f t="shared" si="4"/>
        <v>0</v>
      </c>
      <c r="U43">
        <f t="shared" si="5"/>
        <v>0</v>
      </c>
      <c r="V43">
        <f t="shared" si="6"/>
        <v>0</v>
      </c>
      <c r="W43"/>
      <c r="X43">
        <f t="shared" si="7"/>
        <v>0</v>
      </c>
      <c r="Y43">
        <f t="shared" si="8"/>
        <v>0</v>
      </c>
      <c r="Z43">
        <f t="shared" si="9"/>
        <v>0</v>
      </c>
      <c r="AA43">
        <f t="shared" si="10"/>
        <v>0</v>
      </c>
      <c r="AC43" s="15"/>
      <c r="AD43" s="15"/>
      <c r="AE43" s="15"/>
      <c r="AI43" s="1"/>
      <c r="AJ43" s="1"/>
      <c r="AK43" s="44"/>
    </row>
    <row r="44" spans="1:37" x14ac:dyDescent="0.2">
      <c r="A44" s="14">
        <f>1+A34</f>
        <v>5</v>
      </c>
      <c r="B44" s="152" t="str">
        <f t="shared" si="11"/>
        <v>Temp</v>
      </c>
      <c r="C44" s="38">
        <v>1</v>
      </c>
      <c r="D44" s="38">
        <v>4</v>
      </c>
      <c r="E44" s="108">
        <v>1</v>
      </c>
      <c r="F44" s="108">
        <f>ABS(Home!$K$21*E44)</f>
        <v>0.05</v>
      </c>
      <c r="G44" s="39">
        <v>1</v>
      </c>
      <c r="H44" s="108">
        <f>ABS(Home!$K$21*G44)</f>
        <v>0.05</v>
      </c>
      <c r="I44" s="39">
        <v>3.2000000000000001E-2</v>
      </c>
      <c r="J44" s="108">
        <f>ABS(Home!$K$21*I44)</f>
        <v>1.6000000000000001E-3</v>
      </c>
      <c r="K44" s="39">
        <v>0</v>
      </c>
      <c r="L44" s="108">
        <f>ABS(Home!$K$21*K44)</f>
        <v>0</v>
      </c>
      <c r="M44" s="324">
        <f>SUM(C44:C49)</f>
        <v>3</v>
      </c>
      <c r="N44" s="327">
        <f>IF(C44=1,COUNTIF(F44,"&gt;0")+COUNTIF(H44,"&gt;0")+COUNTIF(J44,"&gt;0")+COUNTIF(L44,"&gt;0"),0)</f>
        <v>3</v>
      </c>
      <c r="P44">
        <f t="shared" si="2"/>
        <v>1</v>
      </c>
      <c r="Q44">
        <f t="shared" si="0"/>
        <v>4</v>
      </c>
      <c r="S44" s="1">
        <f t="shared" si="3"/>
        <v>1</v>
      </c>
      <c r="T44">
        <f t="shared" si="4"/>
        <v>1</v>
      </c>
      <c r="U44">
        <f t="shared" si="5"/>
        <v>3.2000000000000001E-2</v>
      </c>
      <c r="V44">
        <f t="shared" si="6"/>
        <v>0</v>
      </c>
      <c r="X44">
        <f t="shared" si="7"/>
        <v>0.05</v>
      </c>
      <c r="Y44">
        <f t="shared" si="8"/>
        <v>0.05</v>
      </c>
      <c r="Z44">
        <f t="shared" si="9"/>
        <v>1.6000000000000001E-3</v>
      </c>
      <c r="AA44">
        <f t="shared" si="10"/>
        <v>0</v>
      </c>
    </row>
    <row r="45" spans="1:37" x14ac:dyDescent="0.2">
      <c r="A45" s="18"/>
      <c r="B45" s="152" t="str">
        <f t="shared" si="11"/>
        <v>pH</v>
      </c>
      <c r="C45" s="38">
        <v>1</v>
      </c>
      <c r="D45" s="38">
        <v>5</v>
      </c>
      <c r="E45" s="108">
        <v>0.66666666666666996</v>
      </c>
      <c r="F45" s="108">
        <f>ABS(Home!$K$21*E45)</f>
        <v>3.3333333333333499E-2</v>
      </c>
      <c r="G45" s="39">
        <v>0</v>
      </c>
      <c r="H45" s="108">
        <f>ABS(Home!$K$21*G45)</f>
        <v>0</v>
      </c>
      <c r="I45" s="39">
        <v>0</v>
      </c>
      <c r="J45" s="108">
        <f>ABS(Home!$K$21*I45)</f>
        <v>0</v>
      </c>
      <c r="K45" s="39">
        <v>0</v>
      </c>
      <c r="L45" s="108">
        <f>ABS(Home!$K$21*K45)</f>
        <v>0</v>
      </c>
      <c r="N45" s="327">
        <f t="shared" ref="N45:N48" si="15">IF(C45=1,COUNTIF(F45,"&gt;0")+COUNTIF(H45,"&gt;0")+COUNTIF(J45,"&gt;0")+COUNTIF(L45,"&gt;0"),0)</f>
        <v>1</v>
      </c>
      <c r="P45">
        <f t="shared" si="2"/>
        <v>1</v>
      </c>
      <c r="Q45">
        <f t="shared" si="0"/>
        <v>5</v>
      </c>
      <c r="S45" s="1">
        <f t="shared" si="3"/>
        <v>0.66666666666666996</v>
      </c>
      <c r="T45">
        <f t="shared" si="4"/>
        <v>0</v>
      </c>
      <c r="U45">
        <f t="shared" si="5"/>
        <v>0</v>
      </c>
      <c r="V45">
        <f t="shared" si="6"/>
        <v>0</v>
      </c>
      <c r="X45">
        <f t="shared" si="7"/>
        <v>3.3333333333333499E-2</v>
      </c>
      <c r="Y45">
        <f t="shared" si="8"/>
        <v>0</v>
      </c>
      <c r="Z45">
        <f t="shared" si="9"/>
        <v>0</v>
      </c>
      <c r="AA45">
        <f t="shared" si="10"/>
        <v>0</v>
      </c>
    </row>
    <row r="46" spans="1:37" x14ac:dyDescent="0.2">
      <c r="B46" s="152" t="str">
        <f t="shared" si="11"/>
        <v>Global_DO</v>
      </c>
      <c r="C46" s="38">
        <v>0</v>
      </c>
      <c r="D46" s="38"/>
      <c r="E46" s="108"/>
      <c r="F46" s="108">
        <f>ABS(Home!$K$21*E46)</f>
        <v>0</v>
      </c>
      <c r="G46" s="39"/>
      <c r="H46" s="108">
        <f>ABS(Home!$K$21*G46)</f>
        <v>0</v>
      </c>
      <c r="I46" s="39"/>
      <c r="J46" s="108">
        <f>ABS(Home!$K$21*I46)</f>
        <v>0</v>
      </c>
      <c r="K46" s="39"/>
      <c r="L46" s="108">
        <f>ABS(Home!$K$21*K46)</f>
        <v>0</v>
      </c>
      <c r="N46" s="327">
        <f t="shared" si="15"/>
        <v>0</v>
      </c>
      <c r="P46">
        <f t="shared" si="2"/>
        <v>0</v>
      </c>
      <c r="Q46">
        <f t="shared" si="0"/>
        <v>0</v>
      </c>
      <c r="S46" s="1">
        <f t="shared" si="3"/>
        <v>0</v>
      </c>
      <c r="T46">
        <f t="shared" si="4"/>
        <v>0</v>
      </c>
      <c r="U46">
        <f t="shared" si="5"/>
        <v>0</v>
      </c>
      <c r="V46">
        <f t="shared" si="6"/>
        <v>0</v>
      </c>
      <c r="X46">
        <f t="shared" si="7"/>
        <v>0</v>
      </c>
      <c r="Y46">
        <f t="shared" si="8"/>
        <v>0</v>
      </c>
      <c r="Z46">
        <f t="shared" si="9"/>
        <v>0</v>
      </c>
      <c r="AA46">
        <f t="shared" si="10"/>
        <v>0</v>
      </c>
    </row>
    <row r="47" spans="1:37" x14ac:dyDescent="0.2">
      <c r="B47" s="152" t="str">
        <f t="shared" si="11"/>
        <v>Pollution</v>
      </c>
      <c r="C47" s="38">
        <v>1</v>
      </c>
      <c r="D47" s="38">
        <v>5</v>
      </c>
      <c r="E47" s="108">
        <v>-0.1</v>
      </c>
      <c r="F47" s="108">
        <f>ABS(Home!$K$21*E47)</f>
        <v>5.000000000000001E-3</v>
      </c>
      <c r="G47" s="39">
        <v>0</v>
      </c>
      <c r="H47" s="108">
        <f>ABS(Home!$K$21*G47)</f>
        <v>0</v>
      </c>
      <c r="I47" s="39">
        <v>0</v>
      </c>
      <c r="J47" s="108">
        <f>ABS(Home!$K$21*I47)</f>
        <v>0</v>
      </c>
      <c r="K47" s="39">
        <v>0</v>
      </c>
      <c r="L47" s="108">
        <f>ABS(Home!$K$21*K47)</f>
        <v>0</v>
      </c>
      <c r="N47" s="327">
        <f t="shared" si="15"/>
        <v>1</v>
      </c>
      <c r="P47">
        <f t="shared" si="2"/>
        <v>1</v>
      </c>
      <c r="Q47">
        <f t="shared" si="0"/>
        <v>5</v>
      </c>
      <c r="S47" s="1">
        <f t="shared" si="3"/>
        <v>-0.1</v>
      </c>
      <c r="T47">
        <f t="shared" si="4"/>
        <v>0</v>
      </c>
      <c r="U47">
        <f t="shared" si="5"/>
        <v>0</v>
      </c>
      <c r="V47">
        <f t="shared" si="6"/>
        <v>0</v>
      </c>
      <c r="X47">
        <f t="shared" si="7"/>
        <v>5.000000000000001E-3</v>
      </c>
      <c r="Y47">
        <f t="shared" si="8"/>
        <v>0</v>
      </c>
      <c r="Z47">
        <f t="shared" si="9"/>
        <v>0</v>
      </c>
      <c r="AA47">
        <f t="shared" si="10"/>
        <v>0</v>
      </c>
    </row>
    <row r="48" spans="1:37" x14ac:dyDescent="0.2">
      <c r="B48" s="152" t="str">
        <f t="shared" si="11"/>
        <v>Fishing</v>
      </c>
      <c r="C48" s="38">
        <v>0</v>
      </c>
      <c r="D48" s="38">
        <v>5</v>
      </c>
      <c r="E48" s="108">
        <v>0</v>
      </c>
      <c r="F48" s="108">
        <f>ABS(Home!$K$21*E48)</f>
        <v>0</v>
      </c>
      <c r="G48" s="39">
        <v>0</v>
      </c>
      <c r="H48" s="108">
        <f>ABS(Home!$K$21*G48)</f>
        <v>0</v>
      </c>
      <c r="I48" s="39">
        <v>0</v>
      </c>
      <c r="J48" s="108">
        <f>ABS(Home!$K$21*I48)</f>
        <v>0</v>
      </c>
      <c r="K48" s="39">
        <v>0</v>
      </c>
      <c r="L48" s="108">
        <f>ABS(Home!$K$21*K48)</f>
        <v>0</v>
      </c>
      <c r="N48" s="327">
        <f t="shared" si="15"/>
        <v>0</v>
      </c>
      <c r="P48">
        <f t="shared" si="2"/>
        <v>0</v>
      </c>
      <c r="Q48">
        <f t="shared" si="0"/>
        <v>5</v>
      </c>
      <c r="S48" s="1">
        <f t="shared" si="3"/>
        <v>0</v>
      </c>
      <c r="T48">
        <f t="shared" si="4"/>
        <v>0</v>
      </c>
      <c r="U48">
        <f t="shared" si="5"/>
        <v>0</v>
      </c>
      <c r="V48">
        <f t="shared" si="6"/>
        <v>0</v>
      </c>
      <c r="X48">
        <f t="shared" si="7"/>
        <v>0</v>
      </c>
      <c r="Y48">
        <f t="shared" si="8"/>
        <v>0</v>
      </c>
      <c r="Z48">
        <f t="shared" si="9"/>
        <v>0</v>
      </c>
      <c r="AA48">
        <f t="shared" si="10"/>
        <v>0</v>
      </c>
    </row>
    <row r="49" spans="1:37" x14ac:dyDescent="0.2">
      <c r="B49" s="152" t="str">
        <f t="shared" si="11"/>
        <v>Nutrient_input</v>
      </c>
      <c r="C49" s="38">
        <v>0</v>
      </c>
      <c r="D49" s="38">
        <v>5</v>
      </c>
      <c r="E49" s="108">
        <v>0</v>
      </c>
      <c r="F49" s="108">
        <f>ABS(Home!$K$21*E49)</f>
        <v>0</v>
      </c>
      <c r="G49" s="39">
        <v>0</v>
      </c>
      <c r="H49" s="108">
        <f>ABS(Home!$K$21*G49)</f>
        <v>0</v>
      </c>
      <c r="I49" s="39">
        <v>0</v>
      </c>
      <c r="J49" s="108">
        <f>ABS(Home!$K$21*I49)</f>
        <v>0</v>
      </c>
      <c r="K49" s="39">
        <v>0</v>
      </c>
      <c r="L49" s="108">
        <f>ABS(Home!$K$21*K49)</f>
        <v>0</v>
      </c>
      <c r="N49" s="327">
        <f>IF(C49=1,COUNTIF(F49,"&gt;0")+COUNTIF(H49,"&gt;0")+COUNTIF(J49,"&gt;0")+COUNTIF(L49,"&gt;0"),0)</f>
        <v>0</v>
      </c>
      <c r="P49">
        <f t="shared" si="2"/>
        <v>0</v>
      </c>
      <c r="Q49">
        <f t="shared" si="0"/>
        <v>5</v>
      </c>
      <c r="S49" s="1">
        <f t="shared" si="3"/>
        <v>0</v>
      </c>
      <c r="T49">
        <f t="shared" si="4"/>
        <v>0</v>
      </c>
      <c r="U49">
        <f t="shared" si="5"/>
        <v>0</v>
      </c>
      <c r="V49">
        <f t="shared" si="6"/>
        <v>0</v>
      </c>
      <c r="X49">
        <f t="shared" si="7"/>
        <v>0</v>
      </c>
      <c r="Y49">
        <f t="shared" si="8"/>
        <v>0</v>
      </c>
      <c r="Z49">
        <f t="shared" si="9"/>
        <v>0</v>
      </c>
      <c r="AA49">
        <f t="shared" si="10"/>
        <v>0</v>
      </c>
    </row>
    <row r="50" spans="1:37" x14ac:dyDescent="0.2">
      <c r="B50" s="152" t="str">
        <f t="shared" si="11"/>
        <v>empty</v>
      </c>
      <c r="C50" s="38">
        <v>0</v>
      </c>
      <c r="D50" s="38">
        <v>5</v>
      </c>
      <c r="E50" s="219">
        <v>0</v>
      </c>
      <c r="F50" s="108">
        <f>ABS(Home!$K$21*E50)</f>
        <v>0</v>
      </c>
      <c r="G50" s="38">
        <v>0</v>
      </c>
      <c r="H50" s="108">
        <f>ABS(Home!$K$21*G50)</f>
        <v>0</v>
      </c>
      <c r="I50" s="38">
        <v>0</v>
      </c>
      <c r="J50" s="108">
        <f>ABS(Home!$K$21*I50)</f>
        <v>0</v>
      </c>
      <c r="K50" s="38">
        <v>0</v>
      </c>
      <c r="L50" s="108">
        <f>ABS(Home!$K$21*K50)</f>
        <v>0</v>
      </c>
      <c r="P50">
        <f t="shared" si="2"/>
        <v>0</v>
      </c>
      <c r="Q50">
        <f t="shared" si="0"/>
        <v>5</v>
      </c>
      <c r="S50" s="1">
        <f t="shared" si="3"/>
        <v>0</v>
      </c>
      <c r="T50">
        <f t="shared" si="4"/>
        <v>0</v>
      </c>
      <c r="U50">
        <f t="shared" si="5"/>
        <v>0</v>
      </c>
      <c r="V50">
        <f t="shared" si="6"/>
        <v>0</v>
      </c>
      <c r="X50">
        <f t="shared" si="7"/>
        <v>0</v>
      </c>
      <c r="Y50">
        <f t="shared" si="8"/>
        <v>0</v>
      </c>
      <c r="Z50">
        <f t="shared" si="9"/>
        <v>0</v>
      </c>
      <c r="AA50">
        <f t="shared" si="10"/>
        <v>0</v>
      </c>
    </row>
    <row r="51" spans="1:37" x14ac:dyDescent="0.2">
      <c r="B51" s="152" t="str">
        <f t="shared" si="11"/>
        <v>empty</v>
      </c>
      <c r="C51" s="38">
        <v>0</v>
      </c>
      <c r="D51" s="38">
        <v>5</v>
      </c>
      <c r="E51" s="219">
        <v>0</v>
      </c>
      <c r="F51" s="108">
        <f>ABS(Home!$K$21*E51)</f>
        <v>0</v>
      </c>
      <c r="G51" s="38">
        <v>0</v>
      </c>
      <c r="H51" s="108">
        <f>ABS(Home!$K$21*G51)</f>
        <v>0</v>
      </c>
      <c r="I51" s="38">
        <v>0</v>
      </c>
      <c r="J51" s="108">
        <f>ABS(Home!$K$21*I51)</f>
        <v>0</v>
      </c>
      <c r="K51" s="38">
        <v>0</v>
      </c>
      <c r="L51" s="108">
        <f>ABS(Home!$K$21*K51)</f>
        <v>0</v>
      </c>
      <c r="P51">
        <f t="shared" si="2"/>
        <v>0</v>
      </c>
      <c r="Q51">
        <f t="shared" si="0"/>
        <v>5</v>
      </c>
      <c r="S51" s="1">
        <f t="shared" si="3"/>
        <v>0</v>
      </c>
      <c r="T51">
        <f t="shared" si="4"/>
        <v>0</v>
      </c>
      <c r="U51">
        <f t="shared" si="5"/>
        <v>0</v>
      </c>
      <c r="V51">
        <f t="shared" si="6"/>
        <v>0</v>
      </c>
      <c r="X51">
        <f t="shared" si="7"/>
        <v>0</v>
      </c>
      <c r="Y51">
        <f t="shared" si="8"/>
        <v>0</v>
      </c>
      <c r="Z51">
        <f t="shared" si="9"/>
        <v>0</v>
      </c>
      <c r="AA51">
        <f t="shared" si="10"/>
        <v>0</v>
      </c>
    </row>
    <row r="52" spans="1:37" x14ac:dyDescent="0.2">
      <c r="B52" s="152" t="str">
        <f t="shared" si="11"/>
        <v>empty</v>
      </c>
      <c r="C52" s="84">
        <v>0</v>
      </c>
      <c r="D52" s="38">
        <v>5</v>
      </c>
      <c r="E52" s="219">
        <v>0</v>
      </c>
      <c r="F52" s="108">
        <f>ABS(Home!$K$21*E52)</f>
        <v>0</v>
      </c>
      <c r="G52" s="38">
        <v>0</v>
      </c>
      <c r="H52" s="108">
        <f>ABS(Home!$K$21*G52)</f>
        <v>0</v>
      </c>
      <c r="I52" s="38">
        <v>0</v>
      </c>
      <c r="J52" s="108">
        <f>ABS(Home!$K$21*I52)</f>
        <v>0</v>
      </c>
      <c r="K52" s="38">
        <v>0</v>
      </c>
      <c r="L52" s="108">
        <f>ABS(Home!$K$21*K52)</f>
        <v>0</v>
      </c>
      <c r="P52">
        <f t="shared" si="2"/>
        <v>0</v>
      </c>
      <c r="Q52">
        <f t="shared" si="0"/>
        <v>5</v>
      </c>
      <c r="S52" s="1">
        <f t="shared" si="3"/>
        <v>0</v>
      </c>
      <c r="T52">
        <f t="shared" si="4"/>
        <v>0</v>
      </c>
      <c r="U52">
        <f t="shared" si="5"/>
        <v>0</v>
      </c>
      <c r="V52">
        <f t="shared" si="6"/>
        <v>0</v>
      </c>
      <c r="X52">
        <f t="shared" si="7"/>
        <v>0</v>
      </c>
      <c r="Y52">
        <f t="shared" si="8"/>
        <v>0</v>
      </c>
      <c r="Z52">
        <f t="shared" si="9"/>
        <v>0</v>
      </c>
      <c r="AA52">
        <f t="shared" si="10"/>
        <v>0</v>
      </c>
    </row>
    <row r="53" spans="1:37" s="7" customFormat="1" x14ac:dyDescent="0.2">
      <c r="A53" s="174"/>
      <c r="B53" s="158" t="str">
        <f t="shared" si="11"/>
        <v>empty</v>
      </c>
      <c r="C53" s="157">
        <v>0</v>
      </c>
      <c r="D53" s="157">
        <v>5</v>
      </c>
      <c r="E53" s="156">
        <v>0</v>
      </c>
      <c r="F53" s="266">
        <f>ABS(Home!$K$21*E53)</f>
        <v>0</v>
      </c>
      <c r="G53" s="157">
        <v>0</v>
      </c>
      <c r="H53" s="266">
        <f>ABS(Home!$K$21*G53)</f>
        <v>0</v>
      </c>
      <c r="I53" s="157">
        <v>0</v>
      </c>
      <c r="J53" s="266">
        <f>ABS(Home!$K$21*I53)</f>
        <v>0</v>
      </c>
      <c r="K53" s="157">
        <v>0</v>
      </c>
      <c r="L53" s="266">
        <f>ABS(Home!$K$21*K53)</f>
        <v>0</v>
      </c>
      <c r="M53" s="325" t="s">
        <v>26</v>
      </c>
      <c r="N53" s="328" t="s">
        <v>42</v>
      </c>
      <c r="P53">
        <f t="shared" si="2"/>
        <v>0</v>
      </c>
      <c r="Q53">
        <f t="shared" si="0"/>
        <v>5</v>
      </c>
      <c r="R53"/>
      <c r="S53" s="1">
        <f t="shared" si="3"/>
        <v>0</v>
      </c>
      <c r="T53">
        <f t="shared" si="4"/>
        <v>0</v>
      </c>
      <c r="U53">
        <f t="shared" si="5"/>
        <v>0</v>
      </c>
      <c r="V53">
        <f t="shared" si="6"/>
        <v>0</v>
      </c>
      <c r="W53"/>
      <c r="X53">
        <f t="shared" si="7"/>
        <v>0</v>
      </c>
      <c r="Y53">
        <f t="shared" si="8"/>
        <v>0</v>
      </c>
      <c r="Z53">
        <f t="shared" si="9"/>
        <v>0</v>
      </c>
      <c r="AA53">
        <f t="shared" si="10"/>
        <v>0</v>
      </c>
      <c r="AC53" s="15"/>
      <c r="AD53" s="15"/>
      <c r="AE53" s="15"/>
      <c r="AI53" s="1"/>
      <c r="AJ53" s="1"/>
      <c r="AK53" s="44"/>
    </row>
    <row r="54" spans="1:37" x14ac:dyDescent="0.2">
      <c r="A54" s="14">
        <f>1+A44</f>
        <v>6</v>
      </c>
      <c r="B54" s="152" t="str">
        <f t="shared" si="11"/>
        <v>Temp</v>
      </c>
      <c r="C54" s="38">
        <v>1</v>
      </c>
      <c r="D54" s="38">
        <v>4</v>
      </c>
      <c r="E54" s="108">
        <v>1</v>
      </c>
      <c r="F54" s="108">
        <f>ABS(Home!$K$21*E54)</f>
        <v>0.05</v>
      </c>
      <c r="G54" s="39">
        <v>1</v>
      </c>
      <c r="H54" s="108">
        <f>ABS(Home!$K$21*G54)</f>
        <v>0.05</v>
      </c>
      <c r="I54" s="39">
        <v>3.2000000000000001E-2</v>
      </c>
      <c r="J54" s="108">
        <f>ABS(Home!$K$21*I54)</f>
        <v>1.6000000000000001E-3</v>
      </c>
      <c r="K54" s="39">
        <v>0</v>
      </c>
      <c r="L54" s="108">
        <f>ABS(Home!$K$21*K54)</f>
        <v>0</v>
      </c>
      <c r="M54" s="324">
        <f>SUM(C54:C59)</f>
        <v>3</v>
      </c>
      <c r="N54" s="327">
        <f>IF(C54=1,COUNTIF(F54,"&gt;0")+COUNTIF(H54,"&gt;0")+COUNTIF(J54,"&gt;0")+COUNTIF(L54,"&gt;0"),0)</f>
        <v>3</v>
      </c>
      <c r="P54">
        <f t="shared" si="2"/>
        <v>1</v>
      </c>
      <c r="Q54">
        <f t="shared" si="0"/>
        <v>4</v>
      </c>
      <c r="S54" s="1">
        <f t="shared" si="3"/>
        <v>1</v>
      </c>
      <c r="T54">
        <f t="shared" si="4"/>
        <v>1</v>
      </c>
      <c r="U54">
        <f t="shared" si="5"/>
        <v>3.2000000000000001E-2</v>
      </c>
      <c r="V54">
        <f t="shared" si="6"/>
        <v>0</v>
      </c>
      <c r="X54">
        <f t="shared" si="7"/>
        <v>0.05</v>
      </c>
      <c r="Y54">
        <f t="shared" si="8"/>
        <v>0.05</v>
      </c>
      <c r="Z54">
        <f t="shared" si="9"/>
        <v>1.6000000000000001E-3</v>
      </c>
      <c r="AA54">
        <f t="shared" si="10"/>
        <v>0</v>
      </c>
    </row>
    <row r="55" spans="1:37" x14ac:dyDescent="0.2">
      <c r="A55" s="18"/>
      <c r="B55" s="152" t="str">
        <f t="shared" si="11"/>
        <v>pH</v>
      </c>
      <c r="C55" s="38">
        <v>1</v>
      </c>
      <c r="D55" s="38">
        <v>5</v>
      </c>
      <c r="E55" s="108">
        <v>0.66666666666666996</v>
      </c>
      <c r="F55" s="108">
        <f>ABS(Home!$K$21*E55)</f>
        <v>3.3333333333333499E-2</v>
      </c>
      <c r="G55" s="39">
        <v>0</v>
      </c>
      <c r="H55" s="108">
        <f>ABS(Home!$K$21*G55)</f>
        <v>0</v>
      </c>
      <c r="I55" s="39">
        <v>0</v>
      </c>
      <c r="J55" s="108">
        <f>ABS(Home!$K$21*I55)</f>
        <v>0</v>
      </c>
      <c r="K55" s="39">
        <v>0</v>
      </c>
      <c r="L55" s="108">
        <f>ABS(Home!$K$21*K55)</f>
        <v>0</v>
      </c>
      <c r="N55" s="327">
        <f t="shared" ref="N55:N58" si="16">IF(C55=1,COUNTIF(F55,"&gt;0")+COUNTIF(H55,"&gt;0")+COUNTIF(J55,"&gt;0")+COUNTIF(L55,"&gt;0"),0)</f>
        <v>1</v>
      </c>
      <c r="P55">
        <f t="shared" si="2"/>
        <v>1</v>
      </c>
      <c r="Q55">
        <f t="shared" si="0"/>
        <v>5</v>
      </c>
      <c r="S55" s="1">
        <f t="shared" si="3"/>
        <v>0.66666666666666996</v>
      </c>
      <c r="T55">
        <f t="shared" si="4"/>
        <v>0</v>
      </c>
      <c r="U55">
        <f t="shared" si="5"/>
        <v>0</v>
      </c>
      <c r="V55">
        <f t="shared" si="6"/>
        <v>0</v>
      </c>
      <c r="X55">
        <f t="shared" si="7"/>
        <v>3.3333333333333499E-2</v>
      </c>
      <c r="Y55">
        <f t="shared" si="8"/>
        <v>0</v>
      </c>
      <c r="Z55">
        <f t="shared" si="9"/>
        <v>0</v>
      </c>
      <c r="AA55">
        <f t="shared" si="10"/>
        <v>0</v>
      </c>
    </row>
    <row r="56" spans="1:37" x14ac:dyDescent="0.2">
      <c r="B56" s="152" t="str">
        <f t="shared" si="11"/>
        <v>Global_DO</v>
      </c>
      <c r="C56" s="38">
        <v>0</v>
      </c>
      <c r="D56" s="38"/>
      <c r="E56" s="108"/>
      <c r="F56" s="108">
        <f>ABS(Home!$K$21*E56)</f>
        <v>0</v>
      </c>
      <c r="G56" s="39"/>
      <c r="H56" s="108">
        <f>ABS(Home!$K$21*G56)</f>
        <v>0</v>
      </c>
      <c r="I56" s="39"/>
      <c r="J56" s="108">
        <f>ABS(Home!$K$21*I56)</f>
        <v>0</v>
      </c>
      <c r="K56" s="39"/>
      <c r="L56" s="108">
        <f>ABS(Home!$K$21*K56)</f>
        <v>0</v>
      </c>
      <c r="N56" s="327">
        <f t="shared" si="16"/>
        <v>0</v>
      </c>
      <c r="P56">
        <f t="shared" si="2"/>
        <v>0</v>
      </c>
      <c r="Q56">
        <f t="shared" si="0"/>
        <v>0</v>
      </c>
      <c r="S56" s="1">
        <f t="shared" si="3"/>
        <v>0</v>
      </c>
      <c r="T56">
        <f t="shared" si="4"/>
        <v>0</v>
      </c>
      <c r="U56">
        <f t="shared" si="5"/>
        <v>0</v>
      </c>
      <c r="V56">
        <f t="shared" si="6"/>
        <v>0</v>
      </c>
      <c r="X56">
        <f t="shared" si="7"/>
        <v>0</v>
      </c>
      <c r="Y56">
        <f t="shared" si="8"/>
        <v>0</v>
      </c>
      <c r="Z56">
        <f t="shared" si="9"/>
        <v>0</v>
      </c>
      <c r="AA56">
        <f t="shared" si="10"/>
        <v>0</v>
      </c>
    </row>
    <row r="57" spans="1:37" x14ac:dyDescent="0.2">
      <c r="B57" s="152" t="str">
        <f t="shared" si="11"/>
        <v>Pollution</v>
      </c>
      <c r="C57" s="38">
        <v>1</v>
      </c>
      <c r="D57" s="38">
        <v>5</v>
      </c>
      <c r="E57" s="108">
        <v>-0.1</v>
      </c>
      <c r="F57" s="108">
        <f>ABS(Home!$K$21*E57)</f>
        <v>5.000000000000001E-3</v>
      </c>
      <c r="G57" s="39">
        <v>0</v>
      </c>
      <c r="H57" s="108">
        <f>ABS(Home!$K$21*G57)</f>
        <v>0</v>
      </c>
      <c r="I57" s="39">
        <v>0</v>
      </c>
      <c r="J57" s="108">
        <f>ABS(Home!$K$21*I57)</f>
        <v>0</v>
      </c>
      <c r="K57" s="39">
        <v>0</v>
      </c>
      <c r="L57" s="108">
        <f>ABS(Home!$K$21*K57)</f>
        <v>0</v>
      </c>
      <c r="N57" s="327">
        <f t="shared" si="16"/>
        <v>1</v>
      </c>
      <c r="P57">
        <f t="shared" si="2"/>
        <v>1</v>
      </c>
      <c r="Q57">
        <f t="shared" si="0"/>
        <v>5</v>
      </c>
      <c r="S57" s="1">
        <f t="shared" si="3"/>
        <v>-0.1</v>
      </c>
      <c r="T57">
        <f t="shared" si="4"/>
        <v>0</v>
      </c>
      <c r="U57">
        <f t="shared" si="5"/>
        <v>0</v>
      </c>
      <c r="V57">
        <f t="shared" si="6"/>
        <v>0</v>
      </c>
      <c r="X57">
        <f t="shared" si="7"/>
        <v>5.000000000000001E-3</v>
      </c>
      <c r="Y57">
        <f t="shared" si="8"/>
        <v>0</v>
      </c>
      <c r="Z57">
        <f t="shared" si="9"/>
        <v>0</v>
      </c>
      <c r="AA57">
        <f t="shared" si="10"/>
        <v>0</v>
      </c>
    </row>
    <row r="58" spans="1:37" x14ac:dyDescent="0.2">
      <c r="B58" s="152" t="str">
        <f t="shared" si="11"/>
        <v>Fishing</v>
      </c>
      <c r="C58" s="38">
        <v>0</v>
      </c>
      <c r="D58" s="38">
        <v>5</v>
      </c>
      <c r="E58" s="108">
        <v>0</v>
      </c>
      <c r="F58" s="108">
        <f>ABS(Home!$K$21*E58)</f>
        <v>0</v>
      </c>
      <c r="G58" s="39">
        <v>0</v>
      </c>
      <c r="H58" s="108">
        <f>ABS(Home!$K$21*G58)</f>
        <v>0</v>
      </c>
      <c r="I58" s="39">
        <v>0</v>
      </c>
      <c r="J58" s="108">
        <f>ABS(Home!$K$21*I58)</f>
        <v>0</v>
      </c>
      <c r="K58" s="39">
        <v>0</v>
      </c>
      <c r="L58" s="108">
        <f>ABS(Home!$K$21*K58)</f>
        <v>0</v>
      </c>
      <c r="N58" s="327">
        <f t="shared" si="16"/>
        <v>0</v>
      </c>
      <c r="P58">
        <f t="shared" si="2"/>
        <v>0</v>
      </c>
      <c r="Q58">
        <f t="shared" si="0"/>
        <v>5</v>
      </c>
      <c r="S58" s="1">
        <f t="shared" si="3"/>
        <v>0</v>
      </c>
      <c r="T58">
        <f t="shared" si="4"/>
        <v>0</v>
      </c>
      <c r="U58">
        <f t="shared" si="5"/>
        <v>0</v>
      </c>
      <c r="V58">
        <f t="shared" si="6"/>
        <v>0</v>
      </c>
      <c r="X58">
        <f t="shared" si="7"/>
        <v>0</v>
      </c>
      <c r="Y58">
        <f t="shared" si="8"/>
        <v>0</v>
      </c>
      <c r="Z58">
        <f t="shared" si="9"/>
        <v>0</v>
      </c>
      <c r="AA58">
        <f t="shared" si="10"/>
        <v>0</v>
      </c>
    </row>
    <row r="59" spans="1:37" x14ac:dyDescent="0.2">
      <c r="B59" s="152" t="str">
        <f t="shared" si="11"/>
        <v>Nutrient_input</v>
      </c>
      <c r="C59" s="38">
        <v>0</v>
      </c>
      <c r="D59" s="38">
        <v>5</v>
      </c>
      <c r="E59" s="108">
        <v>0</v>
      </c>
      <c r="F59" s="108">
        <f>ABS(Home!$K$21*E59)</f>
        <v>0</v>
      </c>
      <c r="G59" s="39">
        <v>0</v>
      </c>
      <c r="H59" s="108">
        <f>ABS(Home!$K$21*G59)</f>
        <v>0</v>
      </c>
      <c r="I59" s="39">
        <v>0</v>
      </c>
      <c r="J59" s="108">
        <f>ABS(Home!$K$21*I59)</f>
        <v>0</v>
      </c>
      <c r="K59" s="39">
        <v>0</v>
      </c>
      <c r="L59" s="108">
        <f>ABS(Home!$K$21*K59)</f>
        <v>0</v>
      </c>
      <c r="N59" s="327">
        <f>IF(C59=1,COUNTIF(F59,"&gt;0")+COUNTIF(H59,"&gt;0")+COUNTIF(J59,"&gt;0")+COUNTIF(L59,"&gt;0"),0)</f>
        <v>0</v>
      </c>
      <c r="P59">
        <f t="shared" si="2"/>
        <v>0</v>
      </c>
      <c r="Q59">
        <f t="shared" si="0"/>
        <v>5</v>
      </c>
      <c r="S59" s="1">
        <f t="shared" si="3"/>
        <v>0</v>
      </c>
      <c r="T59">
        <f t="shared" si="4"/>
        <v>0</v>
      </c>
      <c r="U59">
        <f t="shared" si="5"/>
        <v>0</v>
      </c>
      <c r="V59">
        <f t="shared" si="6"/>
        <v>0</v>
      </c>
      <c r="X59">
        <f t="shared" si="7"/>
        <v>0</v>
      </c>
      <c r="Y59">
        <f t="shared" si="8"/>
        <v>0</v>
      </c>
      <c r="Z59">
        <f t="shared" si="9"/>
        <v>0</v>
      </c>
      <c r="AA59">
        <f t="shared" si="10"/>
        <v>0</v>
      </c>
    </row>
    <row r="60" spans="1:37" x14ac:dyDescent="0.2">
      <c r="B60" s="152" t="str">
        <f t="shared" si="11"/>
        <v>empty</v>
      </c>
      <c r="C60" s="38">
        <v>0</v>
      </c>
      <c r="D60" s="38">
        <v>5</v>
      </c>
      <c r="E60" s="219">
        <v>0</v>
      </c>
      <c r="F60" s="108">
        <f>ABS(Home!$K$21*E60)</f>
        <v>0</v>
      </c>
      <c r="G60" s="38">
        <v>0</v>
      </c>
      <c r="H60" s="108">
        <f>ABS(Home!$K$21*G60)</f>
        <v>0</v>
      </c>
      <c r="I60" s="38">
        <v>0</v>
      </c>
      <c r="J60" s="108">
        <f>ABS(Home!$K$21*I60)</f>
        <v>0</v>
      </c>
      <c r="K60" s="38">
        <v>0</v>
      </c>
      <c r="L60" s="108">
        <f>ABS(Home!$K$21*K60)</f>
        <v>0</v>
      </c>
      <c r="P60">
        <f t="shared" si="2"/>
        <v>0</v>
      </c>
      <c r="Q60">
        <f t="shared" si="0"/>
        <v>5</v>
      </c>
      <c r="S60" s="1">
        <f t="shared" si="3"/>
        <v>0</v>
      </c>
      <c r="T60">
        <f t="shared" si="4"/>
        <v>0</v>
      </c>
      <c r="U60">
        <f t="shared" si="5"/>
        <v>0</v>
      </c>
      <c r="V60">
        <f t="shared" si="6"/>
        <v>0</v>
      </c>
      <c r="X60">
        <f t="shared" si="7"/>
        <v>0</v>
      </c>
      <c r="Y60">
        <f t="shared" si="8"/>
        <v>0</v>
      </c>
      <c r="Z60">
        <f t="shared" si="9"/>
        <v>0</v>
      </c>
      <c r="AA60">
        <f t="shared" si="10"/>
        <v>0</v>
      </c>
    </row>
    <row r="61" spans="1:37" x14ac:dyDescent="0.2">
      <c r="B61" s="152" t="str">
        <f t="shared" si="11"/>
        <v>empty</v>
      </c>
      <c r="C61" s="38">
        <v>0</v>
      </c>
      <c r="D61" s="38">
        <v>5</v>
      </c>
      <c r="E61" s="219">
        <v>0</v>
      </c>
      <c r="F61" s="108">
        <f>ABS(Home!$K$21*E61)</f>
        <v>0</v>
      </c>
      <c r="G61" s="38">
        <v>0</v>
      </c>
      <c r="H61" s="108">
        <f>ABS(Home!$K$21*G61)</f>
        <v>0</v>
      </c>
      <c r="I61" s="38">
        <v>0</v>
      </c>
      <c r="J61" s="108">
        <f>ABS(Home!$K$21*I61)</f>
        <v>0</v>
      </c>
      <c r="K61" s="38">
        <v>0</v>
      </c>
      <c r="L61" s="108">
        <f>ABS(Home!$K$21*K61)</f>
        <v>0</v>
      </c>
      <c r="P61">
        <f t="shared" si="2"/>
        <v>0</v>
      </c>
      <c r="Q61">
        <f t="shared" si="0"/>
        <v>5</v>
      </c>
      <c r="S61" s="1">
        <f t="shared" si="3"/>
        <v>0</v>
      </c>
      <c r="T61">
        <f t="shared" si="4"/>
        <v>0</v>
      </c>
      <c r="U61">
        <f t="shared" si="5"/>
        <v>0</v>
      </c>
      <c r="V61">
        <f t="shared" si="6"/>
        <v>0</v>
      </c>
      <c r="X61">
        <f t="shared" si="7"/>
        <v>0</v>
      </c>
      <c r="Y61">
        <f t="shared" si="8"/>
        <v>0</v>
      </c>
      <c r="Z61">
        <f t="shared" si="9"/>
        <v>0</v>
      </c>
      <c r="AA61">
        <f t="shared" si="10"/>
        <v>0</v>
      </c>
    </row>
    <row r="62" spans="1:37" x14ac:dyDescent="0.2">
      <c r="B62" s="152" t="str">
        <f t="shared" si="11"/>
        <v>empty</v>
      </c>
      <c r="C62" s="84">
        <v>0</v>
      </c>
      <c r="D62" s="38">
        <v>5</v>
      </c>
      <c r="E62" s="219">
        <v>0</v>
      </c>
      <c r="F62" s="108">
        <f>ABS(Home!$K$21*E62)</f>
        <v>0</v>
      </c>
      <c r="G62" s="38">
        <v>0</v>
      </c>
      <c r="H62" s="108">
        <f>ABS(Home!$K$21*G62)</f>
        <v>0</v>
      </c>
      <c r="I62" s="38">
        <v>0</v>
      </c>
      <c r="J62" s="108">
        <f>ABS(Home!$K$21*I62)</f>
        <v>0</v>
      </c>
      <c r="K62" s="38">
        <v>0</v>
      </c>
      <c r="L62" s="108">
        <f>ABS(Home!$K$21*K62)</f>
        <v>0</v>
      </c>
      <c r="P62">
        <f t="shared" si="2"/>
        <v>0</v>
      </c>
      <c r="Q62">
        <f t="shared" si="0"/>
        <v>5</v>
      </c>
      <c r="S62" s="1">
        <f t="shared" si="3"/>
        <v>0</v>
      </c>
      <c r="T62">
        <f t="shared" si="4"/>
        <v>0</v>
      </c>
      <c r="U62">
        <f t="shared" si="5"/>
        <v>0</v>
      </c>
      <c r="V62">
        <f t="shared" si="6"/>
        <v>0</v>
      </c>
      <c r="X62">
        <f t="shared" si="7"/>
        <v>0</v>
      </c>
      <c r="Y62">
        <f t="shared" si="8"/>
        <v>0</v>
      </c>
      <c r="Z62">
        <f t="shared" si="9"/>
        <v>0</v>
      </c>
      <c r="AA62">
        <f t="shared" si="10"/>
        <v>0</v>
      </c>
    </row>
    <row r="63" spans="1:37" s="7" customFormat="1" x14ac:dyDescent="0.2">
      <c r="A63" s="174"/>
      <c r="B63" s="158" t="str">
        <f t="shared" si="11"/>
        <v>empty</v>
      </c>
      <c r="C63" s="157">
        <v>0</v>
      </c>
      <c r="D63" s="157">
        <v>5</v>
      </c>
      <c r="E63" s="156">
        <v>0</v>
      </c>
      <c r="F63" s="266">
        <f>ABS(Home!$K$21*E63)</f>
        <v>0</v>
      </c>
      <c r="G63" s="157">
        <v>0</v>
      </c>
      <c r="H63" s="266">
        <f>ABS(Home!$K$21*G63)</f>
        <v>0</v>
      </c>
      <c r="I63" s="157">
        <v>0</v>
      </c>
      <c r="J63" s="266">
        <f>ABS(Home!$K$21*I63)</f>
        <v>0</v>
      </c>
      <c r="K63" s="157">
        <v>0</v>
      </c>
      <c r="L63" s="266">
        <f>ABS(Home!$K$21*K63)</f>
        <v>0</v>
      </c>
      <c r="M63" s="325" t="s">
        <v>26</v>
      </c>
      <c r="N63" s="328" t="s">
        <v>42</v>
      </c>
      <c r="P63">
        <f t="shared" si="2"/>
        <v>0</v>
      </c>
      <c r="Q63">
        <f t="shared" si="0"/>
        <v>5</v>
      </c>
      <c r="R63"/>
      <c r="S63" s="1">
        <f t="shared" si="3"/>
        <v>0</v>
      </c>
      <c r="T63">
        <f t="shared" si="4"/>
        <v>0</v>
      </c>
      <c r="U63">
        <f t="shared" si="5"/>
        <v>0</v>
      </c>
      <c r="V63">
        <f t="shared" si="6"/>
        <v>0</v>
      </c>
      <c r="W63"/>
      <c r="X63">
        <f t="shared" si="7"/>
        <v>0</v>
      </c>
      <c r="Y63">
        <f t="shared" si="8"/>
        <v>0</v>
      </c>
      <c r="Z63">
        <f t="shared" si="9"/>
        <v>0</v>
      </c>
      <c r="AA63">
        <f t="shared" si="10"/>
        <v>0</v>
      </c>
      <c r="AC63" s="15"/>
      <c r="AD63" s="15"/>
      <c r="AE63" s="15"/>
      <c r="AI63" s="1"/>
      <c r="AJ63" s="1"/>
      <c r="AK63" s="44"/>
    </row>
    <row r="64" spans="1:37" x14ac:dyDescent="0.2">
      <c r="A64" s="14">
        <f>1+A54</f>
        <v>7</v>
      </c>
      <c r="B64" s="152" t="str">
        <f t="shared" si="11"/>
        <v>Temp</v>
      </c>
      <c r="C64" s="38">
        <v>1</v>
      </c>
      <c r="D64" s="38">
        <v>4</v>
      </c>
      <c r="E64" s="108">
        <v>1</v>
      </c>
      <c r="F64" s="108">
        <f>ABS(Home!$K$21*E64)</f>
        <v>0.05</v>
      </c>
      <c r="G64" s="39">
        <v>1</v>
      </c>
      <c r="H64" s="108">
        <f>ABS(Home!$K$21*G64)</f>
        <v>0.05</v>
      </c>
      <c r="I64" s="39">
        <v>0.05</v>
      </c>
      <c r="J64" s="108">
        <f>ABS(Home!$K$21*I64)</f>
        <v>2.5000000000000005E-3</v>
      </c>
      <c r="K64" s="39">
        <v>0</v>
      </c>
      <c r="L64" s="108">
        <f>ABS(Home!$K$21*K64)</f>
        <v>0</v>
      </c>
      <c r="M64" s="324">
        <f>SUM(C64:C69)</f>
        <v>3</v>
      </c>
      <c r="N64" s="327">
        <f>IF(C64=1,COUNTIF(F64,"&gt;0")+COUNTIF(H64,"&gt;0")+COUNTIF(J64,"&gt;0")+COUNTIF(L64,"&gt;0"),0)</f>
        <v>3</v>
      </c>
      <c r="P64">
        <f t="shared" si="2"/>
        <v>1</v>
      </c>
      <c r="Q64">
        <f t="shared" si="0"/>
        <v>4</v>
      </c>
      <c r="S64" s="1">
        <f t="shared" si="3"/>
        <v>1</v>
      </c>
      <c r="T64">
        <f t="shared" si="4"/>
        <v>1</v>
      </c>
      <c r="U64">
        <f t="shared" si="5"/>
        <v>0.05</v>
      </c>
      <c r="V64">
        <f t="shared" si="6"/>
        <v>0</v>
      </c>
      <c r="X64">
        <f t="shared" si="7"/>
        <v>0.05</v>
      </c>
      <c r="Y64">
        <f t="shared" si="8"/>
        <v>0.05</v>
      </c>
      <c r="Z64">
        <f t="shared" si="9"/>
        <v>2.5000000000000005E-3</v>
      </c>
      <c r="AA64">
        <f t="shared" si="10"/>
        <v>0</v>
      </c>
    </row>
    <row r="65" spans="1:37" x14ac:dyDescent="0.2">
      <c r="A65" s="18"/>
      <c r="B65" s="152" t="str">
        <f t="shared" si="11"/>
        <v>pH</v>
      </c>
      <c r="C65" s="38">
        <v>1</v>
      </c>
      <c r="D65" s="38">
        <v>5</v>
      </c>
      <c r="E65" s="108">
        <v>0.66666666666666996</v>
      </c>
      <c r="F65" s="108">
        <f>ABS(Home!$K$21*E65)</f>
        <v>3.3333333333333499E-2</v>
      </c>
      <c r="G65" s="39">
        <v>0</v>
      </c>
      <c r="H65" s="108">
        <f>ABS(Home!$K$21*G65)</f>
        <v>0</v>
      </c>
      <c r="I65" s="39">
        <v>0</v>
      </c>
      <c r="J65" s="108">
        <f>ABS(Home!$K$21*I65)</f>
        <v>0</v>
      </c>
      <c r="K65" s="39">
        <v>0</v>
      </c>
      <c r="L65" s="108">
        <f>ABS(Home!$K$21*K65)</f>
        <v>0</v>
      </c>
      <c r="N65" s="327">
        <f t="shared" ref="N65:N68" si="17">IF(C65=1,COUNTIF(F65,"&gt;0")+COUNTIF(H65,"&gt;0")+COUNTIF(J65,"&gt;0")+COUNTIF(L65,"&gt;0"),0)</f>
        <v>1</v>
      </c>
      <c r="P65">
        <f t="shared" si="2"/>
        <v>1</v>
      </c>
      <c r="Q65">
        <f t="shared" si="0"/>
        <v>5</v>
      </c>
      <c r="S65" s="1">
        <f t="shared" si="3"/>
        <v>0.66666666666666996</v>
      </c>
      <c r="T65">
        <f t="shared" si="4"/>
        <v>0</v>
      </c>
      <c r="U65">
        <f t="shared" si="5"/>
        <v>0</v>
      </c>
      <c r="V65">
        <f t="shared" si="6"/>
        <v>0</v>
      </c>
      <c r="X65">
        <f t="shared" si="7"/>
        <v>3.3333333333333499E-2</v>
      </c>
      <c r="Y65">
        <f t="shared" si="8"/>
        <v>0</v>
      </c>
      <c r="Z65">
        <f t="shared" si="9"/>
        <v>0</v>
      </c>
      <c r="AA65">
        <f t="shared" si="10"/>
        <v>0</v>
      </c>
    </row>
    <row r="66" spans="1:37" x14ac:dyDescent="0.2">
      <c r="B66" s="152" t="str">
        <f t="shared" si="11"/>
        <v>Global_DO</v>
      </c>
      <c r="C66" s="38">
        <v>0</v>
      </c>
      <c r="D66" s="38"/>
      <c r="E66" s="108"/>
      <c r="F66" s="108">
        <f>ABS(Home!$K$21*E66)</f>
        <v>0</v>
      </c>
      <c r="G66" s="39"/>
      <c r="H66" s="108">
        <f>ABS(Home!$K$21*G66)</f>
        <v>0</v>
      </c>
      <c r="I66" s="39"/>
      <c r="J66" s="108">
        <f>ABS(Home!$K$21*I66)</f>
        <v>0</v>
      </c>
      <c r="K66" s="39"/>
      <c r="L66" s="108">
        <f>ABS(Home!$K$21*K66)</f>
        <v>0</v>
      </c>
      <c r="M66" s="326"/>
      <c r="N66" s="327">
        <f t="shared" si="17"/>
        <v>0</v>
      </c>
      <c r="P66">
        <f t="shared" si="2"/>
        <v>0</v>
      </c>
      <c r="Q66">
        <f t="shared" si="0"/>
        <v>0</v>
      </c>
      <c r="S66" s="1">
        <f t="shared" si="3"/>
        <v>0</v>
      </c>
      <c r="T66">
        <f t="shared" si="4"/>
        <v>0</v>
      </c>
      <c r="U66">
        <f t="shared" si="5"/>
        <v>0</v>
      </c>
      <c r="V66">
        <f t="shared" si="6"/>
        <v>0</v>
      </c>
      <c r="X66">
        <f t="shared" si="7"/>
        <v>0</v>
      </c>
      <c r="Y66">
        <f t="shared" si="8"/>
        <v>0</v>
      </c>
      <c r="Z66">
        <f t="shared" si="9"/>
        <v>0</v>
      </c>
      <c r="AA66">
        <f t="shared" si="10"/>
        <v>0</v>
      </c>
    </row>
    <row r="67" spans="1:37" x14ac:dyDescent="0.2">
      <c r="B67" s="152" t="str">
        <f t="shared" si="11"/>
        <v>Pollution</v>
      </c>
      <c r="C67" s="38">
        <v>1</v>
      </c>
      <c r="D67" s="38">
        <v>5</v>
      </c>
      <c r="E67" s="108">
        <v>-0.1</v>
      </c>
      <c r="F67" s="108">
        <f>ABS(Home!$K$21*E67)</f>
        <v>5.000000000000001E-3</v>
      </c>
      <c r="G67" s="39">
        <v>0</v>
      </c>
      <c r="H67" s="108">
        <f>ABS(Home!$K$21*G67)</f>
        <v>0</v>
      </c>
      <c r="I67" s="39">
        <v>0</v>
      </c>
      <c r="J67" s="108">
        <f>ABS(Home!$K$21*I67)</f>
        <v>0</v>
      </c>
      <c r="K67" s="39">
        <v>0</v>
      </c>
      <c r="L67" s="108">
        <f>ABS(Home!$K$21*K67)</f>
        <v>0</v>
      </c>
      <c r="N67" s="327">
        <f t="shared" si="17"/>
        <v>1</v>
      </c>
      <c r="P67">
        <f t="shared" si="2"/>
        <v>1</v>
      </c>
      <c r="Q67">
        <f t="shared" si="0"/>
        <v>5</v>
      </c>
      <c r="S67" s="1">
        <f t="shared" si="3"/>
        <v>-0.1</v>
      </c>
      <c r="T67">
        <f t="shared" si="4"/>
        <v>0</v>
      </c>
      <c r="U67">
        <f t="shared" si="5"/>
        <v>0</v>
      </c>
      <c r="V67">
        <f t="shared" si="6"/>
        <v>0</v>
      </c>
      <c r="X67">
        <f t="shared" si="7"/>
        <v>5.000000000000001E-3</v>
      </c>
      <c r="Y67">
        <f t="shared" si="8"/>
        <v>0</v>
      </c>
      <c r="Z67">
        <f t="shared" si="9"/>
        <v>0</v>
      </c>
      <c r="AA67">
        <f t="shared" si="10"/>
        <v>0</v>
      </c>
    </row>
    <row r="68" spans="1:37" x14ac:dyDescent="0.2">
      <c r="B68" s="152" t="str">
        <f t="shared" si="11"/>
        <v>Fishing</v>
      </c>
      <c r="C68" s="38">
        <v>0</v>
      </c>
      <c r="D68" s="38">
        <v>5</v>
      </c>
      <c r="E68" s="108">
        <v>0</v>
      </c>
      <c r="F68" s="108">
        <f>ABS(Home!$K$21*E68)</f>
        <v>0</v>
      </c>
      <c r="G68" s="39">
        <v>0</v>
      </c>
      <c r="H68" s="108">
        <f>ABS(Home!$K$21*G68)</f>
        <v>0</v>
      </c>
      <c r="I68" s="39">
        <v>0</v>
      </c>
      <c r="J68" s="108">
        <f>ABS(Home!$K$21*I68)</f>
        <v>0</v>
      </c>
      <c r="K68" s="39">
        <v>0</v>
      </c>
      <c r="L68" s="108">
        <f>ABS(Home!$K$21*K68)</f>
        <v>0</v>
      </c>
      <c r="N68" s="327">
        <f t="shared" si="17"/>
        <v>0</v>
      </c>
      <c r="P68">
        <f t="shared" si="2"/>
        <v>0</v>
      </c>
      <c r="Q68">
        <f t="shared" si="2"/>
        <v>5</v>
      </c>
      <c r="S68" s="1">
        <f t="shared" si="3"/>
        <v>0</v>
      </c>
      <c r="T68">
        <f t="shared" si="4"/>
        <v>0</v>
      </c>
      <c r="U68">
        <f t="shared" si="5"/>
        <v>0</v>
      </c>
      <c r="V68">
        <f t="shared" si="6"/>
        <v>0</v>
      </c>
      <c r="X68">
        <f t="shared" si="7"/>
        <v>0</v>
      </c>
      <c r="Y68">
        <f t="shared" si="8"/>
        <v>0</v>
      </c>
      <c r="Z68">
        <f t="shared" si="9"/>
        <v>0</v>
      </c>
      <c r="AA68">
        <f t="shared" si="10"/>
        <v>0</v>
      </c>
    </row>
    <row r="69" spans="1:37" x14ac:dyDescent="0.2">
      <c r="B69" s="152" t="str">
        <f t="shared" si="11"/>
        <v>Nutrient_input</v>
      </c>
      <c r="C69" s="38">
        <v>0</v>
      </c>
      <c r="D69" s="38">
        <v>5</v>
      </c>
      <c r="E69" s="108">
        <v>0</v>
      </c>
      <c r="F69" s="108">
        <f>ABS(Home!$K$21*E69)</f>
        <v>0</v>
      </c>
      <c r="G69" s="39">
        <v>0</v>
      </c>
      <c r="H69" s="108">
        <f>ABS(Home!$K$21*G69)</f>
        <v>0</v>
      </c>
      <c r="I69" s="39">
        <v>0</v>
      </c>
      <c r="J69" s="108">
        <f>ABS(Home!$K$21*I69)</f>
        <v>0</v>
      </c>
      <c r="K69" s="39">
        <v>0</v>
      </c>
      <c r="L69" s="108">
        <f>ABS(Home!$K$21*K69)</f>
        <v>0</v>
      </c>
      <c r="N69" s="327">
        <f>IF(C69=1,COUNTIF(F69,"&gt;0")+COUNTIF(H69,"&gt;0")+COUNTIF(J69,"&gt;0")+COUNTIF(L69,"&gt;0"),0)</f>
        <v>0</v>
      </c>
      <c r="P69">
        <f t="shared" ref="P69:Q132" si="18">C69</f>
        <v>0</v>
      </c>
      <c r="Q69">
        <f t="shared" si="18"/>
        <v>5</v>
      </c>
      <c r="S69" s="1">
        <f t="shared" ref="S69:S132" si="19">IF($C69=1,E69,0)</f>
        <v>0</v>
      </c>
      <c r="T69">
        <f t="shared" ref="T69:T132" si="20">IF($C69=1,G69,0)</f>
        <v>0</v>
      </c>
      <c r="U69">
        <f t="shared" ref="U69:U132" si="21">IF($C69=1,I69,0)</f>
        <v>0</v>
      </c>
      <c r="V69">
        <f t="shared" ref="V69:V132" si="22">IF($C69=1,K69,0)</f>
        <v>0</v>
      </c>
      <c r="X69">
        <f t="shared" ref="X69:X132" si="23">IF($C69=1,F69,0)</f>
        <v>0</v>
      </c>
      <c r="Y69">
        <f t="shared" ref="Y69:Y132" si="24">IF($C69=1,H69,0)</f>
        <v>0</v>
      </c>
      <c r="Z69">
        <f t="shared" ref="Z69:Z132" si="25">IF($C69=1,J69,0)</f>
        <v>0</v>
      </c>
      <c r="AA69">
        <f t="shared" ref="AA69:AA132" si="26">IF($C69=1,L69,0)</f>
        <v>0</v>
      </c>
    </row>
    <row r="70" spans="1:37" x14ac:dyDescent="0.2">
      <c r="B70" s="152" t="str">
        <f t="shared" si="11"/>
        <v>empty</v>
      </c>
      <c r="C70" s="38">
        <v>0</v>
      </c>
      <c r="D70" s="38">
        <v>5</v>
      </c>
      <c r="E70" s="219">
        <v>0</v>
      </c>
      <c r="F70" s="108">
        <f>ABS(Home!$K$21*E70)</f>
        <v>0</v>
      </c>
      <c r="G70" s="38">
        <v>0</v>
      </c>
      <c r="H70" s="108">
        <f>ABS(Home!$K$21*G70)</f>
        <v>0</v>
      </c>
      <c r="I70" s="38">
        <v>0</v>
      </c>
      <c r="J70" s="108">
        <f>ABS(Home!$K$21*I70)</f>
        <v>0</v>
      </c>
      <c r="K70" s="38">
        <v>0</v>
      </c>
      <c r="L70" s="108">
        <f>ABS(Home!$K$21*K70)</f>
        <v>0</v>
      </c>
      <c r="P70">
        <f t="shared" si="18"/>
        <v>0</v>
      </c>
      <c r="Q70">
        <f t="shared" si="18"/>
        <v>5</v>
      </c>
      <c r="S70" s="1">
        <f t="shared" si="19"/>
        <v>0</v>
      </c>
      <c r="T70">
        <f t="shared" si="20"/>
        <v>0</v>
      </c>
      <c r="U70">
        <f t="shared" si="21"/>
        <v>0</v>
      </c>
      <c r="V70">
        <f t="shared" si="22"/>
        <v>0</v>
      </c>
      <c r="X70">
        <f t="shared" si="23"/>
        <v>0</v>
      </c>
      <c r="Y70">
        <f t="shared" si="24"/>
        <v>0</v>
      </c>
      <c r="Z70">
        <f t="shared" si="25"/>
        <v>0</v>
      </c>
      <c r="AA70">
        <f t="shared" si="26"/>
        <v>0</v>
      </c>
    </row>
    <row r="71" spans="1:37" x14ac:dyDescent="0.2">
      <c r="B71" s="152" t="str">
        <f t="shared" si="11"/>
        <v>empty</v>
      </c>
      <c r="C71" s="38">
        <v>0</v>
      </c>
      <c r="D71" s="38">
        <v>5</v>
      </c>
      <c r="E71" s="219">
        <v>0</v>
      </c>
      <c r="F71" s="108">
        <f>ABS(Home!$K$21*E71)</f>
        <v>0</v>
      </c>
      <c r="G71" s="38">
        <v>0</v>
      </c>
      <c r="H71" s="108">
        <f>ABS(Home!$K$21*G71)</f>
        <v>0</v>
      </c>
      <c r="I71" s="38">
        <v>0</v>
      </c>
      <c r="J71" s="108">
        <f>ABS(Home!$K$21*I71)</f>
        <v>0</v>
      </c>
      <c r="K71" s="38">
        <v>0</v>
      </c>
      <c r="L71" s="108">
        <f>ABS(Home!$K$21*K71)</f>
        <v>0</v>
      </c>
      <c r="P71">
        <f t="shared" si="18"/>
        <v>0</v>
      </c>
      <c r="Q71">
        <f t="shared" si="18"/>
        <v>5</v>
      </c>
      <c r="S71" s="1">
        <f t="shared" si="19"/>
        <v>0</v>
      </c>
      <c r="T71">
        <f t="shared" si="20"/>
        <v>0</v>
      </c>
      <c r="U71">
        <f t="shared" si="21"/>
        <v>0</v>
      </c>
      <c r="V71">
        <f t="shared" si="22"/>
        <v>0</v>
      </c>
      <c r="X71">
        <f t="shared" si="23"/>
        <v>0</v>
      </c>
      <c r="Y71">
        <f t="shared" si="24"/>
        <v>0</v>
      </c>
      <c r="Z71">
        <f t="shared" si="25"/>
        <v>0</v>
      </c>
      <c r="AA71">
        <f t="shared" si="26"/>
        <v>0</v>
      </c>
    </row>
    <row r="72" spans="1:37" x14ac:dyDescent="0.2">
      <c r="B72" s="152" t="str">
        <f t="shared" si="11"/>
        <v>empty</v>
      </c>
      <c r="C72" s="84">
        <v>0</v>
      </c>
      <c r="D72" s="38">
        <v>5</v>
      </c>
      <c r="E72" s="219">
        <v>0</v>
      </c>
      <c r="F72" s="108">
        <f>ABS(Home!$K$21*E72)</f>
        <v>0</v>
      </c>
      <c r="G72" s="38">
        <v>0</v>
      </c>
      <c r="H72" s="108">
        <f>ABS(Home!$K$21*G72)</f>
        <v>0</v>
      </c>
      <c r="I72" s="38">
        <v>0</v>
      </c>
      <c r="J72" s="108">
        <f>ABS(Home!$K$21*I72)</f>
        <v>0</v>
      </c>
      <c r="K72" s="38">
        <v>0</v>
      </c>
      <c r="L72" s="108">
        <f>ABS(Home!$K$21*K72)</f>
        <v>0</v>
      </c>
      <c r="P72">
        <f t="shared" si="18"/>
        <v>0</v>
      </c>
      <c r="Q72">
        <f t="shared" si="18"/>
        <v>5</v>
      </c>
      <c r="S72" s="1">
        <f t="shared" si="19"/>
        <v>0</v>
      </c>
      <c r="T72">
        <f t="shared" si="20"/>
        <v>0</v>
      </c>
      <c r="U72">
        <f t="shared" si="21"/>
        <v>0</v>
      </c>
      <c r="V72">
        <f t="shared" si="22"/>
        <v>0</v>
      </c>
      <c r="X72">
        <f t="shared" si="23"/>
        <v>0</v>
      </c>
      <c r="Y72">
        <f t="shared" si="24"/>
        <v>0</v>
      </c>
      <c r="Z72">
        <f t="shared" si="25"/>
        <v>0</v>
      </c>
      <c r="AA72">
        <f t="shared" si="26"/>
        <v>0</v>
      </c>
    </row>
    <row r="73" spans="1:37" s="7" customFormat="1" x14ac:dyDescent="0.2">
      <c r="A73" s="174"/>
      <c r="B73" s="158" t="str">
        <f t="shared" si="11"/>
        <v>empty</v>
      </c>
      <c r="C73" s="157">
        <v>0</v>
      </c>
      <c r="D73" s="157">
        <v>5</v>
      </c>
      <c r="E73" s="156">
        <v>0</v>
      </c>
      <c r="F73" s="266">
        <f>ABS(Home!$K$21*E73)</f>
        <v>0</v>
      </c>
      <c r="G73" s="157">
        <v>0</v>
      </c>
      <c r="H73" s="266">
        <f>ABS(Home!$K$21*G73)</f>
        <v>0</v>
      </c>
      <c r="I73" s="157">
        <v>0</v>
      </c>
      <c r="J73" s="266">
        <f>ABS(Home!$K$21*I73)</f>
        <v>0</v>
      </c>
      <c r="K73" s="157">
        <v>0</v>
      </c>
      <c r="L73" s="266">
        <f>ABS(Home!$K$21*K73)</f>
        <v>0</v>
      </c>
      <c r="M73" s="325" t="s">
        <v>26</v>
      </c>
      <c r="N73" s="328" t="s">
        <v>42</v>
      </c>
      <c r="P73">
        <f t="shared" si="18"/>
        <v>0</v>
      </c>
      <c r="Q73">
        <f t="shared" si="18"/>
        <v>5</v>
      </c>
      <c r="R73"/>
      <c r="S73" s="1">
        <f t="shared" si="19"/>
        <v>0</v>
      </c>
      <c r="T73">
        <f t="shared" si="20"/>
        <v>0</v>
      </c>
      <c r="U73">
        <f t="shared" si="21"/>
        <v>0</v>
      </c>
      <c r="V73">
        <f t="shared" si="22"/>
        <v>0</v>
      </c>
      <c r="W73"/>
      <c r="X73">
        <f t="shared" si="23"/>
        <v>0</v>
      </c>
      <c r="Y73">
        <f t="shared" si="24"/>
        <v>0</v>
      </c>
      <c r="Z73">
        <f t="shared" si="25"/>
        <v>0</v>
      </c>
      <c r="AA73">
        <f t="shared" si="26"/>
        <v>0</v>
      </c>
      <c r="AC73" s="15"/>
      <c r="AD73" s="15"/>
      <c r="AE73" s="15"/>
      <c r="AI73" s="1"/>
      <c r="AJ73" s="1"/>
      <c r="AK73" s="44"/>
    </row>
    <row r="74" spans="1:37" x14ac:dyDescent="0.2">
      <c r="A74" s="14">
        <f>1+A64</f>
        <v>8</v>
      </c>
      <c r="B74" s="152" t="str">
        <f t="shared" si="11"/>
        <v>Temp</v>
      </c>
      <c r="C74" s="38">
        <v>1</v>
      </c>
      <c r="D74" s="38">
        <v>4</v>
      </c>
      <c r="E74" s="108">
        <v>1</v>
      </c>
      <c r="F74" s="108">
        <f>ABS(Home!$K$21*E74)</f>
        <v>0.05</v>
      </c>
      <c r="G74" s="39">
        <v>1</v>
      </c>
      <c r="H74" s="108">
        <f>ABS(Home!$K$21*G74)</f>
        <v>0.05</v>
      </c>
      <c r="I74" s="39">
        <v>3.2000000000000001E-2</v>
      </c>
      <c r="J74" s="108">
        <f>ABS(Home!$K$21*I74)</f>
        <v>1.6000000000000001E-3</v>
      </c>
      <c r="K74" s="39">
        <v>0</v>
      </c>
      <c r="L74" s="108">
        <f>ABS(Home!$K$21*K74)</f>
        <v>0</v>
      </c>
      <c r="M74" s="324">
        <f>SUM(C74:C79)</f>
        <v>3</v>
      </c>
      <c r="N74" s="327">
        <f>IF(C74=1,COUNTIF(F74,"&gt;0")+COUNTIF(H74,"&gt;0")+COUNTIF(J74,"&gt;0")+COUNTIF(L74,"&gt;0"),0)</f>
        <v>3</v>
      </c>
      <c r="P74">
        <f t="shared" si="18"/>
        <v>1</v>
      </c>
      <c r="Q74">
        <f t="shared" si="18"/>
        <v>4</v>
      </c>
      <c r="S74" s="1">
        <f t="shared" si="19"/>
        <v>1</v>
      </c>
      <c r="T74">
        <f t="shared" si="20"/>
        <v>1</v>
      </c>
      <c r="U74">
        <f t="shared" si="21"/>
        <v>3.2000000000000001E-2</v>
      </c>
      <c r="V74">
        <f t="shared" si="22"/>
        <v>0</v>
      </c>
      <c r="X74">
        <f t="shared" si="23"/>
        <v>0.05</v>
      </c>
      <c r="Y74">
        <f t="shared" si="24"/>
        <v>0.05</v>
      </c>
      <c r="Z74">
        <f t="shared" si="25"/>
        <v>1.6000000000000001E-3</v>
      </c>
      <c r="AA74">
        <f t="shared" si="26"/>
        <v>0</v>
      </c>
    </row>
    <row r="75" spans="1:37" x14ac:dyDescent="0.2">
      <c r="A75" s="18"/>
      <c r="B75" s="152" t="str">
        <f t="shared" si="11"/>
        <v>pH</v>
      </c>
      <c r="C75" s="38">
        <v>1</v>
      </c>
      <c r="D75" s="38">
        <v>5</v>
      </c>
      <c r="E75" s="108">
        <v>0.66666666666666996</v>
      </c>
      <c r="F75" s="108">
        <f>ABS(Home!$K$21*E75)</f>
        <v>3.3333333333333499E-2</v>
      </c>
      <c r="G75" s="39">
        <v>0</v>
      </c>
      <c r="H75" s="108">
        <f>ABS(Home!$K$21*G75)</f>
        <v>0</v>
      </c>
      <c r="I75" s="39">
        <v>0</v>
      </c>
      <c r="J75" s="108">
        <f>ABS(Home!$K$21*I75)</f>
        <v>0</v>
      </c>
      <c r="K75" s="39">
        <v>0</v>
      </c>
      <c r="L75" s="108">
        <f>ABS(Home!$K$21*K75)</f>
        <v>0</v>
      </c>
      <c r="N75" s="327">
        <f t="shared" ref="N75:N78" si="27">IF(C75=1,COUNTIF(F75,"&gt;0")+COUNTIF(H75,"&gt;0")+COUNTIF(J75,"&gt;0")+COUNTIF(L75,"&gt;0"),0)</f>
        <v>1</v>
      </c>
      <c r="P75">
        <f t="shared" si="18"/>
        <v>1</v>
      </c>
      <c r="Q75">
        <f t="shared" si="18"/>
        <v>5</v>
      </c>
      <c r="S75" s="1">
        <f t="shared" si="19"/>
        <v>0.66666666666666996</v>
      </c>
      <c r="T75">
        <f t="shared" si="20"/>
        <v>0</v>
      </c>
      <c r="U75">
        <f t="shared" si="21"/>
        <v>0</v>
      </c>
      <c r="V75">
        <f t="shared" si="22"/>
        <v>0</v>
      </c>
      <c r="X75">
        <f t="shared" si="23"/>
        <v>3.3333333333333499E-2</v>
      </c>
      <c r="Y75">
        <f t="shared" si="24"/>
        <v>0</v>
      </c>
      <c r="Z75">
        <f t="shared" si="25"/>
        <v>0</v>
      </c>
      <c r="AA75">
        <f t="shared" si="26"/>
        <v>0</v>
      </c>
    </row>
    <row r="76" spans="1:37" x14ac:dyDescent="0.2">
      <c r="B76" s="152" t="str">
        <f t="shared" si="11"/>
        <v>Global_DO</v>
      </c>
      <c r="C76" s="38">
        <v>0</v>
      </c>
      <c r="D76" s="38"/>
      <c r="E76" s="108"/>
      <c r="F76" s="108">
        <f>ABS(Home!$K$21*E76)</f>
        <v>0</v>
      </c>
      <c r="G76" s="39"/>
      <c r="H76" s="108">
        <f>ABS(Home!$K$21*G76)</f>
        <v>0</v>
      </c>
      <c r="I76" s="39"/>
      <c r="J76" s="108">
        <f>ABS(Home!$K$21*I76)</f>
        <v>0</v>
      </c>
      <c r="K76" s="39"/>
      <c r="L76" s="108">
        <f>ABS(Home!$K$21*K76)</f>
        <v>0</v>
      </c>
      <c r="M76" s="326"/>
      <c r="N76" s="327">
        <f t="shared" si="27"/>
        <v>0</v>
      </c>
      <c r="P76">
        <f t="shared" si="18"/>
        <v>0</v>
      </c>
      <c r="Q76">
        <f t="shared" si="18"/>
        <v>0</v>
      </c>
      <c r="S76" s="1">
        <f t="shared" si="19"/>
        <v>0</v>
      </c>
      <c r="T76">
        <f t="shared" si="20"/>
        <v>0</v>
      </c>
      <c r="U76">
        <f t="shared" si="21"/>
        <v>0</v>
      </c>
      <c r="V76">
        <f t="shared" si="22"/>
        <v>0</v>
      </c>
      <c r="X76">
        <f t="shared" si="23"/>
        <v>0</v>
      </c>
      <c r="Y76">
        <f t="shared" si="24"/>
        <v>0</v>
      </c>
      <c r="Z76">
        <f t="shared" si="25"/>
        <v>0</v>
      </c>
      <c r="AA76">
        <f t="shared" si="26"/>
        <v>0</v>
      </c>
    </row>
    <row r="77" spans="1:37" x14ac:dyDescent="0.2">
      <c r="B77" s="152" t="str">
        <f t="shared" si="11"/>
        <v>Pollution</v>
      </c>
      <c r="C77" s="38">
        <v>1</v>
      </c>
      <c r="D77" s="38">
        <v>5</v>
      </c>
      <c r="E77" s="108">
        <v>-0.1</v>
      </c>
      <c r="F77" s="108">
        <f>ABS(Home!$K$21*E77)</f>
        <v>5.000000000000001E-3</v>
      </c>
      <c r="G77" s="39">
        <v>0</v>
      </c>
      <c r="H77" s="108">
        <f>ABS(Home!$K$21*G77)</f>
        <v>0</v>
      </c>
      <c r="I77" s="39">
        <v>0</v>
      </c>
      <c r="J77" s="108">
        <f>ABS(Home!$K$21*I77)</f>
        <v>0</v>
      </c>
      <c r="K77" s="39">
        <v>0</v>
      </c>
      <c r="L77" s="108">
        <f>ABS(Home!$K$21*K77)</f>
        <v>0</v>
      </c>
      <c r="N77" s="327">
        <f t="shared" si="27"/>
        <v>1</v>
      </c>
      <c r="P77">
        <f t="shared" si="18"/>
        <v>1</v>
      </c>
      <c r="Q77">
        <f t="shared" si="18"/>
        <v>5</v>
      </c>
      <c r="S77" s="1">
        <f t="shared" si="19"/>
        <v>-0.1</v>
      </c>
      <c r="T77">
        <f t="shared" si="20"/>
        <v>0</v>
      </c>
      <c r="U77">
        <f t="shared" si="21"/>
        <v>0</v>
      </c>
      <c r="V77">
        <f t="shared" si="22"/>
        <v>0</v>
      </c>
      <c r="X77">
        <f t="shared" si="23"/>
        <v>5.000000000000001E-3</v>
      </c>
      <c r="Y77">
        <f t="shared" si="24"/>
        <v>0</v>
      </c>
      <c r="Z77">
        <f t="shared" si="25"/>
        <v>0</v>
      </c>
      <c r="AA77">
        <f t="shared" si="26"/>
        <v>0</v>
      </c>
    </row>
    <row r="78" spans="1:37" x14ac:dyDescent="0.2">
      <c r="B78" s="152" t="str">
        <f t="shared" si="11"/>
        <v>Fishing</v>
      </c>
      <c r="C78" s="38">
        <v>0</v>
      </c>
      <c r="D78" s="38">
        <v>5</v>
      </c>
      <c r="E78" s="108">
        <v>0</v>
      </c>
      <c r="F78" s="108">
        <f>ABS(Home!$K$21*E78)</f>
        <v>0</v>
      </c>
      <c r="G78" s="39">
        <v>0</v>
      </c>
      <c r="H78" s="108">
        <f>ABS(Home!$K$21*G78)</f>
        <v>0</v>
      </c>
      <c r="I78" s="39">
        <v>0</v>
      </c>
      <c r="J78" s="108">
        <f>ABS(Home!$K$21*I78)</f>
        <v>0</v>
      </c>
      <c r="K78" s="39">
        <v>0</v>
      </c>
      <c r="L78" s="108">
        <f>ABS(Home!$K$21*K78)</f>
        <v>0</v>
      </c>
      <c r="N78" s="327">
        <f t="shared" si="27"/>
        <v>0</v>
      </c>
      <c r="P78">
        <f t="shared" si="18"/>
        <v>0</v>
      </c>
      <c r="Q78">
        <f t="shared" si="18"/>
        <v>5</v>
      </c>
      <c r="S78" s="1">
        <f t="shared" si="19"/>
        <v>0</v>
      </c>
      <c r="T78">
        <f t="shared" si="20"/>
        <v>0</v>
      </c>
      <c r="U78">
        <f t="shared" si="21"/>
        <v>0</v>
      </c>
      <c r="V78">
        <f t="shared" si="22"/>
        <v>0</v>
      </c>
      <c r="X78">
        <f t="shared" si="23"/>
        <v>0</v>
      </c>
      <c r="Y78">
        <f t="shared" si="24"/>
        <v>0</v>
      </c>
      <c r="Z78">
        <f t="shared" si="25"/>
        <v>0</v>
      </c>
      <c r="AA78">
        <f t="shared" si="26"/>
        <v>0</v>
      </c>
    </row>
    <row r="79" spans="1:37" x14ac:dyDescent="0.2">
      <c r="B79" s="152" t="str">
        <f t="shared" ref="B79:B142" si="28">B69</f>
        <v>Nutrient_input</v>
      </c>
      <c r="C79" s="38">
        <v>0</v>
      </c>
      <c r="D79" s="38">
        <v>5</v>
      </c>
      <c r="E79" s="108">
        <v>0</v>
      </c>
      <c r="F79" s="108">
        <f>ABS(Home!$K$21*E79)</f>
        <v>0</v>
      </c>
      <c r="G79" s="39">
        <v>0</v>
      </c>
      <c r="H79" s="108">
        <f>ABS(Home!$K$21*G79)</f>
        <v>0</v>
      </c>
      <c r="I79" s="39">
        <v>0</v>
      </c>
      <c r="J79" s="108">
        <f>ABS(Home!$K$21*I79)</f>
        <v>0</v>
      </c>
      <c r="K79" s="39">
        <v>0</v>
      </c>
      <c r="L79" s="108">
        <f>ABS(Home!$K$21*K79)</f>
        <v>0</v>
      </c>
      <c r="N79" s="327">
        <f>IF(C79=1,COUNTIF(F79,"&gt;0")+COUNTIF(H79,"&gt;0")+COUNTIF(J79,"&gt;0")+COUNTIF(L79,"&gt;0"),0)</f>
        <v>0</v>
      </c>
      <c r="P79">
        <f t="shared" si="18"/>
        <v>0</v>
      </c>
      <c r="Q79">
        <f t="shared" si="18"/>
        <v>5</v>
      </c>
      <c r="S79" s="1">
        <f t="shared" si="19"/>
        <v>0</v>
      </c>
      <c r="T79">
        <f t="shared" si="20"/>
        <v>0</v>
      </c>
      <c r="U79">
        <f t="shared" si="21"/>
        <v>0</v>
      </c>
      <c r="V79">
        <f t="shared" si="22"/>
        <v>0</v>
      </c>
      <c r="X79">
        <f t="shared" si="23"/>
        <v>0</v>
      </c>
      <c r="Y79">
        <f t="shared" si="24"/>
        <v>0</v>
      </c>
      <c r="Z79">
        <f t="shared" si="25"/>
        <v>0</v>
      </c>
      <c r="AA79">
        <f t="shared" si="26"/>
        <v>0</v>
      </c>
    </row>
    <row r="80" spans="1:37" x14ac:dyDescent="0.2">
      <c r="B80" s="152" t="str">
        <f t="shared" si="28"/>
        <v>empty</v>
      </c>
      <c r="C80" s="38">
        <v>0</v>
      </c>
      <c r="D80" s="38">
        <v>5</v>
      </c>
      <c r="E80" s="219">
        <v>0</v>
      </c>
      <c r="F80" s="108">
        <f>ABS(Home!$K$21*E80)</f>
        <v>0</v>
      </c>
      <c r="G80" s="38">
        <v>0</v>
      </c>
      <c r="H80" s="108">
        <f>ABS(Home!$K$21*G80)</f>
        <v>0</v>
      </c>
      <c r="I80" s="38">
        <v>0</v>
      </c>
      <c r="J80" s="108">
        <f>ABS(Home!$K$21*I80)</f>
        <v>0</v>
      </c>
      <c r="K80" s="38">
        <v>0</v>
      </c>
      <c r="L80" s="108">
        <f>ABS(Home!$K$21*K80)</f>
        <v>0</v>
      </c>
      <c r="P80">
        <f t="shared" si="18"/>
        <v>0</v>
      </c>
      <c r="Q80">
        <f t="shared" si="18"/>
        <v>5</v>
      </c>
      <c r="S80" s="1">
        <f t="shared" si="19"/>
        <v>0</v>
      </c>
      <c r="T80">
        <f t="shared" si="20"/>
        <v>0</v>
      </c>
      <c r="U80">
        <f t="shared" si="21"/>
        <v>0</v>
      </c>
      <c r="V80">
        <f t="shared" si="22"/>
        <v>0</v>
      </c>
      <c r="X80">
        <f t="shared" si="23"/>
        <v>0</v>
      </c>
      <c r="Y80">
        <f t="shared" si="24"/>
        <v>0</v>
      </c>
      <c r="Z80">
        <f t="shared" si="25"/>
        <v>0</v>
      </c>
      <c r="AA80">
        <f t="shared" si="26"/>
        <v>0</v>
      </c>
    </row>
    <row r="81" spans="1:37" x14ac:dyDescent="0.2">
      <c r="B81" s="152" t="str">
        <f t="shared" si="28"/>
        <v>empty</v>
      </c>
      <c r="C81" s="38">
        <v>0</v>
      </c>
      <c r="D81" s="38">
        <v>5</v>
      </c>
      <c r="E81" s="219">
        <v>0</v>
      </c>
      <c r="F81" s="108">
        <f>ABS(Home!$K$21*E81)</f>
        <v>0</v>
      </c>
      <c r="G81" s="38">
        <v>0</v>
      </c>
      <c r="H81" s="108">
        <f>ABS(Home!$K$21*G81)</f>
        <v>0</v>
      </c>
      <c r="I81" s="38">
        <v>0</v>
      </c>
      <c r="J81" s="108">
        <f>ABS(Home!$K$21*I81)</f>
        <v>0</v>
      </c>
      <c r="K81" s="38">
        <v>0</v>
      </c>
      <c r="L81" s="108">
        <f>ABS(Home!$K$21*K81)</f>
        <v>0</v>
      </c>
      <c r="P81">
        <f t="shared" si="18"/>
        <v>0</v>
      </c>
      <c r="Q81">
        <f t="shared" si="18"/>
        <v>5</v>
      </c>
      <c r="S81" s="1">
        <f t="shared" si="19"/>
        <v>0</v>
      </c>
      <c r="T81">
        <f t="shared" si="20"/>
        <v>0</v>
      </c>
      <c r="U81">
        <f t="shared" si="21"/>
        <v>0</v>
      </c>
      <c r="V81">
        <f t="shared" si="22"/>
        <v>0</v>
      </c>
      <c r="X81">
        <f t="shared" si="23"/>
        <v>0</v>
      </c>
      <c r="Y81">
        <f t="shared" si="24"/>
        <v>0</v>
      </c>
      <c r="Z81">
        <f t="shared" si="25"/>
        <v>0</v>
      </c>
      <c r="AA81">
        <f t="shared" si="26"/>
        <v>0</v>
      </c>
    </row>
    <row r="82" spans="1:37" x14ac:dyDescent="0.2">
      <c r="B82" s="152" t="str">
        <f t="shared" si="28"/>
        <v>empty</v>
      </c>
      <c r="C82" s="84">
        <v>0</v>
      </c>
      <c r="D82" s="38">
        <v>5</v>
      </c>
      <c r="E82" s="219">
        <v>0</v>
      </c>
      <c r="F82" s="108">
        <f>ABS(Home!$K$21*E82)</f>
        <v>0</v>
      </c>
      <c r="G82" s="38">
        <v>0</v>
      </c>
      <c r="H82" s="108">
        <f>ABS(Home!$K$21*G82)</f>
        <v>0</v>
      </c>
      <c r="I82" s="38">
        <v>0</v>
      </c>
      <c r="J82" s="108">
        <f>ABS(Home!$K$21*I82)</f>
        <v>0</v>
      </c>
      <c r="K82" s="38">
        <v>0</v>
      </c>
      <c r="L82" s="108">
        <f>ABS(Home!$K$21*K82)</f>
        <v>0</v>
      </c>
      <c r="P82">
        <f t="shared" si="18"/>
        <v>0</v>
      </c>
      <c r="Q82">
        <f t="shared" si="18"/>
        <v>5</v>
      </c>
      <c r="S82" s="1">
        <f t="shared" si="19"/>
        <v>0</v>
      </c>
      <c r="T82">
        <f t="shared" si="20"/>
        <v>0</v>
      </c>
      <c r="U82">
        <f t="shared" si="21"/>
        <v>0</v>
      </c>
      <c r="V82">
        <f t="shared" si="22"/>
        <v>0</v>
      </c>
      <c r="X82">
        <f t="shared" si="23"/>
        <v>0</v>
      </c>
      <c r="Y82">
        <f t="shared" si="24"/>
        <v>0</v>
      </c>
      <c r="Z82">
        <f t="shared" si="25"/>
        <v>0</v>
      </c>
      <c r="AA82">
        <f t="shared" si="26"/>
        <v>0</v>
      </c>
    </row>
    <row r="83" spans="1:37" s="7" customFormat="1" x14ac:dyDescent="0.2">
      <c r="A83" s="174"/>
      <c r="B83" s="158" t="str">
        <f t="shared" si="28"/>
        <v>empty</v>
      </c>
      <c r="C83" s="157">
        <v>0</v>
      </c>
      <c r="D83" s="157">
        <v>5</v>
      </c>
      <c r="E83" s="156">
        <v>0</v>
      </c>
      <c r="F83" s="266">
        <f>ABS(Home!$K$21*E83)</f>
        <v>0</v>
      </c>
      <c r="G83" s="157">
        <v>0</v>
      </c>
      <c r="H83" s="266">
        <f>ABS(Home!$K$21*G83)</f>
        <v>0</v>
      </c>
      <c r="I83" s="157">
        <v>0</v>
      </c>
      <c r="J83" s="266">
        <f>ABS(Home!$K$21*I83)</f>
        <v>0</v>
      </c>
      <c r="K83" s="157">
        <v>0</v>
      </c>
      <c r="L83" s="266">
        <f>ABS(Home!$K$21*K83)</f>
        <v>0</v>
      </c>
      <c r="M83" s="325" t="s">
        <v>26</v>
      </c>
      <c r="N83" s="328" t="s">
        <v>42</v>
      </c>
      <c r="P83">
        <f t="shared" si="18"/>
        <v>0</v>
      </c>
      <c r="Q83">
        <f t="shared" si="18"/>
        <v>5</v>
      </c>
      <c r="R83"/>
      <c r="S83" s="1">
        <f t="shared" si="19"/>
        <v>0</v>
      </c>
      <c r="T83">
        <f t="shared" si="20"/>
        <v>0</v>
      </c>
      <c r="U83">
        <f t="shared" si="21"/>
        <v>0</v>
      </c>
      <c r="V83">
        <f t="shared" si="22"/>
        <v>0</v>
      </c>
      <c r="W83"/>
      <c r="X83">
        <f t="shared" si="23"/>
        <v>0</v>
      </c>
      <c r="Y83">
        <f t="shared" si="24"/>
        <v>0</v>
      </c>
      <c r="Z83">
        <f t="shared" si="25"/>
        <v>0</v>
      </c>
      <c r="AA83">
        <f t="shared" si="26"/>
        <v>0</v>
      </c>
      <c r="AC83" s="15"/>
      <c r="AD83" s="15"/>
      <c r="AE83" s="15"/>
      <c r="AI83" s="1"/>
      <c r="AJ83" s="1"/>
      <c r="AK83" s="44"/>
    </row>
    <row r="84" spans="1:37" x14ac:dyDescent="0.2">
      <c r="A84" s="14">
        <f>1+A74</f>
        <v>9</v>
      </c>
      <c r="B84" s="152" t="str">
        <f t="shared" si="28"/>
        <v>Temp</v>
      </c>
      <c r="C84" s="38">
        <v>1</v>
      </c>
      <c r="D84" s="38">
        <v>4</v>
      </c>
      <c r="E84" s="108">
        <v>1</v>
      </c>
      <c r="F84" s="108">
        <f>ABS(Home!$K$21*E84)</f>
        <v>0.05</v>
      </c>
      <c r="G84" s="39">
        <v>1</v>
      </c>
      <c r="H84" s="108">
        <f>ABS(Home!$K$21*G84)</f>
        <v>0.05</v>
      </c>
      <c r="I84" s="39">
        <v>0.05</v>
      </c>
      <c r="J84" s="108">
        <f>ABS(Home!$K$21*I84)</f>
        <v>2.5000000000000005E-3</v>
      </c>
      <c r="K84" s="39">
        <v>0</v>
      </c>
      <c r="L84" s="108">
        <f>ABS(Home!$K$21*K84)</f>
        <v>0</v>
      </c>
      <c r="M84" s="324">
        <f>SUM(C84:C89)</f>
        <v>3</v>
      </c>
      <c r="N84" s="327">
        <f>IF(C84=1,COUNTIF(F84,"&gt;0")+COUNTIF(H84,"&gt;0")+COUNTIF(J84,"&gt;0")+COUNTIF(L84,"&gt;0"),0)</f>
        <v>3</v>
      </c>
      <c r="P84">
        <f t="shared" si="18"/>
        <v>1</v>
      </c>
      <c r="Q84">
        <f t="shared" si="18"/>
        <v>4</v>
      </c>
      <c r="S84" s="1">
        <f t="shared" si="19"/>
        <v>1</v>
      </c>
      <c r="T84">
        <f t="shared" si="20"/>
        <v>1</v>
      </c>
      <c r="U84">
        <f t="shared" si="21"/>
        <v>0.05</v>
      </c>
      <c r="V84">
        <f t="shared" si="22"/>
        <v>0</v>
      </c>
      <c r="X84">
        <f t="shared" si="23"/>
        <v>0.05</v>
      </c>
      <c r="Y84">
        <f t="shared" si="24"/>
        <v>0.05</v>
      </c>
      <c r="Z84">
        <f t="shared" si="25"/>
        <v>2.5000000000000005E-3</v>
      </c>
      <c r="AA84">
        <f t="shared" si="26"/>
        <v>0</v>
      </c>
    </row>
    <row r="85" spans="1:37" x14ac:dyDescent="0.2">
      <c r="A85" s="18"/>
      <c r="B85" s="152" t="str">
        <f t="shared" si="28"/>
        <v>pH</v>
      </c>
      <c r="C85" s="38">
        <v>1</v>
      </c>
      <c r="D85" s="38">
        <v>5</v>
      </c>
      <c r="E85" s="108">
        <v>0.66666666666666996</v>
      </c>
      <c r="F85" s="108">
        <f>ABS(Home!$K$21*E85)</f>
        <v>3.3333333333333499E-2</v>
      </c>
      <c r="G85" s="39">
        <v>0</v>
      </c>
      <c r="H85" s="108">
        <f>ABS(Home!$K$21*G85)</f>
        <v>0</v>
      </c>
      <c r="I85" s="39">
        <v>0</v>
      </c>
      <c r="J85" s="108">
        <f>ABS(Home!$K$21*I85)</f>
        <v>0</v>
      </c>
      <c r="K85" s="39">
        <v>0</v>
      </c>
      <c r="L85" s="108">
        <f>ABS(Home!$K$21*K85)</f>
        <v>0</v>
      </c>
      <c r="N85" s="327">
        <f t="shared" ref="N85:N88" si="29">IF(C85=1,COUNTIF(F85,"&gt;0")+COUNTIF(H85,"&gt;0")+COUNTIF(J85,"&gt;0")+COUNTIF(L85,"&gt;0"),0)</f>
        <v>1</v>
      </c>
      <c r="P85">
        <f t="shared" si="18"/>
        <v>1</v>
      </c>
      <c r="Q85">
        <f t="shared" si="18"/>
        <v>5</v>
      </c>
      <c r="S85" s="1">
        <f t="shared" si="19"/>
        <v>0.66666666666666996</v>
      </c>
      <c r="T85">
        <f t="shared" si="20"/>
        <v>0</v>
      </c>
      <c r="U85">
        <f t="shared" si="21"/>
        <v>0</v>
      </c>
      <c r="V85">
        <f t="shared" si="22"/>
        <v>0</v>
      </c>
      <c r="X85">
        <f t="shared" si="23"/>
        <v>3.3333333333333499E-2</v>
      </c>
      <c r="Y85">
        <f t="shared" si="24"/>
        <v>0</v>
      </c>
      <c r="Z85">
        <f t="shared" si="25"/>
        <v>0</v>
      </c>
      <c r="AA85">
        <f t="shared" si="26"/>
        <v>0</v>
      </c>
    </row>
    <row r="86" spans="1:37" x14ac:dyDescent="0.2">
      <c r="B86" s="152" t="str">
        <f t="shared" si="28"/>
        <v>Global_DO</v>
      </c>
      <c r="C86" s="38">
        <v>0</v>
      </c>
      <c r="D86" s="38"/>
      <c r="E86" s="108"/>
      <c r="F86" s="108">
        <f>ABS(Home!$K$21*E86)</f>
        <v>0</v>
      </c>
      <c r="G86" s="39"/>
      <c r="H86" s="108">
        <f>ABS(Home!$K$21*G86)</f>
        <v>0</v>
      </c>
      <c r="I86" s="39"/>
      <c r="J86" s="108">
        <f>ABS(Home!$K$21*I86)</f>
        <v>0</v>
      </c>
      <c r="K86" s="39"/>
      <c r="L86" s="108">
        <f>ABS(Home!$K$21*K86)</f>
        <v>0</v>
      </c>
      <c r="N86" s="327">
        <f t="shared" si="29"/>
        <v>0</v>
      </c>
      <c r="P86">
        <f t="shared" si="18"/>
        <v>0</v>
      </c>
      <c r="Q86">
        <f t="shared" si="18"/>
        <v>0</v>
      </c>
      <c r="S86" s="1">
        <f t="shared" si="19"/>
        <v>0</v>
      </c>
      <c r="T86">
        <f t="shared" si="20"/>
        <v>0</v>
      </c>
      <c r="U86">
        <f t="shared" si="21"/>
        <v>0</v>
      </c>
      <c r="V86">
        <f t="shared" si="22"/>
        <v>0</v>
      </c>
      <c r="X86">
        <f t="shared" si="23"/>
        <v>0</v>
      </c>
      <c r="Y86">
        <f t="shared" si="24"/>
        <v>0</v>
      </c>
      <c r="Z86">
        <f t="shared" si="25"/>
        <v>0</v>
      </c>
      <c r="AA86">
        <f t="shared" si="26"/>
        <v>0</v>
      </c>
    </row>
    <row r="87" spans="1:37" x14ac:dyDescent="0.2">
      <c r="B87" s="152" t="str">
        <f t="shared" si="28"/>
        <v>Pollution</v>
      </c>
      <c r="C87" s="38">
        <v>1</v>
      </c>
      <c r="D87" s="38">
        <v>5</v>
      </c>
      <c r="E87" s="108">
        <v>-0.1</v>
      </c>
      <c r="F87" s="108">
        <f>ABS(Home!$K$21*E87)</f>
        <v>5.000000000000001E-3</v>
      </c>
      <c r="G87" s="39">
        <v>0</v>
      </c>
      <c r="H87" s="108">
        <f>ABS(Home!$K$21*G87)</f>
        <v>0</v>
      </c>
      <c r="I87" s="39">
        <v>0</v>
      </c>
      <c r="J87" s="108">
        <f>ABS(Home!$K$21*I87)</f>
        <v>0</v>
      </c>
      <c r="K87" s="39">
        <v>0</v>
      </c>
      <c r="L87" s="108">
        <f>ABS(Home!$K$21*K87)</f>
        <v>0</v>
      </c>
      <c r="N87" s="327">
        <f t="shared" si="29"/>
        <v>1</v>
      </c>
      <c r="P87">
        <f t="shared" si="18"/>
        <v>1</v>
      </c>
      <c r="Q87">
        <f t="shared" si="18"/>
        <v>5</v>
      </c>
      <c r="S87" s="1">
        <f t="shared" si="19"/>
        <v>-0.1</v>
      </c>
      <c r="T87">
        <f t="shared" si="20"/>
        <v>0</v>
      </c>
      <c r="U87">
        <f t="shared" si="21"/>
        <v>0</v>
      </c>
      <c r="V87">
        <f t="shared" si="22"/>
        <v>0</v>
      </c>
      <c r="X87">
        <f t="shared" si="23"/>
        <v>5.000000000000001E-3</v>
      </c>
      <c r="Y87">
        <f t="shared" si="24"/>
        <v>0</v>
      </c>
      <c r="Z87">
        <f t="shared" si="25"/>
        <v>0</v>
      </c>
      <c r="AA87">
        <f t="shared" si="26"/>
        <v>0</v>
      </c>
    </row>
    <row r="88" spans="1:37" x14ac:dyDescent="0.2">
      <c r="B88" s="152" t="str">
        <f t="shared" si="28"/>
        <v>Fishing</v>
      </c>
      <c r="C88" s="38">
        <v>0</v>
      </c>
      <c r="D88" s="38">
        <v>5</v>
      </c>
      <c r="E88" s="108">
        <v>0</v>
      </c>
      <c r="F88" s="108">
        <f>ABS(Home!$K$21*E88)</f>
        <v>0</v>
      </c>
      <c r="G88" s="39">
        <v>0</v>
      </c>
      <c r="H88" s="108">
        <f>ABS(Home!$K$21*G88)</f>
        <v>0</v>
      </c>
      <c r="I88" s="39">
        <v>0</v>
      </c>
      <c r="J88" s="108">
        <f>ABS(Home!$K$21*I88)</f>
        <v>0</v>
      </c>
      <c r="K88" s="39">
        <v>0</v>
      </c>
      <c r="L88" s="108">
        <f>ABS(Home!$K$21*K88)</f>
        <v>0</v>
      </c>
      <c r="N88" s="327">
        <f t="shared" si="29"/>
        <v>0</v>
      </c>
      <c r="P88">
        <f t="shared" si="18"/>
        <v>0</v>
      </c>
      <c r="Q88">
        <f t="shared" si="18"/>
        <v>5</v>
      </c>
      <c r="S88" s="1">
        <f t="shared" si="19"/>
        <v>0</v>
      </c>
      <c r="T88">
        <f t="shared" si="20"/>
        <v>0</v>
      </c>
      <c r="U88">
        <f t="shared" si="21"/>
        <v>0</v>
      </c>
      <c r="V88">
        <f t="shared" si="22"/>
        <v>0</v>
      </c>
      <c r="X88">
        <f t="shared" si="23"/>
        <v>0</v>
      </c>
      <c r="Y88">
        <f t="shared" si="24"/>
        <v>0</v>
      </c>
      <c r="Z88">
        <f t="shared" si="25"/>
        <v>0</v>
      </c>
      <c r="AA88">
        <f t="shared" si="26"/>
        <v>0</v>
      </c>
    </row>
    <row r="89" spans="1:37" x14ac:dyDescent="0.2">
      <c r="B89" s="152" t="str">
        <f t="shared" si="28"/>
        <v>Nutrient_input</v>
      </c>
      <c r="C89" s="38">
        <v>0</v>
      </c>
      <c r="D89" s="38">
        <v>5</v>
      </c>
      <c r="E89" s="108">
        <v>0</v>
      </c>
      <c r="F89" s="108">
        <f>ABS(Home!$K$21*E89)</f>
        <v>0</v>
      </c>
      <c r="G89" s="39">
        <v>0</v>
      </c>
      <c r="H89" s="108">
        <f>ABS(Home!$K$21*G89)</f>
        <v>0</v>
      </c>
      <c r="I89" s="39">
        <v>0</v>
      </c>
      <c r="J89" s="108">
        <f>ABS(Home!$K$21*I89)</f>
        <v>0</v>
      </c>
      <c r="K89" s="39">
        <v>0</v>
      </c>
      <c r="L89" s="108">
        <f>ABS(Home!$K$21*K89)</f>
        <v>0</v>
      </c>
      <c r="N89" s="327">
        <f>IF(C89=1,COUNTIF(F89,"&gt;0")+COUNTIF(H89,"&gt;0")+COUNTIF(J89,"&gt;0")+COUNTIF(L89,"&gt;0"),0)</f>
        <v>0</v>
      </c>
      <c r="P89">
        <f t="shared" si="18"/>
        <v>0</v>
      </c>
      <c r="Q89">
        <f t="shared" si="18"/>
        <v>5</v>
      </c>
      <c r="S89" s="1">
        <f t="shared" si="19"/>
        <v>0</v>
      </c>
      <c r="T89">
        <f t="shared" si="20"/>
        <v>0</v>
      </c>
      <c r="U89">
        <f t="shared" si="21"/>
        <v>0</v>
      </c>
      <c r="V89">
        <f t="shared" si="22"/>
        <v>0</v>
      </c>
      <c r="X89">
        <f t="shared" si="23"/>
        <v>0</v>
      </c>
      <c r="Y89">
        <f t="shared" si="24"/>
        <v>0</v>
      </c>
      <c r="Z89">
        <f t="shared" si="25"/>
        <v>0</v>
      </c>
      <c r="AA89">
        <f t="shared" si="26"/>
        <v>0</v>
      </c>
    </row>
    <row r="90" spans="1:37" x14ac:dyDescent="0.2">
      <c r="B90" s="152" t="str">
        <f t="shared" si="28"/>
        <v>empty</v>
      </c>
      <c r="C90" s="38">
        <v>0</v>
      </c>
      <c r="D90" s="38">
        <v>5</v>
      </c>
      <c r="E90" s="219">
        <v>0</v>
      </c>
      <c r="F90" s="108">
        <f>ABS(Home!$K$21*E90)</f>
        <v>0</v>
      </c>
      <c r="G90" s="38">
        <v>0</v>
      </c>
      <c r="H90" s="108">
        <f>ABS(Home!$K$21*G90)</f>
        <v>0</v>
      </c>
      <c r="I90" s="38">
        <v>0</v>
      </c>
      <c r="J90" s="108">
        <f>ABS(Home!$K$21*I90)</f>
        <v>0</v>
      </c>
      <c r="K90" s="38">
        <v>0</v>
      </c>
      <c r="L90" s="108">
        <f>ABS(Home!$K$21*K90)</f>
        <v>0</v>
      </c>
      <c r="P90">
        <f t="shared" si="18"/>
        <v>0</v>
      </c>
      <c r="Q90">
        <f t="shared" si="18"/>
        <v>5</v>
      </c>
      <c r="S90" s="1">
        <f t="shared" si="19"/>
        <v>0</v>
      </c>
      <c r="T90">
        <f t="shared" si="20"/>
        <v>0</v>
      </c>
      <c r="U90">
        <f t="shared" si="21"/>
        <v>0</v>
      </c>
      <c r="V90">
        <f t="shared" si="22"/>
        <v>0</v>
      </c>
      <c r="X90">
        <f t="shared" si="23"/>
        <v>0</v>
      </c>
      <c r="Y90">
        <f t="shared" si="24"/>
        <v>0</v>
      </c>
      <c r="Z90">
        <f t="shared" si="25"/>
        <v>0</v>
      </c>
      <c r="AA90">
        <f t="shared" si="26"/>
        <v>0</v>
      </c>
    </row>
    <row r="91" spans="1:37" x14ac:dyDescent="0.2">
      <c r="B91" s="152" t="str">
        <f t="shared" si="28"/>
        <v>empty</v>
      </c>
      <c r="C91" s="38">
        <v>0</v>
      </c>
      <c r="D91" s="38">
        <v>5</v>
      </c>
      <c r="E91" s="219">
        <v>0</v>
      </c>
      <c r="F91" s="108">
        <f>ABS(Home!$K$21*E91)</f>
        <v>0</v>
      </c>
      <c r="G91" s="38">
        <v>0</v>
      </c>
      <c r="H91" s="108">
        <f>ABS(Home!$K$21*G91)</f>
        <v>0</v>
      </c>
      <c r="I91" s="38">
        <v>0</v>
      </c>
      <c r="J91" s="108">
        <f>ABS(Home!$K$21*I91)</f>
        <v>0</v>
      </c>
      <c r="K91" s="38">
        <v>0</v>
      </c>
      <c r="L91" s="108">
        <f>ABS(Home!$K$21*K91)</f>
        <v>0</v>
      </c>
      <c r="P91">
        <f t="shared" si="18"/>
        <v>0</v>
      </c>
      <c r="Q91">
        <f t="shared" si="18"/>
        <v>5</v>
      </c>
      <c r="S91" s="1">
        <f t="shared" si="19"/>
        <v>0</v>
      </c>
      <c r="T91">
        <f t="shared" si="20"/>
        <v>0</v>
      </c>
      <c r="U91">
        <f t="shared" si="21"/>
        <v>0</v>
      </c>
      <c r="V91">
        <f t="shared" si="22"/>
        <v>0</v>
      </c>
      <c r="X91">
        <f t="shared" si="23"/>
        <v>0</v>
      </c>
      <c r="Y91">
        <f t="shared" si="24"/>
        <v>0</v>
      </c>
      <c r="Z91">
        <f t="shared" si="25"/>
        <v>0</v>
      </c>
      <c r="AA91">
        <f t="shared" si="26"/>
        <v>0</v>
      </c>
    </row>
    <row r="92" spans="1:37" x14ac:dyDescent="0.2">
      <c r="B92" s="152" t="str">
        <f t="shared" si="28"/>
        <v>empty</v>
      </c>
      <c r="C92" s="84">
        <v>0</v>
      </c>
      <c r="D92" s="38">
        <v>5</v>
      </c>
      <c r="E92" s="219">
        <v>0</v>
      </c>
      <c r="F92" s="108">
        <f>ABS(Home!$K$21*E92)</f>
        <v>0</v>
      </c>
      <c r="G92" s="38">
        <v>0</v>
      </c>
      <c r="H92" s="108">
        <f>ABS(Home!$K$21*G92)</f>
        <v>0</v>
      </c>
      <c r="I92" s="38">
        <v>0</v>
      </c>
      <c r="J92" s="108">
        <f>ABS(Home!$K$21*I92)</f>
        <v>0</v>
      </c>
      <c r="K92" s="38">
        <v>0</v>
      </c>
      <c r="L92" s="108">
        <f>ABS(Home!$K$21*K92)</f>
        <v>0</v>
      </c>
      <c r="P92">
        <f t="shared" si="18"/>
        <v>0</v>
      </c>
      <c r="Q92">
        <f t="shared" si="18"/>
        <v>5</v>
      </c>
      <c r="S92" s="1">
        <f t="shared" si="19"/>
        <v>0</v>
      </c>
      <c r="T92">
        <f t="shared" si="20"/>
        <v>0</v>
      </c>
      <c r="U92">
        <f t="shared" si="21"/>
        <v>0</v>
      </c>
      <c r="V92">
        <f t="shared" si="22"/>
        <v>0</v>
      </c>
      <c r="X92">
        <f t="shared" si="23"/>
        <v>0</v>
      </c>
      <c r="Y92">
        <f t="shared" si="24"/>
        <v>0</v>
      </c>
      <c r="Z92">
        <f t="shared" si="25"/>
        <v>0</v>
      </c>
      <c r="AA92">
        <f t="shared" si="26"/>
        <v>0</v>
      </c>
    </row>
    <row r="93" spans="1:37" s="7" customFormat="1" x14ac:dyDescent="0.2">
      <c r="A93" s="174"/>
      <c r="B93" s="158" t="str">
        <f t="shared" si="28"/>
        <v>empty</v>
      </c>
      <c r="C93" s="157">
        <v>0</v>
      </c>
      <c r="D93" s="157">
        <v>5</v>
      </c>
      <c r="E93" s="156">
        <v>0</v>
      </c>
      <c r="F93" s="266">
        <f>ABS(Home!$K$21*E93)</f>
        <v>0</v>
      </c>
      <c r="G93" s="157">
        <v>0</v>
      </c>
      <c r="H93" s="266">
        <f>ABS(Home!$K$21*G93)</f>
        <v>0</v>
      </c>
      <c r="I93" s="157">
        <v>0</v>
      </c>
      <c r="J93" s="266">
        <f>ABS(Home!$K$21*I93)</f>
        <v>0</v>
      </c>
      <c r="K93" s="157">
        <v>0</v>
      </c>
      <c r="L93" s="266">
        <f>ABS(Home!$K$21*K93)</f>
        <v>0</v>
      </c>
      <c r="M93" s="325" t="s">
        <v>26</v>
      </c>
      <c r="N93" s="328" t="s">
        <v>42</v>
      </c>
      <c r="P93">
        <f t="shared" si="18"/>
        <v>0</v>
      </c>
      <c r="Q93">
        <f t="shared" si="18"/>
        <v>5</v>
      </c>
      <c r="R93"/>
      <c r="S93" s="1">
        <f t="shared" si="19"/>
        <v>0</v>
      </c>
      <c r="T93">
        <f t="shared" si="20"/>
        <v>0</v>
      </c>
      <c r="U93">
        <f t="shared" si="21"/>
        <v>0</v>
      </c>
      <c r="V93">
        <f t="shared" si="22"/>
        <v>0</v>
      </c>
      <c r="W93"/>
      <c r="X93">
        <f t="shared" si="23"/>
        <v>0</v>
      </c>
      <c r="Y93">
        <f t="shared" si="24"/>
        <v>0</v>
      </c>
      <c r="Z93">
        <f t="shared" si="25"/>
        <v>0</v>
      </c>
      <c r="AA93">
        <f t="shared" si="26"/>
        <v>0</v>
      </c>
      <c r="AC93" s="15"/>
      <c r="AD93" s="15"/>
      <c r="AE93" s="15"/>
      <c r="AI93" s="1"/>
      <c r="AJ93" s="1"/>
      <c r="AK93" s="44"/>
    </row>
    <row r="94" spans="1:37" x14ac:dyDescent="0.2">
      <c r="A94" s="14">
        <f>1+A84</f>
        <v>10</v>
      </c>
      <c r="B94" s="152" t="str">
        <f t="shared" si="28"/>
        <v>Temp</v>
      </c>
      <c r="C94" s="38">
        <v>0</v>
      </c>
      <c r="D94" s="38">
        <v>4</v>
      </c>
      <c r="E94" s="108">
        <v>1</v>
      </c>
      <c r="F94" s="108">
        <f>ABS(Home!$K$21*E94)</f>
        <v>0.05</v>
      </c>
      <c r="G94" s="39">
        <v>0.99810399999999999</v>
      </c>
      <c r="H94" s="108">
        <f>ABS(Home!$K$21*G94)</f>
        <v>4.9905200000000004E-2</v>
      </c>
      <c r="I94" s="39">
        <v>3.2000000000000001E-2</v>
      </c>
      <c r="J94" s="108">
        <f>ABS(Home!$K$21*I94)</f>
        <v>1.6000000000000001E-3</v>
      </c>
      <c r="K94" s="39">
        <v>0</v>
      </c>
      <c r="L94" s="108">
        <f>ABS(Home!$K$21*K94)</f>
        <v>0</v>
      </c>
      <c r="M94" s="324">
        <f>SUM(C94:C99)</f>
        <v>1</v>
      </c>
      <c r="N94" s="327">
        <f>IF(C94=1,COUNTIF(F94,"&gt;0")+COUNTIF(H94,"&gt;0")+COUNTIF(J94,"&gt;0")+COUNTIF(L94,"&gt;0"),0)</f>
        <v>0</v>
      </c>
      <c r="P94">
        <f t="shared" si="18"/>
        <v>0</v>
      </c>
      <c r="Q94">
        <f t="shared" si="18"/>
        <v>4</v>
      </c>
      <c r="S94" s="1">
        <f t="shared" si="19"/>
        <v>0</v>
      </c>
      <c r="T94">
        <f t="shared" si="20"/>
        <v>0</v>
      </c>
      <c r="U94">
        <f t="shared" si="21"/>
        <v>0</v>
      </c>
      <c r="V94">
        <f t="shared" si="22"/>
        <v>0</v>
      </c>
      <c r="X94">
        <f t="shared" si="23"/>
        <v>0</v>
      </c>
      <c r="Y94">
        <f t="shared" si="24"/>
        <v>0</v>
      </c>
      <c r="Z94">
        <f t="shared" si="25"/>
        <v>0</v>
      </c>
      <c r="AA94">
        <f t="shared" si="26"/>
        <v>0</v>
      </c>
    </row>
    <row r="95" spans="1:37" x14ac:dyDescent="0.2">
      <c r="A95" s="18"/>
      <c r="B95" s="152" t="str">
        <f t="shared" si="28"/>
        <v>pH</v>
      </c>
      <c r="C95" s="38">
        <v>0</v>
      </c>
      <c r="D95" s="38">
        <v>5</v>
      </c>
      <c r="E95" s="108">
        <v>1.801044720434344</v>
      </c>
      <c r="F95" s="108">
        <f>ABS(Home!$K$21*E95)</f>
        <v>9.0052236021717205E-2</v>
      </c>
      <c r="G95" s="39"/>
      <c r="H95" s="108">
        <f>ABS(Home!$K$21*G95)</f>
        <v>0</v>
      </c>
      <c r="I95" s="39">
        <v>0</v>
      </c>
      <c r="J95" s="108">
        <f>ABS(Home!$K$21*I95)</f>
        <v>0</v>
      </c>
      <c r="K95" s="39">
        <v>0</v>
      </c>
      <c r="L95" s="108">
        <f>ABS(Home!$K$21*K95)</f>
        <v>0</v>
      </c>
      <c r="N95" s="327">
        <f t="shared" ref="N95:N98" si="30">IF(C95=1,COUNTIF(F95,"&gt;0")+COUNTIF(H95,"&gt;0")+COUNTIF(J95,"&gt;0")+COUNTIF(L95,"&gt;0"),0)</f>
        <v>0</v>
      </c>
      <c r="P95">
        <f t="shared" si="18"/>
        <v>0</v>
      </c>
      <c r="Q95">
        <f t="shared" si="18"/>
        <v>5</v>
      </c>
      <c r="S95" s="1">
        <f t="shared" si="19"/>
        <v>0</v>
      </c>
      <c r="T95">
        <f t="shared" si="20"/>
        <v>0</v>
      </c>
      <c r="U95">
        <f t="shared" si="21"/>
        <v>0</v>
      </c>
      <c r="V95">
        <f t="shared" si="22"/>
        <v>0</v>
      </c>
      <c r="X95">
        <f t="shared" si="23"/>
        <v>0</v>
      </c>
      <c r="Y95">
        <f t="shared" si="24"/>
        <v>0</v>
      </c>
      <c r="Z95">
        <f t="shared" si="25"/>
        <v>0</v>
      </c>
      <c r="AA95">
        <f t="shared" si="26"/>
        <v>0</v>
      </c>
    </row>
    <row r="96" spans="1:37" x14ac:dyDescent="0.2">
      <c r="B96" s="152" t="str">
        <f t="shared" si="28"/>
        <v>Global_DO</v>
      </c>
      <c r="C96" s="38">
        <v>0</v>
      </c>
      <c r="D96" s="38"/>
      <c r="E96" s="108"/>
      <c r="F96" s="108">
        <f>ABS(Home!$K$21*E96)</f>
        <v>0</v>
      </c>
      <c r="G96" s="39"/>
      <c r="H96" s="108">
        <f>ABS(Home!$K$21*G96)</f>
        <v>0</v>
      </c>
      <c r="I96" s="39"/>
      <c r="J96" s="108">
        <f>ABS(Home!$K$21*I96)</f>
        <v>0</v>
      </c>
      <c r="K96" s="39"/>
      <c r="L96" s="108">
        <f>ABS(Home!$K$21*K96)</f>
        <v>0</v>
      </c>
      <c r="N96" s="327">
        <f t="shared" si="30"/>
        <v>0</v>
      </c>
      <c r="P96">
        <f t="shared" si="18"/>
        <v>0</v>
      </c>
      <c r="Q96">
        <f t="shared" si="18"/>
        <v>0</v>
      </c>
      <c r="S96" s="1">
        <f t="shared" si="19"/>
        <v>0</v>
      </c>
      <c r="T96">
        <f t="shared" si="20"/>
        <v>0</v>
      </c>
      <c r="U96">
        <f t="shared" si="21"/>
        <v>0</v>
      </c>
      <c r="V96">
        <f t="shared" si="22"/>
        <v>0</v>
      </c>
      <c r="X96">
        <f t="shared" si="23"/>
        <v>0</v>
      </c>
      <c r="Y96">
        <f t="shared" si="24"/>
        <v>0</v>
      </c>
      <c r="Z96">
        <f t="shared" si="25"/>
        <v>0</v>
      </c>
      <c r="AA96">
        <f t="shared" si="26"/>
        <v>0</v>
      </c>
    </row>
    <row r="97" spans="1:27" x14ac:dyDescent="0.2">
      <c r="B97" s="152" t="str">
        <f t="shared" si="28"/>
        <v>Pollution</v>
      </c>
      <c r="C97" s="38">
        <v>1</v>
      </c>
      <c r="D97" s="38">
        <v>5</v>
      </c>
      <c r="E97" s="108">
        <v>-0.1</v>
      </c>
      <c r="F97" s="108">
        <f>ABS(Home!$K$21*E97)</f>
        <v>5.000000000000001E-3</v>
      </c>
      <c r="G97" s="39">
        <v>0</v>
      </c>
      <c r="H97" s="108">
        <f>ABS(Home!$K$21*G97)</f>
        <v>0</v>
      </c>
      <c r="I97" s="39">
        <v>0</v>
      </c>
      <c r="J97" s="108">
        <f>ABS(Home!$K$21*I97)</f>
        <v>0</v>
      </c>
      <c r="K97" s="39">
        <v>0</v>
      </c>
      <c r="L97" s="108">
        <f>ABS(Home!$K$21*K97)</f>
        <v>0</v>
      </c>
      <c r="N97" s="327">
        <f t="shared" si="30"/>
        <v>1</v>
      </c>
      <c r="P97">
        <f t="shared" si="18"/>
        <v>1</v>
      </c>
      <c r="Q97">
        <f t="shared" si="18"/>
        <v>5</v>
      </c>
      <c r="S97" s="1">
        <f t="shared" si="19"/>
        <v>-0.1</v>
      </c>
      <c r="T97">
        <f t="shared" si="20"/>
        <v>0</v>
      </c>
      <c r="U97">
        <f t="shared" si="21"/>
        <v>0</v>
      </c>
      <c r="V97">
        <f t="shared" si="22"/>
        <v>0</v>
      </c>
      <c r="X97">
        <f t="shared" si="23"/>
        <v>5.000000000000001E-3</v>
      </c>
      <c r="Y97">
        <f t="shared" si="24"/>
        <v>0</v>
      </c>
      <c r="Z97">
        <f t="shared" si="25"/>
        <v>0</v>
      </c>
      <c r="AA97">
        <f t="shared" si="26"/>
        <v>0</v>
      </c>
    </row>
    <row r="98" spans="1:27" x14ac:dyDescent="0.2">
      <c r="B98" s="152" t="str">
        <f t="shared" si="28"/>
        <v>Fishing</v>
      </c>
      <c r="C98" s="38">
        <v>0</v>
      </c>
      <c r="D98" s="38">
        <v>5</v>
      </c>
      <c r="E98" s="108">
        <v>0</v>
      </c>
      <c r="F98" s="108">
        <f>ABS(Home!$K$21*E98)</f>
        <v>0</v>
      </c>
      <c r="G98" s="39">
        <v>0</v>
      </c>
      <c r="H98" s="108">
        <f>ABS(Home!$K$21*G98)</f>
        <v>0</v>
      </c>
      <c r="I98" s="39">
        <v>0</v>
      </c>
      <c r="J98" s="108">
        <f>ABS(Home!$K$21*I98)</f>
        <v>0</v>
      </c>
      <c r="K98" s="39">
        <v>0</v>
      </c>
      <c r="L98" s="108">
        <f>ABS(Home!$K$21*K98)</f>
        <v>0</v>
      </c>
      <c r="N98" s="327">
        <f t="shared" si="30"/>
        <v>0</v>
      </c>
      <c r="P98">
        <f t="shared" si="18"/>
        <v>0</v>
      </c>
      <c r="Q98">
        <f t="shared" si="18"/>
        <v>5</v>
      </c>
      <c r="S98" s="1">
        <f t="shared" si="19"/>
        <v>0</v>
      </c>
      <c r="T98">
        <f t="shared" si="20"/>
        <v>0</v>
      </c>
      <c r="U98">
        <f t="shared" si="21"/>
        <v>0</v>
      </c>
      <c r="V98">
        <f t="shared" si="22"/>
        <v>0</v>
      </c>
      <c r="X98">
        <f t="shared" si="23"/>
        <v>0</v>
      </c>
      <c r="Y98">
        <f t="shared" si="24"/>
        <v>0</v>
      </c>
      <c r="Z98">
        <f t="shared" si="25"/>
        <v>0</v>
      </c>
      <c r="AA98">
        <f t="shared" si="26"/>
        <v>0</v>
      </c>
    </row>
    <row r="99" spans="1:27" x14ac:dyDescent="0.2">
      <c r="B99" s="152" t="str">
        <f t="shared" si="28"/>
        <v>Nutrient_input</v>
      </c>
      <c r="C99" s="38">
        <v>0</v>
      </c>
      <c r="D99" s="38">
        <v>5</v>
      </c>
      <c r="E99" s="108">
        <v>0</v>
      </c>
      <c r="F99" s="108">
        <f>ABS(Home!$K$21*E99)</f>
        <v>0</v>
      </c>
      <c r="G99" s="39">
        <v>0</v>
      </c>
      <c r="H99" s="108">
        <f>ABS(Home!$K$21*G99)</f>
        <v>0</v>
      </c>
      <c r="I99" s="39">
        <v>0</v>
      </c>
      <c r="J99" s="108">
        <f>ABS(Home!$K$21*I99)</f>
        <v>0</v>
      </c>
      <c r="K99" s="39">
        <v>0</v>
      </c>
      <c r="L99" s="108">
        <f>ABS(Home!$K$21*K99)</f>
        <v>0</v>
      </c>
      <c r="N99" s="327">
        <f>IF(C99=1,COUNTIF(F99,"&gt;0")+COUNTIF(H99,"&gt;0")+COUNTIF(J99,"&gt;0")+COUNTIF(L99,"&gt;0"),0)</f>
        <v>0</v>
      </c>
      <c r="P99">
        <f t="shared" si="18"/>
        <v>0</v>
      </c>
      <c r="Q99">
        <f t="shared" si="18"/>
        <v>5</v>
      </c>
      <c r="S99" s="1">
        <f t="shared" si="19"/>
        <v>0</v>
      </c>
      <c r="T99">
        <f t="shared" si="20"/>
        <v>0</v>
      </c>
      <c r="U99">
        <f t="shared" si="21"/>
        <v>0</v>
      </c>
      <c r="V99">
        <f t="shared" si="22"/>
        <v>0</v>
      </c>
      <c r="X99">
        <f t="shared" si="23"/>
        <v>0</v>
      </c>
      <c r="Y99">
        <f t="shared" si="24"/>
        <v>0</v>
      </c>
      <c r="Z99">
        <f t="shared" si="25"/>
        <v>0</v>
      </c>
      <c r="AA99">
        <f t="shared" si="26"/>
        <v>0</v>
      </c>
    </row>
    <row r="100" spans="1:27" x14ac:dyDescent="0.2">
      <c r="B100" s="152" t="str">
        <f t="shared" si="28"/>
        <v>empty</v>
      </c>
      <c r="C100" s="38">
        <v>0</v>
      </c>
      <c r="D100" s="38">
        <v>5</v>
      </c>
      <c r="E100" s="219">
        <v>0</v>
      </c>
      <c r="F100" s="108">
        <f>ABS(Home!$K$21*E100)</f>
        <v>0</v>
      </c>
      <c r="G100" s="38">
        <v>0</v>
      </c>
      <c r="H100" s="108">
        <f>ABS(Home!$K$21*G100)</f>
        <v>0</v>
      </c>
      <c r="I100" s="38">
        <v>0</v>
      </c>
      <c r="J100" s="108">
        <f>ABS(Home!$K$21*I100)</f>
        <v>0</v>
      </c>
      <c r="K100" s="38">
        <v>0</v>
      </c>
      <c r="L100" s="108">
        <f>ABS(Home!$K$21*K100)</f>
        <v>0</v>
      </c>
      <c r="P100">
        <f t="shared" si="18"/>
        <v>0</v>
      </c>
      <c r="Q100">
        <f t="shared" si="18"/>
        <v>5</v>
      </c>
      <c r="S100" s="1">
        <f t="shared" si="19"/>
        <v>0</v>
      </c>
      <c r="T100">
        <f t="shared" si="20"/>
        <v>0</v>
      </c>
      <c r="U100">
        <f t="shared" si="21"/>
        <v>0</v>
      </c>
      <c r="V100">
        <f t="shared" si="22"/>
        <v>0</v>
      </c>
      <c r="X100">
        <f t="shared" si="23"/>
        <v>0</v>
      </c>
      <c r="Y100">
        <f t="shared" si="24"/>
        <v>0</v>
      </c>
      <c r="Z100">
        <f t="shared" si="25"/>
        <v>0</v>
      </c>
      <c r="AA100">
        <f t="shared" si="26"/>
        <v>0</v>
      </c>
    </row>
    <row r="101" spans="1:27" x14ac:dyDescent="0.2">
      <c r="B101" s="152" t="str">
        <f t="shared" si="28"/>
        <v>empty</v>
      </c>
      <c r="C101" s="38">
        <v>0</v>
      </c>
      <c r="D101" s="38">
        <v>5</v>
      </c>
      <c r="E101" s="219">
        <v>0</v>
      </c>
      <c r="F101" s="108">
        <f>ABS(Home!$K$21*E101)</f>
        <v>0</v>
      </c>
      <c r="G101" s="38">
        <v>0</v>
      </c>
      <c r="H101" s="108">
        <f>ABS(Home!$K$21*G101)</f>
        <v>0</v>
      </c>
      <c r="I101" s="38">
        <v>0</v>
      </c>
      <c r="J101" s="108">
        <f>ABS(Home!$K$21*I101)</f>
        <v>0</v>
      </c>
      <c r="K101" s="38">
        <v>0</v>
      </c>
      <c r="L101" s="108">
        <f>ABS(Home!$K$21*K101)</f>
        <v>0</v>
      </c>
      <c r="P101">
        <f t="shared" si="18"/>
        <v>0</v>
      </c>
      <c r="Q101">
        <f t="shared" si="18"/>
        <v>5</v>
      </c>
      <c r="S101" s="1">
        <f t="shared" si="19"/>
        <v>0</v>
      </c>
      <c r="T101">
        <f t="shared" si="20"/>
        <v>0</v>
      </c>
      <c r="U101">
        <f t="shared" si="21"/>
        <v>0</v>
      </c>
      <c r="V101">
        <f t="shared" si="22"/>
        <v>0</v>
      </c>
      <c r="X101">
        <f t="shared" si="23"/>
        <v>0</v>
      </c>
      <c r="Y101">
        <f t="shared" si="24"/>
        <v>0</v>
      </c>
      <c r="Z101">
        <f t="shared" si="25"/>
        <v>0</v>
      </c>
      <c r="AA101">
        <f t="shared" si="26"/>
        <v>0</v>
      </c>
    </row>
    <row r="102" spans="1:27" x14ac:dyDescent="0.2">
      <c r="B102" s="152" t="str">
        <f t="shared" si="28"/>
        <v>empty</v>
      </c>
      <c r="C102" s="84">
        <v>0</v>
      </c>
      <c r="D102" s="38">
        <v>5</v>
      </c>
      <c r="E102" s="219">
        <v>0</v>
      </c>
      <c r="F102" s="108">
        <f>ABS(Home!$K$21*E102)</f>
        <v>0</v>
      </c>
      <c r="G102" s="38">
        <v>0</v>
      </c>
      <c r="H102" s="108">
        <f>ABS(Home!$K$21*G102)</f>
        <v>0</v>
      </c>
      <c r="I102" s="38">
        <v>0</v>
      </c>
      <c r="J102" s="108">
        <f>ABS(Home!$K$21*I102)</f>
        <v>0</v>
      </c>
      <c r="K102" s="38">
        <v>0</v>
      </c>
      <c r="L102" s="108">
        <f>ABS(Home!$K$21*K102)</f>
        <v>0</v>
      </c>
      <c r="P102">
        <f t="shared" si="18"/>
        <v>0</v>
      </c>
      <c r="Q102">
        <f t="shared" si="18"/>
        <v>5</v>
      </c>
      <c r="S102" s="1">
        <f t="shared" si="19"/>
        <v>0</v>
      </c>
      <c r="T102">
        <f t="shared" si="20"/>
        <v>0</v>
      </c>
      <c r="U102">
        <f t="shared" si="21"/>
        <v>0</v>
      </c>
      <c r="V102">
        <f t="shared" si="22"/>
        <v>0</v>
      </c>
      <c r="X102">
        <f t="shared" si="23"/>
        <v>0</v>
      </c>
      <c r="Y102">
        <f t="shared" si="24"/>
        <v>0</v>
      </c>
      <c r="Z102">
        <f t="shared" si="25"/>
        <v>0</v>
      </c>
      <c r="AA102">
        <f t="shared" si="26"/>
        <v>0</v>
      </c>
    </row>
    <row r="103" spans="1:27" x14ac:dyDescent="0.2">
      <c r="A103" s="174"/>
      <c r="B103" s="158" t="str">
        <f t="shared" si="28"/>
        <v>empty</v>
      </c>
      <c r="C103" s="157">
        <v>0</v>
      </c>
      <c r="D103" s="157">
        <v>5</v>
      </c>
      <c r="E103" s="156">
        <v>0</v>
      </c>
      <c r="F103" s="266">
        <f>ABS(Home!$K$21*E103)</f>
        <v>0</v>
      </c>
      <c r="G103" s="157">
        <v>0</v>
      </c>
      <c r="H103" s="266">
        <f>ABS(Home!$K$21*G103)</f>
        <v>0</v>
      </c>
      <c r="I103" s="157">
        <v>0</v>
      </c>
      <c r="J103" s="266">
        <f>ABS(Home!$K$21*I103)</f>
        <v>0</v>
      </c>
      <c r="K103" s="157">
        <v>0</v>
      </c>
      <c r="L103" s="266">
        <f>ABS(Home!$K$21*K103)</f>
        <v>0</v>
      </c>
      <c r="M103" s="325" t="s">
        <v>26</v>
      </c>
      <c r="N103" s="328" t="s">
        <v>42</v>
      </c>
      <c r="P103">
        <f t="shared" si="18"/>
        <v>0</v>
      </c>
      <c r="Q103">
        <f t="shared" si="18"/>
        <v>5</v>
      </c>
      <c r="S103" s="1">
        <f t="shared" si="19"/>
        <v>0</v>
      </c>
      <c r="T103">
        <f t="shared" si="20"/>
        <v>0</v>
      </c>
      <c r="U103">
        <f t="shared" si="21"/>
        <v>0</v>
      </c>
      <c r="V103">
        <f t="shared" si="22"/>
        <v>0</v>
      </c>
      <c r="X103">
        <f t="shared" si="23"/>
        <v>0</v>
      </c>
      <c r="Y103">
        <f t="shared" si="24"/>
        <v>0</v>
      </c>
      <c r="Z103">
        <f t="shared" si="25"/>
        <v>0</v>
      </c>
      <c r="AA103">
        <f t="shared" si="26"/>
        <v>0</v>
      </c>
    </row>
    <row r="104" spans="1:27" x14ac:dyDescent="0.2">
      <c r="A104" s="14">
        <f>1+A94</f>
        <v>11</v>
      </c>
      <c r="B104" s="152" t="str">
        <f t="shared" si="28"/>
        <v>Temp</v>
      </c>
      <c r="C104" s="38">
        <v>1</v>
      </c>
      <c r="D104" s="38">
        <v>4</v>
      </c>
      <c r="E104" s="108">
        <v>1</v>
      </c>
      <c r="F104" s="108">
        <f>ABS(Home!$K$21*E104)</f>
        <v>0.05</v>
      </c>
      <c r="G104" s="39">
        <v>1</v>
      </c>
      <c r="H104" s="108">
        <f>ABS(Home!$K$21*G104)</f>
        <v>0.05</v>
      </c>
      <c r="I104" s="39">
        <v>0.05</v>
      </c>
      <c r="J104" s="108">
        <f>ABS(Home!$K$21*I104)</f>
        <v>2.5000000000000005E-3</v>
      </c>
      <c r="K104" s="39">
        <v>0</v>
      </c>
      <c r="L104" s="108">
        <f>ABS(Home!$K$21*K104)</f>
        <v>0</v>
      </c>
      <c r="M104" s="324">
        <f>SUM(C104:C109)</f>
        <v>3</v>
      </c>
      <c r="N104" s="327">
        <f>IF(C104=1,COUNTIF(F104,"&gt;0")+COUNTIF(H104,"&gt;0")+COUNTIF(J104,"&gt;0")+COUNTIF(L104,"&gt;0"),0)</f>
        <v>3</v>
      </c>
      <c r="P104">
        <f t="shared" si="18"/>
        <v>1</v>
      </c>
      <c r="Q104">
        <f t="shared" si="18"/>
        <v>4</v>
      </c>
      <c r="S104" s="1">
        <f t="shared" si="19"/>
        <v>1</v>
      </c>
      <c r="T104">
        <f t="shared" si="20"/>
        <v>1</v>
      </c>
      <c r="U104">
        <f t="shared" si="21"/>
        <v>0.05</v>
      </c>
      <c r="V104">
        <f t="shared" si="22"/>
        <v>0</v>
      </c>
      <c r="X104">
        <f t="shared" si="23"/>
        <v>0.05</v>
      </c>
      <c r="Y104">
        <f t="shared" si="24"/>
        <v>0.05</v>
      </c>
      <c r="Z104">
        <f t="shared" si="25"/>
        <v>2.5000000000000005E-3</v>
      </c>
      <c r="AA104">
        <f t="shared" si="26"/>
        <v>0</v>
      </c>
    </row>
    <row r="105" spans="1:27" x14ac:dyDescent="0.2">
      <c r="A105" s="18"/>
      <c r="B105" s="152" t="str">
        <f t="shared" si="28"/>
        <v>pH</v>
      </c>
      <c r="C105" s="38">
        <v>1</v>
      </c>
      <c r="D105" s="38">
        <v>5</v>
      </c>
      <c r="E105" s="108">
        <v>6.6666666666666999E-2</v>
      </c>
      <c r="F105" s="108">
        <f>ABS(Home!$K$21*E105)</f>
        <v>3.33333333333335E-3</v>
      </c>
      <c r="G105" s="39">
        <v>0</v>
      </c>
      <c r="H105" s="108">
        <f>ABS(Home!$K$21*G105)</f>
        <v>0</v>
      </c>
      <c r="I105" s="39">
        <v>0</v>
      </c>
      <c r="J105" s="108">
        <f>ABS(Home!$K$21*I105)</f>
        <v>0</v>
      </c>
      <c r="K105" s="39">
        <v>0</v>
      </c>
      <c r="L105" s="108">
        <f>ABS(Home!$K$21*K105)</f>
        <v>0</v>
      </c>
      <c r="N105" s="327">
        <f t="shared" ref="N105:N108" si="31">IF(C105=1,COUNTIF(F105,"&gt;0")+COUNTIF(H105,"&gt;0")+COUNTIF(J105,"&gt;0")+COUNTIF(L105,"&gt;0"),0)</f>
        <v>1</v>
      </c>
      <c r="P105">
        <f t="shared" si="18"/>
        <v>1</v>
      </c>
      <c r="Q105">
        <f t="shared" si="18"/>
        <v>5</v>
      </c>
      <c r="S105" s="1">
        <f t="shared" si="19"/>
        <v>6.6666666666666999E-2</v>
      </c>
      <c r="T105">
        <f t="shared" si="20"/>
        <v>0</v>
      </c>
      <c r="U105">
        <f t="shared" si="21"/>
        <v>0</v>
      </c>
      <c r="V105">
        <f t="shared" si="22"/>
        <v>0</v>
      </c>
      <c r="X105">
        <f t="shared" si="23"/>
        <v>3.33333333333335E-3</v>
      </c>
      <c r="Y105">
        <f t="shared" si="24"/>
        <v>0</v>
      </c>
      <c r="Z105">
        <f t="shared" si="25"/>
        <v>0</v>
      </c>
      <c r="AA105">
        <f t="shared" si="26"/>
        <v>0</v>
      </c>
    </row>
    <row r="106" spans="1:27" x14ac:dyDescent="0.2">
      <c r="B106" s="152" t="str">
        <f t="shared" si="28"/>
        <v>Global_DO</v>
      </c>
      <c r="C106" s="38">
        <v>0</v>
      </c>
      <c r="D106" s="38"/>
      <c r="E106" s="108"/>
      <c r="F106" s="108">
        <f>ABS(Home!$K$21*E106)</f>
        <v>0</v>
      </c>
      <c r="G106" s="39"/>
      <c r="H106" s="108">
        <f>ABS(Home!$K$21*G106)</f>
        <v>0</v>
      </c>
      <c r="I106" s="39"/>
      <c r="J106" s="108">
        <f>ABS(Home!$K$21*I106)</f>
        <v>0</v>
      </c>
      <c r="K106" s="39"/>
      <c r="L106" s="108">
        <f>ABS(Home!$K$21*K106)</f>
        <v>0</v>
      </c>
      <c r="M106" s="326">
        <f>2*3.57142857142857</f>
        <v>7.1428571428571397</v>
      </c>
      <c r="N106" s="327">
        <f t="shared" si="31"/>
        <v>0</v>
      </c>
      <c r="P106">
        <f t="shared" si="18"/>
        <v>0</v>
      </c>
      <c r="Q106">
        <f t="shared" si="18"/>
        <v>0</v>
      </c>
      <c r="S106" s="1">
        <f t="shared" si="19"/>
        <v>0</v>
      </c>
      <c r="T106">
        <f t="shared" si="20"/>
        <v>0</v>
      </c>
      <c r="U106">
        <f t="shared" si="21"/>
        <v>0</v>
      </c>
      <c r="V106">
        <f t="shared" si="22"/>
        <v>0</v>
      </c>
      <c r="X106">
        <f t="shared" si="23"/>
        <v>0</v>
      </c>
      <c r="Y106">
        <f t="shared" si="24"/>
        <v>0</v>
      </c>
      <c r="Z106">
        <f t="shared" si="25"/>
        <v>0</v>
      </c>
      <c r="AA106">
        <f t="shared" si="26"/>
        <v>0</v>
      </c>
    </row>
    <row r="107" spans="1:27" x14ac:dyDescent="0.2">
      <c r="B107" s="152" t="str">
        <f t="shared" si="28"/>
        <v>Pollution</v>
      </c>
      <c r="C107" s="38">
        <v>1</v>
      </c>
      <c r="D107" s="38">
        <v>5</v>
      </c>
      <c r="E107" s="108">
        <v>-0.1</v>
      </c>
      <c r="F107" s="108">
        <f>ABS(Home!$K$21*E107)</f>
        <v>5.000000000000001E-3</v>
      </c>
      <c r="G107" s="39">
        <v>0</v>
      </c>
      <c r="H107" s="108">
        <f>ABS(Home!$K$21*G107)</f>
        <v>0</v>
      </c>
      <c r="I107" s="39">
        <v>0</v>
      </c>
      <c r="J107" s="108">
        <f>ABS(Home!$K$21*I107)</f>
        <v>0</v>
      </c>
      <c r="K107" s="39">
        <v>0</v>
      </c>
      <c r="L107" s="108">
        <f>ABS(Home!$K$21*K107)</f>
        <v>0</v>
      </c>
      <c r="N107" s="327">
        <f t="shared" si="31"/>
        <v>1</v>
      </c>
      <c r="P107">
        <f t="shared" si="18"/>
        <v>1</v>
      </c>
      <c r="Q107">
        <f t="shared" si="18"/>
        <v>5</v>
      </c>
      <c r="S107" s="1">
        <f t="shared" si="19"/>
        <v>-0.1</v>
      </c>
      <c r="T107">
        <f t="shared" si="20"/>
        <v>0</v>
      </c>
      <c r="U107">
        <f t="shared" si="21"/>
        <v>0</v>
      </c>
      <c r="V107">
        <f t="shared" si="22"/>
        <v>0</v>
      </c>
      <c r="X107">
        <f t="shared" si="23"/>
        <v>5.000000000000001E-3</v>
      </c>
      <c r="Y107">
        <f t="shared" si="24"/>
        <v>0</v>
      </c>
      <c r="Z107">
        <f t="shared" si="25"/>
        <v>0</v>
      </c>
      <c r="AA107">
        <f t="shared" si="26"/>
        <v>0</v>
      </c>
    </row>
    <row r="108" spans="1:27" x14ac:dyDescent="0.2">
      <c r="B108" s="152" t="str">
        <f t="shared" si="28"/>
        <v>Fishing</v>
      </c>
      <c r="C108" s="38">
        <v>0</v>
      </c>
      <c r="D108" s="38">
        <v>5</v>
      </c>
      <c r="E108" s="108">
        <v>0</v>
      </c>
      <c r="F108" s="108">
        <f>ABS(Home!$K$21*E108)</f>
        <v>0</v>
      </c>
      <c r="G108" s="39">
        <v>0</v>
      </c>
      <c r="H108" s="108">
        <f>ABS(Home!$K$21*G108)</f>
        <v>0</v>
      </c>
      <c r="I108" s="39">
        <v>0</v>
      </c>
      <c r="J108" s="108">
        <f>ABS(Home!$K$21*I108)</f>
        <v>0</v>
      </c>
      <c r="K108" s="39">
        <v>0</v>
      </c>
      <c r="L108" s="108">
        <f>ABS(Home!$K$21*K108)</f>
        <v>0</v>
      </c>
      <c r="N108" s="327">
        <f t="shared" si="31"/>
        <v>0</v>
      </c>
      <c r="P108">
        <f t="shared" si="18"/>
        <v>0</v>
      </c>
      <c r="Q108">
        <f t="shared" si="18"/>
        <v>5</v>
      </c>
      <c r="S108" s="1">
        <f t="shared" si="19"/>
        <v>0</v>
      </c>
      <c r="T108">
        <f t="shared" si="20"/>
        <v>0</v>
      </c>
      <c r="U108">
        <f t="shared" si="21"/>
        <v>0</v>
      </c>
      <c r="V108">
        <f t="shared" si="22"/>
        <v>0</v>
      </c>
      <c r="X108">
        <f t="shared" si="23"/>
        <v>0</v>
      </c>
      <c r="Y108">
        <f t="shared" si="24"/>
        <v>0</v>
      </c>
      <c r="Z108">
        <f t="shared" si="25"/>
        <v>0</v>
      </c>
      <c r="AA108">
        <f t="shared" si="26"/>
        <v>0</v>
      </c>
    </row>
    <row r="109" spans="1:27" x14ac:dyDescent="0.2">
      <c r="B109" s="152" t="str">
        <f t="shared" si="28"/>
        <v>Nutrient_input</v>
      </c>
      <c r="C109" s="38">
        <v>0</v>
      </c>
      <c r="D109" s="38">
        <v>5</v>
      </c>
      <c r="E109" s="108">
        <v>0</v>
      </c>
      <c r="F109" s="108">
        <f>ABS(Home!$K$21*E109)</f>
        <v>0</v>
      </c>
      <c r="G109" s="39">
        <v>0</v>
      </c>
      <c r="H109" s="108">
        <f>ABS(Home!$K$21*G109)</f>
        <v>0</v>
      </c>
      <c r="I109" s="39">
        <v>0</v>
      </c>
      <c r="J109" s="108">
        <f>ABS(Home!$K$21*I109)</f>
        <v>0</v>
      </c>
      <c r="K109" s="39">
        <v>0</v>
      </c>
      <c r="L109" s="108">
        <f>ABS(Home!$K$21*K109)</f>
        <v>0</v>
      </c>
      <c r="N109" s="327">
        <f>IF(C109=1,COUNTIF(F109,"&gt;0")+COUNTIF(H109,"&gt;0")+COUNTIF(J109,"&gt;0")+COUNTIF(L109,"&gt;0"),0)</f>
        <v>0</v>
      </c>
      <c r="P109">
        <f t="shared" si="18"/>
        <v>0</v>
      </c>
      <c r="Q109">
        <f t="shared" si="18"/>
        <v>5</v>
      </c>
      <c r="S109" s="1">
        <f t="shared" si="19"/>
        <v>0</v>
      </c>
      <c r="T109">
        <f t="shared" si="20"/>
        <v>0</v>
      </c>
      <c r="U109">
        <f t="shared" si="21"/>
        <v>0</v>
      </c>
      <c r="V109">
        <f t="shared" si="22"/>
        <v>0</v>
      </c>
      <c r="X109">
        <f t="shared" si="23"/>
        <v>0</v>
      </c>
      <c r="Y109">
        <f t="shared" si="24"/>
        <v>0</v>
      </c>
      <c r="Z109">
        <f t="shared" si="25"/>
        <v>0</v>
      </c>
      <c r="AA109">
        <f t="shared" si="26"/>
        <v>0</v>
      </c>
    </row>
    <row r="110" spans="1:27" x14ac:dyDescent="0.2">
      <c r="B110" s="152" t="str">
        <f t="shared" si="28"/>
        <v>empty</v>
      </c>
      <c r="C110" s="38">
        <v>0</v>
      </c>
      <c r="D110" s="38">
        <v>5</v>
      </c>
      <c r="E110" s="219">
        <v>0</v>
      </c>
      <c r="F110" s="108">
        <f>ABS(Home!$K$21*E110)</f>
        <v>0</v>
      </c>
      <c r="G110" s="38">
        <v>0</v>
      </c>
      <c r="H110" s="108">
        <f>ABS(Home!$K$21*G110)</f>
        <v>0</v>
      </c>
      <c r="I110" s="38">
        <v>0</v>
      </c>
      <c r="J110" s="108">
        <f>ABS(Home!$K$21*I110)</f>
        <v>0</v>
      </c>
      <c r="K110" s="38">
        <v>0</v>
      </c>
      <c r="L110" s="108">
        <f>ABS(Home!$K$21*K110)</f>
        <v>0</v>
      </c>
      <c r="P110">
        <f t="shared" si="18"/>
        <v>0</v>
      </c>
      <c r="Q110">
        <f t="shared" si="18"/>
        <v>5</v>
      </c>
      <c r="S110" s="1">
        <f t="shared" si="19"/>
        <v>0</v>
      </c>
      <c r="T110">
        <f t="shared" si="20"/>
        <v>0</v>
      </c>
      <c r="U110">
        <f t="shared" si="21"/>
        <v>0</v>
      </c>
      <c r="V110">
        <f t="shared" si="22"/>
        <v>0</v>
      </c>
      <c r="X110">
        <f t="shared" si="23"/>
        <v>0</v>
      </c>
      <c r="Y110">
        <f t="shared" si="24"/>
        <v>0</v>
      </c>
      <c r="Z110">
        <f t="shared" si="25"/>
        <v>0</v>
      </c>
      <c r="AA110">
        <f t="shared" si="26"/>
        <v>0</v>
      </c>
    </row>
    <row r="111" spans="1:27" x14ac:dyDescent="0.2">
      <c r="B111" s="152" t="str">
        <f t="shared" si="28"/>
        <v>empty</v>
      </c>
      <c r="C111" s="38">
        <v>0</v>
      </c>
      <c r="D111" s="38">
        <v>5</v>
      </c>
      <c r="E111" s="219">
        <v>0</v>
      </c>
      <c r="F111" s="108">
        <f>ABS(Home!$K$21*E111)</f>
        <v>0</v>
      </c>
      <c r="G111" s="38">
        <v>0</v>
      </c>
      <c r="H111" s="108">
        <f>ABS(Home!$K$21*G111)</f>
        <v>0</v>
      </c>
      <c r="I111" s="38">
        <v>0</v>
      </c>
      <c r="J111" s="108">
        <f>ABS(Home!$K$21*I111)</f>
        <v>0</v>
      </c>
      <c r="K111" s="38">
        <v>0</v>
      </c>
      <c r="L111" s="108">
        <f>ABS(Home!$K$21*K111)</f>
        <v>0</v>
      </c>
      <c r="P111">
        <f t="shared" si="18"/>
        <v>0</v>
      </c>
      <c r="Q111">
        <f t="shared" si="18"/>
        <v>5</v>
      </c>
      <c r="S111" s="1">
        <f t="shared" si="19"/>
        <v>0</v>
      </c>
      <c r="T111">
        <f t="shared" si="20"/>
        <v>0</v>
      </c>
      <c r="U111">
        <f t="shared" si="21"/>
        <v>0</v>
      </c>
      <c r="V111">
        <f t="shared" si="22"/>
        <v>0</v>
      </c>
      <c r="X111">
        <f t="shared" si="23"/>
        <v>0</v>
      </c>
      <c r="Y111">
        <f t="shared" si="24"/>
        <v>0</v>
      </c>
      <c r="Z111">
        <f t="shared" si="25"/>
        <v>0</v>
      </c>
      <c r="AA111">
        <f t="shared" si="26"/>
        <v>0</v>
      </c>
    </row>
    <row r="112" spans="1:27" x14ac:dyDescent="0.2">
      <c r="B112" s="152" t="str">
        <f t="shared" si="28"/>
        <v>empty</v>
      </c>
      <c r="C112" s="84">
        <v>0</v>
      </c>
      <c r="D112" s="38">
        <v>5</v>
      </c>
      <c r="E112" s="219">
        <v>0</v>
      </c>
      <c r="F112" s="108">
        <f>ABS(Home!$K$21*E112)</f>
        <v>0</v>
      </c>
      <c r="G112" s="38">
        <v>0</v>
      </c>
      <c r="H112" s="108">
        <f>ABS(Home!$K$21*G112)</f>
        <v>0</v>
      </c>
      <c r="I112" s="38">
        <v>0</v>
      </c>
      <c r="J112" s="108">
        <f>ABS(Home!$K$21*I112)</f>
        <v>0</v>
      </c>
      <c r="K112" s="38">
        <v>0</v>
      </c>
      <c r="L112" s="108">
        <f>ABS(Home!$K$21*K112)</f>
        <v>0</v>
      </c>
      <c r="P112">
        <f t="shared" si="18"/>
        <v>0</v>
      </c>
      <c r="Q112">
        <f t="shared" si="18"/>
        <v>5</v>
      </c>
      <c r="S112" s="1">
        <f t="shared" si="19"/>
        <v>0</v>
      </c>
      <c r="T112">
        <f t="shared" si="20"/>
        <v>0</v>
      </c>
      <c r="U112">
        <f t="shared" si="21"/>
        <v>0</v>
      </c>
      <c r="V112">
        <f t="shared" si="22"/>
        <v>0</v>
      </c>
      <c r="X112">
        <f t="shared" si="23"/>
        <v>0</v>
      </c>
      <c r="Y112">
        <f t="shared" si="24"/>
        <v>0</v>
      </c>
      <c r="Z112">
        <f t="shared" si="25"/>
        <v>0</v>
      </c>
      <c r="AA112">
        <f t="shared" si="26"/>
        <v>0</v>
      </c>
    </row>
    <row r="113" spans="1:27" x14ac:dyDescent="0.2">
      <c r="A113" s="174"/>
      <c r="B113" s="158" t="str">
        <f t="shared" si="28"/>
        <v>empty</v>
      </c>
      <c r="C113" s="157">
        <v>0</v>
      </c>
      <c r="D113" s="157">
        <v>5</v>
      </c>
      <c r="E113" s="156">
        <v>0</v>
      </c>
      <c r="F113" s="266">
        <f>ABS(Home!$K$21*E113)</f>
        <v>0</v>
      </c>
      <c r="G113" s="157">
        <v>0</v>
      </c>
      <c r="H113" s="266">
        <f>ABS(Home!$K$21*G113)</f>
        <v>0</v>
      </c>
      <c r="I113" s="157">
        <v>0</v>
      </c>
      <c r="J113" s="266">
        <f>ABS(Home!$K$21*I113)</f>
        <v>0</v>
      </c>
      <c r="K113" s="157">
        <v>0</v>
      </c>
      <c r="L113" s="266">
        <f>ABS(Home!$K$21*K113)</f>
        <v>0</v>
      </c>
      <c r="M113" s="325" t="s">
        <v>26</v>
      </c>
      <c r="N113" s="328" t="s">
        <v>42</v>
      </c>
      <c r="P113">
        <f t="shared" si="18"/>
        <v>0</v>
      </c>
      <c r="Q113">
        <f t="shared" si="18"/>
        <v>5</v>
      </c>
      <c r="S113" s="1">
        <f t="shared" si="19"/>
        <v>0</v>
      </c>
      <c r="T113">
        <f t="shared" si="20"/>
        <v>0</v>
      </c>
      <c r="U113">
        <f t="shared" si="21"/>
        <v>0</v>
      </c>
      <c r="V113">
        <f t="shared" si="22"/>
        <v>0</v>
      </c>
      <c r="X113">
        <f t="shared" si="23"/>
        <v>0</v>
      </c>
      <c r="Y113">
        <f t="shared" si="24"/>
        <v>0</v>
      </c>
      <c r="Z113">
        <f t="shared" si="25"/>
        <v>0</v>
      </c>
      <c r="AA113">
        <f t="shared" si="26"/>
        <v>0</v>
      </c>
    </row>
    <row r="114" spans="1:27" x14ac:dyDescent="0.2">
      <c r="A114" s="14">
        <f>1+A104</f>
        <v>12</v>
      </c>
      <c r="B114" s="152" t="str">
        <f t="shared" si="28"/>
        <v>Temp</v>
      </c>
      <c r="C114" s="38">
        <v>0</v>
      </c>
      <c r="D114" s="38">
        <v>4</v>
      </c>
      <c r="E114" s="108">
        <v>1</v>
      </c>
      <c r="F114" s="108">
        <f>ABS(Home!$K$21*E114)</f>
        <v>0.05</v>
      </c>
      <c r="G114" s="39">
        <v>0.99810399999999999</v>
      </c>
      <c r="H114" s="108">
        <f>ABS(Home!$K$21*G114)</f>
        <v>4.9905200000000004E-2</v>
      </c>
      <c r="I114" s="39">
        <v>0.03</v>
      </c>
      <c r="J114" s="108">
        <f>ABS(Home!$K$21*I114)</f>
        <v>1.5E-3</v>
      </c>
      <c r="K114" s="39">
        <v>0</v>
      </c>
      <c r="L114" s="108">
        <f>ABS(Home!$K$21*K114)</f>
        <v>0</v>
      </c>
      <c r="M114" s="324">
        <f>SUM(C114:C119)</f>
        <v>0</v>
      </c>
      <c r="N114" s="327">
        <f>IF(C114=1,COUNTIF(F114,"&gt;0")+COUNTIF(H114,"&gt;0")+COUNTIF(J114,"&gt;0")+COUNTIF(L114,"&gt;0"),0)</f>
        <v>0</v>
      </c>
      <c r="P114">
        <f t="shared" si="18"/>
        <v>0</v>
      </c>
      <c r="Q114">
        <f t="shared" si="18"/>
        <v>4</v>
      </c>
      <c r="S114" s="1">
        <f t="shared" si="19"/>
        <v>0</v>
      </c>
      <c r="T114">
        <f t="shared" si="20"/>
        <v>0</v>
      </c>
      <c r="U114">
        <f t="shared" si="21"/>
        <v>0</v>
      </c>
      <c r="V114">
        <f t="shared" si="22"/>
        <v>0</v>
      </c>
      <c r="X114">
        <f t="shared" si="23"/>
        <v>0</v>
      </c>
      <c r="Y114">
        <f t="shared" si="24"/>
        <v>0</v>
      </c>
      <c r="Z114">
        <f t="shared" si="25"/>
        <v>0</v>
      </c>
      <c r="AA114">
        <f t="shared" si="26"/>
        <v>0</v>
      </c>
    </row>
    <row r="115" spans="1:27" x14ac:dyDescent="0.2">
      <c r="A115" s="18"/>
      <c r="B115" s="152" t="str">
        <f t="shared" si="28"/>
        <v>pH</v>
      </c>
      <c r="C115" s="38">
        <v>0</v>
      </c>
      <c r="D115" s="38">
        <v>5</v>
      </c>
      <c r="E115" s="108">
        <v>1.801044720434344</v>
      </c>
      <c r="F115" s="108">
        <f>ABS(Home!$K$21*E115)</f>
        <v>9.0052236021717205E-2</v>
      </c>
      <c r="G115" s="39"/>
      <c r="H115" s="108">
        <f>ABS(Home!$K$21*G115)</f>
        <v>0</v>
      </c>
      <c r="I115" s="39">
        <v>0</v>
      </c>
      <c r="J115" s="108">
        <f>ABS(Home!$K$21*I115)</f>
        <v>0</v>
      </c>
      <c r="K115" s="39">
        <v>0</v>
      </c>
      <c r="L115" s="108">
        <f>ABS(Home!$K$21*K115)</f>
        <v>0</v>
      </c>
      <c r="N115" s="327">
        <f t="shared" ref="N115:N118" si="32">IF(C115=1,COUNTIF(F115,"&gt;0")+COUNTIF(H115,"&gt;0")+COUNTIF(J115,"&gt;0")+COUNTIF(L115,"&gt;0"),0)</f>
        <v>0</v>
      </c>
      <c r="P115">
        <f t="shared" si="18"/>
        <v>0</v>
      </c>
      <c r="Q115">
        <f t="shared" si="18"/>
        <v>5</v>
      </c>
      <c r="S115" s="1">
        <f t="shared" si="19"/>
        <v>0</v>
      </c>
      <c r="T115">
        <f t="shared" si="20"/>
        <v>0</v>
      </c>
      <c r="U115">
        <f t="shared" si="21"/>
        <v>0</v>
      </c>
      <c r="V115">
        <f t="shared" si="22"/>
        <v>0</v>
      </c>
      <c r="X115">
        <f t="shared" si="23"/>
        <v>0</v>
      </c>
      <c r="Y115">
        <f t="shared" si="24"/>
        <v>0</v>
      </c>
      <c r="Z115">
        <f t="shared" si="25"/>
        <v>0</v>
      </c>
      <c r="AA115">
        <f t="shared" si="26"/>
        <v>0</v>
      </c>
    </row>
    <row r="116" spans="1:27" x14ac:dyDescent="0.2">
      <c r="B116" s="152" t="str">
        <f t="shared" si="28"/>
        <v>Global_DO</v>
      </c>
      <c r="C116" s="38">
        <v>0</v>
      </c>
      <c r="D116" s="38"/>
      <c r="E116" s="108"/>
      <c r="F116" s="108">
        <f>ABS(Home!$K$21*E116)</f>
        <v>0</v>
      </c>
      <c r="G116" s="39"/>
      <c r="H116" s="108">
        <f>ABS(Home!$K$21*G116)</f>
        <v>0</v>
      </c>
      <c r="I116" s="39"/>
      <c r="J116" s="108">
        <f>ABS(Home!$K$21*I116)</f>
        <v>0</v>
      </c>
      <c r="K116" s="39">
        <v>0</v>
      </c>
      <c r="L116" s="108">
        <f>ABS(Home!$K$21*K116)</f>
        <v>0</v>
      </c>
      <c r="N116" s="327">
        <f t="shared" si="32"/>
        <v>0</v>
      </c>
      <c r="P116">
        <f t="shared" si="18"/>
        <v>0</v>
      </c>
      <c r="Q116">
        <f t="shared" si="18"/>
        <v>0</v>
      </c>
      <c r="S116" s="1">
        <f t="shared" si="19"/>
        <v>0</v>
      </c>
      <c r="T116">
        <f t="shared" si="20"/>
        <v>0</v>
      </c>
      <c r="U116">
        <f t="shared" si="21"/>
        <v>0</v>
      </c>
      <c r="V116">
        <f t="shared" si="22"/>
        <v>0</v>
      </c>
      <c r="X116">
        <f t="shared" si="23"/>
        <v>0</v>
      </c>
      <c r="Y116">
        <f t="shared" si="24"/>
        <v>0</v>
      </c>
      <c r="Z116">
        <f t="shared" si="25"/>
        <v>0</v>
      </c>
      <c r="AA116">
        <f t="shared" si="26"/>
        <v>0</v>
      </c>
    </row>
    <row r="117" spans="1:27" x14ac:dyDescent="0.2">
      <c r="B117" s="152" t="str">
        <f t="shared" si="28"/>
        <v>Pollution</v>
      </c>
      <c r="C117" s="38">
        <v>0</v>
      </c>
      <c r="D117" s="38">
        <v>5</v>
      </c>
      <c r="E117" s="108">
        <v>-0.16666666666666669</v>
      </c>
      <c r="F117" s="108">
        <f>ABS(Home!$K$21*E117)</f>
        <v>8.333333333333335E-3</v>
      </c>
      <c r="G117" s="39">
        <v>0</v>
      </c>
      <c r="H117" s="108">
        <f>ABS(Home!$K$21*G117)</f>
        <v>0</v>
      </c>
      <c r="I117" s="39">
        <v>0</v>
      </c>
      <c r="J117" s="108">
        <f>ABS(Home!$K$21*I117)</f>
        <v>0</v>
      </c>
      <c r="K117" s="39">
        <v>0</v>
      </c>
      <c r="L117" s="108">
        <f>ABS(Home!$K$21*K117)</f>
        <v>0</v>
      </c>
      <c r="N117" s="327">
        <f t="shared" si="32"/>
        <v>0</v>
      </c>
      <c r="P117">
        <f t="shared" si="18"/>
        <v>0</v>
      </c>
      <c r="Q117">
        <f t="shared" si="18"/>
        <v>5</v>
      </c>
      <c r="S117" s="1">
        <f t="shared" si="19"/>
        <v>0</v>
      </c>
      <c r="T117">
        <f t="shared" si="20"/>
        <v>0</v>
      </c>
      <c r="U117">
        <f t="shared" si="21"/>
        <v>0</v>
      </c>
      <c r="V117">
        <f t="shared" si="22"/>
        <v>0</v>
      </c>
      <c r="X117">
        <f t="shared" si="23"/>
        <v>0</v>
      </c>
      <c r="Y117">
        <f t="shared" si="24"/>
        <v>0</v>
      </c>
      <c r="Z117">
        <f t="shared" si="25"/>
        <v>0</v>
      </c>
      <c r="AA117">
        <f t="shared" si="26"/>
        <v>0</v>
      </c>
    </row>
    <row r="118" spans="1:27" x14ac:dyDescent="0.2">
      <c r="B118" s="152" t="str">
        <f t="shared" si="28"/>
        <v>Fishing</v>
      </c>
      <c r="C118" s="38">
        <v>0</v>
      </c>
      <c r="D118" s="38">
        <v>5</v>
      </c>
      <c r="E118" s="108">
        <v>0</v>
      </c>
      <c r="F118" s="108">
        <f>ABS(Home!$K$21*E118)</f>
        <v>0</v>
      </c>
      <c r="G118" s="39">
        <v>0</v>
      </c>
      <c r="H118" s="108">
        <f>ABS(Home!$K$21*G118)</f>
        <v>0</v>
      </c>
      <c r="I118" s="39">
        <v>0</v>
      </c>
      <c r="J118" s="108">
        <f>ABS(Home!$K$21*I118)</f>
        <v>0</v>
      </c>
      <c r="K118" s="39">
        <v>0</v>
      </c>
      <c r="L118" s="108">
        <f>ABS(Home!$K$21*K118)</f>
        <v>0</v>
      </c>
      <c r="N118" s="327">
        <f t="shared" si="32"/>
        <v>0</v>
      </c>
      <c r="P118">
        <f t="shared" si="18"/>
        <v>0</v>
      </c>
      <c r="Q118">
        <f t="shared" si="18"/>
        <v>5</v>
      </c>
      <c r="S118" s="1">
        <f t="shared" si="19"/>
        <v>0</v>
      </c>
      <c r="T118">
        <f t="shared" si="20"/>
        <v>0</v>
      </c>
      <c r="U118">
        <f t="shared" si="21"/>
        <v>0</v>
      </c>
      <c r="V118">
        <f t="shared" si="22"/>
        <v>0</v>
      </c>
      <c r="X118">
        <f t="shared" si="23"/>
        <v>0</v>
      </c>
      <c r="Y118">
        <f t="shared" si="24"/>
        <v>0</v>
      </c>
      <c r="Z118">
        <f t="shared" si="25"/>
        <v>0</v>
      </c>
      <c r="AA118">
        <f t="shared" si="26"/>
        <v>0</v>
      </c>
    </row>
    <row r="119" spans="1:27" x14ac:dyDescent="0.2">
      <c r="B119" s="152" t="str">
        <f t="shared" si="28"/>
        <v>Nutrient_input</v>
      </c>
      <c r="C119" s="38">
        <v>0</v>
      </c>
      <c r="D119" s="38">
        <v>5</v>
      </c>
      <c r="E119" s="108">
        <v>0</v>
      </c>
      <c r="F119" s="108">
        <f>ABS(Home!$K$21*E119)</f>
        <v>0</v>
      </c>
      <c r="G119" s="39">
        <v>0</v>
      </c>
      <c r="H119" s="108">
        <f>ABS(Home!$K$21*G119)</f>
        <v>0</v>
      </c>
      <c r="I119" s="39">
        <v>0</v>
      </c>
      <c r="J119" s="108">
        <f>ABS(Home!$K$21*I119)</f>
        <v>0</v>
      </c>
      <c r="K119" s="39">
        <v>0</v>
      </c>
      <c r="L119" s="108">
        <f>ABS(Home!$K$21*K119)</f>
        <v>0</v>
      </c>
      <c r="N119" s="327">
        <f>IF(C119=1,COUNTIF(F119,"&gt;0")+COUNTIF(H119,"&gt;0")+COUNTIF(J119,"&gt;0")+COUNTIF(L119,"&gt;0"),0)</f>
        <v>0</v>
      </c>
      <c r="P119">
        <f t="shared" si="18"/>
        <v>0</v>
      </c>
      <c r="Q119">
        <f t="shared" si="18"/>
        <v>5</v>
      </c>
      <c r="S119" s="1">
        <f t="shared" si="19"/>
        <v>0</v>
      </c>
      <c r="T119">
        <f t="shared" si="20"/>
        <v>0</v>
      </c>
      <c r="U119">
        <f t="shared" si="21"/>
        <v>0</v>
      </c>
      <c r="V119">
        <f t="shared" si="22"/>
        <v>0</v>
      </c>
      <c r="X119">
        <f t="shared" si="23"/>
        <v>0</v>
      </c>
      <c r="Y119">
        <f t="shared" si="24"/>
        <v>0</v>
      </c>
      <c r="Z119">
        <f t="shared" si="25"/>
        <v>0</v>
      </c>
      <c r="AA119">
        <f t="shared" si="26"/>
        <v>0</v>
      </c>
    </row>
    <row r="120" spans="1:27" x14ac:dyDescent="0.2">
      <c r="B120" s="152" t="str">
        <f t="shared" si="28"/>
        <v>empty</v>
      </c>
      <c r="C120" s="38">
        <v>0</v>
      </c>
      <c r="D120" s="38">
        <v>5</v>
      </c>
      <c r="E120" s="219">
        <v>0</v>
      </c>
      <c r="F120" s="108">
        <f>ABS(Home!$K$21*E120)</f>
        <v>0</v>
      </c>
      <c r="G120" s="38">
        <v>0</v>
      </c>
      <c r="H120" s="108">
        <f>ABS(Home!$K$21*G120)</f>
        <v>0</v>
      </c>
      <c r="I120" s="38">
        <v>0</v>
      </c>
      <c r="J120" s="108">
        <f>ABS(Home!$K$21*I120)</f>
        <v>0</v>
      </c>
      <c r="K120" s="38">
        <v>0</v>
      </c>
      <c r="L120" s="108">
        <f>ABS(Home!$K$21*K120)</f>
        <v>0</v>
      </c>
      <c r="P120">
        <f t="shared" si="18"/>
        <v>0</v>
      </c>
      <c r="Q120">
        <f t="shared" si="18"/>
        <v>5</v>
      </c>
      <c r="S120" s="1">
        <f t="shared" si="19"/>
        <v>0</v>
      </c>
      <c r="T120">
        <f t="shared" si="20"/>
        <v>0</v>
      </c>
      <c r="U120">
        <f t="shared" si="21"/>
        <v>0</v>
      </c>
      <c r="V120">
        <f t="shared" si="22"/>
        <v>0</v>
      </c>
      <c r="X120">
        <f t="shared" si="23"/>
        <v>0</v>
      </c>
      <c r="Y120">
        <f t="shared" si="24"/>
        <v>0</v>
      </c>
      <c r="Z120">
        <f t="shared" si="25"/>
        <v>0</v>
      </c>
      <c r="AA120">
        <f t="shared" si="26"/>
        <v>0</v>
      </c>
    </row>
    <row r="121" spans="1:27" x14ac:dyDescent="0.2">
      <c r="B121" s="152" t="str">
        <f t="shared" si="28"/>
        <v>empty</v>
      </c>
      <c r="C121" s="38">
        <v>0</v>
      </c>
      <c r="D121" s="38">
        <v>5</v>
      </c>
      <c r="E121" s="219">
        <v>0</v>
      </c>
      <c r="F121" s="108">
        <f>ABS(Home!$K$21*E121)</f>
        <v>0</v>
      </c>
      <c r="G121" s="38">
        <v>0</v>
      </c>
      <c r="H121" s="108">
        <f>ABS(Home!$K$21*G121)</f>
        <v>0</v>
      </c>
      <c r="I121" s="38">
        <v>0</v>
      </c>
      <c r="J121" s="108">
        <f>ABS(Home!$K$21*I121)</f>
        <v>0</v>
      </c>
      <c r="K121" s="38">
        <v>0</v>
      </c>
      <c r="L121" s="108">
        <f>ABS(Home!$K$21*K121)</f>
        <v>0</v>
      </c>
      <c r="P121">
        <f t="shared" si="18"/>
        <v>0</v>
      </c>
      <c r="Q121">
        <f t="shared" si="18"/>
        <v>5</v>
      </c>
      <c r="S121" s="1">
        <f t="shared" si="19"/>
        <v>0</v>
      </c>
      <c r="T121">
        <f t="shared" si="20"/>
        <v>0</v>
      </c>
      <c r="U121">
        <f t="shared" si="21"/>
        <v>0</v>
      </c>
      <c r="V121">
        <f t="shared" si="22"/>
        <v>0</v>
      </c>
      <c r="X121">
        <f t="shared" si="23"/>
        <v>0</v>
      </c>
      <c r="Y121">
        <f t="shared" si="24"/>
        <v>0</v>
      </c>
      <c r="Z121">
        <f t="shared" si="25"/>
        <v>0</v>
      </c>
      <c r="AA121">
        <f t="shared" si="26"/>
        <v>0</v>
      </c>
    </row>
    <row r="122" spans="1:27" x14ac:dyDescent="0.2">
      <c r="B122" s="152" t="str">
        <f t="shared" si="28"/>
        <v>empty</v>
      </c>
      <c r="C122" s="84">
        <v>0</v>
      </c>
      <c r="D122" s="38">
        <v>5</v>
      </c>
      <c r="E122" s="219">
        <v>0</v>
      </c>
      <c r="F122" s="108">
        <f>ABS(Home!$K$21*E122)</f>
        <v>0</v>
      </c>
      <c r="G122" s="38">
        <v>0</v>
      </c>
      <c r="H122" s="108">
        <f>ABS(Home!$K$21*G122)</f>
        <v>0</v>
      </c>
      <c r="I122" s="38">
        <v>0</v>
      </c>
      <c r="J122" s="108">
        <f>ABS(Home!$K$21*I122)</f>
        <v>0</v>
      </c>
      <c r="K122" s="38">
        <v>0</v>
      </c>
      <c r="L122" s="108">
        <f>ABS(Home!$K$21*K122)</f>
        <v>0</v>
      </c>
      <c r="P122">
        <f t="shared" si="18"/>
        <v>0</v>
      </c>
      <c r="Q122">
        <f t="shared" si="18"/>
        <v>5</v>
      </c>
      <c r="S122" s="1">
        <f t="shared" si="19"/>
        <v>0</v>
      </c>
      <c r="T122">
        <f t="shared" si="20"/>
        <v>0</v>
      </c>
      <c r="U122">
        <f t="shared" si="21"/>
        <v>0</v>
      </c>
      <c r="V122">
        <f t="shared" si="22"/>
        <v>0</v>
      </c>
      <c r="X122">
        <f t="shared" si="23"/>
        <v>0</v>
      </c>
      <c r="Y122">
        <f t="shared" si="24"/>
        <v>0</v>
      </c>
      <c r="Z122">
        <f t="shared" si="25"/>
        <v>0</v>
      </c>
      <c r="AA122">
        <f t="shared" si="26"/>
        <v>0</v>
      </c>
    </row>
    <row r="123" spans="1:27" x14ac:dyDescent="0.2">
      <c r="A123" s="174"/>
      <c r="B123" s="158" t="str">
        <f t="shared" si="28"/>
        <v>empty</v>
      </c>
      <c r="C123" s="157">
        <v>0</v>
      </c>
      <c r="D123" s="157">
        <v>5</v>
      </c>
      <c r="E123" s="156">
        <v>0</v>
      </c>
      <c r="F123" s="266">
        <f>ABS(Home!$K$21*E123)</f>
        <v>0</v>
      </c>
      <c r="G123" s="157">
        <v>0</v>
      </c>
      <c r="H123" s="266">
        <f>ABS(Home!$K$21*G123)</f>
        <v>0</v>
      </c>
      <c r="I123" s="157">
        <v>0</v>
      </c>
      <c r="J123" s="266">
        <f>ABS(Home!$K$21*I123)</f>
        <v>0</v>
      </c>
      <c r="K123" s="157">
        <v>0</v>
      </c>
      <c r="L123" s="266">
        <f>ABS(Home!$K$21*K123)</f>
        <v>0</v>
      </c>
      <c r="M123" s="325" t="s">
        <v>26</v>
      </c>
      <c r="N123" s="328" t="s">
        <v>42</v>
      </c>
      <c r="P123">
        <f t="shared" si="18"/>
        <v>0</v>
      </c>
      <c r="Q123">
        <f t="shared" si="18"/>
        <v>5</v>
      </c>
      <c r="S123" s="1">
        <f t="shared" si="19"/>
        <v>0</v>
      </c>
      <c r="T123">
        <f t="shared" si="20"/>
        <v>0</v>
      </c>
      <c r="U123">
        <f t="shared" si="21"/>
        <v>0</v>
      </c>
      <c r="V123">
        <f t="shared" si="22"/>
        <v>0</v>
      </c>
      <c r="X123">
        <f t="shared" si="23"/>
        <v>0</v>
      </c>
      <c r="Y123">
        <f t="shared" si="24"/>
        <v>0</v>
      </c>
      <c r="Z123">
        <f t="shared" si="25"/>
        <v>0</v>
      </c>
      <c r="AA123">
        <f t="shared" si="26"/>
        <v>0</v>
      </c>
    </row>
    <row r="124" spans="1:27" x14ac:dyDescent="0.2">
      <c r="A124" s="14">
        <f>1+A114</f>
        <v>13</v>
      </c>
      <c r="B124" s="152" t="str">
        <f t="shared" si="28"/>
        <v>Temp</v>
      </c>
      <c r="C124" s="38">
        <v>0</v>
      </c>
      <c r="D124" s="38">
        <v>4</v>
      </c>
      <c r="E124" s="108">
        <v>1</v>
      </c>
      <c r="F124" s="108">
        <f>ABS(Home!$K$21*E124)</f>
        <v>0.05</v>
      </c>
      <c r="G124" s="39">
        <v>0.99810399999999999</v>
      </c>
      <c r="H124" s="108">
        <f>ABS(Home!$K$21*G124)</f>
        <v>4.9905200000000004E-2</v>
      </c>
      <c r="I124" s="39">
        <v>0.03</v>
      </c>
      <c r="J124" s="108">
        <f>ABS(Home!$K$21*I124)</f>
        <v>1.5E-3</v>
      </c>
      <c r="K124" s="39">
        <v>0</v>
      </c>
      <c r="L124" s="108">
        <f>ABS(Home!$K$21*K124)</f>
        <v>0</v>
      </c>
      <c r="M124" s="324">
        <f>SUM(C124:C129)</f>
        <v>1</v>
      </c>
      <c r="N124" s="327">
        <f>IF(C124=1,COUNTIF(F124,"&gt;0")+COUNTIF(H124,"&gt;0")+COUNTIF(J124,"&gt;0")+COUNTIF(L124,"&gt;0"),0)</f>
        <v>0</v>
      </c>
      <c r="P124">
        <f t="shared" si="18"/>
        <v>0</v>
      </c>
      <c r="Q124">
        <f t="shared" si="18"/>
        <v>4</v>
      </c>
      <c r="S124" s="1">
        <f t="shared" si="19"/>
        <v>0</v>
      </c>
      <c r="T124">
        <f t="shared" si="20"/>
        <v>0</v>
      </c>
      <c r="U124">
        <f t="shared" si="21"/>
        <v>0</v>
      </c>
      <c r="V124">
        <f t="shared" si="22"/>
        <v>0</v>
      </c>
      <c r="X124">
        <f t="shared" si="23"/>
        <v>0</v>
      </c>
      <c r="Y124">
        <f t="shared" si="24"/>
        <v>0</v>
      </c>
      <c r="Z124">
        <f t="shared" si="25"/>
        <v>0</v>
      </c>
      <c r="AA124">
        <f t="shared" si="26"/>
        <v>0</v>
      </c>
    </row>
    <row r="125" spans="1:27" x14ac:dyDescent="0.2">
      <c r="A125" s="18"/>
      <c r="B125" s="152" t="str">
        <f t="shared" si="28"/>
        <v>pH</v>
      </c>
      <c r="C125" s="38">
        <v>0</v>
      </c>
      <c r="D125" s="38">
        <v>5</v>
      </c>
      <c r="E125" s="108">
        <v>1.801044720434344</v>
      </c>
      <c r="F125" s="108">
        <f>ABS(Home!$K$21*E125)</f>
        <v>9.0052236021717205E-2</v>
      </c>
      <c r="G125" s="39"/>
      <c r="H125" s="108">
        <f>ABS(Home!$K$21*G125)</f>
        <v>0</v>
      </c>
      <c r="I125" s="39">
        <v>0</v>
      </c>
      <c r="J125" s="108">
        <f>ABS(Home!$K$21*I125)</f>
        <v>0</v>
      </c>
      <c r="K125" s="39">
        <v>0</v>
      </c>
      <c r="L125" s="108">
        <f>ABS(Home!$K$21*K125)</f>
        <v>0</v>
      </c>
      <c r="N125" s="327">
        <f t="shared" ref="N125:N128" si="33">IF(C125=1,COUNTIF(F125,"&gt;0")+COUNTIF(H125,"&gt;0")+COUNTIF(J125,"&gt;0")+COUNTIF(L125,"&gt;0"),0)</f>
        <v>0</v>
      </c>
      <c r="P125">
        <f t="shared" si="18"/>
        <v>0</v>
      </c>
      <c r="Q125">
        <f t="shared" si="18"/>
        <v>5</v>
      </c>
      <c r="S125" s="1">
        <f t="shared" si="19"/>
        <v>0</v>
      </c>
      <c r="T125">
        <f t="shared" si="20"/>
        <v>0</v>
      </c>
      <c r="U125">
        <f t="shared" si="21"/>
        <v>0</v>
      </c>
      <c r="V125">
        <f t="shared" si="22"/>
        <v>0</v>
      </c>
      <c r="X125">
        <f t="shared" si="23"/>
        <v>0</v>
      </c>
      <c r="Y125">
        <f t="shared" si="24"/>
        <v>0</v>
      </c>
      <c r="Z125">
        <f t="shared" si="25"/>
        <v>0</v>
      </c>
      <c r="AA125">
        <f t="shared" si="26"/>
        <v>0</v>
      </c>
    </row>
    <row r="126" spans="1:27" x14ac:dyDescent="0.2">
      <c r="B126" s="152" t="str">
        <f t="shared" si="28"/>
        <v>Global_DO</v>
      </c>
      <c r="C126" s="38">
        <v>0</v>
      </c>
      <c r="D126" s="38"/>
      <c r="E126" s="108"/>
      <c r="F126" s="108">
        <f>ABS(Home!$K$21*E126)</f>
        <v>0</v>
      </c>
      <c r="G126" s="39"/>
      <c r="H126" s="108">
        <f>ABS(Home!$K$21*G126)</f>
        <v>0</v>
      </c>
      <c r="I126" s="39"/>
      <c r="J126" s="108">
        <f>ABS(Home!$K$21*I126)</f>
        <v>0</v>
      </c>
      <c r="K126" s="39"/>
      <c r="L126" s="108">
        <f>ABS(Home!$K$21*K126)</f>
        <v>0</v>
      </c>
      <c r="N126" s="327">
        <f t="shared" si="33"/>
        <v>0</v>
      </c>
      <c r="P126">
        <f t="shared" si="18"/>
        <v>0</v>
      </c>
      <c r="Q126">
        <f t="shared" si="18"/>
        <v>0</v>
      </c>
      <c r="S126" s="1">
        <f t="shared" si="19"/>
        <v>0</v>
      </c>
      <c r="T126">
        <f t="shared" si="20"/>
        <v>0</v>
      </c>
      <c r="U126">
        <f t="shared" si="21"/>
        <v>0</v>
      </c>
      <c r="V126">
        <f t="shared" si="22"/>
        <v>0</v>
      </c>
      <c r="X126">
        <f t="shared" si="23"/>
        <v>0</v>
      </c>
      <c r="Y126">
        <f t="shared" si="24"/>
        <v>0</v>
      </c>
      <c r="Z126">
        <f t="shared" si="25"/>
        <v>0</v>
      </c>
      <c r="AA126">
        <f t="shared" si="26"/>
        <v>0</v>
      </c>
    </row>
    <row r="127" spans="1:27" x14ac:dyDescent="0.2">
      <c r="B127" s="152" t="str">
        <f t="shared" si="28"/>
        <v>Pollution</v>
      </c>
      <c r="C127" s="38">
        <v>1</v>
      </c>
      <c r="D127" s="38">
        <v>5</v>
      </c>
      <c r="E127" s="108">
        <v>-0.1</v>
      </c>
      <c r="F127" s="108">
        <f>ABS(Home!$K$21*E127)</f>
        <v>5.000000000000001E-3</v>
      </c>
      <c r="G127" s="39">
        <v>0</v>
      </c>
      <c r="H127" s="108">
        <f>ABS(Home!$K$21*G127)</f>
        <v>0</v>
      </c>
      <c r="I127" s="39">
        <v>0</v>
      </c>
      <c r="J127" s="108">
        <f>ABS(Home!$K$21*I127)</f>
        <v>0</v>
      </c>
      <c r="K127" s="39">
        <v>0</v>
      </c>
      <c r="L127" s="108">
        <f>ABS(Home!$K$21*K127)</f>
        <v>0</v>
      </c>
      <c r="N127" s="327">
        <f t="shared" si="33"/>
        <v>1</v>
      </c>
      <c r="P127">
        <f t="shared" si="18"/>
        <v>1</v>
      </c>
      <c r="Q127">
        <f t="shared" si="18"/>
        <v>5</v>
      </c>
      <c r="S127" s="1">
        <f t="shared" si="19"/>
        <v>-0.1</v>
      </c>
      <c r="T127">
        <f t="shared" si="20"/>
        <v>0</v>
      </c>
      <c r="U127">
        <f t="shared" si="21"/>
        <v>0</v>
      </c>
      <c r="V127">
        <f t="shared" si="22"/>
        <v>0</v>
      </c>
      <c r="X127">
        <f t="shared" si="23"/>
        <v>5.000000000000001E-3</v>
      </c>
      <c r="Y127">
        <f t="shared" si="24"/>
        <v>0</v>
      </c>
      <c r="Z127">
        <f t="shared" si="25"/>
        <v>0</v>
      </c>
      <c r="AA127">
        <f t="shared" si="26"/>
        <v>0</v>
      </c>
    </row>
    <row r="128" spans="1:27" x14ac:dyDescent="0.2">
      <c r="B128" s="152" t="str">
        <f t="shared" si="28"/>
        <v>Fishing</v>
      </c>
      <c r="C128" s="38">
        <v>0</v>
      </c>
      <c r="D128" s="38">
        <v>5</v>
      </c>
      <c r="E128" s="108">
        <v>0</v>
      </c>
      <c r="F128" s="108">
        <f>ABS(Home!$K$21*E128)</f>
        <v>0</v>
      </c>
      <c r="G128" s="39">
        <v>0</v>
      </c>
      <c r="H128" s="108">
        <f>ABS(Home!$K$21*G128)</f>
        <v>0</v>
      </c>
      <c r="I128" s="39">
        <v>0</v>
      </c>
      <c r="J128" s="108">
        <f>ABS(Home!$K$21*I128)</f>
        <v>0</v>
      </c>
      <c r="K128" s="39">
        <v>0</v>
      </c>
      <c r="L128" s="108">
        <f>ABS(Home!$K$21*K128)</f>
        <v>0</v>
      </c>
      <c r="N128" s="327">
        <f t="shared" si="33"/>
        <v>0</v>
      </c>
      <c r="P128">
        <f t="shared" si="18"/>
        <v>0</v>
      </c>
      <c r="Q128">
        <f t="shared" si="18"/>
        <v>5</v>
      </c>
      <c r="S128" s="1">
        <f t="shared" si="19"/>
        <v>0</v>
      </c>
      <c r="T128">
        <f t="shared" si="20"/>
        <v>0</v>
      </c>
      <c r="U128">
        <f t="shared" si="21"/>
        <v>0</v>
      </c>
      <c r="V128">
        <f t="shared" si="22"/>
        <v>0</v>
      </c>
      <c r="X128">
        <f t="shared" si="23"/>
        <v>0</v>
      </c>
      <c r="Y128">
        <f t="shared" si="24"/>
        <v>0</v>
      </c>
      <c r="Z128">
        <f t="shared" si="25"/>
        <v>0</v>
      </c>
      <c r="AA128">
        <f t="shared" si="26"/>
        <v>0</v>
      </c>
    </row>
    <row r="129" spans="1:27" x14ac:dyDescent="0.2">
      <c r="B129" s="152" t="str">
        <f t="shared" si="28"/>
        <v>Nutrient_input</v>
      </c>
      <c r="C129" s="38">
        <v>0</v>
      </c>
      <c r="D129" s="38">
        <v>5</v>
      </c>
      <c r="E129" s="108">
        <v>0</v>
      </c>
      <c r="F129" s="108">
        <f>ABS(Home!$K$21*E129)</f>
        <v>0</v>
      </c>
      <c r="G129" s="39">
        <v>0</v>
      </c>
      <c r="H129" s="108">
        <f>ABS(Home!$K$21*G129)</f>
        <v>0</v>
      </c>
      <c r="I129" s="39">
        <v>0</v>
      </c>
      <c r="J129" s="108">
        <f>ABS(Home!$K$21*I129)</f>
        <v>0</v>
      </c>
      <c r="K129" s="39">
        <v>0</v>
      </c>
      <c r="L129" s="108">
        <f>ABS(Home!$K$21*K129)</f>
        <v>0</v>
      </c>
      <c r="N129" s="327">
        <f>IF(C129=1,COUNTIF(F129,"&gt;0")+COUNTIF(H129,"&gt;0")+COUNTIF(J129,"&gt;0")+COUNTIF(L129,"&gt;0"),0)</f>
        <v>0</v>
      </c>
      <c r="P129">
        <f t="shared" si="18"/>
        <v>0</v>
      </c>
      <c r="Q129">
        <f t="shared" si="18"/>
        <v>5</v>
      </c>
      <c r="S129" s="1">
        <f t="shared" si="19"/>
        <v>0</v>
      </c>
      <c r="T129">
        <f t="shared" si="20"/>
        <v>0</v>
      </c>
      <c r="U129">
        <f t="shared" si="21"/>
        <v>0</v>
      </c>
      <c r="V129">
        <f t="shared" si="22"/>
        <v>0</v>
      </c>
      <c r="X129">
        <f t="shared" si="23"/>
        <v>0</v>
      </c>
      <c r="Y129">
        <f t="shared" si="24"/>
        <v>0</v>
      </c>
      <c r="Z129">
        <f t="shared" si="25"/>
        <v>0</v>
      </c>
      <c r="AA129">
        <f t="shared" si="26"/>
        <v>0</v>
      </c>
    </row>
    <row r="130" spans="1:27" x14ac:dyDescent="0.2">
      <c r="B130" s="152" t="str">
        <f t="shared" si="28"/>
        <v>empty</v>
      </c>
      <c r="C130" s="38">
        <v>0</v>
      </c>
      <c r="D130" s="38">
        <v>5</v>
      </c>
      <c r="E130" s="219">
        <v>0</v>
      </c>
      <c r="F130" s="108">
        <f>ABS(Home!$K$21*E130)</f>
        <v>0</v>
      </c>
      <c r="G130" s="38">
        <v>0</v>
      </c>
      <c r="H130" s="108">
        <f>ABS(Home!$K$21*G130)</f>
        <v>0</v>
      </c>
      <c r="I130" s="38">
        <v>0</v>
      </c>
      <c r="J130" s="108">
        <f>ABS(Home!$K$21*I130)</f>
        <v>0</v>
      </c>
      <c r="K130" s="38">
        <v>0</v>
      </c>
      <c r="L130" s="108">
        <f>ABS(Home!$K$21*K130)</f>
        <v>0</v>
      </c>
      <c r="P130">
        <f t="shared" si="18"/>
        <v>0</v>
      </c>
      <c r="Q130">
        <f t="shared" si="18"/>
        <v>5</v>
      </c>
      <c r="S130" s="1">
        <f t="shared" si="19"/>
        <v>0</v>
      </c>
      <c r="T130">
        <f t="shared" si="20"/>
        <v>0</v>
      </c>
      <c r="U130">
        <f t="shared" si="21"/>
        <v>0</v>
      </c>
      <c r="V130">
        <f t="shared" si="22"/>
        <v>0</v>
      </c>
      <c r="X130">
        <f t="shared" si="23"/>
        <v>0</v>
      </c>
      <c r="Y130">
        <f t="shared" si="24"/>
        <v>0</v>
      </c>
      <c r="Z130">
        <f t="shared" si="25"/>
        <v>0</v>
      </c>
      <c r="AA130">
        <f t="shared" si="26"/>
        <v>0</v>
      </c>
    </row>
    <row r="131" spans="1:27" x14ac:dyDescent="0.2">
      <c r="B131" s="152" t="str">
        <f t="shared" si="28"/>
        <v>empty</v>
      </c>
      <c r="C131" s="38">
        <v>0</v>
      </c>
      <c r="D131" s="38">
        <v>5</v>
      </c>
      <c r="E131" s="219">
        <v>0</v>
      </c>
      <c r="F131" s="108">
        <f>ABS(Home!$K$21*E131)</f>
        <v>0</v>
      </c>
      <c r="G131" s="38">
        <v>0</v>
      </c>
      <c r="H131" s="108">
        <f>ABS(Home!$K$21*G131)</f>
        <v>0</v>
      </c>
      <c r="I131" s="38">
        <v>0</v>
      </c>
      <c r="J131" s="108">
        <f>ABS(Home!$K$21*I131)</f>
        <v>0</v>
      </c>
      <c r="K131" s="38">
        <v>0</v>
      </c>
      <c r="L131" s="108">
        <f>ABS(Home!$K$21*K131)</f>
        <v>0</v>
      </c>
      <c r="P131">
        <f t="shared" si="18"/>
        <v>0</v>
      </c>
      <c r="Q131">
        <f t="shared" si="18"/>
        <v>5</v>
      </c>
      <c r="S131" s="1">
        <f t="shared" si="19"/>
        <v>0</v>
      </c>
      <c r="T131">
        <f t="shared" si="20"/>
        <v>0</v>
      </c>
      <c r="U131">
        <f t="shared" si="21"/>
        <v>0</v>
      </c>
      <c r="V131">
        <f t="shared" si="22"/>
        <v>0</v>
      </c>
      <c r="X131">
        <f t="shared" si="23"/>
        <v>0</v>
      </c>
      <c r="Y131">
        <f t="shared" si="24"/>
        <v>0</v>
      </c>
      <c r="Z131">
        <f t="shared" si="25"/>
        <v>0</v>
      </c>
      <c r="AA131">
        <f t="shared" si="26"/>
        <v>0</v>
      </c>
    </row>
    <row r="132" spans="1:27" x14ac:dyDescent="0.2">
      <c r="B132" s="152" t="str">
        <f t="shared" si="28"/>
        <v>empty</v>
      </c>
      <c r="C132" s="84">
        <v>0</v>
      </c>
      <c r="D132" s="38">
        <v>5</v>
      </c>
      <c r="E132" s="219">
        <v>0</v>
      </c>
      <c r="F132" s="108">
        <f>ABS(Home!$K$21*E132)</f>
        <v>0</v>
      </c>
      <c r="G132" s="38">
        <v>0</v>
      </c>
      <c r="H132" s="108">
        <f>ABS(Home!$K$21*G132)</f>
        <v>0</v>
      </c>
      <c r="I132" s="38">
        <v>0</v>
      </c>
      <c r="J132" s="108">
        <f>ABS(Home!$K$21*I132)</f>
        <v>0</v>
      </c>
      <c r="K132" s="38">
        <v>0</v>
      </c>
      <c r="L132" s="108">
        <f>ABS(Home!$K$21*K132)</f>
        <v>0</v>
      </c>
      <c r="P132">
        <f t="shared" si="18"/>
        <v>0</v>
      </c>
      <c r="Q132">
        <f t="shared" si="18"/>
        <v>5</v>
      </c>
      <c r="S132" s="1">
        <f t="shared" si="19"/>
        <v>0</v>
      </c>
      <c r="T132">
        <f t="shared" si="20"/>
        <v>0</v>
      </c>
      <c r="U132">
        <f t="shared" si="21"/>
        <v>0</v>
      </c>
      <c r="V132">
        <f t="shared" si="22"/>
        <v>0</v>
      </c>
      <c r="X132">
        <f t="shared" si="23"/>
        <v>0</v>
      </c>
      <c r="Y132">
        <f t="shared" si="24"/>
        <v>0</v>
      </c>
      <c r="Z132">
        <f t="shared" si="25"/>
        <v>0</v>
      </c>
      <c r="AA132">
        <f t="shared" si="26"/>
        <v>0</v>
      </c>
    </row>
    <row r="133" spans="1:27" x14ac:dyDescent="0.2">
      <c r="A133" s="174"/>
      <c r="B133" s="158" t="str">
        <f t="shared" si="28"/>
        <v>empty</v>
      </c>
      <c r="C133" s="157">
        <v>0</v>
      </c>
      <c r="D133" s="157">
        <v>5</v>
      </c>
      <c r="E133" s="156">
        <v>0</v>
      </c>
      <c r="F133" s="266">
        <f>ABS(Home!$K$21*E133)</f>
        <v>0</v>
      </c>
      <c r="G133" s="157">
        <v>0</v>
      </c>
      <c r="H133" s="266">
        <f>ABS(Home!$K$21*G133)</f>
        <v>0</v>
      </c>
      <c r="I133" s="157">
        <v>0</v>
      </c>
      <c r="J133" s="266">
        <f>ABS(Home!$K$21*I133)</f>
        <v>0</v>
      </c>
      <c r="K133" s="157">
        <v>0</v>
      </c>
      <c r="L133" s="266">
        <f>ABS(Home!$K$21*K133)</f>
        <v>0</v>
      </c>
      <c r="M133" s="325" t="s">
        <v>26</v>
      </c>
      <c r="N133" s="328" t="s">
        <v>42</v>
      </c>
      <c r="P133">
        <f t="shared" ref="P133:Q196" si="34">C133</f>
        <v>0</v>
      </c>
      <c r="Q133">
        <f t="shared" si="34"/>
        <v>5</v>
      </c>
      <c r="S133" s="1">
        <f t="shared" ref="S133:S196" si="35">IF($C133=1,E133,0)</f>
        <v>0</v>
      </c>
      <c r="T133">
        <f t="shared" ref="T133:T196" si="36">IF($C133=1,G133,0)</f>
        <v>0</v>
      </c>
      <c r="U133">
        <f t="shared" ref="U133:U196" si="37">IF($C133=1,I133,0)</f>
        <v>0</v>
      </c>
      <c r="V133">
        <f t="shared" ref="V133:V196" si="38">IF($C133=1,K133,0)</f>
        <v>0</v>
      </c>
      <c r="X133">
        <f t="shared" ref="X133:X196" si="39">IF($C133=1,F133,0)</f>
        <v>0</v>
      </c>
      <c r="Y133">
        <f t="shared" ref="Y133:Y196" si="40">IF($C133=1,H133,0)</f>
        <v>0</v>
      </c>
      <c r="Z133">
        <f t="shared" ref="Z133:Z196" si="41">IF($C133=1,J133,0)</f>
        <v>0</v>
      </c>
      <c r="AA133">
        <f t="shared" ref="AA133:AA196" si="42">IF($C133=1,L133,0)</f>
        <v>0</v>
      </c>
    </row>
    <row r="134" spans="1:27" x14ac:dyDescent="0.2">
      <c r="A134" s="14">
        <f>1+A124</f>
        <v>14</v>
      </c>
      <c r="B134" s="152" t="str">
        <f t="shared" si="28"/>
        <v>Temp</v>
      </c>
      <c r="C134" s="38">
        <v>0</v>
      </c>
      <c r="D134" s="38">
        <v>4</v>
      </c>
      <c r="E134" s="108">
        <v>1</v>
      </c>
      <c r="F134" s="108">
        <f>ABS(Home!$K$21*E134)</f>
        <v>0.05</v>
      </c>
      <c r="G134" s="39">
        <v>0.99810399999999999</v>
      </c>
      <c r="H134" s="108">
        <f>ABS(Home!$K$21*G134)</f>
        <v>4.9905200000000004E-2</v>
      </c>
      <c r="I134" s="39">
        <v>0.03</v>
      </c>
      <c r="J134" s="108">
        <f>ABS(Home!$K$21*I134)</f>
        <v>1.5E-3</v>
      </c>
      <c r="K134" s="39">
        <v>0</v>
      </c>
      <c r="L134" s="108">
        <f>ABS(Home!$K$21*K134)</f>
        <v>0</v>
      </c>
      <c r="M134" s="324">
        <f>SUM(C134:C139)</f>
        <v>1</v>
      </c>
      <c r="N134" s="327">
        <f>IF(C134=1,COUNTIF(F134,"&gt;0")+COUNTIF(H134,"&gt;0")+COUNTIF(J134,"&gt;0")+COUNTIF(L134,"&gt;0"),0)</f>
        <v>0</v>
      </c>
      <c r="P134">
        <f t="shared" si="34"/>
        <v>0</v>
      </c>
      <c r="Q134">
        <f t="shared" si="34"/>
        <v>4</v>
      </c>
      <c r="S134" s="1">
        <f t="shared" si="35"/>
        <v>0</v>
      </c>
      <c r="T134">
        <f>IF($C134=1,G134,0)</f>
        <v>0</v>
      </c>
      <c r="U134">
        <f>IF($C134=1,I134,0)</f>
        <v>0</v>
      </c>
      <c r="V134">
        <f t="shared" si="38"/>
        <v>0</v>
      </c>
      <c r="X134">
        <f t="shared" si="39"/>
        <v>0</v>
      </c>
      <c r="Y134">
        <f>IF($C134=1,H134,0)</f>
        <v>0</v>
      </c>
      <c r="Z134">
        <f t="shared" si="41"/>
        <v>0</v>
      </c>
      <c r="AA134">
        <f t="shared" si="42"/>
        <v>0</v>
      </c>
    </row>
    <row r="135" spans="1:27" x14ac:dyDescent="0.2">
      <c r="A135" s="18"/>
      <c r="B135" s="152" t="str">
        <f t="shared" si="28"/>
        <v>pH</v>
      </c>
      <c r="C135" s="38">
        <v>0</v>
      </c>
      <c r="D135" s="38">
        <v>5</v>
      </c>
      <c r="E135" s="108">
        <v>1.801044720434344</v>
      </c>
      <c r="F135" s="108">
        <f>ABS(Home!$K$21*E135)</f>
        <v>9.0052236021717205E-2</v>
      </c>
      <c r="G135" s="39"/>
      <c r="H135" s="108">
        <f>ABS(Home!$K$21*G135)</f>
        <v>0</v>
      </c>
      <c r="I135" s="39">
        <v>0</v>
      </c>
      <c r="J135" s="108">
        <f>ABS(Home!$K$21*I135)</f>
        <v>0</v>
      </c>
      <c r="K135" s="39">
        <v>0</v>
      </c>
      <c r="L135" s="108">
        <f>ABS(Home!$K$21*K135)</f>
        <v>0</v>
      </c>
      <c r="N135" s="327">
        <f t="shared" ref="N135:N138" si="43">IF(C135=1,COUNTIF(F135,"&gt;0")+COUNTIF(H135,"&gt;0")+COUNTIF(J135,"&gt;0")+COUNTIF(L135,"&gt;0"),0)</f>
        <v>0</v>
      </c>
      <c r="P135">
        <f t="shared" si="34"/>
        <v>0</v>
      </c>
      <c r="Q135">
        <f t="shared" si="34"/>
        <v>5</v>
      </c>
      <c r="S135" s="1">
        <f t="shared" si="35"/>
        <v>0</v>
      </c>
      <c r="T135">
        <f t="shared" si="36"/>
        <v>0</v>
      </c>
      <c r="U135">
        <f t="shared" si="37"/>
        <v>0</v>
      </c>
      <c r="V135">
        <f t="shared" si="38"/>
        <v>0</v>
      </c>
      <c r="X135">
        <f t="shared" si="39"/>
        <v>0</v>
      </c>
      <c r="Y135">
        <f t="shared" si="40"/>
        <v>0</v>
      </c>
      <c r="Z135">
        <f t="shared" si="41"/>
        <v>0</v>
      </c>
      <c r="AA135">
        <f t="shared" si="42"/>
        <v>0</v>
      </c>
    </row>
    <row r="136" spans="1:27" x14ac:dyDescent="0.2">
      <c r="B136" s="152" t="str">
        <f t="shared" si="28"/>
        <v>Global_DO</v>
      </c>
      <c r="C136" s="38">
        <v>0</v>
      </c>
      <c r="D136" s="38"/>
      <c r="E136" s="108"/>
      <c r="F136" s="108">
        <f>ABS(Home!$K$21*E136)</f>
        <v>0</v>
      </c>
      <c r="G136" s="39"/>
      <c r="H136" s="108">
        <f>ABS(Home!$K$21*G136)</f>
        <v>0</v>
      </c>
      <c r="I136" s="39"/>
      <c r="J136" s="108">
        <f>ABS(Home!$K$21*I136)</f>
        <v>0</v>
      </c>
      <c r="K136" s="39"/>
      <c r="L136" s="108">
        <f>ABS(Home!$K$21*K136)</f>
        <v>0</v>
      </c>
      <c r="N136" s="327">
        <f t="shared" si="43"/>
        <v>0</v>
      </c>
      <c r="P136">
        <f t="shared" si="34"/>
        <v>0</v>
      </c>
      <c r="Q136">
        <f t="shared" si="34"/>
        <v>0</v>
      </c>
      <c r="S136" s="1">
        <f t="shared" si="35"/>
        <v>0</v>
      </c>
      <c r="T136">
        <f t="shared" si="36"/>
        <v>0</v>
      </c>
      <c r="U136">
        <f t="shared" si="37"/>
        <v>0</v>
      </c>
      <c r="V136">
        <f t="shared" si="38"/>
        <v>0</v>
      </c>
      <c r="X136">
        <f t="shared" si="39"/>
        <v>0</v>
      </c>
      <c r="Y136">
        <f t="shared" si="40"/>
        <v>0</v>
      </c>
      <c r="Z136">
        <f t="shared" si="41"/>
        <v>0</v>
      </c>
      <c r="AA136">
        <f t="shared" si="42"/>
        <v>0</v>
      </c>
    </row>
    <row r="137" spans="1:27" x14ac:dyDescent="0.2">
      <c r="B137" s="152" t="str">
        <f t="shared" si="28"/>
        <v>Pollution</v>
      </c>
      <c r="C137" s="38">
        <v>1</v>
      </c>
      <c r="D137" s="38">
        <v>5</v>
      </c>
      <c r="E137" s="108">
        <v>-0.1</v>
      </c>
      <c r="F137" s="108">
        <f>ABS(Home!$K$21*E137)</f>
        <v>5.000000000000001E-3</v>
      </c>
      <c r="G137" s="39">
        <v>0</v>
      </c>
      <c r="H137" s="108">
        <f>ABS(Home!$K$21*G137)</f>
        <v>0</v>
      </c>
      <c r="I137" s="39">
        <v>0</v>
      </c>
      <c r="J137" s="108">
        <f>ABS(Home!$K$21*I137)</f>
        <v>0</v>
      </c>
      <c r="K137" s="39">
        <v>0</v>
      </c>
      <c r="L137" s="108">
        <f>ABS(Home!$K$21*K137)</f>
        <v>0</v>
      </c>
      <c r="N137" s="327">
        <f t="shared" si="43"/>
        <v>1</v>
      </c>
      <c r="P137">
        <f t="shared" si="34"/>
        <v>1</v>
      </c>
      <c r="Q137">
        <f t="shared" si="34"/>
        <v>5</v>
      </c>
      <c r="S137" s="1">
        <f t="shared" si="35"/>
        <v>-0.1</v>
      </c>
      <c r="T137">
        <f t="shared" si="36"/>
        <v>0</v>
      </c>
      <c r="U137">
        <f t="shared" si="37"/>
        <v>0</v>
      </c>
      <c r="V137">
        <f t="shared" si="38"/>
        <v>0</v>
      </c>
      <c r="X137">
        <f t="shared" si="39"/>
        <v>5.000000000000001E-3</v>
      </c>
      <c r="Y137">
        <f t="shared" si="40"/>
        <v>0</v>
      </c>
      <c r="Z137">
        <f t="shared" si="41"/>
        <v>0</v>
      </c>
      <c r="AA137">
        <f t="shared" si="42"/>
        <v>0</v>
      </c>
    </row>
    <row r="138" spans="1:27" x14ac:dyDescent="0.2">
      <c r="B138" s="152" t="str">
        <f t="shared" si="28"/>
        <v>Fishing</v>
      </c>
      <c r="C138" s="38">
        <v>0</v>
      </c>
      <c r="D138" s="38">
        <v>5</v>
      </c>
      <c r="E138" s="108">
        <v>0</v>
      </c>
      <c r="F138" s="108">
        <f>ABS(Home!$K$21*E138)</f>
        <v>0</v>
      </c>
      <c r="G138" s="39">
        <v>0</v>
      </c>
      <c r="H138" s="108">
        <f>ABS(Home!$K$21*G138)</f>
        <v>0</v>
      </c>
      <c r="I138" s="39">
        <v>0</v>
      </c>
      <c r="J138" s="108">
        <f>ABS(Home!$K$21*I138)</f>
        <v>0</v>
      </c>
      <c r="K138" s="39">
        <v>0</v>
      </c>
      <c r="L138" s="108">
        <f>ABS(Home!$K$21*K138)</f>
        <v>0</v>
      </c>
      <c r="N138" s="327">
        <f t="shared" si="43"/>
        <v>0</v>
      </c>
      <c r="P138">
        <f t="shared" si="34"/>
        <v>0</v>
      </c>
      <c r="Q138">
        <f t="shared" si="34"/>
        <v>5</v>
      </c>
      <c r="S138" s="1">
        <f t="shared" si="35"/>
        <v>0</v>
      </c>
      <c r="T138">
        <f t="shared" si="36"/>
        <v>0</v>
      </c>
      <c r="U138">
        <f t="shared" si="37"/>
        <v>0</v>
      </c>
      <c r="V138">
        <f t="shared" si="38"/>
        <v>0</v>
      </c>
      <c r="X138">
        <f t="shared" si="39"/>
        <v>0</v>
      </c>
      <c r="Y138">
        <f t="shared" si="40"/>
        <v>0</v>
      </c>
      <c r="Z138">
        <f t="shared" si="41"/>
        <v>0</v>
      </c>
      <c r="AA138">
        <f t="shared" si="42"/>
        <v>0</v>
      </c>
    </row>
    <row r="139" spans="1:27" x14ac:dyDescent="0.2">
      <c r="B139" s="152" t="str">
        <f t="shared" si="28"/>
        <v>Nutrient_input</v>
      </c>
      <c r="C139" s="38">
        <v>0</v>
      </c>
      <c r="D139" s="38">
        <v>5</v>
      </c>
      <c r="E139" s="108">
        <v>0</v>
      </c>
      <c r="F139" s="108">
        <f>ABS(Home!$K$21*E139)</f>
        <v>0</v>
      </c>
      <c r="G139" s="39">
        <v>0</v>
      </c>
      <c r="H139" s="108">
        <f>ABS(Home!$K$21*G139)</f>
        <v>0</v>
      </c>
      <c r="I139" s="39">
        <v>0</v>
      </c>
      <c r="J139" s="108">
        <f>ABS(Home!$K$21*I139)</f>
        <v>0</v>
      </c>
      <c r="K139" s="39">
        <v>0</v>
      </c>
      <c r="L139" s="108">
        <f>ABS(Home!$K$21*K139)</f>
        <v>0</v>
      </c>
      <c r="N139" s="327">
        <f>IF(C139=1,COUNTIF(F139,"&gt;0")+COUNTIF(H139,"&gt;0")+COUNTIF(J139,"&gt;0")+COUNTIF(L139,"&gt;0"),0)</f>
        <v>0</v>
      </c>
      <c r="P139">
        <f t="shared" si="34"/>
        <v>0</v>
      </c>
      <c r="Q139">
        <f t="shared" si="34"/>
        <v>5</v>
      </c>
      <c r="S139" s="1">
        <f t="shared" si="35"/>
        <v>0</v>
      </c>
      <c r="T139">
        <f t="shared" si="36"/>
        <v>0</v>
      </c>
      <c r="U139">
        <f t="shared" si="37"/>
        <v>0</v>
      </c>
      <c r="V139">
        <f t="shared" si="38"/>
        <v>0</v>
      </c>
      <c r="X139">
        <f t="shared" si="39"/>
        <v>0</v>
      </c>
      <c r="Y139">
        <f t="shared" si="40"/>
        <v>0</v>
      </c>
      <c r="Z139">
        <f t="shared" si="41"/>
        <v>0</v>
      </c>
      <c r="AA139">
        <f t="shared" si="42"/>
        <v>0</v>
      </c>
    </row>
    <row r="140" spans="1:27" x14ac:dyDescent="0.2">
      <c r="B140" s="152" t="str">
        <f t="shared" si="28"/>
        <v>empty</v>
      </c>
      <c r="C140" s="38">
        <v>0</v>
      </c>
      <c r="D140" s="38">
        <v>5</v>
      </c>
      <c r="E140" s="219">
        <v>0</v>
      </c>
      <c r="F140" s="108">
        <f>ABS(Home!$K$21*E140)</f>
        <v>0</v>
      </c>
      <c r="G140" s="38">
        <v>0</v>
      </c>
      <c r="H140" s="108">
        <f>ABS(Home!$K$21*G140)</f>
        <v>0</v>
      </c>
      <c r="I140" s="38">
        <v>0</v>
      </c>
      <c r="J140" s="108">
        <f>ABS(Home!$K$21*I140)</f>
        <v>0</v>
      </c>
      <c r="K140" s="38">
        <v>0</v>
      </c>
      <c r="L140" s="108">
        <f>ABS(Home!$K$21*K140)</f>
        <v>0</v>
      </c>
      <c r="P140">
        <f t="shared" si="34"/>
        <v>0</v>
      </c>
      <c r="Q140">
        <f t="shared" si="34"/>
        <v>5</v>
      </c>
      <c r="S140" s="1">
        <f t="shared" si="35"/>
        <v>0</v>
      </c>
      <c r="T140">
        <f t="shared" si="36"/>
        <v>0</v>
      </c>
      <c r="U140">
        <f t="shared" si="37"/>
        <v>0</v>
      </c>
      <c r="V140">
        <f t="shared" si="38"/>
        <v>0</v>
      </c>
      <c r="X140">
        <f t="shared" si="39"/>
        <v>0</v>
      </c>
      <c r="Y140">
        <f t="shared" si="40"/>
        <v>0</v>
      </c>
      <c r="Z140">
        <f t="shared" si="41"/>
        <v>0</v>
      </c>
      <c r="AA140">
        <f t="shared" si="42"/>
        <v>0</v>
      </c>
    </row>
    <row r="141" spans="1:27" x14ac:dyDescent="0.2">
      <c r="B141" s="152" t="str">
        <f t="shared" si="28"/>
        <v>empty</v>
      </c>
      <c r="C141" s="38">
        <v>0</v>
      </c>
      <c r="D141" s="38">
        <v>5</v>
      </c>
      <c r="E141" s="219">
        <v>0</v>
      </c>
      <c r="F141" s="108">
        <f>ABS(Home!$K$21*E141)</f>
        <v>0</v>
      </c>
      <c r="G141" s="38">
        <v>0</v>
      </c>
      <c r="H141" s="108">
        <f>ABS(Home!$K$21*G141)</f>
        <v>0</v>
      </c>
      <c r="I141" s="38">
        <v>0</v>
      </c>
      <c r="J141" s="108">
        <f>ABS(Home!$K$21*I141)</f>
        <v>0</v>
      </c>
      <c r="K141" s="38">
        <v>0</v>
      </c>
      <c r="L141" s="108">
        <f>ABS(Home!$K$21*K141)</f>
        <v>0</v>
      </c>
      <c r="P141">
        <f t="shared" si="34"/>
        <v>0</v>
      </c>
      <c r="Q141">
        <f t="shared" si="34"/>
        <v>5</v>
      </c>
      <c r="S141" s="1">
        <f t="shared" si="35"/>
        <v>0</v>
      </c>
      <c r="T141">
        <f t="shared" si="36"/>
        <v>0</v>
      </c>
      <c r="U141">
        <f t="shared" si="37"/>
        <v>0</v>
      </c>
      <c r="V141">
        <f t="shared" si="38"/>
        <v>0</v>
      </c>
      <c r="X141">
        <f t="shared" si="39"/>
        <v>0</v>
      </c>
      <c r="Y141">
        <f t="shared" si="40"/>
        <v>0</v>
      </c>
      <c r="Z141">
        <f t="shared" si="41"/>
        <v>0</v>
      </c>
      <c r="AA141">
        <f t="shared" si="42"/>
        <v>0</v>
      </c>
    </row>
    <row r="142" spans="1:27" x14ac:dyDescent="0.2">
      <c r="B142" s="152" t="str">
        <f t="shared" si="28"/>
        <v>empty</v>
      </c>
      <c r="C142" s="84">
        <v>0</v>
      </c>
      <c r="D142" s="38">
        <v>5</v>
      </c>
      <c r="E142" s="219">
        <v>0</v>
      </c>
      <c r="F142" s="108">
        <f>ABS(Home!$K$21*E142)</f>
        <v>0</v>
      </c>
      <c r="G142" s="38">
        <v>0</v>
      </c>
      <c r="H142" s="108">
        <f>ABS(Home!$K$21*G142)</f>
        <v>0</v>
      </c>
      <c r="I142" s="38">
        <v>0</v>
      </c>
      <c r="J142" s="108">
        <f>ABS(Home!$K$21*I142)</f>
        <v>0</v>
      </c>
      <c r="K142" s="38">
        <v>0</v>
      </c>
      <c r="L142" s="108">
        <f>ABS(Home!$K$21*K142)</f>
        <v>0</v>
      </c>
      <c r="P142">
        <f t="shared" si="34"/>
        <v>0</v>
      </c>
      <c r="Q142">
        <f t="shared" si="34"/>
        <v>5</v>
      </c>
      <c r="S142" s="1">
        <f t="shared" si="35"/>
        <v>0</v>
      </c>
      <c r="T142">
        <f t="shared" si="36"/>
        <v>0</v>
      </c>
      <c r="U142">
        <f t="shared" si="37"/>
        <v>0</v>
      </c>
      <c r="V142">
        <f t="shared" si="38"/>
        <v>0</v>
      </c>
      <c r="X142">
        <f t="shared" si="39"/>
        <v>0</v>
      </c>
      <c r="Y142">
        <f t="shared" si="40"/>
        <v>0</v>
      </c>
      <c r="Z142">
        <f t="shared" si="41"/>
        <v>0</v>
      </c>
      <c r="AA142">
        <f t="shared" si="42"/>
        <v>0</v>
      </c>
    </row>
    <row r="143" spans="1:27" x14ac:dyDescent="0.2">
      <c r="A143" s="174"/>
      <c r="B143" s="158" t="str">
        <f t="shared" ref="B143:B206" si="44">B133</f>
        <v>empty</v>
      </c>
      <c r="C143" s="157">
        <v>0</v>
      </c>
      <c r="D143" s="157">
        <v>5</v>
      </c>
      <c r="E143" s="156">
        <v>0</v>
      </c>
      <c r="F143" s="266">
        <f>ABS(Home!$K$21*E143)</f>
        <v>0</v>
      </c>
      <c r="G143" s="157">
        <v>0</v>
      </c>
      <c r="H143" s="266">
        <f>ABS(Home!$K$21*G143)</f>
        <v>0</v>
      </c>
      <c r="I143" s="157">
        <v>0</v>
      </c>
      <c r="J143" s="266">
        <f>ABS(Home!$K$21*I143)</f>
        <v>0</v>
      </c>
      <c r="K143" s="157">
        <v>0</v>
      </c>
      <c r="L143" s="266">
        <f>ABS(Home!$K$21*K143)</f>
        <v>0</v>
      </c>
      <c r="M143" s="325" t="s">
        <v>26</v>
      </c>
      <c r="N143" s="328" t="s">
        <v>42</v>
      </c>
      <c r="P143">
        <f t="shared" si="34"/>
        <v>0</v>
      </c>
      <c r="Q143">
        <f t="shared" si="34"/>
        <v>5</v>
      </c>
      <c r="S143" s="1">
        <f t="shared" si="35"/>
        <v>0</v>
      </c>
      <c r="T143">
        <f t="shared" si="36"/>
        <v>0</v>
      </c>
      <c r="U143">
        <f t="shared" si="37"/>
        <v>0</v>
      </c>
      <c r="V143">
        <f t="shared" si="38"/>
        <v>0</v>
      </c>
      <c r="X143">
        <f t="shared" si="39"/>
        <v>0</v>
      </c>
      <c r="Y143">
        <f t="shared" si="40"/>
        <v>0</v>
      </c>
      <c r="Z143">
        <f t="shared" si="41"/>
        <v>0</v>
      </c>
      <c r="AA143">
        <f t="shared" si="42"/>
        <v>0</v>
      </c>
    </row>
    <row r="144" spans="1:27" x14ac:dyDescent="0.2">
      <c r="A144" s="14">
        <f>1+A134</f>
        <v>15</v>
      </c>
      <c r="B144" s="152" t="str">
        <f t="shared" si="44"/>
        <v>Temp</v>
      </c>
      <c r="C144" s="38">
        <v>1</v>
      </c>
      <c r="D144" s="38">
        <v>4</v>
      </c>
      <c r="E144" s="108">
        <v>1</v>
      </c>
      <c r="F144" s="108">
        <f>ABS(Home!$K$21*E144)</f>
        <v>0.05</v>
      </c>
      <c r="G144" s="39">
        <v>1</v>
      </c>
      <c r="H144" s="108">
        <f>ABS(Home!$K$21*G144)</f>
        <v>0.05</v>
      </c>
      <c r="I144" s="39">
        <v>0.05</v>
      </c>
      <c r="J144" s="108">
        <f>ABS(Home!$K$21*I144)</f>
        <v>2.5000000000000005E-3</v>
      </c>
      <c r="K144" s="39">
        <v>0</v>
      </c>
      <c r="L144" s="108">
        <f>ABS(Home!$K$21*K144)</f>
        <v>0</v>
      </c>
      <c r="M144" s="324">
        <f>SUM(C144:C149)</f>
        <v>1</v>
      </c>
      <c r="N144" s="327">
        <f>IF(C144=1,COUNTIF(F144,"&gt;0")+COUNTIF(H144,"&gt;0")+COUNTIF(J144,"&gt;0")+COUNTIF(L144,"&gt;0"),0)</f>
        <v>3</v>
      </c>
      <c r="P144">
        <f t="shared" si="34"/>
        <v>1</v>
      </c>
      <c r="Q144">
        <f t="shared" si="34"/>
        <v>4</v>
      </c>
      <c r="S144" s="1">
        <f t="shared" si="35"/>
        <v>1</v>
      </c>
      <c r="T144">
        <f>IF($C144=1,G144,0)</f>
        <v>1</v>
      </c>
      <c r="U144">
        <f t="shared" si="37"/>
        <v>0.05</v>
      </c>
      <c r="V144">
        <f t="shared" si="38"/>
        <v>0</v>
      </c>
      <c r="X144">
        <f t="shared" si="39"/>
        <v>0.05</v>
      </c>
      <c r="Y144">
        <f>IF($C144=1,H144,0)</f>
        <v>0.05</v>
      </c>
      <c r="Z144">
        <f t="shared" si="41"/>
        <v>2.5000000000000005E-3</v>
      </c>
      <c r="AA144">
        <f t="shared" si="42"/>
        <v>0</v>
      </c>
    </row>
    <row r="145" spans="1:27" x14ac:dyDescent="0.2">
      <c r="A145" s="18"/>
      <c r="B145" s="152" t="str">
        <f t="shared" si="44"/>
        <v>pH</v>
      </c>
      <c r="C145" s="38">
        <v>0</v>
      </c>
      <c r="D145" s="38">
        <v>0</v>
      </c>
      <c r="E145" s="108"/>
      <c r="F145" s="108">
        <f>ABS(Home!$K$21*E145)</f>
        <v>0</v>
      </c>
      <c r="G145" s="39"/>
      <c r="H145" s="108">
        <f>ABS(Home!$K$21*G145)</f>
        <v>0</v>
      </c>
      <c r="I145" s="39"/>
      <c r="J145" s="108">
        <f>ABS(Home!$K$21*I145)</f>
        <v>0</v>
      </c>
      <c r="K145" s="39">
        <v>0</v>
      </c>
      <c r="L145" s="108">
        <f>ABS(Home!$K$21*K145)</f>
        <v>0</v>
      </c>
      <c r="N145" s="327">
        <f t="shared" ref="N145:N148" si="45">IF(C145=1,COUNTIF(F145,"&gt;0")+COUNTIF(H145,"&gt;0")+COUNTIF(J145,"&gt;0")+COUNTIF(L145,"&gt;0"),0)</f>
        <v>0</v>
      </c>
      <c r="P145">
        <f t="shared" si="34"/>
        <v>0</v>
      </c>
      <c r="Q145">
        <f t="shared" si="34"/>
        <v>0</v>
      </c>
      <c r="S145" s="1">
        <f t="shared" si="35"/>
        <v>0</v>
      </c>
      <c r="T145">
        <f t="shared" si="36"/>
        <v>0</v>
      </c>
      <c r="U145">
        <f t="shared" si="37"/>
        <v>0</v>
      </c>
      <c r="V145">
        <f t="shared" si="38"/>
        <v>0</v>
      </c>
      <c r="X145">
        <f t="shared" si="39"/>
        <v>0</v>
      </c>
      <c r="Y145">
        <f t="shared" si="40"/>
        <v>0</v>
      </c>
      <c r="Z145">
        <f t="shared" si="41"/>
        <v>0</v>
      </c>
      <c r="AA145">
        <f t="shared" si="42"/>
        <v>0</v>
      </c>
    </row>
    <row r="146" spans="1:27" x14ac:dyDescent="0.2">
      <c r="B146" s="152" t="str">
        <f t="shared" si="44"/>
        <v>Global_DO</v>
      </c>
      <c r="C146" s="38">
        <v>0</v>
      </c>
      <c r="D146" s="38">
        <v>0</v>
      </c>
      <c r="E146" s="108"/>
      <c r="F146" s="108">
        <f>ABS(Home!$K$21*E146)</f>
        <v>0</v>
      </c>
      <c r="G146" s="39"/>
      <c r="H146" s="108">
        <f>ABS(Home!$K$21*G146)</f>
        <v>0</v>
      </c>
      <c r="I146" s="39"/>
      <c r="J146" s="108">
        <f>ABS(Home!$K$21*I146)</f>
        <v>0</v>
      </c>
      <c r="K146" s="39"/>
      <c r="L146" s="108">
        <f>ABS(Home!$K$21*K146)</f>
        <v>0</v>
      </c>
      <c r="N146" s="327">
        <f t="shared" si="45"/>
        <v>0</v>
      </c>
      <c r="P146">
        <f t="shared" si="34"/>
        <v>0</v>
      </c>
      <c r="Q146">
        <f t="shared" si="34"/>
        <v>0</v>
      </c>
      <c r="S146" s="1">
        <f t="shared" si="35"/>
        <v>0</v>
      </c>
      <c r="T146">
        <f t="shared" si="36"/>
        <v>0</v>
      </c>
      <c r="U146">
        <f t="shared" si="37"/>
        <v>0</v>
      </c>
      <c r="V146">
        <f t="shared" si="38"/>
        <v>0</v>
      </c>
      <c r="X146">
        <f t="shared" si="39"/>
        <v>0</v>
      </c>
      <c r="Y146">
        <f t="shared" si="40"/>
        <v>0</v>
      </c>
      <c r="Z146">
        <f t="shared" si="41"/>
        <v>0</v>
      </c>
      <c r="AA146">
        <f t="shared" si="42"/>
        <v>0</v>
      </c>
    </row>
    <row r="147" spans="1:27" x14ac:dyDescent="0.2">
      <c r="B147" s="152" t="str">
        <f t="shared" si="44"/>
        <v>Pollution</v>
      </c>
      <c r="C147" s="38">
        <v>0</v>
      </c>
      <c r="D147" s="38">
        <v>1</v>
      </c>
      <c r="E147" s="108">
        <v>5</v>
      </c>
      <c r="F147" s="108">
        <f>ABS(Home!$K$21*E147)</f>
        <v>0.25</v>
      </c>
      <c r="G147" s="39">
        <v>0</v>
      </c>
      <c r="H147" s="108">
        <f>ABS(Home!$K$21*G147)</f>
        <v>0</v>
      </c>
      <c r="I147" s="39">
        <v>0</v>
      </c>
      <c r="J147" s="108">
        <f>ABS(Home!$K$21*I147)</f>
        <v>0</v>
      </c>
      <c r="K147" s="39">
        <v>0</v>
      </c>
      <c r="L147" s="108">
        <f>ABS(Home!$K$21*K147)</f>
        <v>0</v>
      </c>
      <c r="N147" s="327">
        <f>IF(C147=1,COUNTIF(F147,"&gt;0")+COUNTIF(H147,"&gt;0")+COUNTIF(J147,"&gt;0")+COUNTIF(L147,"&gt;0"),0)</f>
        <v>0</v>
      </c>
      <c r="P147">
        <f t="shared" si="34"/>
        <v>0</v>
      </c>
      <c r="Q147">
        <f t="shared" si="34"/>
        <v>1</v>
      </c>
      <c r="S147" s="1">
        <f t="shared" si="35"/>
        <v>0</v>
      </c>
      <c r="T147">
        <f t="shared" si="36"/>
        <v>0</v>
      </c>
      <c r="U147">
        <f t="shared" si="37"/>
        <v>0</v>
      </c>
      <c r="V147">
        <f t="shared" si="38"/>
        <v>0</v>
      </c>
      <c r="X147">
        <f t="shared" si="39"/>
        <v>0</v>
      </c>
      <c r="Y147">
        <f t="shared" si="40"/>
        <v>0</v>
      </c>
      <c r="Z147">
        <f t="shared" si="41"/>
        <v>0</v>
      </c>
      <c r="AA147">
        <f t="shared" si="42"/>
        <v>0</v>
      </c>
    </row>
    <row r="148" spans="1:27" x14ac:dyDescent="0.2">
      <c r="B148" s="152" t="str">
        <f t="shared" si="44"/>
        <v>Fishing</v>
      </c>
      <c r="C148" s="38">
        <v>0</v>
      </c>
      <c r="D148" s="38">
        <v>5</v>
      </c>
      <c r="E148" s="108">
        <v>0</v>
      </c>
      <c r="F148" s="108">
        <f>ABS(Home!$K$21*E148)</f>
        <v>0</v>
      </c>
      <c r="G148" s="39">
        <v>0</v>
      </c>
      <c r="H148" s="108">
        <f>ABS(Home!$K$21*G148)</f>
        <v>0</v>
      </c>
      <c r="I148" s="39">
        <v>0</v>
      </c>
      <c r="J148" s="108">
        <f>ABS(Home!$K$21*I148)</f>
        <v>0</v>
      </c>
      <c r="K148" s="39">
        <v>0</v>
      </c>
      <c r="L148" s="108">
        <f>ABS(Home!$K$21*K148)</f>
        <v>0</v>
      </c>
      <c r="N148" s="327">
        <f t="shared" si="45"/>
        <v>0</v>
      </c>
      <c r="P148">
        <f t="shared" si="34"/>
        <v>0</v>
      </c>
      <c r="Q148">
        <f t="shared" si="34"/>
        <v>5</v>
      </c>
      <c r="S148" s="1">
        <f t="shared" si="35"/>
        <v>0</v>
      </c>
      <c r="T148">
        <f t="shared" si="36"/>
        <v>0</v>
      </c>
      <c r="U148">
        <f t="shared" si="37"/>
        <v>0</v>
      </c>
      <c r="V148">
        <f t="shared" si="38"/>
        <v>0</v>
      </c>
      <c r="X148">
        <f t="shared" si="39"/>
        <v>0</v>
      </c>
      <c r="Y148">
        <f t="shared" si="40"/>
        <v>0</v>
      </c>
      <c r="Z148">
        <f t="shared" si="41"/>
        <v>0</v>
      </c>
      <c r="AA148">
        <f t="shared" si="42"/>
        <v>0</v>
      </c>
    </row>
    <row r="149" spans="1:27" x14ac:dyDescent="0.2">
      <c r="B149" s="152" t="str">
        <f t="shared" si="44"/>
        <v>Nutrient_input</v>
      </c>
      <c r="C149" s="38">
        <v>0</v>
      </c>
      <c r="D149" s="38">
        <v>5</v>
      </c>
      <c r="E149" s="108">
        <v>0</v>
      </c>
      <c r="F149" s="108">
        <f>ABS(Home!$K$21*E149)</f>
        <v>0</v>
      </c>
      <c r="G149" s="39">
        <v>0</v>
      </c>
      <c r="H149" s="108">
        <f>ABS(Home!$K$21*G149)</f>
        <v>0</v>
      </c>
      <c r="I149" s="39">
        <v>0</v>
      </c>
      <c r="J149" s="108">
        <f>ABS(Home!$K$21*I149)</f>
        <v>0</v>
      </c>
      <c r="K149" s="39">
        <v>0</v>
      </c>
      <c r="L149" s="108">
        <f>ABS(Home!$K$21*K149)</f>
        <v>0</v>
      </c>
      <c r="N149" s="327">
        <f>IF(C149=1,COUNTIF(F149,"&gt;0")+COUNTIF(H149,"&gt;0")+COUNTIF(J149,"&gt;0")+COUNTIF(L149,"&gt;0"),0)</f>
        <v>0</v>
      </c>
      <c r="P149">
        <f t="shared" si="34"/>
        <v>0</v>
      </c>
      <c r="Q149">
        <f t="shared" si="34"/>
        <v>5</v>
      </c>
      <c r="S149" s="1">
        <f t="shared" si="35"/>
        <v>0</v>
      </c>
      <c r="T149">
        <f t="shared" si="36"/>
        <v>0</v>
      </c>
      <c r="U149">
        <f t="shared" si="37"/>
        <v>0</v>
      </c>
      <c r="V149">
        <f t="shared" si="38"/>
        <v>0</v>
      </c>
      <c r="X149">
        <f t="shared" si="39"/>
        <v>0</v>
      </c>
      <c r="Y149">
        <f t="shared" si="40"/>
        <v>0</v>
      </c>
      <c r="Z149">
        <f t="shared" si="41"/>
        <v>0</v>
      </c>
      <c r="AA149">
        <f t="shared" si="42"/>
        <v>0</v>
      </c>
    </row>
    <row r="150" spans="1:27" x14ac:dyDescent="0.2">
      <c r="B150" s="152" t="str">
        <f t="shared" si="44"/>
        <v>empty</v>
      </c>
      <c r="C150" s="38">
        <v>0</v>
      </c>
      <c r="D150" s="38">
        <v>5</v>
      </c>
      <c r="E150" s="219">
        <v>0</v>
      </c>
      <c r="F150" s="108">
        <f>ABS(Home!$K$21*E150)</f>
        <v>0</v>
      </c>
      <c r="G150" s="38">
        <v>0</v>
      </c>
      <c r="H150" s="108">
        <f>ABS(Home!$K$21*G150)</f>
        <v>0</v>
      </c>
      <c r="I150" s="38">
        <v>0</v>
      </c>
      <c r="J150" s="108">
        <f>ABS(Home!$K$21*I150)</f>
        <v>0</v>
      </c>
      <c r="K150" s="38">
        <v>0</v>
      </c>
      <c r="L150" s="108">
        <f>ABS(Home!$K$21*K150)</f>
        <v>0</v>
      </c>
      <c r="P150">
        <f t="shared" si="34"/>
        <v>0</v>
      </c>
      <c r="Q150">
        <f t="shared" si="34"/>
        <v>5</v>
      </c>
      <c r="S150" s="1">
        <f t="shared" si="35"/>
        <v>0</v>
      </c>
      <c r="T150">
        <f t="shared" si="36"/>
        <v>0</v>
      </c>
      <c r="U150">
        <f t="shared" si="37"/>
        <v>0</v>
      </c>
      <c r="V150">
        <f t="shared" si="38"/>
        <v>0</v>
      </c>
      <c r="X150">
        <f t="shared" si="39"/>
        <v>0</v>
      </c>
      <c r="Y150">
        <f t="shared" si="40"/>
        <v>0</v>
      </c>
      <c r="Z150">
        <f t="shared" si="41"/>
        <v>0</v>
      </c>
      <c r="AA150">
        <f t="shared" si="42"/>
        <v>0</v>
      </c>
    </row>
    <row r="151" spans="1:27" x14ac:dyDescent="0.2">
      <c r="B151" s="152" t="str">
        <f t="shared" si="44"/>
        <v>empty</v>
      </c>
      <c r="C151" s="38">
        <v>0</v>
      </c>
      <c r="D151" s="38">
        <v>5</v>
      </c>
      <c r="E151" s="219">
        <v>0</v>
      </c>
      <c r="F151" s="108">
        <f>ABS(Home!$K$21*E151)</f>
        <v>0</v>
      </c>
      <c r="G151" s="38">
        <v>0</v>
      </c>
      <c r="H151" s="108">
        <f>ABS(Home!$K$21*G151)</f>
        <v>0</v>
      </c>
      <c r="I151" s="38">
        <v>0</v>
      </c>
      <c r="J151" s="108">
        <f>ABS(Home!$K$21*I151)</f>
        <v>0</v>
      </c>
      <c r="K151" s="38">
        <v>0</v>
      </c>
      <c r="L151" s="108">
        <f>ABS(Home!$K$21*K151)</f>
        <v>0</v>
      </c>
      <c r="P151">
        <f t="shared" si="34"/>
        <v>0</v>
      </c>
      <c r="Q151">
        <f t="shared" si="34"/>
        <v>5</v>
      </c>
      <c r="S151" s="1">
        <f t="shared" si="35"/>
        <v>0</v>
      </c>
      <c r="T151">
        <f t="shared" si="36"/>
        <v>0</v>
      </c>
      <c r="U151">
        <f t="shared" si="37"/>
        <v>0</v>
      </c>
      <c r="V151">
        <f t="shared" si="38"/>
        <v>0</v>
      </c>
      <c r="X151">
        <f t="shared" si="39"/>
        <v>0</v>
      </c>
      <c r="Y151">
        <f t="shared" si="40"/>
        <v>0</v>
      </c>
      <c r="Z151">
        <f t="shared" si="41"/>
        <v>0</v>
      </c>
      <c r="AA151">
        <f t="shared" si="42"/>
        <v>0</v>
      </c>
    </row>
    <row r="152" spans="1:27" x14ac:dyDescent="0.2">
      <c r="B152" s="152" t="str">
        <f t="shared" si="44"/>
        <v>empty</v>
      </c>
      <c r="C152" s="84">
        <v>0</v>
      </c>
      <c r="D152" s="38">
        <v>5</v>
      </c>
      <c r="E152" s="219">
        <v>0</v>
      </c>
      <c r="F152" s="108">
        <f>ABS(Home!$K$21*E152)</f>
        <v>0</v>
      </c>
      <c r="G152" s="38">
        <v>0</v>
      </c>
      <c r="H152" s="108">
        <f>ABS(Home!$K$21*G152)</f>
        <v>0</v>
      </c>
      <c r="I152" s="38">
        <v>0</v>
      </c>
      <c r="J152" s="108">
        <f>ABS(Home!$K$21*I152)</f>
        <v>0</v>
      </c>
      <c r="K152" s="38">
        <v>0</v>
      </c>
      <c r="L152" s="108">
        <f>ABS(Home!$K$21*K152)</f>
        <v>0</v>
      </c>
      <c r="P152">
        <f t="shared" si="34"/>
        <v>0</v>
      </c>
      <c r="Q152">
        <f t="shared" si="34"/>
        <v>5</v>
      </c>
      <c r="S152" s="1">
        <f t="shared" si="35"/>
        <v>0</v>
      </c>
      <c r="T152">
        <f t="shared" si="36"/>
        <v>0</v>
      </c>
      <c r="U152">
        <f t="shared" si="37"/>
        <v>0</v>
      </c>
      <c r="V152">
        <f t="shared" si="38"/>
        <v>0</v>
      </c>
      <c r="X152">
        <f t="shared" si="39"/>
        <v>0</v>
      </c>
      <c r="Y152">
        <f t="shared" si="40"/>
        <v>0</v>
      </c>
      <c r="Z152">
        <f t="shared" si="41"/>
        <v>0</v>
      </c>
      <c r="AA152">
        <f t="shared" si="42"/>
        <v>0</v>
      </c>
    </row>
    <row r="153" spans="1:27" x14ac:dyDescent="0.2">
      <c r="A153" s="174"/>
      <c r="B153" s="158" t="str">
        <f t="shared" si="44"/>
        <v>empty</v>
      </c>
      <c r="C153" s="157">
        <v>0</v>
      </c>
      <c r="D153" s="157">
        <v>5</v>
      </c>
      <c r="E153" s="156">
        <v>0</v>
      </c>
      <c r="F153" s="266">
        <f>ABS(Home!$K$21*E153)</f>
        <v>0</v>
      </c>
      <c r="G153" s="157">
        <v>0</v>
      </c>
      <c r="H153" s="266">
        <f>ABS(Home!$K$21*G153)</f>
        <v>0</v>
      </c>
      <c r="I153" s="157">
        <v>0</v>
      </c>
      <c r="J153" s="266">
        <f>ABS(Home!$K$21*I153)</f>
        <v>0</v>
      </c>
      <c r="K153" s="157">
        <v>0</v>
      </c>
      <c r="L153" s="266">
        <f>ABS(Home!$K$21*K153)</f>
        <v>0</v>
      </c>
      <c r="M153" s="325" t="s">
        <v>26</v>
      </c>
      <c r="N153" s="328" t="s">
        <v>42</v>
      </c>
      <c r="P153">
        <f t="shared" si="34"/>
        <v>0</v>
      </c>
      <c r="Q153">
        <f t="shared" si="34"/>
        <v>5</v>
      </c>
      <c r="S153" s="1">
        <f t="shared" si="35"/>
        <v>0</v>
      </c>
      <c r="T153">
        <f t="shared" si="36"/>
        <v>0</v>
      </c>
      <c r="U153">
        <f t="shared" si="37"/>
        <v>0</v>
      </c>
      <c r="V153">
        <f t="shared" si="38"/>
        <v>0</v>
      </c>
      <c r="X153">
        <f t="shared" si="39"/>
        <v>0</v>
      </c>
      <c r="Y153">
        <f t="shared" si="40"/>
        <v>0</v>
      </c>
      <c r="Z153">
        <f t="shared" si="41"/>
        <v>0</v>
      </c>
      <c r="AA153">
        <f t="shared" si="42"/>
        <v>0</v>
      </c>
    </row>
    <row r="154" spans="1:27" x14ac:dyDescent="0.2">
      <c r="A154" s="14">
        <f>1+A144</f>
        <v>16</v>
      </c>
      <c r="B154" s="152" t="str">
        <f t="shared" si="44"/>
        <v>Temp</v>
      </c>
      <c r="C154" s="38">
        <v>0</v>
      </c>
      <c r="D154" s="38">
        <v>5</v>
      </c>
      <c r="E154" s="108">
        <v>0</v>
      </c>
      <c r="F154" s="108">
        <f>ABS(Home!$K$21*E154)</f>
        <v>0</v>
      </c>
      <c r="G154" s="39">
        <v>0</v>
      </c>
      <c r="H154" s="108">
        <f>ABS(Home!$K$21*G154)</f>
        <v>0</v>
      </c>
      <c r="I154" s="39">
        <v>0</v>
      </c>
      <c r="J154" s="108">
        <f>ABS(Home!$K$21*I154)</f>
        <v>0</v>
      </c>
      <c r="K154" s="39">
        <v>0</v>
      </c>
      <c r="L154" s="108">
        <f>ABS(Home!$K$21*K154)</f>
        <v>0</v>
      </c>
      <c r="M154" s="324">
        <f>SUM(C154:C159)</f>
        <v>0</v>
      </c>
      <c r="N154" s="327">
        <f>IF(C154=1,COUNTIF(F154,"&gt;0")+COUNTIF(H154,"&gt;0")+COUNTIF(J154,"&gt;0")+COUNTIF(L154,"&gt;0"),0)</f>
        <v>0</v>
      </c>
      <c r="P154">
        <f t="shared" si="34"/>
        <v>0</v>
      </c>
      <c r="Q154">
        <f t="shared" si="34"/>
        <v>5</v>
      </c>
      <c r="S154" s="1">
        <f t="shared" si="35"/>
        <v>0</v>
      </c>
      <c r="T154">
        <f t="shared" si="36"/>
        <v>0</v>
      </c>
      <c r="U154">
        <f t="shared" si="37"/>
        <v>0</v>
      </c>
      <c r="V154">
        <f t="shared" si="38"/>
        <v>0</v>
      </c>
      <c r="X154">
        <f t="shared" si="39"/>
        <v>0</v>
      </c>
      <c r="Y154">
        <f t="shared" si="40"/>
        <v>0</v>
      </c>
      <c r="Z154">
        <f t="shared" si="41"/>
        <v>0</v>
      </c>
      <c r="AA154">
        <f t="shared" si="42"/>
        <v>0</v>
      </c>
    </row>
    <row r="155" spans="1:27" x14ac:dyDescent="0.2">
      <c r="A155" s="18"/>
      <c r="B155" s="152" t="str">
        <f t="shared" si="44"/>
        <v>pH</v>
      </c>
      <c r="C155" s="38">
        <v>0</v>
      </c>
      <c r="D155" s="38">
        <v>5</v>
      </c>
      <c r="E155" s="108">
        <v>0</v>
      </c>
      <c r="F155" s="108">
        <f>ABS(Home!$K$21*E155)</f>
        <v>0</v>
      </c>
      <c r="G155" s="39">
        <v>0</v>
      </c>
      <c r="H155" s="108">
        <f>ABS(Home!$K$21*G155)</f>
        <v>0</v>
      </c>
      <c r="I155" s="39">
        <v>0</v>
      </c>
      <c r="J155" s="108">
        <f>ABS(Home!$K$21*I155)</f>
        <v>0</v>
      </c>
      <c r="K155" s="39">
        <v>0</v>
      </c>
      <c r="L155" s="108">
        <f>ABS(Home!$K$21*K155)</f>
        <v>0</v>
      </c>
      <c r="N155" s="327">
        <f t="shared" ref="N155:N158" si="46">IF(C155=1,COUNTIF(F155,"&gt;0")+COUNTIF(H155,"&gt;0")+COUNTIF(J155,"&gt;0")+COUNTIF(L155,"&gt;0"),0)</f>
        <v>0</v>
      </c>
      <c r="P155">
        <f t="shared" si="34"/>
        <v>0</v>
      </c>
      <c r="Q155">
        <f t="shared" si="34"/>
        <v>5</v>
      </c>
      <c r="S155" s="1">
        <f t="shared" si="35"/>
        <v>0</v>
      </c>
      <c r="T155">
        <f t="shared" si="36"/>
        <v>0</v>
      </c>
      <c r="U155">
        <f t="shared" si="37"/>
        <v>0</v>
      </c>
      <c r="V155">
        <f t="shared" si="38"/>
        <v>0</v>
      </c>
      <c r="X155">
        <f t="shared" si="39"/>
        <v>0</v>
      </c>
      <c r="Y155">
        <f t="shared" si="40"/>
        <v>0</v>
      </c>
      <c r="Z155">
        <f t="shared" si="41"/>
        <v>0</v>
      </c>
      <c r="AA155">
        <f t="shared" si="42"/>
        <v>0</v>
      </c>
    </row>
    <row r="156" spans="1:27" x14ac:dyDescent="0.2">
      <c r="B156" s="152" t="str">
        <f t="shared" si="44"/>
        <v>Global_DO</v>
      </c>
      <c r="C156" s="38">
        <v>0</v>
      </c>
      <c r="D156" s="38">
        <v>5</v>
      </c>
      <c r="E156" s="108">
        <v>0</v>
      </c>
      <c r="F156" s="108">
        <f>ABS(Home!$K$21*E156)</f>
        <v>0</v>
      </c>
      <c r="G156" s="39">
        <v>0</v>
      </c>
      <c r="H156" s="108">
        <f>ABS(Home!$K$21*G156)</f>
        <v>0</v>
      </c>
      <c r="I156" s="39">
        <v>0</v>
      </c>
      <c r="J156" s="108">
        <f>ABS(Home!$K$21*I156)</f>
        <v>0</v>
      </c>
      <c r="K156" s="39">
        <v>0</v>
      </c>
      <c r="L156" s="108">
        <f>ABS(Home!$K$21*K156)</f>
        <v>0</v>
      </c>
      <c r="N156" s="327">
        <f t="shared" si="46"/>
        <v>0</v>
      </c>
      <c r="P156">
        <f t="shared" si="34"/>
        <v>0</v>
      </c>
      <c r="Q156">
        <f t="shared" si="34"/>
        <v>5</v>
      </c>
      <c r="S156" s="1">
        <f t="shared" si="35"/>
        <v>0</v>
      </c>
      <c r="T156">
        <f t="shared" si="36"/>
        <v>0</v>
      </c>
      <c r="U156">
        <f t="shared" si="37"/>
        <v>0</v>
      </c>
      <c r="V156">
        <f t="shared" si="38"/>
        <v>0</v>
      </c>
      <c r="X156">
        <f t="shared" si="39"/>
        <v>0</v>
      </c>
      <c r="Y156">
        <f t="shared" si="40"/>
        <v>0</v>
      </c>
      <c r="Z156">
        <f t="shared" si="41"/>
        <v>0</v>
      </c>
      <c r="AA156">
        <f t="shared" si="42"/>
        <v>0</v>
      </c>
    </row>
    <row r="157" spans="1:27" x14ac:dyDescent="0.2">
      <c r="B157" s="152" t="str">
        <f t="shared" si="44"/>
        <v>Pollution</v>
      </c>
      <c r="C157" s="38">
        <v>0</v>
      </c>
      <c r="D157" s="38">
        <v>5</v>
      </c>
      <c r="E157" s="108">
        <v>-0.16666666666666669</v>
      </c>
      <c r="F157" s="108">
        <f>ABS(Home!$K$21*E157)</f>
        <v>8.333333333333335E-3</v>
      </c>
      <c r="G157" s="39">
        <v>0</v>
      </c>
      <c r="H157" s="108">
        <f>ABS(Home!$K$21*G157)</f>
        <v>0</v>
      </c>
      <c r="I157" s="39">
        <v>0</v>
      </c>
      <c r="J157" s="108">
        <f>ABS(Home!$K$21*I157)</f>
        <v>0</v>
      </c>
      <c r="K157" s="39">
        <v>0</v>
      </c>
      <c r="L157" s="108">
        <f>ABS(Home!$K$21*K157)</f>
        <v>0</v>
      </c>
      <c r="N157" s="327">
        <f t="shared" si="46"/>
        <v>0</v>
      </c>
      <c r="P157">
        <f t="shared" si="34"/>
        <v>0</v>
      </c>
      <c r="Q157">
        <f t="shared" si="34"/>
        <v>5</v>
      </c>
      <c r="S157" s="1">
        <f t="shared" si="35"/>
        <v>0</v>
      </c>
      <c r="T157">
        <f t="shared" si="36"/>
        <v>0</v>
      </c>
      <c r="U157">
        <f t="shared" si="37"/>
        <v>0</v>
      </c>
      <c r="V157">
        <f t="shared" si="38"/>
        <v>0</v>
      </c>
      <c r="X157">
        <f t="shared" si="39"/>
        <v>0</v>
      </c>
      <c r="Y157">
        <f t="shared" si="40"/>
        <v>0</v>
      </c>
      <c r="Z157">
        <f t="shared" si="41"/>
        <v>0</v>
      </c>
      <c r="AA157">
        <f t="shared" si="42"/>
        <v>0</v>
      </c>
    </row>
    <row r="158" spans="1:27" x14ac:dyDescent="0.2">
      <c r="B158" s="152" t="str">
        <f t="shared" si="44"/>
        <v>Fishing</v>
      </c>
      <c r="C158" s="38">
        <v>0</v>
      </c>
      <c r="D158" s="38">
        <v>5</v>
      </c>
      <c r="E158" s="108">
        <v>0</v>
      </c>
      <c r="F158" s="108">
        <f>ABS(Home!$K$21*E158)</f>
        <v>0</v>
      </c>
      <c r="G158" s="39">
        <v>0</v>
      </c>
      <c r="H158" s="108">
        <f>ABS(Home!$K$21*G158)</f>
        <v>0</v>
      </c>
      <c r="I158" s="39">
        <v>0</v>
      </c>
      <c r="J158" s="108">
        <f>ABS(Home!$K$21*I158)</f>
        <v>0</v>
      </c>
      <c r="K158" s="39">
        <v>0</v>
      </c>
      <c r="L158" s="108">
        <f>ABS(Home!$K$21*K158)</f>
        <v>0</v>
      </c>
      <c r="N158" s="327">
        <f t="shared" si="46"/>
        <v>0</v>
      </c>
      <c r="P158">
        <f t="shared" si="34"/>
        <v>0</v>
      </c>
      <c r="Q158">
        <f t="shared" si="34"/>
        <v>5</v>
      </c>
      <c r="S158" s="1">
        <f t="shared" si="35"/>
        <v>0</v>
      </c>
      <c r="T158">
        <f t="shared" si="36"/>
        <v>0</v>
      </c>
      <c r="U158">
        <f t="shared" si="37"/>
        <v>0</v>
      </c>
      <c r="V158">
        <f t="shared" si="38"/>
        <v>0</v>
      </c>
      <c r="X158">
        <f t="shared" si="39"/>
        <v>0</v>
      </c>
      <c r="Y158">
        <f t="shared" si="40"/>
        <v>0</v>
      </c>
      <c r="Z158">
        <f t="shared" si="41"/>
        <v>0</v>
      </c>
      <c r="AA158">
        <f t="shared" si="42"/>
        <v>0</v>
      </c>
    </row>
    <row r="159" spans="1:27" x14ac:dyDescent="0.2">
      <c r="B159" s="152" t="str">
        <f t="shared" si="44"/>
        <v>Nutrient_input</v>
      </c>
      <c r="C159" s="38">
        <v>0</v>
      </c>
      <c r="D159" s="38">
        <v>5</v>
      </c>
      <c r="E159" s="108">
        <v>0</v>
      </c>
      <c r="F159" s="108">
        <f>ABS(Home!$K$21*E159)</f>
        <v>0</v>
      </c>
      <c r="G159" s="39">
        <v>0</v>
      </c>
      <c r="H159" s="108">
        <f>ABS(Home!$K$21*G159)</f>
        <v>0</v>
      </c>
      <c r="I159" s="39">
        <v>0</v>
      </c>
      <c r="J159" s="108">
        <f>ABS(Home!$K$21*I159)</f>
        <v>0</v>
      </c>
      <c r="K159" s="39">
        <v>0</v>
      </c>
      <c r="L159" s="108">
        <f>ABS(Home!$K$21*K159)</f>
        <v>0</v>
      </c>
      <c r="N159" s="327">
        <f>IF(C159=1,COUNTIF(F159,"&gt;0")+COUNTIF(H159,"&gt;0")+COUNTIF(J159,"&gt;0")+COUNTIF(L159,"&gt;0"),0)</f>
        <v>0</v>
      </c>
      <c r="P159">
        <f t="shared" si="34"/>
        <v>0</v>
      </c>
      <c r="Q159">
        <f t="shared" si="34"/>
        <v>5</v>
      </c>
      <c r="S159" s="1">
        <f t="shared" si="35"/>
        <v>0</v>
      </c>
      <c r="T159">
        <f t="shared" si="36"/>
        <v>0</v>
      </c>
      <c r="U159">
        <f t="shared" si="37"/>
        <v>0</v>
      </c>
      <c r="V159">
        <f t="shared" si="38"/>
        <v>0</v>
      </c>
      <c r="X159">
        <f t="shared" si="39"/>
        <v>0</v>
      </c>
      <c r="Y159">
        <f t="shared" si="40"/>
        <v>0</v>
      </c>
      <c r="Z159">
        <f t="shared" si="41"/>
        <v>0</v>
      </c>
      <c r="AA159">
        <f t="shared" si="42"/>
        <v>0</v>
      </c>
    </row>
    <row r="160" spans="1:27" x14ac:dyDescent="0.2">
      <c r="B160" s="152" t="str">
        <f t="shared" si="44"/>
        <v>empty</v>
      </c>
      <c r="C160" s="38">
        <v>0</v>
      </c>
      <c r="D160" s="38">
        <v>5</v>
      </c>
      <c r="E160" s="219">
        <v>0</v>
      </c>
      <c r="F160" s="108">
        <f>ABS(Home!$K$21*E160)</f>
        <v>0</v>
      </c>
      <c r="G160" s="38">
        <v>0</v>
      </c>
      <c r="H160" s="108">
        <f>ABS(Home!$K$21*G160)</f>
        <v>0</v>
      </c>
      <c r="I160" s="38">
        <v>0</v>
      </c>
      <c r="J160" s="108">
        <f>ABS(Home!$K$21*I160)</f>
        <v>0</v>
      </c>
      <c r="K160" s="38">
        <v>0</v>
      </c>
      <c r="L160" s="108">
        <f>ABS(Home!$K$21*K160)</f>
        <v>0</v>
      </c>
      <c r="P160">
        <f t="shared" si="34"/>
        <v>0</v>
      </c>
      <c r="Q160">
        <f t="shared" si="34"/>
        <v>5</v>
      </c>
      <c r="S160" s="1">
        <f t="shared" si="35"/>
        <v>0</v>
      </c>
      <c r="T160">
        <f t="shared" si="36"/>
        <v>0</v>
      </c>
      <c r="U160">
        <f t="shared" si="37"/>
        <v>0</v>
      </c>
      <c r="V160">
        <f t="shared" si="38"/>
        <v>0</v>
      </c>
      <c r="X160">
        <f t="shared" si="39"/>
        <v>0</v>
      </c>
      <c r="Y160">
        <f t="shared" si="40"/>
        <v>0</v>
      </c>
      <c r="Z160">
        <f t="shared" si="41"/>
        <v>0</v>
      </c>
      <c r="AA160">
        <f t="shared" si="42"/>
        <v>0</v>
      </c>
    </row>
    <row r="161" spans="1:27" x14ac:dyDescent="0.2">
      <c r="B161" s="152" t="str">
        <f t="shared" si="44"/>
        <v>empty</v>
      </c>
      <c r="C161" s="38">
        <v>0</v>
      </c>
      <c r="D161" s="38">
        <v>5</v>
      </c>
      <c r="E161" s="219">
        <v>0</v>
      </c>
      <c r="F161" s="108">
        <f>ABS(Home!$K$21*E161)</f>
        <v>0</v>
      </c>
      <c r="G161" s="38">
        <v>0</v>
      </c>
      <c r="H161" s="108">
        <f>ABS(Home!$K$21*G161)</f>
        <v>0</v>
      </c>
      <c r="I161" s="38">
        <v>0</v>
      </c>
      <c r="J161" s="108">
        <f>ABS(Home!$K$21*I161)</f>
        <v>0</v>
      </c>
      <c r="K161" s="38">
        <v>0</v>
      </c>
      <c r="L161" s="108">
        <f>ABS(Home!$K$21*K161)</f>
        <v>0</v>
      </c>
      <c r="P161">
        <f t="shared" si="34"/>
        <v>0</v>
      </c>
      <c r="Q161">
        <f t="shared" si="34"/>
        <v>5</v>
      </c>
      <c r="S161" s="1">
        <f t="shared" si="35"/>
        <v>0</v>
      </c>
      <c r="T161">
        <f t="shared" si="36"/>
        <v>0</v>
      </c>
      <c r="U161">
        <f t="shared" si="37"/>
        <v>0</v>
      </c>
      <c r="V161">
        <f t="shared" si="38"/>
        <v>0</v>
      </c>
      <c r="X161">
        <f t="shared" si="39"/>
        <v>0</v>
      </c>
      <c r="Y161">
        <f t="shared" si="40"/>
        <v>0</v>
      </c>
      <c r="Z161">
        <f t="shared" si="41"/>
        <v>0</v>
      </c>
      <c r="AA161">
        <f t="shared" si="42"/>
        <v>0</v>
      </c>
    </row>
    <row r="162" spans="1:27" x14ac:dyDescent="0.2">
      <c r="B162" s="152" t="str">
        <f t="shared" si="44"/>
        <v>empty</v>
      </c>
      <c r="C162" s="84">
        <v>0</v>
      </c>
      <c r="D162" s="38">
        <v>5</v>
      </c>
      <c r="E162" s="219">
        <v>0</v>
      </c>
      <c r="F162" s="108">
        <f>ABS(Home!$K$21*E162)</f>
        <v>0</v>
      </c>
      <c r="G162" s="38">
        <v>0</v>
      </c>
      <c r="H162" s="108">
        <f>ABS(Home!$K$21*G162)</f>
        <v>0</v>
      </c>
      <c r="I162" s="38">
        <v>0</v>
      </c>
      <c r="J162" s="108">
        <f>ABS(Home!$K$21*I162)</f>
        <v>0</v>
      </c>
      <c r="K162" s="38">
        <v>0</v>
      </c>
      <c r="L162" s="108">
        <f>ABS(Home!$K$21*K162)</f>
        <v>0</v>
      </c>
      <c r="P162">
        <f t="shared" si="34"/>
        <v>0</v>
      </c>
      <c r="Q162">
        <f t="shared" si="34"/>
        <v>5</v>
      </c>
      <c r="S162" s="1">
        <f t="shared" si="35"/>
        <v>0</v>
      </c>
      <c r="T162">
        <f t="shared" si="36"/>
        <v>0</v>
      </c>
      <c r="U162">
        <f t="shared" si="37"/>
        <v>0</v>
      </c>
      <c r="V162">
        <f t="shared" si="38"/>
        <v>0</v>
      </c>
      <c r="X162">
        <f t="shared" si="39"/>
        <v>0</v>
      </c>
      <c r="Y162">
        <f t="shared" si="40"/>
        <v>0</v>
      </c>
      <c r="Z162">
        <f t="shared" si="41"/>
        <v>0</v>
      </c>
      <c r="AA162">
        <f t="shared" si="42"/>
        <v>0</v>
      </c>
    </row>
    <row r="163" spans="1:27" x14ac:dyDescent="0.2">
      <c r="A163" s="174"/>
      <c r="B163" s="158" t="str">
        <f t="shared" si="44"/>
        <v>empty</v>
      </c>
      <c r="C163" s="157">
        <v>0</v>
      </c>
      <c r="D163" s="157">
        <v>5</v>
      </c>
      <c r="E163" s="156">
        <v>0</v>
      </c>
      <c r="F163" s="266">
        <f>ABS(Home!$K$21*E163)</f>
        <v>0</v>
      </c>
      <c r="G163" s="157">
        <v>0</v>
      </c>
      <c r="H163" s="266">
        <f>ABS(Home!$K$21*G163)</f>
        <v>0</v>
      </c>
      <c r="I163" s="157">
        <v>0</v>
      </c>
      <c r="J163" s="266">
        <f>ABS(Home!$K$21*I163)</f>
        <v>0</v>
      </c>
      <c r="K163" s="157">
        <v>0</v>
      </c>
      <c r="L163" s="266">
        <f>ABS(Home!$K$21*K163)</f>
        <v>0</v>
      </c>
      <c r="M163" s="325" t="s">
        <v>26</v>
      </c>
      <c r="N163" s="328" t="s">
        <v>42</v>
      </c>
      <c r="P163">
        <f t="shared" si="34"/>
        <v>0</v>
      </c>
      <c r="Q163">
        <f t="shared" si="34"/>
        <v>5</v>
      </c>
      <c r="S163" s="1">
        <f t="shared" si="35"/>
        <v>0</v>
      </c>
      <c r="T163">
        <f t="shared" si="36"/>
        <v>0</v>
      </c>
      <c r="U163">
        <f t="shared" si="37"/>
        <v>0</v>
      </c>
      <c r="V163">
        <f t="shared" si="38"/>
        <v>0</v>
      </c>
      <c r="X163">
        <f t="shared" si="39"/>
        <v>0</v>
      </c>
      <c r="Y163">
        <f t="shared" si="40"/>
        <v>0</v>
      </c>
      <c r="Z163">
        <f t="shared" si="41"/>
        <v>0</v>
      </c>
      <c r="AA163">
        <f t="shared" si="42"/>
        <v>0</v>
      </c>
    </row>
    <row r="164" spans="1:27" x14ac:dyDescent="0.2">
      <c r="A164" s="14">
        <f>1+A154</f>
        <v>17</v>
      </c>
      <c r="B164" s="152" t="str">
        <f t="shared" si="44"/>
        <v>Temp</v>
      </c>
      <c r="C164" s="38">
        <v>0</v>
      </c>
      <c r="D164" s="38">
        <v>4</v>
      </c>
      <c r="E164" s="108">
        <v>1</v>
      </c>
      <c r="F164" s="108">
        <f>ABS(Home!$K$21*E164)</f>
        <v>0.05</v>
      </c>
      <c r="G164" s="39">
        <v>0.99810399999999999</v>
      </c>
      <c r="H164" s="108">
        <f>ABS(Home!$K$21*G164)</f>
        <v>4.9905200000000004E-2</v>
      </c>
      <c r="I164" s="39">
        <v>0.03</v>
      </c>
      <c r="J164" s="108">
        <f>ABS(Home!$K$21*I164)</f>
        <v>1.5E-3</v>
      </c>
      <c r="K164" s="39">
        <v>0</v>
      </c>
      <c r="L164" s="108">
        <f>ABS(Home!$K$21*K164)</f>
        <v>0</v>
      </c>
      <c r="M164" s="324">
        <f>SUM(C164:C169)</f>
        <v>1</v>
      </c>
      <c r="N164" s="327">
        <f>IF(C164=1,COUNTIF(F164,"&gt;0")+COUNTIF(H164,"&gt;0")+COUNTIF(J164,"&gt;0")+COUNTIF(L164,"&gt;0"),0)</f>
        <v>0</v>
      </c>
      <c r="P164">
        <f t="shared" si="34"/>
        <v>0</v>
      </c>
      <c r="Q164">
        <f t="shared" si="34"/>
        <v>4</v>
      </c>
      <c r="S164" s="1">
        <f t="shared" si="35"/>
        <v>0</v>
      </c>
      <c r="T164">
        <f>IF($C164=1,G164,0)</f>
        <v>0</v>
      </c>
      <c r="U164">
        <f t="shared" si="37"/>
        <v>0</v>
      </c>
      <c r="V164">
        <f t="shared" si="38"/>
        <v>0</v>
      </c>
      <c r="X164">
        <f t="shared" si="39"/>
        <v>0</v>
      </c>
      <c r="Y164">
        <f>IF($C164=1,H164,0)</f>
        <v>0</v>
      </c>
      <c r="Z164">
        <f t="shared" si="41"/>
        <v>0</v>
      </c>
      <c r="AA164">
        <f t="shared" si="42"/>
        <v>0</v>
      </c>
    </row>
    <row r="165" spans="1:27" x14ac:dyDescent="0.2">
      <c r="A165" s="18"/>
      <c r="B165" s="152" t="str">
        <f t="shared" si="44"/>
        <v>pH</v>
      </c>
      <c r="C165" s="38">
        <v>0</v>
      </c>
      <c r="D165" s="38">
        <v>5</v>
      </c>
      <c r="E165" s="108">
        <v>1.801044720434344</v>
      </c>
      <c r="F165" s="108">
        <f>ABS(Home!$K$21*E165)</f>
        <v>9.0052236021717205E-2</v>
      </c>
      <c r="G165" s="39"/>
      <c r="H165" s="108">
        <f>ABS(Home!$K$21*G165)</f>
        <v>0</v>
      </c>
      <c r="I165" s="39">
        <v>0</v>
      </c>
      <c r="J165" s="108">
        <f>ABS(Home!$K$21*I165)</f>
        <v>0</v>
      </c>
      <c r="K165" s="39">
        <v>0</v>
      </c>
      <c r="L165" s="108">
        <f>ABS(Home!$K$21*K165)</f>
        <v>0</v>
      </c>
      <c r="N165" s="327">
        <f t="shared" ref="N165:N168" si="47">IF(C165=1,COUNTIF(F165,"&gt;0")+COUNTIF(H165,"&gt;0")+COUNTIF(J165,"&gt;0")+COUNTIF(L165,"&gt;0"),0)</f>
        <v>0</v>
      </c>
      <c r="P165">
        <f t="shared" si="34"/>
        <v>0</v>
      </c>
      <c r="Q165">
        <f t="shared" si="34"/>
        <v>5</v>
      </c>
      <c r="S165" s="1">
        <f t="shared" si="35"/>
        <v>0</v>
      </c>
      <c r="T165">
        <f t="shared" si="36"/>
        <v>0</v>
      </c>
      <c r="U165">
        <f t="shared" si="37"/>
        <v>0</v>
      </c>
      <c r="V165">
        <f t="shared" si="38"/>
        <v>0</v>
      </c>
      <c r="X165">
        <f t="shared" si="39"/>
        <v>0</v>
      </c>
      <c r="Y165">
        <f t="shared" si="40"/>
        <v>0</v>
      </c>
      <c r="Z165">
        <f t="shared" si="41"/>
        <v>0</v>
      </c>
      <c r="AA165">
        <f t="shared" si="42"/>
        <v>0</v>
      </c>
    </row>
    <row r="166" spans="1:27" x14ac:dyDescent="0.2">
      <c r="B166" s="152" t="str">
        <f t="shared" si="44"/>
        <v>Global_DO</v>
      </c>
      <c r="C166" s="38">
        <v>0</v>
      </c>
      <c r="D166" s="38"/>
      <c r="E166" s="108"/>
      <c r="F166" s="108">
        <f>ABS(Home!$K$21*E166)</f>
        <v>0</v>
      </c>
      <c r="G166" s="39"/>
      <c r="H166" s="108">
        <f>ABS(Home!$K$21*G166)</f>
        <v>0</v>
      </c>
      <c r="I166" s="39"/>
      <c r="J166" s="108">
        <f>ABS(Home!$K$21*I166)</f>
        <v>0</v>
      </c>
      <c r="K166" s="39"/>
      <c r="L166" s="108">
        <f>ABS(Home!$K$21*K166)</f>
        <v>0</v>
      </c>
      <c r="N166" s="327">
        <f t="shared" si="47"/>
        <v>0</v>
      </c>
      <c r="P166">
        <f t="shared" si="34"/>
        <v>0</v>
      </c>
      <c r="Q166">
        <f t="shared" si="34"/>
        <v>0</v>
      </c>
      <c r="S166" s="1">
        <f t="shared" si="35"/>
        <v>0</v>
      </c>
      <c r="T166">
        <f t="shared" si="36"/>
        <v>0</v>
      </c>
      <c r="U166">
        <f t="shared" si="37"/>
        <v>0</v>
      </c>
      <c r="V166">
        <f t="shared" si="38"/>
        <v>0</v>
      </c>
      <c r="X166">
        <f t="shared" si="39"/>
        <v>0</v>
      </c>
      <c r="Y166">
        <f t="shared" si="40"/>
        <v>0</v>
      </c>
      <c r="Z166">
        <f t="shared" si="41"/>
        <v>0</v>
      </c>
      <c r="AA166">
        <f t="shared" si="42"/>
        <v>0</v>
      </c>
    </row>
    <row r="167" spans="1:27" x14ac:dyDescent="0.2">
      <c r="B167" s="152" t="str">
        <f t="shared" si="44"/>
        <v>Pollution</v>
      </c>
      <c r="C167" s="38">
        <v>1</v>
      </c>
      <c r="D167" s="38">
        <v>5</v>
      </c>
      <c r="E167" s="108">
        <v>-0.1</v>
      </c>
      <c r="F167" s="108">
        <f>ABS(Home!$K$21*E167)</f>
        <v>5.000000000000001E-3</v>
      </c>
      <c r="G167" s="39">
        <v>0</v>
      </c>
      <c r="H167" s="108">
        <f>ABS(Home!$K$21*G167)</f>
        <v>0</v>
      </c>
      <c r="I167" s="39">
        <v>0</v>
      </c>
      <c r="J167" s="108">
        <f>ABS(Home!$K$21*I167)</f>
        <v>0</v>
      </c>
      <c r="K167" s="39">
        <v>0</v>
      </c>
      <c r="L167" s="108">
        <f>ABS(Home!$K$21*K167)</f>
        <v>0</v>
      </c>
      <c r="N167" s="327">
        <f t="shared" si="47"/>
        <v>1</v>
      </c>
      <c r="P167">
        <f t="shared" si="34"/>
        <v>1</v>
      </c>
      <c r="Q167">
        <f t="shared" si="34"/>
        <v>5</v>
      </c>
      <c r="S167" s="1">
        <f t="shared" si="35"/>
        <v>-0.1</v>
      </c>
      <c r="T167">
        <f t="shared" si="36"/>
        <v>0</v>
      </c>
      <c r="U167">
        <f t="shared" si="37"/>
        <v>0</v>
      </c>
      <c r="V167">
        <f t="shared" si="38"/>
        <v>0</v>
      </c>
      <c r="X167">
        <f t="shared" si="39"/>
        <v>5.000000000000001E-3</v>
      </c>
      <c r="Y167">
        <f t="shared" si="40"/>
        <v>0</v>
      </c>
      <c r="Z167">
        <f t="shared" si="41"/>
        <v>0</v>
      </c>
      <c r="AA167">
        <f t="shared" si="42"/>
        <v>0</v>
      </c>
    </row>
    <row r="168" spans="1:27" x14ac:dyDescent="0.2">
      <c r="B168" s="152" t="str">
        <f t="shared" si="44"/>
        <v>Fishing</v>
      </c>
      <c r="C168" s="38">
        <v>0</v>
      </c>
      <c r="D168" s="38">
        <v>5</v>
      </c>
      <c r="E168" s="108">
        <v>0</v>
      </c>
      <c r="F168" s="108">
        <f>ABS(Home!$K$21*E168)</f>
        <v>0</v>
      </c>
      <c r="G168" s="39">
        <v>0</v>
      </c>
      <c r="H168" s="108">
        <f>ABS(Home!$K$21*G168)</f>
        <v>0</v>
      </c>
      <c r="I168" s="39">
        <v>0</v>
      </c>
      <c r="J168" s="108">
        <f>ABS(Home!$K$21*I168)</f>
        <v>0</v>
      </c>
      <c r="K168" s="39">
        <v>0</v>
      </c>
      <c r="L168" s="108">
        <f>ABS(Home!$K$21*K168)</f>
        <v>0</v>
      </c>
      <c r="N168" s="327">
        <f t="shared" si="47"/>
        <v>0</v>
      </c>
      <c r="P168">
        <f t="shared" si="34"/>
        <v>0</v>
      </c>
      <c r="Q168">
        <f t="shared" si="34"/>
        <v>5</v>
      </c>
      <c r="S168" s="1">
        <f t="shared" si="35"/>
        <v>0</v>
      </c>
      <c r="T168">
        <f t="shared" si="36"/>
        <v>0</v>
      </c>
      <c r="U168">
        <f t="shared" si="37"/>
        <v>0</v>
      </c>
      <c r="V168">
        <f t="shared" si="38"/>
        <v>0</v>
      </c>
      <c r="X168">
        <f t="shared" si="39"/>
        <v>0</v>
      </c>
      <c r="Y168">
        <f t="shared" si="40"/>
        <v>0</v>
      </c>
      <c r="Z168">
        <f t="shared" si="41"/>
        <v>0</v>
      </c>
      <c r="AA168">
        <f t="shared" si="42"/>
        <v>0</v>
      </c>
    </row>
    <row r="169" spans="1:27" x14ac:dyDescent="0.2">
      <c r="B169" s="152" t="str">
        <f t="shared" si="44"/>
        <v>Nutrient_input</v>
      </c>
      <c r="C169" s="38">
        <v>0</v>
      </c>
      <c r="D169" s="38">
        <v>5</v>
      </c>
      <c r="E169" s="108">
        <v>0</v>
      </c>
      <c r="F169" s="108">
        <f>ABS(Home!$K$21*E169)</f>
        <v>0</v>
      </c>
      <c r="G169" s="39">
        <v>0</v>
      </c>
      <c r="H169" s="108">
        <f>ABS(Home!$K$21*G169)</f>
        <v>0</v>
      </c>
      <c r="I169" s="39">
        <v>0</v>
      </c>
      <c r="J169" s="108">
        <f>ABS(Home!$K$21*I169)</f>
        <v>0</v>
      </c>
      <c r="K169" s="39">
        <v>0</v>
      </c>
      <c r="L169" s="108">
        <f>ABS(Home!$K$21*K169)</f>
        <v>0</v>
      </c>
      <c r="N169" s="327">
        <f>IF(C169=1,COUNTIF(F169,"&gt;0")+COUNTIF(H169,"&gt;0")+COUNTIF(J169,"&gt;0")+COUNTIF(L169,"&gt;0"),0)</f>
        <v>0</v>
      </c>
      <c r="P169">
        <f t="shared" si="34"/>
        <v>0</v>
      </c>
      <c r="Q169">
        <f t="shared" si="34"/>
        <v>5</v>
      </c>
      <c r="S169" s="1">
        <f t="shared" si="35"/>
        <v>0</v>
      </c>
      <c r="T169">
        <f t="shared" si="36"/>
        <v>0</v>
      </c>
      <c r="U169">
        <f t="shared" si="37"/>
        <v>0</v>
      </c>
      <c r="V169">
        <f t="shared" si="38"/>
        <v>0</v>
      </c>
      <c r="X169">
        <f t="shared" si="39"/>
        <v>0</v>
      </c>
      <c r="Y169">
        <f t="shared" si="40"/>
        <v>0</v>
      </c>
      <c r="Z169">
        <f t="shared" si="41"/>
        <v>0</v>
      </c>
      <c r="AA169">
        <f t="shared" si="42"/>
        <v>0</v>
      </c>
    </row>
    <row r="170" spans="1:27" x14ac:dyDescent="0.2">
      <c r="B170" s="152" t="str">
        <f t="shared" si="44"/>
        <v>empty</v>
      </c>
      <c r="C170" s="38">
        <v>0</v>
      </c>
      <c r="D170" s="38">
        <v>5</v>
      </c>
      <c r="E170" s="219">
        <v>0</v>
      </c>
      <c r="F170" s="108">
        <f>ABS(Home!$K$21*E170)</f>
        <v>0</v>
      </c>
      <c r="G170" s="38">
        <v>0</v>
      </c>
      <c r="H170" s="108">
        <f>ABS(Home!$K$21*G170)</f>
        <v>0</v>
      </c>
      <c r="I170" s="38">
        <v>0</v>
      </c>
      <c r="J170" s="108">
        <f>ABS(Home!$K$21*I170)</f>
        <v>0</v>
      </c>
      <c r="K170" s="38">
        <v>0</v>
      </c>
      <c r="L170" s="108">
        <f>ABS(Home!$K$21*K170)</f>
        <v>0</v>
      </c>
      <c r="P170">
        <f t="shared" si="34"/>
        <v>0</v>
      </c>
      <c r="Q170">
        <f t="shared" si="34"/>
        <v>5</v>
      </c>
      <c r="S170" s="1">
        <f t="shared" si="35"/>
        <v>0</v>
      </c>
      <c r="T170">
        <f t="shared" si="36"/>
        <v>0</v>
      </c>
      <c r="U170">
        <f t="shared" si="37"/>
        <v>0</v>
      </c>
      <c r="V170">
        <f t="shared" si="38"/>
        <v>0</v>
      </c>
      <c r="X170">
        <f t="shared" si="39"/>
        <v>0</v>
      </c>
      <c r="Y170">
        <f t="shared" si="40"/>
        <v>0</v>
      </c>
      <c r="Z170">
        <f t="shared" si="41"/>
        <v>0</v>
      </c>
      <c r="AA170">
        <f t="shared" si="42"/>
        <v>0</v>
      </c>
    </row>
    <row r="171" spans="1:27" x14ac:dyDescent="0.2">
      <c r="B171" s="152" t="str">
        <f t="shared" si="44"/>
        <v>empty</v>
      </c>
      <c r="C171" s="38">
        <v>0</v>
      </c>
      <c r="D171" s="38">
        <v>5</v>
      </c>
      <c r="E171" s="219">
        <v>0</v>
      </c>
      <c r="F171" s="108">
        <f>ABS(Home!$K$21*E171)</f>
        <v>0</v>
      </c>
      <c r="G171" s="38">
        <v>0</v>
      </c>
      <c r="H171" s="108">
        <f>ABS(Home!$K$21*G171)</f>
        <v>0</v>
      </c>
      <c r="I171" s="38">
        <v>0</v>
      </c>
      <c r="J171" s="108">
        <f>ABS(Home!$K$21*I171)</f>
        <v>0</v>
      </c>
      <c r="K171" s="38">
        <v>0</v>
      </c>
      <c r="L171" s="108">
        <f>ABS(Home!$K$21*K171)</f>
        <v>0</v>
      </c>
      <c r="P171">
        <f t="shared" si="34"/>
        <v>0</v>
      </c>
      <c r="Q171">
        <f t="shared" si="34"/>
        <v>5</v>
      </c>
      <c r="S171" s="1">
        <f t="shared" si="35"/>
        <v>0</v>
      </c>
      <c r="T171">
        <f t="shared" si="36"/>
        <v>0</v>
      </c>
      <c r="U171">
        <f t="shared" si="37"/>
        <v>0</v>
      </c>
      <c r="V171">
        <f t="shared" si="38"/>
        <v>0</v>
      </c>
      <c r="X171">
        <f t="shared" si="39"/>
        <v>0</v>
      </c>
      <c r="Y171">
        <f t="shared" si="40"/>
        <v>0</v>
      </c>
      <c r="Z171">
        <f t="shared" si="41"/>
        <v>0</v>
      </c>
      <c r="AA171">
        <f t="shared" si="42"/>
        <v>0</v>
      </c>
    </row>
    <row r="172" spans="1:27" x14ac:dyDescent="0.2">
      <c r="B172" s="152" t="str">
        <f t="shared" si="44"/>
        <v>empty</v>
      </c>
      <c r="C172" s="84">
        <v>0</v>
      </c>
      <c r="D172" s="38">
        <v>5</v>
      </c>
      <c r="E172" s="219">
        <v>0</v>
      </c>
      <c r="F172" s="108">
        <f>ABS(Home!$K$21*E172)</f>
        <v>0</v>
      </c>
      <c r="G172" s="38">
        <v>0</v>
      </c>
      <c r="H172" s="108">
        <f>ABS(Home!$K$21*G172)</f>
        <v>0</v>
      </c>
      <c r="I172" s="38">
        <v>0</v>
      </c>
      <c r="J172" s="108">
        <f>ABS(Home!$K$21*I172)</f>
        <v>0</v>
      </c>
      <c r="K172" s="38">
        <v>0</v>
      </c>
      <c r="L172" s="108">
        <f>ABS(Home!$K$21*K172)</f>
        <v>0</v>
      </c>
      <c r="P172">
        <f t="shared" si="34"/>
        <v>0</v>
      </c>
      <c r="Q172">
        <f t="shared" si="34"/>
        <v>5</v>
      </c>
      <c r="S172" s="1">
        <f t="shared" si="35"/>
        <v>0</v>
      </c>
      <c r="T172">
        <f t="shared" si="36"/>
        <v>0</v>
      </c>
      <c r="U172">
        <f t="shared" si="37"/>
        <v>0</v>
      </c>
      <c r="V172">
        <f t="shared" si="38"/>
        <v>0</v>
      </c>
      <c r="X172">
        <f t="shared" si="39"/>
        <v>0</v>
      </c>
      <c r="Y172">
        <f t="shared" si="40"/>
        <v>0</v>
      </c>
      <c r="Z172">
        <f t="shared" si="41"/>
        <v>0</v>
      </c>
      <c r="AA172">
        <f t="shared" si="42"/>
        <v>0</v>
      </c>
    </row>
    <row r="173" spans="1:27" x14ac:dyDescent="0.2">
      <c r="A173" s="174"/>
      <c r="B173" s="158" t="str">
        <f t="shared" si="44"/>
        <v>empty</v>
      </c>
      <c r="C173" s="157">
        <v>0</v>
      </c>
      <c r="D173" s="157">
        <v>5</v>
      </c>
      <c r="E173" s="156">
        <v>0</v>
      </c>
      <c r="F173" s="266">
        <f>ABS(Home!$K$21*E173)</f>
        <v>0</v>
      </c>
      <c r="G173" s="157">
        <v>0</v>
      </c>
      <c r="H173" s="266">
        <f>ABS(Home!$K$21*G173)</f>
        <v>0</v>
      </c>
      <c r="I173" s="157">
        <v>0</v>
      </c>
      <c r="J173" s="266">
        <f>ABS(Home!$K$21*I173)</f>
        <v>0</v>
      </c>
      <c r="K173" s="157">
        <v>0</v>
      </c>
      <c r="L173" s="266">
        <f>ABS(Home!$K$21*K173)</f>
        <v>0</v>
      </c>
      <c r="M173" s="325" t="s">
        <v>26</v>
      </c>
      <c r="N173" s="328" t="s">
        <v>42</v>
      </c>
      <c r="P173">
        <f t="shared" si="34"/>
        <v>0</v>
      </c>
      <c r="Q173">
        <f t="shared" si="34"/>
        <v>5</v>
      </c>
      <c r="S173" s="1">
        <f t="shared" si="35"/>
        <v>0</v>
      </c>
      <c r="T173">
        <f t="shared" si="36"/>
        <v>0</v>
      </c>
      <c r="U173">
        <f t="shared" si="37"/>
        <v>0</v>
      </c>
      <c r="V173">
        <f t="shared" si="38"/>
        <v>0</v>
      </c>
      <c r="X173">
        <f t="shared" si="39"/>
        <v>0</v>
      </c>
      <c r="Y173">
        <f t="shared" si="40"/>
        <v>0</v>
      </c>
      <c r="Z173">
        <f t="shared" si="41"/>
        <v>0</v>
      </c>
      <c r="AA173">
        <f t="shared" si="42"/>
        <v>0</v>
      </c>
    </row>
    <row r="174" spans="1:27" x14ac:dyDescent="0.2">
      <c r="A174" s="14">
        <f>1+A164</f>
        <v>18</v>
      </c>
      <c r="B174" s="152" t="str">
        <f t="shared" si="44"/>
        <v>Temp</v>
      </c>
      <c r="C174" s="38">
        <v>0</v>
      </c>
      <c r="D174" s="38">
        <v>5</v>
      </c>
      <c r="E174" s="108">
        <v>0</v>
      </c>
      <c r="F174" s="108">
        <f>ABS(Home!$K$21*E174)</f>
        <v>0</v>
      </c>
      <c r="G174" s="39">
        <v>0</v>
      </c>
      <c r="H174" s="108">
        <f>ABS(Home!$K$21*G174)</f>
        <v>0</v>
      </c>
      <c r="I174" s="39">
        <v>0</v>
      </c>
      <c r="J174" s="108">
        <f>ABS(Home!$K$21*I174)</f>
        <v>0</v>
      </c>
      <c r="K174" s="39">
        <v>0</v>
      </c>
      <c r="L174" s="108">
        <f>ABS(Home!$K$21*K174)</f>
        <v>0</v>
      </c>
      <c r="M174" s="324">
        <f>SUM(C174:C179)</f>
        <v>0</v>
      </c>
      <c r="N174" s="327">
        <f>IF(C174=1,COUNTIF(F174,"&gt;0")+COUNTIF(H174,"&gt;0")+COUNTIF(J174,"&gt;0")+COUNTIF(L174,"&gt;0"),0)</f>
        <v>0</v>
      </c>
      <c r="P174">
        <f t="shared" si="34"/>
        <v>0</v>
      </c>
      <c r="Q174">
        <f t="shared" si="34"/>
        <v>5</v>
      </c>
      <c r="S174" s="1">
        <f t="shared" si="35"/>
        <v>0</v>
      </c>
      <c r="T174">
        <f t="shared" si="36"/>
        <v>0</v>
      </c>
      <c r="U174">
        <f t="shared" si="37"/>
        <v>0</v>
      </c>
      <c r="V174">
        <f t="shared" si="38"/>
        <v>0</v>
      </c>
      <c r="X174">
        <f t="shared" si="39"/>
        <v>0</v>
      </c>
      <c r="Y174">
        <f t="shared" si="40"/>
        <v>0</v>
      </c>
      <c r="Z174">
        <f t="shared" si="41"/>
        <v>0</v>
      </c>
      <c r="AA174">
        <f t="shared" si="42"/>
        <v>0</v>
      </c>
    </row>
    <row r="175" spans="1:27" x14ac:dyDescent="0.2">
      <c r="A175" s="18"/>
      <c r="B175" s="152" t="str">
        <f t="shared" si="44"/>
        <v>pH</v>
      </c>
      <c r="C175" s="38">
        <v>0</v>
      </c>
      <c r="D175" s="38">
        <v>5</v>
      </c>
      <c r="E175" s="108">
        <v>0</v>
      </c>
      <c r="F175" s="108">
        <f>ABS(Home!$K$21*E175)</f>
        <v>0</v>
      </c>
      <c r="G175" s="39">
        <v>0</v>
      </c>
      <c r="H175" s="108">
        <f>ABS(Home!$K$21*G175)</f>
        <v>0</v>
      </c>
      <c r="I175" s="39">
        <v>0</v>
      </c>
      <c r="J175" s="108">
        <f>ABS(Home!$K$21*I175)</f>
        <v>0</v>
      </c>
      <c r="K175" s="39">
        <v>0</v>
      </c>
      <c r="L175" s="108">
        <f>ABS(Home!$K$21*K175)</f>
        <v>0</v>
      </c>
      <c r="N175" s="327">
        <f t="shared" ref="N175:N178" si="48">IF(C175=1,COUNTIF(F175,"&gt;0")+COUNTIF(H175,"&gt;0")+COUNTIF(J175,"&gt;0")+COUNTIF(L175,"&gt;0"),0)</f>
        <v>0</v>
      </c>
      <c r="P175">
        <f t="shared" si="34"/>
        <v>0</v>
      </c>
      <c r="Q175">
        <f t="shared" si="34"/>
        <v>5</v>
      </c>
      <c r="S175" s="1">
        <f t="shared" si="35"/>
        <v>0</v>
      </c>
      <c r="T175">
        <f t="shared" si="36"/>
        <v>0</v>
      </c>
      <c r="U175">
        <f t="shared" si="37"/>
        <v>0</v>
      </c>
      <c r="V175">
        <f t="shared" si="38"/>
        <v>0</v>
      </c>
      <c r="X175">
        <f t="shared" si="39"/>
        <v>0</v>
      </c>
      <c r="Y175">
        <f t="shared" si="40"/>
        <v>0</v>
      </c>
      <c r="Z175">
        <f t="shared" si="41"/>
        <v>0</v>
      </c>
      <c r="AA175">
        <f t="shared" si="42"/>
        <v>0</v>
      </c>
    </row>
    <row r="176" spans="1:27" x14ac:dyDescent="0.2">
      <c r="B176" s="152" t="str">
        <f t="shared" si="44"/>
        <v>Global_DO</v>
      </c>
      <c r="C176" s="38">
        <v>0</v>
      </c>
      <c r="D176" s="38">
        <v>5</v>
      </c>
      <c r="E176" s="108">
        <v>0</v>
      </c>
      <c r="F176" s="108">
        <f>ABS(Home!$K$21*E176)</f>
        <v>0</v>
      </c>
      <c r="G176" s="39">
        <v>0</v>
      </c>
      <c r="H176" s="108">
        <f>ABS(Home!$K$21*G176)</f>
        <v>0</v>
      </c>
      <c r="I176" s="39">
        <v>0</v>
      </c>
      <c r="J176" s="108">
        <f>ABS(Home!$K$21*I176)</f>
        <v>0</v>
      </c>
      <c r="K176" s="39">
        <v>0</v>
      </c>
      <c r="L176" s="108">
        <f>ABS(Home!$K$21*K176)</f>
        <v>0</v>
      </c>
      <c r="N176" s="327">
        <f t="shared" si="48"/>
        <v>0</v>
      </c>
      <c r="P176">
        <f t="shared" si="34"/>
        <v>0</v>
      </c>
      <c r="Q176">
        <f t="shared" si="34"/>
        <v>5</v>
      </c>
      <c r="S176" s="1">
        <f t="shared" si="35"/>
        <v>0</v>
      </c>
      <c r="T176">
        <f t="shared" si="36"/>
        <v>0</v>
      </c>
      <c r="U176">
        <f t="shared" si="37"/>
        <v>0</v>
      </c>
      <c r="V176">
        <f t="shared" si="38"/>
        <v>0</v>
      </c>
      <c r="X176">
        <f t="shared" si="39"/>
        <v>0</v>
      </c>
      <c r="Y176">
        <f t="shared" si="40"/>
        <v>0</v>
      </c>
      <c r="Z176">
        <f t="shared" si="41"/>
        <v>0</v>
      </c>
      <c r="AA176">
        <f t="shared" si="42"/>
        <v>0</v>
      </c>
    </row>
    <row r="177" spans="1:27" x14ac:dyDescent="0.2">
      <c r="B177" s="152" t="str">
        <f t="shared" si="44"/>
        <v>Pollution</v>
      </c>
      <c r="C177" s="38">
        <v>0</v>
      </c>
      <c r="D177" s="38">
        <v>5</v>
      </c>
      <c r="E177" s="108">
        <v>0</v>
      </c>
      <c r="F177" s="108">
        <f>ABS(Home!$K$21*E177)</f>
        <v>0</v>
      </c>
      <c r="G177" s="39">
        <v>0</v>
      </c>
      <c r="H177" s="108">
        <f>ABS(Home!$K$21*G177)</f>
        <v>0</v>
      </c>
      <c r="I177" s="39">
        <v>0</v>
      </c>
      <c r="J177" s="108">
        <f>ABS(Home!$K$21*I177)</f>
        <v>0</v>
      </c>
      <c r="K177" s="39">
        <v>0</v>
      </c>
      <c r="L177" s="108">
        <f>ABS(Home!$K$21*K177)</f>
        <v>0</v>
      </c>
      <c r="N177" s="327">
        <f t="shared" si="48"/>
        <v>0</v>
      </c>
      <c r="P177">
        <f t="shared" si="34"/>
        <v>0</v>
      </c>
      <c r="Q177">
        <f t="shared" si="34"/>
        <v>5</v>
      </c>
      <c r="S177" s="1">
        <f t="shared" si="35"/>
        <v>0</v>
      </c>
      <c r="T177">
        <f t="shared" si="36"/>
        <v>0</v>
      </c>
      <c r="U177">
        <f t="shared" si="37"/>
        <v>0</v>
      </c>
      <c r="V177">
        <f t="shared" si="38"/>
        <v>0</v>
      </c>
      <c r="X177">
        <f t="shared" si="39"/>
        <v>0</v>
      </c>
      <c r="Y177">
        <f t="shared" si="40"/>
        <v>0</v>
      </c>
      <c r="Z177">
        <f t="shared" si="41"/>
        <v>0</v>
      </c>
      <c r="AA177">
        <f t="shared" si="42"/>
        <v>0</v>
      </c>
    </row>
    <row r="178" spans="1:27" x14ac:dyDescent="0.2">
      <c r="B178" s="152" t="str">
        <f t="shared" si="44"/>
        <v>Fishing</v>
      </c>
      <c r="C178" s="38">
        <v>0</v>
      </c>
      <c r="D178" s="38">
        <v>5</v>
      </c>
      <c r="E178" s="108">
        <v>0</v>
      </c>
      <c r="F178" s="108">
        <f>ABS(Home!$K$21*E178)</f>
        <v>0</v>
      </c>
      <c r="G178" s="39">
        <v>0</v>
      </c>
      <c r="H178" s="108">
        <f>ABS(Home!$K$21*G178)</f>
        <v>0</v>
      </c>
      <c r="I178" s="39">
        <v>0</v>
      </c>
      <c r="J178" s="108">
        <f>ABS(Home!$K$21*I178)</f>
        <v>0</v>
      </c>
      <c r="K178" s="39">
        <v>0</v>
      </c>
      <c r="L178" s="108">
        <f>ABS(Home!$K$21*K178)</f>
        <v>0</v>
      </c>
      <c r="N178" s="327">
        <f t="shared" si="48"/>
        <v>0</v>
      </c>
      <c r="P178">
        <f t="shared" si="34"/>
        <v>0</v>
      </c>
      <c r="Q178">
        <f t="shared" si="34"/>
        <v>5</v>
      </c>
      <c r="S178" s="1">
        <f t="shared" si="35"/>
        <v>0</v>
      </c>
      <c r="T178">
        <f t="shared" si="36"/>
        <v>0</v>
      </c>
      <c r="U178">
        <f t="shared" si="37"/>
        <v>0</v>
      </c>
      <c r="V178">
        <f t="shared" si="38"/>
        <v>0</v>
      </c>
      <c r="X178">
        <f t="shared" si="39"/>
        <v>0</v>
      </c>
      <c r="Y178">
        <f t="shared" si="40"/>
        <v>0</v>
      </c>
      <c r="Z178">
        <f t="shared" si="41"/>
        <v>0</v>
      </c>
      <c r="AA178">
        <f t="shared" si="42"/>
        <v>0</v>
      </c>
    </row>
    <row r="179" spans="1:27" x14ac:dyDescent="0.2">
      <c r="B179" s="152" t="str">
        <f t="shared" si="44"/>
        <v>Nutrient_input</v>
      </c>
      <c r="C179" s="38">
        <v>0</v>
      </c>
      <c r="D179" s="38">
        <v>5</v>
      </c>
      <c r="E179" s="108">
        <v>0</v>
      </c>
      <c r="F179" s="108">
        <f>ABS(Home!$K$21*E179)</f>
        <v>0</v>
      </c>
      <c r="G179" s="39">
        <v>0</v>
      </c>
      <c r="H179" s="108">
        <f>ABS(Home!$K$21*G179)</f>
        <v>0</v>
      </c>
      <c r="I179" s="39">
        <v>0</v>
      </c>
      <c r="J179" s="108">
        <f>ABS(Home!$K$21*I179)</f>
        <v>0</v>
      </c>
      <c r="K179" s="39">
        <v>0</v>
      </c>
      <c r="L179" s="108">
        <f>ABS(Home!$K$21*K179)</f>
        <v>0</v>
      </c>
      <c r="N179" s="327">
        <f>IF(C179=1,COUNTIF(F179,"&gt;0")+COUNTIF(H179,"&gt;0")+COUNTIF(J179,"&gt;0")+COUNTIF(L179,"&gt;0"),0)</f>
        <v>0</v>
      </c>
      <c r="P179">
        <f t="shared" si="34"/>
        <v>0</v>
      </c>
      <c r="Q179">
        <f t="shared" si="34"/>
        <v>5</v>
      </c>
      <c r="S179" s="1">
        <f t="shared" si="35"/>
        <v>0</v>
      </c>
      <c r="T179">
        <f t="shared" si="36"/>
        <v>0</v>
      </c>
      <c r="U179">
        <f t="shared" si="37"/>
        <v>0</v>
      </c>
      <c r="V179">
        <f t="shared" si="38"/>
        <v>0</v>
      </c>
      <c r="X179">
        <f t="shared" si="39"/>
        <v>0</v>
      </c>
      <c r="Y179">
        <f t="shared" si="40"/>
        <v>0</v>
      </c>
      <c r="Z179">
        <f t="shared" si="41"/>
        <v>0</v>
      </c>
      <c r="AA179">
        <f t="shared" si="42"/>
        <v>0</v>
      </c>
    </row>
    <row r="180" spans="1:27" x14ac:dyDescent="0.2">
      <c r="B180" s="152" t="str">
        <f t="shared" si="44"/>
        <v>empty</v>
      </c>
      <c r="C180" s="38">
        <v>0</v>
      </c>
      <c r="D180" s="38">
        <v>5</v>
      </c>
      <c r="E180" s="219">
        <v>0</v>
      </c>
      <c r="F180" s="108">
        <f>ABS(Home!$K$21*E180)</f>
        <v>0</v>
      </c>
      <c r="G180" s="38">
        <v>0</v>
      </c>
      <c r="H180" s="108">
        <f>ABS(Home!$K$21*G180)</f>
        <v>0</v>
      </c>
      <c r="I180" s="38">
        <v>0</v>
      </c>
      <c r="J180" s="108">
        <f>ABS(Home!$K$21*I180)</f>
        <v>0</v>
      </c>
      <c r="K180" s="38">
        <v>0</v>
      </c>
      <c r="L180" s="108">
        <f>ABS(Home!$K$21*K180)</f>
        <v>0</v>
      </c>
      <c r="P180">
        <f t="shared" si="34"/>
        <v>0</v>
      </c>
      <c r="Q180">
        <f t="shared" si="34"/>
        <v>5</v>
      </c>
      <c r="S180" s="1">
        <f t="shared" si="35"/>
        <v>0</v>
      </c>
      <c r="T180">
        <f t="shared" si="36"/>
        <v>0</v>
      </c>
      <c r="U180">
        <f t="shared" si="37"/>
        <v>0</v>
      </c>
      <c r="V180">
        <f t="shared" si="38"/>
        <v>0</v>
      </c>
      <c r="X180">
        <f t="shared" si="39"/>
        <v>0</v>
      </c>
      <c r="Y180">
        <f t="shared" si="40"/>
        <v>0</v>
      </c>
      <c r="Z180">
        <f t="shared" si="41"/>
        <v>0</v>
      </c>
      <c r="AA180">
        <f t="shared" si="42"/>
        <v>0</v>
      </c>
    </row>
    <row r="181" spans="1:27" x14ac:dyDescent="0.2">
      <c r="B181" s="152" t="str">
        <f t="shared" si="44"/>
        <v>empty</v>
      </c>
      <c r="C181" s="38">
        <v>0</v>
      </c>
      <c r="D181" s="38">
        <v>5</v>
      </c>
      <c r="E181" s="219">
        <v>0</v>
      </c>
      <c r="F181" s="108">
        <f>ABS(Home!$K$21*E181)</f>
        <v>0</v>
      </c>
      <c r="G181" s="38">
        <v>0</v>
      </c>
      <c r="H181" s="108">
        <f>ABS(Home!$K$21*G181)</f>
        <v>0</v>
      </c>
      <c r="I181" s="38">
        <v>0</v>
      </c>
      <c r="J181" s="108">
        <f>ABS(Home!$K$21*I181)</f>
        <v>0</v>
      </c>
      <c r="K181" s="38">
        <v>0</v>
      </c>
      <c r="L181" s="108">
        <f>ABS(Home!$K$21*K181)</f>
        <v>0</v>
      </c>
      <c r="P181">
        <f t="shared" si="34"/>
        <v>0</v>
      </c>
      <c r="Q181">
        <f t="shared" si="34"/>
        <v>5</v>
      </c>
      <c r="S181" s="1">
        <f t="shared" si="35"/>
        <v>0</v>
      </c>
      <c r="T181">
        <f t="shared" si="36"/>
        <v>0</v>
      </c>
      <c r="U181">
        <f t="shared" si="37"/>
        <v>0</v>
      </c>
      <c r="V181">
        <f t="shared" si="38"/>
        <v>0</v>
      </c>
      <c r="X181">
        <f t="shared" si="39"/>
        <v>0</v>
      </c>
      <c r="Y181">
        <f t="shared" si="40"/>
        <v>0</v>
      </c>
      <c r="Z181">
        <f t="shared" si="41"/>
        <v>0</v>
      </c>
      <c r="AA181">
        <f t="shared" si="42"/>
        <v>0</v>
      </c>
    </row>
    <row r="182" spans="1:27" x14ac:dyDescent="0.2">
      <c r="B182" s="152" t="str">
        <f t="shared" si="44"/>
        <v>empty</v>
      </c>
      <c r="C182" s="84">
        <v>0</v>
      </c>
      <c r="D182" s="38">
        <v>5</v>
      </c>
      <c r="E182" s="219">
        <v>0</v>
      </c>
      <c r="F182" s="108">
        <f>ABS(Home!$K$21*E182)</f>
        <v>0</v>
      </c>
      <c r="G182" s="38">
        <v>0</v>
      </c>
      <c r="H182" s="108">
        <f>ABS(Home!$K$21*G182)</f>
        <v>0</v>
      </c>
      <c r="I182" s="38">
        <v>0</v>
      </c>
      <c r="J182" s="108">
        <f>ABS(Home!$K$21*I182)</f>
        <v>0</v>
      </c>
      <c r="K182" s="38">
        <v>0</v>
      </c>
      <c r="L182" s="108">
        <f>ABS(Home!$K$21*K182)</f>
        <v>0</v>
      </c>
      <c r="P182">
        <f t="shared" si="34"/>
        <v>0</v>
      </c>
      <c r="Q182">
        <f t="shared" si="34"/>
        <v>5</v>
      </c>
      <c r="S182" s="1">
        <f t="shared" si="35"/>
        <v>0</v>
      </c>
      <c r="T182">
        <f t="shared" si="36"/>
        <v>0</v>
      </c>
      <c r="U182">
        <f t="shared" si="37"/>
        <v>0</v>
      </c>
      <c r="V182">
        <f t="shared" si="38"/>
        <v>0</v>
      </c>
      <c r="X182">
        <f t="shared" si="39"/>
        <v>0</v>
      </c>
      <c r="Y182">
        <f t="shared" si="40"/>
        <v>0</v>
      </c>
      <c r="Z182">
        <f t="shared" si="41"/>
        <v>0</v>
      </c>
      <c r="AA182">
        <f t="shared" si="42"/>
        <v>0</v>
      </c>
    </row>
    <row r="183" spans="1:27" x14ac:dyDescent="0.2">
      <c r="A183" s="174"/>
      <c r="B183" s="158" t="str">
        <f t="shared" si="44"/>
        <v>empty</v>
      </c>
      <c r="C183" s="157">
        <v>0</v>
      </c>
      <c r="D183" s="157">
        <v>5</v>
      </c>
      <c r="E183" s="156">
        <v>0</v>
      </c>
      <c r="F183" s="266">
        <f>ABS(Home!$K$21*E183)</f>
        <v>0</v>
      </c>
      <c r="G183" s="157">
        <v>0</v>
      </c>
      <c r="H183" s="266">
        <f>ABS(Home!$K$21*G183)</f>
        <v>0</v>
      </c>
      <c r="I183" s="157">
        <v>0</v>
      </c>
      <c r="J183" s="266">
        <f>ABS(Home!$K$21*I183)</f>
        <v>0</v>
      </c>
      <c r="K183" s="157">
        <v>0</v>
      </c>
      <c r="L183" s="266">
        <f>ABS(Home!$K$21*K183)</f>
        <v>0</v>
      </c>
      <c r="M183" s="325" t="s">
        <v>26</v>
      </c>
      <c r="N183" s="328" t="s">
        <v>42</v>
      </c>
      <c r="P183">
        <f t="shared" si="34"/>
        <v>0</v>
      </c>
      <c r="Q183">
        <f t="shared" si="34"/>
        <v>5</v>
      </c>
      <c r="S183" s="1">
        <f t="shared" si="35"/>
        <v>0</v>
      </c>
      <c r="T183">
        <f t="shared" si="36"/>
        <v>0</v>
      </c>
      <c r="U183">
        <f t="shared" si="37"/>
        <v>0</v>
      </c>
      <c r="V183">
        <f t="shared" si="38"/>
        <v>0</v>
      </c>
      <c r="X183">
        <f t="shared" si="39"/>
        <v>0</v>
      </c>
      <c r="Y183">
        <f t="shared" si="40"/>
        <v>0</v>
      </c>
      <c r="Z183">
        <f t="shared" si="41"/>
        <v>0</v>
      </c>
      <c r="AA183">
        <f t="shared" si="42"/>
        <v>0</v>
      </c>
    </row>
    <row r="184" spans="1:27" x14ac:dyDescent="0.2">
      <c r="A184" s="14">
        <f>1+A174</f>
        <v>19</v>
      </c>
      <c r="B184" s="152" t="str">
        <f t="shared" si="44"/>
        <v>Temp</v>
      </c>
      <c r="C184" s="38">
        <v>0</v>
      </c>
      <c r="D184" s="38">
        <v>5</v>
      </c>
      <c r="E184" s="108">
        <v>0</v>
      </c>
      <c r="F184" s="108">
        <f>ABS(Home!$K$21*E184)</f>
        <v>0</v>
      </c>
      <c r="G184" s="39">
        <v>0</v>
      </c>
      <c r="H184" s="108">
        <f>ABS(Home!$K$21*G184)</f>
        <v>0</v>
      </c>
      <c r="I184" s="39">
        <v>0</v>
      </c>
      <c r="J184" s="108">
        <f>ABS(Home!$K$21*I184)</f>
        <v>0</v>
      </c>
      <c r="K184" s="39">
        <v>0</v>
      </c>
      <c r="L184" s="108">
        <f>ABS(Home!$K$21*K184)</f>
        <v>0</v>
      </c>
      <c r="M184" s="324">
        <f>SUM(C184:C189)</f>
        <v>0</v>
      </c>
      <c r="N184" s="327">
        <f>IF(C184=1,COUNTIF(F184,"&gt;0")+COUNTIF(H184,"&gt;0")+COUNTIF(J184,"&gt;0")+COUNTIF(L184,"&gt;0"),0)</f>
        <v>0</v>
      </c>
      <c r="P184">
        <f t="shared" si="34"/>
        <v>0</v>
      </c>
      <c r="Q184">
        <f t="shared" si="34"/>
        <v>5</v>
      </c>
      <c r="S184" s="1">
        <f t="shared" si="35"/>
        <v>0</v>
      </c>
      <c r="T184">
        <f>IF($C184=1,G184,0)</f>
        <v>0</v>
      </c>
      <c r="U184">
        <f t="shared" si="37"/>
        <v>0</v>
      </c>
      <c r="V184">
        <f t="shared" si="38"/>
        <v>0</v>
      </c>
      <c r="X184">
        <f t="shared" si="39"/>
        <v>0</v>
      </c>
      <c r="Y184">
        <f>IF($C184=1,H184,0)</f>
        <v>0</v>
      </c>
      <c r="Z184">
        <f t="shared" si="41"/>
        <v>0</v>
      </c>
      <c r="AA184">
        <f t="shared" si="42"/>
        <v>0</v>
      </c>
    </row>
    <row r="185" spans="1:27" x14ac:dyDescent="0.2">
      <c r="A185" s="18"/>
      <c r="B185" s="152" t="str">
        <f t="shared" si="44"/>
        <v>pH</v>
      </c>
      <c r="C185" s="38">
        <v>0</v>
      </c>
      <c r="D185" s="38">
        <v>5</v>
      </c>
      <c r="E185" s="108">
        <v>0</v>
      </c>
      <c r="F185" s="108">
        <f>ABS(Home!$K$21*E185)</f>
        <v>0</v>
      </c>
      <c r="G185" s="39">
        <v>0</v>
      </c>
      <c r="H185" s="108">
        <f>ABS(Home!$K$21*G185)</f>
        <v>0</v>
      </c>
      <c r="I185" s="39">
        <v>0</v>
      </c>
      <c r="J185" s="108">
        <f>ABS(Home!$K$21*I185)</f>
        <v>0</v>
      </c>
      <c r="K185" s="39">
        <v>0</v>
      </c>
      <c r="L185" s="108">
        <f>ABS(Home!$K$21*K185)</f>
        <v>0</v>
      </c>
      <c r="N185" s="327">
        <f t="shared" ref="N185:N188" si="49">IF(C185=1,COUNTIF(F185,"&gt;0")+COUNTIF(H185,"&gt;0")+COUNTIF(J185,"&gt;0")+COUNTIF(L185,"&gt;0"),0)</f>
        <v>0</v>
      </c>
      <c r="P185">
        <f t="shared" si="34"/>
        <v>0</v>
      </c>
      <c r="Q185">
        <f t="shared" si="34"/>
        <v>5</v>
      </c>
      <c r="S185" s="1">
        <f t="shared" si="35"/>
        <v>0</v>
      </c>
      <c r="T185">
        <f t="shared" si="36"/>
        <v>0</v>
      </c>
      <c r="U185">
        <f t="shared" si="37"/>
        <v>0</v>
      </c>
      <c r="V185">
        <f t="shared" si="38"/>
        <v>0</v>
      </c>
      <c r="X185">
        <f t="shared" si="39"/>
        <v>0</v>
      </c>
      <c r="Y185">
        <f t="shared" si="40"/>
        <v>0</v>
      </c>
      <c r="Z185">
        <f t="shared" si="41"/>
        <v>0</v>
      </c>
      <c r="AA185">
        <f t="shared" si="42"/>
        <v>0</v>
      </c>
    </row>
    <row r="186" spans="1:27" x14ac:dyDescent="0.2">
      <c r="B186" s="152" t="str">
        <f t="shared" si="44"/>
        <v>Global_DO</v>
      </c>
      <c r="C186" s="38">
        <v>0</v>
      </c>
      <c r="D186" s="38">
        <v>5</v>
      </c>
      <c r="E186" s="108">
        <v>0</v>
      </c>
      <c r="F186" s="108">
        <f>ABS(Home!$K$21*E186)</f>
        <v>0</v>
      </c>
      <c r="G186" s="39">
        <v>0</v>
      </c>
      <c r="H186" s="108">
        <f>ABS(Home!$K$21*G186)</f>
        <v>0</v>
      </c>
      <c r="I186" s="39">
        <v>0</v>
      </c>
      <c r="J186" s="108">
        <f>ABS(Home!$K$21*I186)</f>
        <v>0</v>
      </c>
      <c r="K186" s="39">
        <v>0</v>
      </c>
      <c r="L186" s="108">
        <f>ABS(Home!$K$21*K186)</f>
        <v>0</v>
      </c>
      <c r="N186" s="327">
        <f t="shared" si="49"/>
        <v>0</v>
      </c>
      <c r="P186">
        <f t="shared" si="34"/>
        <v>0</v>
      </c>
      <c r="Q186">
        <f t="shared" si="34"/>
        <v>5</v>
      </c>
      <c r="S186" s="1">
        <f t="shared" si="35"/>
        <v>0</v>
      </c>
      <c r="T186">
        <f t="shared" si="36"/>
        <v>0</v>
      </c>
      <c r="U186">
        <f t="shared" si="37"/>
        <v>0</v>
      </c>
      <c r="V186">
        <f t="shared" si="38"/>
        <v>0</v>
      </c>
      <c r="X186">
        <f t="shared" si="39"/>
        <v>0</v>
      </c>
      <c r="Y186">
        <f t="shared" si="40"/>
        <v>0</v>
      </c>
      <c r="Z186">
        <f t="shared" si="41"/>
        <v>0</v>
      </c>
      <c r="AA186">
        <f t="shared" si="42"/>
        <v>0</v>
      </c>
    </row>
    <row r="187" spans="1:27" x14ac:dyDescent="0.2">
      <c r="B187" s="152" t="str">
        <f t="shared" si="44"/>
        <v>Pollution</v>
      </c>
      <c r="C187" s="38">
        <v>0</v>
      </c>
      <c r="D187" s="38">
        <v>5</v>
      </c>
      <c r="E187" s="108">
        <v>0</v>
      </c>
      <c r="F187" s="108">
        <f>ABS(Home!$K$21*E187)</f>
        <v>0</v>
      </c>
      <c r="G187" s="39">
        <v>0</v>
      </c>
      <c r="H187" s="108">
        <f>ABS(Home!$K$21*G187)</f>
        <v>0</v>
      </c>
      <c r="I187" s="39">
        <v>0</v>
      </c>
      <c r="J187" s="108">
        <f>ABS(Home!$K$21*I187)</f>
        <v>0</v>
      </c>
      <c r="K187" s="39">
        <v>0</v>
      </c>
      <c r="L187" s="108">
        <f>ABS(Home!$K$21*K187)</f>
        <v>0</v>
      </c>
      <c r="N187" s="327">
        <f t="shared" si="49"/>
        <v>0</v>
      </c>
      <c r="P187">
        <f t="shared" si="34"/>
        <v>0</v>
      </c>
      <c r="Q187">
        <f t="shared" si="34"/>
        <v>5</v>
      </c>
      <c r="S187" s="1">
        <f t="shared" si="35"/>
        <v>0</v>
      </c>
      <c r="T187">
        <f t="shared" si="36"/>
        <v>0</v>
      </c>
      <c r="U187">
        <f t="shared" si="37"/>
        <v>0</v>
      </c>
      <c r="V187">
        <f t="shared" si="38"/>
        <v>0</v>
      </c>
      <c r="X187">
        <f t="shared" si="39"/>
        <v>0</v>
      </c>
      <c r="Y187">
        <f t="shared" si="40"/>
        <v>0</v>
      </c>
      <c r="Z187">
        <f t="shared" si="41"/>
        <v>0</v>
      </c>
      <c r="AA187">
        <f t="shared" si="42"/>
        <v>0</v>
      </c>
    </row>
    <row r="188" spans="1:27" x14ac:dyDescent="0.2">
      <c r="B188" s="152" t="str">
        <f t="shared" si="44"/>
        <v>Fishing</v>
      </c>
      <c r="C188" s="38">
        <v>0</v>
      </c>
      <c r="D188" s="38">
        <v>5</v>
      </c>
      <c r="E188" s="108">
        <v>0</v>
      </c>
      <c r="F188" s="108">
        <f>ABS(Home!$K$21*E188)</f>
        <v>0</v>
      </c>
      <c r="G188" s="39">
        <v>0</v>
      </c>
      <c r="H188" s="108">
        <f>ABS(Home!$K$21*G188)</f>
        <v>0</v>
      </c>
      <c r="I188" s="39">
        <v>0</v>
      </c>
      <c r="J188" s="108">
        <f>ABS(Home!$K$21*I188)</f>
        <v>0</v>
      </c>
      <c r="K188" s="39">
        <v>0</v>
      </c>
      <c r="L188" s="108">
        <f>ABS(Home!$K$21*K188)</f>
        <v>0</v>
      </c>
      <c r="N188" s="327">
        <f t="shared" si="49"/>
        <v>0</v>
      </c>
      <c r="P188">
        <f t="shared" si="34"/>
        <v>0</v>
      </c>
      <c r="Q188">
        <f t="shared" si="34"/>
        <v>5</v>
      </c>
      <c r="S188" s="1">
        <f t="shared" si="35"/>
        <v>0</v>
      </c>
      <c r="T188">
        <f t="shared" si="36"/>
        <v>0</v>
      </c>
      <c r="U188">
        <f t="shared" si="37"/>
        <v>0</v>
      </c>
      <c r="V188">
        <f t="shared" si="38"/>
        <v>0</v>
      </c>
      <c r="X188">
        <f t="shared" si="39"/>
        <v>0</v>
      </c>
      <c r="Y188">
        <f t="shared" si="40"/>
        <v>0</v>
      </c>
      <c r="Z188">
        <f t="shared" si="41"/>
        <v>0</v>
      </c>
      <c r="AA188">
        <f t="shared" si="42"/>
        <v>0</v>
      </c>
    </row>
    <row r="189" spans="1:27" x14ac:dyDescent="0.2">
      <c r="B189" s="152" t="str">
        <f t="shared" si="44"/>
        <v>Nutrient_input</v>
      </c>
      <c r="C189" s="38">
        <v>0</v>
      </c>
      <c r="D189" s="38">
        <v>5</v>
      </c>
      <c r="E189" s="108">
        <v>0</v>
      </c>
      <c r="F189" s="108">
        <f>ABS(Home!$K$21*E189)</f>
        <v>0</v>
      </c>
      <c r="G189" s="39">
        <v>0</v>
      </c>
      <c r="H189" s="108">
        <f>ABS(Home!$K$21*G189)</f>
        <v>0</v>
      </c>
      <c r="I189" s="39">
        <v>0</v>
      </c>
      <c r="J189" s="108">
        <f>ABS(Home!$K$21*I189)</f>
        <v>0</v>
      </c>
      <c r="K189" s="39">
        <v>0</v>
      </c>
      <c r="L189" s="108">
        <f>ABS(Home!$K$21*K189)</f>
        <v>0</v>
      </c>
      <c r="N189" s="327">
        <f>IF(C189=1,COUNTIF(F189,"&gt;0")+COUNTIF(H189,"&gt;0")+COUNTIF(J189,"&gt;0")+COUNTIF(L189,"&gt;0"),0)</f>
        <v>0</v>
      </c>
      <c r="P189">
        <f t="shared" si="34"/>
        <v>0</v>
      </c>
      <c r="Q189">
        <f t="shared" si="34"/>
        <v>5</v>
      </c>
      <c r="S189" s="1">
        <f t="shared" si="35"/>
        <v>0</v>
      </c>
      <c r="T189">
        <f t="shared" si="36"/>
        <v>0</v>
      </c>
      <c r="U189">
        <f t="shared" si="37"/>
        <v>0</v>
      </c>
      <c r="V189">
        <f t="shared" si="38"/>
        <v>0</v>
      </c>
      <c r="X189">
        <f t="shared" si="39"/>
        <v>0</v>
      </c>
      <c r="Y189">
        <f t="shared" si="40"/>
        <v>0</v>
      </c>
      <c r="Z189">
        <f t="shared" si="41"/>
        <v>0</v>
      </c>
      <c r="AA189">
        <f t="shared" si="42"/>
        <v>0</v>
      </c>
    </row>
    <row r="190" spans="1:27" x14ac:dyDescent="0.2">
      <c r="B190" s="152" t="str">
        <f t="shared" si="44"/>
        <v>empty</v>
      </c>
      <c r="C190" s="38">
        <v>0</v>
      </c>
      <c r="D190" s="38">
        <v>5</v>
      </c>
      <c r="E190" s="219">
        <v>0</v>
      </c>
      <c r="F190" s="108">
        <f>ABS(Home!$K$21*E190)</f>
        <v>0</v>
      </c>
      <c r="G190" s="38">
        <v>0</v>
      </c>
      <c r="H190" s="108">
        <f>ABS(Home!$K$21*G190)</f>
        <v>0</v>
      </c>
      <c r="I190" s="38">
        <v>0</v>
      </c>
      <c r="J190" s="108">
        <f>ABS(Home!$K$21*I190)</f>
        <v>0</v>
      </c>
      <c r="K190" s="38">
        <v>0</v>
      </c>
      <c r="L190" s="108">
        <f>ABS(Home!$K$21*K190)</f>
        <v>0</v>
      </c>
      <c r="P190">
        <f t="shared" si="34"/>
        <v>0</v>
      </c>
      <c r="Q190">
        <f t="shared" si="34"/>
        <v>5</v>
      </c>
      <c r="S190" s="1">
        <f t="shared" si="35"/>
        <v>0</v>
      </c>
      <c r="T190">
        <f t="shared" si="36"/>
        <v>0</v>
      </c>
      <c r="U190">
        <f t="shared" si="37"/>
        <v>0</v>
      </c>
      <c r="V190">
        <f t="shared" si="38"/>
        <v>0</v>
      </c>
      <c r="X190">
        <f t="shared" si="39"/>
        <v>0</v>
      </c>
      <c r="Y190">
        <f t="shared" si="40"/>
        <v>0</v>
      </c>
      <c r="Z190">
        <f t="shared" si="41"/>
        <v>0</v>
      </c>
      <c r="AA190">
        <f t="shared" si="42"/>
        <v>0</v>
      </c>
    </row>
    <row r="191" spans="1:27" x14ac:dyDescent="0.2">
      <c r="B191" s="152" t="str">
        <f t="shared" si="44"/>
        <v>empty</v>
      </c>
      <c r="C191" s="38">
        <v>0</v>
      </c>
      <c r="D191" s="38">
        <v>5</v>
      </c>
      <c r="E191" s="219">
        <v>0</v>
      </c>
      <c r="F191" s="108">
        <f>ABS(Home!$K$21*E191)</f>
        <v>0</v>
      </c>
      <c r="G191" s="38">
        <v>0</v>
      </c>
      <c r="H191" s="108">
        <f>ABS(Home!$K$21*G191)</f>
        <v>0</v>
      </c>
      <c r="I191" s="38">
        <v>0</v>
      </c>
      <c r="J191" s="108">
        <f>ABS(Home!$K$21*I191)</f>
        <v>0</v>
      </c>
      <c r="K191" s="38">
        <v>0</v>
      </c>
      <c r="L191" s="108">
        <f>ABS(Home!$K$21*K191)</f>
        <v>0</v>
      </c>
      <c r="P191">
        <f t="shared" si="34"/>
        <v>0</v>
      </c>
      <c r="Q191">
        <f t="shared" si="34"/>
        <v>5</v>
      </c>
      <c r="S191" s="1">
        <f t="shared" si="35"/>
        <v>0</v>
      </c>
      <c r="T191">
        <f t="shared" si="36"/>
        <v>0</v>
      </c>
      <c r="U191">
        <f t="shared" si="37"/>
        <v>0</v>
      </c>
      <c r="V191">
        <f t="shared" si="38"/>
        <v>0</v>
      </c>
      <c r="X191">
        <f t="shared" si="39"/>
        <v>0</v>
      </c>
      <c r="Y191">
        <f t="shared" si="40"/>
        <v>0</v>
      </c>
      <c r="Z191">
        <f t="shared" si="41"/>
        <v>0</v>
      </c>
      <c r="AA191">
        <f t="shared" si="42"/>
        <v>0</v>
      </c>
    </row>
    <row r="192" spans="1:27" x14ac:dyDescent="0.2">
      <c r="B192" s="152" t="str">
        <f t="shared" si="44"/>
        <v>empty</v>
      </c>
      <c r="C192" s="84">
        <v>0</v>
      </c>
      <c r="D192" s="38">
        <v>5</v>
      </c>
      <c r="E192" s="219">
        <v>0</v>
      </c>
      <c r="F192" s="108">
        <f>ABS(Home!$K$21*E192)</f>
        <v>0</v>
      </c>
      <c r="G192" s="38">
        <v>0</v>
      </c>
      <c r="H192" s="108">
        <f>ABS(Home!$K$21*G192)</f>
        <v>0</v>
      </c>
      <c r="I192" s="38">
        <v>0</v>
      </c>
      <c r="J192" s="108">
        <f>ABS(Home!$K$21*I192)</f>
        <v>0</v>
      </c>
      <c r="K192" s="38">
        <v>0</v>
      </c>
      <c r="L192" s="108">
        <f>ABS(Home!$K$21*K192)</f>
        <v>0</v>
      </c>
      <c r="P192">
        <f t="shared" si="34"/>
        <v>0</v>
      </c>
      <c r="Q192">
        <f t="shared" si="34"/>
        <v>5</v>
      </c>
      <c r="S192" s="1">
        <f t="shared" si="35"/>
        <v>0</v>
      </c>
      <c r="T192">
        <f t="shared" si="36"/>
        <v>0</v>
      </c>
      <c r="U192">
        <f t="shared" si="37"/>
        <v>0</v>
      </c>
      <c r="V192">
        <f t="shared" si="38"/>
        <v>0</v>
      </c>
      <c r="X192">
        <f t="shared" si="39"/>
        <v>0</v>
      </c>
      <c r="Y192">
        <f t="shared" si="40"/>
        <v>0</v>
      </c>
      <c r="Z192">
        <f t="shared" si="41"/>
        <v>0</v>
      </c>
      <c r="AA192">
        <f t="shared" si="42"/>
        <v>0</v>
      </c>
    </row>
    <row r="193" spans="1:27" x14ac:dyDescent="0.2">
      <c r="A193" s="174"/>
      <c r="B193" s="158" t="str">
        <f t="shared" si="44"/>
        <v>empty</v>
      </c>
      <c r="C193" s="157">
        <v>0</v>
      </c>
      <c r="D193" s="157">
        <v>5</v>
      </c>
      <c r="E193" s="156">
        <v>0</v>
      </c>
      <c r="F193" s="266">
        <f>ABS(Home!$K$21*E193)</f>
        <v>0</v>
      </c>
      <c r="G193" s="157">
        <v>0</v>
      </c>
      <c r="H193" s="266">
        <f>ABS(Home!$K$21*G193)</f>
        <v>0</v>
      </c>
      <c r="I193" s="157">
        <v>0</v>
      </c>
      <c r="J193" s="266">
        <f>ABS(Home!$K$21*I193)</f>
        <v>0</v>
      </c>
      <c r="K193" s="157">
        <v>0</v>
      </c>
      <c r="L193" s="266">
        <f>ABS(Home!$K$21*K193)</f>
        <v>0</v>
      </c>
      <c r="M193" s="325" t="s">
        <v>26</v>
      </c>
      <c r="N193" s="328" t="s">
        <v>42</v>
      </c>
      <c r="P193">
        <f t="shared" si="34"/>
        <v>0</v>
      </c>
      <c r="Q193">
        <f t="shared" si="34"/>
        <v>5</v>
      </c>
      <c r="S193" s="1">
        <f t="shared" si="35"/>
        <v>0</v>
      </c>
      <c r="T193">
        <f t="shared" si="36"/>
        <v>0</v>
      </c>
      <c r="U193">
        <f t="shared" si="37"/>
        <v>0</v>
      </c>
      <c r="V193">
        <f t="shared" si="38"/>
        <v>0</v>
      </c>
      <c r="X193">
        <f t="shared" si="39"/>
        <v>0</v>
      </c>
      <c r="Y193">
        <f t="shared" si="40"/>
        <v>0</v>
      </c>
      <c r="Z193">
        <f t="shared" si="41"/>
        <v>0</v>
      </c>
      <c r="AA193">
        <f t="shared" si="42"/>
        <v>0</v>
      </c>
    </row>
    <row r="194" spans="1:27" x14ac:dyDescent="0.2">
      <c r="A194" s="14">
        <f>1+A184</f>
        <v>20</v>
      </c>
      <c r="B194" s="152" t="str">
        <f t="shared" si="44"/>
        <v>Temp</v>
      </c>
      <c r="C194" s="38">
        <v>0</v>
      </c>
      <c r="D194" s="38">
        <v>5</v>
      </c>
      <c r="E194" s="108">
        <v>0</v>
      </c>
      <c r="F194" s="108">
        <f>ABS(Home!$K$21*E194)</f>
        <v>0</v>
      </c>
      <c r="G194" s="39">
        <v>0</v>
      </c>
      <c r="H194" s="108">
        <f>ABS(Home!$K$21*G194)</f>
        <v>0</v>
      </c>
      <c r="I194" s="39">
        <v>0</v>
      </c>
      <c r="J194" s="108">
        <f>ABS(Home!$K$21*I194)</f>
        <v>0</v>
      </c>
      <c r="K194" s="39">
        <v>0</v>
      </c>
      <c r="L194" s="108">
        <f>ABS(Home!$K$21*K194)</f>
        <v>0</v>
      </c>
      <c r="M194" s="324">
        <f>SUM(C194:C199)</f>
        <v>0</v>
      </c>
      <c r="N194" s="327">
        <f>IF(C194=1,COUNTIF(F194,"&gt;0")+COUNTIF(H194,"&gt;0")+COUNTIF(J194,"&gt;0")+COUNTIF(L194,"&gt;0"),0)</f>
        <v>0</v>
      </c>
      <c r="P194">
        <f t="shared" si="34"/>
        <v>0</v>
      </c>
      <c r="Q194">
        <f t="shared" si="34"/>
        <v>5</v>
      </c>
      <c r="S194" s="1">
        <f t="shared" si="35"/>
        <v>0</v>
      </c>
      <c r="T194">
        <f>IF($C194=1,G194,0)</f>
        <v>0</v>
      </c>
      <c r="U194">
        <f t="shared" si="37"/>
        <v>0</v>
      </c>
      <c r="V194">
        <f t="shared" si="38"/>
        <v>0</v>
      </c>
      <c r="X194">
        <f t="shared" si="39"/>
        <v>0</v>
      </c>
      <c r="Y194">
        <f>IF($C194=1,H194,0)</f>
        <v>0</v>
      </c>
      <c r="Z194">
        <f t="shared" si="41"/>
        <v>0</v>
      </c>
      <c r="AA194">
        <f t="shared" si="42"/>
        <v>0</v>
      </c>
    </row>
    <row r="195" spans="1:27" x14ac:dyDescent="0.2">
      <c r="A195" s="18"/>
      <c r="B195" s="152" t="str">
        <f t="shared" si="44"/>
        <v>pH</v>
      </c>
      <c r="C195" s="38">
        <v>0</v>
      </c>
      <c r="D195" s="38">
        <v>5</v>
      </c>
      <c r="E195" s="108">
        <v>0</v>
      </c>
      <c r="F195" s="108">
        <f>ABS(Home!$K$21*E195)</f>
        <v>0</v>
      </c>
      <c r="G195" s="39">
        <v>0</v>
      </c>
      <c r="H195" s="108">
        <f>ABS(Home!$K$21*G195)</f>
        <v>0</v>
      </c>
      <c r="I195" s="39">
        <v>0</v>
      </c>
      <c r="J195" s="108">
        <f>ABS(Home!$K$21*I195)</f>
        <v>0</v>
      </c>
      <c r="K195" s="39">
        <v>0</v>
      </c>
      <c r="L195" s="108">
        <f>ABS(Home!$K$21*K195)</f>
        <v>0</v>
      </c>
      <c r="N195" s="327">
        <f t="shared" ref="N195:N198" si="50">IF(C195=1,COUNTIF(F195,"&gt;0")+COUNTIF(H195,"&gt;0")+COUNTIF(J195,"&gt;0")+COUNTIF(L195,"&gt;0"),0)</f>
        <v>0</v>
      </c>
      <c r="P195">
        <f t="shared" si="34"/>
        <v>0</v>
      </c>
      <c r="Q195">
        <f t="shared" si="34"/>
        <v>5</v>
      </c>
      <c r="S195" s="1">
        <f t="shared" si="35"/>
        <v>0</v>
      </c>
      <c r="T195">
        <f t="shared" si="36"/>
        <v>0</v>
      </c>
      <c r="U195">
        <f t="shared" si="37"/>
        <v>0</v>
      </c>
      <c r="V195">
        <f t="shared" si="38"/>
        <v>0</v>
      </c>
      <c r="X195">
        <f t="shared" si="39"/>
        <v>0</v>
      </c>
      <c r="Y195">
        <f t="shared" si="40"/>
        <v>0</v>
      </c>
      <c r="Z195">
        <f t="shared" si="41"/>
        <v>0</v>
      </c>
      <c r="AA195">
        <f t="shared" si="42"/>
        <v>0</v>
      </c>
    </row>
    <row r="196" spans="1:27" x14ac:dyDescent="0.2">
      <c r="B196" s="152" t="str">
        <f t="shared" si="44"/>
        <v>Global_DO</v>
      </c>
      <c r="C196" s="38">
        <v>0</v>
      </c>
      <c r="D196" s="38">
        <v>5</v>
      </c>
      <c r="E196" s="108">
        <v>0</v>
      </c>
      <c r="F196" s="108">
        <f>ABS(Home!$K$21*E196)</f>
        <v>0</v>
      </c>
      <c r="G196" s="39">
        <v>0</v>
      </c>
      <c r="H196" s="108">
        <f>ABS(Home!$K$21*G196)</f>
        <v>0</v>
      </c>
      <c r="I196" s="39">
        <v>0</v>
      </c>
      <c r="J196" s="108">
        <f>ABS(Home!$K$21*I196)</f>
        <v>0</v>
      </c>
      <c r="K196" s="39">
        <v>0</v>
      </c>
      <c r="L196" s="108">
        <f>ABS(Home!$K$21*K196)</f>
        <v>0</v>
      </c>
      <c r="N196" s="327">
        <f t="shared" si="50"/>
        <v>0</v>
      </c>
      <c r="P196">
        <f t="shared" si="34"/>
        <v>0</v>
      </c>
      <c r="Q196">
        <f t="shared" si="34"/>
        <v>5</v>
      </c>
      <c r="S196" s="1">
        <f t="shared" si="35"/>
        <v>0</v>
      </c>
      <c r="T196">
        <f t="shared" si="36"/>
        <v>0</v>
      </c>
      <c r="U196">
        <f t="shared" si="37"/>
        <v>0</v>
      </c>
      <c r="V196">
        <f t="shared" si="38"/>
        <v>0</v>
      </c>
      <c r="X196">
        <f t="shared" si="39"/>
        <v>0</v>
      </c>
      <c r="Y196">
        <f t="shared" si="40"/>
        <v>0</v>
      </c>
      <c r="Z196">
        <f t="shared" si="41"/>
        <v>0</v>
      </c>
      <c r="AA196">
        <f t="shared" si="42"/>
        <v>0</v>
      </c>
    </row>
    <row r="197" spans="1:27" x14ac:dyDescent="0.2">
      <c r="B197" s="152" t="str">
        <f t="shared" si="44"/>
        <v>Pollution</v>
      </c>
      <c r="C197" s="38">
        <v>0</v>
      </c>
      <c r="D197" s="38">
        <v>5</v>
      </c>
      <c r="E197" s="108">
        <v>0</v>
      </c>
      <c r="F197" s="108">
        <f>ABS(Home!$K$21*E197)</f>
        <v>0</v>
      </c>
      <c r="G197" s="39">
        <v>0</v>
      </c>
      <c r="H197" s="108">
        <f>ABS(Home!$K$21*G197)</f>
        <v>0</v>
      </c>
      <c r="I197" s="39">
        <v>0</v>
      </c>
      <c r="J197" s="108">
        <f>ABS(Home!$K$21*I197)</f>
        <v>0</v>
      </c>
      <c r="K197" s="39">
        <v>0</v>
      </c>
      <c r="L197" s="108">
        <f>ABS(Home!$K$21*K197)</f>
        <v>0</v>
      </c>
      <c r="N197" s="327">
        <f t="shared" si="50"/>
        <v>0</v>
      </c>
      <c r="P197">
        <f t="shared" ref="P197:Q243" si="51">C197</f>
        <v>0</v>
      </c>
      <c r="Q197">
        <f t="shared" si="51"/>
        <v>5</v>
      </c>
      <c r="S197" s="1">
        <f t="shared" ref="S197:S260" si="52">IF($C197=1,E197,0)</f>
        <v>0</v>
      </c>
      <c r="T197">
        <f t="shared" ref="T197:T255" si="53">IF($C197=1,G197,0)</f>
        <v>0</v>
      </c>
      <c r="U197">
        <f t="shared" ref="U197:U255" si="54">IF($C197=1,I197,0)</f>
        <v>0</v>
      </c>
      <c r="V197">
        <f t="shared" ref="V197:V255" si="55">IF($C197=1,K197,0)</f>
        <v>0</v>
      </c>
      <c r="X197">
        <f t="shared" ref="X197:X260" si="56">IF($C197=1,F197,0)</f>
        <v>0</v>
      </c>
      <c r="Y197">
        <f t="shared" ref="Y197:Y260" si="57">IF($C197=1,H197,0)</f>
        <v>0</v>
      </c>
      <c r="Z197">
        <f t="shared" ref="Z197:Z260" si="58">IF($C197=1,J197,0)</f>
        <v>0</v>
      </c>
      <c r="AA197">
        <f t="shared" ref="AA197:AA260" si="59">IF($C197=1,L197,0)</f>
        <v>0</v>
      </c>
    </row>
    <row r="198" spans="1:27" x14ac:dyDescent="0.2">
      <c r="B198" s="152" t="str">
        <f t="shared" si="44"/>
        <v>Fishing</v>
      </c>
      <c r="C198" s="38">
        <v>0</v>
      </c>
      <c r="D198" s="38">
        <v>5</v>
      </c>
      <c r="E198" s="108">
        <v>0</v>
      </c>
      <c r="F198" s="108">
        <f>ABS(Home!$K$21*E198)</f>
        <v>0</v>
      </c>
      <c r="G198" s="39">
        <v>0</v>
      </c>
      <c r="H198" s="108">
        <f>ABS(Home!$K$21*G198)</f>
        <v>0</v>
      </c>
      <c r="I198" s="39">
        <v>0</v>
      </c>
      <c r="J198" s="108">
        <f>ABS(Home!$K$21*I198)</f>
        <v>0</v>
      </c>
      <c r="K198" s="39">
        <v>0</v>
      </c>
      <c r="L198" s="108">
        <f>ABS(Home!$K$21*K198)</f>
        <v>0</v>
      </c>
      <c r="N198" s="327">
        <f t="shared" si="50"/>
        <v>0</v>
      </c>
      <c r="P198">
        <f t="shared" si="51"/>
        <v>0</v>
      </c>
      <c r="Q198">
        <f t="shared" si="51"/>
        <v>5</v>
      </c>
      <c r="S198" s="1">
        <f t="shared" si="52"/>
        <v>0</v>
      </c>
      <c r="T198">
        <f t="shared" si="53"/>
        <v>0</v>
      </c>
      <c r="U198">
        <f t="shared" si="54"/>
        <v>0</v>
      </c>
      <c r="V198">
        <f t="shared" si="55"/>
        <v>0</v>
      </c>
      <c r="X198">
        <f t="shared" si="56"/>
        <v>0</v>
      </c>
      <c r="Y198">
        <f t="shared" si="57"/>
        <v>0</v>
      </c>
      <c r="Z198">
        <f t="shared" si="58"/>
        <v>0</v>
      </c>
      <c r="AA198">
        <f t="shared" si="59"/>
        <v>0</v>
      </c>
    </row>
    <row r="199" spans="1:27" x14ac:dyDescent="0.2">
      <c r="B199" s="152" t="str">
        <f t="shared" si="44"/>
        <v>Nutrient_input</v>
      </c>
      <c r="C199" s="38">
        <v>0</v>
      </c>
      <c r="D199" s="38">
        <v>5</v>
      </c>
      <c r="E199" s="108">
        <v>0</v>
      </c>
      <c r="F199" s="108">
        <f>ABS(Home!$K$21*E199)</f>
        <v>0</v>
      </c>
      <c r="G199" s="39">
        <v>0</v>
      </c>
      <c r="H199" s="108">
        <f>ABS(Home!$K$21*G199)</f>
        <v>0</v>
      </c>
      <c r="I199" s="39">
        <v>0</v>
      </c>
      <c r="J199" s="108">
        <f>ABS(Home!$K$21*I199)</f>
        <v>0</v>
      </c>
      <c r="K199" s="39">
        <v>0</v>
      </c>
      <c r="L199" s="108">
        <f>ABS(Home!$K$21*K199)</f>
        <v>0</v>
      </c>
      <c r="N199" s="327">
        <f>IF(C199=1,COUNTIF(F199,"&gt;0")+COUNTIF(H199,"&gt;0")+COUNTIF(J199,"&gt;0")+COUNTIF(L199,"&gt;0"),0)</f>
        <v>0</v>
      </c>
      <c r="P199">
        <f t="shared" si="51"/>
        <v>0</v>
      </c>
      <c r="Q199">
        <f t="shared" si="51"/>
        <v>5</v>
      </c>
      <c r="S199" s="1">
        <f t="shared" si="52"/>
        <v>0</v>
      </c>
      <c r="T199">
        <f t="shared" si="53"/>
        <v>0</v>
      </c>
      <c r="U199">
        <f t="shared" si="54"/>
        <v>0</v>
      </c>
      <c r="V199">
        <f t="shared" si="55"/>
        <v>0</v>
      </c>
      <c r="X199">
        <f t="shared" si="56"/>
        <v>0</v>
      </c>
      <c r="Y199">
        <f t="shared" si="57"/>
        <v>0</v>
      </c>
      <c r="Z199">
        <f t="shared" si="58"/>
        <v>0</v>
      </c>
      <c r="AA199">
        <f t="shared" si="59"/>
        <v>0</v>
      </c>
    </row>
    <row r="200" spans="1:27" x14ac:dyDescent="0.2">
      <c r="B200" s="152" t="str">
        <f t="shared" si="44"/>
        <v>empty</v>
      </c>
      <c r="C200" s="38">
        <v>0</v>
      </c>
      <c r="D200" s="38">
        <v>5</v>
      </c>
      <c r="E200" s="219">
        <v>0</v>
      </c>
      <c r="F200" s="108">
        <f>ABS(Home!$K$21*E200)</f>
        <v>0</v>
      </c>
      <c r="G200" s="38">
        <v>0</v>
      </c>
      <c r="H200" s="108">
        <f>ABS(Home!$K$21*G200)</f>
        <v>0</v>
      </c>
      <c r="I200" s="38">
        <v>0</v>
      </c>
      <c r="J200" s="108">
        <f>ABS(Home!$K$21*I200)</f>
        <v>0</v>
      </c>
      <c r="K200" s="38">
        <v>0</v>
      </c>
      <c r="L200" s="108">
        <f>ABS(Home!$K$21*K200)</f>
        <v>0</v>
      </c>
      <c r="P200">
        <f t="shared" si="51"/>
        <v>0</v>
      </c>
      <c r="Q200">
        <f t="shared" si="51"/>
        <v>5</v>
      </c>
      <c r="S200" s="1">
        <f t="shared" si="52"/>
        <v>0</v>
      </c>
      <c r="T200">
        <f t="shared" si="53"/>
        <v>0</v>
      </c>
      <c r="U200">
        <f t="shared" si="54"/>
        <v>0</v>
      </c>
      <c r="V200">
        <f t="shared" si="55"/>
        <v>0</v>
      </c>
      <c r="X200">
        <f t="shared" si="56"/>
        <v>0</v>
      </c>
      <c r="Y200">
        <f t="shared" si="57"/>
        <v>0</v>
      </c>
      <c r="Z200">
        <f t="shared" si="58"/>
        <v>0</v>
      </c>
      <c r="AA200">
        <f t="shared" si="59"/>
        <v>0</v>
      </c>
    </row>
    <row r="201" spans="1:27" x14ac:dyDescent="0.2">
      <c r="B201" s="152" t="str">
        <f t="shared" si="44"/>
        <v>empty</v>
      </c>
      <c r="C201" s="38">
        <v>0</v>
      </c>
      <c r="D201" s="38">
        <v>5</v>
      </c>
      <c r="E201" s="219">
        <v>0</v>
      </c>
      <c r="F201" s="108">
        <f>ABS(Home!$K$21*E201)</f>
        <v>0</v>
      </c>
      <c r="G201" s="38">
        <v>0</v>
      </c>
      <c r="H201" s="108">
        <f>ABS(Home!$K$21*G201)</f>
        <v>0</v>
      </c>
      <c r="I201" s="38">
        <v>0</v>
      </c>
      <c r="J201" s="108">
        <f>ABS(Home!$K$21*I201)</f>
        <v>0</v>
      </c>
      <c r="K201" s="38">
        <v>0</v>
      </c>
      <c r="L201" s="108">
        <f>ABS(Home!$K$21*K201)</f>
        <v>0</v>
      </c>
      <c r="P201">
        <f t="shared" si="51"/>
        <v>0</v>
      </c>
      <c r="Q201">
        <f t="shared" si="51"/>
        <v>5</v>
      </c>
      <c r="S201" s="1">
        <f t="shared" si="52"/>
        <v>0</v>
      </c>
      <c r="T201">
        <f t="shared" si="53"/>
        <v>0</v>
      </c>
      <c r="U201">
        <f t="shared" si="54"/>
        <v>0</v>
      </c>
      <c r="V201">
        <f t="shared" si="55"/>
        <v>0</v>
      </c>
      <c r="X201">
        <f t="shared" si="56"/>
        <v>0</v>
      </c>
      <c r="Y201">
        <f t="shared" si="57"/>
        <v>0</v>
      </c>
      <c r="Z201">
        <f t="shared" si="58"/>
        <v>0</v>
      </c>
      <c r="AA201">
        <f t="shared" si="59"/>
        <v>0</v>
      </c>
    </row>
    <row r="202" spans="1:27" x14ac:dyDescent="0.2">
      <c r="B202" s="152" t="str">
        <f t="shared" si="44"/>
        <v>empty</v>
      </c>
      <c r="C202" s="84">
        <v>0</v>
      </c>
      <c r="D202" s="38">
        <v>5</v>
      </c>
      <c r="E202" s="219">
        <v>0</v>
      </c>
      <c r="F202" s="108">
        <f>ABS(Home!$K$21*E202)</f>
        <v>0</v>
      </c>
      <c r="G202" s="38">
        <v>0</v>
      </c>
      <c r="H202" s="108">
        <f>ABS(Home!$K$21*G202)</f>
        <v>0</v>
      </c>
      <c r="I202" s="38">
        <v>0</v>
      </c>
      <c r="J202" s="108">
        <f>ABS(Home!$K$21*I202)</f>
        <v>0</v>
      </c>
      <c r="K202" s="38">
        <v>0</v>
      </c>
      <c r="L202" s="108">
        <f>ABS(Home!$K$21*K202)</f>
        <v>0</v>
      </c>
      <c r="P202">
        <f t="shared" si="51"/>
        <v>0</v>
      </c>
      <c r="Q202">
        <f t="shared" si="51"/>
        <v>5</v>
      </c>
      <c r="S202" s="1">
        <f t="shared" si="52"/>
        <v>0</v>
      </c>
      <c r="T202">
        <f t="shared" si="53"/>
        <v>0</v>
      </c>
      <c r="U202">
        <f t="shared" si="54"/>
        <v>0</v>
      </c>
      <c r="V202">
        <f t="shared" si="55"/>
        <v>0</v>
      </c>
      <c r="X202">
        <f t="shared" si="56"/>
        <v>0</v>
      </c>
      <c r="Y202">
        <f t="shared" si="57"/>
        <v>0</v>
      </c>
      <c r="Z202">
        <f t="shared" si="58"/>
        <v>0</v>
      </c>
      <c r="AA202">
        <f t="shared" si="59"/>
        <v>0</v>
      </c>
    </row>
    <row r="203" spans="1:27" x14ac:dyDescent="0.2">
      <c r="A203" s="174"/>
      <c r="B203" s="158" t="str">
        <f t="shared" si="44"/>
        <v>empty</v>
      </c>
      <c r="C203" s="157">
        <v>0</v>
      </c>
      <c r="D203" s="157">
        <v>5</v>
      </c>
      <c r="E203" s="156">
        <v>0</v>
      </c>
      <c r="F203" s="266">
        <f>ABS(Home!$K$21*E203)</f>
        <v>0</v>
      </c>
      <c r="G203" s="157">
        <v>0</v>
      </c>
      <c r="H203" s="266">
        <f>ABS(Home!$K$21*G203)</f>
        <v>0</v>
      </c>
      <c r="I203" s="157">
        <v>0</v>
      </c>
      <c r="J203" s="266">
        <f>ABS(Home!$K$21*I203)</f>
        <v>0</v>
      </c>
      <c r="K203" s="157">
        <v>0</v>
      </c>
      <c r="L203" s="266">
        <f>ABS(Home!$K$21*K203)</f>
        <v>0</v>
      </c>
      <c r="M203" s="325" t="s">
        <v>26</v>
      </c>
      <c r="N203" s="328" t="s">
        <v>42</v>
      </c>
      <c r="P203">
        <f t="shared" si="51"/>
        <v>0</v>
      </c>
      <c r="Q203">
        <f t="shared" si="51"/>
        <v>5</v>
      </c>
      <c r="S203" s="1">
        <f t="shared" si="52"/>
        <v>0</v>
      </c>
      <c r="T203">
        <f t="shared" si="53"/>
        <v>0</v>
      </c>
      <c r="U203">
        <f t="shared" si="54"/>
        <v>0</v>
      </c>
      <c r="V203">
        <f t="shared" si="55"/>
        <v>0</v>
      </c>
      <c r="X203">
        <f t="shared" si="56"/>
        <v>0</v>
      </c>
      <c r="Y203">
        <f t="shared" si="57"/>
        <v>0</v>
      </c>
      <c r="Z203">
        <f t="shared" si="58"/>
        <v>0</v>
      </c>
      <c r="AA203">
        <f t="shared" si="59"/>
        <v>0</v>
      </c>
    </row>
    <row r="204" spans="1:27" x14ac:dyDescent="0.2">
      <c r="A204" s="14">
        <f>1+A194</f>
        <v>21</v>
      </c>
      <c r="B204" s="152" t="str">
        <f t="shared" si="44"/>
        <v>Temp</v>
      </c>
      <c r="C204" s="38">
        <v>0</v>
      </c>
      <c r="D204" s="38">
        <v>5</v>
      </c>
      <c r="E204" s="108">
        <v>0</v>
      </c>
      <c r="F204" s="108">
        <f>ABS(Home!$K$21*E204)</f>
        <v>0</v>
      </c>
      <c r="G204" s="39">
        <v>0</v>
      </c>
      <c r="H204" s="108">
        <f>ABS(Home!$K$21*G204)</f>
        <v>0</v>
      </c>
      <c r="I204" s="39">
        <v>0</v>
      </c>
      <c r="J204" s="108">
        <f>ABS(Home!$K$21*I204)</f>
        <v>0</v>
      </c>
      <c r="K204" s="39">
        <v>0</v>
      </c>
      <c r="L204" s="108">
        <f>ABS(Home!$K$21*K204)</f>
        <v>0</v>
      </c>
      <c r="M204" s="324">
        <f>SUM(C204:C209)</f>
        <v>0</v>
      </c>
      <c r="N204" s="327">
        <f>IF(C204=1,COUNTIF(F204,"&gt;0")+COUNTIF(H204,"&gt;0")+COUNTIF(J204,"&gt;0")+COUNTIF(L204,"&gt;0"),0)</f>
        <v>0</v>
      </c>
      <c r="P204">
        <f t="shared" si="51"/>
        <v>0</v>
      </c>
      <c r="Q204">
        <f t="shared" si="51"/>
        <v>5</v>
      </c>
      <c r="S204" s="1">
        <f>IF($C204=1,E204,0)</f>
        <v>0</v>
      </c>
      <c r="T204">
        <f t="shared" si="53"/>
        <v>0</v>
      </c>
      <c r="U204">
        <f t="shared" si="54"/>
        <v>0</v>
      </c>
      <c r="V204">
        <f t="shared" si="55"/>
        <v>0</v>
      </c>
      <c r="X204">
        <f t="shared" si="56"/>
        <v>0</v>
      </c>
      <c r="Y204">
        <f t="shared" si="57"/>
        <v>0</v>
      </c>
      <c r="Z204">
        <f t="shared" si="58"/>
        <v>0</v>
      </c>
      <c r="AA204">
        <f t="shared" si="59"/>
        <v>0</v>
      </c>
    </row>
    <row r="205" spans="1:27" x14ac:dyDescent="0.2">
      <c r="A205" s="18"/>
      <c r="B205" s="152" t="str">
        <f t="shared" si="44"/>
        <v>pH</v>
      </c>
      <c r="C205" s="38">
        <v>0</v>
      </c>
      <c r="D205" s="38">
        <v>5</v>
      </c>
      <c r="E205" s="108">
        <v>0</v>
      </c>
      <c r="F205" s="108">
        <f>ABS(Home!$K$21*E205)</f>
        <v>0</v>
      </c>
      <c r="G205" s="39">
        <v>0</v>
      </c>
      <c r="H205" s="108">
        <f>ABS(Home!$K$21*G205)</f>
        <v>0</v>
      </c>
      <c r="I205" s="39">
        <v>0</v>
      </c>
      <c r="J205" s="108">
        <f>ABS(Home!$K$21*I205)</f>
        <v>0</v>
      </c>
      <c r="K205" s="39">
        <v>0</v>
      </c>
      <c r="L205" s="108">
        <f>ABS(Home!$K$21*K205)</f>
        <v>0</v>
      </c>
      <c r="N205" s="327">
        <f t="shared" ref="N205:N208" si="60">IF(C205=1,COUNTIF(F205,"&gt;0")+COUNTIF(H205,"&gt;0")+COUNTIF(J205,"&gt;0")+COUNTIF(L205,"&gt;0"),0)</f>
        <v>0</v>
      </c>
      <c r="P205">
        <f t="shared" si="51"/>
        <v>0</v>
      </c>
      <c r="Q205">
        <f t="shared" si="51"/>
        <v>5</v>
      </c>
      <c r="S205" s="1">
        <f>IF($C205=1,E205,0)</f>
        <v>0</v>
      </c>
      <c r="T205">
        <f t="shared" si="53"/>
        <v>0</v>
      </c>
      <c r="U205">
        <f t="shared" si="54"/>
        <v>0</v>
      </c>
      <c r="V205">
        <f t="shared" si="55"/>
        <v>0</v>
      </c>
      <c r="X205">
        <f t="shared" si="56"/>
        <v>0</v>
      </c>
      <c r="Y205">
        <f t="shared" si="57"/>
        <v>0</v>
      </c>
      <c r="Z205">
        <f t="shared" si="58"/>
        <v>0</v>
      </c>
      <c r="AA205">
        <f t="shared" si="59"/>
        <v>0</v>
      </c>
    </row>
    <row r="206" spans="1:27" x14ac:dyDescent="0.2">
      <c r="B206" s="152" t="str">
        <f t="shared" si="44"/>
        <v>Global_DO</v>
      </c>
      <c r="C206" s="38">
        <v>0</v>
      </c>
      <c r="D206" s="38">
        <v>5</v>
      </c>
      <c r="E206" s="108">
        <v>0</v>
      </c>
      <c r="F206" s="108">
        <f>ABS(Home!$K$21*E206)</f>
        <v>0</v>
      </c>
      <c r="G206" s="39">
        <v>0</v>
      </c>
      <c r="H206" s="108">
        <f>ABS(Home!$K$21*G206)</f>
        <v>0</v>
      </c>
      <c r="I206" s="39">
        <v>0</v>
      </c>
      <c r="J206" s="108">
        <f>ABS(Home!$K$21*I206)</f>
        <v>0</v>
      </c>
      <c r="K206" s="39">
        <v>0</v>
      </c>
      <c r="L206" s="108">
        <f>ABS(Home!$K$21*K206)</f>
        <v>0</v>
      </c>
      <c r="N206" s="327">
        <f t="shared" si="60"/>
        <v>0</v>
      </c>
      <c r="P206">
        <f t="shared" si="51"/>
        <v>0</v>
      </c>
      <c r="Q206">
        <f t="shared" si="51"/>
        <v>5</v>
      </c>
      <c r="S206" s="1">
        <f t="shared" si="52"/>
        <v>0</v>
      </c>
      <c r="T206">
        <f t="shared" si="53"/>
        <v>0</v>
      </c>
      <c r="U206">
        <f t="shared" si="54"/>
        <v>0</v>
      </c>
      <c r="V206">
        <f t="shared" si="55"/>
        <v>0</v>
      </c>
      <c r="X206">
        <f t="shared" si="56"/>
        <v>0</v>
      </c>
      <c r="Y206">
        <f t="shared" si="57"/>
        <v>0</v>
      </c>
      <c r="Z206">
        <f t="shared" si="58"/>
        <v>0</v>
      </c>
      <c r="AA206">
        <f t="shared" si="59"/>
        <v>0</v>
      </c>
    </row>
    <row r="207" spans="1:27" x14ac:dyDescent="0.2">
      <c r="B207" s="152" t="str">
        <f t="shared" ref="B207:B270" si="61">B197</f>
        <v>Pollution</v>
      </c>
      <c r="C207" s="38">
        <v>0</v>
      </c>
      <c r="D207" s="38">
        <v>5</v>
      </c>
      <c r="E207" s="108">
        <v>0</v>
      </c>
      <c r="F207" s="108">
        <f>ABS(Home!$K$21*E207)</f>
        <v>0</v>
      </c>
      <c r="G207" s="39">
        <v>0</v>
      </c>
      <c r="H207" s="108">
        <f>ABS(Home!$K$21*G207)</f>
        <v>0</v>
      </c>
      <c r="I207" s="39">
        <v>0</v>
      </c>
      <c r="J207" s="108">
        <f>ABS(Home!$K$21*I207)</f>
        <v>0</v>
      </c>
      <c r="K207" s="39">
        <v>0</v>
      </c>
      <c r="L207" s="108">
        <f>ABS(Home!$K$21*K207)</f>
        <v>0</v>
      </c>
      <c r="M207" s="324">
        <v>0.98599999999999999</v>
      </c>
      <c r="N207" s="327">
        <f t="shared" si="60"/>
        <v>0</v>
      </c>
      <c r="P207">
        <f t="shared" si="51"/>
        <v>0</v>
      </c>
      <c r="Q207">
        <f t="shared" si="51"/>
        <v>5</v>
      </c>
      <c r="S207" s="1">
        <f t="shared" si="52"/>
        <v>0</v>
      </c>
      <c r="T207">
        <f t="shared" si="53"/>
        <v>0</v>
      </c>
      <c r="U207">
        <f t="shared" si="54"/>
        <v>0</v>
      </c>
      <c r="V207">
        <f t="shared" si="55"/>
        <v>0</v>
      </c>
      <c r="X207">
        <f t="shared" si="56"/>
        <v>0</v>
      </c>
      <c r="Y207">
        <f t="shared" si="57"/>
        <v>0</v>
      </c>
      <c r="Z207">
        <f t="shared" si="58"/>
        <v>0</v>
      </c>
      <c r="AA207">
        <f t="shared" si="59"/>
        <v>0</v>
      </c>
    </row>
    <row r="208" spans="1:27" x14ac:dyDescent="0.2">
      <c r="B208" s="152" t="str">
        <f t="shared" si="61"/>
        <v>Fishing</v>
      </c>
      <c r="C208" s="38">
        <v>0</v>
      </c>
      <c r="D208" s="38">
        <v>5</v>
      </c>
      <c r="E208" s="108">
        <v>0</v>
      </c>
      <c r="F208" s="108">
        <f>ABS(Home!$K$21*E208)</f>
        <v>0</v>
      </c>
      <c r="G208" s="39">
        <v>0</v>
      </c>
      <c r="H208" s="108">
        <f>ABS(Home!$K$21*G208)</f>
        <v>0</v>
      </c>
      <c r="I208" s="39">
        <v>0</v>
      </c>
      <c r="J208" s="108">
        <f>ABS(Home!$K$21*I208)</f>
        <v>0</v>
      </c>
      <c r="K208" s="39">
        <v>0</v>
      </c>
      <c r="L208" s="108">
        <f>ABS(Home!$K$21*K208)</f>
        <v>0</v>
      </c>
      <c r="M208" s="324">
        <f>1-M207</f>
        <v>1.4000000000000012E-2</v>
      </c>
      <c r="N208" s="327">
        <f t="shared" si="60"/>
        <v>0</v>
      </c>
      <c r="P208">
        <f t="shared" si="51"/>
        <v>0</v>
      </c>
      <c r="Q208">
        <f t="shared" si="51"/>
        <v>5</v>
      </c>
      <c r="S208" s="1">
        <f t="shared" si="52"/>
        <v>0</v>
      </c>
      <c r="T208">
        <f t="shared" si="53"/>
        <v>0</v>
      </c>
      <c r="U208">
        <f t="shared" si="54"/>
        <v>0</v>
      </c>
      <c r="V208">
        <f t="shared" si="55"/>
        <v>0</v>
      </c>
      <c r="X208">
        <f t="shared" si="56"/>
        <v>0</v>
      </c>
      <c r="Y208">
        <f t="shared" si="57"/>
        <v>0</v>
      </c>
      <c r="Z208">
        <f t="shared" si="58"/>
        <v>0</v>
      </c>
      <c r="AA208">
        <f t="shared" si="59"/>
        <v>0</v>
      </c>
    </row>
    <row r="209" spans="1:27" x14ac:dyDescent="0.2">
      <c r="B209" s="152" t="str">
        <f t="shared" si="61"/>
        <v>Nutrient_input</v>
      </c>
      <c r="C209" s="38">
        <v>0</v>
      </c>
      <c r="D209" s="38">
        <v>5</v>
      </c>
      <c r="E209" s="108">
        <v>0</v>
      </c>
      <c r="F209" s="108">
        <f>ABS(Home!$K$21*E209)</f>
        <v>0</v>
      </c>
      <c r="G209" s="39">
        <v>0</v>
      </c>
      <c r="H209" s="108">
        <f>ABS(Home!$K$21*G209)</f>
        <v>0</v>
      </c>
      <c r="I209" s="39">
        <v>0</v>
      </c>
      <c r="J209" s="108">
        <f>ABS(Home!$K$21*I209)</f>
        <v>0</v>
      </c>
      <c r="K209" s="39">
        <v>0</v>
      </c>
      <c r="L209" s="108">
        <f>ABS(Home!$K$21*K209)</f>
        <v>0</v>
      </c>
      <c r="M209" s="324">
        <f>0.014*50</f>
        <v>0.70000000000000007</v>
      </c>
      <c r="N209" s="327">
        <f>IF(C209=1,COUNTIF(F209,"&gt;0")+COUNTIF(H209,"&gt;0")+COUNTIF(J209,"&gt;0")+COUNTIF(L209,"&gt;0"),0)</f>
        <v>0</v>
      </c>
      <c r="P209">
        <f t="shared" si="51"/>
        <v>0</v>
      </c>
      <c r="Q209">
        <f t="shared" si="51"/>
        <v>5</v>
      </c>
      <c r="S209" s="1">
        <f t="shared" si="52"/>
        <v>0</v>
      </c>
      <c r="T209">
        <f t="shared" si="53"/>
        <v>0</v>
      </c>
      <c r="U209">
        <f t="shared" si="54"/>
        <v>0</v>
      </c>
      <c r="V209">
        <f t="shared" si="55"/>
        <v>0</v>
      </c>
      <c r="X209">
        <f t="shared" si="56"/>
        <v>0</v>
      </c>
      <c r="Y209">
        <f t="shared" si="57"/>
        <v>0</v>
      </c>
      <c r="Z209">
        <f t="shared" si="58"/>
        <v>0</v>
      </c>
      <c r="AA209">
        <f t="shared" si="59"/>
        <v>0</v>
      </c>
    </row>
    <row r="210" spans="1:27" x14ac:dyDescent="0.2">
      <c r="B210" s="152" t="str">
        <f t="shared" si="61"/>
        <v>empty</v>
      </c>
      <c r="C210" s="38">
        <v>0</v>
      </c>
      <c r="D210" s="38">
        <v>5</v>
      </c>
      <c r="E210" s="219">
        <v>0</v>
      </c>
      <c r="F210" s="108">
        <f>ABS(Home!$K$21*E210)</f>
        <v>0</v>
      </c>
      <c r="G210" s="38">
        <v>0</v>
      </c>
      <c r="H210" s="108">
        <f>ABS(Home!$K$21*G210)</f>
        <v>0</v>
      </c>
      <c r="I210" s="38">
        <v>0</v>
      </c>
      <c r="J210" s="108">
        <f>ABS(Home!$K$21*I210)</f>
        <v>0</v>
      </c>
      <c r="K210" s="38">
        <v>0</v>
      </c>
      <c r="L210" s="108">
        <f>ABS(Home!$K$21*K210)</f>
        <v>0</v>
      </c>
      <c r="P210">
        <f t="shared" si="51"/>
        <v>0</v>
      </c>
      <c r="Q210">
        <f t="shared" si="51"/>
        <v>5</v>
      </c>
      <c r="S210" s="1">
        <f t="shared" si="52"/>
        <v>0</v>
      </c>
      <c r="T210">
        <f t="shared" si="53"/>
        <v>0</v>
      </c>
      <c r="U210">
        <f t="shared" si="54"/>
        <v>0</v>
      </c>
      <c r="V210">
        <f t="shared" si="55"/>
        <v>0</v>
      </c>
      <c r="X210">
        <f t="shared" si="56"/>
        <v>0</v>
      </c>
      <c r="Y210">
        <f t="shared" si="57"/>
        <v>0</v>
      </c>
      <c r="Z210">
        <f t="shared" si="58"/>
        <v>0</v>
      </c>
      <c r="AA210">
        <f t="shared" si="59"/>
        <v>0</v>
      </c>
    </row>
    <row r="211" spans="1:27" x14ac:dyDescent="0.2">
      <c r="B211" s="152" t="str">
        <f t="shared" si="61"/>
        <v>empty</v>
      </c>
      <c r="C211" s="38">
        <v>0</v>
      </c>
      <c r="D211" s="38">
        <v>5</v>
      </c>
      <c r="E211" s="219">
        <v>0</v>
      </c>
      <c r="F211" s="108">
        <f>ABS(Home!$K$21*E211)</f>
        <v>0</v>
      </c>
      <c r="G211" s="38">
        <v>0</v>
      </c>
      <c r="H211" s="108">
        <f>ABS(Home!$K$21*G211)</f>
        <v>0</v>
      </c>
      <c r="I211" s="38">
        <v>0</v>
      </c>
      <c r="J211" s="108">
        <f>ABS(Home!$K$21*I211)</f>
        <v>0</v>
      </c>
      <c r="K211" s="38">
        <v>0</v>
      </c>
      <c r="L211" s="108">
        <f>ABS(Home!$K$21*K211)</f>
        <v>0</v>
      </c>
      <c r="P211">
        <f t="shared" si="51"/>
        <v>0</v>
      </c>
      <c r="Q211">
        <f t="shared" si="51"/>
        <v>5</v>
      </c>
      <c r="R211" s="7"/>
      <c r="S211" s="1">
        <f t="shared" si="52"/>
        <v>0</v>
      </c>
      <c r="T211">
        <f t="shared" si="53"/>
        <v>0</v>
      </c>
      <c r="U211">
        <f t="shared" si="54"/>
        <v>0</v>
      </c>
      <c r="V211">
        <f t="shared" si="55"/>
        <v>0</v>
      </c>
      <c r="X211">
        <f t="shared" si="56"/>
        <v>0</v>
      </c>
      <c r="Y211">
        <f t="shared" si="57"/>
        <v>0</v>
      </c>
      <c r="Z211">
        <f t="shared" si="58"/>
        <v>0</v>
      </c>
      <c r="AA211">
        <f t="shared" si="59"/>
        <v>0</v>
      </c>
    </row>
    <row r="212" spans="1:27" x14ac:dyDescent="0.2">
      <c r="B212" s="152" t="str">
        <f t="shared" si="61"/>
        <v>empty</v>
      </c>
      <c r="C212" s="84">
        <v>0</v>
      </c>
      <c r="D212" s="38">
        <v>5</v>
      </c>
      <c r="E212" s="219">
        <v>0</v>
      </c>
      <c r="F212" s="108">
        <f>ABS(Home!$K$21*E212)</f>
        <v>0</v>
      </c>
      <c r="G212" s="38">
        <v>0</v>
      </c>
      <c r="H212" s="108">
        <f>ABS(Home!$K$21*G212)</f>
        <v>0</v>
      </c>
      <c r="I212" s="38">
        <v>0</v>
      </c>
      <c r="J212" s="108">
        <f>ABS(Home!$K$21*I212)</f>
        <v>0</v>
      </c>
      <c r="K212" s="38">
        <v>0</v>
      </c>
      <c r="L212" s="108">
        <f>ABS(Home!$K$21*K212)</f>
        <v>0</v>
      </c>
      <c r="P212">
        <f t="shared" si="51"/>
        <v>0</v>
      </c>
      <c r="Q212">
        <f t="shared" si="51"/>
        <v>5</v>
      </c>
      <c r="S212" s="1">
        <f t="shared" si="52"/>
        <v>0</v>
      </c>
      <c r="T212">
        <f t="shared" si="53"/>
        <v>0</v>
      </c>
      <c r="U212">
        <f t="shared" si="54"/>
        <v>0</v>
      </c>
      <c r="V212">
        <f t="shared" si="55"/>
        <v>0</v>
      </c>
      <c r="X212">
        <f t="shared" si="56"/>
        <v>0</v>
      </c>
      <c r="Y212">
        <f t="shared" si="57"/>
        <v>0</v>
      </c>
      <c r="Z212">
        <f t="shared" si="58"/>
        <v>0</v>
      </c>
      <c r="AA212">
        <f t="shared" si="59"/>
        <v>0</v>
      </c>
    </row>
    <row r="213" spans="1:27" x14ac:dyDescent="0.2">
      <c r="A213" s="174"/>
      <c r="B213" s="158" t="str">
        <f t="shared" si="61"/>
        <v>empty</v>
      </c>
      <c r="C213" s="157">
        <v>0</v>
      </c>
      <c r="D213" s="157">
        <v>5</v>
      </c>
      <c r="E213" s="156">
        <v>0</v>
      </c>
      <c r="F213" s="266">
        <f>ABS(Home!$K$21*E213)</f>
        <v>0</v>
      </c>
      <c r="G213" s="157">
        <v>0</v>
      </c>
      <c r="H213" s="266">
        <f>ABS(Home!$K$21*G213)</f>
        <v>0</v>
      </c>
      <c r="I213" s="157">
        <v>0</v>
      </c>
      <c r="J213" s="266">
        <f>ABS(Home!$K$21*I213)</f>
        <v>0</v>
      </c>
      <c r="K213" s="157">
        <v>0</v>
      </c>
      <c r="L213" s="266">
        <f>ABS(Home!$K$21*K213)</f>
        <v>0</v>
      </c>
      <c r="M213" s="325" t="s">
        <v>26</v>
      </c>
      <c r="N213" s="328" t="s">
        <v>42</v>
      </c>
      <c r="P213">
        <f t="shared" si="51"/>
        <v>0</v>
      </c>
      <c r="Q213">
        <f t="shared" si="51"/>
        <v>5</v>
      </c>
      <c r="S213" s="1">
        <f t="shared" si="52"/>
        <v>0</v>
      </c>
      <c r="T213">
        <f t="shared" si="53"/>
        <v>0</v>
      </c>
      <c r="U213">
        <f t="shared" si="54"/>
        <v>0</v>
      </c>
      <c r="V213">
        <f t="shared" si="55"/>
        <v>0</v>
      </c>
      <c r="X213">
        <f t="shared" si="56"/>
        <v>0</v>
      </c>
      <c r="Y213">
        <f t="shared" si="57"/>
        <v>0</v>
      </c>
      <c r="Z213">
        <f t="shared" si="58"/>
        <v>0</v>
      </c>
      <c r="AA213">
        <f t="shared" si="59"/>
        <v>0</v>
      </c>
    </row>
    <row r="214" spans="1:27" x14ac:dyDescent="0.2">
      <c r="A214" s="14">
        <f>1+A204</f>
        <v>22</v>
      </c>
      <c r="B214" s="152" t="str">
        <f t="shared" si="61"/>
        <v>Temp</v>
      </c>
      <c r="C214" s="38">
        <v>0</v>
      </c>
      <c r="D214" s="38">
        <v>5</v>
      </c>
      <c r="E214" s="108">
        <v>0</v>
      </c>
      <c r="F214" s="108">
        <f>ABS(Home!$K$21*E214)</f>
        <v>0</v>
      </c>
      <c r="G214" s="39">
        <v>0</v>
      </c>
      <c r="H214" s="108">
        <f>ABS(Home!$K$21*G214)</f>
        <v>0</v>
      </c>
      <c r="I214" s="39">
        <v>0</v>
      </c>
      <c r="J214" s="108">
        <f>ABS(Home!$K$21*I214)</f>
        <v>0</v>
      </c>
      <c r="K214" s="39">
        <v>0</v>
      </c>
      <c r="L214" s="108">
        <f>ABS(Home!$K$21*K214)</f>
        <v>0</v>
      </c>
      <c r="M214" s="324">
        <f>SUM(C214:C219)</f>
        <v>0</v>
      </c>
      <c r="N214" s="327">
        <f>IF(C214=1,COUNTIF(F214,"&gt;0")+COUNTIF(H214,"&gt;0")+COUNTIF(J214,"&gt;0")+COUNTIF(L214,"&gt;0"),0)</f>
        <v>0</v>
      </c>
      <c r="P214">
        <f t="shared" si="51"/>
        <v>0</v>
      </c>
      <c r="Q214">
        <f t="shared" si="51"/>
        <v>5</v>
      </c>
      <c r="S214" s="1">
        <f t="shared" si="52"/>
        <v>0</v>
      </c>
      <c r="T214">
        <f t="shared" si="53"/>
        <v>0</v>
      </c>
      <c r="U214">
        <f t="shared" si="54"/>
        <v>0</v>
      </c>
      <c r="V214">
        <f t="shared" si="55"/>
        <v>0</v>
      </c>
      <c r="X214">
        <f t="shared" si="56"/>
        <v>0</v>
      </c>
      <c r="Y214">
        <f t="shared" si="57"/>
        <v>0</v>
      </c>
      <c r="Z214">
        <f t="shared" si="58"/>
        <v>0</v>
      </c>
      <c r="AA214">
        <f t="shared" si="59"/>
        <v>0</v>
      </c>
    </row>
    <row r="215" spans="1:27" x14ac:dyDescent="0.2">
      <c r="A215" s="18"/>
      <c r="B215" s="152" t="str">
        <f t="shared" si="61"/>
        <v>pH</v>
      </c>
      <c r="C215" s="38">
        <v>0</v>
      </c>
      <c r="D215" s="38">
        <v>5</v>
      </c>
      <c r="E215" s="108">
        <v>0</v>
      </c>
      <c r="F215" s="108">
        <f>ABS(Home!$K$21*E215)</f>
        <v>0</v>
      </c>
      <c r="G215" s="39">
        <v>0</v>
      </c>
      <c r="H215" s="108">
        <f>ABS(Home!$K$21*G215)</f>
        <v>0</v>
      </c>
      <c r="I215" s="39">
        <v>0</v>
      </c>
      <c r="J215" s="108">
        <f>ABS(Home!$K$21*I215)</f>
        <v>0</v>
      </c>
      <c r="K215" s="39">
        <v>0</v>
      </c>
      <c r="L215" s="108">
        <f>ABS(Home!$K$21*K215)</f>
        <v>0</v>
      </c>
      <c r="N215" s="327">
        <f t="shared" ref="N215:N218" si="62">IF(C215=1,COUNTIF(F215,"&gt;0")+COUNTIF(H215,"&gt;0")+COUNTIF(J215,"&gt;0")+COUNTIF(L215,"&gt;0"),0)</f>
        <v>0</v>
      </c>
      <c r="P215">
        <f t="shared" si="51"/>
        <v>0</v>
      </c>
      <c r="Q215">
        <f t="shared" si="51"/>
        <v>5</v>
      </c>
      <c r="S215" s="1">
        <f t="shared" si="52"/>
        <v>0</v>
      </c>
      <c r="T215">
        <f t="shared" si="53"/>
        <v>0</v>
      </c>
      <c r="U215">
        <f t="shared" si="54"/>
        <v>0</v>
      </c>
      <c r="V215">
        <f t="shared" si="55"/>
        <v>0</v>
      </c>
      <c r="X215">
        <f t="shared" si="56"/>
        <v>0</v>
      </c>
      <c r="Y215">
        <f t="shared" si="57"/>
        <v>0</v>
      </c>
      <c r="Z215">
        <f t="shared" si="58"/>
        <v>0</v>
      </c>
      <c r="AA215">
        <f t="shared" si="59"/>
        <v>0</v>
      </c>
    </row>
    <row r="216" spans="1:27" x14ac:dyDescent="0.2">
      <c r="B216" s="152" t="str">
        <f t="shared" si="61"/>
        <v>Global_DO</v>
      </c>
      <c r="C216" s="38">
        <v>0</v>
      </c>
      <c r="D216" s="38">
        <v>5</v>
      </c>
      <c r="E216" s="108">
        <v>0</v>
      </c>
      <c r="F216" s="108">
        <f>ABS(Home!$K$21*E216)</f>
        <v>0</v>
      </c>
      <c r="G216" s="39">
        <v>0</v>
      </c>
      <c r="H216" s="108">
        <f>ABS(Home!$K$21*G216)</f>
        <v>0</v>
      </c>
      <c r="I216" s="39">
        <v>0</v>
      </c>
      <c r="J216" s="108">
        <f>ABS(Home!$K$21*I216)</f>
        <v>0</v>
      </c>
      <c r="K216" s="39">
        <v>0</v>
      </c>
      <c r="L216" s="108">
        <f>ABS(Home!$K$21*K216)</f>
        <v>0</v>
      </c>
      <c r="N216" s="327">
        <f t="shared" si="62"/>
        <v>0</v>
      </c>
      <c r="P216">
        <f t="shared" si="51"/>
        <v>0</v>
      </c>
      <c r="Q216">
        <f t="shared" si="51"/>
        <v>5</v>
      </c>
      <c r="S216" s="1">
        <f t="shared" si="52"/>
        <v>0</v>
      </c>
      <c r="T216">
        <f t="shared" si="53"/>
        <v>0</v>
      </c>
      <c r="U216">
        <f t="shared" si="54"/>
        <v>0</v>
      </c>
      <c r="V216">
        <f t="shared" si="55"/>
        <v>0</v>
      </c>
      <c r="X216">
        <f t="shared" si="56"/>
        <v>0</v>
      </c>
      <c r="Y216">
        <f t="shared" si="57"/>
        <v>0</v>
      </c>
      <c r="Z216">
        <f t="shared" si="58"/>
        <v>0</v>
      </c>
      <c r="AA216">
        <f t="shared" si="59"/>
        <v>0</v>
      </c>
    </row>
    <row r="217" spans="1:27" x14ac:dyDescent="0.2">
      <c r="B217" s="152" t="str">
        <f t="shared" si="61"/>
        <v>Pollution</v>
      </c>
      <c r="C217" s="38">
        <v>0</v>
      </c>
      <c r="D217" s="38">
        <v>5</v>
      </c>
      <c r="E217" s="108">
        <v>0</v>
      </c>
      <c r="F217" s="108">
        <f>ABS(Home!$K$21*E217)</f>
        <v>0</v>
      </c>
      <c r="G217" s="39">
        <v>0</v>
      </c>
      <c r="H217" s="108">
        <f>ABS(Home!$K$21*G217)</f>
        <v>0</v>
      </c>
      <c r="I217" s="39">
        <v>0</v>
      </c>
      <c r="J217" s="108">
        <f>ABS(Home!$K$21*I217)</f>
        <v>0</v>
      </c>
      <c r="K217" s="39">
        <v>0</v>
      </c>
      <c r="L217" s="108">
        <f>ABS(Home!$K$21*K217)</f>
        <v>0</v>
      </c>
      <c r="N217" s="327">
        <f t="shared" si="62"/>
        <v>0</v>
      </c>
      <c r="P217">
        <f t="shared" si="51"/>
        <v>0</v>
      </c>
      <c r="Q217">
        <f t="shared" si="51"/>
        <v>5</v>
      </c>
      <c r="S217" s="1">
        <f t="shared" si="52"/>
        <v>0</v>
      </c>
      <c r="T217">
        <f t="shared" si="53"/>
        <v>0</v>
      </c>
      <c r="U217">
        <f t="shared" si="54"/>
        <v>0</v>
      </c>
      <c r="V217">
        <f t="shared" si="55"/>
        <v>0</v>
      </c>
      <c r="X217">
        <f t="shared" si="56"/>
        <v>0</v>
      </c>
      <c r="Y217">
        <f t="shared" si="57"/>
        <v>0</v>
      </c>
      <c r="Z217">
        <f t="shared" si="58"/>
        <v>0</v>
      </c>
      <c r="AA217">
        <f t="shared" si="59"/>
        <v>0</v>
      </c>
    </row>
    <row r="218" spans="1:27" x14ac:dyDescent="0.2">
      <c r="B218" s="152" t="str">
        <f t="shared" si="61"/>
        <v>Fishing</v>
      </c>
      <c r="C218" s="38">
        <v>0</v>
      </c>
      <c r="D218" s="38">
        <v>5</v>
      </c>
      <c r="E218" s="108">
        <v>0</v>
      </c>
      <c r="F218" s="108">
        <f>ABS(Home!$K$21*E218)</f>
        <v>0</v>
      </c>
      <c r="G218" s="39">
        <v>0</v>
      </c>
      <c r="H218" s="108">
        <f>ABS(Home!$K$21*G218)</f>
        <v>0</v>
      </c>
      <c r="I218" s="39">
        <v>0</v>
      </c>
      <c r="J218" s="108">
        <f>ABS(Home!$K$21*I218)</f>
        <v>0</v>
      </c>
      <c r="K218" s="39">
        <v>0</v>
      </c>
      <c r="L218" s="108">
        <f>ABS(Home!$K$21*K218)</f>
        <v>0</v>
      </c>
      <c r="N218" s="327">
        <f t="shared" si="62"/>
        <v>0</v>
      </c>
      <c r="P218">
        <f t="shared" si="51"/>
        <v>0</v>
      </c>
      <c r="Q218">
        <f t="shared" si="51"/>
        <v>5</v>
      </c>
      <c r="S218" s="1">
        <f t="shared" si="52"/>
        <v>0</v>
      </c>
      <c r="T218">
        <f t="shared" si="53"/>
        <v>0</v>
      </c>
      <c r="U218">
        <f t="shared" si="54"/>
        <v>0</v>
      </c>
      <c r="V218">
        <f t="shared" si="55"/>
        <v>0</v>
      </c>
      <c r="X218">
        <f t="shared" si="56"/>
        <v>0</v>
      </c>
      <c r="Y218">
        <f t="shared" si="57"/>
        <v>0</v>
      </c>
      <c r="Z218">
        <f t="shared" si="58"/>
        <v>0</v>
      </c>
      <c r="AA218">
        <f t="shared" si="59"/>
        <v>0</v>
      </c>
    </row>
    <row r="219" spans="1:27" x14ac:dyDescent="0.2">
      <c r="B219" s="152" t="str">
        <f t="shared" si="61"/>
        <v>Nutrient_input</v>
      </c>
      <c r="C219" s="38">
        <v>0</v>
      </c>
      <c r="D219" s="38">
        <v>5</v>
      </c>
      <c r="E219" s="108">
        <v>0</v>
      </c>
      <c r="F219" s="108">
        <f>ABS(Home!$K$21*E219)</f>
        <v>0</v>
      </c>
      <c r="G219" s="39">
        <v>0</v>
      </c>
      <c r="H219" s="108">
        <f>ABS(Home!$K$21*G219)</f>
        <v>0</v>
      </c>
      <c r="I219" s="39">
        <v>0</v>
      </c>
      <c r="J219" s="108">
        <f>ABS(Home!$K$21*I219)</f>
        <v>0</v>
      </c>
      <c r="K219" s="39">
        <v>0</v>
      </c>
      <c r="L219" s="108">
        <f>ABS(Home!$K$21*K219)</f>
        <v>0</v>
      </c>
      <c r="N219" s="327">
        <f>IF(C219=1,COUNTIF(F219,"&gt;0")+COUNTIF(H219,"&gt;0")+COUNTIF(J219,"&gt;0")+COUNTIF(L219,"&gt;0"),0)</f>
        <v>0</v>
      </c>
      <c r="P219">
        <f t="shared" si="51"/>
        <v>0</v>
      </c>
      <c r="Q219">
        <f t="shared" si="51"/>
        <v>5</v>
      </c>
      <c r="S219" s="1">
        <f t="shared" si="52"/>
        <v>0</v>
      </c>
      <c r="T219">
        <f t="shared" si="53"/>
        <v>0</v>
      </c>
      <c r="U219">
        <f t="shared" si="54"/>
        <v>0</v>
      </c>
      <c r="V219">
        <f t="shared" si="55"/>
        <v>0</v>
      </c>
      <c r="X219">
        <f t="shared" si="56"/>
        <v>0</v>
      </c>
      <c r="Y219">
        <f t="shared" si="57"/>
        <v>0</v>
      </c>
      <c r="Z219">
        <f t="shared" si="58"/>
        <v>0</v>
      </c>
      <c r="AA219">
        <f t="shared" si="59"/>
        <v>0</v>
      </c>
    </row>
    <row r="220" spans="1:27" x14ac:dyDescent="0.2">
      <c r="B220" s="152" t="str">
        <f t="shared" si="61"/>
        <v>empty</v>
      </c>
      <c r="C220" s="38">
        <v>0</v>
      </c>
      <c r="D220" s="38">
        <v>5</v>
      </c>
      <c r="E220" s="219">
        <v>0</v>
      </c>
      <c r="F220" s="108">
        <f>ABS(Home!$K$21*E220)</f>
        <v>0</v>
      </c>
      <c r="G220" s="38">
        <v>0</v>
      </c>
      <c r="H220" s="108">
        <f>ABS(Home!$K$21*G220)</f>
        <v>0</v>
      </c>
      <c r="I220" s="38">
        <v>0</v>
      </c>
      <c r="J220" s="108">
        <f>ABS(Home!$K$21*I220)</f>
        <v>0</v>
      </c>
      <c r="K220" s="38">
        <v>0</v>
      </c>
      <c r="L220" s="108">
        <f>ABS(Home!$K$21*K220)</f>
        <v>0</v>
      </c>
      <c r="P220">
        <f t="shared" si="51"/>
        <v>0</v>
      </c>
      <c r="Q220">
        <f t="shared" si="51"/>
        <v>5</v>
      </c>
      <c r="S220" s="1">
        <f t="shared" si="52"/>
        <v>0</v>
      </c>
      <c r="T220">
        <f t="shared" si="53"/>
        <v>0</v>
      </c>
      <c r="U220">
        <f t="shared" si="54"/>
        <v>0</v>
      </c>
      <c r="V220">
        <f t="shared" si="55"/>
        <v>0</v>
      </c>
      <c r="X220">
        <f t="shared" si="56"/>
        <v>0</v>
      </c>
      <c r="Y220">
        <f t="shared" si="57"/>
        <v>0</v>
      </c>
      <c r="Z220">
        <f t="shared" si="58"/>
        <v>0</v>
      </c>
      <c r="AA220">
        <f t="shared" si="59"/>
        <v>0</v>
      </c>
    </row>
    <row r="221" spans="1:27" x14ac:dyDescent="0.2">
      <c r="B221" s="152" t="str">
        <f t="shared" si="61"/>
        <v>empty</v>
      </c>
      <c r="C221" s="38">
        <v>0</v>
      </c>
      <c r="D221" s="38">
        <v>5</v>
      </c>
      <c r="E221" s="219">
        <v>0</v>
      </c>
      <c r="F221" s="108">
        <f>ABS(Home!$K$21*E221)</f>
        <v>0</v>
      </c>
      <c r="G221" s="38">
        <v>0</v>
      </c>
      <c r="H221" s="108">
        <f>ABS(Home!$K$21*G221)</f>
        <v>0</v>
      </c>
      <c r="I221" s="38">
        <v>0</v>
      </c>
      <c r="J221" s="108">
        <f>ABS(Home!$K$21*I221)</f>
        <v>0</v>
      </c>
      <c r="K221" s="38">
        <v>0</v>
      </c>
      <c r="L221" s="108">
        <f>ABS(Home!$K$21*K221)</f>
        <v>0</v>
      </c>
      <c r="P221">
        <f t="shared" si="51"/>
        <v>0</v>
      </c>
      <c r="Q221">
        <f t="shared" si="51"/>
        <v>5</v>
      </c>
      <c r="R221" s="7"/>
      <c r="S221" s="1">
        <f t="shared" si="52"/>
        <v>0</v>
      </c>
      <c r="T221">
        <f t="shared" si="53"/>
        <v>0</v>
      </c>
      <c r="U221">
        <f t="shared" si="54"/>
        <v>0</v>
      </c>
      <c r="V221">
        <f t="shared" si="55"/>
        <v>0</v>
      </c>
      <c r="X221">
        <f t="shared" si="56"/>
        <v>0</v>
      </c>
      <c r="Y221">
        <f t="shared" si="57"/>
        <v>0</v>
      </c>
      <c r="Z221">
        <f t="shared" si="58"/>
        <v>0</v>
      </c>
      <c r="AA221">
        <f t="shared" si="59"/>
        <v>0</v>
      </c>
    </row>
    <row r="222" spans="1:27" x14ac:dyDescent="0.2">
      <c r="B222" s="152" t="str">
        <f t="shared" si="61"/>
        <v>empty</v>
      </c>
      <c r="C222" s="84">
        <v>0</v>
      </c>
      <c r="D222" s="38">
        <v>5</v>
      </c>
      <c r="E222" s="219">
        <v>0</v>
      </c>
      <c r="F222" s="108">
        <f>ABS(Home!$K$21*E222)</f>
        <v>0</v>
      </c>
      <c r="G222" s="38">
        <v>0</v>
      </c>
      <c r="H222" s="108">
        <f>ABS(Home!$K$21*G222)</f>
        <v>0</v>
      </c>
      <c r="I222" s="38">
        <v>0</v>
      </c>
      <c r="J222" s="108">
        <f>ABS(Home!$K$21*I222)</f>
        <v>0</v>
      </c>
      <c r="K222" s="38">
        <v>0</v>
      </c>
      <c r="L222" s="108">
        <f>ABS(Home!$K$21*K222)</f>
        <v>0</v>
      </c>
      <c r="P222">
        <f t="shared" si="51"/>
        <v>0</v>
      </c>
      <c r="Q222">
        <f t="shared" si="51"/>
        <v>5</v>
      </c>
      <c r="S222" s="1">
        <f t="shared" si="52"/>
        <v>0</v>
      </c>
      <c r="T222">
        <f t="shared" si="53"/>
        <v>0</v>
      </c>
      <c r="U222">
        <f t="shared" si="54"/>
        <v>0</v>
      </c>
      <c r="V222">
        <f t="shared" si="55"/>
        <v>0</v>
      </c>
      <c r="X222">
        <f t="shared" si="56"/>
        <v>0</v>
      </c>
      <c r="Y222">
        <f t="shared" si="57"/>
        <v>0</v>
      </c>
      <c r="Z222">
        <f t="shared" si="58"/>
        <v>0</v>
      </c>
      <c r="AA222">
        <f t="shared" si="59"/>
        <v>0</v>
      </c>
    </row>
    <row r="223" spans="1:27" x14ac:dyDescent="0.2">
      <c r="A223" s="174"/>
      <c r="B223" s="158" t="str">
        <f t="shared" si="61"/>
        <v>empty</v>
      </c>
      <c r="C223" s="157">
        <v>0</v>
      </c>
      <c r="D223" s="157">
        <v>5</v>
      </c>
      <c r="E223" s="156">
        <v>0</v>
      </c>
      <c r="F223" s="266">
        <f>ABS(Home!$K$21*E223)</f>
        <v>0</v>
      </c>
      <c r="G223" s="157">
        <v>0</v>
      </c>
      <c r="H223" s="266">
        <f>ABS(Home!$K$21*G223)</f>
        <v>0</v>
      </c>
      <c r="I223" s="157">
        <v>0</v>
      </c>
      <c r="J223" s="266">
        <f>ABS(Home!$K$21*I223)</f>
        <v>0</v>
      </c>
      <c r="K223" s="157">
        <v>0</v>
      </c>
      <c r="L223" s="266">
        <f>ABS(Home!$K$21*K223)</f>
        <v>0</v>
      </c>
      <c r="M223" s="325" t="s">
        <v>26</v>
      </c>
      <c r="N223" s="328" t="s">
        <v>42</v>
      </c>
      <c r="P223">
        <f t="shared" si="51"/>
        <v>0</v>
      </c>
      <c r="Q223">
        <f t="shared" si="51"/>
        <v>5</v>
      </c>
      <c r="S223" s="1">
        <f t="shared" si="52"/>
        <v>0</v>
      </c>
      <c r="T223">
        <f t="shared" si="53"/>
        <v>0</v>
      </c>
      <c r="U223">
        <f t="shared" si="54"/>
        <v>0</v>
      </c>
      <c r="V223">
        <f t="shared" si="55"/>
        <v>0</v>
      </c>
      <c r="X223">
        <f t="shared" si="56"/>
        <v>0</v>
      </c>
      <c r="Y223">
        <f t="shared" si="57"/>
        <v>0</v>
      </c>
      <c r="Z223">
        <f t="shared" si="58"/>
        <v>0</v>
      </c>
      <c r="AA223">
        <f t="shared" si="59"/>
        <v>0</v>
      </c>
    </row>
    <row r="224" spans="1:27" x14ac:dyDescent="0.2">
      <c r="A224" s="14">
        <f>1+A214</f>
        <v>23</v>
      </c>
      <c r="B224" s="152" t="str">
        <f t="shared" si="61"/>
        <v>Temp</v>
      </c>
      <c r="C224" s="38">
        <v>0</v>
      </c>
      <c r="D224" s="38">
        <v>5</v>
      </c>
      <c r="E224" s="108">
        <v>0</v>
      </c>
      <c r="F224" s="108">
        <f>ABS(Home!$K$21*E224)</f>
        <v>0</v>
      </c>
      <c r="G224" s="39">
        <v>0</v>
      </c>
      <c r="H224" s="108">
        <f>ABS(Home!$K$21*G224)</f>
        <v>0</v>
      </c>
      <c r="I224" s="39">
        <v>0</v>
      </c>
      <c r="J224" s="108">
        <f>ABS(Home!$K$21*I224)</f>
        <v>0</v>
      </c>
      <c r="K224" s="39">
        <v>0</v>
      </c>
      <c r="L224" s="108">
        <f>ABS(Home!$K$21*K224)</f>
        <v>0</v>
      </c>
      <c r="M224" s="324">
        <f>SUM(C224:C229)</f>
        <v>0</v>
      </c>
      <c r="N224" s="327">
        <f>IF(C224=1,COUNTIF(F224,"&gt;0")+COUNTIF(H224,"&gt;0")+COUNTIF(J224,"&gt;0")+COUNTIF(L224,"&gt;0"),0)</f>
        <v>0</v>
      </c>
      <c r="P224">
        <f t="shared" si="51"/>
        <v>0</v>
      </c>
      <c r="Q224">
        <f t="shared" si="51"/>
        <v>5</v>
      </c>
      <c r="S224" s="1">
        <f t="shared" si="52"/>
        <v>0</v>
      </c>
      <c r="T224">
        <f t="shared" si="53"/>
        <v>0</v>
      </c>
      <c r="U224">
        <f t="shared" si="54"/>
        <v>0</v>
      </c>
      <c r="V224">
        <f t="shared" si="55"/>
        <v>0</v>
      </c>
      <c r="X224">
        <f t="shared" si="56"/>
        <v>0</v>
      </c>
      <c r="Y224">
        <f t="shared" si="57"/>
        <v>0</v>
      </c>
      <c r="Z224">
        <f t="shared" si="58"/>
        <v>0</v>
      </c>
      <c r="AA224">
        <f t="shared" si="59"/>
        <v>0</v>
      </c>
    </row>
    <row r="225" spans="1:27" x14ac:dyDescent="0.2">
      <c r="A225" s="18"/>
      <c r="B225" s="152" t="str">
        <f t="shared" si="61"/>
        <v>pH</v>
      </c>
      <c r="C225" s="38">
        <v>0</v>
      </c>
      <c r="D225" s="38">
        <v>5</v>
      </c>
      <c r="E225" s="108">
        <v>0</v>
      </c>
      <c r="F225" s="108">
        <f>ABS(Home!$K$21*E225)</f>
        <v>0</v>
      </c>
      <c r="G225" s="39">
        <v>0</v>
      </c>
      <c r="H225" s="108">
        <f>ABS(Home!$K$21*G225)</f>
        <v>0</v>
      </c>
      <c r="I225" s="39">
        <v>0</v>
      </c>
      <c r="J225" s="108">
        <f>ABS(Home!$K$21*I225)</f>
        <v>0</v>
      </c>
      <c r="K225" s="39">
        <v>0</v>
      </c>
      <c r="L225" s="108">
        <f>ABS(Home!$K$21*K225)</f>
        <v>0</v>
      </c>
      <c r="N225" s="327">
        <f t="shared" ref="N225:N228" si="63">IF(C225=1,COUNTIF(F225,"&gt;0")+COUNTIF(H225,"&gt;0")+COUNTIF(J225,"&gt;0")+COUNTIF(L225,"&gt;0"),0)</f>
        <v>0</v>
      </c>
      <c r="P225">
        <f t="shared" si="51"/>
        <v>0</v>
      </c>
      <c r="Q225">
        <f t="shared" si="51"/>
        <v>5</v>
      </c>
      <c r="S225" s="1">
        <f t="shared" si="52"/>
        <v>0</v>
      </c>
      <c r="T225">
        <f t="shared" si="53"/>
        <v>0</v>
      </c>
      <c r="U225">
        <f t="shared" si="54"/>
        <v>0</v>
      </c>
      <c r="V225">
        <f t="shared" si="55"/>
        <v>0</v>
      </c>
      <c r="X225">
        <f t="shared" si="56"/>
        <v>0</v>
      </c>
      <c r="Y225">
        <f t="shared" si="57"/>
        <v>0</v>
      </c>
      <c r="Z225">
        <f t="shared" si="58"/>
        <v>0</v>
      </c>
      <c r="AA225">
        <f t="shared" si="59"/>
        <v>0</v>
      </c>
    </row>
    <row r="226" spans="1:27" x14ac:dyDescent="0.2">
      <c r="B226" s="152" t="str">
        <f t="shared" si="61"/>
        <v>Global_DO</v>
      </c>
      <c r="C226" s="38">
        <v>0</v>
      </c>
      <c r="D226" s="38">
        <v>5</v>
      </c>
      <c r="E226" s="108">
        <v>0</v>
      </c>
      <c r="F226" s="108">
        <f>ABS(Home!$K$21*E226)</f>
        <v>0</v>
      </c>
      <c r="G226" s="39">
        <v>0</v>
      </c>
      <c r="H226" s="108">
        <f>ABS(Home!$K$21*G226)</f>
        <v>0</v>
      </c>
      <c r="I226" s="39">
        <v>0</v>
      </c>
      <c r="J226" s="108">
        <f>ABS(Home!$K$21*I226)</f>
        <v>0</v>
      </c>
      <c r="K226" s="39">
        <v>0</v>
      </c>
      <c r="L226" s="108">
        <f>ABS(Home!$K$21*K226)</f>
        <v>0</v>
      </c>
      <c r="N226" s="327">
        <f t="shared" si="63"/>
        <v>0</v>
      </c>
      <c r="P226">
        <f t="shared" si="51"/>
        <v>0</v>
      </c>
      <c r="Q226">
        <f t="shared" si="51"/>
        <v>5</v>
      </c>
      <c r="S226" s="1">
        <f t="shared" si="52"/>
        <v>0</v>
      </c>
      <c r="T226">
        <f t="shared" si="53"/>
        <v>0</v>
      </c>
      <c r="U226">
        <f t="shared" si="54"/>
        <v>0</v>
      </c>
      <c r="V226">
        <f t="shared" si="55"/>
        <v>0</v>
      </c>
      <c r="X226">
        <f t="shared" si="56"/>
        <v>0</v>
      </c>
      <c r="Y226">
        <f t="shared" si="57"/>
        <v>0</v>
      </c>
      <c r="Z226">
        <f t="shared" si="58"/>
        <v>0</v>
      </c>
      <c r="AA226">
        <f t="shared" si="59"/>
        <v>0</v>
      </c>
    </row>
    <row r="227" spans="1:27" x14ac:dyDescent="0.2">
      <c r="B227" s="152" t="str">
        <f t="shared" si="61"/>
        <v>Pollution</v>
      </c>
      <c r="C227" s="38">
        <v>0</v>
      </c>
      <c r="D227" s="38">
        <v>5</v>
      </c>
      <c r="E227" s="108">
        <v>0</v>
      </c>
      <c r="F227" s="108">
        <f>ABS(Home!$K$21*E227)</f>
        <v>0</v>
      </c>
      <c r="G227" s="39">
        <v>0</v>
      </c>
      <c r="H227" s="108">
        <f>ABS(Home!$K$21*G227)</f>
        <v>0</v>
      </c>
      <c r="I227" s="39">
        <v>0</v>
      </c>
      <c r="J227" s="108">
        <f>ABS(Home!$K$21*I227)</f>
        <v>0</v>
      </c>
      <c r="K227" s="39">
        <v>0</v>
      </c>
      <c r="L227" s="108">
        <f>ABS(Home!$K$21*K227)</f>
        <v>0</v>
      </c>
      <c r="N227" s="327">
        <f t="shared" si="63"/>
        <v>0</v>
      </c>
      <c r="P227">
        <f t="shared" si="51"/>
        <v>0</v>
      </c>
      <c r="Q227">
        <f t="shared" si="51"/>
        <v>5</v>
      </c>
      <c r="S227" s="1">
        <f t="shared" si="52"/>
        <v>0</v>
      </c>
      <c r="T227">
        <f t="shared" si="53"/>
        <v>0</v>
      </c>
      <c r="U227">
        <f t="shared" si="54"/>
        <v>0</v>
      </c>
      <c r="V227">
        <f t="shared" si="55"/>
        <v>0</v>
      </c>
      <c r="X227">
        <f t="shared" si="56"/>
        <v>0</v>
      </c>
      <c r="Y227">
        <f t="shared" si="57"/>
        <v>0</v>
      </c>
      <c r="Z227">
        <f t="shared" si="58"/>
        <v>0</v>
      </c>
      <c r="AA227">
        <f t="shared" si="59"/>
        <v>0</v>
      </c>
    </row>
    <row r="228" spans="1:27" x14ac:dyDescent="0.2">
      <c r="B228" s="152" t="str">
        <f t="shared" si="61"/>
        <v>Fishing</v>
      </c>
      <c r="C228" s="38">
        <v>0</v>
      </c>
      <c r="D228" s="38">
        <v>5</v>
      </c>
      <c r="E228" s="108">
        <v>0</v>
      </c>
      <c r="F228" s="108">
        <f>ABS(Home!$K$21*E228)</f>
        <v>0</v>
      </c>
      <c r="G228" s="39">
        <v>0</v>
      </c>
      <c r="H228" s="108">
        <f>ABS(Home!$K$21*G228)</f>
        <v>0</v>
      </c>
      <c r="I228" s="39">
        <v>0</v>
      </c>
      <c r="J228" s="108">
        <f>ABS(Home!$K$21*I228)</f>
        <v>0</v>
      </c>
      <c r="K228" s="39">
        <v>0</v>
      </c>
      <c r="L228" s="108">
        <f>ABS(Home!$K$21*K228)</f>
        <v>0</v>
      </c>
      <c r="N228" s="327">
        <f t="shared" si="63"/>
        <v>0</v>
      </c>
      <c r="P228">
        <f t="shared" si="51"/>
        <v>0</v>
      </c>
      <c r="Q228">
        <f t="shared" si="51"/>
        <v>5</v>
      </c>
      <c r="S228" s="1">
        <f t="shared" si="52"/>
        <v>0</v>
      </c>
      <c r="T228">
        <f t="shared" si="53"/>
        <v>0</v>
      </c>
      <c r="U228">
        <f t="shared" si="54"/>
        <v>0</v>
      </c>
      <c r="V228">
        <f t="shared" si="55"/>
        <v>0</v>
      </c>
      <c r="X228">
        <f t="shared" si="56"/>
        <v>0</v>
      </c>
      <c r="Y228">
        <f t="shared" si="57"/>
        <v>0</v>
      </c>
      <c r="Z228">
        <f t="shared" si="58"/>
        <v>0</v>
      </c>
      <c r="AA228">
        <f t="shared" si="59"/>
        <v>0</v>
      </c>
    </row>
    <row r="229" spans="1:27" x14ac:dyDescent="0.2">
      <c r="B229" s="152" t="str">
        <f t="shared" si="61"/>
        <v>Nutrient_input</v>
      </c>
      <c r="C229" s="38">
        <v>0</v>
      </c>
      <c r="D229" s="38">
        <v>5</v>
      </c>
      <c r="E229" s="108">
        <v>0</v>
      </c>
      <c r="F229" s="108">
        <f>ABS(Home!$K$21*E229)</f>
        <v>0</v>
      </c>
      <c r="G229" s="39">
        <v>0</v>
      </c>
      <c r="H229" s="108">
        <f>ABS(Home!$K$21*G229)</f>
        <v>0</v>
      </c>
      <c r="I229" s="39">
        <v>0</v>
      </c>
      <c r="J229" s="108">
        <f>ABS(Home!$K$21*I229)</f>
        <v>0</v>
      </c>
      <c r="K229" s="39">
        <v>0</v>
      </c>
      <c r="L229" s="108">
        <f>ABS(Home!$K$21*K229)</f>
        <v>0</v>
      </c>
      <c r="N229" s="327">
        <f>IF(C229=1,COUNTIF(F229,"&gt;0")+COUNTIF(H229,"&gt;0")+COUNTIF(J229,"&gt;0")+COUNTIF(L229,"&gt;0"),0)</f>
        <v>0</v>
      </c>
      <c r="P229">
        <f t="shared" si="51"/>
        <v>0</v>
      </c>
      <c r="Q229">
        <f t="shared" si="51"/>
        <v>5</v>
      </c>
      <c r="S229" s="1">
        <f t="shared" si="52"/>
        <v>0</v>
      </c>
      <c r="T229">
        <f t="shared" si="53"/>
        <v>0</v>
      </c>
      <c r="U229">
        <f t="shared" si="54"/>
        <v>0</v>
      </c>
      <c r="V229">
        <f t="shared" si="55"/>
        <v>0</v>
      </c>
      <c r="X229">
        <f t="shared" si="56"/>
        <v>0</v>
      </c>
      <c r="Y229">
        <f t="shared" si="57"/>
        <v>0</v>
      </c>
      <c r="Z229">
        <f t="shared" si="58"/>
        <v>0</v>
      </c>
      <c r="AA229">
        <f t="shared" si="59"/>
        <v>0</v>
      </c>
    </row>
    <row r="230" spans="1:27" x14ac:dyDescent="0.2">
      <c r="B230" s="152" t="str">
        <f t="shared" si="61"/>
        <v>empty</v>
      </c>
      <c r="C230" s="38">
        <v>0</v>
      </c>
      <c r="D230" s="38">
        <v>5</v>
      </c>
      <c r="E230" s="219">
        <v>0</v>
      </c>
      <c r="F230" s="108">
        <f>ABS(Home!$K$21*E230)</f>
        <v>0</v>
      </c>
      <c r="G230" s="38">
        <v>0</v>
      </c>
      <c r="H230" s="108">
        <f>ABS(Home!$K$21*G230)</f>
        <v>0</v>
      </c>
      <c r="I230" s="38">
        <v>0</v>
      </c>
      <c r="J230" s="108">
        <f>ABS(Home!$K$21*I230)</f>
        <v>0</v>
      </c>
      <c r="K230" s="38">
        <v>0</v>
      </c>
      <c r="L230" s="108">
        <f>ABS(Home!$K$21*K230)</f>
        <v>0</v>
      </c>
      <c r="P230">
        <f t="shared" si="51"/>
        <v>0</v>
      </c>
      <c r="Q230">
        <f t="shared" si="51"/>
        <v>5</v>
      </c>
      <c r="S230" s="1">
        <f t="shared" si="52"/>
        <v>0</v>
      </c>
      <c r="T230">
        <f t="shared" si="53"/>
        <v>0</v>
      </c>
      <c r="U230">
        <f t="shared" si="54"/>
        <v>0</v>
      </c>
      <c r="V230">
        <f t="shared" si="55"/>
        <v>0</v>
      </c>
      <c r="X230">
        <f t="shared" si="56"/>
        <v>0</v>
      </c>
      <c r="Y230">
        <f t="shared" si="57"/>
        <v>0</v>
      </c>
      <c r="Z230">
        <f t="shared" si="58"/>
        <v>0</v>
      </c>
      <c r="AA230">
        <f t="shared" si="59"/>
        <v>0</v>
      </c>
    </row>
    <row r="231" spans="1:27" x14ac:dyDescent="0.2">
      <c r="B231" s="152" t="str">
        <f t="shared" si="61"/>
        <v>empty</v>
      </c>
      <c r="C231" s="38">
        <v>0</v>
      </c>
      <c r="D231" s="38">
        <v>5</v>
      </c>
      <c r="E231" s="219">
        <v>0</v>
      </c>
      <c r="F231" s="108">
        <f>ABS(Home!$K$21*E231)</f>
        <v>0</v>
      </c>
      <c r="G231" s="38">
        <v>0</v>
      </c>
      <c r="H231" s="108">
        <f>ABS(Home!$K$21*G231)</f>
        <v>0</v>
      </c>
      <c r="I231" s="38">
        <v>0</v>
      </c>
      <c r="J231" s="108">
        <f>ABS(Home!$K$21*I231)</f>
        <v>0</v>
      </c>
      <c r="K231" s="38">
        <v>0</v>
      </c>
      <c r="L231" s="108">
        <f>ABS(Home!$K$21*K231)</f>
        <v>0</v>
      </c>
      <c r="P231">
        <f t="shared" si="51"/>
        <v>0</v>
      </c>
      <c r="Q231">
        <f t="shared" si="51"/>
        <v>5</v>
      </c>
      <c r="S231" s="1">
        <f t="shared" si="52"/>
        <v>0</v>
      </c>
      <c r="T231">
        <f t="shared" si="53"/>
        <v>0</v>
      </c>
      <c r="U231">
        <f t="shared" si="54"/>
        <v>0</v>
      </c>
      <c r="V231">
        <f t="shared" si="55"/>
        <v>0</v>
      </c>
      <c r="X231">
        <f t="shared" si="56"/>
        <v>0</v>
      </c>
      <c r="Y231">
        <f t="shared" si="57"/>
        <v>0</v>
      </c>
      <c r="Z231">
        <f t="shared" si="58"/>
        <v>0</v>
      </c>
      <c r="AA231">
        <f t="shared" si="59"/>
        <v>0</v>
      </c>
    </row>
    <row r="232" spans="1:27" x14ac:dyDescent="0.2">
      <c r="B232" s="152" t="str">
        <f t="shared" si="61"/>
        <v>empty</v>
      </c>
      <c r="C232" s="84">
        <v>0</v>
      </c>
      <c r="D232" s="38">
        <v>5</v>
      </c>
      <c r="E232" s="219">
        <v>0</v>
      </c>
      <c r="F232" s="108">
        <f>ABS(Home!$K$21*E232)</f>
        <v>0</v>
      </c>
      <c r="G232" s="38">
        <v>0</v>
      </c>
      <c r="H232" s="108">
        <f>ABS(Home!$K$21*G232)</f>
        <v>0</v>
      </c>
      <c r="I232" s="38">
        <v>0</v>
      </c>
      <c r="J232" s="108">
        <f>ABS(Home!$K$21*I232)</f>
        <v>0</v>
      </c>
      <c r="K232" s="38">
        <v>0</v>
      </c>
      <c r="L232" s="108">
        <f>ABS(Home!$K$21*K232)</f>
        <v>0</v>
      </c>
      <c r="P232">
        <f t="shared" si="51"/>
        <v>0</v>
      </c>
      <c r="Q232">
        <f t="shared" si="51"/>
        <v>5</v>
      </c>
      <c r="S232" s="1">
        <f t="shared" si="52"/>
        <v>0</v>
      </c>
      <c r="T232">
        <f t="shared" si="53"/>
        <v>0</v>
      </c>
      <c r="U232">
        <f t="shared" si="54"/>
        <v>0</v>
      </c>
      <c r="V232">
        <f t="shared" si="55"/>
        <v>0</v>
      </c>
      <c r="X232">
        <f t="shared" si="56"/>
        <v>0</v>
      </c>
      <c r="Y232">
        <f t="shared" si="57"/>
        <v>0</v>
      </c>
      <c r="Z232">
        <f t="shared" si="58"/>
        <v>0</v>
      </c>
      <c r="AA232">
        <f t="shared" si="59"/>
        <v>0</v>
      </c>
    </row>
    <row r="233" spans="1:27" x14ac:dyDescent="0.2">
      <c r="A233" s="174"/>
      <c r="B233" s="158" t="str">
        <f t="shared" si="61"/>
        <v>empty</v>
      </c>
      <c r="C233" s="157">
        <v>0</v>
      </c>
      <c r="D233" s="157">
        <v>5</v>
      </c>
      <c r="E233" s="156">
        <v>0</v>
      </c>
      <c r="F233" s="266">
        <f>ABS(Home!$K$21*E233)</f>
        <v>0</v>
      </c>
      <c r="G233" s="157">
        <v>0</v>
      </c>
      <c r="H233" s="266">
        <f>ABS(Home!$K$21*G233)</f>
        <v>0</v>
      </c>
      <c r="I233" s="157">
        <v>0</v>
      </c>
      <c r="J233" s="266">
        <f>ABS(Home!$K$21*I233)</f>
        <v>0</v>
      </c>
      <c r="K233" s="157">
        <v>0</v>
      </c>
      <c r="L233" s="266">
        <f>ABS(Home!$K$21*K233)</f>
        <v>0</v>
      </c>
      <c r="M233" s="325" t="s">
        <v>26</v>
      </c>
      <c r="N233" s="328" t="s">
        <v>42</v>
      </c>
      <c r="P233">
        <f t="shared" si="51"/>
        <v>0</v>
      </c>
      <c r="Q233">
        <f t="shared" si="51"/>
        <v>5</v>
      </c>
      <c r="S233" s="1">
        <f t="shared" si="52"/>
        <v>0</v>
      </c>
      <c r="T233">
        <f t="shared" si="53"/>
        <v>0</v>
      </c>
      <c r="U233">
        <f t="shared" si="54"/>
        <v>0</v>
      </c>
      <c r="V233">
        <f t="shared" si="55"/>
        <v>0</v>
      </c>
      <c r="X233">
        <f t="shared" si="56"/>
        <v>0</v>
      </c>
      <c r="Y233">
        <f t="shared" si="57"/>
        <v>0</v>
      </c>
      <c r="Z233">
        <f t="shared" si="58"/>
        <v>0</v>
      </c>
      <c r="AA233">
        <f t="shared" si="59"/>
        <v>0</v>
      </c>
    </row>
    <row r="234" spans="1:27" x14ac:dyDescent="0.2">
      <c r="A234" s="14">
        <f>1+A224</f>
        <v>24</v>
      </c>
      <c r="B234" s="152" t="str">
        <f t="shared" si="61"/>
        <v>Temp</v>
      </c>
      <c r="C234" s="38">
        <v>0</v>
      </c>
      <c r="D234" s="38">
        <v>5</v>
      </c>
      <c r="E234" s="108">
        <v>0</v>
      </c>
      <c r="F234" s="108">
        <f>ABS(Home!$K$21*E234)</f>
        <v>0</v>
      </c>
      <c r="G234" s="39">
        <v>0</v>
      </c>
      <c r="H234" s="108">
        <f>ABS(Home!$K$21*G234)</f>
        <v>0</v>
      </c>
      <c r="I234" s="39">
        <v>0</v>
      </c>
      <c r="J234" s="108">
        <f>ABS(Home!$K$21*I234)</f>
        <v>0</v>
      </c>
      <c r="K234" s="39">
        <v>0</v>
      </c>
      <c r="L234" s="108">
        <f>ABS(Home!$K$21*K234)</f>
        <v>0</v>
      </c>
      <c r="M234" s="324">
        <f>SUM(C234:C239)</f>
        <v>0</v>
      </c>
      <c r="N234" s="327">
        <f>IF(C234=1,COUNTIF(F234,"&gt;0")+COUNTIF(H234,"&gt;0")+COUNTIF(J234,"&gt;0")+COUNTIF(L234,"&gt;0"),0)</f>
        <v>0</v>
      </c>
      <c r="P234">
        <f t="shared" si="51"/>
        <v>0</v>
      </c>
      <c r="Q234">
        <f t="shared" si="51"/>
        <v>5</v>
      </c>
      <c r="S234" s="1">
        <f t="shared" si="52"/>
        <v>0</v>
      </c>
      <c r="T234">
        <f>IF($C234=1,G234,0)</f>
        <v>0</v>
      </c>
      <c r="U234">
        <f t="shared" si="54"/>
        <v>0</v>
      </c>
      <c r="V234">
        <f t="shared" si="55"/>
        <v>0</v>
      </c>
      <c r="X234">
        <f t="shared" si="56"/>
        <v>0</v>
      </c>
      <c r="Y234">
        <f>IF($C234=1,H234,0)</f>
        <v>0</v>
      </c>
      <c r="Z234">
        <f t="shared" si="58"/>
        <v>0</v>
      </c>
      <c r="AA234">
        <f t="shared" si="59"/>
        <v>0</v>
      </c>
    </row>
    <row r="235" spans="1:27" x14ac:dyDescent="0.2">
      <c r="A235" s="18"/>
      <c r="B235" s="152" t="str">
        <f t="shared" si="61"/>
        <v>pH</v>
      </c>
      <c r="C235" s="38">
        <v>0</v>
      </c>
      <c r="D235" s="38">
        <v>5</v>
      </c>
      <c r="E235" s="108">
        <v>0</v>
      </c>
      <c r="F235" s="108">
        <f>ABS(Home!$K$21*E235)</f>
        <v>0</v>
      </c>
      <c r="G235" s="39">
        <v>0</v>
      </c>
      <c r="H235" s="108">
        <f>ABS(Home!$K$21*G235)</f>
        <v>0</v>
      </c>
      <c r="I235" s="39">
        <v>0</v>
      </c>
      <c r="J235" s="108">
        <f>ABS(Home!$K$21*I235)</f>
        <v>0</v>
      </c>
      <c r="K235" s="39">
        <v>0</v>
      </c>
      <c r="L235" s="108">
        <f>ABS(Home!$K$21*K235)</f>
        <v>0</v>
      </c>
      <c r="N235" s="327">
        <f t="shared" ref="N235:N238" si="64">IF(C235=1,COUNTIF(F235,"&gt;0")+COUNTIF(H235,"&gt;0")+COUNTIF(J235,"&gt;0")+COUNTIF(L235,"&gt;0"),0)</f>
        <v>0</v>
      </c>
      <c r="P235">
        <f t="shared" si="51"/>
        <v>0</v>
      </c>
      <c r="Q235">
        <f t="shared" si="51"/>
        <v>5</v>
      </c>
      <c r="S235" s="1">
        <f t="shared" si="52"/>
        <v>0</v>
      </c>
      <c r="T235">
        <f t="shared" si="53"/>
        <v>0</v>
      </c>
      <c r="U235">
        <f t="shared" si="54"/>
        <v>0</v>
      </c>
      <c r="V235">
        <f t="shared" si="55"/>
        <v>0</v>
      </c>
      <c r="X235">
        <f t="shared" si="56"/>
        <v>0</v>
      </c>
      <c r="Y235">
        <f t="shared" si="57"/>
        <v>0</v>
      </c>
      <c r="Z235">
        <f t="shared" si="58"/>
        <v>0</v>
      </c>
      <c r="AA235">
        <f t="shared" si="59"/>
        <v>0</v>
      </c>
    </row>
    <row r="236" spans="1:27" x14ac:dyDescent="0.2">
      <c r="B236" s="152" t="str">
        <f t="shared" si="61"/>
        <v>Global_DO</v>
      </c>
      <c r="C236" s="38">
        <v>0</v>
      </c>
      <c r="D236" s="38">
        <v>5</v>
      </c>
      <c r="E236" s="108">
        <v>0</v>
      </c>
      <c r="F236" s="108">
        <f>ABS(Home!$K$21*E236)</f>
        <v>0</v>
      </c>
      <c r="G236" s="39">
        <v>0</v>
      </c>
      <c r="H236" s="108">
        <f>ABS(Home!$K$21*G236)</f>
        <v>0</v>
      </c>
      <c r="I236" s="39">
        <v>0</v>
      </c>
      <c r="J236" s="108">
        <f>ABS(Home!$K$21*I236)</f>
        <v>0</v>
      </c>
      <c r="K236" s="39">
        <v>0</v>
      </c>
      <c r="L236" s="108">
        <f>ABS(Home!$K$21*K236)</f>
        <v>0</v>
      </c>
      <c r="N236" s="327">
        <f t="shared" si="64"/>
        <v>0</v>
      </c>
      <c r="P236">
        <f t="shared" si="51"/>
        <v>0</v>
      </c>
      <c r="Q236">
        <f t="shared" si="51"/>
        <v>5</v>
      </c>
      <c r="S236" s="1">
        <f t="shared" si="52"/>
        <v>0</v>
      </c>
      <c r="T236">
        <f t="shared" si="53"/>
        <v>0</v>
      </c>
      <c r="U236">
        <f t="shared" si="54"/>
        <v>0</v>
      </c>
      <c r="V236">
        <f t="shared" si="55"/>
        <v>0</v>
      </c>
      <c r="X236">
        <f t="shared" si="56"/>
        <v>0</v>
      </c>
      <c r="Y236">
        <f t="shared" si="57"/>
        <v>0</v>
      </c>
      <c r="Z236">
        <f t="shared" si="58"/>
        <v>0</v>
      </c>
      <c r="AA236">
        <f t="shared" si="59"/>
        <v>0</v>
      </c>
    </row>
    <row r="237" spans="1:27" x14ac:dyDescent="0.2">
      <c r="B237" s="152" t="str">
        <f t="shared" si="61"/>
        <v>Pollution</v>
      </c>
      <c r="C237" s="38">
        <v>0</v>
      </c>
      <c r="D237" s="38">
        <v>5</v>
      </c>
      <c r="E237" s="108">
        <v>0</v>
      </c>
      <c r="F237" s="108">
        <f>ABS(Home!$K$21*E237)</f>
        <v>0</v>
      </c>
      <c r="G237" s="39">
        <v>0</v>
      </c>
      <c r="H237" s="108">
        <f>ABS(Home!$K$21*G237)</f>
        <v>0</v>
      </c>
      <c r="I237" s="39">
        <v>0</v>
      </c>
      <c r="J237" s="108">
        <f>ABS(Home!$K$21*I237)</f>
        <v>0</v>
      </c>
      <c r="K237" s="39">
        <v>0</v>
      </c>
      <c r="L237" s="108">
        <f>ABS(Home!$K$21*K237)</f>
        <v>0</v>
      </c>
      <c r="N237" s="327">
        <f t="shared" si="64"/>
        <v>0</v>
      </c>
      <c r="P237">
        <f t="shared" si="51"/>
        <v>0</v>
      </c>
      <c r="Q237">
        <f t="shared" si="51"/>
        <v>5</v>
      </c>
      <c r="S237" s="1">
        <f t="shared" si="52"/>
        <v>0</v>
      </c>
      <c r="T237">
        <f t="shared" si="53"/>
        <v>0</v>
      </c>
      <c r="U237">
        <f t="shared" si="54"/>
        <v>0</v>
      </c>
      <c r="V237">
        <f t="shared" si="55"/>
        <v>0</v>
      </c>
      <c r="X237">
        <f t="shared" si="56"/>
        <v>0</v>
      </c>
      <c r="Y237">
        <f t="shared" si="57"/>
        <v>0</v>
      </c>
      <c r="Z237">
        <f t="shared" si="58"/>
        <v>0</v>
      </c>
      <c r="AA237">
        <f t="shared" si="59"/>
        <v>0</v>
      </c>
    </row>
    <row r="238" spans="1:27" x14ac:dyDescent="0.2">
      <c r="B238" s="152" t="str">
        <f t="shared" si="61"/>
        <v>Fishing</v>
      </c>
      <c r="C238" s="38">
        <v>0</v>
      </c>
      <c r="D238" s="38">
        <v>5</v>
      </c>
      <c r="E238" s="108">
        <v>0</v>
      </c>
      <c r="F238" s="108">
        <f>ABS(Home!$K$21*E238)</f>
        <v>0</v>
      </c>
      <c r="G238" s="39">
        <v>0</v>
      </c>
      <c r="H238" s="108">
        <f>ABS(Home!$K$21*G238)</f>
        <v>0</v>
      </c>
      <c r="I238" s="39">
        <v>0</v>
      </c>
      <c r="J238" s="108">
        <f>ABS(Home!$K$21*I238)</f>
        <v>0</v>
      </c>
      <c r="K238" s="39">
        <v>0</v>
      </c>
      <c r="L238" s="108">
        <f>ABS(Home!$K$21*K238)</f>
        <v>0</v>
      </c>
      <c r="N238" s="327">
        <f t="shared" si="64"/>
        <v>0</v>
      </c>
      <c r="P238">
        <f t="shared" si="51"/>
        <v>0</v>
      </c>
      <c r="Q238">
        <f t="shared" si="51"/>
        <v>5</v>
      </c>
      <c r="S238" s="1">
        <f t="shared" si="52"/>
        <v>0</v>
      </c>
      <c r="T238">
        <f t="shared" si="53"/>
        <v>0</v>
      </c>
      <c r="U238">
        <f t="shared" si="54"/>
        <v>0</v>
      </c>
      <c r="V238">
        <f t="shared" si="55"/>
        <v>0</v>
      </c>
      <c r="X238">
        <f t="shared" si="56"/>
        <v>0</v>
      </c>
      <c r="Y238">
        <f t="shared" si="57"/>
        <v>0</v>
      </c>
      <c r="Z238">
        <f t="shared" si="58"/>
        <v>0</v>
      </c>
      <c r="AA238">
        <f t="shared" si="59"/>
        <v>0</v>
      </c>
    </row>
    <row r="239" spans="1:27" x14ac:dyDescent="0.2">
      <c r="B239" s="152" t="str">
        <f t="shared" si="61"/>
        <v>Nutrient_input</v>
      </c>
      <c r="C239" s="38">
        <v>0</v>
      </c>
      <c r="D239" s="38">
        <v>5</v>
      </c>
      <c r="E239" s="108">
        <v>0</v>
      </c>
      <c r="F239" s="108">
        <f>ABS(Home!$K$21*E239)</f>
        <v>0</v>
      </c>
      <c r="G239" s="39">
        <v>0</v>
      </c>
      <c r="H239" s="108">
        <f>ABS(Home!$K$21*G239)</f>
        <v>0</v>
      </c>
      <c r="I239" s="39">
        <v>0</v>
      </c>
      <c r="J239" s="108">
        <f>ABS(Home!$K$21*I239)</f>
        <v>0</v>
      </c>
      <c r="K239" s="39">
        <v>0</v>
      </c>
      <c r="L239" s="108">
        <f>ABS(Home!$K$21*K239)</f>
        <v>0</v>
      </c>
      <c r="N239" s="327">
        <f>IF(C239=1,COUNTIF(F239,"&gt;0")+COUNTIF(H239,"&gt;0")+COUNTIF(J239,"&gt;0")+COUNTIF(L239,"&gt;0"),0)</f>
        <v>0</v>
      </c>
      <c r="P239">
        <f t="shared" si="51"/>
        <v>0</v>
      </c>
      <c r="Q239">
        <f t="shared" si="51"/>
        <v>5</v>
      </c>
      <c r="S239" s="1">
        <f t="shared" si="52"/>
        <v>0</v>
      </c>
      <c r="T239">
        <f t="shared" si="53"/>
        <v>0</v>
      </c>
      <c r="U239">
        <f t="shared" si="54"/>
        <v>0</v>
      </c>
      <c r="V239">
        <f t="shared" si="55"/>
        <v>0</v>
      </c>
      <c r="X239">
        <f t="shared" si="56"/>
        <v>0</v>
      </c>
      <c r="Y239">
        <f t="shared" si="57"/>
        <v>0</v>
      </c>
      <c r="Z239">
        <f t="shared" si="58"/>
        <v>0</v>
      </c>
      <c r="AA239">
        <f t="shared" si="59"/>
        <v>0</v>
      </c>
    </row>
    <row r="240" spans="1:27" x14ac:dyDescent="0.2">
      <c r="B240" s="152" t="str">
        <f t="shared" si="61"/>
        <v>empty</v>
      </c>
      <c r="C240" s="38">
        <v>0</v>
      </c>
      <c r="D240" s="38">
        <v>5</v>
      </c>
      <c r="E240" s="219">
        <v>0</v>
      </c>
      <c r="F240" s="108">
        <f>ABS(Home!$K$21*E240)</f>
        <v>0</v>
      </c>
      <c r="G240" s="38">
        <v>0</v>
      </c>
      <c r="H240" s="108">
        <f>ABS(Home!$K$21*G240)</f>
        <v>0</v>
      </c>
      <c r="I240" s="38">
        <v>0</v>
      </c>
      <c r="J240" s="108">
        <f>ABS(Home!$K$21*I240)</f>
        <v>0</v>
      </c>
      <c r="K240" s="38">
        <v>0</v>
      </c>
      <c r="L240" s="108">
        <f>ABS(Home!$K$21*K240)</f>
        <v>0</v>
      </c>
      <c r="P240">
        <f t="shared" si="51"/>
        <v>0</v>
      </c>
      <c r="Q240">
        <f t="shared" si="51"/>
        <v>5</v>
      </c>
      <c r="S240" s="1">
        <f t="shared" si="52"/>
        <v>0</v>
      </c>
      <c r="T240">
        <f t="shared" si="53"/>
        <v>0</v>
      </c>
      <c r="U240">
        <f t="shared" si="54"/>
        <v>0</v>
      </c>
      <c r="V240">
        <f t="shared" si="55"/>
        <v>0</v>
      </c>
      <c r="X240">
        <f t="shared" si="56"/>
        <v>0</v>
      </c>
      <c r="Y240">
        <f t="shared" si="57"/>
        <v>0</v>
      </c>
      <c r="Z240">
        <f t="shared" si="58"/>
        <v>0</v>
      </c>
      <c r="AA240">
        <f t="shared" si="59"/>
        <v>0</v>
      </c>
    </row>
    <row r="241" spans="1:27" x14ac:dyDescent="0.2">
      <c r="B241" s="152" t="str">
        <f t="shared" si="61"/>
        <v>empty</v>
      </c>
      <c r="C241" s="38">
        <v>0</v>
      </c>
      <c r="D241" s="38">
        <v>5</v>
      </c>
      <c r="E241" s="219">
        <v>0</v>
      </c>
      <c r="F241" s="108">
        <f>ABS(Home!$K$21*E241)</f>
        <v>0</v>
      </c>
      <c r="G241" s="38">
        <v>0</v>
      </c>
      <c r="H241" s="108">
        <f>ABS(Home!$K$21*G241)</f>
        <v>0</v>
      </c>
      <c r="I241" s="38">
        <v>0</v>
      </c>
      <c r="J241" s="108">
        <f>ABS(Home!$K$21*I241)</f>
        <v>0</v>
      </c>
      <c r="K241" s="38">
        <v>0</v>
      </c>
      <c r="L241" s="108">
        <f>ABS(Home!$K$21*K241)</f>
        <v>0</v>
      </c>
      <c r="P241">
        <f t="shared" si="51"/>
        <v>0</v>
      </c>
      <c r="Q241">
        <f t="shared" si="51"/>
        <v>5</v>
      </c>
      <c r="S241" s="1">
        <f t="shared" si="52"/>
        <v>0</v>
      </c>
      <c r="T241">
        <f t="shared" si="53"/>
        <v>0</v>
      </c>
      <c r="U241">
        <f t="shared" si="54"/>
        <v>0</v>
      </c>
      <c r="V241">
        <f t="shared" si="55"/>
        <v>0</v>
      </c>
      <c r="X241">
        <f t="shared" si="56"/>
        <v>0</v>
      </c>
      <c r="Y241">
        <f t="shared" si="57"/>
        <v>0</v>
      </c>
      <c r="Z241">
        <f t="shared" si="58"/>
        <v>0</v>
      </c>
      <c r="AA241">
        <f t="shared" si="59"/>
        <v>0</v>
      </c>
    </row>
    <row r="242" spans="1:27" x14ac:dyDescent="0.2">
      <c r="B242" s="152" t="str">
        <f t="shared" si="61"/>
        <v>empty</v>
      </c>
      <c r="C242" s="84">
        <v>0</v>
      </c>
      <c r="D242" s="38">
        <v>5</v>
      </c>
      <c r="E242" s="219">
        <v>0</v>
      </c>
      <c r="F242" s="108">
        <f>ABS(Home!$K$21*E242)</f>
        <v>0</v>
      </c>
      <c r="G242" s="38">
        <v>0</v>
      </c>
      <c r="H242" s="108">
        <f>ABS(Home!$K$21*G242)</f>
        <v>0</v>
      </c>
      <c r="I242" s="38">
        <v>0</v>
      </c>
      <c r="J242" s="108">
        <f>ABS(Home!$K$21*I242)</f>
        <v>0</v>
      </c>
      <c r="K242" s="38">
        <v>0</v>
      </c>
      <c r="L242" s="108">
        <f>ABS(Home!$K$21*K242)</f>
        <v>0</v>
      </c>
      <c r="P242">
        <f t="shared" si="51"/>
        <v>0</v>
      </c>
      <c r="Q242">
        <f t="shared" si="51"/>
        <v>5</v>
      </c>
      <c r="S242" s="1">
        <f t="shared" si="52"/>
        <v>0</v>
      </c>
      <c r="T242">
        <f t="shared" si="53"/>
        <v>0</v>
      </c>
      <c r="U242">
        <f t="shared" si="54"/>
        <v>0</v>
      </c>
      <c r="V242">
        <f t="shared" si="55"/>
        <v>0</v>
      </c>
      <c r="X242">
        <f t="shared" si="56"/>
        <v>0</v>
      </c>
      <c r="Y242">
        <f t="shared" si="57"/>
        <v>0</v>
      </c>
      <c r="Z242">
        <f t="shared" si="58"/>
        <v>0</v>
      </c>
      <c r="AA242">
        <f t="shared" si="59"/>
        <v>0</v>
      </c>
    </row>
    <row r="243" spans="1:27" x14ac:dyDescent="0.2">
      <c r="A243" s="174"/>
      <c r="B243" s="158" t="str">
        <f t="shared" si="61"/>
        <v>empty</v>
      </c>
      <c r="C243" s="157">
        <v>0</v>
      </c>
      <c r="D243" s="157">
        <v>5</v>
      </c>
      <c r="E243" s="156">
        <v>0</v>
      </c>
      <c r="F243" s="266">
        <f>ABS(Home!$K$21*E243)</f>
        <v>0</v>
      </c>
      <c r="G243" s="157">
        <v>0</v>
      </c>
      <c r="H243" s="266">
        <f>ABS(Home!$K$21*G243)</f>
        <v>0</v>
      </c>
      <c r="I243" s="157">
        <v>0</v>
      </c>
      <c r="J243" s="266">
        <f>ABS(Home!$K$21*I243)</f>
        <v>0</v>
      </c>
      <c r="K243" s="157">
        <v>0</v>
      </c>
      <c r="L243" s="266">
        <f>ABS(Home!$K$21*K243)</f>
        <v>0</v>
      </c>
      <c r="M243" s="325" t="s">
        <v>26</v>
      </c>
      <c r="N243" s="328" t="s">
        <v>42</v>
      </c>
      <c r="P243">
        <f t="shared" si="51"/>
        <v>0</v>
      </c>
      <c r="Q243">
        <f t="shared" si="51"/>
        <v>5</v>
      </c>
      <c r="S243" s="1">
        <f t="shared" si="52"/>
        <v>0</v>
      </c>
      <c r="T243">
        <f t="shared" si="53"/>
        <v>0</v>
      </c>
      <c r="U243">
        <f t="shared" si="54"/>
        <v>0</v>
      </c>
      <c r="V243">
        <f t="shared" si="55"/>
        <v>0</v>
      </c>
      <c r="X243">
        <f t="shared" si="56"/>
        <v>0</v>
      </c>
      <c r="Y243">
        <f t="shared" si="57"/>
        <v>0</v>
      </c>
      <c r="Z243">
        <f t="shared" si="58"/>
        <v>0</v>
      </c>
      <c r="AA243">
        <f t="shared" si="59"/>
        <v>0</v>
      </c>
    </row>
    <row r="244" spans="1:27" x14ac:dyDescent="0.2">
      <c r="A244" s="14">
        <f>1+A234</f>
        <v>25</v>
      </c>
      <c r="B244" s="152" t="str">
        <f t="shared" si="61"/>
        <v>Temp</v>
      </c>
      <c r="C244" s="38">
        <v>0</v>
      </c>
      <c r="D244" s="38">
        <v>5</v>
      </c>
      <c r="E244" s="108">
        <v>0</v>
      </c>
      <c r="F244" s="108">
        <f>ABS(Home!$K$21*E244)</f>
        <v>0</v>
      </c>
      <c r="G244" s="39">
        <v>0</v>
      </c>
      <c r="H244" s="108">
        <f>ABS(Home!$K$21*G244)</f>
        <v>0</v>
      </c>
      <c r="I244" s="39">
        <v>0</v>
      </c>
      <c r="J244" s="108">
        <f>ABS(Home!$K$21*I244)</f>
        <v>0</v>
      </c>
      <c r="K244" s="39">
        <v>0</v>
      </c>
      <c r="L244" s="108">
        <f>ABS(Home!$K$21*K244)</f>
        <v>0</v>
      </c>
      <c r="M244" s="324">
        <f>SUM(C244:C249)</f>
        <v>0</v>
      </c>
      <c r="N244" s="327">
        <f>IF(C244=1,COUNTIF(F244,"&gt;0")+COUNTIF(H244,"&gt;0")+COUNTIF(J244,"&gt;0")+COUNTIF(L244,"&gt;0"),0)</f>
        <v>0</v>
      </c>
      <c r="P244">
        <f t="shared" ref="P244:P307" si="65">C244</f>
        <v>0</v>
      </c>
      <c r="Q244">
        <f t="shared" ref="Q244:Q307" si="66">D244</f>
        <v>5</v>
      </c>
      <c r="S244" s="1">
        <f t="shared" si="52"/>
        <v>0</v>
      </c>
      <c r="T244">
        <f>IF($C244=1,G244,0)</f>
        <v>0</v>
      </c>
      <c r="U244">
        <f t="shared" si="54"/>
        <v>0</v>
      </c>
      <c r="V244">
        <f t="shared" si="55"/>
        <v>0</v>
      </c>
      <c r="X244">
        <f t="shared" si="56"/>
        <v>0</v>
      </c>
      <c r="Y244">
        <f>IF($C244=1,H244,0)</f>
        <v>0</v>
      </c>
      <c r="Z244">
        <f t="shared" si="58"/>
        <v>0</v>
      </c>
      <c r="AA244">
        <f t="shared" si="59"/>
        <v>0</v>
      </c>
    </row>
    <row r="245" spans="1:27" x14ac:dyDescent="0.2">
      <c r="A245" s="18"/>
      <c r="B245" s="152" t="str">
        <f t="shared" si="61"/>
        <v>pH</v>
      </c>
      <c r="C245" s="38">
        <v>0</v>
      </c>
      <c r="D245" s="38">
        <v>5</v>
      </c>
      <c r="E245" s="108">
        <v>0</v>
      </c>
      <c r="F245" s="108">
        <f>ABS(Home!$K$21*E245)</f>
        <v>0</v>
      </c>
      <c r="G245" s="39">
        <v>0</v>
      </c>
      <c r="H245" s="108">
        <f>ABS(Home!$K$21*G245)</f>
        <v>0</v>
      </c>
      <c r="I245" s="39">
        <v>0</v>
      </c>
      <c r="J245" s="108">
        <f>ABS(Home!$K$21*I245)</f>
        <v>0</v>
      </c>
      <c r="K245" s="39">
        <v>0</v>
      </c>
      <c r="L245" s="108">
        <f>ABS(Home!$K$21*K245)</f>
        <v>0</v>
      </c>
      <c r="N245" s="327">
        <f t="shared" ref="N245:N248" si="67">IF(C245=1,COUNTIF(F245,"&gt;0")+COUNTIF(H245,"&gt;0")+COUNTIF(J245,"&gt;0")+COUNTIF(L245,"&gt;0"),0)</f>
        <v>0</v>
      </c>
      <c r="P245">
        <f t="shared" si="65"/>
        <v>0</v>
      </c>
      <c r="Q245">
        <f t="shared" si="66"/>
        <v>5</v>
      </c>
      <c r="S245" s="1">
        <f t="shared" si="52"/>
        <v>0</v>
      </c>
      <c r="T245">
        <f t="shared" si="53"/>
        <v>0</v>
      </c>
      <c r="U245">
        <f t="shared" si="54"/>
        <v>0</v>
      </c>
      <c r="V245">
        <f t="shared" si="55"/>
        <v>0</v>
      </c>
      <c r="X245">
        <f t="shared" si="56"/>
        <v>0</v>
      </c>
      <c r="Y245">
        <f t="shared" si="57"/>
        <v>0</v>
      </c>
      <c r="Z245">
        <f t="shared" si="58"/>
        <v>0</v>
      </c>
      <c r="AA245">
        <f t="shared" si="59"/>
        <v>0</v>
      </c>
    </row>
    <row r="246" spans="1:27" x14ac:dyDescent="0.2">
      <c r="B246" s="152" t="str">
        <f t="shared" si="61"/>
        <v>Global_DO</v>
      </c>
      <c r="C246" s="38">
        <v>0</v>
      </c>
      <c r="D246" s="38">
        <v>5</v>
      </c>
      <c r="E246" s="108">
        <v>0</v>
      </c>
      <c r="F246" s="108">
        <f>ABS(Home!$K$21*E246)</f>
        <v>0</v>
      </c>
      <c r="G246" s="39">
        <v>0</v>
      </c>
      <c r="H246" s="108">
        <f>ABS(Home!$K$21*G246)</f>
        <v>0</v>
      </c>
      <c r="I246" s="39">
        <v>0</v>
      </c>
      <c r="J246" s="108">
        <f>ABS(Home!$K$21*I246)</f>
        <v>0</v>
      </c>
      <c r="K246" s="39">
        <v>0</v>
      </c>
      <c r="L246" s="108">
        <f>ABS(Home!$K$21*K246)</f>
        <v>0</v>
      </c>
      <c r="N246" s="327">
        <f t="shared" si="67"/>
        <v>0</v>
      </c>
      <c r="P246">
        <f t="shared" si="65"/>
        <v>0</v>
      </c>
      <c r="Q246">
        <f t="shared" si="66"/>
        <v>5</v>
      </c>
      <c r="S246" s="1">
        <f t="shared" si="52"/>
        <v>0</v>
      </c>
      <c r="T246">
        <f t="shared" si="53"/>
        <v>0</v>
      </c>
      <c r="U246">
        <f t="shared" si="54"/>
        <v>0</v>
      </c>
      <c r="V246">
        <f t="shared" si="55"/>
        <v>0</v>
      </c>
      <c r="X246">
        <f t="shared" si="56"/>
        <v>0</v>
      </c>
      <c r="Y246">
        <f t="shared" si="57"/>
        <v>0</v>
      </c>
      <c r="Z246">
        <f t="shared" si="58"/>
        <v>0</v>
      </c>
      <c r="AA246">
        <f t="shared" si="59"/>
        <v>0</v>
      </c>
    </row>
    <row r="247" spans="1:27" x14ac:dyDescent="0.2">
      <c r="B247" s="152" t="str">
        <f t="shared" si="61"/>
        <v>Pollution</v>
      </c>
      <c r="C247" s="38">
        <v>0</v>
      </c>
      <c r="D247" s="38">
        <v>5</v>
      </c>
      <c r="E247" s="108">
        <v>0</v>
      </c>
      <c r="F247" s="108">
        <f>ABS(Home!$K$21*E247)</f>
        <v>0</v>
      </c>
      <c r="G247" s="39">
        <v>0</v>
      </c>
      <c r="H247" s="108">
        <f>ABS(Home!$K$21*G247)</f>
        <v>0</v>
      </c>
      <c r="I247" s="39">
        <v>0</v>
      </c>
      <c r="J247" s="108">
        <f>ABS(Home!$K$21*I247)</f>
        <v>0</v>
      </c>
      <c r="K247" s="39">
        <v>0</v>
      </c>
      <c r="L247" s="108">
        <f>ABS(Home!$K$21*K247)</f>
        <v>0</v>
      </c>
      <c r="N247" s="327">
        <f t="shared" si="67"/>
        <v>0</v>
      </c>
      <c r="P247">
        <f t="shared" si="65"/>
        <v>0</v>
      </c>
      <c r="Q247">
        <f t="shared" si="66"/>
        <v>5</v>
      </c>
      <c r="S247" s="1">
        <f t="shared" si="52"/>
        <v>0</v>
      </c>
      <c r="T247">
        <f t="shared" si="53"/>
        <v>0</v>
      </c>
      <c r="U247">
        <f t="shared" si="54"/>
        <v>0</v>
      </c>
      <c r="V247">
        <f t="shared" si="55"/>
        <v>0</v>
      </c>
      <c r="X247">
        <f t="shared" si="56"/>
        <v>0</v>
      </c>
      <c r="Y247">
        <f t="shared" si="57"/>
        <v>0</v>
      </c>
      <c r="Z247">
        <f t="shared" si="58"/>
        <v>0</v>
      </c>
      <c r="AA247">
        <f t="shared" si="59"/>
        <v>0</v>
      </c>
    </row>
    <row r="248" spans="1:27" x14ac:dyDescent="0.2">
      <c r="B248" s="152" t="str">
        <f t="shared" si="61"/>
        <v>Fishing</v>
      </c>
      <c r="C248" s="38">
        <v>0</v>
      </c>
      <c r="D248" s="38">
        <v>5</v>
      </c>
      <c r="E248" s="108">
        <v>0</v>
      </c>
      <c r="F248" s="108">
        <f>ABS(Home!$K$21*E248)</f>
        <v>0</v>
      </c>
      <c r="G248" s="39">
        <v>0</v>
      </c>
      <c r="H248" s="108">
        <f>ABS(Home!$K$21*G248)</f>
        <v>0</v>
      </c>
      <c r="I248" s="39">
        <v>0</v>
      </c>
      <c r="J248" s="108">
        <f>ABS(Home!$K$21*I248)</f>
        <v>0</v>
      </c>
      <c r="K248" s="39">
        <v>0</v>
      </c>
      <c r="L248" s="108">
        <f>ABS(Home!$K$21*K248)</f>
        <v>0</v>
      </c>
      <c r="N248" s="327">
        <f t="shared" si="67"/>
        <v>0</v>
      </c>
      <c r="P248">
        <f t="shared" si="65"/>
        <v>0</v>
      </c>
      <c r="Q248">
        <f t="shared" si="66"/>
        <v>5</v>
      </c>
      <c r="S248" s="1">
        <f t="shared" si="52"/>
        <v>0</v>
      </c>
      <c r="T248">
        <f t="shared" si="53"/>
        <v>0</v>
      </c>
      <c r="U248">
        <f t="shared" si="54"/>
        <v>0</v>
      </c>
      <c r="V248">
        <f t="shared" si="55"/>
        <v>0</v>
      </c>
      <c r="X248">
        <f t="shared" si="56"/>
        <v>0</v>
      </c>
      <c r="Y248">
        <f t="shared" si="57"/>
        <v>0</v>
      </c>
      <c r="Z248">
        <f t="shared" si="58"/>
        <v>0</v>
      </c>
      <c r="AA248">
        <f t="shared" si="59"/>
        <v>0</v>
      </c>
    </row>
    <row r="249" spans="1:27" x14ac:dyDescent="0.2">
      <c r="B249" s="152" t="str">
        <f t="shared" si="61"/>
        <v>Nutrient_input</v>
      </c>
      <c r="C249" s="38">
        <v>0</v>
      </c>
      <c r="D249" s="38">
        <v>5</v>
      </c>
      <c r="E249" s="108">
        <v>0</v>
      </c>
      <c r="F249" s="108">
        <f>ABS(Home!$K$21*E249)</f>
        <v>0</v>
      </c>
      <c r="G249" s="39">
        <v>0</v>
      </c>
      <c r="H249" s="108">
        <f>ABS(Home!$K$21*G249)</f>
        <v>0</v>
      </c>
      <c r="I249" s="39">
        <v>0</v>
      </c>
      <c r="J249" s="108">
        <f>ABS(Home!$K$21*I249)</f>
        <v>0</v>
      </c>
      <c r="K249" s="39">
        <v>0</v>
      </c>
      <c r="L249" s="108">
        <f>ABS(Home!$K$21*K249)</f>
        <v>0</v>
      </c>
      <c r="N249" s="327">
        <f>IF(C249=1,COUNTIF(F249,"&gt;0")+COUNTIF(H249,"&gt;0")+COUNTIF(J249,"&gt;0")+COUNTIF(L249,"&gt;0"),0)</f>
        <v>0</v>
      </c>
      <c r="P249">
        <f t="shared" si="65"/>
        <v>0</v>
      </c>
      <c r="Q249">
        <f t="shared" si="66"/>
        <v>5</v>
      </c>
      <c r="S249" s="1">
        <f t="shared" si="52"/>
        <v>0</v>
      </c>
      <c r="T249">
        <f t="shared" si="53"/>
        <v>0</v>
      </c>
      <c r="U249">
        <f t="shared" si="54"/>
        <v>0</v>
      </c>
      <c r="V249">
        <f t="shared" si="55"/>
        <v>0</v>
      </c>
      <c r="X249">
        <f t="shared" si="56"/>
        <v>0</v>
      </c>
      <c r="Y249">
        <f t="shared" si="57"/>
        <v>0</v>
      </c>
      <c r="Z249">
        <f t="shared" si="58"/>
        <v>0</v>
      </c>
      <c r="AA249">
        <f t="shared" si="59"/>
        <v>0</v>
      </c>
    </row>
    <row r="250" spans="1:27" x14ac:dyDescent="0.2">
      <c r="B250" s="152" t="str">
        <f t="shared" si="61"/>
        <v>empty</v>
      </c>
      <c r="C250" s="38">
        <v>0</v>
      </c>
      <c r="D250" s="38">
        <v>5</v>
      </c>
      <c r="E250" s="219">
        <v>0</v>
      </c>
      <c r="F250" s="108">
        <f>ABS(Home!$K$21*E250)</f>
        <v>0</v>
      </c>
      <c r="G250" s="38">
        <v>0</v>
      </c>
      <c r="H250" s="108">
        <f>ABS(Home!$K$21*G250)</f>
        <v>0</v>
      </c>
      <c r="I250" s="38">
        <v>0</v>
      </c>
      <c r="J250" s="108">
        <f>ABS(Home!$K$21*I250)</f>
        <v>0</v>
      </c>
      <c r="K250" s="38">
        <v>0</v>
      </c>
      <c r="L250" s="108">
        <f>ABS(Home!$K$21*K250)</f>
        <v>0</v>
      </c>
      <c r="P250">
        <f t="shared" si="65"/>
        <v>0</v>
      </c>
      <c r="Q250">
        <f t="shared" si="66"/>
        <v>5</v>
      </c>
      <c r="S250" s="1">
        <f t="shared" si="52"/>
        <v>0</v>
      </c>
      <c r="T250">
        <f t="shared" si="53"/>
        <v>0</v>
      </c>
      <c r="U250">
        <f t="shared" si="54"/>
        <v>0</v>
      </c>
      <c r="V250">
        <f t="shared" si="55"/>
        <v>0</v>
      </c>
      <c r="X250">
        <f t="shared" si="56"/>
        <v>0</v>
      </c>
      <c r="Y250">
        <f t="shared" si="57"/>
        <v>0</v>
      </c>
      <c r="Z250">
        <f t="shared" si="58"/>
        <v>0</v>
      </c>
      <c r="AA250">
        <f t="shared" si="59"/>
        <v>0</v>
      </c>
    </row>
    <row r="251" spans="1:27" x14ac:dyDescent="0.2">
      <c r="B251" s="152" t="str">
        <f t="shared" si="61"/>
        <v>empty</v>
      </c>
      <c r="C251" s="38">
        <v>0</v>
      </c>
      <c r="D251" s="38">
        <v>5</v>
      </c>
      <c r="E251" s="219">
        <v>0</v>
      </c>
      <c r="F251" s="108">
        <f>ABS(Home!$K$21*E251)</f>
        <v>0</v>
      </c>
      <c r="G251" s="38">
        <v>0</v>
      </c>
      <c r="H251" s="108">
        <f>ABS(Home!$K$21*G251)</f>
        <v>0</v>
      </c>
      <c r="I251" s="38">
        <v>0</v>
      </c>
      <c r="J251" s="108">
        <f>ABS(Home!$K$21*I251)</f>
        <v>0</v>
      </c>
      <c r="K251" s="38">
        <v>0</v>
      </c>
      <c r="L251" s="108">
        <f>ABS(Home!$K$21*K251)</f>
        <v>0</v>
      </c>
      <c r="P251">
        <f t="shared" si="65"/>
        <v>0</v>
      </c>
      <c r="Q251">
        <f t="shared" si="66"/>
        <v>5</v>
      </c>
      <c r="S251" s="1">
        <f t="shared" si="52"/>
        <v>0</v>
      </c>
      <c r="T251">
        <f t="shared" si="53"/>
        <v>0</v>
      </c>
      <c r="U251">
        <f t="shared" si="54"/>
        <v>0</v>
      </c>
      <c r="V251">
        <f t="shared" si="55"/>
        <v>0</v>
      </c>
      <c r="X251">
        <f t="shared" si="56"/>
        <v>0</v>
      </c>
      <c r="Y251">
        <f t="shared" si="57"/>
        <v>0</v>
      </c>
      <c r="Z251">
        <f t="shared" si="58"/>
        <v>0</v>
      </c>
      <c r="AA251">
        <f t="shared" si="59"/>
        <v>0</v>
      </c>
    </row>
    <row r="252" spans="1:27" x14ac:dyDescent="0.2">
      <c r="B252" s="152" t="str">
        <f t="shared" si="61"/>
        <v>empty</v>
      </c>
      <c r="C252" s="84">
        <v>0</v>
      </c>
      <c r="D252" s="38">
        <v>5</v>
      </c>
      <c r="E252" s="219">
        <v>0</v>
      </c>
      <c r="F252" s="108">
        <f>ABS(Home!$K$21*E252)</f>
        <v>0</v>
      </c>
      <c r="G252" s="38">
        <v>0</v>
      </c>
      <c r="H252" s="108">
        <f>ABS(Home!$K$21*G252)</f>
        <v>0</v>
      </c>
      <c r="I252" s="38">
        <v>0</v>
      </c>
      <c r="J252" s="108">
        <f>ABS(Home!$K$21*I252)</f>
        <v>0</v>
      </c>
      <c r="K252" s="38">
        <v>0</v>
      </c>
      <c r="L252" s="108">
        <f>ABS(Home!$K$21*K252)</f>
        <v>0</v>
      </c>
      <c r="P252">
        <f t="shared" si="65"/>
        <v>0</v>
      </c>
      <c r="Q252">
        <f t="shared" si="66"/>
        <v>5</v>
      </c>
      <c r="S252" s="1">
        <f t="shared" si="52"/>
        <v>0</v>
      </c>
      <c r="T252">
        <f t="shared" si="53"/>
        <v>0</v>
      </c>
      <c r="U252">
        <f t="shared" si="54"/>
        <v>0</v>
      </c>
      <c r="V252">
        <f t="shared" si="55"/>
        <v>0</v>
      </c>
      <c r="X252">
        <f t="shared" si="56"/>
        <v>0</v>
      </c>
      <c r="Y252">
        <f t="shared" si="57"/>
        <v>0</v>
      </c>
      <c r="Z252">
        <f t="shared" si="58"/>
        <v>0</v>
      </c>
      <c r="AA252">
        <f t="shared" si="59"/>
        <v>0</v>
      </c>
    </row>
    <row r="253" spans="1:27" x14ac:dyDescent="0.2">
      <c r="A253" s="174"/>
      <c r="B253" s="158" t="str">
        <f t="shared" si="61"/>
        <v>empty</v>
      </c>
      <c r="C253" s="157">
        <v>0</v>
      </c>
      <c r="D253" s="157">
        <v>5</v>
      </c>
      <c r="E253" s="156">
        <v>0</v>
      </c>
      <c r="F253" s="266">
        <f>ABS(Home!$K$21*E253)</f>
        <v>0</v>
      </c>
      <c r="G253" s="157">
        <v>0</v>
      </c>
      <c r="H253" s="266">
        <f>ABS(Home!$K$21*G253)</f>
        <v>0</v>
      </c>
      <c r="I253" s="157">
        <v>0</v>
      </c>
      <c r="J253" s="266">
        <f>ABS(Home!$K$21*I253)</f>
        <v>0</v>
      </c>
      <c r="K253" s="157">
        <v>0</v>
      </c>
      <c r="L253" s="266">
        <f>ABS(Home!$K$21*K253)</f>
        <v>0</v>
      </c>
      <c r="M253" s="325" t="s">
        <v>26</v>
      </c>
      <c r="N253" s="328" t="s">
        <v>42</v>
      </c>
      <c r="P253">
        <f t="shared" si="65"/>
        <v>0</v>
      </c>
      <c r="Q253">
        <f t="shared" si="66"/>
        <v>5</v>
      </c>
      <c r="S253" s="1">
        <f t="shared" si="52"/>
        <v>0</v>
      </c>
      <c r="T253">
        <f t="shared" si="53"/>
        <v>0</v>
      </c>
      <c r="U253">
        <f t="shared" si="54"/>
        <v>0</v>
      </c>
      <c r="V253">
        <f t="shared" si="55"/>
        <v>0</v>
      </c>
      <c r="X253">
        <f t="shared" si="56"/>
        <v>0</v>
      </c>
      <c r="Y253">
        <f t="shared" si="57"/>
        <v>0</v>
      </c>
      <c r="Z253">
        <f t="shared" si="58"/>
        <v>0</v>
      </c>
      <c r="AA253">
        <f t="shared" si="59"/>
        <v>0</v>
      </c>
    </row>
    <row r="254" spans="1:27" x14ac:dyDescent="0.2">
      <c r="A254" s="14">
        <f>1+A244</f>
        <v>26</v>
      </c>
      <c r="B254" s="152" t="str">
        <f t="shared" si="61"/>
        <v>Temp</v>
      </c>
      <c r="C254" s="38">
        <v>0</v>
      </c>
      <c r="D254" s="38">
        <v>5</v>
      </c>
      <c r="E254" s="108">
        <v>0</v>
      </c>
      <c r="F254" s="108">
        <f>ABS(Home!$K$21*E254)</f>
        <v>0</v>
      </c>
      <c r="G254" s="39">
        <v>0</v>
      </c>
      <c r="H254" s="108">
        <f>ABS(Home!$K$21*G254)</f>
        <v>0</v>
      </c>
      <c r="I254" s="39">
        <v>0</v>
      </c>
      <c r="J254" s="108">
        <f>ABS(Home!$K$21*I254)</f>
        <v>0</v>
      </c>
      <c r="K254" s="39">
        <v>0</v>
      </c>
      <c r="L254" s="108">
        <f>ABS(Home!$K$21*K254)</f>
        <v>0</v>
      </c>
      <c r="M254" s="324">
        <f>SUM(C254:C259)</f>
        <v>0</v>
      </c>
      <c r="N254" s="327">
        <f>IF(C254=1,COUNTIF(F254,"&gt;0")+COUNTIF(H254,"&gt;0")+COUNTIF(J254,"&gt;0")+COUNTIF(L254,"&gt;0"),0)</f>
        <v>0</v>
      </c>
      <c r="P254">
        <f t="shared" si="65"/>
        <v>0</v>
      </c>
      <c r="Q254">
        <f t="shared" si="66"/>
        <v>5</v>
      </c>
      <c r="S254" s="1">
        <f t="shared" si="52"/>
        <v>0</v>
      </c>
      <c r="T254">
        <f t="shared" si="53"/>
        <v>0</v>
      </c>
      <c r="U254">
        <f t="shared" si="54"/>
        <v>0</v>
      </c>
      <c r="V254">
        <f t="shared" si="55"/>
        <v>0</v>
      </c>
      <c r="X254">
        <f t="shared" si="56"/>
        <v>0</v>
      </c>
      <c r="Y254">
        <f t="shared" si="57"/>
        <v>0</v>
      </c>
      <c r="Z254">
        <f t="shared" si="58"/>
        <v>0</v>
      </c>
      <c r="AA254">
        <f t="shared" si="59"/>
        <v>0</v>
      </c>
    </row>
    <row r="255" spans="1:27" x14ac:dyDescent="0.2">
      <c r="A255" s="18"/>
      <c r="B255" s="152" t="str">
        <f t="shared" si="61"/>
        <v>pH</v>
      </c>
      <c r="C255" s="38">
        <v>0</v>
      </c>
      <c r="D255" s="38">
        <v>5</v>
      </c>
      <c r="E255" s="108">
        <v>0</v>
      </c>
      <c r="F255" s="108">
        <f>ABS(Home!$K$21*E255)</f>
        <v>0</v>
      </c>
      <c r="G255" s="39">
        <v>0</v>
      </c>
      <c r="H255" s="108">
        <f>ABS(Home!$K$21*G255)</f>
        <v>0</v>
      </c>
      <c r="I255" s="39">
        <v>0</v>
      </c>
      <c r="J255" s="108">
        <f>ABS(Home!$K$21*I255)</f>
        <v>0</v>
      </c>
      <c r="K255" s="39">
        <v>0</v>
      </c>
      <c r="L255" s="108">
        <f>ABS(Home!$K$21*K255)</f>
        <v>0</v>
      </c>
      <c r="N255" s="327">
        <f t="shared" ref="N255:N258" si="68">IF(C255=1,COUNTIF(F255,"&gt;0")+COUNTIF(H255,"&gt;0")+COUNTIF(J255,"&gt;0")+COUNTIF(L255,"&gt;0"),0)</f>
        <v>0</v>
      </c>
      <c r="P255">
        <f t="shared" si="65"/>
        <v>0</v>
      </c>
      <c r="Q255">
        <f t="shared" si="66"/>
        <v>5</v>
      </c>
      <c r="S255" s="1">
        <f t="shared" si="52"/>
        <v>0</v>
      </c>
      <c r="T255">
        <f t="shared" si="53"/>
        <v>0</v>
      </c>
      <c r="U255">
        <f t="shared" si="54"/>
        <v>0</v>
      </c>
      <c r="V255">
        <f t="shared" si="55"/>
        <v>0</v>
      </c>
      <c r="X255">
        <f t="shared" si="56"/>
        <v>0</v>
      </c>
      <c r="Y255">
        <f t="shared" si="57"/>
        <v>0</v>
      </c>
      <c r="Z255">
        <f t="shared" si="58"/>
        <v>0</v>
      </c>
      <c r="AA255">
        <f t="shared" si="59"/>
        <v>0</v>
      </c>
    </row>
    <row r="256" spans="1:27" x14ac:dyDescent="0.2">
      <c r="B256" s="152" t="str">
        <f t="shared" si="61"/>
        <v>Global_DO</v>
      </c>
      <c r="C256" s="38">
        <v>0</v>
      </c>
      <c r="D256" s="38">
        <v>5</v>
      </c>
      <c r="E256" s="108">
        <v>0</v>
      </c>
      <c r="F256" s="108">
        <f>ABS(Home!$K$21*E256)</f>
        <v>0</v>
      </c>
      <c r="G256" s="39">
        <v>0</v>
      </c>
      <c r="H256" s="108">
        <f>ABS(Home!$K$21*G256)</f>
        <v>0</v>
      </c>
      <c r="I256" s="39">
        <v>0</v>
      </c>
      <c r="J256" s="108">
        <f>ABS(Home!$K$21*I256)</f>
        <v>0</v>
      </c>
      <c r="K256" s="39">
        <v>0</v>
      </c>
      <c r="L256" s="108">
        <f>ABS(Home!$K$21*K256)</f>
        <v>0</v>
      </c>
      <c r="N256" s="327">
        <f t="shared" si="68"/>
        <v>0</v>
      </c>
      <c r="P256">
        <f t="shared" si="65"/>
        <v>0</v>
      </c>
      <c r="Q256">
        <f t="shared" si="66"/>
        <v>5</v>
      </c>
      <c r="S256" s="1">
        <f t="shared" si="52"/>
        <v>0</v>
      </c>
      <c r="T256">
        <f t="shared" ref="T256:T319" si="69">IF($C256=1,G256,0)</f>
        <v>0</v>
      </c>
      <c r="U256">
        <f t="shared" ref="U256:U319" si="70">IF($C256=1,I256,0)</f>
        <v>0</v>
      </c>
      <c r="V256">
        <f t="shared" ref="V256:V319" si="71">IF($C256=1,K256,0)</f>
        <v>0</v>
      </c>
      <c r="X256">
        <f t="shared" si="56"/>
        <v>0</v>
      </c>
      <c r="Y256">
        <f t="shared" si="57"/>
        <v>0</v>
      </c>
      <c r="Z256">
        <f t="shared" si="58"/>
        <v>0</v>
      </c>
      <c r="AA256">
        <f t="shared" si="59"/>
        <v>0</v>
      </c>
    </row>
    <row r="257" spans="1:27" x14ac:dyDescent="0.2">
      <c r="B257" s="152" t="str">
        <f t="shared" si="61"/>
        <v>Pollution</v>
      </c>
      <c r="C257" s="38">
        <v>0</v>
      </c>
      <c r="D257" s="38">
        <v>5</v>
      </c>
      <c r="E257" s="108">
        <v>0</v>
      </c>
      <c r="F257" s="108">
        <f>ABS(Home!$K$21*E257)</f>
        <v>0</v>
      </c>
      <c r="G257" s="39">
        <v>0</v>
      </c>
      <c r="H257" s="108">
        <f>ABS(Home!$K$21*G257)</f>
        <v>0</v>
      </c>
      <c r="I257" s="39">
        <v>0</v>
      </c>
      <c r="J257" s="108">
        <f>ABS(Home!$K$21*I257)</f>
        <v>0</v>
      </c>
      <c r="K257" s="39">
        <v>0</v>
      </c>
      <c r="L257" s="108">
        <f>ABS(Home!$K$21*K257)</f>
        <v>0</v>
      </c>
      <c r="N257" s="327">
        <f t="shared" si="68"/>
        <v>0</v>
      </c>
      <c r="P257">
        <f t="shared" si="65"/>
        <v>0</v>
      </c>
      <c r="Q257">
        <f t="shared" si="66"/>
        <v>5</v>
      </c>
      <c r="S257" s="1">
        <f t="shared" si="52"/>
        <v>0</v>
      </c>
      <c r="T257">
        <f t="shared" si="69"/>
        <v>0</v>
      </c>
      <c r="U257">
        <f t="shared" si="70"/>
        <v>0</v>
      </c>
      <c r="V257">
        <f t="shared" si="71"/>
        <v>0</v>
      </c>
      <c r="X257">
        <f t="shared" si="56"/>
        <v>0</v>
      </c>
      <c r="Y257">
        <f t="shared" si="57"/>
        <v>0</v>
      </c>
      <c r="Z257">
        <f t="shared" si="58"/>
        <v>0</v>
      </c>
      <c r="AA257">
        <f t="shared" si="59"/>
        <v>0</v>
      </c>
    </row>
    <row r="258" spans="1:27" x14ac:dyDescent="0.2">
      <c r="B258" s="152" t="str">
        <f t="shared" si="61"/>
        <v>Fishing</v>
      </c>
      <c r="C258" s="38">
        <v>0</v>
      </c>
      <c r="D258" s="38">
        <v>5</v>
      </c>
      <c r="E258" s="108">
        <v>0</v>
      </c>
      <c r="F258" s="108">
        <f>ABS(Home!$K$21*E258)</f>
        <v>0</v>
      </c>
      <c r="G258" s="39">
        <v>0</v>
      </c>
      <c r="H258" s="108">
        <f>ABS(Home!$K$21*G258)</f>
        <v>0</v>
      </c>
      <c r="I258" s="39">
        <v>0</v>
      </c>
      <c r="J258" s="108">
        <f>ABS(Home!$K$21*I258)</f>
        <v>0</v>
      </c>
      <c r="K258" s="39">
        <v>0</v>
      </c>
      <c r="L258" s="108">
        <f>ABS(Home!$K$21*K258)</f>
        <v>0</v>
      </c>
      <c r="N258" s="327">
        <f t="shared" si="68"/>
        <v>0</v>
      </c>
      <c r="P258">
        <f t="shared" si="65"/>
        <v>0</v>
      </c>
      <c r="Q258">
        <f t="shared" si="66"/>
        <v>5</v>
      </c>
      <c r="S258" s="1">
        <f t="shared" si="52"/>
        <v>0</v>
      </c>
      <c r="T258">
        <f t="shared" si="69"/>
        <v>0</v>
      </c>
      <c r="U258">
        <f t="shared" si="70"/>
        <v>0</v>
      </c>
      <c r="V258">
        <f t="shared" si="71"/>
        <v>0</v>
      </c>
      <c r="X258">
        <f t="shared" si="56"/>
        <v>0</v>
      </c>
      <c r="Y258">
        <f t="shared" si="57"/>
        <v>0</v>
      </c>
      <c r="Z258">
        <f t="shared" si="58"/>
        <v>0</v>
      </c>
      <c r="AA258">
        <f t="shared" si="59"/>
        <v>0</v>
      </c>
    </row>
    <row r="259" spans="1:27" x14ac:dyDescent="0.2">
      <c r="B259" s="152" t="str">
        <f t="shared" si="61"/>
        <v>Nutrient_input</v>
      </c>
      <c r="C259" s="38">
        <v>0</v>
      </c>
      <c r="D259" s="38">
        <v>5</v>
      </c>
      <c r="E259" s="108">
        <v>0</v>
      </c>
      <c r="F259" s="108">
        <f>ABS(Home!$K$21*E259)</f>
        <v>0</v>
      </c>
      <c r="G259" s="39">
        <v>0</v>
      </c>
      <c r="H259" s="108">
        <f>ABS(Home!$K$21*G259)</f>
        <v>0</v>
      </c>
      <c r="I259" s="39">
        <v>0</v>
      </c>
      <c r="J259" s="108">
        <f>ABS(Home!$K$21*I259)</f>
        <v>0</v>
      </c>
      <c r="K259" s="39">
        <v>0</v>
      </c>
      <c r="L259" s="108">
        <f>ABS(Home!$K$21*K259)</f>
        <v>0</v>
      </c>
      <c r="N259" s="327">
        <f>IF(C259=1,COUNTIF(F259,"&gt;0")+COUNTIF(H259,"&gt;0")+COUNTIF(J259,"&gt;0")+COUNTIF(L259,"&gt;0"),0)</f>
        <v>0</v>
      </c>
      <c r="P259">
        <f t="shared" si="65"/>
        <v>0</v>
      </c>
      <c r="Q259">
        <f t="shared" si="66"/>
        <v>5</v>
      </c>
      <c r="S259" s="1">
        <f t="shared" si="52"/>
        <v>0</v>
      </c>
      <c r="T259">
        <f t="shared" si="69"/>
        <v>0</v>
      </c>
      <c r="U259">
        <f t="shared" si="70"/>
        <v>0</v>
      </c>
      <c r="V259">
        <f t="shared" si="71"/>
        <v>0</v>
      </c>
      <c r="X259">
        <f t="shared" si="56"/>
        <v>0</v>
      </c>
      <c r="Y259">
        <f t="shared" si="57"/>
        <v>0</v>
      </c>
      <c r="Z259">
        <f t="shared" si="58"/>
        <v>0</v>
      </c>
      <c r="AA259">
        <f t="shared" si="59"/>
        <v>0</v>
      </c>
    </row>
    <row r="260" spans="1:27" x14ac:dyDescent="0.2">
      <c r="B260" s="152" t="str">
        <f t="shared" si="61"/>
        <v>empty</v>
      </c>
      <c r="C260" s="38">
        <v>0</v>
      </c>
      <c r="D260" s="38">
        <v>5</v>
      </c>
      <c r="E260" s="219">
        <v>0</v>
      </c>
      <c r="F260" s="108">
        <f>ABS(Home!$K$21*E260)</f>
        <v>0</v>
      </c>
      <c r="G260" s="38">
        <v>0</v>
      </c>
      <c r="H260" s="108">
        <f>ABS(Home!$K$21*G260)</f>
        <v>0</v>
      </c>
      <c r="I260" s="38">
        <v>0</v>
      </c>
      <c r="J260" s="108">
        <f>ABS(Home!$K$21*I260)</f>
        <v>0</v>
      </c>
      <c r="K260" s="38">
        <v>0</v>
      </c>
      <c r="L260" s="108">
        <f>ABS(Home!$K$21*K260)</f>
        <v>0</v>
      </c>
      <c r="P260">
        <f t="shared" si="65"/>
        <v>0</v>
      </c>
      <c r="Q260">
        <f t="shared" si="66"/>
        <v>5</v>
      </c>
      <c r="S260" s="1">
        <f t="shared" si="52"/>
        <v>0</v>
      </c>
      <c r="T260">
        <f t="shared" si="69"/>
        <v>0</v>
      </c>
      <c r="U260">
        <f t="shared" si="70"/>
        <v>0</v>
      </c>
      <c r="V260">
        <f t="shared" si="71"/>
        <v>0</v>
      </c>
      <c r="X260">
        <f t="shared" si="56"/>
        <v>0</v>
      </c>
      <c r="Y260">
        <f t="shared" si="57"/>
        <v>0</v>
      </c>
      <c r="Z260">
        <f t="shared" si="58"/>
        <v>0</v>
      </c>
      <c r="AA260">
        <f t="shared" si="59"/>
        <v>0</v>
      </c>
    </row>
    <row r="261" spans="1:27" x14ac:dyDescent="0.2">
      <c r="B261" s="152" t="str">
        <f t="shared" si="61"/>
        <v>empty</v>
      </c>
      <c r="C261" s="38">
        <v>0</v>
      </c>
      <c r="D261" s="38">
        <v>5</v>
      </c>
      <c r="E261" s="219">
        <v>0</v>
      </c>
      <c r="F261" s="108">
        <f>ABS(Home!$K$21*E261)</f>
        <v>0</v>
      </c>
      <c r="G261" s="38">
        <v>0</v>
      </c>
      <c r="H261" s="108">
        <f>ABS(Home!$K$21*G261)</f>
        <v>0</v>
      </c>
      <c r="I261" s="38">
        <v>0</v>
      </c>
      <c r="J261" s="108">
        <f>ABS(Home!$K$21*I261)</f>
        <v>0</v>
      </c>
      <c r="K261" s="38">
        <v>0</v>
      </c>
      <c r="L261" s="108">
        <f>ABS(Home!$K$21*K261)</f>
        <v>0</v>
      </c>
      <c r="P261">
        <f t="shared" si="65"/>
        <v>0</v>
      </c>
      <c r="Q261">
        <f t="shared" si="66"/>
        <v>5</v>
      </c>
      <c r="S261" s="1">
        <f t="shared" ref="S261:S324" si="72">IF($C261=1,E261,0)</f>
        <v>0</v>
      </c>
      <c r="T261">
        <f t="shared" si="69"/>
        <v>0</v>
      </c>
      <c r="U261">
        <f t="shared" si="70"/>
        <v>0</v>
      </c>
      <c r="V261">
        <f t="shared" si="71"/>
        <v>0</v>
      </c>
      <c r="X261">
        <f t="shared" ref="X261:X324" si="73">IF($C261=1,F261,0)</f>
        <v>0</v>
      </c>
      <c r="Y261">
        <f t="shared" ref="Y261:Y324" si="74">IF($C261=1,H261,0)</f>
        <v>0</v>
      </c>
      <c r="Z261">
        <f t="shared" ref="Z261:Z324" si="75">IF($C261=1,J261,0)</f>
        <v>0</v>
      </c>
      <c r="AA261">
        <f t="shared" ref="AA261:AA324" si="76">IF($C261=1,L261,0)</f>
        <v>0</v>
      </c>
    </row>
    <row r="262" spans="1:27" x14ac:dyDescent="0.2">
      <c r="B262" s="152" t="str">
        <f t="shared" si="61"/>
        <v>empty</v>
      </c>
      <c r="C262" s="84">
        <v>0</v>
      </c>
      <c r="D262" s="38">
        <v>5</v>
      </c>
      <c r="E262" s="219">
        <v>0</v>
      </c>
      <c r="F262" s="108">
        <f>ABS(Home!$K$21*E262)</f>
        <v>0</v>
      </c>
      <c r="G262" s="38">
        <v>0</v>
      </c>
      <c r="H262" s="108">
        <f>ABS(Home!$K$21*G262)</f>
        <v>0</v>
      </c>
      <c r="I262" s="38">
        <v>0</v>
      </c>
      <c r="J262" s="108">
        <f>ABS(Home!$K$21*I262)</f>
        <v>0</v>
      </c>
      <c r="K262" s="38">
        <v>0</v>
      </c>
      <c r="L262" s="108">
        <f>ABS(Home!$K$21*K262)</f>
        <v>0</v>
      </c>
      <c r="P262">
        <f t="shared" si="65"/>
        <v>0</v>
      </c>
      <c r="Q262">
        <f t="shared" si="66"/>
        <v>5</v>
      </c>
      <c r="S262" s="1">
        <f t="shared" si="72"/>
        <v>0</v>
      </c>
      <c r="T262">
        <f t="shared" si="69"/>
        <v>0</v>
      </c>
      <c r="U262">
        <f t="shared" si="70"/>
        <v>0</v>
      </c>
      <c r="V262">
        <f t="shared" si="71"/>
        <v>0</v>
      </c>
      <c r="X262">
        <f t="shared" si="73"/>
        <v>0</v>
      </c>
      <c r="Y262">
        <f t="shared" si="74"/>
        <v>0</v>
      </c>
      <c r="Z262">
        <f t="shared" si="75"/>
        <v>0</v>
      </c>
      <c r="AA262">
        <f t="shared" si="76"/>
        <v>0</v>
      </c>
    </row>
    <row r="263" spans="1:27" x14ac:dyDescent="0.2">
      <c r="A263" s="174"/>
      <c r="B263" s="158" t="str">
        <f t="shared" si="61"/>
        <v>empty</v>
      </c>
      <c r="C263" s="157">
        <v>0</v>
      </c>
      <c r="D263" s="157">
        <v>5</v>
      </c>
      <c r="E263" s="156">
        <v>0</v>
      </c>
      <c r="F263" s="266">
        <f>ABS(Home!$K$21*E263)</f>
        <v>0</v>
      </c>
      <c r="G263" s="157">
        <v>0</v>
      </c>
      <c r="H263" s="266">
        <f>ABS(Home!$K$21*G263)</f>
        <v>0</v>
      </c>
      <c r="I263" s="157">
        <v>0</v>
      </c>
      <c r="J263" s="266">
        <f>ABS(Home!$K$21*I263)</f>
        <v>0</v>
      </c>
      <c r="K263" s="157">
        <v>0</v>
      </c>
      <c r="L263" s="266">
        <f>ABS(Home!$K$21*K263)</f>
        <v>0</v>
      </c>
      <c r="M263" s="325" t="s">
        <v>26</v>
      </c>
      <c r="N263" s="328" t="s">
        <v>42</v>
      </c>
      <c r="P263">
        <f t="shared" si="65"/>
        <v>0</v>
      </c>
      <c r="Q263">
        <f t="shared" si="66"/>
        <v>5</v>
      </c>
      <c r="S263" s="1">
        <f t="shared" si="72"/>
        <v>0</v>
      </c>
      <c r="T263">
        <f t="shared" si="69"/>
        <v>0</v>
      </c>
      <c r="U263">
        <f t="shared" si="70"/>
        <v>0</v>
      </c>
      <c r="V263">
        <f t="shared" si="71"/>
        <v>0</v>
      </c>
      <c r="X263">
        <f t="shared" si="73"/>
        <v>0</v>
      </c>
      <c r="Y263">
        <f t="shared" si="74"/>
        <v>0</v>
      </c>
      <c r="Z263">
        <f t="shared" si="75"/>
        <v>0</v>
      </c>
      <c r="AA263">
        <f t="shared" si="76"/>
        <v>0</v>
      </c>
    </row>
    <row r="264" spans="1:27" x14ac:dyDescent="0.2">
      <c r="A264" s="14">
        <f>1+A254</f>
        <v>27</v>
      </c>
      <c r="B264" s="152" t="str">
        <f t="shared" si="61"/>
        <v>Temp</v>
      </c>
      <c r="C264" s="38">
        <v>0</v>
      </c>
      <c r="D264" s="38">
        <v>5</v>
      </c>
      <c r="E264" s="108">
        <v>0</v>
      </c>
      <c r="F264" s="108">
        <f>ABS(Home!$K$21*E264)</f>
        <v>0</v>
      </c>
      <c r="G264" s="39">
        <v>0</v>
      </c>
      <c r="H264" s="108">
        <f>ABS(Home!$K$21*G264)</f>
        <v>0</v>
      </c>
      <c r="I264" s="39">
        <v>0</v>
      </c>
      <c r="J264" s="108">
        <f>ABS(Home!$K$21*I264)</f>
        <v>0</v>
      </c>
      <c r="K264" s="39">
        <v>0</v>
      </c>
      <c r="L264" s="108">
        <f>ABS(Home!$K$21*K264)</f>
        <v>0</v>
      </c>
      <c r="M264" s="324">
        <f>SUM(C264:C269)</f>
        <v>0</v>
      </c>
      <c r="N264" s="327">
        <f>IF(C264=1,COUNTIF(F264,"&gt;0")+COUNTIF(H264,"&gt;0")+COUNTIF(J264,"&gt;0")+COUNTIF(L264,"&gt;0"),0)</f>
        <v>0</v>
      </c>
      <c r="P264">
        <f t="shared" si="65"/>
        <v>0</v>
      </c>
      <c r="Q264">
        <f t="shared" si="66"/>
        <v>5</v>
      </c>
      <c r="S264" s="1">
        <f t="shared" si="72"/>
        <v>0</v>
      </c>
      <c r="T264">
        <f>IF($C264=1,G264,0)</f>
        <v>0</v>
      </c>
      <c r="U264">
        <f t="shared" si="70"/>
        <v>0</v>
      </c>
      <c r="V264">
        <f t="shared" si="71"/>
        <v>0</v>
      </c>
      <c r="X264">
        <f t="shared" si="73"/>
        <v>0</v>
      </c>
      <c r="Y264">
        <f>IF($C264=1,H264,0)</f>
        <v>0</v>
      </c>
      <c r="Z264">
        <f t="shared" si="75"/>
        <v>0</v>
      </c>
      <c r="AA264">
        <f t="shared" si="76"/>
        <v>0</v>
      </c>
    </row>
    <row r="265" spans="1:27" x14ac:dyDescent="0.2">
      <c r="A265" s="18"/>
      <c r="B265" s="152" t="str">
        <f t="shared" si="61"/>
        <v>pH</v>
      </c>
      <c r="C265" s="38">
        <v>0</v>
      </c>
      <c r="D265" s="38">
        <v>5</v>
      </c>
      <c r="E265" s="108">
        <v>0</v>
      </c>
      <c r="F265" s="108">
        <f>ABS(Home!$K$21*E265)</f>
        <v>0</v>
      </c>
      <c r="G265" s="39">
        <v>0</v>
      </c>
      <c r="H265" s="108">
        <f>ABS(Home!$K$21*G265)</f>
        <v>0</v>
      </c>
      <c r="I265" s="39">
        <v>0</v>
      </c>
      <c r="J265" s="108">
        <f>ABS(Home!$K$21*I265)</f>
        <v>0</v>
      </c>
      <c r="K265" s="39">
        <v>0</v>
      </c>
      <c r="L265" s="108">
        <f>ABS(Home!$K$21*K265)</f>
        <v>0</v>
      </c>
      <c r="N265" s="327">
        <f t="shared" ref="N265:N268" si="77">IF(C265=1,COUNTIF(F265,"&gt;0")+COUNTIF(H265,"&gt;0")+COUNTIF(J265,"&gt;0")+COUNTIF(L265,"&gt;0"),0)</f>
        <v>0</v>
      </c>
      <c r="P265">
        <f t="shared" si="65"/>
        <v>0</v>
      </c>
      <c r="Q265">
        <f t="shared" si="66"/>
        <v>5</v>
      </c>
      <c r="S265" s="1">
        <f t="shared" si="72"/>
        <v>0</v>
      </c>
      <c r="T265">
        <f t="shared" si="69"/>
        <v>0</v>
      </c>
      <c r="U265">
        <f t="shared" si="70"/>
        <v>0</v>
      </c>
      <c r="V265">
        <f t="shared" si="71"/>
        <v>0</v>
      </c>
      <c r="X265">
        <f t="shared" si="73"/>
        <v>0</v>
      </c>
      <c r="Y265">
        <f t="shared" si="74"/>
        <v>0</v>
      </c>
      <c r="Z265">
        <f t="shared" si="75"/>
        <v>0</v>
      </c>
      <c r="AA265">
        <f t="shared" si="76"/>
        <v>0</v>
      </c>
    </row>
    <row r="266" spans="1:27" x14ac:dyDescent="0.2">
      <c r="B266" s="152" t="str">
        <f t="shared" si="61"/>
        <v>Global_DO</v>
      </c>
      <c r="C266" s="38">
        <v>0</v>
      </c>
      <c r="D266" s="38">
        <v>5</v>
      </c>
      <c r="E266" s="108">
        <v>0</v>
      </c>
      <c r="F266" s="108">
        <f>ABS(Home!$K$21*E266)</f>
        <v>0</v>
      </c>
      <c r="G266" s="39">
        <v>0</v>
      </c>
      <c r="H266" s="108">
        <f>ABS(Home!$K$21*G266)</f>
        <v>0</v>
      </c>
      <c r="I266" s="39">
        <v>0</v>
      </c>
      <c r="J266" s="108">
        <f>ABS(Home!$K$21*I266)</f>
        <v>0</v>
      </c>
      <c r="K266" s="39">
        <v>0</v>
      </c>
      <c r="L266" s="108">
        <f>ABS(Home!$K$21*K266)</f>
        <v>0</v>
      </c>
      <c r="N266" s="327">
        <f t="shared" si="77"/>
        <v>0</v>
      </c>
      <c r="P266">
        <f t="shared" si="65"/>
        <v>0</v>
      </c>
      <c r="Q266">
        <f t="shared" si="66"/>
        <v>5</v>
      </c>
      <c r="S266" s="1">
        <f t="shared" si="72"/>
        <v>0</v>
      </c>
      <c r="T266">
        <f t="shared" si="69"/>
        <v>0</v>
      </c>
      <c r="U266">
        <f t="shared" si="70"/>
        <v>0</v>
      </c>
      <c r="V266">
        <f t="shared" si="71"/>
        <v>0</v>
      </c>
      <c r="X266">
        <f t="shared" si="73"/>
        <v>0</v>
      </c>
      <c r="Y266">
        <f t="shared" si="74"/>
        <v>0</v>
      </c>
      <c r="Z266">
        <f t="shared" si="75"/>
        <v>0</v>
      </c>
      <c r="AA266">
        <f t="shared" si="76"/>
        <v>0</v>
      </c>
    </row>
    <row r="267" spans="1:27" x14ac:dyDescent="0.2">
      <c r="B267" s="152" t="str">
        <f t="shared" si="61"/>
        <v>Pollution</v>
      </c>
      <c r="C267" s="38">
        <v>0</v>
      </c>
      <c r="D267" s="38">
        <v>5</v>
      </c>
      <c r="E267" s="108">
        <v>0</v>
      </c>
      <c r="F267" s="108">
        <f>ABS(Home!$K$21*E267)</f>
        <v>0</v>
      </c>
      <c r="G267" s="39">
        <v>0</v>
      </c>
      <c r="H267" s="108">
        <f>ABS(Home!$K$21*G267)</f>
        <v>0</v>
      </c>
      <c r="I267" s="39">
        <v>0</v>
      </c>
      <c r="J267" s="108">
        <f>ABS(Home!$K$21*I267)</f>
        <v>0</v>
      </c>
      <c r="K267" s="39">
        <v>0</v>
      </c>
      <c r="L267" s="108">
        <f>ABS(Home!$K$21*K267)</f>
        <v>0</v>
      </c>
      <c r="N267" s="327">
        <f t="shared" si="77"/>
        <v>0</v>
      </c>
      <c r="P267">
        <f t="shared" si="65"/>
        <v>0</v>
      </c>
      <c r="Q267">
        <f t="shared" si="66"/>
        <v>5</v>
      </c>
      <c r="S267" s="1">
        <f t="shared" si="72"/>
        <v>0</v>
      </c>
      <c r="T267">
        <f t="shared" si="69"/>
        <v>0</v>
      </c>
      <c r="U267">
        <f t="shared" si="70"/>
        <v>0</v>
      </c>
      <c r="V267">
        <f t="shared" si="71"/>
        <v>0</v>
      </c>
      <c r="X267">
        <f t="shared" si="73"/>
        <v>0</v>
      </c>
      <c r="Y267">
        <f t="shared" si="74"/>
        <v>0</v>
      </c>
      <c r="Z267">
        <f t="shared" si="75"/>
        <v>0</v>
      </c>
      <c r="AA267">
        <f t="shared" si="76"/>
        <v>0</v>
      </c>
    </row>
    <row r="268" spans="1:27" x14ac:dyDescent="0.2">
      <c r="B268" s="152" t="str">
        <f t="shared" si="61"/>
        <v>Fishing</v>
      </c>
      <c r="C268" s="38">
        <v>0</v>
      </c>
      <c r="D268" s="38">
        <v>5</v>
      </c>
      <c r="E268" s="108">
        <v>0</v>
      </c>
      <c r="F268" s="108">
        <f>ABS(Home!$K$21*E268)</f>
        <v>0</v>
      </c>
      <c r="G268" s="39">
        <v>0</v>
      </c>
      <c r="H268" s="108">
        <f>ABS(Home!$K$21*G268)</f>
        <v>0</v>
      </c>
      <c r="I268" s="39">
        <v>0</v>
      </c>
      <c r="J268" s="108">
        <f>ABS(Home!$K$21*I268)</f>
        <v>0</v>
      </c>
      <c r="K268" s="39">
        <v>0</v>
      </c>
      <c r="L268" s="108">
        <f>ABS(Home!$K$21*K268)</f>
        <v>0</v>
      </c>
      <c r="N268" s="327">
        <f t="shared" si="77"/>
        <v>0</v>
      </c>
      <c r="P268">
        <f t="shared" si="65"/>
        <v>0</v>
      </c>
      <c r="Q268">
        <f t="shared" si="66"/>
        <v>5</v>
      </c>
      <c r="S268" s="1">
        <f t="shared" si="72"/>
        <v>0</v>
      </c>
      <c r="T268">
        <f t="shared" si="69"/>
        <v>0</v>
      </c>
      <c r="U268">
        <f t="shared" si="70"/>
        <v>0</v>
      </c>
      <c r="V268">
        <f t="shared" si="71"/>
        <v>0</v>
      </c>
      <c r="X268">
        <f t="shared" si="73"/>
        <v>0</v>
      </c>
      <c r="Y268">
        <f t="shared" si="74"/>
        <v>0</v>
      </c>
      <c r="Z268">
        <f t="shared" si="75"/>
        <v>0</v>
      </c>
      <c r="AA268">
        <f t="shared" si="76"/>
        <v>0</v>
      </c>
    </row>
    <row r="269" spans="1:27" x14ac:dyDescent="0.2">
      <c r="B269" s="152" t="str">
        <f t="shared" si="61"/>
        <v>Nutrient_input</v>
      </c>
      <c r="C269" s="38">
        <v>0</v>
      </c>
      <c r="D269" s="38">
        <v>5</v>
      </c>
      <c r="E269" s="108">
        <v>0</v>
      </c>
      <c r="F269" s="108">
        <f>ABS(Home!$K$21*E269)</f>
        <v>0</v>
      </c>
      <c r="G269" s="39">
        <v>0</v>
      </c>
      <c r="H269" s="108">
        <f>ABS(Home!$K$21*G269)</f>
        <v>0</v>
      </c>
      <c r="I269" s="39">
        <v>0</v>
      </c>
      <c r="J269" s="108">
        <f>ABS(Home!$K$21*I269)</f>
        <v>0</v>
      </c>
      <c r="K269" s="39">
        <v>0</v>
      </c>
      <c r="L269" s="108">
        <f>ABS(Home!$K$21*K269)</f>
        <v>0</v>
      </c>
      <c r="N269" s="327">
        <f>IF(C269=1,COUNTIF(F269,"&gt;0")+COUNTIF(H269,"&gt;0")+COUNTIF(J269,"&gt;0")+COUNTIF(L269,"&gt;0"),0)</f>
        <v>0</v>
      </c>
      <c r="P269">
        <f t="shared" si="65"/>
        <v>0</v>
      </c>
      <c r="Q269">
        <f t="shared" si="66"/>
        <v>5</v>
      </c>
      <c r="S269" s="1">
        <f t="shared" si="72"/>
        <v>0</v>
      </c>
      <c r="T269">
        <f t="shared" si="69"/>
        <v>0</v>
      </c>
      <c r="U269">
        <f t="shared" si="70"/>
        <v>0</v>
      </c>
      <c r="V269">
        <f t="shared" si="71"/>
        <v>0</v>
      </c>
      <c r="X269">
        <f t="shared" si="73"/>
        <v>0</v>
      </c>
      <c r="Y269">
        <f t="shared" si="74"/>
        <v>0</v>
      </c>
      <c r="Z269">
        <f t="shared" si="75"/>
        <v>0</v>
      </c>
      <c r="AA269">
        <f t="shared" si="76"/>
        <v>0</v>
      </c>
    </row>
    <row r="270" spans="1:27" x14ac:dyDescent="0.2">
      <c r="B270" s="152" t="str">
        <f t="shared" si="61"/>
        <v>empty</v>
      </c>
      <c r="C270" s="38">
        <v>0</v>
      </c>
      <c r="D270" s="38">
        <v>5</v>
      </c>
      <c r="E270" s="219">
        <v>0</v>
      </c>
      <c r="F270" s="108">
        <f>ABS(Home!$K$21*E270)</f>
        <v>0</v>
      </c>
      <c r="G270" s="38">
        <v>0</v>
      </c>
      <c r="H270" s="108">
        <f>ABS(Home!$K$21*G270)</f>
        <v>0</v>
      </c>
      <c r="I270" s="38">
        <v>0</v>
      </c>
      <c r="J270" s="108">
        <f>ABS(Home!$K$21*I270)</f>
        <v>0</v>
      </c>
      <c r="K270" s="38">
        <v>0</v>
      </c>
      <c r="L270" s="108">
        <f>ABS(Home!$K$21*K270)</f>
        <v>0</v>
      </c>
      <c r="P270">
        <f t="shared" si="65"/>
        <v>0</v>
      </c>
      <c r="Q270">
        <f t="shared" si="66"/>
        <v>5</v>
      </c>
      <c r="S270" s="1">
        <f t="shared" si="72"/>
        <v>0</v>
      </c>
      <c r="T270">
        <f t="shared" si="69"/>
        <v>0</v>
      </c>
      <c r="U270">
        <f t="shared" si="70"/>
        <v>0</v>
      </c>
      <c r="V270">
        <f t="shared" si="71"/>
        <v>0</v>
      </c>
      <c r="X270">
        <f t="shared" si="73"/>
        <v>0</v>
      </c>
      <c r="Y270">
        <f t="shared" si="74"/>
        <v>0</v>
      </c>
      <c r="Z270">
        <f t="shared" si="75"/>
        <v>0</v>
      </c>
      <c r="AA270">
        <f t="shared" si="76"/>
        <v>0</v>
      </c>
    </row>
    <row r="271" spans="1:27" x14ac:dyDescent="0.2">
      <c r="B271" s="152" t="str">
        <f t="shared" ref="B271:B334" si="78">B261</f>
        <v>empty</v>
      </c>
      <c r="C271" s="38">
        <v>0</v>
      </c>
      <c r="D271" s="38">
        <v>5</v>
      </c>
      <c r="E271" s="219">
        <v>0</v>
      </c>
      <c r="F271" s="108">
        <f>ABS(Home!$K$21*E271)</f>
        <v>0</v>
      </c>
      <c r="G271" s="38">
        <v>0</v>
      </c>
      <c r="H271" s="108">
        <f>ABS(Home!$K$21*G271)</f>
        <v>0</v>
      </c>
      <c r="I271" s="38">
        <v>0</v>
      </c>
      <c r="J271" s="108">
        <f>ABS(Home!$K$21*I271)</f>
        <v>0</v>
      </c>
      <c r="K271" s="38">
        <v>0</v>
      </c>
      <c r="L271" s="108">
        <f>ABS(Home!$K$21*K271)</f>
        <v>0</v>
      </c>
      <c r="P271">
        <f t="shared" si="65"/>
        <v>0</v>
      </c>
      <c r="Q271">
        <f t="shared" si="66"/>
        <v>5</v>
      </c>
      <c r="S271" s="1">
        <f t="shared" si="72"/>
        <v>0</v>
      </c>
      <c r="T271">
        <f t="shared" si="69"/>
        <v>0</v>
      </c>
      <c r="U271">
        <f t="shared" si="70"/>
        <v>0</v>
      </c>
      <c r="V271">
        <f t="shared" si="71"/>
        <v>0</v>
      </c>
      <c r="X271">
        <f t="shared" si="73"/>
        <v>0</v>
      </c>
      <c r="Y271">
        <f t="shared" si="74"/>
        <v>0</v>
      </c>
      <c r="Z271">
        <f t="shared" si="75"/>
        <v>0</v>
      </c>
      <c r="AA271">
        <f t="shared" si="76"/>
        <v>0</v>
      </c>
    </row>
    <row r="272" spans="1:27" x14ac:dyDescent="0.2">
      <c r="B272" s="152" t="str">
        <f t="shared" si="78"/>
        <v>empty</v>
      </c>
      <c r="C272" s="84">
        <v>0</v>
      </c>
      <c r="D272" s="38">
        <v>5</v>
      </c>
      <c r="E272" s="219">
        <v>0</v>
      </c>
      <c r="F272" s="108">
        <f>ABS(Home!$K$21*E272)</f>
        <v>0</v>
      </c>
      <c r="G272" s="38">
        <v>0</v>
      </c>
      <c r="H272" s="108">
        <f>ABS(Home!$K$21*G272)</f>
        <v>0</v>
      </c>
      <c r="I272" s="38">
        <v>0</v>
      </c>
      <c r="J272" s="108">
        <f>ABS(Home!$K$21*I272)</f>
        <v>0</v>
      </c>
      <c r="K272" s="38">
        <v>0</v>
      </c>
      <c r="L272" s="108">
        <f>ABS(Home!$K$21*K272)</f>
        <v>0</v>
      </c>
      <c r="P272">
        <f t="shared" si="65"/>
        <v>0</v>
      </c>
      <c r="Q272">
        <f t="shared" si="66"/>
        <v>5</v>
      </c>
      <c r="S272" s="1">
        <f t="shared" si="72"/>
        <v>0</v>
      </c>
      <c r="T272">
        <f t="shared" si="69"/>
        <v>0</v>
      </c>
      <c r="U272">
        <f t="shared" si="70"/>
        <v>0</v>
      </c>
      <c r="V272">
        <f t="shared" si="71"/>
        <v>0</v>
      </c>
      <c r="X272">
        <f t="shared" si="73"/>
        <v>0</v>
      </c>
      <c r="Y272">
        <f t="shared" si="74"/>
        <v>0</v>
      </c>
      <c r="Z272">
        <f t="shared" si="75"/>
        <v>0</v>
      </c>
      <c r="AA272">
        <f t="shared" si="76"/>
        <v>0</v>
      </c>
    </row>
    <row r="273" spans="1:27" x14ac:dyDescent="0.2">
      <c r="A273" s="174"/>
      <c r="B273" s="158" t="str">
        <f t="shared" si="78"/>
        <v>empty</v>
      </c>
      <c r="C273" s="157">
        <v>0</v>
      </c>
      <c r="D273" s="157">
        <v>5</v>
      </c>
      <c r="E273" s="156">
        <v>0</v>
      </c>
      <c r="F273" s="266">
        <f>ABS(Home!$K$21*E273)</f>
        <v>0</v>
      </c>
      <c r="G273" s="157">
        <v>0</v>
      </c>
      <c r="H273" s="266">
        <f>ABS(Home!$K$21*G273)</f>
        <v>0</v>
      </c>
      <c r="I273" s="157">
        <v>0</v>
      </c>
      <c r="J273" s="266">
        <f>ABS(Home!$K$21*I273)</f>
        <v>0</v>
      </c>
      <c r="K273" s="157">
        <v>0</v>
      </c>
      <c r="L273" s="266">
        <f>ABS(Home!$K$21*K273)</f>
        <v>0</v>
      </c>
      <c r="M273" s="325" t="s">
        <v>26</v>
      </c>
      <c r="N273" s="328" t="s">
        <v>42</v>
      </c>
      <c r="P273">
        <f t="shared" si="65"/>
        <v>0</v>
      </c>
      <c r="Q273">
        <f t="shared" si="66"/>
        <v>5</v>
      </c>
      <c r="S273" s="1">
        <f t="shared" si="72"/>
        <v>0</v>
      </c>
      <c r="T273">
        <f t="shared" si="69"/>
        <v>0</v>
      </c>
      <c r="U273">
        <f t="shared" si="70"/>
        <v>0</v>
      </c>
      <c r="V273">
        <f t="shared" si="71"/>
        <v>0</v>
      </c>
      <c r="X273">
        <f t="shared" si="73"/>
        <v>0</v>
      </c>
      <c r="Y273">
        <f t="shared" si="74"/>
        <v>0</v>
      </c>
      <c r="Z273">
        <f t="shared" si="75"/>
        <v>0</v>
      </c>
      <c r="AA273">
        <f t="shared" si="76"/>
        <v>0</v>
      </c>
    </row>
    <row r="274" spans="1:27" x14ac:dyDescent="0.2">
      <c r="A274" s="14">
        <f>1+A264</f>
        <v>28</v>
      </c>
      <c r="B274" s="152" t="str">
        <f t="shared" si="78"/>
        <v>Temp</v>
      </c>
      <c r="C274" s="38">
        <v>0</v>
      </c>
      <c r="D274" s="38">
        <v>5</v>
      </c>
      <c r="E274" s="108">
        <v>0</v>
      </c>
      <c r="F274" s="108">
        <f>ABS(Home!$K$21*E274)</f>
        <v>0</v>
      </c>
      <c r="G274" s="39">
        <v>0</v>
      </c>
      <c r="H274" s="108">
        <f>ABS(Home!$K$21*G274)</f>
        <v>0</v>
      </c>
      <c r="I274" s="39">
        <v>0</v>
      </c>
      <c r="J274" s="108">
        <f>ABS(Home!$K$21*I274)</f>
        <v>0</v>
      </c>
      <c r="K274" s="39">
        <v>0</v>
      </c>
      <c r="L274" s="108">
        <f>ABS(Home!$K$21*K274)</f>
        <v>0</v>
      </c>
      <c r="M274" s="324">
        <f>SUM(C274:C279)</f>
        <v>0</v>
      </c>
      <c r="N274" s="327">
        <f>IF(C274=1,COUNTIF(F274,"&gt;0")+COUNTIF(H274,"&gt;0")+COUNTIF(J274,"&gt;0")+COUNTIF(L274,"&gt;0"),0)</f>
        <v>0</v>
      </c>
      <c r="P274">
        <f t="shared" si="65"/>
        <v>0</v>
      </c>
      <c r="Q274">
        <f t="shared" si="66"/>
        <v>5</v>
      </c>
      <c r="S274" s="1">
        <f t="shared" si="72"/>
        <v>0</v>
      </c>
      <c r="T274">
        <f t="shared" si="69"/>
        <v>0</v>
      </c>
      <c r="U274">
        <f t="shared" si="70"/>
        <v>0</v>
      </c>
      <c r="V274">
        <f t="shared" si="71"/>
        <v>0</v>
      </c>
      <c r="X274">
        <f t="shared" si="73"/>
        <v>0</v>
      </c>
      <c r="Y274">
        <f t="shared" si="74"/>
        <v>0</v>
      </c>
      <c r="Z274">
        <f t="shared" si="75"/>
        <v>0</v>
      </c>
      <c r="AA274">
        <f t="shared" si="76"/>
        <v>0</v>
      </c>
    </row>
    <row r="275" spans="1:27" x14ac:dyDescent="0.2">
      <c r="A275" s="18"/>
      <c r="B275" s="152" t="str">
        <f t="shared" si="78"/>
        <v>pH</v>
      </c>
      <c r="C275" s="38">
        <v>0</v>
      </c>
      <c r="D275" s="38">
        <v>5</v>
      </c>
      <c r="E275" s="108">
        <v>0</v>
      </c>
      <c r="F275" s="108">
        <f>ABS(Home!$K$21*E275)</f>
        <v>0</v>
      </c>
      <c r="G275" s="39">
        <v>0</v>
      </c>
      <c r="H275" s="108">
        <f>ABS(Home!$K$21*G275)</f>
        <v>0</v>
      </c>
      <c r="I275" s="39">
        <v>0</v>
      </c>
      <c r="J275" s="108">
        <f>ABS(Home!$K$21*I275)</f>
        <v>0</v>
      </c>
      <c r="K275" s="39">
        <v>0</v>
      </c>
      <c r="L275" s="108">
        <f>ABS(Home!$K$21*K275)</f>
        <v>0</v>
      </c>
      <c r="N275" s="327">
        <f t="shared" ref="N275:N278" si="79">IF(C275=1,COUNTIF(F275,"&gt;0")+COUNTIF(H275,"&gt;0")+COUNTIF(J275,"&gt;0")+COUNTIF(L275,"&gt;0"),0)</f>
        <v>0</v>
      </c>
      <c r="P275">
        <f t="shared" si="65"/>
        <v>0</v>
      </c>
      <c r="Q275">
        <f t="shared" si="66"/>
        <v>5</v>
      </c>
      <c r="S275" s="1">
        <f t="shared" si="72"/>
        <v>0</v>
      </c>
      <c r="T275">
        <f t="shared" si="69"/>
        <v>0</v>
      </c>
      <c r="U275">
        <f t="shared" si="70"/>
        <v>0</v>
      </c>
      <c r="V275">
        <f t="shared" si="71"/>
        <v>0</v>
      </c>
      <c r="X275">
        <f t="shared" si="73"/>
        <v>0</v>
      </c>
      <c r="Y275">
        <f t="shared" si="74"/>
        <v>0</v>
      </c>
      <c r="Z275">
        <f t="shared" si="75"/>
        <v>0</v>
      </c>
      <c r="AA275">
        <f t="shared" si="76"/>
        <v>0</v>
      </c>
    </row>
    <row r="276" spans="1:27" x14ac:dyDescent="0.2">
      <c r="B276" s="152" t="str">
        <f t="shared" si="78"/>
        <v>Global_DO</v>
      </c>
      <c r="C276" s="38">
        <v>0</v>
      </c>
      <c r="D276" s="38">
        <v>5</v>
      </c>
      <c r="E276" s="108">
        <v>0</v>
      </c>
      <c r="F276" s="108">
        <f>ABS(Home!$K$21*E276)</f>
        <v>0</v>
      </c>
      <c r="G276" s="39">
        <v>0</v>
      </c>
      <c r="H276" s="108">
        <f>ABS(Home!$K$21*G276)</f>
        <v>0</v>
      </c>
      <c r="I276" s="39">
        <v>0</v>
      </c>
      <c r="J276" s="108">
        <f>ABS(Home!$K$21*I276)</f>
        <v>0</v>
      </c>
      <c r="K276" s="39">
        <v>0</v>
      </c>
      <c r="L276" s="108">
        <f>ABS(Home!$K$21*K276)</f>
        <v>0</v>
      </c>
      <c r="N276" s="327">
        <f t="shared" si="79"/>
        <v>0</v>
      </c>
      <c r="P276">
        <f t="shared" si="65"/>
        <v>0</v>
      </c>
      <c r="Q276">
        <f t="shared" si="66"/>
        <v>5</v>
      </c>
      <c r="S276" s="1">
        <f t="shared" si="72"/>
        <v>0</v>
      </c>
      <c r="T276">
        <f t="shared" si="69"/>
        <v>0</v>
      </c>
      <c r="U276">
        <f t="shared" si="70"/>
        <v>0</v>
      </c>
      <c r="V276">
        <f t="shared" si="71"/>
        <v>0</v>
      </c>
      <c r="X276">
        <f t="shared" si="73"/>
        <v>0</v>
      </c>
      <c r="Y276">
        <f t="shared" si="74"/>
        <v>0</v>
      </c>
      <c r="Z276">
        <f t="shared" si="75"/>
        <v>0</v>
      </c>
      <c r="AA276">
        <f t="shared" si="76"/>
        <v>0</v>
      </c>
    </row>
    <row r="277" spans="1:27" x14ac:dyDescent="0.2">
      <c r="B277" s="152" t="str">
        <f t="shared" si="78"/>
        <v>Pollution</v>
      </c>
      <c r="C277" s="38">
        <v>0</v>
      </c>
      <c r="D277" s="38">
        <v>5</v>
      </c>
      <c r="E277" s="108">
        <v>0</v>
      </c>
      <c r="F277" s="108">
        <f>ABS(Home!$K$21*E277)</f>
        <v>0</v>
      </c>
      <c r="G277" s="39">
        <v>0</v>
      </c>
      <c r="H277" s="108">
        <f>ABS(Home!$K$21*G277)</f>
        <v>0</v>
      </c>
      <c r="I277" s="39">
        <v>0</v>
      </c>
      <c r="J277" s="108">
        <f>ABS(Home!$K$21*I277)</f>
        <v>0</v>
      </c>
      <c r="K277" s="39">
        <v>0</v>
      </c>
      <c r="L277" s="108">
        <f>ABS(Home!$K$21*K277)</f>
        <v>0</v>
      </c>
      <c r="N277" s="327">
        <f t="shared" si="79"/>
        <v>0</v>
      </c>
      <c r="P277">
        <f t="shared" si="65"/>
        <v>0</v>
      </c>
      <c r="Q277">
        <f t="shared" si="66"/>
        <v>5</v>
      </c>
      <c r="S277" s="1">
        <f t="shared" si="72"/>
        <v>0</v>
      </c>
      <c r="T277">
        <f t="shared" si="69"/>
        <v>0</v>
      </c>
      <c r="U277">
        <f t="shared" si="70"/>
        <v>0</v>
      </c>
      <c r="V277">
        <f t="shared" si="71"/>
        <v>0</v>
      </c>
      <c r="X277">
        <f t="shared" si="73"/>
        <v>0</v>
      </c>
      <c r="Y277">
        <f t="shared" si="74"/>
        <v>0</v>
      </c>
      <c r="Z277">
        <f t="shared" si="75"/>
        <v>0</v>
      </c>
      <c r="AA277">
        <f t="shared" si="76"/>
        <v>0</v>
      </c>
    </row>
    <row r="278" spans="1:27" x14ac:dyDescent="0.2">
      <c r="B278" s="152" t="str">
        <f t="shared" si="78"/>
        <v>Fishing</v>
      </c>
      <c r="C278" s="38">
        <v>0</v>
      </c>
      <c r="D278" s="38">
        <v>5</v>
      </c>
      <c r="E278" s="108">
        <v>0</v>
      </c>
      <c r="F278" s="108">
        <f>ABS(Home!$K$21*E278)</f>
        <v>0</v>
      </c>
      <c r="G278" s="39">
        <v>0</v>
      </c>
      <c r="H278" s="108">
        <f>ABS(Home!$K$21*G278)</f>
        <v>0</v>
      </c>
      <c r="I278" s="39">
        <v>0</v>
      </c>
      <c r="J278" s="108">
        <f>ABS(Home!$K$21*I278)</f>
        <v>0</v>
      </c>
      <c r="K278" s="39">
        <v>0</v>
      </c>
      <c r="L278" s="108">
        <f>ABS(Home!$K$21*K278)</f>
        <v>0</v>
      </c>
      <c r="N278" s="327">
        <f t="shared" si="79"/>
        <v>0</v>
      </c>
      <c r="P278">
        <f t="shared" si="65"/>
        <v>0</v>
      </c>
      <c r="Q278">
        <f t="shared" si="66"/>
        <v>5</v>
      </c>
      <c r="S278" s="1">
        <f t="shared" si="72"/>
        <v>0</v>
      </c>
      <c r="T278">
        <f t="shared" si="69"/>
        <v>0</v>
      </c>
      <c r="U278">
        <f t="shared" si="70"/>
        <v>0</v>
      </c>
      <c r="V278">
        <f t="shared" si="71"/>
        <v>0</v>
      </c>
      <c r="X278">
        <f t="shared" si="73"/>
        <v>0</v>
      </c>
      <c r="Y278">
        <f t="shared" si="74"/>
        <v>0</v>
      </c>
      <c r="Z278">
        <f t="shared" si="75"/>
        <v>0</v>
      </c>
      <c r="AA278">
        <f t="shared" si="76"/>
        <v>0</v>
      </c>
    </row>
    <row r="279" spans="1:27" x14ac:dyDescent="0.2">
      <c r="B279" s="152" t="str">
        <f t="shared" si="78"/>
        <v>Nutrient_input</v>
      </c>
      <c r="C279" s="38">
        <v>0</v>
      </c>
      <c r="D279" s="38">
        <v>5</v>
      </c>
      <c r="E279" s="108">
        <v>0</v>
      </c>
      <c r="F279" s="108">
        <f>ABS(Home!$K$21*E279)</f>
        <v>0</v>
      </c>
      <c r="G279" s="39">
        <v>0</v>
      </c>
      <c r="H279" s="108">
        <f>ABS(Home!$K$21*G279)</f>
        <v>0</v>
      </c>
      <c r="I279" s="39">
        <v>0</v>
      </c>
      <c r="J279" s="108">
        <f>ABS(Home!$K$21*I279)</f>
        <v>0</v>
      </c>
      <c r="K279" s="39">
        <v>0</v>
      </c>
      <c r="L279" s="108">
        <f>ABS(Home!$K$21*K279)</f>
        <v>0</v>
      </c>
      <c r="N279" s="327">
        <f>IF(C279=1,COUNTIF(F279,"&gt;0")+COUNTIF(H279,"&gt;0")+COUNTIF(J279,"&gt;0")+COUNTIF(L279,"&gt;0"),0)</f>
        <v>0</v>
      </c>
      <c r="P279">
        <f t="shared" si="65"/>
        <v>0</v>
      </c>
      <c r="Q279">
        <f t="shared" si="66"/>
        <v>5</v>
      </c>
      <c r="S279" s="1">
        <f t="shared" si="72"/>
        <v>0</v>
      </c>
      <c r="T279">
        <f t="shared" si="69"/>
        <v>0</v>
      </c>
      <c r="U279">
        <f t="shared" si="70"/>
        <v>0</v>
      </c>
      <c r="V279">
        <f t="shared" si="71"/>
        <v>0</v>
      </c>
      <c r="X279">
        <f t="shared" si="73"/>
        <v>0</v>
      </c>
      <c r="Y279">
        <f t="shared" si="74"/>
        <v>0</v>
      </c>
      <c r="Z279">
        <f t="shared" si="75"/>
        <v>0</v>
      </c>
      <c r="AA279">
        <f t="shared" si="76"/>
        <v>0</v>
      </c>
    </row>
    <row r="280" spans="1:27" x14ac:dyDescent="0.2">
      <c r="B280" s="152" t="str">
        <f t="shared" si="78"/>
        <v>empty</v>
      </c>
      <c r="C280" s="38">
        <v>0</v>
      </c>
      <c r="D280" s="38">
        <v>5</v>
      </c>
      <c r="E280" s="219">
        <v>0</v>
      </c>
      <c r="F280" s="108">
        <f>ABS(Home!$K$21*E280)</f>
        <v>0</v>
      </c>
      <c r="G280" s="38">
        <v>0</v>
      </c>
      <c r="H280" s="108">
        <f>ABS(Home!$K$21*G280)</f>
        <v>0</v>
      </c>
      <c r="I280" s="38">
        <v>0</v>
      </c>
      <c r="J280" s="108">
        <f>ABS(Home!$K$21*I280)</f>
        <v>0</v>
      </c>
      <c r="K280" s="38">
        <v>0</v>
      </c>
      <c r="L280" s="108">
        <f>ABS(Home!$K$21*K280)</f>
        <v>0</v>
      </c>
      <c r="P280">
        <f t="shared" si="65"/>
        <v>0</v>
      </c>
      <c r="Q280">
        <f t="shared" si="66"/>
        <v>5</v>
      </c>
      <c r="S280" s="1">
        <f t="shared" si="72"/>
        <v>0</v>
      </c>
      <c r="T280">
        <f t="shared" si="69"/>
        <v>0</v>
      </c>
      <c r="U280">
        <f t="shared" si="70"/>
        <v>0</v>
      </c>
      <c r="V280">
        <f t="shared" si="71"/>
        <v>0</v>
      </c>
      <c r="X280">
        <f t="shared" si="73"/>
        <v>0</v>
      </c>
      <c r="Y280">
        <f t="shared" si="74"/>
        <v>0</v>
      </c>
      <c r="Z280">
        <f t="shared" si="75"/>
        <v>0</v>
      </c>
      <c r="AA280">
        <f t="shared" si="76"/>
        <v>0</v>
      </c>
    </row>
    <row r="281" spans="1:27" x14ac:dyDescent="0.2">
      <c r="B281" s="152" t="str">
        <f t="shared" si="78"/>
        <v>empty</v>
      </c>
      <c r="C281" s="38">
        <v>0</v>
      </c>
      <c r="D281" s="38">
        <v>5</v>
      </c>
      <c r="E281" s="219">
        <v>0</v>
      </c>
      <c r="F281" s="108">
        <f>ABS(Home!$K$21*E281)</f>
        <v>0</v>
      </c>
      <c r="G281" s="38">
        <v>0</v>
      </c>
      <c r="H281" s="108">
        <f>ABS(Home!$K$21*G281)</f>
        <v>0</v>
      </c>
      <c r="I281" s="38">
        <v>0</v>
      </c>
      <c r="J281" s="108">
        <f>ABS(Home!$K$21*I281)</f>
        <v>0</v>
      </c>
      <c r="K281" s="38">
        <v>0</v>
      </c>
      <c r="L281" s="108">
        <f>ABS(Home!$K$21*K281)</f>
        <v>0</v>
      </c>
      <c r="P281">
        <f t="shared" si="65"/>
        <v>0</v>
      </c>
      <c r="Q281">
        <f t="shared" si="66"/>
        <v>5</v>
      </c>
      <c r="S281" s="1">
        <f t="shared" si="72"/>
        <v>0</v>
      </c>
      <c r="T281">
        <f t="shared" si="69"/>
        <v>0</v>
      </c>
      <c r="U281">
        <f t="shared" si="70"/>
        <v>0</v>
      </c>
      <c r="V281">
        <f t="shared" si="71"/>
        <v>0</v>
      </c>
      <c r="X281">
        <f t="shared" si="73"/>
        <v>0</v>
      </c>
      <c r="Y281">
        <f t="shared" si="74"/>
        <v>0</v>
      </c>
      <c r="Z281">
        <f t="shared" si="75"/>
        <v>0</v>
      </c>
      <c r="AA281">
        <f t="shared" si="76"/>
        <v>0</v>
      </c>
    </row>
    <row r="282" spans="1:27" x14ac:dyDescent="0.2">
      <c r="B282" s="152" t="str">
        <f t="shared" si="78"/>
        <v>empty</v>
      </c>
      <c r="C282" s="84">
        <v>0</v>
      </c>
      <c r="D282" s="38">
        <v>5</v>
      </c>
      <c r="E282" s="219">
        <v>0</v>
      </c>
      <c r="F282" s="108">
        <f>ABS(Home!$K$21*E282)</f>
        <v>0</v>
      </c>
      <c r="G282" s="38">
        <v>0</v>
      </c>
      <c r="H282" s="108">
        <f>ABS(Home!$K$21*G282)</f>
        <v>0</v>
      </c>
      <c r="I282" s="38">
        <v>0</v>
      </c>
      <c r="J282" s="108">
        <f>ABS(Home!$K$21*I282)</f>
        <v>0</v>
      </c>
      <c r="K282" s="38">
        <v>0</v>
      </c>
      <c r="L282" s="108">
        <f>ABS(Home!$K$21*K282)</f>
        <v>0</v>
      </c>
      <c r="P282">
        <f t="shared" si="65"/>
        <v>0</v>
      </c>
      <c r="Q282">
        <f t="shared" si="66"/>
        <v>5</v>
      </c>
      <c r="S282" s="1">
        <f t="shared" si="72"/>
        <v>0</v>
      </c>
      <c r="T282">
        <f t="shared" si="69"/>
        <v>0</v>
      </c>
      <c r="U282">
        <f t="shared" si="70"/>
        <v>0</v>
      </c>
      <c r="V282">
        <f t="shared" si="71"/>
        <v>0</v>
      </c>
      <c r="X282">
        <f t="shared" si="73"/>
        <v>0</v>
      </c>
      <c r="Y282">
        <f t="shared" si="74"/>
        <v>0</v>
      </c>
      <c r="Z282">
        <f t="shared" si="75"/>
        <v>0</v>
      </c>
      <c r="AA282">
        <f t="shared" si="76"/>
        <v>0</v>
      </c>
    </row>
    <row r="283" spans="1:27" x14ac:dyDescent="0.2">
      <c r="A283" s="174"/>
      <c r="B283" s="158" t="str">
        <f t="shared" si="78"/>
        <v>empty</v>
      </c>
      <c r="C283" s="157">
        <v>0</v>
      </c>
      <c r="D283" s="157">
        <v>5</v>
      </c>
      <c r="E283" s="156">
        <v>0</v>
      </c>
      <c r="F283" s="266">
        <f>ABS(Home!$K$21*E283)</f>
        <v>0</v>
      </c>
      <c r="G283" s="157">
        <v>0</v>
      </c>
      <c r="H283" s="266">
        <f>ABS(Home!$K$21*G283)</f>
        <v>0</v>
      </c>
      <c r="I283" s="157">
        <v>0</v>
      </c>
      <c r="J283" s="266">
        <f>ABS(Home!$K$21*I283)</f>
        <v>0</v>
      </c>
      <c r="K283" s="157">
        <v>0</v>
      </c>
      <c r="L283" s="266">
        <f>ABS(Home!$K$21*K283)</f>
        <v>0</v>
      </c>
      <c r="M283" s="325" t="s">
        <v>26</v>
      </c>
      <c r="N283" s="328" t="s">
        <v>42</v>
      </c>
      <c r="P283">
        <f t="shared" si="65"/>
        <v>0</v>
      </c>
      <c r="Q283">
        <f t="shared" si="66"/>
        <v>5</v>
      </c>
      <c r="S283" s="1">
        <f t="shared" si="72"/>
        <v>0</v>
      </c>
      <c r="T283">
        <f t="shared" si="69"/>
        <v>0</v>
      </c>
      <c r="U283">
        <f t="shared" si="70"/>
        <v>0</v>
      </c>
      <c r="V283">
        <f t="shared" si="71"/>
        <v>0</v>
      </c>
      <c r="X283">
        <f t="shared" si="73"/>
        <v>0</v>
      </c>
      <c r="Y283">
        <f t="shared" si="74"/>
        <v>0</v>
      </c>
      <c r="Z283">
        <f t="shared" si="75"/>
        <v>0</v>
      </c>
      <c r="AA283">
        <f t="shared" si="76"/>
        <v>0</v>
      </c>
    </row>
    <row r="284" spans="1:27" x14ac:dyDescent="0.2">
      <c r="A284" s="14">
        <f>1+A274</f>
        <v>29</v>
      </c>
      <c r="B284" s="152" t="str">
        <f t="shared" si="78"/>
        <v>Temp</v>
      </c>
      <c r="C284" s="38">
        <v>0</v>
      </c>
      <c r="D284" s="38">
        <v>5</v>
      </c>
      <c r="E284" s="108">
        <v>0</v>
      </c>
      <c r="F284" s="108">
        <f>ABS(Home!$K$21*E284)</f>
        <v>0</v>
      </c>
      <c r="G284" s="39">
        <v>0</v>
      </c>
      <c r="H284" s="108">
        <f>ABS(Home!$K$21*G284)</f>
        <v>0</v>
      </c>
      <c r="I284" s="39">
        <v>0</v>
      </c>
      <c r="J284" s="108">
        <f>ABS(Home!$K$21*I284)</f>
        <v>0</v>
      </c>
      <c r="K284" s="39">
        <v>0</v>
      </c>
      <c r="L284" s="108">
        <f>ABS(Home!$K$21*K284)</f>
        <v>0</v>
      </c>
      <c r="M284" s="324">
        <f>SUM(C284:C289)</f>
        <v>0</v>
      </c>
      <c r="N284" s="327">
        <f>IF(C284=1,COUNTIF(F284,"&gt;0")+COUNTIF(H284,"&gt;0")+COUNTIF(J284,"&gt;0")+COUNTIF(L284,"&gt;0"),0)</f>
        <v>0</v>
      </c>
      <c r="P284">
        <f t="shared" si="65"/>
        <v>0</v>
      </c>
      <c r="Q284">
        <f t="shared" si="66"/>
        <v>5</v>
      </c>
      <c r="S284" s="1">
        <f t="shared" si="72"/>
        <v>0</v>
      </c>
      <c r="T284">
        <f t="shared" si="69"/>
        <v>0</v>
      </c>
      <c r="U284">
        <f t="shared" si="70"/>
        <v>0</v>
      </c>
      <c r="V284">
        <f t="shared" si="71"/>
        <v>0</v>
      </c>
      <c r="X284">
        <f t="shared" si="73"/>
        <v>0</v>
      </c>
      <c r="Y284">
        <f t="shared" si="74"/>
        <v>0</v>
      </c>
      <c r="Z284">
        <f t="shared" si="75"/>
        <v>0</v>
      </c>
      <c r="AA284">
        <f t="shared" si="76"/>
        <v>0</v>
      </c>
    </row>
    <row r="285" spans="1:27" x14ac:dyDescent="0.2">
      <c r="A285" s="18"/>
      <c r="B285" s="152" t="str">
        <f t="shared" si="78"/>
        <v>pH</v>
      </c>
      <c r="C285" s="38">
        <v>0</v>
      </c>
      <c r="D285" s="38">
        <v>5</v>
      </c>
      <c r="E285" s="108">
        <v>0</v>
      </c>
      <c r="F285" s="108">
        <f>ABS(Home!$K$21*E285)</f>
        <v>0</v>
      </c>
      <c r="G285" s="39">
        <v>0</v>
      </c>
      <c r="H285" s="108">
        <f>ABS(Home!$K$21*G285)</f>
        <v>0</v>
      </c>
      <c r="I285" s="39">
        <v>0</v>
      </c>
      <c r="J285" s="108">
        <f>ABS(Home!$K$21*I285)</f>
        <v>0</v>
      </c>
      <c r="K285" s="39">
        <v>0</v>
      </c>
      <c r="L285" s="108">
        <f>ABS(Home!$K$21*K285)</f>
        <v>0</v>
      </c>
      <c r="N285" s="327">
        <f t="shared" ref="N285:N288" si="80">IF(C285=1,COUNTIF(F285,"&gt;0")+COUNTIF(H285,"&gt;0")+COUNTIF(J285,"&gt;0")+COUNTIF(L285,"&gt;0"),0)</f>
        <v>0</v>
      </c>
      <c r="P285">
        <f t="shared" si="65"/>
        <v>0</v>
      </c>
      <c r="Q285">
        <f t="shared" si="66"/>
        <v>5</v>
      </c>
      <c r="S285" s="1">
        <f t="shared" si="72"/>
        <v>0</v>
      </c>
      <c r="T285">
        <f t="shared" si="69"/>
        <v>0</v>
      </c>
      <c r="U285">
        <f t="shared" si="70"/>
        <v>0</v>
      </c>
      <c r="V285">
        <f t="shared" si="71"/>
        <v>0</v>
      </c>
      <c r="X285">
        <f t="shared" si="73"/>
        <v>0</v>
      </c>
      <c r="Y285">
        <f t="shared" si="74"/>
        <v>0</v>
      </c>
      <c r="Z285">
        <f t="shared" si="75"/>
        <v>0</v>
      </c>
      <c r="AA285">
        <f t="shared" si="76"/>
        <v>0</v>
      </c>
    </row>
    <row r="286" spans="1:27" x14ac:dyDescent="0.2">
      <c r="B286" s="152" t="str">
        <f t="shared" si="78"/>
        <v>Global_DO</v>
      </c>
      <c r="C286" s="38">
        <v>0</v>
      </c>
      <c r="D286" s="38">
        <v>5</v>
      </c>
      <c r="E286" s="108">
        <v>0</v>
      </c>
      <c r="F286" s="108">
        <f>ABS(Home!$K$21*E286)</f>
        <v>0</v>
      </c>
      <c r="G286" s="39">
        <v>0</v>
      </c>
      <c r="H286" s="108">
        <f>ABS(Home!$K$21*G286)</f>
        <v>0</v>
      </c>
      <c r="I286" s="39">
        <v>0</v>
      </c>
      <c r="J286" s="108">
        <f>ABS(Home!$K$21*I286)</f>
        <v>0</v>
      </c>
      <c r="K286" s="39">
        <v>0</v>
      </c>
      <c r="L286" s="108">
        <f>ABS(Home!$K$21*K286)</f>
        <v>0</v>
      </c>
      <c r="N286" s="327">
        <f t="shared" si="80"/>
        <v>0</v>
      </c>
      <c r="P286">
        <f t="shared" si="65"/>
        <v>0</v>
      </c>
      <c r="Q286">
        <f t="shared" si="66"/>
        <v>5</v>
      </c>
      <c r="S286" s="1">
        <f t="shared" si="72"/>
        <v>0</v>
      </c>
      <c r="T286">
        <f t="shared" si="69"/>
        <v>0</v>
      </c>
      <c r="U286">
        <f t="shared" si="70"/>
        <v>0</v>
      </c>
      <c r="V286">
        <f t="shared" si="71"/>
        <v>0</v>
      </c>
      <c r="X286">
        <f t="shared" si="73"/>
        <v>0</v>
      </c>
      <c r="Y286">
        <f t="shared" si="74"/>
        <v>0</v>
      </c>
      <c r="Z286">
        <f t="shared" si="75"/>
        <v>0</v>
      </c>
      <c r="AA286">
        <f t="shared" si="76"/>
        <v>0</v>
      </c>
    </row>
    <row r="287" spans="1:27" x14ac:dyDescent="0.2">
      <c r="B287" s="152" t="str">
        <f t="shared" si="78"/>
        <v>Pollution</v>
      </c>
      <c r="C287" s="38">
        <v>0</v>
      </c>
      <c r="D287" s="38">
        <v>5</v>
      </c>
      <c r="E287" s="108">
        <v>0</v>
      </c>
      <c r="F287" s="108">
        <f>ABS(Home!$K$21*E287)</f>
        <v>0</v>
      </c>
      <c r="G287" s="39">
        <v>0</v>
      </c>
      <c r="H287" s="108">
        <f>ABS(Home!$K$21*G287)</f>
        <v>0</v>
      </c>
      <c r="I287" s="39">
        <v>0</v>
      </c>
      <c r="J287" s="108">
        <f>ABS(Home!$K$21*I287)</f>
        <v>0</v>
      </c>
      <c r="K287" s="39">
        <v>0</v>
      </c>
      <c r="L287" s="108">
        <f>ABS(Home!$K$21*K287)</f>
        <v>0</v>
      </c>
      <c r="N287" s="327">
        <f t="shared" si="80"/>
        <v>0</v>
      </c>
      <c r="P287">
        <f t="shared" si="65"/>
        <v>0</v>
      </c>
      <c r="Q287">
        <f t="shared" si="66"/>
        <v>5</v>
      </c>
      <c r="S287" s="1">
        <f t="shared" si="72"/>
        <v>0</v>
      </c>
      <c r="T287">
        <f t="shared" si="69"/>
        <v>0</v>
      </c>
      <c r="U287">
        <f t="shared" si="70"/>
        <v>0</v>
      </c>
      <c r="V287">
        <f t="shared" si="71"/>
        <v>0</v>
      </c>
      <c r="X287">
        <f t="shared" si="73"/>
        <v>0</v>
      </c>
      <c r="Y287">
        <f t="shared" si="74"/>
        <v>0</v>
      </c>
      <c r="Z287">
        <f t="shared" si="75"/>
        <v>0</v>
      </c>
      <c r="AA287">
        <f t="shared" si="76"/>
        <v>0</v>
      </c>
    </row>
    <row r="288" spans="1:27" x14ac:dyDescent="0.2">
      <c r="B288" s="152" t="str">
        <f t="shared" si="78"/>
        <v>Fishing</v>
      </c>
      <c r="C288" s="38">
        <v>0</v>
      </c>
      <c r="D288" s="38">
        <v>5</v>
      </c>
      <c r="E288" s="108">
        <v>0</v>
      </c>
      <c r="F288" s="108">
        <f>ABS(Home!$K$21*E288)</f>
        <v>0</v>
      </c>
      <c r="G288" s="39">
        <v>0</v>
      </c>
      <c r="H288" s="108">
        <f>ABS(Home!$K$21*G288)</f>
        <v>0</v>
      </c>
      <c r="I288" s="39">
        <v>0</v>
      </c>
      <c r="J288" s="108">
        <f>ABS(Home!$K$21*I288)</f>
        <v>0</v>
      </c>
      <c r="K288" s="39">
        <v>0</v>
      </c>
      <c r="L288" s="108">
        <f>ABS(Home!$K$21*K288)</f>
        <v>0</v>
      </c>
      <c r="N288" s="327">
        <f t="shared" si="80"/>
        <v>0</v>
      </c>
      <c r="P288">
        <f t="shared" si="65"/>
        <v>0</v>
      </c>
      <c r="Q288">
        <f t="shared" si="66"/>
        <v>5</v>
      </c>
      <c r="S288" s="1">
        <f t="shared" si="72"/>
        <v>0</v>
      </c>
      <c r="T288">
        <f t="shared" si="69"/>
        <v>0</v>
      </c>
      <c r="U288">
        <f t="shared" si="70"/>
        <v>0</v>
      </c>
      <c r="V288">
        <f t="shared" si="71"/>
        <v>0</v>
      </c>
      <c r="X288">
        <f t="shared" si="73"/>
        <v>0</v>
      </c>
      <c r="Y288">
        <f t="shared" si="74"/>
        <v>0</v>
      </c>
      <c r="Z288">
        <f t="shared" si="75"/>
        <v>0</v>
      </c>
      <c r="AA288">
        <f t="shared" si="76"/>
        <v>0</v>
      </c>
    </row>
    <row r="289" spans="1:27" x14ac:dyDescent="0.2">
      <c r="B289" s="152" t="str">
        <f t="shared" si="78"/>
        <v>Nutrient_input</v>
      </c>
      <c r="C289" s="38">
        <v>0</v>
      </c>
      <c r="D289" s="38">
        <v>5</v>
      </c>
      <c r="E289" s="108">
        <v>0</v>
      </c>
      <c r="F289" s="108">
        <f>ABS(Home!$K$21*E289)</f>
        <v>0</v>
      </c>
      <c r="G289" s="39">
        <v>0</v>
      </c>
      <c r="H289" s="108">
        <f>ABS(Home!$K$21*G289)</f>
        <v>0</v>
      </c>
      <c r="I289" s="39">
        <v>0</v>
      </c>
      <c r="J289" s="108">
        <f>ABS(Home!$K$21*I289)</f>
        <v>0</v>
      </c>
      <c r="K289" s="39">
        <v>0</v>
      </c>
      <c r="L289" s="108">
        <f>ABS(Home!$K$21*K289)</f>
        <v>0</v>
      </c>
      <c r="N289" s="327">
        <f>IF(C289=1,COUNTIF(F289,"&gt;0")+COUNTIF(H289,"&gt;0")+COUNTIF(J289,"&gt;0")+COUNTIF(L289,"&gt;0"),0)</f>
        <v>0</v>
      </c>
      <c r="P289">
        <f t="shared" si="65"/>
        <v>0</v>
      </c>
      <c r="Q289">
        <f t="shared" si="66"/>
        <v>5</v>
      </c>
      <c r="S289" s="1">
        <f t="shared" si="72"/>
        <v>0</v>
      </c>
      <c r="T289">
        <f t="shared" si="69"/>
        <v>0</v>
      </c>
      <c r="U289">
        <f t="shared" si="70"/>
        <v>0</v>
      </c>
      <c r="V289">
        <f t="shared" si="71"/>
        <v>0</v>
      </c>
      <c r="X289">
        <f t="shared" si="73"/>
        <v>0</v>
      </c>
      <c r="Y289">
        <f t="shared" si="74"/>
        <v>0</v>
      </c>
      <c r="Z289">
        <f t="shared" si="75"/>
        <v>0</v>
      </c>
      <c r="AA289">
        <f t="shared" si="76"/>
        <v>0</v>
      </c>
    </row>
    <row r="290" spans="1:27" x14ac:dyDescent="0.2">
      <c r="B290" s="152" t="str">
        <f t="shared" si="78"/>
        <v>empty</v>
      </c>
      <c r="C290" s="38">
        <v>0</v>
      </c>
      <c r="D290" s="38">
        <v>5</v>
      </c>
      <c r="E290" s="219">
        <v>0</v>
      </c>
      <c r="F290" s="108">
        <f>ABS(Home!$K$21*E290)</f>
        <v>0</v>
      </c>
      <c r="G290" s="38">
        <v>0</v>
      </c>
      <c r="H290" s="108">
        <f>ABS(Home!$K$21*G290)</f>
        <v>0</v>
      </c>
      <c r="I290" s="38">
        <v>0</v>
      </c>
      <c r="J290" s="108">
        <f>ABS(Home!$K$21*I290)</f>
        <v>0</v>
      </c>
      <c r="K290" s="38">
        <v>0</v>
      </c>
      <c r="L290" s="108">
        <f>ABS(Home!$K$21*K290)</f>
        <v>0</v>
      </c>
      <c r="P290">
        <f t="shared" si="65"/>
        <v>0</v>
      </c>
      <c r="Q290">
        <f t="shared" si="66"/>
        <v>5</v>
      </c>
      <c r="S290" s="1">
        <f t="shared" si="72"/>
        <v>0</v>
      </c>
      <c r="T290">
        <f t="shared" si="69"/>
        <v>0</v>
      </c>
      <c r="U290">
        <f t="shared" si="70"/>
        <v>0</v>
      </c>
      <c r="V290">
        <f t="shared" si="71"/>
        <v>0</v>
      </c>
      <c r="X290">
        <f t="shared" si="73"/>
        <v>0</v>
      </c>
      <c r="Y290">
        <f t="shared" si="74"/>
        <v>0</v>
      </c>
      <c r="Z290">
        <f t="shared" si="75"/>
        <v>0</v>
      </c>
      <c r="AA290">
        <f t="shared" si="76"/>
        <v>0</v>
      </c>
    </row>
    <row r="291" spans="1:27" x14ac:dyDescent="0.2">
      <c r="B291" s="152" t="str">
        <f t="shared" si="78"/>
        <v>empty</v>
      </c>
      <c r="C291" s="38">
        <v>0</v>
      </c>
      <c r="D291" s="38">
        <v>5</v>
      </c>
      <c r="E291" s="219">
        <v>0</v>
      </c>
      <c r="F291" s="108">
        <f>ABS(Home!$K$21*E291)</f>
        <v>0</v>
      </c>
      <c r="G291" s="38">
        <v>0</v>
      </c>
      <c r="H291" s="108">
        <f>ABS(Home!$K$21*G291)</f>
        <v>0</v>
      </c>
      <c r="I291" s="38">
        <v>0</v>
      </c>
      <c r="J291" s="108">
        <f>ABS(Home!$K$21*I291)</f>
        <v>0</v>
      </c>
      <c r="K291" s="38">
        <v>0</v>
      </c>
      <c r="L291" s="108">
        <f>ABS(Home!$K$21*K291)</f>
        <v>0</v>
      </c>
      <c r="P291">
        <f t="shared" si="65"/>
        <v>0</v>
      </c>
      <c r="Q291">
        <f t="shared" si="66"/>
        <v>5</v>
      </c>
      <c r="S291" s="1">
        <f t="shared" si="72"/>
        <v>0</v>
      </c>
      <c r="T291">
        <f t="shared" si="69"/>
        <v>0</v>
      </c>
      <c r="U291">
        <f t="shared" si="70"/>
        <v>0</v>
      </c>
      <c r="V291">
        <f t="shared" si="71"/>
        <v>0</v>
      </c>
      <c r="X291">
        <f t="shared" si="73"/>
        <v>0</v>
      </c>
      <c r="Y291">
        <f t="shared" si="74"/>
        <v>0</v>
      </c>
      <c r="Z291">
        <f t="shared" si="75"/>
        <v>0</v>
      </c>
      <c r="AA291">
        <f t="shared" si="76"/>
        <v>0</v>
      </c>
    </row>
    <row r="292" spans="1:27" x14ac:dyDescent="0.2">
      <c r="B292" s="152" t="str">
        <f t="shared" si="78"/>
        <v>empty</v>
      </c>
      <c r="C292" s="84">
        <v>0</v>
      </c>
      <c r="D292" s="38">
        <v>5</v>
      </c>
      <c r="E292" s="219">
        <v>0</v>
      </c>
      <c r="F292" s="108">
        <f>ABS(Home!$K$21*E292)</f>
        <v>0</v>
      </c>
      <c r="G292" s="38">
        <v>0</v>
      </c>
      <c r="H292" s="108">
        <f>ABS(Home!$K$21*G292)</f>
        <v>0</v>
      </c>
      <c r="I292" s="38">
        <v>0</v>
      </c>
      <c r="J292" s="108">
        <f>ABS(Home!$K$21*I292)</f>
        <v>0</v>
      </c>
      <c r="K292" s="38">
        <v>0</v>
      </c>
      <c r="L292" s="108">
        <f>ABS(Home!$K$21*K292)</f>
        <v>0</v>
      </c>
      <c r="P292">
        <f t="shared" si="65"/>
        <v>0</v>
      </c>
      <c r="Q292">
        <f t="shared" si="66"/>
        <v>5</v>
      </c>
      <c r="S292" s="1">
        <f t="shared" si="72"/>
        <v>0</v>
      </c>
      <c r="T292">
        <f t="shared" si="69"/>
        <v>0</v>
      </c>
      <c r="U292">
        <f t="shared" si="70"/>
        <v>0</v>
      </c>
      <c r="V292">
        <f t="shared" si="71"/>
        <v>0</v>
      </c>
      <c r="X292">
        <f t="shared" si="73"/>
        <v>0</v>
      </c>
      <c r="Y292">
        <f t="shared" si="74"/>
        <v>0</v>
      </c>
      <c r="Z292">
        <f t="shared" si="75"/>
        <v>0</v>
      </c>
      <c r="AA292">
        <f t="shared" si="76"/>
        <v>0</v>
      </c>
    </row>
    <row r="293" spans="1:27" x14ac:dyDescent="0.2">
      <c r="A293" s="174"/>
      <c r="B293" s="158" t="str">
        <f t="shared" si="78"/>
        <v>empty</v>
      </c>
      <c r="C293" s="157">
        <v>0</v>
      </c>
      <c r="D293" s="157">
        <v>5</v>
      </c>
      <c r="E293" s="156">
        <v>0</v>
      </c>
      <c r="F293" s="266">
        <f>ABS(Home!$K$21*E293)</f>
        <v>0</v>
      </c>
      <c r="G293" s="157">
        <v>0</v>
      </c>
      <c r="H293" s="266">
        <f>ABS(Home!$K$21*G293)</f>
        <v>0</v>
      </c>
      <c r="I293" s="157">
        <v>0</v>
      </c>
      <c r="J293" s="266">
        <f>ABS(Home!$K$21*I293)</f>
        <v>0</v>
      </c>
      <c r="K293" s="157">
        <v>0</v>
      </c>
      <c r="L293" s="266">
        <f>ABS(Home!$K$21*K293)</f>
        <v>0</v>
      </c>
      <c r="M293" s="325" t="s">
        <v>26</v>
      </c>
      <c r="N293" s="328" t="s">
        <v>42</v>
      </c>
      <c r="P293">
        <f t="shared" si="65"/>
        <v>0</v>
      </c>
      <c r="Q293">
        <f t="shared" si="66"/>
        <v>5</v>
      </c>
      <c r="S293" s="1">
        <f t="shared" si="72"/>
        <v>0</v>
      </c>
      <c r="T293">
        <f t="shared" si="69"/>
        <v>0</v>
      </c>
      <c r="U293">
        <f t="shared" si="70"/>
        <v>0</v>
      </c>
      <c r="V293">
        <f t="shared" si="71"/>
        <v>0</v>
      </c>
      <c r="X293">
        <f t="shared" si="73"/>
        <v>0</v>
      </c>
      <c r="Y293">
        <f t="shared" si="74"/>
        <v>0</v>
      </c>
      <c r="Z293">
        <f t="shared" si="75"/>
        <v>0</v>
      </c>
      <c r="AA293">
        <f t="shared" si="76"/>
        <v>0</v>
      </c>
    </row>
    <row r="294" spans="1:27" x14ac:dyDescent="0.2">
      <c r="A294" s="14">
        <f>1+A284</f>
        <v>30</v>
      </c>
      <c r="B294" s="152" t="str">
        <f t="shared" si="78"/>
        <v>Temp</v>
      </c>
      <c r="C294" s="38">
        <v>0</v>
      </c>
      <c r="D294" s="38">
        <v>5</v>
      </c>
      <c r="E294" s="108">
        <v>0</v>
      </c>
      <c r="F294" s="108">
        <f>ABS(Home!$K$21*E294)</f>
        <v>0</v>
      </c>
      <c r="G294" s="39">
        <v>0</v>
      </c>
      <c r="H294" s="108">
        <f>ABS(Home!$K$21*G294)</f>
        <v>0</v>
      </c>
      <c r="I294" s="39">
        <v>0</v>
      </c>
      <c r="J294" s="108">
        <f>ABS(Home!$K$21*I294)</f>
        <v>0</v>
      </c>
      <c r="K294" s="39">
        <v>0</v>
      </c>
      <c r="L294" s="108">
        <f>ABS(Home!$K$21*K294)</f>
        <v>0</v>
      </c>
      <c r="M294" s="324">
        <f>SUM(C294:C299)</f>
        <v>0</v>
      </c>
      <c r="N294" s="327">
        <f>IF(C294=1,COUNTIF(F294,"&gt;0")+COUNTIF(H294,"&gt;0")+COUNTIF(J294,"&gt;0")+COUNTIF(L294,"&gt;0"),0)</f>
        <v>0</v>
      </c>
      <c r="P294">
        <f t="shared" si="65"/>
        <v>0</v>
      </c>
      <c r="Q294">
        <f t="shared" si="66"/>
        <v>5</v>
      </c>
      <c r="S294" s="1">
        <f t="shared" si="72"/>
        <v>0</v>
      </c>
      <c r="T294">
        <f t="shared" si="69"/>
        <v>0</v>
      </c>
      <c r="U294">
        <f t="shared" si="70"/>
        <v>0</v>
      </c>
      <c r="V294">
        <f t="shared" si="71"/>
        <v>0</v>
      </c>
      <c r="X294">
        <f t="shared" si="73"/>
        <v>0</v>
      </c>
      <c r="Y294">
        <f t="shared" si="74"/>
        <v>0</v>
      </c>
      <c r="Z294">
        <f t="shared" si="75"/>
        <v>0</v>
      </c>
      <c r="AA294">
        <f t="shared" si="76"/>
        <v>0</v>
      </c>
    </row>
    <row r="295" spans="1:27" x14ac:dyDescent="0.2">
      <c r="A295" s="18"/>
      <c r="B295" s="152" t="str">
        <f t="shared" si="78"/>
        <v>pH</v>
      </c>
      <c r="C295" s="38">
        <v>0</v>
      </c>
      <c r="D295" s="38">
        <v>5</v>
      </c>
      <c r="E295" s="108">
        <v>0</v>
      </c>
      <c r="F295" s="108">
        <f>ABS(Home!$K$21*E295)</f>
        <v>0</v>
      </c>
      <c r="G295" s="39">
        <v>0</v>
      </c>
      <c r="H295" s="108">
        <f>ABS(Home!$K$21*G295)</f>
        <v>0</v>
      </c>
      <c r="I295" s="39">
        <v>0</v>
      </c>
      <c r="J295" s="108">
        <f>ABS(Home!$K$21*I295)</f>
        <v>0</v>
      </c>
      <c r="K295" s="39">
        <v>0</v>
      </c>
      <c r="L295" s="108">
        <f>ABS(Home!$K$21*K295)</f>
        <v>0</v>
      </c>
      <c r="N295" s="327">
        <f t="shared" ref="N295:N298" si="81">IF(C295=1,COUNTIF(F295,"&gt;0")+COUNTIF(H295,"&gt;0")+COUNTIF(J295,"&gt;0")+COUNTIF(L295,"&gt;0"),0)</f>
        <v>0</v>
      </c>
      <c r="P295">
        <f t="shared" si="65"/>
        <v>0</v>
      </c>
      <c r="Q295">
        <f t="shared" si="66"/>
        <v>5</v>
      </c>
      <c r="S295" s="1">
        <f t="shared" si="72"/>
        <v>0</v>
      </c>
      <c r="T295">
        <f t="shared" si="69"/>
        <v>0</v>
      </c>
      <c r="U295">
        <f t="shared" si="70"/>
        <v>0</v>
      </c>
      <c r="V295">
        <f t="shared" si="71"/>
        <v>0</v>
      </c>
      <c r="X295">
        <f t="shared" si="73"/>
        <v>0</v>
      </c>
      <c r="Y295">
        <f t="shared" si="74"/>
        <v>0</v>
      </c>
      <c r="Z295">
        <f t="shared" si="75"/>
        <v>0</v>
      </c>
      <c r="AA295">
        <f t="shared" si="76"/>
        <v>0</v>
      </c>
    </row>
    <row r="296" spans="1:27" x14ac:dyDescent="0.2">
      <c r="B296" s="152" t="str">
        <f t="shared" si="78"/>
        <v>Global_DO</v>
      </c>
      <c r="C296" s="38">
        <v>0</v>
      </c>
      <c r="D296" s="38">
        <v>5</v>
      </c>
      <c r="E296" s="108">
        <v>0</v>
      </c>
      <c r="F296" s="108">
        <f>ABS(Home!$K$21*E296)</f>
        <v>0</v>
      </c>
      <c r="G296" s="39">
        <v>0</v>
      </c>
      <c r="H296" s="108">
        <f>ABS(Home!$K$21*G296)</f>
        <v>0</v>
      </c>
      <c r="I296" s="39">
        <v>0</v>
      </c>
      <c r="J296" s="108">
        <f>ABS(Home!$K$21*I296)</f>
        <v>0</v>
      </c>
      <c r="K296" s="39">
        <v>0</v>
      </c>
      <c r="L296" s="108">
        <f>ABS(Home!$K$21*K296)</f>
        <v>0</v>
      </c>
      <c r="N296" s="327">
        <f t="shared" si="81"/>
        <v>0</v>
      </c>
      <c r="P296">
        <f t="shared" si="65"/>
        <v>0</v>
      </c>
      <c r="Q296">
        <f t="shared" si="66"/>
        <v>5</v>
      </c>
      <c r="S296" s="1">
        <f t="shared" si="72"/>
        <v>0</v>
      </c>
      <c r="T296">
        <f t="shared" si="69"/>
        <v>0</v>
      </c>
      <c r="U296">
        <f t="shared" si="70"/>
        <v>0</v>
      </c>
      <c r="V296">
        <f t="shared" si="71"/>
        <v>0</v>
      </c>
      <c r="X296">
        <f t="shared" si="73"/>
        <v>0</v>
      </c>
      <c r="Y296">
        <f t="shared" si="74"/>
        <v>0</v>
      </c>
      <c r="Z296">
        <f t="shared" si="75"/>
        <v>0</v>
      </c>
      <c r="AA296">
        <f t="shared" si="76"/>
        <v>0</v>
      </c>
    </row>
    <row r="297" spans="1:27" x14ac:dyDescent="0.2">
      <c r="B297" s="152" t="str">
        <f t="shared" si="78"/>
        <v>Pollution</v>
      </c>
      <c r="C297" s="38">
        <v>0</v>
      </c>
      <c r="D297" s="38">
        <v>5</v>
      </c>
      <c r="E297" s="108">
        <v>0</v>
      </c>
      <c r="F297" s="108">
        <f>ABS(Home!$K$21*E297)</f>
        <v>0</v>
      </c>
      <c r="G297" s="39">
        <v>0</v>
      </c>
      <c r="H297" s="108">
        <f>ABS(Home!$K$21*G297)</f>
        <v>0</v>
      </c>
      <c r="I297" s="39">
        <v>0</v>
      </c>
      <c r="J297" s="108">
        <f>ABS(Home!$K$21*I297)</f>
        <v>0</v>
      </c>
      <c r="K297" s="39">
        <v>0</v>
      </c>
      <c r="L297" s="108">
        <f>ABS(Home!$K$21*K297)</f>
        <v>0</v>
      </c>
      <c r="N297" s="327">
        <f t="shared" si="81"/>
        <v>0</v>
      </c>
      <c r="P297">
        <f t="shared" si="65"/>
        <v>0</v>
      </c>
      <c r="Q297">
        <f t="shared" si="66"/>
        <v>5</v>
      </c>
      <c r="S297" s="1">
        <f t="shared" si="72"/>
        <v>0</v>
      </c>
      <c r="T297">
        <f t="shared" si="69"/>
        <v>0</v>
      </c>
      <c r="U297">
        <f t="shared" si="70"/>
        <v>0</v>
      </c>
      <c r="V297">
        <f t="shared" si="71"/>
        <v>0</v>
      </c>
      <c r="X297">
        <f t="shared" si="73"/>
        <v>0</v>
      </c>
      <c r="Y297">
        <f t="shared" si="74"/>
        <v>0</v>
      </c>
      <c r="Z297">
        <f t="shared" si="75"/>
        <v>0</v>
      </c>
      <c r="AA297">
        <f t="shared" si="76"/>
        <v>0</v>
      </c>
    </row>
    <row r="298" spans="1:27" x14ac:dyDescent="0.2">
      <c r="B298" s="152" t="str">
        <f t="shared" si="78"/>
        <v>Fishing</v>
      </c>
      <c r="C298" s="38">
        <v>0</v>
      </c>
      <c r="D298" s="38">
        <v>5</v>
      </c>
      <c r="E298" s="108">
        <v>0</v>
      </c>
      <c r="F298" s="108">
        <f>ABS(Home!$K$21*E298)</f>
        <v>0</v>
      </c>
      <c r="G298" s="39">
        <v>0</v>
      </c>
      <c r="H298" s="108">
        <f>ABS(Home!$K$21*G298)</f>
        <v>0</v>
      </c>
      <c r="I298" s="39">
        <v>0</v>
      </c>
      <c r="J298" s="108">
        <f>ABS(Home!$K$21*I298)</f>
        <v>0</v>
      </c>
      <c r="K298" s="39">
        <v>0</v>
      </c>
      <c r="L298" s="108">
        <f>ABS(Home!$K$21*K298)</f>
        <v>0</v>
      </c>
      <c r="N298" s="327">
        <f t="shared" si="81"/>
        <v>0</v>
      </c>
      <c r="P298">
        <f t="shared" si="65"/>
        <v>0</v>
      </c>
      <c r="Q298">
        <f t="shared" si="66"/>
        <v>5</v>
      </c>
      <c r="S298" s="1">
        <f t="shared" si="72"/>
        <v>0</v>
      </c>
      <c r="T298">
        <f t="shared" si="69"/>
        <v>0</v>
      </c>
      <c r="U298">
        <f t="shared" si="70"/>
        <v>0</v>
      </c>
      <c r="V298">
        <f t="shared" si="71"/>
        <v>0</v>
      </c>
      <c r="X298">
        <f t="shared" si="73"/>
        <v>0</v>
      </c>
      <c r="Y298">
        <f t="shared" si="74"/>
        <v>0</v>
      </c>
      <c r="Z298">
        <f t="shared" si="75"/>
        <v>0</v>
      </c>
      <c r="AA298">
        <f t="shared" si="76"/>
        <v>0</v>
      </c>
    </row>
    <row r="299" spans="1:27" x14ac:dyDescent="0.2">
      <c r="B299" s="152" t="str">
        <f t="shared" si="78"/>
        <v>Nutrient_input</v>
      </c>
      <c r="C299" s="38">
        <v>0</v>
      </c>
      <c r="D299" s="38">
        <v>5</v>
      </c>
      <c r="E299" s="108">
        <v>0</v>
      </c>
      <c r="F299" s="108">
        <f>ABS(Home!$K$21*E299)</f>
        <v>0</v>
      </c>
      <c r="G299" s="39">
        <v>0</v>
      </c>
      <c r="H299" s="108">
        <f>ABS(Home!$K$21*G299)</f>
        <v>0</v>
      </c>
      <c r="I299" s="39">
        <v>0</v>
      </c>
      <c r="J299" s="108">
        <f>ABS(Home!$K$21*I299)</f>
        <v>0</v>
      </c>
      <c r="K299" s="39">
        <v>0</v>
      </c>
      <c r="L299" s="108">
        <f>ABS(Home!$K$21*K299)</f>
        <v>0</v>
      </c>
      <c r="N299" s="327">
        <f>IF(C299=1,COUNTIF(F299,"&gt;0")+COUNTIF(H299,"&gt;0")+COUNTIF(J299,"&gt;0")+COUNTIF(L299,"&gt;0"),0)</f>
        <v>0</v>
      </c>
      <c r="P299">
        <f t="shared" si="65"/>
        <v>0</v>
      </c>
      <c r="Q299">
        <f t="shared" si="66"/>
        <v>5</v>
      </c>
      <c r="S299" s="1">
        <f t="shared" si="72"/>
        <v>0</v>
      </c>
      <c r="T299">
        <f t="shared" si="69"/>
        <v>0</v>
      </c>
      <c r="U299">
        <f t="shared" si="70"/>
        <v>0</v>
      </c>
      <c r="V299">
        <f t="shared" si="71"/>
        <v>0</v>
      </c>
      <c r="X299">
        <f t="shared" si="73"/>
        <v>0</v>
      </c>
      <c r="Y299">
        <f t="shared" si="74"/>
        <v>0</v>
      </c>
      <c r="Z299">
        <f t="shared" si="75"/>
        <v>0</v>
      </c>
      <c r="AA299">
        <f t="shared" si="76"/>
        <v>0</v>
      </c>
    </row>
    <row r="300" spans="1:27" x14ac:dyDescent="0.2">
      <c r="B300" s="152" t="str">
        <f t="shared" si="78"/>
        <v>empty</v>
      </c>
      <c r="C300" s="38">
        <v>0</v>
      </c>
      <c r="D300" s="38">
        <v>5</v>
      </c>
      <c r="E300" s="219">
        <v>0</v>
      </c>
      <c r="F300" s="108">
        <f>ABS(Home!$K$21*E300)</f>
        <v>0</v>
      </c>
      <c r="G300" s="38">
        <v>0</v>
      </c>
      <c r="H300" s="108">
        <f>ABS(Home!$K$21*G300)</f>
        <v>0</v>
      </c>
      <c r="I300" s="38">
        <v>0</v>
      </c>
      <c r="J300" s="108">
        <f>ABS(Home!$K$21*I300)</f>
        <v>0</v>
      </c>
      <c r="K300" s="38">
        <v>0</v>
      </c>
      <c r="L300" s="108">
        <f>ABS(Home!$K$21*K300)</f>
        <v>0</v>
      </c>
      <c r="P300">
        <f t="shared" si="65"/>
        <v>0</v>
      </c>
      <c r="Q300">
        <f t="shared" si="66"/>
        <v>5</v>
      </c>
      <c r="S300" s="1">
        <f t="shared" si="72"/>
        <v>0</v>
      </c>
      <c r="T300">
        <f t="shared" si="69"/>
        <v>0</v>
      </c>
      <c r="U300">
        <f t="shared" si="70"/>
        <v>0</v>
      </c>
      <c r="V300">
        <f t="shared" si="71"/>
        <v>0</v>
      </c>
      <c r="X300">
        <f t="shared" si="73"/>
        <v>0</v>
      </c>
      <c r="Y300">
        <f t="shared" si="74"/>
        <v>0</v>
      </c>
      <c r="Z300">
        <f t="shared" si="75"/>
        <v>0</v>
      </c>
      <c r="AA300">
        <f t="shared" si="76"/>
        <v>0</v>
      </c>
    </row>
    <row r="301" spans="1:27" x14ac:dyDescent="0.2">
      <c r="B301" s="152" t="str">
        <f t="shared" si="78"/>
        <v>empty</v>
      </c>
      <c r="C301" s="38">
        <v>0</v>
      </c>
      <c r="D301" s="38">
        <v>5</v>
      </c>
      <c r="E301" s="219">
        <v>0</v>
      </c>
      <c r="F301" s="108">
        <f>ABS(Home!$K$21*E301)</f>
        <v>0</v>
      </c>
      <c r="G301" s="38">
        <v>0</v>
      </c>
      <c r="H301" s="108">
        <f>ABS(Home!$K$21*G301)</f>
        <v>0</v>
      </c>
      <c r="I301" s="38">
        <v>0</v>
      </c>
      <c r="J301" s="108">
        <f>ABS(Home!$K$21*I301)</f>
        <v>0</v>
      </c>
      <c r="K301" s="38">
        <v>0</v>
      </c>
      <c r="L301" s="108">
        <f>ABS(Home!$K$21*K301)</f>
        <v>0</v>
      </c>
      <c r="P301">
        <f t="shared" si="65"/>
        <v>0</v>
      </c>
      <c r="Q301">
        <f t="shared" si="66"/>
        <v>5</v>
      </c>
      <c r="S301" s="1">
        <f t="shared" si="72"/>
        <v>0</v>
      </c>
      <c r="T301">
        <f t="shared" si="69"/>
        <v>0</v>
      </c>
      <c r="U301">
        <f t="shared" si="70"/>
        <v>0</v>
      </c>
      <c r="V301">
        <f t="shared" si="71"/>
        <v>0</v>
      </c>
      <c r="X301">
        <f t="shared" si="73"/>
        <v>0</v>
      </c>
      <c r="Y301">
        <f t="shared" si="74"/>
        <v>0</v>
      </c>
      <c r="Z301">
        <f t="shared" si="75"/>
        <v>0</v>
      </c>
      <c r="AA301">
        <f t="shared" si="76"/>
        <v>0</v>
      </c>
    </row>
    <row r="302" spans="1:27" x14ac:dyDescent="0.2">
      <c r="B302" s="152" t="str">
        <f t="shared" si="78"/>
        <v>empty</v>
      </c>
      <c r="C302" s="84">
        <v>0</v>
      </c>
      <c r="D302" s="38">
        <v>5</v>
      </c>
      <c r="E302" s="219">
        <v>0</v>
      </c>
      <c r="F302" s="108">
        <f>ABS(Home!$K$21*E302)</f>
        <v>0</v>
      </c>
      <c r="G302" s="38">
        <v>0</v>
      </c>
      <c r="H302" s="108">
        <f>ABS(Home!$K$21*G302)</f>
        <v>0</v>
      </c>
      <c r="I302" s="38">
        <v>0</v>
      </c>
      <c r="J302" s="108">
        <f>ABS(Home!$K$21*I302)</f>
        <v>0</v>
      </c>
      <c r="K302" s="38">
        <v>0</v>
      </c>
      <c r="L302" s="108">
        <f>ABS(Home!$K$21*K302)</f>
        <v>0</v>
      </c>
      <c r="P302">
        <f t="shared" si="65"/>
        <v>0</v>
      </c>
      <c r="Q302">
        <f t="shared" si="66"/>
        <v>5</v>
      </c>
      <c r="S302" s="1">
        <f t="shared" si="72"/>
        <v>0</v>
      </c>
      <c r="T302">
        <f t="shared" si="69"/>
        <v>0</v>
      </c>
      <c r="U302">
        <f t="shared" si="70"/>
        <v>0</v>
      </c>
      <c r="V302">
        <f t="shared" si="71"/>
        <v>0</v>
      </c>
      <c r="X302">
        <f t="shared" si="73"/>
        <v>0</v>
      </c>
      <c r="Y302">
        <f t="shared" si="74"/>
        <v>0</v>
      </c>
      <c r="Z302">
        <f t="shared" si="75"/>
        <v>0</v>
      </c>
      <c r="AA302">
        <f t="shared" si="76"/>
        <v>0</v>
      </c>
    </row>
    <row r="303" spans="1:27" x14ac:dyDescent="0.2">
      <c r="A303" s="174"/>
      <c r="B303" s="158" t="str">
        <f t="shared" si="78"/>
        <v>empty</v>
      </c>
      <c r="C303" s="157">
        <v>0</v>
      </c>
      <c r="D303" s="157">
        <v>5</v>
      </c>
      <c r="E303" s="156">
        <v>0</v>
      </c>
      <c r="F303" s="266">
        <f>ABS(Home!$K$21*E303)</f>
        <v>0</v>
      </c>
      <c r="G303" s="157">
        <v>0</v>
      </c>
      <c r="H303" s="266">
        <f>ABS(Home!$K$21*G303)</f>
        <v>0</v>
      </c>
      <c r="I303" s="157">
        <v>0</v>
      </c>
      <c r="J303" s="266">
        <f>ABS(Home!$K$21*I303)</f>
        <v>0</v>
      </c>
      <c r="K303" s="157">
        <v>0</v>
      </c>
      <c r="L303" s="266">
        <f>ABS(Home!$K$21*K303)</f>
        <v>0</v>
      </c>
      <c r="M303" s="325" t="s">
        <v>26</v>
      </c>
      <c r="N303" s="328" t="s">
        <v>42</v>
      </c>
      <c r="P303">
        <f t="shared" si="65"/>
        <v>0</v>
      </c>
      <c r="Q303">
        <f t="shared" si="66"/>
        <v>5</v>
      </c>
      <c r="S303" s="1">
        <f t="shared" si="72"/>
        <v>0</v>
      </c>
      <c r="T303">
        <f t="shared" si="69"/>
        <v>0</v>
      </c>
      <c r="U303">
        <f t="shared" si="70"/>
        <v>0</v>
      </c>
      <c r="V303">
        <f t="shared" si="71"/>
        <v>0</v>
      </c>
      <c r="X303">
        <f t="shared" si="73"/>
        <v>0</v>
      </c>
      <c r="Y303">
        <f t="shared" si="74"/>
        <v>0</v>
      </c>
      <c r="Z303">
        <f t="shared" si="75"/>
        <v>0</v>
      </c>
      <c r="AA303">
        <f t="shared" si="76"/>
        <v>0</v>
      </c>
    </row>
    <row r="304" spans="1:27" x14ac:dyDescent="0.2">
      <c r="A304" s="14">
        <f>1+A294</f>
        <v>31</v>
      </c>
      <c r="B304" s="152" t="str">
        <f t="shared" si="78"/>
        <v>Temp</v>
      </c>
      <c r="C304" s="38">
        <v>0</v>
      </c>
      <c r="D304" s="38">
        <v>5</v>
      </c>
      <c r="E304" s="108">
        <v>0</v>
      </c>
      <c r="F304" s="108">
        <f>ABS(Home!$K$21*E304)</f>
        <v>0</v>
      </c>
      <c r="G304" s="39">
        <v>0</v>
      </c>
      <c r="H304" s="108">
        <f>ABS(Home!$K$21*G304)</f>
        <v>0</v>
      </c>
      <c r="I304" s="39">
        <v>0</v>
      </c>
      <c r="J304" s="108">
        <f>ABS(Home!$K$21*I304)</f>
        <v>0</v>
      </c>
      <c r="K304" s="39">
        <v>0</v>
      </c>
      <c r="L304" s="108">
        <f>ABS(Home!$K$21*K304)</f>
        <v>0</v>
      </c>
      <c r="M304" s="324">
        <f>SUM(C304:C309)</f>
        <v>0</v>
      </c>
      <c r="N304" s="327">
        <f>IF(C304=1,COUNTIF(F304,"&gt;0")+COUNTIF(H304,"&gt;0")+COUNTIF(J304,"&gt;0")+COUNTIF(L304,"&gt;0"),0)</f>
        <v>0</v>
      </c>
      <c r="P304">
        <f t="shared" si="65"/>
        <v>0</v>
      </c>
      <c r="Q304">
        <f t="shared" si="66"/>
        <v>5</v>
      </c>
      <c r="S304" s="1">
        <f t="shared" si="72"/>
        <v>0</v>
      </c>
      <c r="T304">
        <f t="shared" si="69"/>
        <v>0</v>
      </c>
      <c r="U304">
        <f t="shared" si="70"/>
        <v>0</v>
      </c>
      <c r="V304">
        <f t="shared" si="71"/>
        <v>0</v>
      </c>
      <c r="X304">
        <f t="shared" si="73"/>
        <v>0</v>
      </c>
      <c r="Y304">
        <f t="shared" si="74"/>
        <v>0</v>
      </c>
      <c r="Z304">
        <f t="shared" si="75"/>
        <v>0</v>
      </c>
      <c r="AA304">
        <f t="shared" si="76"/>
        <v>0</v>
      </c>
    </row>
    <row r="305" spans="1:27" x14ac:dyDescent="0.2">
      <c r="A305" s="18"/>
      <c r="B305" s="152" t="str">
        <f t="shared" si="78"/>
        <v>pH</v>
      </c>
      <c r="C305" s="38">
        <v>0</v>
      </c>
      <c r="D305" s="38">
        <v>5</v>
      </c>
      <c r="E305" s="108">
        <v>0</v>
      </c>
      <c r="F305" s="108">
        <f>ABS(Home!$K$21*E305)</f>
        <v>0</v>
      </c>
      <c r="G305" s="39">
        <v>0</v>
      </c>
      <c r="H305" s="108">
        <f>ABS(Home!$K$21*G305)</f>
        <v>0</v>
      </c>
      <c r="I305" s="39">
        <v>0</v>
      </c>
      <c r="J305" s="108">
        <f>ABS(Home!$K$21*I305)</f>
        <v>0</v>
      </c>
      <c r="K305" s="39">
        <v>0</v>
      </c>
      <c r="L305" s="108">
        <f>ABS(Home!$K$21*K305)</f>
        <v>0</v>
      </c>
      <c r="N305" s="327">
        <f t="shared" ref="N305:N308" si="82">IF(C305=1,COUNTIF(F305,"&gt;0")+COUNTIF(H305,"&gt;0")+COUNTIF(J305,"&gt;0")+COUNTIF(L305,"&gt;0"),0)</f>
        <v>0</v>
      </c>
      <c r="P305">
        <f t="shared" si="65"/>
        <v>0</v>
      </c>
      <c r="Q305">
        <f t="shared" si="66"/>
        <v>5</v>
      </c>
      <c r="S305" s="1">
        <f t="shared" si="72"/>
        <v>0</v>
      </c>
      <c r="T305">
        <f t="shared" si="69"/>
        <v>0</v>
      </c>
      <c r="U305">
        <f t="shared" si="70"/>
        <v>0</v>
      </c>
      <c r="V305">
        <f t="shared" si="71"/>
        <v>0</v>
      </c>
      <c r="X305">
        <f t="shared" si="73"/>
        <v>0</v>
      </c>
      <c r="Y305">
        <f t="shared" si="74"/>
        <v>0</v>
      </c>
      <c r="Z305">
        <f t="shared" si="75"/>
        <v>0</v>
      </c>
      <c r="AA305">
        <f t="shared" si="76"/>
        <v>0</v>
      </c>
    </row>
    <row r="306" spans="1:27" x14ac:dyDescent="0.2">
      <c r="B306" s="152" t="str">
        <f t="shared" si="78"/>
        <v>Global_DO</v>
      </c>
      <c r="C306" s="38">
        <v>0</v>
      </c>
      <c r="D306" s="38">
        <v>5</v>
      </c>
      <c r="E306" s="108">
        <v>0</v>
      </c>
      <c r="F306" s="108">
        <f>ABS(Home!$K$21*E306)</f>
        <v>0</v>
      </c>
      <c r="G306" s="39">
        <v>0</v>
      </c>
      <c r="H306" s="108">
        <f>ABS(Home!$K$21*G306)</f>
        <v>0</v>
      </c>
      <c r="I306" s="39">
        <v>0</v>
      </c>
      <c r="J306" s="108">
        <f>ABS(Home!$K$21*I306)</f>
        <v>0</v>
      </c>
      <c r="K306" s="39">
        <v>0</v>
      </c>
      <c r="L306" s="108">
        <f>ABS(Home!$K$21*K306)</f>
        <v>0</v>
      </c>
      <c r="N306" s="327">
        <f t="shared" si="82"/>
        <v>0</v>
      </c>
      <c r="P306">
        <f t="shared" si="65"/>
        <v>0</v>
      </c>
      <c r="Q306">
        <f t="shared" si="66"/>
        <v>5</v>
      </c>
      <c r="S306" s="1">
        <f t="shared" si="72"/>
        <v>0</v>
      </c>
      <c r="T306">
        <f t="shared" si="69"/>
        <v>0</v>
      </c>
      <c r="U306">
        <f t="shared" si="70"/>
        <v>0</v>
      </c>
      <c r="V306">
        <f t="shared" si="71"/>
        <v>0</v>
      </c>
      <c r="X306">
        <f t="shared" si="73"/>
        <v>0</v>
      </c>
      <c r="Y306">
        <f t="shared" si="74"/>
        <v>0</v>
      </c>
      <c r="Z306">
        <f t="shared" si="75"/>
        <v>0</v>
      </c>
      <c r="AA306">
        <f t="shared" si="76"/>
        <v>0</v>
      </c>
    </row>
    <row r="307" spans="1:27" x14ac:dyDescent="0.2">
      <c r="B307" s="152" t="str">
        <f t="shared" si="78"/>
        <v>Pollution</v>
      </c>
      <c r="C307" s="38">
        <v>0</v>
      </c>
      <c r="D307" s="38">
        <v>5</v>
      </c>
      <c r="E307" s="108">
        <v>0</v>
      </c>
      <c r="F307" s="108">
        <f>ABS(Home!$K$21*E307)</f>
        <v>0</v>
      </c>
      <c r="G307" s="39">
        <v>0</v>
      </c>
      <c r="H307" s="108">
        <f>ABS(Home!$K$21*G307)</f>
        <v>0</v>
      </c>
      <c r="I307" s="39">
        <v>0</v>
      </c>
      <c r="J307" s="108">
        <f>ABS(Home!$K$21*I307)</f>
        <v>0</v>
      </c>
      <c r="K307" s="39">
        <v>0</v>
      </c>
      <c r="L307" s="108">
        <f>ABS(Home!$K$21*K307)</f>
        <v>0</v>
      </c>
      <c r="N307" s="327">
        <f t="shared" si="82"/>
        <v>0</v>
      </c>
      <c r="P307">
        <f t="shared" si="65"/>
        <v>0</v>
      </c>
      <c r="Q307">
        <f t="shared" si="66"/>
        <v>5</v>
      </c>
      <c r="S307" s="1">
        <f t="shared" si="72"/>
        <v>0</v>
      </c>
      <c r="T307">
        <f t="shared" si="69"/>
        <v>0</v>
      </c>
      <c r="U307">
        <f t="shared" si="70"/>
        <v>0</v>
      </c>
      <c r="V307">
        <f t="shared" si="71"/>
        <v>0</v>
      </c>
      <c r="X307">
        <f t="shared" si="73"/>
        <v>0</v>
      </c>
      <c r="Y307">
        <f t="shared" si="74"/>
        <v>0</v>
      </c>
      <c r="Z307">
        <f t="shared" si="75"/>
        <v>0</v>
      </c>
      <c r="AA307">
        <f t="shared" si="76"/>
        <v>0</v>
      </c>
    </row>
    <row r="308" spans="1:27" x14ac:dyDescent="0.2">
      <c r="B308" s="152" t="str">
        <f t="shared" si="78"/>
        <v>Fishing</v>
      </c>
      <c r="C308" s="38">
        <v>0</v>
      </c>
      <c r="D308" s="38">
        <v>5</v>
      </c>
      <c r="E308" s="108">
        <v>0</v>
      </c>
      <c r="F308" s="108">
        <f>ABS(Home!$K$21*E308)</f>
        <v>0</v>
      </c>
      <c r="G308" s="39">
        <v>0</v>
      </c>
      <c r="H308" s="108">
        <f>ABS(Home!$K$21*G308)</f>
        <v>0</v>
      </c>
      <c r="I308" s="39">
        <v>0</v>
      </c>
      <c r="J308" s="108">
        <f>ABS(Home!$K$21*I308)</f>
        <v>0</v>
      </c>
      <c r="K308" s="39">
        <v>0</v>
      </c>
      <c r="L308" s="108">
        <f>ABS(Home!$K$21*K308)</f>
        <v>0</v>
      </c>
      <c r="N308" s="327">
        <f t="shared" si="82"/>
        <v>0</v>
      </c>
      <c r="P308">
        <f t="shared" ref="P308:P371" si="83">C308</f>
        <v>0</v>
      </c>
      <c r="Q308">
        <f t="shared" ref="Q308:Q371" si="84">D308</f>
        <v>5</v>
      </c>
      <c r="S308" s="1">
        <f t="shared" si="72"/>
        <v>0</v>
      </c>
      <c r="T308">
        <f t="shared" si="69"/>
        <v>0</v>
      </c>
      <c r="U308">
        <f t="shared" si="70"/>
        <v>0</v>
      </c>
      <c r="V308">
        <f t="shared" si="71"/>
        <v>0</v>
      </c>
      <c r="X308">
        <f t="shared" si="73"/>
        <v>0</v>
      </c>
      <c r="Y308">
        <f t="shared" si="74"/>
        <v>0</v>
      </c>
      <c r="Z308">
        <f t="shared" si="75"/>
        <v>0</v>
      </c>
      <c r="AA308">
        <f t="shared" si="76"/>
        <v>0</v>
      </c>
    </row>
    <row r="309" spans="1:27" x14ac:dyDescent="0.2">
      <c r="B309" s="152" t="str">
        <f t="shared" si="78"/>
        <v>Nutrient_input</v>
      </c>
      <c r="C309" s="38">
        <v>0</v>
      </c>
      <c r="D309" s="38">
        <v>5</v>
      </c>
      <c r="E309" s="108">
        <v>0</v>
      </c>
      <c r="F309" s="108">
        <f>ABS(Home!$K$21*E309)</f>
        <v>0</v>
      </c>
      <c r="G309" s="39">
        <v>0</v>
      </c>
      <c r="H309" s="108">
        <f>ABS(Home!$K$21*G309)</f>
        <v>0</v>
      </c>
      <c r="I309" s="39">
        <v>0</v>
      </c>
      <c r="J309" s="108">
        <f>ABS(Home!$K$21*I309)</f>
        <v>0</v>
      </c>
      <c r="K309" s="39">
        <v>0</v>
      </c>
      <c r="L309" s="108">
        <f>ABS(Home!$K$21*K309)</f>
        <v>0</v>
      </c>
      <c r="N309" s="327">
        <f>IF(C309=1,COUNTIF(F309,"&gt;0")+COUNTIF(H309,"&gt;0")+COUNTIF(J309,"&gt;0")+COUNTIF(L309,"&gt;0"),0)</f>
        <v>0</v>
      </c>
      <c r="P309">
        <f t="shared" si="83"/>
        <v>0</v>
      </c>
      <c r="Q309">
        <f t="shared" si="84"/>
        <v>5</v>
      </c>
      <c r="S309" s="1">
        <f t="shared" si="72"/>
        <v>0</v>
      </c>
      <c r="T309">
        <f t="shared" si="69"/>
        <v>0</v>
      </c>
      <c r="U309">
        <f t="shared" si="70"/>
        <v>0</v>
      </c>
      <c r="V309">
        <f t="shared" si="71"/>
        <v>0</v>
      </c>
      <c r="X309">
        <f t="shared" si="73"/>
        <v>0</v>
      </c>
      <c r="Y309">
        <f t="shared" si="74"/>
        <v>0</v>
      </c>
      <c r="Z309">
        <f t="shared" si="75"/>
        <v>0</v>
      </c>
      <c r="AA309">
        <f t="shared" si="76"/>
        <v>0</v>
      </c>
    </row>
    <row r="310" spans="1:27" x14ac:dyDescent="0.2">
      <c r="B310" s="152" t="str">
        <f t="shared" si="78"/>
        <v>empty</v>
      </c>
      <c r="C310" s="38">
        <v>0</v>
      </c>
      <c r="D310" s="38">
        <v>5</v>
      </c>
      <c r="E310" s="219">
        <v>0</v>
      </c>
      <c r="F310" s="108">
        <f>ABS(Home!$K$21*E310)</f>
        <v>0</v>
      </c>
      <c r="G310" s="38">
        <v>0</v>
      </c>
      <c r="H310" s="108">
        <f>ABS(Home!$K$21*G310)</f>
        <v>0</v>
      </c>
      <c r="I310" s="38">
        <v>0</v>
      </c>
      <c r="J310" s="108">
        <f>ABS(Home!$K$21*I310)</f>
        <v>0</v>
      </c>
      <c r="K310" s="38">
        <v>0</v>
      </c>
      <c r="L310" s="108">
        <f>ABS(Home!$K$21*K310)</f>
        <v>0</v>
      </c>
      <c r="N310" s="327">
        <f>IF(C310=1,COUNTIF(F310,"&gt;0")+COUNTIF(H310,"&gt;0")+COUNTIF(J310,"&gt;0")+COUNTIF(L310,"&gt;0"),0)</f>
        <v>0</v>
      </c>
      <c r="P310">
        <f t="shared" si="83"/>
        <v>0</v>
      </c>
      <c r="Q310">
        <f t="shared" si="84"/>
        <v>5</v>
      </c>
      <c r="S310" s="1">
        <f t="shared" si="72"/>
        <v>0</v>
      </c>
      <c r="T310">
        <f t="shared" si="69"/>
        <v>0</v>
      </c>
      <c r="U310">
        <f t="shared" si="70"/>
        <v>0</v>
      </c>
      <c r="V310">
        <f t="shared" si="71"/>
        <v>0</v>
      </c>
      <c r="X310">
        <f t="shared" si="73"/>
        <v>0</v>
      </c>
      <c r="Y310">
        <f t="shared" si="74"/>
        <v>0</v>
      </c>
      <c r="Z310">
        <f t="shared" si="75"/>
        <v>0</v>
      </c>
      <c r="AA310">
        <f t="shared" si="76"/>
        <v>0</v>
      </c>
    </row>
    <row r="311" spans="1:27" x14ac:dyDescent="0.2">
      <c r="B311" s="152" t="str">
        <f t="shared" si="78"/>
        <v>empty</v>
      </c>
      <c r="C311" s="38">
        <v>0</v>
      </c>
      <c r="D311" s="38">
        <v>5</v>
      </c>
      <c r="E311" s="219">
        <v>0</v>
      </c>
      <c r="F311" s="108">
        <f>ABS(Home!$K$21*E311)</f>
        <v>0</v>
      </c>
      <c r="G311" s="38">
        <v>0</v>
      </c>
      <c r="H311" s="108">
        <f>ABS(Home!$K$21*G311)</f>
        <v>0</v>
      </c>
      <c r="I311" s="38">
        <v>0</v>
      </c>
      <c r="J311" s="108">
        <f>ABS(Home!$K$21*I311)</f>
        <v>0</v>
      </c>
      <c r="K311" s="38">
        <v>0</v>
      </c>
      <c r="L311" s="108">
        <f>ABS(Home!$K$21*K311)</f>
        <v>0</v>
      </c>
      <c r="P311">
        <f t="shared" si="83"/>
        <v>0</v>
      </c>
      <c r="Q311">
        <f t="shared" si="84"/>
        <v>5</v>
      </c>
      <c r="S311" s="1">
        <f t="shared" si="72"/>
        <v>0</v>
      </c>
      <c r="T311">
        <f t="shared" si="69"/>
        <v>0</v>
      </c>
      <c r="U311">
        <f t="shared" si="70"/>
        <v>0</v>
      </c>
      <c r="V311">
        <f t="shared" si="71"/>
        <v>0</v>
      </c>
      <c r="X311">
        <f t="shared" si="73"/>
        <v>0</v>
      </c>
      <c r="Y311">
        <f t="shared" si="74"/>
        <v>0</v>
      </c>
      <c r="Z311">
        <f t="shared" si="75"/>
        <v>0</v>
      </c>
      <c r="AA311">
        <f t="shared" si="76"/>
        <v>0</v>
      </c>
    </row>
    <row r="312" spans="1:27" x14ac:dyDescent="0.2">
      <c r="B312" s="152" t="str">
        <f t="shared" si="78"/>
        <v>empty</v>
      </c>
      <c r="C312" s="84">
        <v>0</v>
      </c>
      <c r="D312" s="38">
        <v>5</v>
      </c>
      <c r="E312" s="219">
        <v>0</v>
      </c>
      <c r="F312" s="108">
        <f>ABS(Home!$K$21*E312)</f>
        <v>0</v>
      </c>
      <c r="G312" s="38">
        <v>0</v>
      </c>
      <c r="H312" s="108">
        <f>ABS(Home!$K$21*G312)</f>
        <v>0</v>
      </c>
      <c r="I312" s="38">
        <v>0</v>
      </c>
      <c r="J312" s="108">
        <f>ABS(Home!$K$21*I312)</f>
        <v>0</v>
      </c>
      <c r="K312" s="38">
        <v>0</v>
      </c>
      <c r="L312" s="108">
        <f>ABS(Home!$K$21*K312)</f>
        <v>0</v>
      </c>
      <c r="P312">
        <f t="shared" si="83"/>
        <v>0</v>
      </c>
      <c r="Q312">
        <f t="shared" si="84"/>
        <v>5</v>
      </c>
      <c r="S312" s="1">
        <f t="shared" si="72"/>
        <v>0</v>
      </c>
      <c r="T312">
        <f t="shared" si="69"/>
        <v>0</v>
      </c>
      <c r="U312">
        <f t="shared" si="70"/>
        <v>0</v>
      </c>
      <c r="V312">
        <f t="shared" si="71"/>
        <v>0</v>
      </c>
      <c r="X312">
        <f t="shared" si="73"/>
        <v>0</v>
      </c>
      <c r="Y312">
        <f t="shared" si="74"/>
        <v>0</v>
      </c>
      <c r="Z312">
        <f t="shared" si="75"/>
        <v>0</v>
      </c>
      <c r="AA312">
        <f t="shared" si="76"/>
        <v>0</v>
      </c>
    </row>
    <row r="313" spans="1:27" x14ac:dyDescent="0.2">
      <c r="A313" s="174"/>
      <c r="B313" s="158" t="str">
        <f t="shared" si="78"/>
        <v>empty</v>
      </c>
      <c r="C313" s="157">
        <v>0</v>
      </c>
      <c r="D313" s="157">
        <v>5</v>
      </c>
      <c r="E313" s="156">
        <v>0</v>
      </c>
      <c r="F313" s="266">
        <f>ABS(Home!$K$21*E313)</f>
        <v>0</v>
      </c>
      <c r="G313" s="157">
        <v>0</v>
      </c>
      <c r="H313" s="266">
        <f>ABS(Home!$K$21*G313)</f>
        <v>0</v>
      </c>
      <c r="I313" s="157">
        <v>0</v>
      </c>
      <c r="J313" s="266">
        <f>ABS(Home!$K$21*I313)</f>
        <v>0</v>
      </c>
      <c r="K313" s="157">
        <v>0</v>
      </c>
      <c r="L313" s="266">
        <f>ABS(Home!$K$21*K313)</f>
        <v>0</v>
      </c>
      <c r="M313" s="325" t="s">
        <v>26</v>
      </c>
      <c r="N313" s="328" t="s">
        <v>42</v>
      </c>
      <c r="P313">
        <f t="shared" si="83"/>
        <v>0</v>
      </c>
      <c r="Q313">
        <f t="shared" si="84"/>
        <v>5</v>
      </c>
      <c r="S313" s="1">
        <f t="shared" si="72"/>
        <v>0</v>
      </c>
      <c r="T313">
        <f t="shared" si="69"/>
        <v>0</v>
      </c>
      <c r="U313">
        <f t="shared" si="70"/>
        <v>0</v>
      </c>
      <c r="V313">
        <f t="shared" si="71"/>
        <v>0</v>
      </c>
      <c r="X313">
        <f t="shared" si="73"/>
        <v>0</v>
      </c>
      <c r="Y313">
        <f t="shared" si="74"/>
        <v>0</v>
      </c>
      <c r="Z313">
        <f t="shared" si="75"/>
        <v>0</v>
      </c>
      <c r="AA313">
        <f t="shared" si="76"/>
        <v>0</v>
      </c>
    </row>
    <row r="314" spans="1:27" x14ac:dyDescent="0.2">
      <c r="A314" s="14">
        <f>1+A304</f>
        <v>32</v>
      </c>
      <c r="B314" s="152" t="str">
        <f t="shared" si="78"/>
        <v>Temp</v>
      </c>
      <c r="C314" s="38">
        <v>0</v>
      </c>
      <c r="D314" s="38">
        <v>5</v>
      </c>
      <c r="E314" s="108">
        <v>0</v>
      </c>
      <c r="F314" s="108">
        <f>ABS(Home!$K$21*E314)</f>
        <v>0</v>
      </c>
      <c r="G314" s="39">
        <v>0</v>
      </c>
      <c r="H314" s="108">
        <f>ABS(Home!$K$21*G314)</f>
        <v>0</v>
      </c>
      <c r="I314" s="39">
        <v>0</v>
      </c>
      <c r="J314" s="108">
        <f>ABS(Home!$K$21*I314)</f>
        <v>0</v>
      </c>
      <c r="K314" s="39">
        <v>0</v>
      </c>
      <c r="L314" s="108">
        <f>ABS(Home!$K$21*K314)</f>
        <v>0</v>
      </c>
      <c r="M314" s="324">
        <f>SUM(C314:C319)</f>
        <v>0</v>
      </c>
      <c r="N314" s="327">
        <f>IF(C314=1,COUNTIF(F314,"&gt;0")+COUNTIF(H314,"&gt;0")+COUNTIF(J314,"&gt;0")+COUNTIF(L314,"&gt;0"),0)</f>
        <v>0</v>
      </c>
      <c r="P314">
        <f t="shared" si="83"/>
        <v>0</v>
      </c>
      <c r="Q314">
        <f t="shared" si="84"/>
        <v>5</v>
      </c>
      <c r="S314" s="1">
        <f t="shared" si="72"/>
        <v>0</v>
      </c>
      <c r="T314">
        <f t="shared" si="69"/>
        <v>0</v>
      </c>
      <c r="U314">
        <f t="shared" si="70"/>
        <v>0</v>
      </c>
      <c r="V314">
        <f t="shared" si="71"/>
        <v>0</v>
      </c>
      <c r="X314">
        <f t="shared" si="73"/>
        <v>0</v>
      </c>
      <c r="Y314">
        <f t="shared" si="74"/>
        <v>0</v>
      </c>
      <c r="Z314">
        <f t="shared" si="75"/>
        <v>0</v>
      </c>
      <c r="AA314">
        <f t="shared" si="76"/>
        <v>0</v>
      </c>
    </row>
    <row r="315" spans="1:27" x14ac:dyDescent="0.2">
      <c r="A315" s="18"/>
      <c r="B315" s="152" t="str">
        <f t="shared" si="78"/>
        <v>pH</v>
      </c>
      <c r="C315" s="38">
        <v>0</v>
      </c>
      <c r="D315" s="38">
        <v>5</v>
      </c>
      <c r="E315" s="108">
        <v>0</v>
      </c>
      <c r="F315" s="108">
        <f>ABS(Home!$K$21*E315)</f>
        <v>0</v>
      </c>
      <c r="G315" s="39">
        <v>0</v>
      </c>
      <c r="H315" s="108">
        <f>ABS(Home!$K$21*G315)</f>
        <v>0</v>
      </c>
      <c r="I315" s="39">
        <v>0</v>
      </c>
      <c r="J315" s="108">
        <f>ABS(Home!$K$21*I315)</f>
        <v>0</v>
      </c>
      <c r="K315" s="39">
        <v>0</v>
      </c>
      <c r="L315" s="108">
        <f>ABS(Home!$K$21*K315)</f>
        <v>0</v>
      </c>
      <c r="N315" s="327">
        <f t="shared" ref="N315:N318" si="85">IF(C315=1,COUNTIF(F315,"&gt;0")+COUNTIF(H315,"&gt;0")+COUNTIF(J315,"&gt;0")+COUNTIF(L315,"&gt;0"),0)</f>
        <v>0</v>
      </c>
      <c r="P315">
        <f t="shared" si="83"/>
        <v>0</v>
      </c>
      <c r="Q315">
        <f t="shared" si="84"/>
        <v>5</v>
      </c>
      <c r="S315" s="1">
        <f t="shared" si="72"/>
        <v>0</v>
      </c>
      <c r="T315">
        <f t="shared" si="69"/>
        <v>0</v>
      </c>
      <c r="U315">
        <f t="shared" si="70"/>
        <v>0</v>
      </c>
      <c r="V315">
        <f t="shared" si="71"/>
        <v>0</v>
      </c>
      <c r="X315">
        <f t="shared" si="73"/>
        <v>0</v>
      </c>
      <c r="Y315">
        <f t="shared" si="74"/>
        <v>0</v>
      </c>
      <c r="Z315">
        <f t="shared" si="75"/>
        <v>0</v>
      </c>
      <c r="AA315">
        <f t="shared" si="76"/>
        <v>0</v>
      </c>
    </row>
    <row r="316" spans="1:27" x14ac:dyDescent="0.2">
      <c r="B316" s="152" t="str">
        <f t="shared" si="78"/>
        <v>Global_DO</v>
      </c>
      <c r="C316" s="38">
        <v>0</v>
      </c>
      <c r="D316" s="38">
        <v>5</v>
      </c>
      <c r="E316" s="108">
        <v>0</v>
      </c>
      <c r="F316" s="108">
        <f>ABS(Home!$K$21*E316)</f>
        <v>0</v>
      </c>
      <c r="G316" s="39">
        <v>0</v>
      </c>
      <c r="H316" s="108">
        <f>ABS(Home!$K$21*G316)</f>
        <v>0</v>
      </c>
      <c r="I316" s="39">
        <v>0</v>
      </c>
      <c r="J316" s="108">
        <f>ABS(Home!$K$21*I316)</f>
        <v>0</v>
      </c>
      <c r="K316" s="39">
        <v>0</v>
      </c>
      <c r="L316" s="108">
        <f>ABS(Home!$K$21*K316)</f>
        <v>0</v>
      </c>
      <c r="N316" s="327">
        <f t="shared" si="85"/>
        <v>0</v>
      </c>
      <c r="P316">
        <f t="shared" si="83"/>
        <v>0</v>
      </c>
      <c r="Q316">
        <f t="shared" si="84"/>
        <v>5</v>
      </c>
      <c r="S316" s="1">
        <f t="shared" si="72"/>
        <v>0</v>
      </c>
      <c r="T316">
        <f t="shared" si="69"/>
        <v>0</v>
      </c>
      <c r="U316">
        <f t="shared" si="70"/>
        <v>0</v>
      </c>
      <c r="V316">
        <f t="shared" si="71"/>
        <v>0</v>
      </c>
      <c r="X316">
        <f t="shared" si="73"/>
        <v>0</v>
      </c>
      <c r="Y316">
        <f t="shared" si="74"/>
        <v>0</v>
      </c>
      <c r="Z316">
        <f t="shared" si="75"/>
        <v>0</v>
      </c>
      <c r="AA316">
        <f t="shared" si="76"/>
        <v>0</v>
      </c>
    </row>
    <row r="317" spans="1:27" x14ac:dyDescent="0.2">
      <c r="B317" s="152" t="str">
        <f t="shared" si="78"/>
        <v>Pollution</v>
      </c>
      <c r="C317" s="38">
        <v>0</v>
      </c>
      <c r="D317" s="38">
        <v>5</v>
      </c>
      <c r="E317" s="108">
        <v>0</v>
      </c>
      <c r="F317" s="108">
        <f>ABS(Home!$K$21*E317)</f>
        <v>0</v>
      </c>
      <c r="G317" s="39">
        <v>0</v>
      </c>
      <c r="H317" s="108">
        <f>ABS(Home!$K$21*G317)</f>
        <v>0</v>
      </c>
      <c r="I317" s="39">
        <v>0</v>
      </c>
      <c r="J317" s="108">
        <f>ABS(Home!$K$21*I317)</f>
        <v>0</v>
      </c>
      <c r="K317" s="39">
        <v>0</v>
      </c>
      <c r="L317" s="108">
        <f>ABS(Home!$K$21*K317)</f>
        <v>0</v>
      </c>
      <c r="N317" s="327">
        <f t="shared" si="85"/>
        <v>0</v>
      </c>
      <c r="P317">
        <f t="shared" si="83"/>
        <v>0</v>
      </c>
      <c r="Q317">
        <f t="shared" si="84"/>
        <v>5</v>
      </c>
      <c r="S317" s="1">
        <f t="shared" si="72"/>
        <v>0</v>
      </c>
      <c r="T317">
        <f t="shared" si="69"/>
        <v>0</v>
      </c>
      <c r="U317">
        <f t="shared" si="70"/>
        <v>0</v>
      </c>
      <c r="V317">
        <f t="shared" si="71"/>
        <v>0</v>
      </c>
      <c r="X317">
        <f t="shared" si="73"/>
        <v>0</v>
      </c>
      <c r="Y317">
        <f t="shared" si="74"/>
        <v>0</v>
      </c>
      <c r="Z317">
        <f t="shared" si="75"/>
        <v>0</v>
      </c>
      <c r="AA317">
        <f t="shared" si="76"/>
        <v>0</v>
      </c>
    </row>
    <row r="318" spans="1:27" x14ac:dyDescent="0.2">
      <c r="B318" s="152" t="str">
        <f t="shared" si="78"/>
        <v>Fishing</v>
      </c>
      <c r="C318" s="38">
        <v>0</v>
      </c>
      <c r="D318" s="38">
        <v>5</v>
      </c>
      <c r="E318" s="108">
        <v>0</v>
      </c>
      <c r="F318" s="108">
        <f>ABS(Home!$K$21*E318)</f>
        <v>0</v>
      </c>
      <c r="G318" s="39">
        <v>0</v>
      </c>
      <c r="H318" s="108">
        <f>ABS(Home!$K$21*G318)</f>
        <v>0</v>
      </c>
      <c r="I318" s="39">
        <v>0</v>
      </c>
      <c r="J318" s="108">
        <f>ABS(Home!$K$21*I318)</f>
        <v>0</v>
      </c>
      <c r="K318" s="39">
        <v>0</v>
      </c>
      <c r="L318" s="108">
        <f>ABS(Home!$K$21*K318)</f>
        <v>0</v>
      </c>
      <c r="N318" s="327">
        <f t="shared" si="85"/>
        <v>0</v>
      </c>
      <c r="P318">
        <f t="shared" si="83"/>
        <v>0</v>
      </c>
      <c r="Q318">
        <f t="shared" si="84"/>
        <v>5</v>
      </c>
      <c r="S318" s="1">
        <f t="shared" si="72"/>
        <v>0</v>
      </c>
      <c r="T318">
        <f t="shared" si="69"/>
        <v>0</v>
      </c>
      <c r="U318">
        <f t="shared" si="70"/>
        <v>0</v>
      </c>
      <c r="V318">
        <f t="shared" si="71"/>
        <v>0</v>
      </c>
      <c r="X318">
        <f t="shared" si="73"/>
        <v>0</v>
      </c>
      <c r="Y318">
        <f t="shared" si="74"/>
        <v>0</v>
      </c>
      <c r="Z318">
        <f t="shared" si="75"/>
        <v>0</v>
      </c>
      <c r="AA318">
        <f t="shared" si="76"/>
        <v>0</v>
      </c>
    </row>
    <row r="319" spans="1:27" x14ac:dyDescent="0.2">
      <c r="B319" s="152" t="str">
        <f t="shared" si="78"/>
        <v>Nutrient_input</v>
      </c>
      <c r="C319" s="38">
        <v>0</v>
      </c>
      <c r="D319" s="38">
        <v>5</v>
      </c>
      <c r="E319" s="108">
        <v>0</v>
      </c>
      <c r="F319" s="108">
        <f>ABS(Home!$K$21*E319)</f>
        <v>0</v>
      </c>
      <c r="G319" s="39">
        <v>0</v>
      </c>
      <c r="H319" s="108">
        <f>ABS(Home!$K$21*G319)</f>
        <v>0</v>
      </c>
      <c r="I319" s="39">
        <v>0</v>
      </c>
      <c r="J319" s="108">
        <f>ABS(Home!$K$21*I319)</f>
        <v>0</v>
      </c>
      <c r="K319" s="39">
        <v>0</v>
      </c>
      <c r="L319" s="108">
        <f>ABS(Home!$K$21*K319)</f>
        <v>0</v>
      </c>
      <c r="N319" s="327">
        <f>IF(C319=1,COUNTIF(F319,"&gt;0")+COUNTIF(H319,"&gt;0")+COUNTIF(J319,"&gt;0")+COUNTIF(L319,"&gt;0"),0)</f>
        <v>0</v>
      </c>
      <c r="P319">
        <f t="shared" si="83"/>
        <v>0</v>
      </c>
      <c r="Q319">
        <f t="shared" si="84"/>
        <v>5</v>
      </c>
      <c r="S319" s="1">
        <f t="shared" si="72"/>
        <v>0</v>
      </c>
      <c r="T319">
        <f t="shared" si="69"/>
        <v>0</v>
      </c>
      <c r="U319">
        <f t="shared" si="70"/>
        <v>0</v>
      </c>
      <c r="V319">
        <f t="shared" si="71"/>
        <v>0</v>
      </c>
      <c r="X319">
        <f t="shared" si="73"/>
        <v>0</v>
      </c>
      <c r="Y319">
        <f t="shared" si="74"/>
        <v>0</v>
      </c>
      <c r="Z319">
        <f t="shared" si="75"/>
        <v>0</v>
      </c>
      <c r="AA319">
        <f t="shared" si="76"/>
        <v>0</v>
      </c>
    </row>
    <row r="320" spans="1:27" x14ac:dyDescent="0.2">
      <c r="B320" s="152" t="str">
        <f t="shared" si="78"/>
        <v>empty</v>
      </c>
      <c r="C320" s="38">
        <v>0</v>
      </c>
      <c r="D320" s="38">
        <v>5</v>
      </c>
      <c r="E320" s="219">
        <v>0</v>
      </c>
      <c r="F320" s="108">
        <f>ABS(Home!$K$21*E320)</f>
        <v>0</v>
      </c>
      <c r="G320" s="38">
        <v>0</v>
      </c>
      <c r="H320" s="108">
        <f>ABS(Home!$K$21*G320)</f>
        <v>0</v>
      </c>
      <c r="I320" s="38">
        <v>0</v>
      </c>
      <c r="J320" s="108">
        <f>ABS(Home!$K$21*I320)</f>
        <v>0</v>
      </c>
      <c r="K320" s="38">
        <v>0</v>
      </c>
      <c r="L320" s="108">
        <f>ABS(Home!$K$21*K320)</f>
        <v>0</v>
      </c>
      <c r="P320">
        <f t="shared" si="83"/>
        <v>0</v>
      </c>
      <c r="Q320">
        <f t="shared" si="84"/>
        <v>5</v>
      </c>
      <c r="S320" s="1">
        <f t="shared" si="72"/>
        <v>0</v>
      </c>
      <c r="T320">
        <f t="shared" ref="T320:T383" si="86">IF($C320=1,G320,0)</f>
        <v>0</v>
      </c>
      <c r="U320">
        <f t="shared" ref="U320:U383" si="87">IF($C320=1,I320,0)</f>
        <v>0</v>
      </c>
      <c r="V320">
        <f t="shared" ref="V320:V383" si="88">IF($C320=1,K320,0)</f>
        <v>0</v>
      </c>
      <c r="X320">
        <f t="shared" si="73"/>
        <v>0</v>
      </c>
      <c r="Y320">
        <f t="shared" si="74"/>
        <v>0</v>
      </c>
      <c r="Z320">
        <f t="shared" si="75"/>
        <v>0</v>
      </c>
      <c r="AA320">
        <f t="shared" si="76"/>
        <v>0</v>
      </c>
    </row>
    <row r="321" spans="1:27" x14ac:dyDescent="0.2">
      <c r="B321" s="152" t="str">
        <f t="shared" si="78"/>
        <v>empty</v>
      </c>
      <c r="C321" s="38">
        <v>0</v>
      </c>
      <c r="D321" s="38">
        <v>5</v>
      </c>
      <c r="E321" s="219">
        <v>0</v>
      </c>
      <c r="F321" s="108">
        <f>ABS(Home!$K$21*E321)</f>
        <v>0</v>
      </c>
      <c r="G321" s="38">
        <v>0</v>
      </c>
      <c r="H321" s="108">
        <f>ABS(Home!$K$21*G321)</f>
        <v>0</v>
      </c>
      <c r="I321" s="38">
        <v>0</v>
      </c>
      <c r="J321" s="108">
        <f>ABS(Home!$K$21*I321)</f>
        <v>0</v>
      </c>
      <c r="K321" s="38">
        <v>0</v>
      </c>
      <c r="L321" s="108">
        <f>ABS(Home!$K$21*K321)</f>
        <v>0</v>
      </c>
      <c r="P321">
        <f t="shared" si="83"/>
        <v>0</v>
      </c>
      <c r="Q321">
        <f t="shared" si="84"/>
        <v>5</v>
      </c>
      <c r="S321" s="1">
        <f t="shared" si="72"/>
        <v>0</v>
      </c>
      <c r="T321">
        <f t="shared" si="86"/>
        <v>0</v>
      </c>
      <c r="U321">
        <f t="shared" si="87"/>
        <v>0</v>
      </c>
      <c r="V321">
        <f t="shared" si="88"/>
        <v>0</v>
      </c>
      <c r="X321">
        <f t="shared" si="73"/>
        <v>0</v>
      </c>
      <c r="Y321">
        <f t="shared" si="74"/>
        <v>0</v>
      </c>
      <c r="Z321">
        <f t="shared" si="75"/>
        <v>0</v>
      </c>
      <c r="AA321">
        <f t="shared" si="76"/>
        <v>0</v>
      </c>
    </row>
    <row r="322" spans="1:27" x14ac:dyDescent="0.2">
      <c r="B322" s="152" t="str">
        <f t="shared" si="78"/>
        <v>empty</v>
      </c>
      <c r="C322" s="84">
        <v>0</v>
      </c>
      <c r="D322" s="38">
        <v>5</v>
      </c>
      <c r="E322" s="219">
        <v>0</v>
      </c>
      <c r="F322" s="108">
        <f>ABS(Home!$K$21*E322)</f>
        <v>0</v>
      </c>
      <c r="G322" s="38">
        <v>0</v>
      </c>
      <c r="H322" s="108">
        <f>ABS(Home!$K$21*G322)</f>
        <v>0</v>
      </c>
      <c r="I322" s="38">
        <v>0</v>
      </c>
      <c r="J322" s="108">
        <f>ABS(Home!$K$21*I322)</f>
        <v>0</v>
      </c>
      <c r="K322" s="38">
        <v>0</v>
      </c>
      <c r="L322" s="108">
        <f>ABS(Home!$K$21*K322)</f>
        <v>0</v>
      </c>
      <c r="P322">
        <f t="shared" si="83"/>
        <v>0</v>
      </c>
      <c r="Q322">
        <f t="shared" si="84"/>
        <v>5</v>
      </c>
      <c r="S322" s="1">
        <f t="shared" si="72"/>
        <v>0</v>
      </c>
      <c r="T322">
        <f t="shared" si="86"/>
        <v>0</v>
      </c>
      <c r="U322">
        <f t="shared" si="87"/>
        <v>0</v>
      </c>
      <c r="V322">
        <f t="shared" si="88"/>
        <v>0</v>
      </c>
      <c r="X322">
        <f t="shared" si="73"/>
        <v>0</v>
      </c>
      <c r="Y322">
        <f t="shared" si="74"/>
        <v>0</v>
      </c>
      <c r="Z322">
        <f t="shared" si="75"/>
        <v>0</v>
      </c>
      <c r="AA322">
        <f t="shared" si="76"/>
        <v>0</v>
      </c>
    </row>
    <row r="323" spans="1:27" x14ac:dyDescent="0.2">
      <c r="A323" s="174"/>
      <c r="B323" s="158" t="str">
        <f t="shared" si="78"/>
        <v>empty</v>
      </c>
      <c r="C323" s="157">
        <v>0</v>
      </c>
      <c r="D323" s="157">
        <v>5</v>
      </c>
      <c r="E323" s="156">
        <v>0</v>
      </c>
      <c r="F323" s="266">
        <f>ABS(Home!$K$21*E323)</f>
        <v>0</v>
      </c>
      <c r="G323" s="157">
        <v>0</v>
      </c>
      <c r="H323" s="266">
        <f>ABS(Home!$K$21*G323)</f>
        <v>0</v>
      </c>
      <c r="I323" s="157">
        <v>0</v>
      </c>
      <c r="J323" s="266">
        <f>ABS(Home!$K$21*I323)</f>
        <v>0</v>
      </c>
      <c r="K323" s="157">
        <v>0</v>
      </c>
      <c r="L323" s="266">
        <f>ABS(Home!$K$21*K323)</f>
        <v>0</v>
      </c>
      <c r="M323" s="325" t="s">
        <v>26</v>
      </c>
      <c r="N323" s="328" t="s">
        <v>42</v>
      </c>
      <c r="P323">
        <f t="shared" si="83"/>
        <v>0</v>
      </c>
      <c r="Q323">
        <f t="shared" si="84"/>
        <v>5</v>
      </c>
      <c r="S323" s="1">
        <f t="shared" si="72"/>
        <v>0</v>
      </c>
      <c r="T323">
        <f t="shared" si="86"/>
        <v>0</v>
      </c>
      <c r="U323">
        <f t="shared" si="87"/>
        <v>0</v>
      </c>
      <c r="V323">
        <f t="shared" si="88"/>
        <v>0</v>
      </c>
      <c r="X323">
        <f t="shared" si="73"/>
        <v>0</v>
      </c>
      <c r="Y323">
        <f t="shared" si="74"/>
        <v>0</v>
      </c>
      <c r="Z323">
        <f t="shared" si="75"/>
        <v>0</v>
      </c>
      <c r="AA323">
        <f t="shared" si="76"/>
        <v>0</v>
      </c>
    </row>
    <row r="324" spans="1:27" x14ac:dyDescent="0.2">
      <c r="A324" s="14">
        <f>1+A314</f>
        <v>33</v>
      </c>
      <c r="B324" s="152" t="str">
        <f t="shared" si="78"/>
        <v>Temp</v>
      </c>
      <c r="C324" s="38">
        <v>0</v>
      </c>
      <c r="D324" s="38">
        <v>5</v>
      </c>
      <c r="E324" s="108">
        <v>0</v>
      </c>
      <c r="F324" s="108">
        <f>ABS(Home!$K$21*E324)</f>
        <v>0</v>
      </c>
      <c r="G324" s="39">
        <v>0</v>
      </c>
      <c r="H324" s="108">
        <f>ABS(Home!$K$21*G324)</f>
        <v>0</v>
      </c>
      <c r="I324" s="39">
        <v>0</v>
      </c>
      <c r="J324" s="108">
        <f>ABS(Home!$K$21*I324)</f>
        <v>0</v>
      </c>
      <c r="K324" s="39">
        <v>0</v>
      </c>
      <c r="L324" s="108">
        <f>ABS(Home!$K$21*K324)</f>
        <v>0</v>
      </c>
      <c r="M324" s="324">
        <f>SUM(C324:C329)</f>
        <v>0</v>
      </c>
      <c r="N324" s="327">
        <f>IF(C324=1,COUNTIF(F324,"&gt;0")+COUNTIF(H324,"&gt;0")+COUNTIF(J324,"&gt;0")+COUNTIF(L324,"&gt;0"),0)</f>
        <v>0</v>
      </c>
      <c r="P324">
        <f t="shared" si="83"/>
        <v>0</v>
      </c>
      <c r="Q324">
        <f t="shared" si="84"/>
        <v>5</v>
      </c>
      <c r="S324" s="1">
        <f t="shared" si="72"/>
        <v>0</v>
      </c>
      <c r="T324">
        <f t="shared" si="86"/>
        <v>0</v>
      </c>
      <c r="U324">
        <f t="shared" si="87"/>
        <v>0</v>
      </c>
      <c r="V324">
        <f t="shared" si="88"/>
        <v>0</v>
      </c>
      <c r="X324">
        <f t="shared" si="73"/>
        <v>0</v>
      </c>
      <c r="Y324">
        <f t="shared" si="74"/>
        <v>0</v>
      </c>
      <c r="Z324">
        <f t="shared" si="75"/>
        <v>0</v>
      </c>
      <c r="AA324">
        <f t="shared" si="76"/>
        <v>0</v>
      </c>
    </row>
    <row r="325" spans="1:27" x14ac:dyDescent="0.2">
      <c r="A325" s="18"/>
      <c r="B325" s="152" t="str">
        <f t="shared" si="78"/>
        <v>pH</v>
      </c>
      <c r="C325" s="38">
        <v>0</v>
      </c>
      <c r="D325" s="38">
        <v>5</v>
      </c>
      <c r="E325" s="108">
        <v>0</v>
      </c>
      <c r="F325" s="108">
        <f>ABS(Home!$K$21*E325)</f>
        <v>0</v>
      </c>
      <c r="G325" s="39">
        <v>0</v>
      </c>
      <c r="H325" s="108">
        <f>ABS(Home!$K$21*G325)</f>
        <v>0</v>
      </c>
      <c r="I325" s="39">
        <v>0</v>
      </c>
      <c r="J325" s="108">
        <f>ABS(Home!$K$21*I325)</f>
        <v>0</v>
      </c>
      <c r="K325" s="39">
        <v>0</v>
      </c>
      <c r="L325" s="108">
        <f>ABS(Home!$K$21*K325)</f>
        <v>0</v>
      </c>
      <c r="N325" s="327">
        <f t="shared" ref="N325:N328" si="89">IF(C325=1,COUNTIF(F325,"&gt;0")+COUNTIF(H325,"&gt;0")+COUNTIF(J325,"&gt;0")+COUNTIF(L325,"&gt;0"),0)</f>
        <v>0</v>
      </c>
      <c r="P325">
        <f t="shared" si="83"/>
        <v>0</v>
      </c>
      <c r="Q325">
        <f t="shared" si="84"/>
        <v>5</v>
      </c>
      <c r="S325" s="1">
        <f t="shared" ref="S325:S388" si="90">IF($C325=1,E325,0)</f>
        <v>0</v>
      </c>
      <c r="T325">
        <f t="shared" si="86"/>
        <v>0</v>
      </c>
      <c r="U325">
        <f t="shared" si="87"/>
        <v>0</v>
      </c>
      <c r="V325">
        <f t="shared" si="88"/>
        <v>0</v>
      </c>
      <c r="X325">
        <f t="shared" ref="X325:X388" si="91">IF($C325=1,F325,0)</f>
        <v>0</v>
      </c>
      <c r="Y325">
        <f t="shared" ref="Y325:Y388" si="92">IF($C325=1,H325,0)</f>
        <v>0</v>
      </c>
      <c r="Z325">
        <f t="shared" ref="Z325:Z388" si="93">IF($C325=1,J325,0)</f>
        <v>0</v>
      </c>
      <c r="AA325">
        <f t="shared" ref="AA325:AA388" si="94">IF($C325=1,L325,0)</f>
        <v>0</v>
      </c>
    </row>
    <row r="326" spans="1:27" x14ac:dyDescent="0.2">
      <c r="A326" s="299"/>
      <c r="B326" s="152" t="str">
        <f t="shared" si="78"/>
        <v>Global_DO</v>
      </c>
      <c r="C326" s="38">
        <v>0</v>
      </c>
      <c r="D326" s="38">
        <v>5</v>
      </c>
      <c r="E326" s="108">
        <v>0</v>
      </c>
      <c r="F326" s="108">
        <f>ABS(Home!$K$21*E326)</f>
        <v>0</v>
      </c>
      <c r="G326" s="39">
        <v>0</v>
      </c>
      <c r="H326" s="108">
        <f>ABS(Home!$K$21*G326)</f>
        <v>0</v>
      </c>
      <c r="I326" s="39">
        <v>0</v>
      </c>
      <c r="J326" s="108">
        <f>ABS(Home!$K$21*I326)</f>
        <v>0</v>
      </c>
      <c r="K326" s="39">
        <v>0</v>
      </c>
      <c r="L326" s="108">
        <f>ABS(Home!$K$21*K326)</f>
        <v>0</v>
      </c>
      <c r="N326" s="327">
        <f t="shared" si="89"/>
        <v>0</v>
      </c>
      <c r="P326">
        <f t="shared" si="83"/>
        <v>0</v>
      </c>
      <c r="Q326">
        <f t="shared" si="84"/>
        <v>5</v>
      </c>
      <c r="S326" s="1">
        <f t="shared" si="90"/>
        <v>0</v>
      </c>
      <c r="T326">
        <f t="shared" si="86"/>
        <v>0</v>
      </c>
      <c r="U326">
        <f t="shared" si="87"/>
        <v>0</v>
      </c>
      <c r="V326">
        <f t="shared" si="88"/>
        <v>0</v>
      </c>
      <c r="X326">
        <f t="shared" si="91"/>
        <v>0</v>
      </c>
      <c r="Y326">
        <f t="shared" si="92"/>
        <v>0</v>
      </c>
      <c r="Z326">
        <f t="shared" si="93"/>
        <v>0</v>
      </c>
      <c r="AA326">
        <f t="shared" si="94"/>
        <v>0</v>
      </c>
    </row>
    <row r="327" spans="1:27" x14ac:dyDescent="0.2">
      <c r="B327" s="152" t="str">
        <f t="shared" si="78"/>
        <v>Pollution</v>
      </c>
      <c r="C327" s="38">
        <v>0</v>
      </c>
      <c r="D327" s="38">
        <v>5</v>
      </c>
      <c r="E327" s="108">
        <v>0</v>
      </c>
      <c r="F327" s="108">
        <f>ABS(Home!$K$21*E327)</f>
        <v>0</v>
      </c>
      <c r="G327" s="39">
        <v>0</v>
      </c>
      <c r="H327" s="108">
        <f>ABS(Home!$K$21*G327)</f>
        <v>0</v>
      </c>
      <c r="I327" s="39">
        <v>0</v>
      </c>
      <c r="J327" s="108">
        <f>ABS(Home!$K$21*I327)</f>
        <v>0</v>
      </c>
      <c r="K327" s="39">
        <v>0</v>
      </c>
      <c r="L327" s="108">
        <f>ABS(Home!$K$21*K327)</f>
        <v>0</v>
      </c>
      <c r="N327" s="327">
        <f t="shared" si="89"/>
        <v>0</v>
      </c>
      <c r="P327">
        <f t="shared" si="83"/>
        <v>0</v>
      </c>
      <c r="Q327">
        <f t="shared" si="84"/>
        <v>5</v>
      </c>
      <c r="S327" s="1">
        <f t="shared" si="90"/>
        <v>0</v>
      </c>
      <c r="T327">
        <f t="shared" si="86"/>
        <v>0</v>
      </c>
      <c r="U327">
        <f t="shared" si="87"/>
        <v>0</v>
      </c>
      <c r="V327">
        <f t="shared" si="88"/>
        <v>0</v>
      </c>
      <c r="X327">
        <f t="shared" si="91"/>
        <v>0</v>
      </c>
      <c r="Y327">
        <f t="shared" si="92"/>
        <v>0</v>
      </c>
      <c r="Z327">
        <f t="shared" si="93"/>
        <v>0</v>
      </c>
      <c r="AA327">
        <f t="shared" si="94"/>
        <v>0</v>
      </c>
    </row>
    <row r="328" spans="1:27" x14ac:dyDescent="0.2">
      <c r="B328" s="152" t="str">
        <f t="shared" si="78"/>
        <v>Fishing</v>
      </c>
      <c r="C328" s="38">
        <v>0</v>
      </c>
      <c r="D328" s="38">
        <v>5</v>
      </c>
      <c r="E328" s="108">
        <v>0</v>
      </c>
      <c r="F328" s="108">
        <f>ABS(Home!$K$21*E328)</f>
        <v>0</v>
      </c>
      <c r="G328" s="39">
        <v>0</v>
      </c>
      <c r="H328" s="108">
        <f>ABS(Home!$K$21*G328)</f>
        <v>0</v>
      </c>
      <c r="I328" s="39">
        <v>0</v>
      </c>
      <c r="J328" s="108">
        <f>ABS(Home!$K$21*I328)</f>
        <v>0</v>
      </c>
      <c r="K328" s="39">
        <v>0</v>
      </c>
      <c r="L328" s="108">
        <f>ABS(Home!$K$21*K328)</f>
        <v>0</v>
      </c>
      <c r="N328" s="327">
        <f t="shared" si="89"/>
        <v>0</v>
      </c>
      <c r="P328">
        <f t="shared" si="83"/>
        <v>0</v>
      </c>
      <c r="Q328">
        <f t="shared" si="84"/>
        <v>5</v>
      </c>
      <c r="S328" s="1">
        <f t="shared" si="90"/>
        <v>0</v>
      </c>
      <c r="T328">
        <f t="shared" si="86"/>
        <v>0</v>
      </c>
      <c r="U328">
        <f t="shared" si="87"/>
        <v>0</v>
      </c>
      <c r="V328">
        <f t="shared" si="88"/>
        <v>0</v>
      </c>
      <c r="X328">
        <f t="shared" si="91"/>
        <v>0</v>
      </c>
      <c r="Y328">
        <f t="shared" si="92"/>
        <v>0</v>
      </c>
      <c r="Z328">
        <f t="shared" si="93"/>
        <v>0</v>
      </c>
      <c r="AA328">
        <f t="shared" si="94"/>
        <v>0</v>
      </c>
    </row>
    <row r="329" spans="1:27" x14ac:dyDescent="0.2">
      <c r="B329" s="152" t="str">
        <f t="shared" si="78"/>
        <v>Nutrient_input</v>
      </c>
      <c r="C329" s="38">
        <v>0</v>
      </c>
      <c r="D329" s="38">
        <v>5</v>
      </c>
      <c r="E329" s="108">
        <v>0</v>
      </c>
      <c r="F329" s="108">
        <f>ABS(Home!$K$21*E329)</f>
        <v>0</v>
      </c>
      <c r="G329" s="39">
        <v>0</v>
      </c>
      <c r="H329" s="108">
        <f>ABS(Home!$K$21*G329)</f>
        <v>0</v>
      </c>
      <c r="I329" s="39">
        <v>0</v>
      </c>
      <c r="J329" s="108">
        <f>ABS(Home!$K$21*I329)</f>
        <v>0</v>
      </c>
      <c r="K329" s="39">
        <v>0</v>
      </c>
      <c r="L329" s="108">
        <f>ABS(Home!$K$21*K329)</f>
        <v>0</v>
      </c>
      <c r="N329" s="327">
        <f>IF(C329=1,COUNTIF(F329,"&gt;0")+COUNTIF(H329,"&gt;0")+COUNTIF(J329,"&gt;0")+COUNTIF(L329,"&gt;0"),0)</f>
        <v>0</v>
      </c>
      <c r="P329">
        <f t="shared" si="83"/>
        <v>0</v>
      </c>
      <c r="Q329">
        <f t="shared" si="84"/>
        <v>5</v>
      </c>
      <c r="S329" s="1">
        <f t="shared" si="90"/>
        <v>0</v>
      </c>
      <c r="T329">
        <f t="shared" si="86"/>
        <v>0</v>
      </c>
      <c r="U329">
        <f t="shared" si="87"/>
        <v>0</v>
      </c>
      <c r="V329">
        <f t="shared" si="88"/>
        <v>0</v>
      </c>
      <c r="X329">
        <f t="shared" si="91"/>
        <v>0</v>
      </c>
      <c r="Y329">
        <f t="shared" si="92"/>
        <v>0</v>
      </c>
      <c r="Z329">
        <f t="shared" si="93"/>
        <v>0</v>
      </c>
      <c r="AA329">
        <f t="shared" si="94"/>
        <v>0</v>
      </c>
    </row>
    <row r="330" spans="1:27" x14ac:dyDescent="0.2">
      <c r="B330" s="152" t="str">
        <f t="shared" si="78"/>
        <v>empty</v>
      </c>
      <c r="C330" s="38">
        <v>0</v>
      </c>
      <c r="D330" s="38">
        <v>5</v>
      </c>
      <c r="E330" s="219">
        <v>0</v>
      </c>
      <c r="F330" s="108">
        <f>ABS(Home!$K$21*E330)</f>
        <v>0</v>
      </c>
      <c r="G330" s="38">
        <v>0</v>
      </c>
      <c r="H330" s="108">
        <f>ABS(Home!$K$21*G330)</f>
        <v>0</v>
      </c>
      <c r="I330" s="38">
        <v>0</v>
      </c>
      <c r="J330" s="108">
        <f>ABS(Home!$K$21*I330)</f>
        <v>0</v>
      </c>
      <c r="K330" s="38">
        <v>0</v>
      </c>
      <c r="L330" s="108">
        <f>ABS(Home!$K$21*K330)</f>
        <v>0</v>
      </c>
      <c r="P330">
        <f t="shared" si="83"/>
        <v>0</v>
      </c>
      <c r="Q330">
        <f t="shared" si="84"/>
        <v>5</v>
      </c>
      <c r="S330" s="1">
        <f t="shared" si="90"/>
        <v>0</v>
      </c>
      <c r="T330">
        <f t="shared" si="86"/>
        <v>0</v>
      </c>
      <c r="U330">
        <f t="shared" si="87"/>
        <v>0</v>
      </c>
      <c r="V330">
        <f t="shared" si="88"/>
        <v>0</v>
      </c>
      <c r="X330">
        <f t="shared" si="91"/>
        <v>0</v>
      </c>
      <c r="Y330">
        <f t="shared" si="92"/>
        <v>0</v>
      </c>
      <c r="Z330">
        <f t="shared" si="93"/>
        <v>0</v>
      </c>
      <c r="AA330">
        <f t="shared" si="94"/>
        <v>0</v>
      </c>
    </row>
    <row r="331" spans="1:27" x14ac:dyDescent="0.2">
      <c r="B331" s="152" t="str">
        <f t="shared" si="78"/>
        <v>empty</v>
      </c>
      <c r="C331" s="38">
        <v>0</v>
      </c>
      <c r="D331" s="38">
        <v>5</v>
      </c>
      <c r="E331" s="219">
        <v>0</v>
      </c>
      <c r="F331" s="108">
        <f>ABS(Home!$K$21*E331)</f>
        <v>0</v>
      </c>
      <c r="G331" s="38">
        <v>0</v>
      </c>
      <c r="H331" s="108">
        <f>ABS(Home!$K$21*G331)</f>
        <v>0</v>
      </c>
      <c r="I331" s="38">
        <v>0</v>
      </c>
      <c r="J331" s="108">
        <f>ABS(Home!$K$21*I331)</f>
        <v>0</v>
      </c>
      <c r="K331" s="38">
        <v>0</v>
      </c>
      <c r="L331" s="108">
        <f>ABS(Home!$K$21*K331)</f>
        <v>0</v>
      </c>
      <c r="P331">
        <f t="shared" si="83"/>
        <v>0</v>
      </c>
      <c r="Q331">
        <f t="shared" si="84"/>
        <v>5</v>
      </c>
      <c r="S331" s="1">
        <f t="shared" si="90"/>
        <v>0</v>
      </c>
      <c r="T331">
        <f t="shared" si="86"/>
        <v>0</v>
      </c>
      <c r="U331">
        <f t="shared" si="87"/>
        <v>0</v>
      </c>
      <c r="V331">
        <f t="shared" si="88"/>
        <v>0</v>
      </c>
      <c r="X331">
        <f t="shared" si="91"/>
        <v>0</v>
      </c>
      <c r="Y331">
        <f t="shared" si="92"/>
        <v>0</v>
      </c>
      <c r="Z331">
        <f t="shared" si="93"/>
        <v>0</v>
      </c>
      <c r="AA331">
        <f t="shared" si="94"/>
        <v>0</v>
      </c>
    </row>
    <row r="332" spans="1:27" x14ac:dyDescent="0.2">
      <c r="B332" s="152" t="str">
        <f t="shared" si="78"/>
        <v>empty</v>
      </c>
      <c r="C332" s="84">
        <v>0</v>
      </c>
      <c r="D332" s="38">
        <v>5</v>
      </c>
      <c r="E332" s="219">
        <v>0</v>
      </c>
      <c r="F332" s="108">
        <f>ABS(Home!$K$21*E332)</f>
        <v>0</v>
      </c>
      <c r="G332" s="38">
        <v>0</v>
      </c>
      <c r="H332" s="108">
        <f>ABS(Home!$K$21*G332)</f>
        <v>0</v>
      </c>
      <c r="I332" s="38">
        <v>0</v>
      </c>
      <c r="J332" s="108">
        <f>ABS(Home!$K$21*I332)</f>
        <v>0</v>
      </c>
      <c r="K332" s="38">
        <v>0</v>
      </c>
      <c r="L332" s="108">
        <f>ABS(Home!$K$21*K332)</f>
        <v>0</v>
      </c>
      <c r="P332">
        <f t="shared" si="83"/>
        <v>0</v>
      </c>
      <c r="Q332">
        <f t="shared" si="84"/>
        <v>5</v>
      </c>
      <c r="S332" s="1">
        <f t="shared" si="90"/>
        <v>0</v>
      </c>
      <c r="T332">
        <f t="shared" si="86"/>
        <v>0</v>
      </c>
      <c r="U332">
        <f t="shared" si="87"/>
        <v>0</v>
      </c>
      <c r="V332">
        <f t="shared" si="88"/>
        <v>0</v>
      </c>
      <c r="X332">
        <f t="shared" si="91"/>
        <v>0</v>
      </c>
      <c r="Y332">
        <f t="shared" si="92"/>
        <v>0</v>
      </c>
      <c r="Z332">
        <f t="shared" si="93"/>
        <v>0</v>
      </c>
      <c r="AA332">
        <f t="shared" si="94"/>
        <v>0</v>
      </c>
    </row>
    <row r="333" spans="1:27" x14ac:dyDescent="0.2">
      <c r="A333" s="174"/>
      <c r="B333" s="158" t="str">
        <f t="shared" si="78"/>
        <v>empty</v>
      </c>
      <c r="C333" s="157">
        <v>0</v>
      </c>
      <c r="D333" s="157">
        <v>5</v>
      </c>
      <c r="E333" s="156">
        <v>0</v>
      </c>
      <c r="F333" s="266">
        <f>ABS(Home!$K$21*E333)</f>
        <v>0</v>
      </c>
      <c r="G333" s="157">
        <v>0</v>
      </c>
      <c r="H333" s="266">
        <f>ABS(Home!$K$21*G333)</f>
        <v>0</v>
      </c>
      <c r="I333" s="157">
        <v>0</v>
      </c>
      <c r="J333" s="266">
        <f>ABS(Home!$K$21*I333)</f>
        <v>0</v>
      </c>
      <c r="K333" s="157">
        <v>0</v>
      </c>
      <c r="L333" s="266">
        <f>ABS(Home!$K$21*K333)</f>
        <v>0</v>
      </c>
      <c r="M333" s="325" t="s">
        <v>26</v>
      </c>
      <c r="N333" s="328" t="s">
        <v>42</v>
      </c>
      <c r="P333">
        <f t="shared" si="83"/>
        <v>0</v>
      </c>
      <c r="Q333">
        <f t="shared" si="84"/>
        <v>5</v>
      </c>
      <c r="S333" s="1">
        <f t="shared" si="90"/>
        <v>0</v>
      </c>
      <c r="T333">
        <f t="shared" si="86"/>
        <v>0</v>
      </c>
      <c r="U333">
        <f t="shared" si="87"/>
        <v>0</v>
      </c>
      <c r="V333">
        <f t="shared" si="88"/>
        <v>0</v>
      </c>
      <c r="X333">
        <f t="shared" si="91"/>
        <v>0</v>
      </c>
      <c r="Y333">
        <f t="shared" si="92"/>
        <v>0</v>
      </c>
      <c r="Z333">
        <f t="shared" si="93"/>
        <v>0</v>
      </c>
      <c r="AA333">
        <f t="shared" si="94"/>
        <v>0</v>
      </c>
    </row>
    <row r="334" spans="1:27" x14ac:dyDescent="0.2">
      <c r="A334" s="14">
        <f>1+A324</f>
        <v>34</v>
      </c>
      <c r="B334" s="152" t="str">
        <f t="shared" si="78"/>
        <v>Temp</v>
      </c>
      <c r="C334" s="38">
        <v>0</v>
      </c>
      <c r="D334" s="38">
        <v>5</v>
      </c>
      <c r="E334" s="108">
        <v>0</v>
      </c>
      <c r="F334" s="108">
        <f>ABS(Home!$K$21*E334)</f>
        <v>0</v>
      </c>
      <c r="G334" s="39">
        <v>0</v>
      </c>
      <c r="H334" s="108">
        <f>ABS(Home!$K$21*G334)</f>
        <v>0</v>
      </c>
      <c r="I334" s="39">
        <v>0</v>
      </c>
      <c r="J334" s="108">
        <f>ABS(Home!$K$21*I334)</f>
        <v>0</v>
      </c>
      <c r="K334" s="39">
        <v>0</v>
      </c>
      <c r="L334" s="108">
        <f>ABS(Home!$K$21*K334)</f>
        <v>0</v>
      </c>
      <c r="M334" s="324">
        <f>SUM(C334:C339)</f>
        <v>0</v>
      </c>
      <c r="N334" s="327">
        <f>IF(C334=1,COUNTIF(F334,"&gt;0")+COUNTIF(H334,"&gt;0")+COUNTIF(J334,"&gt;0")+COUNTIF(L334,"&gt;0"),0)</f>
        <v>0</v>
      </c>
      <c r="P334">
        <f t="shared" si="83"/>
        <v>0</v>
      </c>
      <c r="Q334">
        <f t="shared" si="84"/>
        <v>5</v>
      </c>
      <c r="S334" s="1">
        <f t="shared" si="90"/>
        <v>0</v>
      </c>
      <c r="T334">
        <f t="shared" si="86"/>
        <v>0</v>
      </c>
      <c r="U334">
        <f t="shared" si="87"/>
        <v>0</v>
      </c>
      <c r="V334">
        <f t="shared" si="88"/>
        <v>0</v>
      </c>
      <c r="X334">
        <f t="shared" si="91"/>
        <v>0</v>
      </c>
      <c r="Y334">
        <f t="shared" si="92"/>
        <v>0</v>
      </c>
      <c r="Z334">
        <f t="shared" si="93"/>
        <v>0</v>
      </c>
      <c r="AA334">
        <f t="shared" si="94"/>
        <v>0</v>
      </c>
    </row>
    <row r="335" spans="1:27" x14ac:dyDescent="0.2">
      <c r="A335" s="18"/>
      <c r="B335" s="152" t="str">
        <f t="shared" ref="B335:B398" si="95">B325</f>
        <v>pH</v>
      </c>
      <c r="C335" s="38">
        <v>0</v>
      </c>
      <c r="D335" s="38">
        <v>5</v>
      </c>
      <c r="E335" s="108">
        <v>0</v>
      </c>
      <c r="F335" s="108">
        <f>ABS(Home!$K$21*E335)</f>
        <v>0</v>
      </c>
      <c r="G335" s="39">
        <v>0</v>
      </c>
      <c r="H335" s="108">
        <f>ABS(Home!$K$21*G335)</f>
        <v>0</v>
      </c>
      <c r="I335" s="39">
        <v>0</v>
      </c>
      <c r="J335" s="108">
        <f>ABS(Home!$K$21*I335)</f>
        <v>0</v>
      </c>
      <c r="K335" s="39">
        <v>0</v>
      </c>
      <c r="L335" s="108">
        <f>ABS(Home!$K$21*K335)</f>
        <v>0</v>
      </c>
      <c r="N335" s="327">
        <f t="shared" ref="N335:N338" si="96">IF(C335=1,COUNTIF(F335,"&gt;0")+COUNTIF(H335,"&gt;0")+COUNTIF(J335,"&gt;0")+COUNTIF(L335,"&gt;0"),0)</f>
        <v>0</v>
      </c>
      <c r="P335">
        <f t="shared" si="83"/>
        <v>0</v>
      </c>
      <c r="Q335">
        <f t="shared" si="84"/>
        <v>5</v>
      </c>
      <c r="S335" s="1">
        <f t="shared" si="90"/>
        <v>0</v>
      </c>
      <c r="T335">
        <f t="shared" si="86"/>
        <v>0</v>
      </c>
      <c r="U335">
        <f t="shared" si="87"/>
        <v>0</v>
      </c>
      <c r="V335">
        <f t="shared" si="88"/>
        <v>0</v>
      </c>
      <c r="X335">
        <f t="shared" si="91"/>
        <v>0</v>
      </c>
      <c r="Y335">
        <f t="shared" si="92"/>
        <v>0</v>
      </c>
      <c r="Z335">
        <f t="shared" si="93"/>
        <v>0</v>
      </c>
      <c r="AA335">
        <f t="shared" si="94"/>
        <v>0</v>
      </c>
    </row>
    <row r="336" spans="1:27" x14ac:dyDescent="0.2">
      <c r="A336" s="299"/>
      <c r="B336" s="152" t="str">
        <f t="shared" si="95"/>
        <v>Global_DO</v>
      </c>
      <c r="C336" s="38">
        <v>0</v>
      </c>
      <c r="D336" s="38">
        <v>5</v>
      </c>
      <c r="E336" s="108">
        <v>0</v>
      </c>
      <c r="F336" s="108">
        <f>ABS(Home!$K$21*E336)</f>
        <v>0</v>
      </c>
      <c r="G336" s="39">
        <v>0</v>
      </c>
      <c r="H336" s="108">
        <f>ABS(Home!$K$21*G336)</f>
        <v>0</v>
      </c>
      <c r="I336" s="39">
        <v>0</v>
      </c>
      <c r="J336" s="108">
        <f>ABS(Home!$K$21*I336)</f>
        <v>0</v>
      </c>
      <c r="K336" s="39">
        <v>0</v>
      </c>
      <c r="L336" s="108">
        <f>ABS(Home!$K$21*K336)</f>
        <v>0</v>
      </c>
      <c r="N336" s="327">
        <f t="shared" si="96"/>
        <v>0</v>
      </c>
      <c r="P336">
        <f t="shared" si="83"/>
        <v>0</v>
      </c>
      <c r="Q336">
        <f t="shared" si="84"/>
        <v>5</v>
      </c>
      <c r="S336" s="1">
        <f t="shared" si="90"/>
        <v>0</v>
      </c>
      <c r="T336">
        <f t="shared" si="86"/>
        <v>0</v>
      </c>
      <c r="U336">
        <f t="shared" si="87"/>
        <v>0</v>
      </c>
      <c r="V336">
        <f t="shared" si="88"/>
        <v>0</v>
      </c>
      <c r="X336">
        <f t="shared" si="91"/>
        <v>0</v>
      </c>
      <c r="Y336">
        <f t="shared" si="92"/>
        <v>0</v>
      </c>
      <c r="Z336">
        <f t="shared" si="93"/>
        <v>0</v>
      </c>
      <c r="AA336">
        <f t="shared" si="94"/>
        <v>0</v>
      </c>
    </row>
    <row r="337" spans="1:27" x14ac:dyDescent="0.2">
      <c r="B337" s="152" t="str">
        <f t="shared" si="95"/>
        <v>Pollution</v>
      </c>
      <c r="C337" s="38">
        <v>0</v>
      </c>
      <c r="D337" s="38">
        <v>5</v>
      </c>
      <c r="E337" s="108">
        <v>0</v>
      </c>
      <c r="F337" s="108">
        <f>ABS(Home!$K$21*E337)</f>
        <v>0</v>
      </c>
      <c r="G337" s="39">
        <v>0</v>
      </c>
      <c r="H337" s="108">
        <f>ABS(Home!$K$21*G337)</f>
        <v>0</v>
      </c>
      <c r="I337" s="39">
        <v>0</v>
      </c>
      <c r="J337" s="108">
        <f>ABS(Home!$K$21*I337)</f>
        <v>0</v>
      </c>
      <c r="K337" s="39">
        <v>0</v>
      </c>
      <c r="L337" s="108">
        <f>ABS(Home!$K$21*K337)</f>
        <v>0</v>
      </c>
      <c r="N337" s="327">
        <f t="shared" si="96"/>
        <v>0</v>
      </c>
      <c r="P337">
        <f t="shared" si="83"/>
        <v>0</v>
      </c>
      <c r="Q337">
        <f t="shared" si="84"/>
        <v>5</v>
      </c>
      <c r="S337" s="1">
        <f t="shared" si="90"/>
        <v>0</v>
      </c>
      <c r="T337">
        <f t="shared" si="86"/>
        <v>0</v>
      </c>
      <c r="U337">
        <f t="shared" si="87"/>
        <v>0</v>
      </c>
      <c r="V337">
        <f t="shared" si="88"/>
        <v>0</v>
      </c>
      <c r="X337">
        <f t="shared" si="91"/>
        <v>0</v>
      </c>
      <c r="Y337">
        <f t="shared" si="92"/>
        <v>0</v>
      </c>
      <c r="Z337">
        <f t="shared" si="93"/>
        <v>0</v>
      </c>
      <c r="AA337">
        <f t="shared" si="94"/>
        <v>0</v>
      </c>
    </row>
    <row r="338" spans="1:27" x14ac:dyDescent="0.2">
      <c r="B338" s="152" t="str">
        <f t="shared" si="95"/>
        <v>Fishing</v>
      </c>
      <c r="C338" s="38">
        <v>0</v>
      </c>
      <c r="D338" s="38">
        <v>5</v>
      </c>
      <c r="E338" s="108">
        <v>0</v>
      </c>
      <c r="F338" s="108">
        <f>ABS(Home!$K$21*E338)</f>
        <v>0</v>
      </c>
      <c r="G338" s="39">
        <v>0</v>
      </c>
      <c r="H338" s="108">
        <f>ABS(Home!$K$21*G338)</f>
        <v>0</v>
      </c>
      <c r="I338" s="39">
        <v>0</v>
      </c>
      <c r="J338" s="108">
        <f>ABS(Home!$K$21*I338)</f>
        <v>0</v>
      </c>
      <c r="K338" s="39">
        <v>0</v>
      </c>
      <c r="L338" s="108">
        <f>ABS(Home!$K$21*K338)</f>
        <v>0</v>
      </c>
      <c r="N338" s="327">
        <f t="shared" si="96"/>
        <v>0</v>
      </c>
      <c r="P338">
        <f t="shared" si="83"/>
        <v>0</v>
      </c>
      <c r="Q338">
        <f t="shared" si="84"/>
        <v>5</v>
      </c>
      <c r="S338" s="1">
        <f t="shared" si="90"/>
        <v>0</v>
      </c>
      <c r="T338">
        <f t="shared" si="86"/>
        <v>0</v>
      </c>
      <c r="U338">
        <f t="shared" si="87"/>
        <v>0</v>
      </c>
      <c r="V338">
        <f t="shared" si="88"/>
        <v>0</v>
      </c>
      <c r="X338">
        <f t="shared" si="91"/>
        <v>0</v>
      </c>
      <c r="Y338">
        <f t="shared" si="92"/>
        <v>0</v>
      </c>
      <c r="Z338">
        <f t="shared" si="93"/>
        <v>0</v>
      </c>
      <c r="AA338">
        <f t="shared" si="94"/>
        <v>0</v>
      </c>
    </row>
    <row r="339" spans="1:27" x14ac:dyDescent="0.2">
      <c r="B339" s="152" t="str">
        <f t="shared" si="95"/>
        <v>Nutrient_input</v>
      </c>
      <c r="C339" s="38">
        <v>0</v>
      </c>
      <c r="D339" s="38">
        <v>5</v>
      </c>
      <c r="E339" s="108">
        <v>0</v>
      </c>
      <c r="F339" s="108">
        <f>ABS(Home!$K$21*E339)</f>
        <v>0</v>
      </c>
      <c r="G339" s="39">
        <v>0</v>
      </c>
      <c r="H339" s="108">
        <f>ABS(Home!$K$21*G339)</f>
        <v>0</v>
      </c>
      <c r="I339" s="39">
        <v>0</v>
      </c>
      <c r="J339" s="108">
        <f>ABS(Home!$K$21*I339)</f>
        <v>0</v>
      </c>
      <c r="K339" s="39">
        <v>0</v>
      </c>
      <c r="L339" s="108">
        <f>ABS(Home!$K$21*K339)</f>
        <v>0</v>
      </c>
      <c r="N339" s="327">
        <f>IF(C339=1,COUNTIF(F339,"&gt;0")+COUNTIF(H339,"&gt;0")+COUNTIF(J339,"&gt;0")+COUNTIF(L339,"&gt;0"),0)</f>
        <v>0</v>
      </c>
      <c r="P339">
        <f t="shared" si="83"/>
        <v>0</v>
      </c>
      <c r="Q339">
        <f t="shared" si="84"/>
        <v>5</v>
      </c>
      <c r="S339" s="1">
        <f t="shared" si="90"/>
        <v>0</v>
      </c>
      <c r="T339">
        <f t="shared" si="86"/>
        <v>0</v>
      </c>
      <c r="U339">
        <f t="shared" si="87"/>
        <v>0</v>
      </c>
      <c r="V339">
        <f t="shared" si="88"/>
        <v>0</v>
      </c>
      <c r="X339">
        <f t="shared" si="91"/>
        <v>0</v>
      </c>
      <c r="Y339">
        <f t="shared" si="92"/>
        <v>0</v>
      </c>
      <c r="Z339">
        <f t="shared" si="93"/>
        <v>0</v>
      </c>
      <c r="AA339">
        <f t="shared" si="94"/>
        <v>0</v>
      </c>
    </row>
    <row r="340" spans="1:27" x14ac:dyDescent="0.2">
      <c r="A340" s="14"/>
      <c r="B340" s="152" t="str">
        <f t="shared" si="95"/>
        <v>empty</v>
      </c>
      <c r="C340" s="38">
        <v>0</v>
      </c>
      <c r="D340" s="38">
        <v>5</v>
      </c>
      <c r="E340" s="219">
        <v>0</v>
      </c>
      <c r="F340" s="108">
        <f>ABS(Home!$K$21*E340)</f>
        <v>0</v>
      </c>
      <c r="G340" s="38">
        <v>0</v>
      </c>
      <c r="H340" s="108">
        <f>ABS(Home!$K$21*G340)</f>
        <v>0</v>
      </c>
      <c r="I340" s="38">
        <v>0</v>
      </c>
      <c r="J340" s="108">
        <f>ABS(Home!$K$21*I340)</f>
        <v>0</v>
      </c>
      <c r="K340" s="38">
        <v>0</v>
      </c>
      <c r="L340" s="108">
        <f>ABS(Home!$K$21*K340)</f>
        <v>0</v>
      </c>
      <c r="P340">
        <f t="shared" si="83"/>
        <v>0</v>
      </c>
      <c r="Q340">
        <f t="shared" si="84"/>
        <v>5</v>
      </c>
      <c r="S340" s="1">
        <f t="shared" si="90"/>
        <v>0</v>
      </c>
      <c r="T340">
        <f t="shared" si="86"/>
        <v>0</v>
      </c>
      <c r="U340">
        <f t="shared" si="87"/>
        <v>0</v>
      </c>
      <c r="V340">
        <f t="shared" si="88"/>
        <v>0</v>
      </c>
      <c r="X340">
        <f t="shared" si="91"/>
        <v>0</v>
      </c>
      <c r="Y340">
        <f t="shared" si="92"/>
        <v>0</v>
      </c>
      <c r="Z340">
        <f t="shared" si="93"/>
        <v>0</v>
      </c>
      <c r="AA340">
        <f t="shared" si="94"/>
        <v>0</v>
      </c>
    </row>
    <row r="341" spans="1:27" x14ac:dyDescent="0.2">
      <c r="A341" s="18"/>
      <c r="B341" s="152" t="str">
        <f t="shared" si="95"/>
        <v>empty</v>
      </c>
      <c r="C341" s="38">
        <v>0</v>
      </c>
      <c r="D341" s="38">
        <v>5</v>
      </c>
      <c r="E341" s="219">
        <v>0</v>
      </c>
      <c r="F341" s="108">
        <f>ABS(Home!$K$21*E341)</f>
        <v>0</v>
      </c>
      <c r="G341" s="38">
        <v>0</v>
      </c>
      <c r="H341" s="108">
        <f>ABS(Home!$K$21*G341)</f>
        <v>0</v>
      </c>
      <c r="I341" s="38">
        <v>0</v>
      </c>
      <c r="J341" s="108">
        <f>ABS(Home!$K$21*I341)</f>
        <v>0</v>
      </c>
      <c r="K341" s="38">
        <v>0</v>
      </c>
      <c r="L341" s="108">
        <f>ABS(Home!$K$21*K341)</f>
        <v>0</v>
      </c>
      <c r="P341">
        <f t="shared" si="83"/>
        <v>0</v>
      </c>
      <c r="Q341">
        <f t="shared" si="84"/>
        <v>5</v>
      </c>
      <c r="S341" s="1">
        <f t="shared" si="90"/>
        <v>0</v>
      </c>
      <c r="T341">
        <f t="shared" si="86"/>
        <v>0</v>
      </c>
      <c r="U341">
        <f t="shared" si="87"/>
        <v>0</v>
      </c>
      <c r="V341">
        <f t="shared" si="88"/>
        <v>0</v>
      </c>
      <c r="X341">
        <f t="shared" si="91"/>
        <v>0</v>
      </c>
      <c r="Y341">
        <f t="shared" si="92"/>
        <v>0</v>
      </c>
      <c r="Z341">
        <f t="shared" si="93"/>
        <v>0</v>
      </c>
      <c r="AA341">
        <f t="shared" si="94"/>
        <v>0</v>
      </c>
    </row>
    <row r="342" spans="1:27" x14ac:dyDescent="0.2">
      <c r="B342" s="152" t="str">
        <f t="shared" si="95"/>
        <v>empty</v>
      </c>
      <c r="C342" s="84">
        <v>0</v>
      </c>
      <c r="D342" s="38">
        <v>5</v>
      </c>
      <c r="E342" s="219">
        <v>0</v>
      </c>
      <c r="F342" s="108">
        <f>ABS(Home!$K$21*E342)</f>
        <v>0</v>
      </c>
      <c r="G342" s="38">
        <v>0</v>
      </c>
      <c r="H342" s="108">
        <f>ABS(Home!$K$21*G342)</f>
        <v>0</v>
      </c>
      <c r="I342" s="38">
        <v>0</v>
      </c>
      <c r="J342" s="108">
        <f>ABS(Home!$K$21*I342)</f>
        <v>0</v>
      </c>
      <c r="K342" s="38">
        <v>0</v>
      </c>
      <c r="L342" s="108">
        <f>ABS(Home!$K$21*K342)</f>
        <v>0</v>
      </c>
      <c r="P342">
        <f t="shared" si="83"/>
        <v>0</v>
      </c>
      <c r="Q342">
        <f t="shared" si="84"/>
        <v>5</v>
      </c>
      <c r="S342" s="1">
        <f t="shared" si="90"/>
        <v>0</v>
      </c>
      <c r="T342">
        <f t="shared" si="86"/>
        <v>0</v>
      </c>
      <c r="U342">
        <f t="shared" si="87"/>
        <v>0</v>
      </c>
      <c r="V342">
        <f t="shared" si="88"/>
        <v>0</v>
      </c>
      <c r="X342">
        <f t="shared" si="91"/>
        <v>0</v>
      </c>
      <c r="Y342">
        <f t="shared" si="92"/>
        <v>0</v>
      </c>
      <c r="Z342">
        <f t="shared" si="93"/>
        <v>0</v>
      </c>
      <c r="AA342">
        <f t="shared" si="94"/>
        <v>0</v>
      </c>
    </row>
    <row r="343" spans="1:27" x14ac:dyDescent="0.2">
      <c r="A343" s="174"/>
      <c r="B343" s="158" t="str">
        <f t="shared" si="95"/>
        <v>empty</v>
      </c>
      <c r="C343" s="157">
        <v>0</v>
      </c>
      <c r="D343" s="157">
        <v>5</v>
      </c>
      <c r="E343" s="156">
        <v>0</v>
      </c>
      <c r="F343" s="266">
        <f>ABS(Home!$K$21*E343)</f>
        <v>0</v>
      </c>
      <c r="G343" s="157">
        <v>0</v>
      </c>
      <c r="H343" s="266">
        <f>ABS(Home!$K$21*G343)</f>
        <v>0</v>
      </c>
      <c r="I343" s="157">
        <v>0</v>
      </c>
      <c r="J343" s="266">
        <f>ABS(Home!$K$21*I343)</f>
        <v>0</v>
      </c>
      <c r="K343" s="157">
        <v>0</v>
      </c>
      <c r="L343" s="266">
        <f>ABS(Home!$K$21*K343)</f>
        <v>0</v>
      </c>
      <c r="M343" s="325" t="s">
        <v>26</v>
      </c>
      <c r="N343" s="328" t="s">
        <v>42</v>
      </c>
      <c r="P343">
        <f t="shared" si="83"/>
        <v>0</v>
      </c>
      <c r="Q343">
        <f t="shared" si="84"/>
        <v>5</v>
      </c>
      <c r="S343" s="1">
        <f t="shared" si="90"/>
        <v>0</v>
      </c>
      <c r="T343">
        <f t="shared" si="86"/>
        <v>0</v>
      </c>
      <c r="U343">
        <f t="shared" si="87"/>
        <v>0</v>
      </c>
      <c r="V343">
        <f t="shared" si="88"/>
        <v>0</v>
      </c>
      <c r="X343">
        <f t="shared" si="91"/>
        <v>0</v>
      </c>
      <c r="Y343">
        <f t="shared" si="92"/>
        <v>0</v>
      </c>
      <c r="Z343">
        <f t="shared" si="93"/>
        <v>0</v>
      </c>
      <c r="AA343">
        <f t="shared" si="94"/>
        <v>0</v>
      </c>
    </row>
    <row r="344" spans="1:27" x14ac:dyDescent="0.2">
      <c r="A344" s="14">
        <f>1+A334</f>
        <v>35</v>
      </c>
      <c r="B344" s="152" t="str">
        <f t="shared" si="95"/>
        <v>Temp</v>
      </c>
      <c r="C344" s="38">
        <v>0</v>
      </c>
      <c r="D344" s="38">
        <v>5</v>
      </c>
      <c r="E344" s="108">
        <v>0</v>
      </c>
      <c r="F344" s="108">
        <f>ABS(Home!$K$21*E344)</f>
        <v>0</v>
      </c>
      <c r="G344" s="39">
        <v>0</v>
      </c>
      <c r="H344" s="108">
        <f>ABS(Home!$K$21*G344)</f>
        <v>0</v>
      </c>
      <c r="I344" s="39">
        <v>0</v>
      </c>
      <c r="J344" s="108">
        <f>ABS(Home!$K$21*I344)</f>
        <v>0</v>
      </c>
      <c r="K344" s="39">
        <v>0</v>
      </c>
      <c r="L344" s="108">
        <f>ABS(Home!$K$21*K344)</f>
        <v>0</v>
      </c>
      <c r="M344" s="324">
        <f>SUM(C344:C349)</f>
        <v>0</v>
      </c>
      <c r="N344" s="327">
        <f>IF(C344=1,COUNTIF(F344,"&gt;0")+COUNTIF(H344,"&gt;0")+COUNTIF(J344,"&gt;0")+COUNTIF(L344,"&gt;0"),0)</f>
        <v>0</v>
      </c>
      <c r="P344">
        <f t="shared" si="83"/>
        <v>0</v>
      </c>
      <c r="Q344">
        <f t="shared" si="84"/>
        <v>5</v>
      </c>
      <c r="S344" s="1">
        <f t="shared" si="90"/>
        <v>0</v>
      </c>
      <c r="T344">
        <f t="shared" si="86"/>
        <v>0</v>
      </c>
      <c r="U344">
        <f t="shared" si="87"/>
        <v>0</v>
      </c>
      <c r="V344">
        <f t="shared" si="88"/>
        <v>0</v>
      </c>
      <c r="X344">
        <f t="shared" si="91"/>
        <v>0</v>
      </c>
      <c r="Y344">
        <f t="shared" si="92"/>
        <v>0</v>
      </c>
      <c r="Z344">
        <f t="shared" si="93"/>
        <v>0</v>
      </c>
      <c r="AA344">
        <f t="shared" si="94"/>
        <v>0</v>
      </c>
    </row>
    <row r="345" spans="1:27" x14ac:dyDescent="0.2">
      <c r="A345" s="18"/>
      <c r="B345" s="152" t="str">
        <f t="shared" si="95"/>
        <v>pH</v>
      </c>
      <c r="C345" s="38">
        <v>0</v>
      </c>
      <c r="D345" s="38">
        <v>5</v>
      </c>
      <c r="E345" s="108">
        <v>0</v>
      </c>
      <c r="F345" s="108">
        <f>ABS(Home!$K$21*E345)</f>
        <v>0</v>
      </c>
      <c r="G345" s="39">
        <v>0</v>
      </c>
      <c r="H345" s="108">
        <f>ABS(Home!$K$21*G345)</f>
        <v>0</v>
      </c>
      <c r="I345" s="39">
        <v>0</v>
      </c>
      <c r="J345" s="108">
        <f>ABS(Home!$K$21*I345)</f>
        <v>0</v>
      </c>
      <c r="K345" s="39">
        <v>0</v>
      </c>
      <c r="L345" s="108">
        <f>ABS(Home!$K$21*K345)</f>
        <v>0</v>
      </c>
      <c r="N345" s="327">
        <f t="shared" ref="N345:N348" si="97">IF(C345=1,COUNTIF(F345,"&gt;0")+COUNTIF(H345,"&gt;0")+COUNTIF(J345,"&gt;0")+COUNTIF(L345,"&gt;0"),0)</f>
        <v>0</v>
      </c>
      <c r="P345">
        <f t="shared" si="83"/>
        <v>0</v>
      </c>
      <c r="Q345">
        <f t="shared" si="84"/>
        <v>5</v>
      </c>
      <c r="S345" s="1">
        <f t="shared" si="90"/>
        <v>0</v>
      </c>
      <c r="T345">
        <f t="shared" si="86"/>
        <v>0</v>
      </c>
      <c r="U345">
        <f t="shared" si="87"/>
        <v>0</v>
      </c>
      <c r="V345">
        <f t="shared" si="88"/>
        <v>0</v>
      </c>
      <c r="X345">
        <f t="shared" si="91"/>
        <v>0</v>
      </c>
      <c r="Y345">
        <f t="shared" si="92"/>
        <v>0</v>
      </c>
      <c r="Z345">
        <f t="shared" si="93"/>
        <v>0</v>
      </c>
      <c r="AA345">
        <f t="shared" si="94"/>
        <v>0</v>
      </c>
    </row>
    <row r="346" spans="1:27" x14ac:dyDescent="0.2">
      <c r="B346" s="152" t="str">
        <f t="shared" si="95"/>
        <v>Global_DO</v>
      </c>
      <c r="C346" s="38">
        <v>0</v>
      </c>
      <c r="D346" s="38">
        <v>5</v>
      </c>
      <c r="E346" s="108">
        <v>0</v>
      </c>
      <c r="F346" s="108">
        <f>ABS(Home!$K$21*E346)</f>
        <v>0</v>
      </c>
      <c r="G346" s="39">
        <v>0</v>
      </c>
      <c r="H346" s="108">
        <f>ABS(Home!$K$21*G346)</f>
        <v>0</v>
      </c>
      <c r="I346" s="39">
        <v>0</v>
      </c>
      <c r="J346" s="108">
        <f>ABS(Home!$K$21*I346)</f>
        <v>0</v>
      </c>
      <c r="K346" s="39">
        <v>0</v>
      </c>
      <c r="L346" s="108">
        <f>ABS(Home!$K$21*K346)</f>
        <v>0</v>
      </c>
      <c r="N346" s="327">
        <f t="shared" si="97"/>
        <v>0</v>
      </c>
      <c r="P346">
        <f t="shared" si="83"/>
        <v>0</v>
      </c>
      <c r="Q346">
        <f t="shared" si="84"/>
        <v>5</v>
      </c>
      <c r="S346" s="1">
        <f t="shared" si="90"/>
        <v>0</v>
      </c>
      <c r="T346">
        <f t="shared" si="86"/>
        <v>0</v>
      </c>
      <c r="U346">
        <f t="shared" si="87"/>
        <v>0</v>
      </c>
      <c r="V346">
        <f t="shared" si="88"/>
        <v>0</v>
      </c>
      <c r="X346">
        <f t="shared" si="91"/>
        <v>0</v>
      </c>
      <c r="Y346">
        <f t="shared" si="92"/>
        <v>0</v>
      </c>
      <c r="Z346">
        <f t="shared" si="93"/>
        <v>0</v>
      </c>
      <c r="AA346">
        <f t="shared" si="94"/>
        <v>0</v>
      </c>
    </row>
    <row r="347" spans="1:27" x14ac:dyDescent="0.2">
      <c r="B347" s="152" t="str">
        <f t="shared" si="95"/>
        <v>Pollution</v>
      </c>
      <c r="C347" s="38">
        <v>0</v>
      </c>
      <c r="D347" s="38">
        <v>5</v>
      </c>
      <c r="E347" s="108">
        <v>0</v>
      </c>
      <c r="F347" s="108">
        <f>ABS(Home!$K$21*E347)</f>
        <v>0</v>
      </c>
      <c r="G347" s="39">
        <v>0</v>
      </c>
      <c r="H347" s="108">
        <f>ABS(Home!$K$21*G347)</f>
        <v>0</v>
      </c>
      <c r="I347" s="39">
        <v>0</v>
      </c>
      <c r="J347" s="108">
        <f>ABS(Home!$K$21*I347)</f>
        <v>0</v>
      </c>
      <c r="K347" s="39">
        <v>0</v>
      </c>
      <c r="L347" s="108">
        <f>ABS(Home!$K$21*K347)</f>
        <v>0</v>
      </c>
      <c r="N347" s="327">
        <f t="shared" si="97"/>
        <v>0</v>
      </c>
      <c r="P347">
        <f t="shared" si="83"/>
        <v>0</v>
      </c>
      <c r="Q347">
        <f t="shared" si="84"/>
        <v>5</v>
      </c>
      <c r="S347" s="1">
        <f t="shared" si="90"/>
        <v>0</v>
      </c>
      <c r="T347">
        <f t="shared" si="86"/>
        <v>0</v>
      </c>
      <c r="U347">
        <f t="shared" si="87"/>
        <v>0</v>
      </c>
      <c r="V347">
        <f t="shared" si="88"/>
        <v>0</v>
      </c>
      <c r="X347">
        <f t="shared" si="91"/>
        <v>0</v>
      </c>
      <c r="Y347">
        <f t="shared" si="92"/>
        <v>0</v>
      </c>
      <c r="Z347">
        <f t="shared" si="93"/>
        <v>0</v>
      </c>
      <c r="AA347">
        <f t="shared" si="94"/>
        <v>0</v>
      </c>
    </row>
    <row r="348" spans="1:27" x14ac:dyDescent="0.2">
      <c r="B348" s="152" t="str">
        <f t="shared" si="95"/>
        <v>Fishing</v>
      </c>
      <c r="C348" s="38">
        <v>0</v>
      </c>
      <c r="D348" s="38">
        <v>5</v>
      </c>
      <c r="E348" s="108">
        <v>0</v>
      </c>
      <c r="F348" s="108">
        <f>ABS(Home!$K$21*E348)</f>
        <v>0</v>
      </c>
      <c r="G348" s="39">
        <v>0</v>
      </c>
      <c r="H348" s="108">
        <f>ABS(Home!$K$21*G348)</f>
        <v>0</v>
      </c>
      <c r="I348" s="39">
        <v>0</v>
      </c>
      <c r="J348" s="108">
        <f>ABS(Home!$K$21*I348)</f>
        <v>0</v>
      </c>
      <c r="K348" s="39">
        <v>0</v>
      </c>
      <c r="L348" s="108">
        <f>ABS(Home!$K$21*K348)</f>
        <v>0</v>
      </c>
      <c r="N348" s="327">
        <f t="shared" si="97"/>
        <v>0</v>
      </c>
      <c r="P348">
        <f t="shared" si="83"/>
        <v>0</v>
      </c>
      <c r="Q348">
        <f t="shared" si="84"/>
        <v>5</v>
      </c>
      <c r="S348" s="1">
        <f t="shared" si="90"/>
        <v>0</v>
      </c>
      <c r="T348">
        <f t="shared" si="86"/>
        <v>0</v>
      </c>
      <c r="U348">
        <f t="shared" si="87"/>
        <v>0</v>
      </c>
      <c r="V348">
        <f t="shared" si="88"/>
        <v>0</v>
      </c>
      <c r="X348">
        <f t="shared" si="91"/>
        <v>0</v>
      </c>
      <c r="Y348">
        <f t="shared" si="92"/>
        <v>0</v>
      </c>
      <c r="Z348">
        <f t="shared" si="93"/>
        <v>0</v>
      </c>
      <c r="AA348">
        <f t="shared" si="94"/>
        <v>0</v>
      </c>
    </row>
    <row r="349" spans="1:27" x14ac:dyDescent="0.2">
      <c r="B349" s="152" t="str">
        <f t="shared" si="95"/>
        <v>Nutrient_input</v>
      </c>
      <c r="C349" s="38">
        <v>0</v>
      </c>
      <c r="D349" s="38">
        <v>5</v>
      </c>
      <c r="E349" s="108">
        <v>0</v>
      </c>
      <c r="F349" s="108">
        <f>ABS(Home!$K$21*E349)</f>
        <v>0</v>
      </c>
      <c r="G349" s="39">
        <v>0</v>
      </c>
      <c r="H349" s="108">
        <f>ABS(Home!$K$21*G349)</f>
        <v>0</v>
      </c>
      <c r="I349" s="39">
        <v>0</v>
      </c>
      <c r="J349" s="108">
        <f>ABS(Home!$K$21*I349)</f>
        <v>0</v>
      </c>
      <c r="K349" s="39">
        <v>0</v>
      </c>
      <c r="L349" s="108">
        <f>ABS(Home!$K$21*K349)</f>
        <v>0</v>
      </c>
      <c r="N349" s="327">
        <f>IF(C349=1,COUNTIF(F349,"&gt;0")+COUNTIF(H349,"&gt;0")+COUNTIF(J349,"&gt;0")+COUNTIF(L349,"&gt;0"),0)</f>
        <v>0</v>
      </c>
      <c r="P349">
        <f t="shared" si="83"/>
        <v>0</v>
      </c>
      <c r="Q349">
        <f t="shared" si="84"/>
        <v>5</v>
      </c>
      <c r="S349" s="1">
        <f t="shared" si="90"/>
        <v>0</v>
      </c>
      <c r="T349">
        <f t="shared" si="86"/>
        <v>0</v>
      </c>
      <c r="U349">
        <f t="shared" si="87"/>
        <v>0</v>
      </c>
      <c r="V349">
        <f t="shared" si="88"/>
        <v>0</v>
      </c>
      <c r="X349">
        <f t="shared" si="91"/>
        <v>0</v>
      </c>
      <c r="Y349">
        <f t="shared" si="92"/>
        <v>0</v>
      </c>
      <c r="Z349">
        <f t="shared" si="93"/>
        <v>0</v>
      </c>
      <c r="AA349">
        <f t="shared" si="94"/>
        <v>0</v>
      </c>
    </row>
    <row r="350" spans="1:27" x14ac:dyDescent="0.2">
      <c r="B350" s="152" t="str">
        <f t="shared" si="95"/>
        <v>empty</v>
      </c>
      <c r="C350" s="38">
        <v>0</v>
      </c>
      <c r="D350" s="38">
        <v>5</v>
      </c>
      <c r="E350" s="219">
        <v>0</v>
      </c>
      <c r="F350" s="108">
        <f>ABS(Home!$K$21*E350)</f>
        <v>0</v>
      </c>
      <c r="G350" s="38">
        <v>0</v>
      </c>
      <c r="H350" s="108">
        <f>ABS(Home!$K$21*G350)</f>
        <v>0</v>
      </c>
      <c r="I350" s="38">
        <v>0</v>
      </c>
      <c r="J350" s="108">
        <f>ABS(Home!$K$21*I350)</f>
        <v>0</v>
      </c>
      <c r="K350" s="38">
        <v>0</v>
      </c>
      <c r="L350" s="108">
        <f>ABS(Home!$K$21*K350)</f>
        <v>0</v>
      </c>
      <c r="P350">
        <f t="shared" si="83"/>
        <v>0</v>
      </c>
      <c r="Q350">
        <f t="shared" si="84"/>
        <v>5</v>
      </c>
      <c r="S350" s="1">
        <f t="shared" si="90"/>
        <v>0</v>
      </c>
      <c r="T350">
        <f t="shared" si="86"/>
        <v>0</v>
      </c>
      <c r="U350">
        <f t="shared" si="87"/>
        <v>0</v>
      </c>
      <c r="V350">
        <f t="shared" si="88"/>
        <v>0</v>
      </c>
      <c r="X350">
        <f t="shared" si="91"/>
        <v>0</v>
      </c>
      <c r="Y350">
        <f t="shared" si="92"/>
        <v>0</v>
      </c>
      <c r="Z350">
        <f t="shared" si="93"/>
        <v>0</v>
      </c>
      <c r="AA350">
        <f t="shared" si="94"/>
        <v>0</v>
      </c>
    </row>
    <row r="351" spans="1:27" x14ac:dyDescent="0.2">
      <c r="B351" s="152" t="str">
        <f t="shared" si="95"/>
        <v>empty</v>
      </c>
      <c r="C351" s="38">
        <v>0</v>
      </c>
      <c r="D351" s="38">
        <v>5</v>
      </c>
      <c r="E351" s="219">
        <v>0</v>
      </c>
      <c r="F351" s="108">
        <f>ABS(Home!$K$21*E351)</f>
        <v>0</v>
      </c>
      <c r="G351" s="38">
        <v>0</v>
      </c>
      <c r="H351" s="108">
        <f>ABS(Home!$K$21*G351)</f>
        <v>0</v>
      </c>
      <c r="I351" s="38">
        <v>0</v>
      </c>
      <c r="J351" s="108">
        <f>ABS(Home!$K$21*I351)</f>
        <v>0</v>
      </c>
      <c r="K351" s="38">
        <v>0</v>
      </c>
      <c r="L351" s="108">
        <f>ABS(Home!$K$21*K351)</f>
        <v>0</v>
      </c>
      <c r="P351">
        <f t="shared" si="83"/>
        <v>0</v>
      </c>
      <c r="Q351">
        <f t="shared" si="84"/>
        <v>5</v>
      </c>
      <c r="S351" s="1">
        <f t="shared" si="90"/>
        <v>0</v>
      </c>
      <c r="T351">
        <f t="shared" si="86"/>
        <v>0</v>
      </c>
      <c r="U351">
        <f t="shared" si="87"/>
        <v>0</v>
      </c>
      <c r="V351">
        <f t="shared" si="88"/>
        <v>0</v>
      </c>
      <c r="X351">
        <f t="shared" si="91"/>
        <v>0</v>
      </c>
      <c r="Y351">
        <f t="shared" si="92"/>
        <v>0</v>
      </c>
      <c r="Z351">
        <f t="shared" si="93"/>
        <v>0</v>
      </c>
      <c r="AA351">
        <f t="shared" si="94"/>
        <v>0</v>
      </c>
    </row>
    <row r="352" spans="1:27" x14ac:dyDescent="0.2">
      <c r="B352" s="152" t="str">
        <f t="shared" si="95"/>
        <v>empty</v>
      </c>
      <c r="C352" s="84">
        <v>0</v>
      </c>
      <c r="D352" s="38">
        <v>5</v>
      </c>
      <c r="E352" s="219">
        <v>0</v>
      </c>
      <c r="F352" s="108">
        <f>ABS(Home!$K$21*E352)</f>
        <v>0</v>
      </c>
      <c r="G352" s="38">
        <v>0</v>
      </c>
      <c r="H352" s="108">
        <f>ABS(Home!$K$21*G352)</f>
        <v>0</v>
      </c>
      <c r="I352" s="38">
        <v>0</v>
      </c>
      <c r="J352" s="108">
        <f>ABS(Home!$K$21*I352)</f>
        <v>0</v>
      </c>
      <c r="K352" s="38">
        <v>0</v>
      </c>
      <c r="L352" s="108">
        <f>ABS(Home!$K$21*K352)</f>
        <v>0</v>
      </c>
      <c r="P352">
        <f t="shared" si="83"/>
        <v>0</v>
      </c>
      <c r="Q352">
        <f t="shared" si="84"/>
        <v>5</v>
      </c>
      <c r="S352" s="1">
        <f t="shared" si="90"/>
        <v>0</v>
      </c>
      <c r="T352">
        <f t="shared" si="86"/>
        <v>0</v>
      </c>
      <c r="U352">
        <f t="shared" si="87"/>
        <v>0</v>
      </c>
      <c r="V352">
        <f t="shared" si="88"/>
        <v>0</v>
      </c>
      <c r="X352">
        <f t="shared" si="91"/>
        <v>0</v>
      </c>
      <c r="Y352">
        <f t="shared" si="92"/>
        <v>0</v>
      </c>
      <c r="Z352">
        <f t="shared" si="93"/>
        <v>0</v>
      </c>
      <c r="AA352">
        <f t="shared" si="94"/>
        <v>0</v>
      </c>
    </row>
    <row r="353" spans="1:27" x14ac:dyDescent="0.2">
      <c r="A353" s="174"/>
      <c r="B353" s="158" t="str">
        <f t="shared" si="95"/>
        <v>empty</v>
      </c>
      <c r="C353" s="157">
        <v>0</v>
      </c>
      <c r="D353" s="157">
        <v>5</v>
      </c>
      <c r="E353" s="156">
        <v>0</v>
      </c>
      <c r="F353" s="266">
        <f>ABS(Home!$K$21*E353)</f>
        <v>0</v>
      </c>
      <c r="G353" s="157">
        <v>0</v>
      </c>
      <c r="H353" s="266">
        <f>ABS(Home!$K$21*G353)</f>
        <v>0</v>
      </c>
      <c r="I353" s="157">
        <v>0</v>
      </c>
      <c r="J353" s="266">
        <f>ABS(Home!$K$21*I353)</f>
        <v>0</v>
      </c>
      <c r="K353" s="157">
        <v>0</v>
      </c>
      <c r="L353" s="266">
        <f>ABS(Home!$K$21*K353)</f>
        <v>0</v>
      </c>
      <c r="M353" s="325" t="s">
        <v>26</v>
      </c>
      <c r="N353" s="328" t="s">
        <v>42</v>
      </c>
      <c r="P353">
        <f t="shared" si="83"/>
        <v>0</v>
      </c>
      <c r="Q353">
        <f t="shared" si="84"/>
        <v>5</v>
      </c>
      <c r="S353" s="1">
        <f t="shared" si="90"/>
        <v>0</v>
      </c>
      <c r="T353">
        <f t="shared" si="86"/>
        <v>0</v>
      </c>
      <c r="U353">
        <f t="shared" si="87"/>
        <v>0</v>
      </c>
      <c r="V353">
        <f t="shared" si="88"/>
        <v>0</v>
      </c>
      <c r="X353">
        <f t="shared" si="91"/>
        <v>0</v>
      </c>
      <c r="Y353">
        <f t="shared" si="92"/>
        <v>0</v>
      </c>
      <c r="Z353">
        <f t="shared" si="93"/>
        <v>0</v>
      </c>
      <c r="AA353">
        <f t="shared" si="94"/>
        <v>0</v>
      </c>
    </row>
    <row r="354" spans="1:27" x14ac:dyDescent="0.2">
      <c r="A354" s="14">
        <f>1+A344</f>
        <v>36</v>
      </c>
      <c r="B354" s="152" t="str">
        <f t="shared" si="95"/>
        <v>Temp</v>
      </c>
      <c r="C354" s="38">
        <v>0</v>
      </c>
      <c r="D354" s="38">
        <v>5</v>
      </c>
      <c r="E354" s="108">
        <v>0</v>
      </c>
      <c r="F354" s="108">
        <f>ABS(Home!$K$21*E354)</f>
        <v>0</v>
      </c>
      <c r="G354" s="39">
        <v>0</v>
      </c>
      <c r="H354" s="108">
        <f>ABS(Home!$K$21*G354)</f>
        <v>0</v>
      </c>
      <c r="I354" s="39">
        <v>0</v>
      </c>
      <c r="J354" s="108">
        <f>ABS(Home!$K$21*I354)</f>
        <v>0</v>
      </c>
      <c r="K354" s="39">
        <v>0</v>
      </c>
      <c r="L354" s="108">
        <f>ABS(Home!$K$21*K354)</f>
        <v>0</v>
      </c>
      <c r="M354" s="324">
        <f>SUM(C354:C359)</f>
        <v>0</v>
      </c>
      <c r="N354" s="327">
        <f>IF(C354=1,COUNTIF(F354,"&gt;0")+COUNTIF(H354,"&gt;0")+COUNTIF(J354,"&gt;0")+COUNTIF(L354,"&gt;0"),0)</f>
        <v>0</v>
      </c>
      <c r="P354">
        <f t="shared" si="83"/>
        <v>0</v>
      </c>
      <c r="Q354">
        <f t="shared" si="84"/>
        <v>5</v>
      </c>
      <c r="S354" s="1">
        <f t="shared" si="90"/>
        <v>0</v>
      </c>
      <c r="T354">
        <f t="shared" si="86"/>
        <v>0</v>
      </c>
      <c r="U354">
        <f t="shared" si="87"/>
        <v>0</v>
      </c>
      <c r="V354">
        <f t="shared" si="88"/>
        <v>0</v>
      </c>
      <c r="X354">
        <f t="shared" si="91"/>
        <v>0</v>
      </c>
      <c r="Y354">
        <f t="shared" si="92"/>
        <v>0</v>
      </c>
      <c r="Z354">
        <f t="shared" si="93"/>
        <v>0</v>
      </c>
      <c r="AA354">
        <f t="shared" si="94"/>
        <v>0</v>
      </c>
    </row>
    <row r="355" spans="1:27" x14ac:dyDescent="0.2">
      <c r="A355" s="18"/>
      <c r="B355" s="152" t="str">
        <f t="shared" si="95"/>
        <v>pH</v>
      </c>
      <c r="C355" s="38">
        <v>0</v>
      </c>
      <c r="D355" s="38">
        <v>5</v>
      </c>
      <c r="E355" s="108">
        <v>0</v>
      </c>
      <c r="F355" s="108">
        <f>ABS(Home!$K$21*E355)</f>
        <v>0</v>
      </c>
      <c r="G355" s="39">
        <v>0</v>
      </c>
      <c r="H355" s="108">
        <f>ABS(Home!$K$21*G355)</f>
        <v>0</v>
      </c>
      <c r="I355" s="39">
        <v>0</v>
      </c>
      <c r="J355" s="108">
        <f>ABS(Home!$K$21*I355)</f>
        <v>0</v>
      </c>
      <c r="K355" s="39">
        <v>0</v>
      </c>
      <c r="L355" s="108">
        <f>ABS(Home!$K$21*K355)</f>
        <v>0</v>
      </c>
      <c r="N355" s="327">
        <f t="shared" ref="N355:N358" si="98">IF(C355=1,COUNTIF(F355,"&gt;0")+COUNTIF(H355,"&gt;0")+COUNTIF(J355,"&gt;0")+COUNTIF(L355,"&gt;0"),0)</f>
        <v>0</v>
      </c>
      <c r="P355">
        <f t="shared" si="83"/>
        <v>0</v>
      </c>
      <c r="Q355">
        <f t="shared" si="84"/>
        <v>5</v>
      </c>
      <c r="S355" s="1">
        <f t="shared" si="90"/>
        <v>0</v>
      </c>
      <c r="T355">
        <f t="shared" si="86"/>
        <v>0</v>
      </c>
      <c r="U355">
        <f t="shared" si="87"/>
        <v>0</v>
      </c>
      <c r="V355">
        <f t="shared" si="88"/>
        <v>0</v>
      </c>
      <c r="X355">
        <f t="shared" si="91"/>
        <v>0</v>
      </c>
      <c r="Y355">
        <f t="shared" si="92"/>
        <v>0</v>
      </c>
      <c r="Z355">
        <f t="shared" si="93"/>
        <v>0</v>
      </c>
      <c r="AA355">
        <f t="shared" si="94"/>
        <v>0</v>
      </c>
    </row>
    <row r="356" spans="1:27" x14ac:dyDescent="0.2">
      <c r="B356" s="152" t="str">
        <f t="shared" si="95"/>
        <v>Global_DO</v>
      </c>
      <c r="C356" s="38">
        <v>0</v>
      </c>
      <c r="D356" s="38">
        <v>5</v>
      </c>
      <c r="E356" s="108">
        <v>0</v>
      </c>
      <c r="F356" s="108">
        <f>ABS(Home!$K$21*E356)</f>
        <v>0</v>
      </c>
      <c r="G356" s="39">
        <v>0</v>
      </c>
      <c r="H356" s="108">
        <f>ABS(Home!$K$21*G356)</f>
        <v>0</v>
      </c>
      <c r="I356" s="39">
        <v>0</v>
      </c>
      <c r="J356" s="108">
        <f>ABS(Home!$K$21*I356)</f>
        <v>0</v>
      </c>
      <c r="K356" s="39">
        <v>0</v>
      </c>
      <c r="L356" s="108">
        <f>ABS(Home!$K$21*K356)</f>
        <v>0</v>
      </c>
      <c r="N356" s="327">
        <f t="shared" si="98"/>
        <v>0</v>
      </c>
      <c r="P356">
        <f t="shared" si="83"/>
        <v>0</v>
      </c>
      <c r="Q356">
        <f t="shared" si="84"/>
        <v>5</v>
      </c>
      <c r="S356" s="1">
        <f t="shared" si="90"/>
        <v>0</v>
      </c>
      <c r="T356">
        <f t="shared" si="86"/>
        <v>0</v>
      </c>
      <c r="U356">
        <f t="shared" si="87"/>
        <v>0</v>
      </c>
      <c r="V356">
        <f t="shared" si="88"/>
        <v>0</v>
      </c>
      <c r="X356">
        <f t="shared" si="91"/>
        <v>0</v>
      </c>
      <c r="Y356">
        <f t="shared" si="92"/>
        <v>0</v>
      </c>
      <c r="Z356">
        <f t="shared" si="93"/>
        <v>0</v>
      </c>
      <c r="AA356">
        <f t="shared" si="94"/>
        <v>0</v>
      </c>
    </row>
    <row r="357" spans="1:27" x14ac:dyDescent="0.2">
      <c r="B357" s="152" t="str">
        <f t="shared" si="95"/>
        <v>Pollution</v>
      </c>
      <c r="C357" s="38">
        <v>0</v>
      </c>
      <c r="D357" s="38">
        <v>5</v>
      </c>
      <c r="E357" s="108">
        <v>0</v>
      </c>
      <c r="F357" s="108">
        <f>ABS(Home!$K$21*E357)</f>
        <v>0</v>
      </c>
      <c r="G357" s="39">
        <v>0</v>
      </c>
      <c r="H357" s="108">
        <f>ABS(Home!$K$21*G357)</f>
        <v>0</v>
      </c>
      <c r="I357" s="39">
        <v>0</v>
      </c>
      <c r="J357" s="108">
        <f>ABS(Home!$K$21*I357)</f>
        <v>0</v>
      </c>
      <c r="K357" s="39">
        <v>0</v>
      </c>
      <c r="L357" s="108">
        <f>ABS(Home!$K$21*K357)</f>
        <v>0</v>
      </c>
      <c r="N357" s="327">
        <f t="shared" si="98"/>
        <v>0</v>
      </c>
      <c r="P357">
        <f t="shared" si="83"/>
        <v>0</v>
      </c>
      <c r="Q357">
        <f t="shared" si="84"/>
        <v>5</v>
      </c>
      <c r="S357" s="1">
        <f t="shared" si="90"/>
        <v>0</v>
      </c>
      <c r="T357">
        <f t="shared" si="86"/>
        <v>0</v>
      </c>
      <c r="U357">
        <f t="shared" si="87"/>
        <v>0</v>
      </c>
      <c r="V357">
        <f t="shared" si="88"/>
        <v>0</v>
      </c>
      <c r="X357">
        <f t="shared" si="91"/>
        <v>0</v>
      </c>
      <c r="Y357">
        <f t="shared" si="92"/>
        <v>0</v>
      </c>
      <c r="Z357">
        <f t="shared" si="93"/>
        <v>0</v>
      </c>
      <c r="AA357">
        <f t="shared" si="94"/>
        <v>0</v>
      </c>
    </row>
    <row r="358" spans="1:27" x14ac:dyDescent="0.2">
      <c r="B358" s="152" t="str">
        <f t="shared" si="95"/>
        <v>Fishing</v>
      </c>
      <c r="C358" s="38">
        <v>0</v>
      </c>
      <c r="D358" s="38">
        <v>5</v>
      </c>
      <c r="E358" s="108">
        <v>0</v>
      </c>
      <c r="F358" s="108">
        <f>ABS(Home!$K$21*E358)</f>
        <v>0</v>
      </c>
      <c r="G358" s="39">
        <v>0</v>
      </c>
      <c r="H358" s="108">
        <f>ABS(Home!$K$21*G358)</f>
        <v>0</v>
      </c>
      <c r="I358" s="39">
        <v>0</v>
      </c>
      <c r="J358" s="108">
        <f>ABS(Home!$K$21*I358)</f>
        <v>0</v>
      </c>
      <c r="K358" s="39">
        <v>0</v>
      </c>
      <c r="L358" s="108">
        <f>ABS(Home!$K$21*K358)</f>
        <v>0</v>
      </c>
      <c r="N358" s="327">
        <f t="shared" si="98"/>
        <v>0</v>
      </c>
      <c r="P358">
        <f t="shared" si="83"/>
        <v>0</v>
      </c>
      <c r="Q358">
        <f t="shared" si="84"/>
        <v>5</v>
      </c>
      <c r="S358" s="1">
        <f t="shared" si="90"/>
        <v>0</v>
      </c>
      <c r="T358">
        <f t="shared" si="86"/>
        <v>0</v>
      </c>
      <c r="U358">
        <f t="shared" si="87"/>
        <v>0</v>
      </c>
      <c r="V358">
        <f t="shared" si="88"/>
        <v>0</v>
      </c>
      <c r="X358">
        <f t="shared" si="91"/>
        <v>0</v>
      </c>
      <c r="Y358">
        <f t="shared" si="92"/>
        <v>0</v>
      </c>
      <c r="Z358">
        <f t="shared" si="93"/>
        <v>0</v>
      </c>
      <c r="AA358">
        <f t="shared" si="94"/>
        <v>0</v>
      </c>
    </row>
    <row r="359" spans="1:27" x14ac:dyDescent="0.2">
      <c r="B359" s="152" t="str">
        <f t="shared" si="95"/>
        <v>Nutrient_input</v>
      </c>
      <c r="C359" s="38">
        <v>0</v>
      </c>
      <c r="D359" s="38">
        <v>5</v>
      </c>
      <c r="E359" s="108">
        <v>0</v>
      </c>
      <c r="F359" s="108">
        <f>ABS(Home!$K$21*E359)</f>
        <v>0</v>
      </c>
      <c r="G359" s="39">
        <v>0</v>
      </c>
      <c r="H359" s="108">
        <f>ABS(Home!$K$21*G359)</f>
        <v>0</v>
      </c>
      <c r="I359" s="39">
        <v>0</v>
      </c>
      <c r="J359" s="108">
        <f>ABS(Home!$K$21*I359)</f>
        <v>0</v>
      </c>
      <c r="K359" s="39">
        <v>0</v>
      </c>
      <c r="L359" s="108">
        <f>ABS(Home!$K$21*K359)</f>
        <v>0</v>
      </c>
      <c r="N359" s="327">
        <f>IF(C359=1,COUNTIF(F359,"&gt;0")+COUNTIF(H359,"&gt;0")+COUNTIF(J359,"&gt;0")+COUNTIF(L359,"&gt;0"),0)</f>
        <v>0</v>
      </c>
      <c r="P359">
        <f t="shared" si="83"/>
        <v>0</v>
      </c>
      <c r="Q359">
        <f t="shared" si="84"/>
        <v>5</v>
      </c>
      <c r="S359" s="1">
        <f t="shared" si="90"/>
        <v>0</v>
      </c>
      <c r="T359">
        <f t="shared" si="86"/>
        <v>0</v>
      </c>
      <c r="U359">
        <f t="shared" si="87"/>
        <v>0</v>
      </c>
      <c r="V359">
        <f t="shared" si="88"/>
        <v>0</v>
      </c>
      <c r="X359">
        <f t="shared" si="91"/>
        <v>0</v>
      </c>
      <c r="Y359">
        <f t="shared" si="92"/>
        <v>0</v>
      </c>
      <c r="Z359">
        <f t="shared" si="93"/>
        <v>0</v>
      </c>
      <c r="AA359">
        <f t="shared" si="94"/>
        <v>0</v>
      </c>
    </row>
    <row r="360" spans="1:27" x14ac:dyDescent="0.2">
      <c r="B360" s="152" t="str">
        <f t="shared" si="95"/>
        <v>empty</v>
      </c>
      <c r="C360" s="38">
        <v>0</v>
      </c>
      <c r="D360" s="38">
        <v>5</v>
      </c>
      <c r="E360" s="219">
        <v>0</v>
      </c>
      <c r="F360" s="108">
        <f>ABS(Home!$K$21*E360)</f>
        <v>0</v>
      </c>
      <c r="G360" s="38">
        <v>0</v>
      </c>
      <c r="H360" s="108">
        <f>ABS(Home!$K$21*G360)</f>
        <v>0</v>
      </c>
      <c r="I360" s="38">
        <v>0</v>
      </c>
      <c r="J360" s="108">
        <f>ABS(Home!$K$21*I360)</f>
        <v>0</v>
      </c>
      <c r="K360" s="38">
        <v>0</v>
      </c>
      <c r="L360" s="108">
        <f>ABS(Home!$K$21*K360)</f>
        <v>0</v>
      </c>
      <c r="P360">
        <f t="shared" si="83"/>
        <v>0</v>
      </c>
      <c r="Q360">
        <f t="shared" si="84"/>
        <v>5</v>
      </c>
      <c r="S360" s="1">
        <f t="shared" si="90"/>
        <v>0</v>
      </c>
      <c r="T360">
        <f t="shared" si="86"/>
        <v>0</v>
      </c>
      <c r="U360">
        <f t="shared" si="87"/>
        <v>0</v>
      </c>
      <c r="V360">
        <f t="shared" si="88"/>
        <v>0</v>
      </c>
      <c r="X360">
        <f t="shared" si="91"/>
        <v>0</v>
      </c>
      <c r="Y360">
        <f t="shared" si="92"/>
        <v>0</v>
      </c>
      <c r="Z360">
        <f t="shared" si="93"/>
        <v>0</v>
      </c>
      <c r="AA360">
        <f t="shared" si="94"/>
        <v>0</v>
      </c>
    </row>
    <row r="361" spans="1:27" x14ac:dyDescent="0.2">
      <c r="B361" s="152" t="str">
        <f t="shared" si="95"/>
        <v>empty</v>
      </c>
      <c r="C361" s="38">
        <v>0</v>
      </c>
      <c r="D361" s="38">
        <v>5</v>
      </c>
      <c r="E361" s="219">
        <v>0</v>
      </c>
      <c r="F361" s="108">
        <f>ABS(Home!$K$21*E361)</f>
        <v>0</v>
      </c>
      <c r="G361" s="38">
        <v>0</v>
      </c>
      <c r="H361" s="108">
        <f>ABS(Home!$K$21*G361)</f>
        <v>0</v>
      </c>
      <c r="I361" s="38">
        <v>0</v>
      </c>
      <c r="J361" s="108">
        <f>ABS(Home!$K$21*I361)</f>
        <v>0</v>
      </c>
      <c r="K361" s="38">
        <v>0</v>
      </c>
      <c r="L361" s="108">
        <f>ABS(Home!$K$21*K361)</f>
        <v>0</v>
      </c>
      <c r="P361">
        <f t="shared" si="83"/>
        <v>0</v>
      </c>
      <c r="Q361">
        <f t="shared" si="84"/>
        <v>5</v>
      </c>
      <c r="S361" s="1">
        <f t="shared" si="90"/>
        <v>0</v>
      </c>
      <c r="T361">
        <f t="shared" si="86"/>
        <v>0</v>
      </c>
      <c r="U361">
        <f t="shared" si="87"/>
        <v>0</v>
      </c>
      <c r="V361">
        <f t="shared" si="88"/>
        <v>0</v>
      </c>
      <c r="X361">
        <f t="shared" si="91"/>
        <v>0</v>
      </c>
      <c r="Y361">
        <f t="shared" si="92"/>
        <v>0</v>
      </c>
      <c r="Z361">
        <f t="shared" si="93"/>
        <v>0</v>
      </c>
      <c r="AA361">
        <f t="shared" si="94"/>
        <v>0</v>
      </c>
    </row>
    <row r="362" spans="1:27" x14ac:dyDescent="0.2">
      <c r="B362" s="152" t="str">
        <f t="shared" si="95"/>
        <v>empty</v>
      </c>
      <c r="C362" s="84">
        <v>0</v>
      </c>
      <c r="D362" s="38">
        <v>5</v>
      </c>
      <c r="E362" s="219">
        <v>0</v>
      </c>
      <c r="F362" s="108">
        <f>ABS(Home!$K$21*E362)</f>
        <v>0</v>
      </c>
      <c r="G362" s="38">
        <v>0</v>
      </c>
      <c r="H362" s="108">
        <f>ABS(Home!$K$21*G362)</f>
        <v>0</v>
      </c>
      <c r="I362" s="38">
        <v>0</v>
      </c>
      <c r="J362" s="108">
        <f>ABS(Home!$K$21*I362)</f>
        <v>0</v>
      </c>
      <c r="K362" s="38">
        <v>0</v>
      </c>
      <c r="L362" s="108">
        <f>ABS(Home!$K$21*K362)</f>
        <v>0</v>
      </c>
      <c r="P362">
        <f t="shared" si="83"/>
        <v>0</v>
      </c>
      <c r="Q362">
        <f t="shared" si="84"/>
        <v>5</v>
      </c>
      <c r="S362" s="1">
        <f t="shared" si="90"/>
        <v>0</v>
      </c>
      <c r="T362">
        <f t="shared" si="86"/>
        <v>0</v>
      </c>
      <c r="U362">
        <f t="shared" si="87"/>
        <v>0</v>
      </c>
      <c r="V362">
        <f t="shared" si="88"/>
        <v>0</v>
      </c>
      <c r="X362">
        <f t="shared" si="91"/>
        <v>0</v>
      </c>
      <c r="Y362">
        <f t="shared" si="92"/>
        <v>0</v>
      </c>
      <c r="Z362">
        <f t="shared" si="93"/>
        <v>0</v>
      </c>
      <c r="AA362">
        <f t="shared" si="94"/>
        <v>0</v>
      </c>
    </row>
    <row r="363" spans="1:27" x14ac:dyDescent="0.2">
      <c r="A363" s="174"/>
      <c r="B363" s="158" t="str">
        <f t="shared" si="95"/>
        <v>empty</v>
      </c>
      <c r="C363" s="157">
        <v>0</v>
      </c>
      <c r="D363" s="157">
        <v>5</v>
      </c>
      <c r="E363" s="156">
        <v>0</v>
      </c>
      <c r="F363" s="266">
        <f>ABS(Home!$K$21*E363)</f>
        <v>0</v>
      </c>
      <c r="G363" s="157">
        <v>0</v>
      </c>
      <c r="H363" s="266">
        <f>ABS(Home!$K$21*G363)</f>
        <v>0</v>
      </c>
      <c r="I363" s="157">
        <v>0</v>
      </c>
      <c r="J363" s="266">
        <f>ABS(Home!$K$21*I363)</f>
        <v>0</v>
      </c>
      <c r="K363" s="157">
        <v>0</v>
      </c>
      <c r="L363" s="266">
        <f>ABS(Home!$K$21*K363)</f>
        <v>0</v>
      </c>
      <c r="M363" s="325" t="s">
        <v>26</v>
      </c>
      <c r="N363" s="328" t="s">
        <v>42</v>
      </c>
      <c r="P363">
        <f t="shared" si="83"/>
        <v>0</v>
      </c>
      <c r="Q363">
        <f t="shared" si="84"/>
        <v>5</v>
      </c>
      <c r="S363" s="1">
        <f t="shared" si="90"/>
        <v>0</v>
      </c>
      <c r="T363">
        <f t="shared" si="86"/>
        <v>0</v>
      </c>
      <c r="U363">
        <f t="shared" si="87"/>
        <v>0</v>
      </c>
      <c r="V363">
        <f t="shared" si="88"/>
        <v>0</v>
      </c>
      <c r="X363">
        <f t="shared" si="91"/>
        <v>0</v>
      </c>
      <c r="Y363">
        <f t="shared" si="92"/>
        <v>0</v>
      </c>
      <c r="Z363">
        <f t="shared" si="93"/>
        <v>0</v>
      </c>
      <c r="AA363">
        <f t="shared" si="94"/>
        <v>0</v>
      </c>
    </row>
    <row r="364" spans="1:27" x14ac:dyDescent="0.2">
      <c r="A364" s="14">
        <f>1+A354</f>
        <v>37</v>
      </c>
      <c r="B364" s="152" t="str">
        <f t="shared" si="95"/>
        <v>Temp</v>
      </c>
      <c r="C364" s="38">
        <v>0</v>
      </c>
      <c r="D364" s="38">
        <v>5</v>
      </c>
      <c r="E364" s="108">
        <v>0</v>
      </c>
      <c r="F364" s="108">
        <f>ABS(Home!$K$21*E364)</f>
        <v>0</v>
      </c>
      <c r="G364" s="39">
        <v>0</v>
      </c>
      <c r="H364" s="108">
        <f>ABS(Home!$K$21*G364)</f>
        <v>0</v>
      </c>
      <c r="I364" s="39">
        <v>0</v>
      </c>
      <c r="J364" s="108">
        <f>ABS(Home!$K$21*I364)</f>
        <v>0</v>
      </c>
      <c r="K364" s="39">
        <v>0</v>
      </c>
      <c r="L364" s="108">
        <f>ABS(Home!$K$21*K364)</f>
        <v>0</v>
      </c>
      <c r="M364" s="324">
        <f>SUM(C364:C369)</f>
        <v>0</v>
      </c>
      <c r="N364" s="327">
        <f>IF(C364=1,COUNTIF(F364,"&gt;0")+COUNTIF(H364,"&gt;0")+COUNTIF(J364,"&gt;0")+COUNTIF(L364,"&gt;0"),0)</f>
        <v>0</v>
      </c>
      <c r="P364">
        <f t="shared" si="83"/>
        <v>0</v>
      </c>
      <c r="Q364">
        <f t="shared" si="84"/>
        <v>5</v>
      </c>
      <c r="S364" s="1">
        <f t="shared" si="90"/>
        <v>0</v>
      </c>
      <c r="T364">
        <f t="shared" si="86"/>
        <v>0</v>
      </c>
      <c r="U364">
        <f t="shared" si="87"/>
        <v>0</v>
      </c>
      <c r="V364">
        <f t="shared" si="88"/>
        <v>0</v>
      </c>
      <c r="X364">
        <f t="shared" si="91"/>
        <v>0</v>
      </c>
      <c r="Y364">
        <f t="shared" si="92"/>
        <v>0</v>
      </c>
      <c r="Z364">
        <f t="shared" si="93"/>
        <v>0</v>
      </c>
      <c r="AA364">
        <f t="shared" si="94"/>
        <v>0</v>
      </c>
    </row>
    <row r="365" spans="1:27" x14ac:dyDescent="0.2">
      <c r="A365" s="18"/>
      <c r="B365" s="152" t="str">
        <f t="shared" si="95"/>
        <v>pH</v>
      </c>
      <c r="C365" s="38">
        <v>0</v>
      </c>
      <c r="D365" s="38">
        <v>5</v>
      </c>
      <c r="E365" s="108">
        <v>0</v>
      </c>
      <c r="F365" s="108">
        <f>ABS(Home!$K$21*E365)</f>
        <v>0</v>
      </c>
      <c r="G365" s="39">
        <v>0</v>
      </c>
      <c r="H365" s="108">
        <f>ABS(Home!$K$21*G365)</f>
        <v>0</v>
      </c>
      <c r="I365" s="39">
        <v>0</v>
      </c>
      <c r="J365" s="108">
        <f>ABS(Home!$K$21*I365)</f>
        <v>0</v>
      </c>
      <c r="K365" s="39">
        <v>0</v>
      </c>
      <c r="L365" s="108">
        <f>ABS(Home!$K$21*K365)</f>
        <v>0</v>
      </c>
      <c r="N365" s="327">
        <f t="shared" ref="N365:N368" si="99">IF(C365=1,COUNTIF(F365,"&gt;0")+COUNTIF(H365,"&gt;0")+COUNTIF(J365,"&gt;0")+COUNTIF(L365,"&gt;0"),0)</f>
        <v>0</v>
      </c>
      <c r="P365">
        <f t="shared" si="83"/>
        <v>0</v>
      </c>
      <c r="Q365">
        <f t="shared" si="84"/>
        <v>5</v>
      </c>
      <c r="S365" s="1">
        <f t="shared" si="90"/>
        <v>0</v>
      </c>
      <c r="T365">
        <f t="shared" si="86"/>
        <v>0</v>
      </c>
      <c r="U365">
        <f t="shared" si="87"/>
        <v>0</v>
      </c>
      <c r="V365">
        <f t="shared" si="88"/>
        <v>0</v>
      </c>
      <c r="X365">
        <f t="shared" si="91"/>
        <v>0</v>
      </c>
      <c r="Y365">
        <f t="shared" si="92"/>
        <v>0</v>
      </c>
      <c r="Z365">
        <f t="shared" si="93"/>
        <v>0</v>
      </c>
      <c r="AA365">
        <f t="shared" si="94"/>
        <v>0</v>
      </c>
    </row>
    <row r="366" spans="1:27" x14ac:dyDescent="0.2">
      <c r="B366" s="152" t="str">
        <f t="shared" si="95"/>
        <v>Global_DO</v>
      </c>
      <c r="C366" s="38">
        <v>0</v>
      </c>
      <c r="D366" s="38">
        <v>5</v>
      </c>
      <c r="E366" s="108">
        <v>0</v>
      </c>
      <c r="F366" s="108">
        <f>ABS(Home!$K$21*E366)</f>
        <v>0</v>
      </c>
      <c r="G366" s="39">
        <v>0</v>
      </c>
      <c r="H366" s="108">
        <f>ABS(Home!$K$21*G366)</f>
        <v>0</v>
      </c>
      <c r="I366" s="39">
        <v>0</v>
      </c>
      <c r="J366" s="108">
        <f>ABS(Home!$K$21*I366)</f>
        <v>0</v>
      </c>
      <c r="K366" s="39">
        <v>0</v>
      </c>
      <c r="L366" s="108">
        <f>ABS(Home!$K$21*K366)</f>
        <v>0</v>
      </c>
      <c r="N366" s="327">
        <f t="shared" si="99"/>
        <v>0</v>
      </c>
      <c r="P366">
        <f t="shared" si="83"/>
        <v>0</v>
      </c>
      <c r="Q366">
        <f t="shared" si="84"/>
        <v>5</v>
      </c>
      <c r="S366" s="1">
        <f t="shared" si="90"/>
        <v>0</v>
      </c>
      <c r="T366">
        <f t="shared" si="86"/>
        <v>0</v>
      </c>
      <c r="U366">
        <f t="shared" si="87"/>
        <v>0</v>
      </c>
      <c r="V366">
        <f t="shared" si="88"/>
        <v>0</v>
      </c>
      <c r="X366">
        <f t="shared" si="91"/>
        <v>0</v>
      </c>
      <c r="Y366">
        <f t="shared" si="92"/>
        <v>0</v>
      </c>
      <c r="Z366">
        <f t="shared" si="93"/>
        <v>0</v>
      </c>
      <c r="AA366">
        <f t="shared" si="94"/>
        <v>0</v>
      </c>
    </row>
    <row r="367" spans="1:27" x14ac:dyDescent="0.2">
      <c r="B367" s="152" t="str">
        <f t="shared" si="95"/>
        <v>Pollution</v>
      </c>
      <c r="C367" s="38">
        <v>0</v>
      </c>
      <c r="D367" s="38">
        <v>5</v>
      </c>
      <c r="E367" s="108">
        <v>0</v>
      </c>
      <c r="F367" s="108">
        <f>ABS(Home!$K$21*E367)</f>
        <v>0</v>
      </c>
      <c r="G367" s="39">
        <v>0</v>
      </c>
      <c r="H367" s="108">
        <f>ABS(Home!$K$21*G367)</f>
        <v>0</v>
      </c>
      <c r="I367" s="39">
        <v>0</v>
      </c>
      <c r="J367" s="108">
        <f>ABS(Home!$K$21*I367)</f>
        <v>0</v>
      </c>
      <c r="K367" s="39">
        <v>0</v>
      </c>
      <c r="L367" s="108">
        <f>ABS(Home!$K$21*K367)</f>
        <v>0</v>
      </c>
      <c r="N367" s="327">
        <f t="shared" si="99"/>
        <v>0</v>
      </c>
      <c r="P367">
        <f t="shared" si="83"/>
        <v>0</v>
      </c>
      <c r="Q367">
        <f t="shared" si="84"/>
        <v>5</v>
      </c>
      <c r="S367" s="1">
        <f t="shared" si="90"/>
        <v>0</v>
      </c>
      <c r="T367">
        <f t="shared" si="86"/>
        <v>0</v>
      </c>
      <c r="U367">
        <f t="shared" si="87"/>
        <v>0</v>
      </c>
      <c r="V367">
        <f t="shared" si="88"/>
        <v>0</v>
      </c>
      <c r="X367">
        <f t="shared" si="91"/>
        <v>0</v>
      </c>
      <c r="Y367">
        <f t="shared" si="92"/>
        <v>0</v>
      </c>
      <c r="Z367">
        <f t="shared" si="93"/>
        <v>0</v>
      </c>
      <c r="AA367">
        <f t="shared" si="94"/>
        <v>0</v>
      </c>
    </row>
    <row r="368" spans="1:27" x14ac:dyDescent="0.2">
      <c r="B368" s="152" t="str">
        <f t="shared" si="95"/>
        <v>Fishing</v>
      </c>
      <c r="C368" s="38">
        <v>0</v>
      </c>
      <c r="D368" s="38">
        <v>5</v>
      </c>
      <c r="E368" s="108">
        <v>0</v>
      </c>
      <c r="F368" s="108">
        <f>ABS(Home!$K$21*E368)</f>
        <v>0</v>
      </c>
      <c r="G368" s="39">
        <v>0</v>
      </c>
      <c r="H368" s="108">
        <f>ABS(Home!$K$21*G368)</f>
        <v>0</v>
      </c>
      <c r="I368" s="39">
        <v>0</v>
      </c>
      <c r="J368" s="108">
        <f>ABS(Home!$K$21*I368)</f>
        <v>0</v>
      </c>
      <c r="K368" s="39">
        <v>0</v>
      </c>
      <c r="L368" s="108">
        <f>ABS(Home!$K$21*K368)</f>
        <v>0</v>
      </c>
      <c r="N368" s="327">
        <f t="shared" si="99"/>
        <v>0</v>
      </c>
      <c r="P368">
        <f t="shared" si="83"/>
        <v>0</v>
      </c>
      <c r="Q368">
        <f t="shared" si="84"/>
        <v>5</v>
      </c>
      <c r="S368" s="1">
        <f t="shared" si="90"/>
        <v>0</v>
      </c>
      <c r="T368">
        <f t="shared" si="86"/>
        <v>0</v>
      </c>
      <c r="U368">
        <f t="shared" si="87"/>
        <v>0</v>
      </c>
      <c r="V368">
        <f t="shared" si="88"/>
        <v>0</v>
      </c>
      <c r="X368">
        <f t="shared" si="91"/>
        <v>0</v>
      </c>
      <c r="Y368">
        <f t="shared" si="92"/>
        <v>0</v>
      </c>
      <c r="Z368">
        <f t="shared" si="93"/>
        <v>0</v>
      </c>
      <c r="AA368">
        <f t="shared" si="94"/>
        <v>0</v>
      </c>
    </row>
    <row r="369" spans="1:27" x14ac:dyDescent="0.2">
      <c r="B369" s="152" t="str">
        <f t="shared" si="95"/>
        <v>Nutrient_input</v>
      </c>
      <c r="C369" s="38">
        <v>0</v>
      </c>
      <c r="D369" s="38">
        <v>5</v>
      </c>
      <c r="E369" s="108">
        <v>0</v>
      </c>
      <c r="F369" s="108">
        <f>ABS(Home!$K$21*E369)</f>
        <v>0</v>
      </c>
      <c r="G369" s="39">
        <v>0</v>
      </c>
      <c r="H369" s="108">
        <f>ABS(Home!$K$21*G369)</f>
        <v>0</v>
      </c>
      <c r="I369" s="39">
        <v>0</v>
      </c>
      <c r="J369" s="108">
        <f>ABS(Home!$K$21*I369)</f>
        <v>0</v>
      </c>
      <c r="K369" s="39">
        <v>0</v>
      </c>
      <c r="L369" s="108">
        <f>ABS(Home!$K$21*K369)</f>
        <v>0</v>
      </c>
      <c r="N369" s="327">
        <f>IF(C369=1,COUNTIF(F369,"&gt;0")+COUNTIF(H369,"&gt;0")+COUNTIF(J369,"&gt;0")+COUNTIF(L369,"&gt;0"),0)</f>
        <v>0</v>
      </c>
      <c r="P369">
        <f t="shared" si="83"/>
        <v>0</v>
      </c>
      <c r="Q369">
        <f t="shared" si="84"/>
        <v>5</v>
      </c>
      <c r="S369" s="1">
        <f t="shared" si="90"/>
        <v>0</v>
      </c>
      <c r="T369">
        <f t="shared" si="86"/>
        <v>0</v>
      </c>
      <c r="U369">
        <f t="shared" si="87"/>
        <v>0</v>
      </c>
      <c r="V369">
        <f t="shared" si="88"/>
        <v>0</v>
      </c>
      <c r="X369">
        <f t="shared" si="91"/>
        <v>0</v>
      </c>
      <c r="Y369">
        <f t="shared" si="92"/>
        <v>0</v>
      </c>
      <c r="Z369">
        <f t="shared" si="93"/>
        <v>0</v>
      </c>
      <c r="AA369">
        <f t="shared" si="94"/>
        <v>0</v>
      </c>
    </row>
    <row r="370" spans="1:27" x14ac:dyDescent="0.2">
      <c r="B370" s="152" t="str">
        <f t="shared" si="95"/>
        <v>empty</v>
      </c>
      <c r="C370" s="38">
        <v>0</v>
      </c>
      <c r="D370" s="38">
        <v>5</v>
      </c>
      <c r="E370" s="219">
        <v>0</v>
      </c>
      <c r="F370" s="108">
        <f>ABS(Home!$K$21*E370)</f>
        <v>0</v>
      </c>
      <c r="G370" s="38">
        <v>0</v>
      </c>
      <c r="H370" s="108">
        <f>ABS(Home!$K$21*G370)</f>
        <v>0</v>
      </c>
      <c r="I370" s="38">
        <v>0</v>
      </c>
      <c r="J370" s="108">
        <f>ABS(Home!$K$21*I370)</f>
        <v>0</v>
      </c>
      <c r="K370" s="38">
        <v>0</v>
      </c>
      <c r="L370" s="108">
        <f>ABS(Home!$K$21*K370)</f>
        <v>0</v>
      </c>
      <c r="P370">
        <f t="shared" si="83"/>
        <v>0</v>
      </c>
      <c r="Q370">
        <f t="shared" si="84"/>
        <v>5</v>
      </c>
      <c r="S370" s="1">
        <f t="shared" si="90"/>
        <v>0</v>
      </c>
      <c r="T370">
        <f t="shared" si="86"/>
        <v>0</v>
      </c>
      <c r="U370">
        <f t="shared" si="87"/>
        <v>0</v>
      </c>
      <c r="V370">
        <f t="shared" si="88"/>
        <v>0</v>
      </c>
      <c r="X370">
        <f t="shared" si="91"/>
        <v>0</v>
      </c>
      <c r="Y370">
        <f t="shared" si="92"/>
        <v>0</v>
      </c>
      <c r="Z370">
        <f t="shared" si="93"/>
        <v>0</v>
      </c>
      <c r="AA370">
        <f t="shared" si="94"/>
        <v>0</v>
      </c>
    </row>
    <row r="371" spans="1:27" x14ac:dyDescent="0.2">
      <c r="B371" s="152" t="str">
        <f t="shared" si="95"/>
        <v>empty</v>
      </c>
      <c r="C371" s="38">
        <v>0</v>
      </c>
      <c r="D371" s="38">
        <v>5</v>
      </c>
      <c r="E371" s="219">
        <v>0</v>
      </c>
      <c r="F371" s="108">
        <f>ABS(Home!$K$21*E371)</f>
        <v>0</v>
      </c>
      <c r="G371" s="38">
        <v>0</v>
      </c>
      <c r="H371" s="108">
        <f>ABS(Home!$K$21*G371)</f>
        <v>0</v>
      </c>
      <c r="I371" s="38">
        <v>0</v>
      </c>
      <c r="J371" s="108">
        <f>ABS(Home!$K$21*I371)</f>
        <v>0</v>
      </c>
      <c r="K371" s="38">
        <v>0</v>
      </c>
      <c r="L371" s="108">
        <f>ABS(Home!$K$21*K371)</f>
        <v>0</v>
      </c>
      <c r="P371">
        <f t="shared" si="83"/>
        <v>0</v>
      </c>
      <c r="Q371">
        <f t="shared" si="84"/>
        <v>5</v>
      </c>
      <c r="S371" s="1">
        <f t="shared" si="90"/>
        <v>0</v>
      </c>
      <c r="T371">
        <f t="shared" si="86"/>
        <v>0</v>
      </c>
      <c r="U371">
        <f t="shared" si="87"/>
        <v>0</v>
      </c>
      <c r="V371">
        <f t="shared" si="88"/>
        <v>0</v>
      </c>
      <c r="X371">
        <f t="shared" si="91"/>
        <v>0</v>
      </c>
      <c r="Y371">
        <f t="shared" si="92"/>
        <v>0</v>
      </c>
      <c r="Z371">
        <f t="shared" si="93"/>
        <v>0</v>
      </c>
      <c r="AA371">
        <f t="shared" si="94"/>
        <v>0</v>
      </c>
    </row>
    <row r="372" spans="1:27" x14ac:dyDescent="0.2">
      <c r="B372" s="152" t="str">
        <f t="shared" si="95"/>
        <v>empty</v>
      </c>
      <c r="C372" s="84">
        <v>0</v>
      </c>
      <c r="D372" s="38">
        <v>5</v>
      </c>
      <c r="E372" s="219">
        <v>0</v>
      </c>
      <c r="F372" s="108">
        <f>ABS(Home!$K$21*E372)</f>
        <v>0</v>
      </c>
      <c r="G372" s="38">
        <v>0</v>
      </c>
      <c r="H372" s="108">
        <f>ABS(Home!$K$21*G372)</f>
        <v>0</v>
      </c>
      <c r="I372" s="38">
        <v>0</v>
      </c>
      <c r="J372" s="108">
        <f>ABS(Home!$K$21*I372)</f>
        <v>0</v>
      </c>
      <c r="K372" s="38">
        <v>0</v>
      </c>
      <c r="L372" s="108">
        <f>ABS(Home!$K$21*K372)</f>
        <v>0</v>
      </c>
      <c r="P372">
        <f t="shared" ref="P372:P403" si="100">C372</f>
        <v>0</v>
      </c>
      <c r="Q372">
        <f t="shared" ref="Q372:Q403" si="101">D372</f>
        <v>5</v>
      </c>
      <c r="S372" s="1">
        <f t="shared" si="90"/>
        <v>0</v>
      </c>
      <c r="T372">
        <f t="shared" si="86"/>
        <v>0</v>
      </c>
      <c r="U372">
        <f t="shared" si="87"/>
        <v>0</v>
      </c>
      <c r="V372">
        <f t="shared" si="88"/>
        <v>0</v>
      </c>
      <c r="X372">
        <f t="shared" si="91"/>
        <v>0</v>
      </c>
      <c r="Y372">
        <f t="shared" si="92"/>
        <v>0</v>
      </c>
      <c r="Z372">
        <f t="shared" si="93"/>
        <v>0</v>
      </c>
      <c r="AA372">
        <f t="shared" si="94"/>
        <v>0</v>
      </c>
    </row>
    <row r="373" spans="1:27" x14ac:dyDescent="0.2">
      <c r="A373" s="174"/>
      <c r="B373" s="158" t="str">
        <f t="shared" si="95"/>
        <v>empty</v>
      </c>
      <c r="C373" s="157">
        <v>0</v>
      </c>
      <c r="D373" s="157">
        <v>5</v>
      </c>
      <c r="E373" s="156">
        <v>0</v>
      </c>
      <c r="F373" s="266">
        <f>ABS(Home!$K$21*E373)</f>
        <v>0</v>
      </c>
      <c r="G373" s="157">
        <v>0</v>
      </c>
      <c r="H373" s="266">
        <f>ABS(Home!$K$21*G373)</f>
        <v>0</v>
      </c>
      <c r="I373" s="157">
        <v>0</v>
      </c>
      <c r="J373" s="266">
        <f>ABS(Home!$K$21*I373)</f>
        <v>0</v>
      </c>
      <c r="K373" s="157">
        <v>0</v>
      </c>
      <c r="L373" s="266">
        <f>ABS(Home!$K$21*K373)</f>
        <v>0</v>
      </c>
      <c r="M373" s="325" t="s">
        <v>26</v>
      </c>
      <c r="N373" s="328" t="s">
        <v>42</v>
      </c>
      <c r="P373">
        <f t="shared" si="100"/>
        <v>0</v>
      </c>
      <c r="Q373">
        <f t="shared" si="101"/>
        <v>5</v>
      </c>
      <c r="S373" s="1">
        <f t="shared" si="90"/>
        <v>0</v>
      </c>
      <c r="T373">
        <f t="shared" si="86"/>
        <v>0</v>
      </c>
      <c r="U373">
        <f t="shared" si="87"/>
        <v>0</v>
      </c>
      <c r="V373">
        <f t="shared" si="88"/>
        <v>0</v>
      </c>
      <c r="X373">
        <f t="shared" si="91"/>
        <v>0</v>
      </c>
      <c r="Y373">
        <f t="shared" si="92"/>
        <v>0</v>
      </c>
      <c r="Z373">
        <f t="shared" si="93"/>
        <v>0</v>
      </c>
      <c r="AA373">
        <f t="shared" si="94"/>
        <v>0</v>
      </c>
    </row>
    <row r="374" spans="1:27" x14ac:dyDescent="0.2">
      <c r="A374" s="14">
        <f>1+A364</f>
        <v>38</v>
      </c>
      <c r="B374" s="152" t="str">
        <f t="shared" si="95"/>
        <v>Temp</v>
      </c>
      <c r="C374" s="38">
        <v>0</v>
      </c>
      <c r="D374" s="38">
        <v>5</v>
      </c>
      <c r="E374" s="108">
        <v>0</v>
      </c>
      <c r="F374" s="108">
        <f>ABS(Home!$K$21*E374)</f>
        <v>0</v>
      </c>
      <c r="G374" s="39">
        <v>0</v>
      </c>
      <c r="H374" s="108">
        <f>ABS(Home!$K$21*G374)</f>
        <v>0</v>
      </c>
      <c r="I374" s="39">
        <v>0</v>
      </c>
      <c r="J374" s="108">
        <f>ABS(Home!$K$21*I374)</f>
        <v>0</v>
      </c>
      <c r="K374" s="39">
        <v>0</v>
      </c>
      <c r="L374" s="108">
        <f>ABS(Home!$K$21*K374)</f>
        <v>0</v>
      </c>
      <c r="M374" s="324">
        <f>SUM(C374:C379)</f>
        <v>0</v>
      </c>
      <c r="N374" s="327">
        <f>IF(C374=1,COUNTIF(F374,"&gt;0")+COUNTIF(H374,"&gt;0")+COUNTIF(J374,"&gt;0")+COUNTIF(L374,"&gt;0"),0)</f>
        <v>0</v>
      </c>
      <c r="P374">
        <f t="shared" si="100"/>
        <v>0</v>
      </c>
      <c r="Q374">
        <f t="shared" si="101"/>
        <v>5</v>
      </c>
      <c r="S374" s="1">
        <f t="shared" si="90"/>
        <v>0</v>
      </c>
      <c r="T374">
        <f t="shared" si="86"/>
        <v>0</v>
      </c>
      <c r="U374">
        <f t="shared" si="87"/>
        <v>0</v>
      </c>
      <c r="V374">
        <f t="shared" si="88"/>
        <v>0</v>
      </c>
      <c r="X374">
        <f t="shared" si="91"/>
        <v>0</v>
      </c>
      <c r="Y374">
        <f t="shared" si="92"/>
        <v>0</v>
      </c>
      <c r="Z374">
        <f t="shared" si="93"/>
        <v>0</v>
      </c>
      <c r="AA374">
        <f t="shared" si="94"/>
        <v>0</v>
      </c>
    </row>
    <row r="375" spans="1:27" x14ac:dyDescent="0.2">
      <c r="A375" s="18"/>
      <c r="B375" s="152" t="str">
        <f t="shared" si="95"/>
        <v>pH</v>
      </c>
      <c r="C375" s="38">
        <v>0</v>
      </c>
      <c r="D375" s="38">
        <v>5</v>
      </c>
      <c r="E375" s="108">
        <v>0</v>
      </c>
      <c r="F375" s="108">
        <f>ABS(Home!$K$21*E375)</f>
        <v>0</v>
      </c>
      <c r="G375" s="39">
        <v>0</v>
      </c>
      <c r="H375" s="108">
        <f>ABS(Home!$K$21*G375)</f>
        <v>0</v>
      </c>
      <c r="I375" s="39">
        <v>0</v>
      </c>
      <c r="J375" s="108">
        <f>ABS(Home!$K$21*I375)</f>
        <v>0</v>
      </c>
      <c r="K375" s="39">
        <v>0</v>
      </c>
      <c r="L375" s="108">
        <f>ABS(Home!$K$21*K375)</f>
        <v>0</v>
      </c>
      <c r="N375" s="327">
        <f t="shared" ref="N375:N378" si="102">IF(C375=1,COUNTIF(F375,"&gt;0")+COUNTIF(H375,"&gt;0")+COUNTIF(J375,"&gt;0")+COUNTIF(L375,"&gt;0"),0)</f>
        <v>0</v>
      </c>
      <c r="P375">
        <f t="shared" si="100"/>
        <v>0</v>
      </c>
      <c r="Q375">
        <f t="shared" si="101"/>
        <v>5</v>
      </c>
      <c r="S375" s="1">
        <f t="shared" si="90"/>
        <v>0</v>
      </c>
      <c r="T375">
        <f t="shared" si="86"/>
        <v>0</v>
      </c>
      <c r="U375">
        <f t="shared" si="87"/>
        <v>0</v>
      </c>
      <c r="V375">
        <f t="shared" si="88"/>
        <v>0</v>
      </c>
      <c r="X375">
        <f t="shared" si="91"/>
        <v>0</v>
      </c>
      <c r="Y375">
        <f t="shared" si="92"/>
        <v>0</v>
      </c>
      <c r="Z375">
        <f t="shared" si="93"/>
        <v>0</v>
      </c>
      <c r="AA375">
        <f t="shared" si="94"/>
        <v>0</v>
      </c>
    </row>
    <row r="376" spans="1:27" x14ac:dyDescent="0.2">
      <c r="B376" s="152" t="str">
        <f t="shared" si="95"/>
        <v>Global_DO</v>
      </c>
      <c r="C376" s="38">
        <v>0</v>
      </c>
      <c r="D376" s="38">
        <v>5</v>
      </c>
      <c r="E376" s="108">
        <v>0</v>
      </c>
      <c r="F376" s="108">
        <f>ABS(Home!$K$21*E376)</f>
        <v>0</v>
      </c>
      <c r="G376" s="39">
        <v>0</v>
      </c>
      <c r="H376" s="108">
        <f>ABS(Home!$K$21*G376)</f>
        <v>0</v>
      </c>
      <c r="I376" s="39">
        <v>0</v>
      </c>
      <c r="J376" s="108">
        <f>ABS(Home!$K$21*I376)</f>
        <v>0</v>
      </c>
      <c r="K376" s="39">
        <v>0</v>
      </c>
      <c r="L376" s="108">
        <f>ABS(Home!$K$21*K376)</f>
        <v>0</v>
      </c>
      <c r="N376" s="327">
        <f t="shared" si="102"/>
        <v>0</v>
      </c>
      <c r="P376">
        <f t="shared" si="100"/>
        <v>0</v>
      </c>
      <c r="Q376">
        <f t="shared" si="101"/>
        <v>5</v>
      </c>
      <c r="S376" s="1">
        <f t="shared" si="90"/>
        <v>0</v>
      </c>
      <c r="T376">
        <f t="shared" si="86"/>
        <v>0</v>
      </c>
      <c r="U376">
        <f t="shared" si="87"/>
        <v>0</v>
      </c>
      <c r="V376">
        <f t="shared" si="88"/>
        <v>0</v>
      </c>
      <c r="X376">
        <f t="shared" si="91"/>
        <v>0</v>
      </c>
      <c r="Y376">
        <f t="shared" si="92"/>
        <v>0</v>
      </c>
      <c r="Z376">
        <f t="shared" si="93"/>
        <v>0</v>
      </c>
      <c r="AA376">
        <f t="shared" si="94"/>
        <v>0</v>
      </c>
    </row>
    <row r="377" spans="1:27" x14ac:dyDescent="0.2">
      <c r="B377" s="152" t="str">
        <f t="shared" si="95"/>
        <v>Pollution</v>
      </c>
      <c r="C377" s="38">
        <v>0</v>
      </c>
      <c r="D377" s="38">
        <v>5</v>
      </c>
      <c r="E377" s="108">
        <v>0</v>
      </c>
      <c r="F377" s="108">
        <f>ABS(Home!$K$21*E377)</f>
        <v>0</v>
      </c>
      <c r="G377" s="39">
        <v>0</v>
      </c>
      <c r="H377" s="108">
        <f>ABS(Home!$K$21*G377)</f>
        <v>0</v>
      </c>
      <c r="I377" s="39">
        <v>0</v>
      </c>
      <c r="J377" s="108">
        <f>ABS(Home!$K$21*I377)</f>
        <v>0</v>
      </c>
      <c r="K377" s="39">
        <v>0</v>
      </c>
      <c r="L377" s="108">
        <f>ABS(Home!$K$21*K377)</f>
        <v>0</v>
      </c>
      <c r="N377" s="327">
        <f t="shared" si="102"/>
        <v>0</v>
      </c>
      <c r="P377">
        <f t="shared" si="100"/>
        <v>0</v>
      </c>
      <c r="Q377">
        <f t="shared" si="101"/>
        <v>5</v>
      </c>
      <c r="S377" s="1">
        <f t="shared" si="90"/>
        <v>0</v>
      </c>
      <c r="T377">
        <f t="shared" si="86"/>
        <v>0</v>
      </c>
      <c r="U377">
        <f t="shared" si="87"/>
        <v>0</v>
      </c>
      <c r="V377">
        <f t="shared" si="88"/>
        <v>0</v>
      </c>
      <c r="X377">
        <f t="shared" si="91"/>
        <v>0</v>
      </c>
      <c r="Y377">
        <f t="shared" si="92"/>
        <v>0</v>
      </c>
      <c r="Z377">
        <f t="shared" si="93"/>
        <v>0</v>
      </c>
      <c r="AA377">
        <f t="shared" si="94"/>
        <v>0</v>
      </c>
    </row>
    <row r="378" spans="1:27" x14ac:dyDescent="0.2">
      <c r="B378" s="152" t="str">
        <f t="shared" si="95"/>
        <v>Fishing</v>
      </c>
      <c r="C378" s="38">
        <v>0</v>
      </c>
      <c r="D378" s="38">
        <v>5</v>
      </c>
      <c r="E378" s="108">
        <v>0</v>
      </c>
      <c r="F378" s="108">
        <f>ABS(Home!$K$21*E378)</f>
        <v>0</v>
      </c>
      <c r="G378" s="39">
        <v>0</v>
      </c>
      <c r="H378" s="108">
        <f>ABS(Home!$K$21*G378)</f>
        <v>0</v>
      </c>
      <c r="I378" s="39">
        <v>0</v>
      </c>
      <c r="J378" s="108">
        <f>ABS(Home!$K$21*I378)</f>
        <v>0</v>
      </c>
      <c r="K378" s="39">
        <v>0</v>
      </c>
      <c r="L378" s="108">
        <f>ABS(Home!$K$21*K378)</f>
        <v>0</v>
      </c>
      <c r="N378" s="327">
        <f t="shared" si="102"/>
        <v>0</v>
      </c>
      <c r="P378">
        <f t="shared" si="100"/>
        <v>0</v>
      </c>
      <c r="Q378">
        <f t="shared" si="101"/>
        <v>5</v>
      </c>
      <c r="S378" s="1">
        <f t="shared" si="90"/>
        <v>0</v>
      </c>
      <c r="T378">
        <f t="shared" si="86"/>
        <v>0</v>
      </c>
      <c r="U378">
        <f t="shared" si="87"/>
        <v>0</v>
      </c>
      <c r="V378">
        <f t="shared" si="88"/>
        <v>0</v>
      </c>
      <c r="X378">
        <f t="shared" si="91"/>
        <v>0</v>
      </c>
      <c r="Y378">
        <f t="shared" si="92"/>
        <v>0</v>
      </c>
      <c r="Z378">
        <f t="shared" si="93"/>
        <v>0</v>
      </c>
      <c r="AA378">
        <f t="shared" si="94"/>
        <v>0</v>
      </c>
    </row>
    <row r="379" spans="1:27" x14ac:dyDescent="0.2">
      <c r="B379" s="152" t="str">
        <f t="shared" si="95"/>
        <v>Nutrient_input</v>
      </c>
      <c r="C379" s="38">
        <v>0</v>
      </c>
      <c r="D379" s="38">
        <v>5</v>
      </c>
      <c r="E379" s="108">
        <v>0</v>
      </c>
      <c r="F379" s="108">
        <f>ABS(Home!$K$21*E379)</f>
        <v>0</v>
      </c>
      <c r="G379" s="39">
        <v>0</v>
      </c>
      <c r="H379" s="108">
        <f>ABS(Home!$K$21*G379)</f>
        <v>0</v>
      </c>
      <c r="I379" s="39">
        <v>0</v>
      </c>
      <c r="J379" s="108">
        <f>ABS(Home!$K$21*I379)</f>
        <v>0</v>
      </c>
      <c r="K379" s="39">
        <v>0</v>
      </c>
      <c r="L379" s="108">
        <f>ABS(Home!$K$21*K379)</f>
        <v>0</v>
      </c>
      <c r="N379" s="327">
        <f>IF(C379=1,COUNTIF(F379,"&gt;0")+COUNTIF(H379,"&gt;0")+COUNTIF(J379,"&gt;0")+COUNTIF(L379,"&gt;0"),0)</f>
        <v>0</v>
      </c>
      <c r="P379">
        <f t="shared" si="100"/>
        <v>0</v>
      </c>
      <c r="Q379">
        <f t="shared" si="101"/>
        <v>5</v>
      </c>
      <c r="S379" s="1">
        <f t="shared" si="90"/>
        <v>0</v>
      </c>
      <c r="T379">
        <f t="shared" si="86"/>
        <v>0</v>
      </c>
      <c r="U379">
        <f t="shared" si="87"/>
        <v>0</v>
      </c>
      <c r="V379">
        <f t="shared" si="88"/>
        <v>0</v>
      </c>
      <c r="X379">
        <f t="shared" si="91"/>
        <v>0</v>
      </c>
      <c r="Y379">
        <f t="shared" si="92"/>
        <v>0</v>
      </c>
      <c r="Z379">
        <f t="shared" si="93"/>
        <v>0</v>
      </c>
      <c r="AA379">
        <f t="shared" si="94"/>
        <v>0</v>
      </c>
    </row>
    <row r="380" spans="1:27" x14ac:dyDescent="0.2">
      <c r="B380" s="152" t="str">
        <f t="shared" si="95"/>
        <v>empty</v>
      </c>
      <c r="C380" s="38">
        <v>0</v>
      </c>
      <c r="D380" s="38">
        <v>5</v>
      </c>
      <c r="E380" s="219">
        <v>0</v>
      </c>
      <c r="F380" s="108">
        <f>ABS(Home!$K$21*E380)</f>
        <v>0</v>
      </c>
      <c r="G380" s="38">
        <v>0</v>
      </c>
      <c r="H380" s="108">
        <f>ABS(Home!$K$21*G380)</f>
        <v>0</v>
      </c>
      <c r="I380" s="38">
        <v>0</v>
      </c>
      <c r="J380" s="108">
        <f>ABS(Home!$K$21*I380)</f>
        <v>0</v>
      </c>
      <c r="K380" s="38">
        <v>0</v>
      </c>
      <c r="L380" s="108">
        <f>ABS(Home!$K$21*K380)</f>
        <v>0</v>
      </c>
      <c r="N380" s="327">
        <f>IF(C380=1,COUNTIF(F380,"&gt;0")+COUNTIF(H380,"&gt;0")+COUNTIF(J380,"&gt;0")+COUNTIF(L380,"&gt;0"),0)</f>
        <v>0</v>
      </c>
      <c r="P380">
        <f t="shared" si="100"/>
        <v>0</v>
      </c>
      <c r="Q380">
        <f t="shared" si="101"/>
        <v>5</v>
      </c>
      <c r="S380" s="1">
        <f t="shared" si="90"/>
        <v>0</v>
      </c>
      <c r="T380">
        <f t="shared" si="86"/>
        <v>0</v>
      </c>
      <c r="U380">
        <f t="shared" si="87"/>
        <v>0</v>
      </c>
      <c r="V380">
        <f t="shared" si="88"/>
        <v>0</v>
      </c>
      <c r="X380">
        <f t="shared" si="91"/>
        <v>0</v>
      </c>
      <c r="Y380">
        <f t="shared" si="92"/>
        <v>0</v>
      </c>
      <c r="Z380">
        <f t="shared" si="93"/>
        <v>0</v>
      </c>
      <c r="AA380">
        <f t="shared" si="94"/>
        <v>0</v>
      </c>
    </row>
    <row r="381" spans="1:27" x14ac:dyDescent="0.2">
      <c r="B381" s="152" t="str">
        <f t="shared" si="95"/>
        <v>empty</v>
      </c>
      <c r="C381" s="38">
        <v>0</v>
      </c>
      <c r="D381" s="38">
        <v>5</v>
      </c>
      <c r="E381" s="219">
        <v>0</v>
      </c>
      <c r="F381" s="108">
        <f>ABS(Home!$K$21*E381)</f>
        <v>0</v>
      </c>
      <c r="G381" s="38">
        <v>0</v>
      </c>
      <c r="H381" s="108">
        <f>ABS(Home!$K$21*G381)</f>
        <v>0</v>
      </c>
      <c r="I381" s="38">
        <v>0</v>
      </c>
      <c r="J381" s="108">
        <f>ABS(Home!$K$21*I381)</f>
        <v>0</v>
      </c>
      <c r="K381" s="38">
        <v>0</v>
      </c>
      <c r="L381" s="108">
        <f>ABS(Home!$K$21*K381)</f>
        <v>0</v>
      </c>
      <c r="P381">
        <f t="shared" si="100"/>
        <v>0</v>
      </c>
      <c r="Q381">
        <f t="shared" si="101"/>
        <v>5</v>
      </c>
      <c r="S381" s="1">
        <f t="shared" si="90"/>
        <v>0</v>
      </c>
      <c r="T381">
        <f t="shared" si="86"/>
        <v>0</v>
      </c>
      <c r="U381">
        <f t="shared" si="87"/>
        <v>0</v>
      </c>
      <c r="V381">
        <f t="shared" si="88"/>
        <v>0</v>
      </c>
      <c r="X381">
        <f t="shared" si="91"/>
        <v>0</v>
      </c>
      <c r="Y381">
        <f t="shared" si="92"/>
        <v>0</v>
      </c>
      <c r="Z381">
        <f t="shared" si="93"/>
        <v>0</v>
      </c>
      <c r="AA381">
        <f t="shared" si="94"/>
        <v>0</v>
      </c>
    </row>
    <row r="382" spans="1:27" x14ac:dyDescent="0.2">
      <c r="B382" s="152" t="str">
        <f t="shared" si="95"/>
        <v>empty</v>
      </c>
      <c r="C382" s="84">
        <v>0</v>
      </c>
      <c r="D382" s="38">
        <v>5</v>
      </c>
      <c r="E382" s="219">
        <v>0</v>
      </c>
      <c r="F382" s="108">
        <f>ABS(Home!$K$21*E382)</f>
        <v>0</v>
      </c>
      <c r="G382" s="38">
        <v>0</v>
      </c>
      <c r="H382" s="108">
        <f>ABS(Home!$K$21*G382)</f>
        <v>0</v>
      </c>
      <c r="I382" s="38">
        <v>0</v>
      </c>
      <c r="J382" s="108">
        <f>ABS(Home!$K$21*I382)</f>
        <v>0</v>
      </c>
      <c r="K382" s="38">
        <v>0</v>
      </c>
      <c r="L382" s="108">
        <f>ABS(Home!$K$21*K382)</f>
        <v>0</v>
      </c>
      <c r="P382">
        <f t="shared" si="100"/>
        <v>0</v>
      </c>
      <c r="Q382">
        <f t="shared" si="101"/>
        <v>5</v>
      </c>
      <c r="S382" s="1">
        <f t="shared" si="90"/>
        <v>0</v>
      </c>
      <c r="T382">
        <f t="shared" si="86"/>
        <v>0</v>
      </c>
      <c r="U382">
        <f t="shared" si="87"/>
        <v>0</v>
      </c>
      <c r="V382">
        <f t="shared" si="88"/>
        <v>0</v>
      </c>
      <c r="X382">
        <f t="shared" si="91"/>
        <v>0</v>
      </c>
      <c r="Y382">
        <f t="shared" si="92"/>
        <v>0</v>
      </c>
      <c r="Z382">
        <f t="shared" si="93"/>
        <v>0</v>
      </c>
      <c r="AA382">
        <f t="shared" si="94"/>
        <v>0</v>
      </c>
    </row>
    <row r="383" spans="1:27" x14ac:dyDescent="0.2">
      <c r="A383" s="174"/>
      <c r="B383" s="158" t="str">
        <f t="shared" si="95"/>
        <v>empty</v>
      </c>
      <c r="C383" s="157">
        <v>0</v>
      </c>
      <c r="D383" s="157">
        <v>5</v>
      </c>
      <c r="E383" s="156">
        <v>0</v>
      </c>
      <c r="F383" s="266">
        <f>ABS(Home!$K$21*E383)</f>
        <v>0</v>
      </c>
      <c r="G383" s="157">
        <v>0</v>
      </c>
      <c r="H383" s="266">
        <f>ABS(Home!$K$21*G383)</f>
        <v>0</v>
      </c>
      <c r="I383" s="157">
        <v>0</v>
      </c>
      <c r="J383" s="266">
        <f>ABS(Home!$K$21*I383)</f>
        <v>0</v>
      </c>
      <c r="K383" s="157">
        <v>0</v>
      </c>
      <c r="L383" s="266">
        <f>ABS(Home!$K$21*K383)</f>
        <v>0</v>
      </c>
      <c r="M383" s="325" t="s">
        <v>26</v>
      </c>
      <c r="N383" s="328" t="s">
        <v>42</v>
      </c>
      <c r="P383">
        <f t="shared" si="100"/>
        <v>0</v>
      </c>
      <c r="Q383">
        <f t="shared" si="101"/>
        <v>5</v>
      </c>
      <c r="S383" s="1">
        <f t="shared" si="90"/>
        <v>0</v>
      </c>
      <c r="T383">
        <f t="shared" si="86"/>
        <v>0</v>
      </c>
      <c r="U383">
        <f t="shared" si="87"/>
        <v>0</v>
      </c>
      <c r="V383">
        <f t="shared" si="88"/>
        <v>0</v>
      </c>
      <c r="X383">
        <f t="shared" si="91"/>
        <v>0</v>
      </c>
      <c r="Y383">
        <f t="shared" si="92"/>
        <v>0</v>
      </c>
      <c r="Z383">
        <f t="shared" si="93"/>
        <v>0</v>
      </c>
      <c r="AA383">
        <f t="shared" si="94"/>
        <v>0</v>
      </c>
    </row>
    <row r="384" spans="1:27" x14ac:dyDescent="0.2">
      <c r="A384" s="14">
        <f>1+A374</f>
        <v>39</v>
      </c>
      <c r="B384" s="152" t="str">
        <f t="shared" si="95"/>
        <v>Temp</v>
      </c>
      <c r="C384" s="38">
        <v>0</v>
      </c>
      <c r="D384" s="38">
        <v>5</v>
      </c>
      <c r="E384" s="108">
        <v>0</v>
      </c>
      <c r="F384" s="108">
        <f>ABS(Home!$K$21*E384)</f>
        <v>0</v>
      </c>
      <c r="G384" s="39">
        <v>0</v>
      </c>
      <c r="H384" s="108">
        <f>ABS(Home!$K$21*G384)</f>
        <v>0</v>
      </c>
      <c r="I384" s="39">
        <v>0</v>
      </c>
      <c r="J384" s="108">
        <f>ABS(Home!$K$21*I384)</f>
        <v>0</v>
      </c>
      <c r="K384" s="39">
        <v>0</v>
      </c>
      <c r="L384" s="108">
        <f>ABS(Home!$K$21*K384)</f>
        <v>0</v>
      </c>
      <c r="M384" s="324">
        <f>SUM(C384:C389)</f>
        <v>0</v>
      </c>
      <c r="N384" s="327">
        <f>IF(C384=1,COUNTIF(F384,"&gt;0")+COUNTIF(H384,"&gt;0")+COUNTIF(J384,"&gt;0")+COUNTIF(L384,"&gt;0"),0)</f>
        <v>0</v>
      </c>
      <c r="P384">
        <f t="shared" si="100"/>
        <v>0</v>
      </c>
      <c r="Q384">
        <f t="shared" si="101"/>
        <v>5</v>
      </c>
      <c r="S384" s="1">
        <f t="shared" si="90"/>
        <v>0</v>
      </c>
      <c r="T384">
        <f t="shared" ref="T384:T403" si="103">IF($C384=1,G384,0)</f>
        <v>0</v>
      </c>
      <c r="U384">
        <f t="shared" ref="U384:U403" si="104">IF($C384=1,I384,0)</f>
        <v>0</v>
      </c>
      <c r="V384">
        <f t="shared" ref="V384:V403" si="105">IF($C384=1,K384,0)</f>
        <v>0</v>
      </c>
      <c r="X384">
        <f t="shared" si="91"/>
        <v>0</v>
      </c>
      <c r="Y384">
        <f t="shared" si="92"/>
        <v>0</v>
      </c>
      <c r="Z384">
        <f t="shared" si="93"/>
        <v>0</v>
      </c>
      <c r="AA384">
        <f t="shared" si="94"/>
        <v>0</v>
      </c>
    </row>
    <row r="385" spans="1:27" x14ac:dyDescent="0.2">
      <c r="A385" s="18"/>
      <c r="B385" s="152" t="str">
        <f t="shared" si="95"/>
        <v>pH</v>
      </c>
      <c r="C385" s="38">
        <v>0</v>
      </c>
      <c r="D385" s="38">
        <v>5</v>
      </c>
      <c r="E385" s="108">
        <v>0</v>
      </c>
      <c r="F385" s="108">
        <f>ABS(Home!$K$21*E385)</f>
        <v>0</v>
      </c>
      <c r="G385" s="39">
        <v>0</v>
      </c>
      <c r="H385" s="108">
        <f>ABS(Home!$K$21*G385)</f>
        <v>0</v>
      </c>
      <c r="I385" s="39">
        <v>0</v>
      </c>
      <c r="J385" s="108">
        <f>ABS(Home!$K$21*I385)</f>
        <v>0</v>
      </c>
      <c r="K385" s="39">
        <v>0</v>
      </c>
      <c r="L385" s="108">
        <f>ABS(Home!$K$21*K385)</f>
        <v>0</v>
      </c>
      <c r="N385" s="327">
        <f t="shared" ref="N385:N388" si="106">IF(C385=1,COUNTIF(F385,"&gt;0")+COUNTIF(H385,"&gt;0")+COUNTIF(J385,"&gt;0")+COUNTIF(L385,"&gt;0"),0)</f>
        <v>0</v>
      </c>
      <c r="P385">
        <f t="shared" si="100"/>
        <v>0</v>
      </c>
      <c r="Q385">
        <f t="shared" si="101"/>
        <v>5</v>
      </c>
      <c r="S385" s="1">
        <f t="shared" si="90"/>
        <v>0</v>
      </c>
      <c r="T385">
        <f t="shared" si="103"/>
        <v>0</v>
      </c>
      <c r="U385">
        <f t="shared" si="104"/>
        <v>0</v>
      </c>
      <c r="V385">
        <f t="shared" si="105"/>
        <v>0</v>
      </c>
      <c r="X385">
        <f t="shared" si="91"/>
        <v>0</v>
      </c>
      <c r="Y385">
        <f t="shared" si="92"/>
        <v>0</v>
      </c>
      <c r="Z385">
        <f t="shared" si="93"/>
        <v>0</v>
      </c>
      <c r="AA385">
        <f t="shared" si="94"/>
        <v>0</v>
      </c>
    </row>
    <row r="386" spans="1:27" x14ac:dyDescent="0.2">
      <c r="B386" s="152" t="str">
        <f t="shared" si="95"/>
        <v>Global_DO</v>
      </c>
      <c r="C386" s="38">
        <v>0</v>
      </c>
      <c r="D386" s="38">
        <v>5</v>
      </c>
      <c r="E386" s="108">
        <v>0</v>
      </c>
      <c r="F386" s="108">
        <f>ABS(Home!$K$21*E386)</f>
        <v>0</v>
      </c>
      <c r="G386" s="39">
        <v>0</v>
      </c>
      <c r="H386" s="108">
        <f>ABS(Home!$K$21*G386)</f>
        <v>0</v>
      </c>
      <c r="I386" s="39">
        <v>0</v>
      </c>
      <c r="J386" s="108">
        <f>ABS(Home!$K$21*I386)</f>
        <v>0</v>
      </c>
      <c r="K386" s="39">
        <v>0</v>
      </c>
      <c r="L386" s="108">
        <f>ABS(Home!$K$21*K386)</f>
        <v>0</v>
      </c>
      <c r="N386" s="327">
        <f t="shared" si="106"/>
        <v>0</v>
      </c>
      <c r="P386">
        <f t="shared" si="100"/>
        <v>0</v>
      </c>
      <c r="Q386">
        <f t="shared" si="101"/>
        <v>5</v>
      </c>
      <c r="S386" s="1">
        <f t="shared" si="90"/>
        <v>0</v>
      </c>
      <c r="T386">
        <f t="shared" si="103"/>
        <v>0</v>
      </c>
      <c r="U386">
        <f t="shared" si="104"/>
        <v>0</v>
      </c>
      <c r="V386">
        <f t="shared" si="105"/>
        <v>0</v>
      </c>
      <c r="X386">
        <f t="shared" si="91"/>
        <v>0</v>
      </c>
      <c r="Y386">
        <f t="shared" si="92"/>
        <v>0</v>
      </c>
      <c r="Z386">
        <f t="shared" si="93"/>
        <v>0</v>
      </c>
      <c r="AA386">
        <f t="shared" si="94"/>
        <v>0</v>
      </c>
    </row>
    <row r="387" spans="1:27" x14ac:dyDescent="0.2">
      <c r="B387" s="152" t="str">
        <f t="shared" si="95"/>
        <v>Pollution</v>
      </c>
      <c r="C387" s="38">
        <v>0</v>
      </c>
      <c r="D387" s="38">
        <v>5</v>
      </c>
      <c r="E387" s="108">
        <v>0</v>
      </c>
      <c r="F387" s="108">
        <f>ABS(Home!$K$21*E387)</f>
        <v>0</v>
      </c>
      <c r="G387" s="39">
        <v>0</v>
      </c>
      <c r="H387" s="108">
        <f>ABS(Home!$K$21*G387)</f>
        <v>0</v>
      </c>
      <c r="I387" s="39">
        <v>0</v>
      </c>
      <c r="J387" s="108">
        <f>ABS(Home!$K$21*I387)</f>
        <v>0</v>
      </c>
      <c r="K387" s="39">
        <v>0</v>
      </c>
      <c r="L387" s="108">
        <f>ABS(Home!$K$21*K387)</f>
        <v>0</v>
      </c>
      <c r="N387" s="327">
        <f t="shared" si="106"/>
        <v>0</v>
      </c>
      <c r="P387">
        <f t="shared" si="100"/>
        <v>0</v>
      </c>
      <c r="Q387">
        <f t="shared" si="101"/>
        <v>5</v>
      </c>
      <c r="S387" s="1">
        <f t="shared" si="90"/>
        <v>0</v>
      </c>
      <c r="T387">
        <f t="shared" si="103"/>
        <v>0</v>
      </c>
      <c r="U387">
        <f t="shared" si="104"/>
        <v>0</v>
      </c>
      <c r="V387">
        <f t="shared" si="105"/>
        <v>0</v>
      </c>
      <c r="X387">
        <f t="shared" si="91"/>
        <v>0</v>
      </c>
      <c r="Y387">
        <f t="shared" si="92"/>
        <v>0</v>
      </c>
      <c r="Z387">
        <f t="shared" si="93"/>
        <v>0</v>
      </c>
      <c r="AA387">
        <f t="shared" si="94"/>
        <v>0</v>
      </c>
    </row>
    <row r="388" spans="1:27" x14ac:dyDescent="0.2">
      <c r="B388" s="152" t="str">
        <f t="shared" si="95"/>
        <v>Fishing</v>
      </c>
      <c r="C388" s="38">
        <v>0</v>
      </c>
      <c r="D388" s="38">
        <v>5</v>
      </c>
      <c r="E388" s="108">
        <v>0</v>
      </c>
      <c r="F388" s="108">
        <f>ABS(Home!$K$21*E388)</f>
        <v>0</v>
      </c>
      <c r="G388" s="39">
        <v>0</v>
      </c>
      <c r="H388" s="108">
        <f>ABS(Home!$K$21*G388)</f>
        <v>0</v>
      </c>
      <c r="I388" s="39">
        <v>0</v>
      </c>
      <c r="J388" s="108">
        <f>ABS(Home!$K$21*I388)</f>
        <v>0</v>
      </c>
      <c r="K388" s="39">
        <v>0</v>
      </c>
      <c r="L388" s="108">
        <f>ABS(Home!$K$21*K388)</f>
        <v>0</v>
      </c>
      <c r="N388" s="327">
        <f t="shared" si="106"/>
        <v>0</v>
      </c>
      <c r="P388">
        <f t="shared" si="100"/>
        <v>0</v>
      </c>
      <c r="Q388">
        <f t="shared" si="101"/>
        <v>5</v>
      </c>
      <c r="S388" s="1">
        <f t="shared" si="90"/>
        <v>0</v>
      </c>
      <c r="T388">
        <f t="shared" si="103"/>
        <v>0</v>
      </c>
      <c r="U388">
        <f t="shared" si="104"/>
        <v>0</v>
      </c>
      <c r="V388">
        <f t="shared" si="105"/>
        <v>0</v>
      </c>
      <c r="X388">
        <f t="shared" si="91"/>
        <v>0</v>
      </c>
      <c r="Y388">
        <f t="shared" si="92"/>
        <v>0</v>
      </c>
      <c r="Z388">
        <f t="shared" si="93"/>
        <v>0</v>
      </c>
      <c r="AA388">
        <f t="shared" si="94"/>
        <v>0</v>
      </c>
    </row>
    <row r="389" spans="1:27" x14ac:dyDescent="0.2">
      <c r="B389" s="152" t="str">
        <f t="shared" si="95"/>
        <v>Nutrient_input</v>
      </c>
      <c r="C389" s="38">
        <v>0</v>
      </c>
      <c r="D389" s="38">
        <v>5</v>
      </c>
      <c r="E389" s="108">
        <v>0</v>
      </c>
      <c r="F389" s="108">
        <f>ABS(Home!$K$21*E389)</f>
        <v>0</v>
      </c>
      <c r="G389" s="39">
        <v>0</v>
      </c>
      <c r="H389" s="108">
        <f>ABS(Home!$K$21*G389)</f>
        <v>0</v>
      </c>
      <c r="I389" s="39">
        <v>0</v>
      </c>
      <c r="J389" s="108">
        <f>ABS(Home!$K$21*I389)</f>
        <v>0</v>
      </c>
      <c r="K389" s="39">
        <v>0</v>
      </c>
      <c r="L389" s="108">
        <f>ABS(Home!$K$21*K389)</f>
        <v>0</v>
      </c>
      <c r="N389" s="327">
        <f>IF(C389=1,COUNTIF(F389,"&gt;0")+COUNTIF(H389,"&gt;0")+COUNTIF(J389,"&gt;0")+COUNTIF(L389,"&gt;0"),0)</f>
        <v>0</v>
      </c>
      <c r="P389">
        <f t="shared" si="100"/>
        <v>0</v>
      </c>
      <c r="Q389">
        <f t="shared" si="101"/>
        <v>5</v>
      </c>
      <c r="S389" s="1">
        <f t="shared" ref="S389:S403" si="107">IF($C389=1,E389,0)</f>
        <v>0</v>
      </c>
      <c r="T389">
        <f t="shared" si="103"/>
        <v>0</v>
      </c>
      <c r="U389">
        <f t="shared" si="104"/>
        <v>0</v>
      </c>
      <c r="V389">
        <f t="shared" si="105"/>
        <v>0</v>
      </c>
      <c r="X389">
        <f t="shared" ref="X389:X403" si="108">IF($C389=1,F389,0)</f>
        <v>0</v>
      </c>
      <c r="Y389">
        <f t="shared" ref="Y389:Y403" si="109">IF($C389=1,H389,0)</f>
        <v>0</v>
      </c>
      <c r="Z389">
        <f t="shared" ref="Z389:Z403" si="110">IF($C389=1,J389,0)</f>
        <v>0</v>
      </c>
      <c r="AA389">
        <f t="shared" ref="AA389:AA403" si="111">IF($C389=1,L389,0)</f>
        <v>0</v>
      </c>
    </row>
    <row r="390" spans="1:27" x14ac:dyDescent="0.2">
      <c r="B390" s="152" t="str">
        <f t="shared" si="95"/>
        <v>empty</v>
      </c>
      <c r="C390" s="38">
        <v>0</v>
      </c>
      <c r="D390" s="38">
        <v>5</v>
      </c>
      <c r="E390" s="219">
        <v>0</v>
      </c>
      <c r="F390" s="108">
        <f>ABS(Home!$K$21*E390)</f>
        <v>0</v>
      </c>
      <c r="G390" s="38">
        <v>0</v>
      </c>
      <c r="H390" s="108">
        <f>ABS(Home!$K$21*G390)</f>
        <v>0</v>
      </c>
      <c r="I390" s="38">
        <v>0</v>
      </c>
      <c r="J390" s="108">
        <f>ABS(Home!$K$21*I390)</f>
        <v>0</v>
      </c>
      <c r="K390" s="38">
        <v>0</v>
      </c>
      <c r="L390" s="108">
        <f>ABS(Home!$K$21*K390)</f>
        <v>0</v>
      </c>
      <c r="P390">
        <f t="shared" si="100"/>
        <v>0</v>
      </c>
      <c r="Q390">
        <f t="shared" si="101"/>
        <v>5</v>
      </c>
      <c r="S390" s="1">
        <f t="shared" si="107"/>
        <v>0</v>
      </c>
      <c r="T390">
        <f t="shared" si="103"/>
        <v>0</v>
      </c>
      <c r="U390">
        <f t="shared" si="104"/>
        <v>0</v>
      </c>
      <c r="V390">
        <f t="shared" si="105"/>
        <v>0</v>
      </c>
      <c r="X390">
        <f t="shared" si="108"/>
        <v>0</v>
      </c>
      <c r="Y390">
        <f t="shared" si="109"/>
        <v>0</v>
      </c>
      <c r="Z390">
        <f t="shared" si="110"/>
        <v>0</v>
      </c>
      <c r="AA390">
        <f t="shared" si="111"/>
        <v>0</v>
      </c>
    </row>
    <row r="391" spans="1:27" x14ac:dyDescent="0.2">
      <c r="B391" s="152" t="str">
        <f t="shared" si="95"/>
        <v>empty</v>
      </c>
      <c r="C391" s="38">
        <v>0</v>
      </c>
      <c r="D391" s="38">
        <v>5</v>
      </c>
      <c r="E391" s="219">
        <v>0</v>
      </c>
      <c r="F391" s="108">
        <f>ABS(Home!$K$21*E391)</f>
        <v>0</v>
      </c>
      <c r="G391" s="38">
        <v>0</v>
      </c>
      <c r="H391" s="108">
        <f>ABS(Home!$K$21*G391)</f>
        <v>0</v>
      </c>
      <c r="I391" s="38">
        <v>0</v>
      </c>
      <c r="J391" s="108">
        <f>ABS(Home!$K$21*I391)</f>
        <v>0</v>
      </c>
      <c r="K391" s="38">
        <v>0</v>
      </c>
      <c r="L391" s="108">
        <f>ABS(Home!$K$21*K391)</f>
        <v>0</v>
      </c>
      <c r="P391">
        <f t="shared" si="100"/>
        <v>0</v>
      </c>
      <c r="Q391">
        <f t="shared" si="101"/>
        <v>5</v>
      </c>
      <c r="S391" s="1">
        <f t="shared" si="107"/>
        <v>0</v>
      </c>
      <c r="T391">
        <f t="shared" si="103"/>
        <v>0</v>
      </c>
      <c r="U391">
        <f t="shared" si="104"/>
        <v>0</v>
      </c>
      <c r="V391">
        <f t="shared" si="105"/>
        <v>0</v>
      </c>
      <c r="X391">
        <f t="shared" si="108"/>
        <v>0</v>
      </c>
      <c r="Y391">
        <f t="shared" si="109"/>
        <v>0</v>
      </c>
      <c r="Z391">
        <f t="shared" si="110"/>
        <v>0</v>
      </c>
      <c r="AA391">
        <f t="shared" si="111"/>
        <v>0</v>
      </c>
    </row>
    <row r="392" spans="1:27" x14ac:dyDescent="0.2">
      <c r="B392" s="152" t="str">
        <f t="shared" si="95"/>
        <v>empty</v>
      </c>
      <c r="C392" s="84">
        <v>0</v>
      </c>
      <c r="D392" s="38">
        <v>5</v>
      </c>
      <c r="E392" s="219">
        <v>0</v>
      </c>
      <c r="F392" s="108">
        <f>ABS(Home!$K$21*E392)</f>
        <v>0</v>
      </c>
      <c r="G392" s="38">
        <v>0</v>
      </c>
      <c r="H392" s="108">
        <f>ABS(Home!$K$21*G392)</f>
        <v>0</v>
      </c>
      <c r="I392" s="38">
        <v>0</v>
      </c>
      <c r="J392" s="108">
        <f>ABS(Home!$K$21*I392)</f>
        <v>0</v>
      </c>
      <c r="K392" s="38">
        <v>0</v>
      </c>
      <c r="L392" s="108">
        <f>ABS(Home!$K$21*K392)</f>
        <v>0</v>
      </c>
      <c r="P392">
        <f t="shared" si="100"/>
        <v>0</v>
      </c>
      <c r="Q392">
        <f t="shared" si="101"/>
        <v>5</v>
      </c>
      <c r="S392" s="1">
        <f t="shared" si="107"/>
        <v>0</v>
      </c>
      <c r="T392">
        <f t="shared" si="103"/>
        <v>0</v>
      </c>
      <c r="U392">
        <f t="shared" si="104"/>
        <v>0</v>
      </c>
      <c r="V392">
        <f t="shared" si="105"/>
        <v>0</v>
      </c>
      <c r="X392">
        <f t="shared" si="108"/>
        <v>0</v>
      </c>
      <c r="Y392">
        <f t="shared" si="109"/>
        <v>0</v>
      </c>
      <c r="Z392">
        <f t="shared" si="110"/>
        <v>0</v>
      </c>
      <c r="AA392">
        <f t="shared" si="111"/>
        <v>0</v>
      </c>
    </row>
    <row r="393" spans="1:27" x14ac:dyDescent="0.2">
      <c r="A393" s="174"/>
      <c r="B393" s="158" t="str">
        <f t="shared" si="95"/>
        <v>empty</v>
      </c>
      <c r="C393" s="157">
        <v>0</v>
      </c>
      <c r="D393" s="157">
        <v>5</v>
      </c>
      <c r="E393" s="156">
        <v>0</v>
      </c>
      <c r="F393" s="266">
        <f>ABS(Home!$K$21*E393)</f>
        <v>0</v>
      </c>
      <c r="G393" s="157">
        <v>0</v>
      </c>
      <c r="H393" s="266">
        <f>ABS(Home!$K$21*G393)</f>
        <v>0</v>
      </c>
      <c r="I393" s="157">
        <v>0</v>
      </c>
      <c r="J393" s="266">
        <f>ABS(Home!$K$21*I393)</f>
        <v>0</v>
      </c>
      <c r="K393" s="157">
        <v>0</v>
      </c>
      <c r="L393" s="266">
        <f>ABS(Home!$K$21*K393)</f>
        <v>0</v>
      </c>
      <c r="M393" s="325" t="s">
        <v>26</v>
      </c>
      <c r="N393" s="328" t="s">
        <v>42</v>
      </c>
      <c r="P393">
        <f t="shared" si="100"/>
        <v>0</v>
      </c>
      <c r="Q393">
        <f t="shared" si="101"/>
        <v>5</v>
      </c>
      <c r="S393" s="1">
        <f t="shared" si="107"/>
        <v>0</v>
      </c>
      <c r="T393">
        <f t="shared" si="103"/>
        <v>0</v>
      </c>
      <c r="U393">
        <f t="shared" si="104"/>
        <v>0</v>
      </c>
      <c r="V393">
        <f t="shared" si="105"/>
        <v>0</v>
      </c>
      <c r="X393">
        <f t="shared" si="108"/>
        <v>0</v>
      </c>
      <c r="Y393">
        <f t="shared" si="109"/>
        <v>0</v>
      </c>
      <c r="Z393">
        <f t="shared" si="110"/>
        <v>0</v>
      </c>
      <c r="AA393">
        <f t="shared" si="111"/>
        <v>0</v>
      </c>
    </row>
    <row r="394" spans="1:27" x14ac:dyDescent="0.2">
      <c r="A394" s="14">
        <f>1+A384</f>
        <v>40</v>
      </c>
      <c r="B394" s="152" t="str">
        <f t="shared" si="95"/>
        <v>Temp</v>
      </c>
      <c r="C394" s="38">
        <v>0</v>
      </c>
      <c r="D394" s="38">
        <v>5</v>
      </c>
      <c r="E394" s="108">
        <v>0</v>
      </c>
      <c r="F394" s="108">
        <f>ABS(Home!$K$21*E394)</f>
        <v>0</v>
      </c>
      <c r="G394" s="39">
        <v>0</v>
      </c>
      <c r="H394" s="108">
        <f>ABS(Home!$K$21*G394)</f>
        <v>0</v>
      </c>
      <c r="I394" s="39">
        <v>0</v>
      </c>
      <c r="J394" s="108">
        <f>ABS(Home!$K$21*I394)</f>
        <v>0</v>
      </c>
      <c r="K394" s="39">
        <v>0</v>
      </c>
      <c r="L394" s="108">
        <f>ABS(Home!$K$21*K394)</f>
        <v>0</v>
      </c>
      <c r="M394" s="324">
        <f>SUM(C394:C399)</f>
        <v>0</v>
      </c>
      <c r="N394" s="327">
        <f>IF(C394=1,COUNTIF(F394,"&gt;0")+COUNTIF(H394,"&gt;0")+COUNTIF(J394,"&gt;0")+COUNTIF(L394,"&gt;0"),0)</f>
        <v>0</v>
      </c>
      <c r="P394">
        <f t="shared" si="100"/>
        <v>0</v>
      </c>
      <c r="Q394">
        <f t="shared" si="101"/>
        <v>5</v>
      </c>
      <c r="S394" s="1">
        <f t="shared" si="107"/>
        <v>0</v>
      </c>
      <c r="T394">
        <f t="shared" si="103"/>
        <v>0</v>
      </c>
      <c r="U394">
        <f t="shared" si="104"/>
        <v>0</v>
      </c>
      <c r="V394">
        <f t="shared" si="105"/>
        <v>0</v>
      </c>
      <c r="X394">
        <f t="shared" si="108"/>
        <v>0</v>
      </c>
      <c r="Y394">
        <f t="shared" si="109"/>
        <v>0</v>
      </c>
      <c r="Z394">
        <f t="shared" si="110"/>
        <v>0</v>
      </c>
      <c r="AA394">
        <f t="shared" si="111"/>
        <v>0</v>
      </c>
    </row>
    <row r="395" spans="1:27" x14ac:dyDescent="0.2">
      <c r="A395" s="18"/>
      <c r="B395" s="152" t="str">
        <f t="shared" si="95"/>
        <v>pH</v>
      </c>
      <c r="C395" s="38">
        <v>0</v>
      </c>
      <c r="D395" s="38">
        <v>5</v>
      </c>
      <c r="E395" s="108">
        <v>0</v>
      </c>
      <c r="F395" s="108">
        <f>ABS(Home!$K$21*E395)</f>
        <v>0</v>
      </c>
      <c r="G395" s="39">
        <v>0</v>
      </c>
      <c r="H395" s="108">
        <f>ABS(Home!$K$21*G395)</f>
        <v>0</v>
      </c>
      <c r="I395" s="39">
        <v>0</v>
      </c>
      <c r="J395" s="108">
        <f>ABS(Home!$K$21*I395)</f>
        <v>0</v>
      </c>
      <c r="K395" s="39">
        <v>0</v>
      </c>
      <c r="L395" s="108">
        <f>ABS(Home!$K$21*K395)</f>
        <v>0</v>
      </c>
      <c r="N395" s="327">
        <f t="shared" ref="N395:N398" si="112">IF(C395=1,COUNTIF(F395,"&gt;0")+COUNTIF(H395,"&gt;0")+COUNTIF(J395,"&gt;0")+COUNTIF(L395,"&gt;0"),0)</f>
        <v>0</v>
      </c>
      <c r="P395">
        <f t="shared" si="100"/>
        <v>0</v>
      </c>
      <c r="Q395">
        <f t="shared" si="101"/>
        <v>5</v>
      </c>
      <c r="S395" s="1">
        <f t="shared" si="107"/>
        <v>0</v>
      </c>
      <c r="T395">
        <f t="shared" si="103"/>
        <v>0</v>
      </c>
      <c r="U395">
        <f t="shared" si="104"/>
        <v>0</v>
      </c>
      <c r="V395">
        <f t="shared" si="105"/>
        <v>0</v>
      </c>
      <c r="X395">
        <f t="shared" si="108"/>
        <v>0</v>
      </c>
      <c r="Y395">
        <f t="shared" si="109"/>
        <v>0</v>
      </c>
      <c r="Z395">
        <f t="shared" si="110"/>
        <v>0</v>
      </c>
      <c r="AA395">
        <f t="shared" si="111"/>
        <v>0</v>
      </c>
    </row>
    <row r="396" spans="1:27" x14ac:dyDescent="0.2">
      <c r="B396" s="152" t="str">
        <f t="shared" si="95"/>
        <v>Global_DO</v>
      </c>
      <c r="C396" s="38">
        <v>0</v>
      </c>
      <c r="D396" s="38">
        <v>5</v>
      </c>
      <c r="E396" s="108">
        <v>0</v>
      </c>
      <c r="F396" s="108">
        <f>ABS(Home!$K$21*E396)</f>
        <v>0</v>
      </c>
      <c r="G396" s="39">
        <v>0</v>
      </c>
      <c r="H396" s="108">
        <f>ABS(Home!$K$21*G396)</f>
        <v>0</v>
      </c>
      <c r="I396" s="39">
        <v>0</v>
      </c>
      <c r="J396" s="108">
        <f>ABS(Home!$K$21*I396)</f>
        <v>0</v>
      </c>
      <c r="K396" s="39">
        <v>0</v>
      </c>
      <c r="L396" s="108">
        <f>ABS(Home!$K$21*K396)</f>
        <v>0</v>
      </c>
      <c r="N396" s="327">
        <f t="shared" si="112"/>
        <v>0</v>
      </c>
      <c r="P396">
        <f t="shared" si="100"/>
        <v>0</v>
      </c>
      <c r="Q396">
        <f t="shared" si="101"/>
        <v>5</v>
      </c>
      <c r="S396" s="1">
        <f t="shared" si="107"/>
        <v>0</v>
      </c>
      <c r="T396">
        <f t="shared" si="103"/>
        <v>0</v>
      </c>
      <c r="U396">
        <f t="shared" si="104"/>
        <v>0</v>
      </c>
      <c r="V396">
        <f t="shared" si="105"/>
        <v>0</v>
      </c>
      <c r="X396">
        <f t="shared" si="108"/>
        <v>0</v>
      </c>
      <c r="Y396">
        <f t="shared" si="109"/>
        <v>0</v>
      </c>
      <c r="Z396">
        <f t="shared" si="110"/>
        <v>0</v>
      </c>
      <c r="AA396">
        <f t="shared" si="111"/>
        <v>0</v>
      </c>
    </row>
    <row r="397" spans="1:27" x14ac:dyDescent="0.2">
      <c r="B397" s="152" t="str">
        <f t="shared" si="95"/>
        <v>Pollution</v>
      </c>
      <c r="C397" s="38">
        <v>0</v>
      </c>
      <c r="D397" s="38">
        <v>5</v>
      </c>
      <c r="E397" s="108">
        <v>0</v>
      </c>
      <c r="F397" s="108">
        <f>ABS(Home!$K$21*E397)</f>
        <v>0</v>
      </c>
      <c r="G397" s="39">
        <v>0</v>
      </c>
      <c r="H397" s="108">
        <f>ABS(Home!$K$21*G397)</f>
        <v>0</v>
      </c>
      <c r="I397" s="39">
        <v>0</v>
      </c>
      <c r="J397" s="108">
        <f>ABS(Home!$K$21*I397)</f>
        <v>0</v>
      </c>
      <c r="K397" s="39">
        <v>0</v>
      </c>
      <c r="L397" s="108">
        <f>ABS(Home!$K$21*K397)</f>
        <v>0</v>
      </c>
      <c r="N397" s="327">
        <f t="shared" si="112"/>
        <v>0</v>
      </c>
      <c r="P397">
        <f t="shared" si="100"/>
        <v>0</v>
      </c>
      <c r="Q397">
        <f t="shared" si="101"/>
        <v>5</v>
      </c>
      <c r="S397" s="1">
        <f t="shared" si="107"/>
        <v>0</v>
      </c>
      <c r="T397">
        <f t="shared" si="103"/>
        <v>0</v>
      </c>
      <c r="U397">
        <f t="shared" si="104"/>
        <v>0</v>
      </c>
      <c r="V397">
        <f t="shared" si="105"/>
        <v>0</v>
      </c>
      <c r="X397">
        <f t="shared" si="108"/>
        <v>0</v>
      </c>
      <c r="Y397">
        <f t="shared" si="109"/>
        <v>0</v>
      </c>
      <c r="Z397">
        <f t="shared" si="110"/>
        <v>0</v>
      </c>
      <c r="AA397">
        <f t="shared" si="111"/>
        <v>0</v>
      </c>
    </row>
    <row r="398" spans="1:27" x14ac:dyDescent="0.2">
      <c r="B398" s="152" t="str">
        <f t="shared" si="95"/>
        <v>Fishing</v>
      </c>
      <c r="C398" s="38">
        <v>0</v>
      </c>
      <c r="D398" s="38">
        <v>5</v>
      </c>
      <c r="E398" s="108">
        <v>0</v>
      </c>
      <c r="F398" s="108">
        <f>ABS(Home!$K$21*E398)</f>
        <v>0</v>
      </c>
      <c r="G398" s="39">
        <v>0</v>
      </c>
      <c r="H398" s="108">
        <f>ABS(Home!$K$21*G398)</f>
        <v>0</v>
      </c>
      <c r="I398" s="39">
        <v>0</v>
      </c>
      <c r="J398" s="108">
        <f>ABS(Home!$K$21*I398)</f>
        <v>0</v>
      </c>
      <c r="K398" s="39">
        <v>0</v>
      </c>
      <c r="L398" s="108">
        <f>ABS(Home!$K$21*K398)</f>
        <v>0</v>
      </c>
      <c r="N398" s="327">
        <f t="shared" si="112"/>
        <v>0</v>
      </c>
      <c r="P398">
        <f t="shared" si="100"/>
        <v>0</v>
      </c>
      <c r="Q398">
        <f t="shared" si="101"/>
        <v>5</v>
      </c>
      <c r="S398" s="1">
        <f t="shared" si="107"/>
        <v>0</v>
      </c>
      <c r="T398">
        <f t="shared" si="103"/>
        <v>0</v>
      </c>
      <c r="U398">
        <f t="shared" si="104"/>
        <v>0</v>
      </c>
      <c r="V398">
        <f t="shared" si="105"/>
        <v>0</v>
      </c>
      <c r="X398">
        <f t="shared" si="108"/>
        <v>0</v>
      </c>
      <c r="Y398">
        <f t="shared" si="109"/>
        <v>0</v>
      </c>
      <c r="Z398">
        <f t="shared" si="110"/>
        <v>0</v>
      </c>
      <c r="AA398">
        <f t="shared" si="111"/>
        <v>0</v>
      </c>
    </row>
    <row r="399" spans="1:27" x14ac:dyDescent="0.2">
      <c r="B399" s="152" t="str">
        <f t="shared" ref="B399:B403" si="113">B389</f>
        <v>Nutrient_input</v>
      </c>
      <c r="C399" s="38">
        <v>0</v>
      </c>
      <c r="D399" s="38">
        <v>5</v>
      </c>
      <c r="E399" s="108">
        <v>0</v>
      </c>
      <c r="F399" s="108">
        <f>ABS(Home!$K$21*E399)</f>
        <v>0</v>
      </c>
      <c r="G399" s="39">
        <v>0</v>
      </c>
      <c r="H399" s="108">
        <f>ABS(Home!$K$21*G399)</f>
        <v>0</v>
      </c>
      <c r="I399" s="39">
        <v>0</v>
      </c>
      <c r="J399" s="108">
        <f>ABS(Home!$K$21*I399)</f>
        <v>0</v>
      </c>
      <c r="K399" s="39">
        <v>0</v>
      </c>
      <c r="L399" s="108">
        <f>ABS(Home!$K$21*K399)</f>
        <v>0</v>
      </c>
      <c r="N399" s="327">
        <f>IF(C399=1,COUNTIF(F399,"&gt;0")+COUNTIF(H399,"&gt;0")+COUNTIF(J399,"&gt;0")+COUNTIF(L399,"&gt;0"),0)</f>
        <v>0</v>
      </c>
      <c r="P399">
        <f t="shared" si="100"/>
        <v>0</v>
      </c>
      <c r="Q399">
        <f t="shared" si="101"/>
        <v>5</v>
      </c>
      <c r="S399" s="1">
        <f t="shared" si="107"/>
        <v>0</v>
      </c>
      <c r="T399">
        <f t="shared" si="103"/>
        <v>0</v>
      </c>
      <c r="U399">
        <f t="shared" si="104"/>
        <v>0</v>
      </c>
      <c r="V399">
        <f t="shared" si="105"/>
        <v>0</v>
      </c>
      <c r="X399">
        <f t="shared" si="108"/>
        <v>0</v>
      </c>
      <c r="Y399">
        <f t="shared" si="109"/>
        <v>0</v>
      </c>
      <c r="Z399">
        <f t="shared" si="110"/>
        <v>0</v>
      </c>
      <c r="AA399">
        <f t="shared" si="111"/>
        <v>0</v>
      </c>
    </row>
    <row r="400" spans="1:27" x14ac:dyDescent="0.2">
      <c r="B400" s="152" t="str">
        <f t="shared" si="113"/>
        <v>empty</v>
      </c>
      <c r="C400" s="38">
        <v>0</v>
      </c>
      <c r="D400" s="38">
        <v>5</v>
      </c>
      <c r="E400" s="219">
        <v>0</v>
      </c>
      <c r="F400" s="108">
        <f>ABS(Home!$K$21*E400)</f>
        <v>0</v>
      </c>
      <c r="G400" s="38">
        <v>0</v>
      </c>
      <c r="H400" s="108">
        <f>ABS(Home!$K$21*G400)</f>
        <v>0</v>
      </c>
      <c r="I400" s="38">
        <v>0</v>
      </c>
      <c r="J400" s="108">
        <f>ABS(Home!$K$21*I400)</f>
        <v>0</v>
      </c>
      <c r="K400" s="38">
        <v>0</v>
      </c>
      <c r="L400" s="108">
        <f>ABS(Home!$K$21*K400)</f>
        <v>0</v>
      </c>
      <c r="P400">
        <f t="shared" si="100"/>
        <v>0</v>
      </c>
      <c r="Q400">
        <f t="shared" si="101"/>
        <v>5</v>
      </c>
      <c r="S400" s="1">
        <f t="shared" si="107"/>
        <v>0</v>
      </c>
      <c r="T400">
        <f t="shared" si="103"/>
        <v>0</v>
      </c>
      <c r="U400">
        <f t="shared" si="104"/>
        <v>0</v>
      </c>
      <c r="V400">
        <f t="shared" si="105"/>
        <v>0</v>
      </c>
      <c r="X400">
        <f t="shared" si="108"/>
        <v>0</v>
      </c>
      <c r="Y400">
        <f t="shared" si="109"/>
        <v>0</v>
      </c>
      <c r="Z400">
        <f t="shared" si="110"/>
        <v>0</v>
      </c>
      <c r="AA400">
        <f t="shared" si="111"/>
        <v>0</v>
      </c>
    </row>
    <row r="401" spans="1:27" x14ac:dyDescent="0.2">
      <c r="B401" s="152" t="str">
        <f t="shared" si="113"/>
        <v>empty</v>
      </c>
      <c r="C401" s="38">
        <v>0</v>
      </c>
      <c r="D401" s="38">
        <v>5</v>
      </c>
      <c r="E401" s="219">
        <v>0</v>
      </c>
      <c r="F401" s="108">
        <f>ABS(Home!$K$21*E401)</f>
        <v>0</v>
      </c>
      <c r="G401" s="38">
        <v>0</v>
      </c>
      <c r="H401" s="108">
        <f>ABS(Home!$K$21*G401)</f>
        <v>0</v>
      </c>
      <c r="I401" s="38">
        <v>0</v>
      </c>
      <c r="J401" s="108">
        <f>ABS(Home!$K$21*I401)</f>
        <v>0</v>
      </c>
      <c r="K401" s="38">
        <v>0</v>
      </c>
      <c r="L401" s="108">
        <f>ABS(Home!$K$21*K401)</f>
        <v>0</v>
      </c>
      <c r="P401">
        <f t="shared" si="100"/>
        <v>0</v>
      </c>
      <c r="Q401">
        <f t="shared" si="101"/>
        <v>5</v>
      </c>
      <c r="S401" s="1">
        <f t="shared" si="107"/>
        <v>0</v>
      </c>
      <c r="T401">
        <f t="shared" si="103"/>
        <v>0</v>
      </c>
      <c r="U401">
        <f t="shared" si="104"/>
        <v>0</v>
      </c>
      <c r="V401">
        <f t="shared" si="105"/>
        <v>0</v>
      </c>
      <c r="X401">
        <f t="shared" si="108"/>
        <v>0</v>
      </c>
      <c r="Y401">
        <f t="shared" si="109"/>
        <v>0</v>
      </c>
      <c r="Z401">
        <f t="shared" si="110"/>
        <v>0</v>
      </c>
      <c r="AA401">
        <f t="shared" si="111"/>
        <v>0</v>
      </c>
    </row>
    <row r="402" spans="1:27" x14ac:dyDescent="0.2">
      <c r="B402" s="152" t="str">
        <f t="shared" si="113"/>
        <v>empty</v>
      </c>
      <c r="C402" s="84">
        <v>0</v>
      </c>
      <c r="D402" s="38">
        <v>5</v>
      </c>
      <c r="E402" s="219">
        <v>0</v>
      </c>
      <c r="F402" s="108">
        <f>ABS(Home!$K$21*E402)</f>
        <v>0</v>
      </c>
      <c r="G402" s="38">
        <v>0</v>
      </c>
      <c r="H402" s="108">
        <f>ABS(Home!$K$21*G402)</f>
        <v>0</v>
      </c>
      <c r="I402" s="38">
        <v>0</v>
      </c>
      <c r="J402" s="108">
        <f>ABS(Home!$K$21*I402)</f>
        <v>0</v>
      </c>
      <c r="K402" s="38">
        <v>0</v>
      </c>
      <c r="L402" s="108">
        <f>ABS(Home!$K$21*K402)</f>
        <v>0</v>
      </c>
      <c r="P402">
        <f t="shared" si="100"/>
        <v>0</v>
      </c>
      <c r="Q402">
        <f t="shared" si="101"/>
        <v>5</v>
      </c>
      <c r="S402" s="1">
        <f t="shared" si="107"/>
        <v>0</v>
      </c>
      <c r="T402">
        <f t="shared" si="103"/>
        <v>0</v>
      </c>
      <c r="U402">
        <f t="shared" si="104"/>
        <v>0</v>
      </c>
      <c r="V402">
        <f t="shared" si="105"/>
        <v>0</v>
      </c>
      <c r="X402">
        <f t="shared" si="108"/>
        <v>0</v>
      </c>
      <c r="Y402">
        <f t="shared" si="109"/>
        <v>0</v>
      </c>
      <c r="Z402">
        <f t="shared" si="110"/>
        <v>0</v>
      </c>
      <c r="AA402">
        <f t="shared" si="111"/>
        <v>0</v>
      </c>
    </row>
    <row r="403" spans="1:27" x14ac:dyDescent="0.2">
      <c r="B403" s="152" t="str">
        <f t="shared" si="113"/>
        <v>empty</v>
      </c>
      <c r="C403" s="157">
        <v>0</v>
      </c>
      <c r="D403" s="157">
        <v>5</v>
      </c>
      <c r="E403" s="156">
        <v>0</v>
      </c>
      <c r="F403" s="266">
        <f>ABS(Home!$K$21*E403)</f>
        <v>0</v>
      </c>
      <c r="G403" s="157">
        <v>0</v>
      </c>
      <c r="H403" s="266">
        <f>ABS(Home!$K$21*G403)</f>
        <v>0</v>
      </c>
      <c r="I403" s="157">
        <v>0</v>
      </c>
      <c r="J403" s="266">
        <f>ABS(Home!$K$21*I403)</f>
        <v>0</v>
      </c>
      <c r="K403" s="157">
        <v>0</v>
      </c>
      <c r="L403" s="266">
        <f>ABS(Home!$K$21*K403)</f>
        <v>0</v>
      </c>
      <c r="M403" s="325"/>
      <c r="N403" s="328"/>
      <c r="P403">
        <f t="shared" si="100"/>
        <v>0</v>
      </c>
      <c r="Q403">
        <f t="shared" si="101"/>
        <v>5</v>
      </c>
      <c r="S403" s="1">
        <f t="shared" si="107"/>
        <v>0</v>
      </c>
      <c r="T403">
        <f t="shared" si="103"/>
        <v>0</v>
      </c>
      <c r="U403">
        <f t="shared" si="104"/>
        <v>0</v>
      </c>
      <c r="V403">
        <f t="shared" si="105"/>
        <v>0</v>
      </c>
      <c r="X403">
        <f t="shared" si="108"/>
        <v>0</v>
      </c>
      <c r="Y403">
        <f t="shared" si="109"/>
        <v>0</v>
      </c>
      <c r="Z403">
        <f t="shared" si="110"/>
        <v>0</v>
      </c>
      <c r="AA403">
        <f t="shared" si="111"/>
        <v>0</v>
      </c>
    </row>
    <row r="404" spans="1:27" x14ac:dyDescent="0.2">
      <c r="A404" s="18"/>
      <c r="B404" s="16"/>
      <c r="C404" s="38"/>
      <c r="D404" s="38"/>
      <c r="E404" s="108"/>
      <c r="F404" s="267"/>
      <c r="G404" s="39"/>
      <c r="H404" s="39"/>
      <c r="I404" s="39"/>
      <c r="J404" s="39"/>
      <c r="K404" s="39"/>
      <c r="L404" s="39"/>
    </row>
    <row r="405" spans="1:27" x14ac:dyDescent="0.2">
      <c r="B405" s="16"/>
      <c r="C405" s="38"/>
      <c r="D405" s="38"/>
      <c r="E405" s="108"/>
      <c r="F405" s="267"/>
      <c r="G405" s="39"/>
      <c r="H405" s="39"/>
      <c r="I405" s="39"/>
      <c r="J405" s="39"/>
      <c r="K405" s="39"/>
      <c r="L405" s="39"/>
    </row>
    <row r="406" spans="1:27" x14ac:dyDescent="0.2">
      <c r="B406" s="16"/>
      <c r="C406" s="38"/>
      <c r="D406" s="38"/>
      <c r="E406" s="108"/>
      <c r="F406" s="267"/>
      <c r="G406" s="39"/>
      <c r="H406" s="39"/>
      <c r="I406" s="39"/>
      <c r="J406" s="39"/>
      <c r="K406" s="39"/>
      <c r="L406" s="39"/>
    </row>
    <row r="407" spans="1:27" x14ac:dyDescent="0.2">
      <c r="B407" s="16"/>
      <c r="C407" s="38"/>
      <c r="D407" s="38"/>
      <c r="E407" s="108"/>
      <c r="F407" s="267"/>
      <c r="G407" s="39"/>
      <c r="H407" s="39"/>
      <c r="I407" s="39"/>
      <c r="J407" s="39"/>
      <c r="K407" s="39"/>
      <c r="L407" s="39"/>
    </row>
    <row r="408" spans="1:27" x14ac:dyDescent="0.2">
      <c r="B408" s="16"/>
      <c r="C408" s="38"/>
      <c r="D408" s="38"/>
      <c r="E408" s="108"/>
      <c r="F408" s="267"/>
      <c r="G408" s="39"/>
      <c r="H408" s="39"/>
      <c r="I408" s="39"/>
      <c r="J408" s="39"/>
      <c r="K408" s="39"/>
      <c r="L408" s="39"/>
    </row>
    <row r="409" spans="1:27" x14ac:dyDescent="0.2">
      <c r="B409" s="16"/>
      <c r="C409" s="38"/>
      <c r="D409" s="38"/>
      <c r="E409" s="108"/>
      <c r="F409" s="267"/>
      <c r="G409" s="39"/>
      <c r="H409" s="39"/>
      <c r="I409" s="39"/>
      <c r="J409" s="39"/>
      <c r="K409" s="39"/>
      <c r="L409" s="39"/>
    </row>
    <row r="410" spans="1:27" x14ac:dyDescent="0.2">
      <c r="F410" s="267"/>
    </row>
    <row r="411" spans="1:27" x14ac:dyDescent="0.2">
      <c r="F411" s="267"/>
    </row>
    <row r="412" spans="1:27" x14ac:dyDescent="0.2">
      <c r="F412" s="267"/>
    </row>
    <row r="413" spans="1:27" x14ac:dyDescent="0.2">
      <c r="B413" s="9"/>
      <c r="C413" s="36"/>
      <c r="D413" s="36"/>
      <c r="E413" s="143"/>
      <c r="F413" s="267"/>
      <c r="G413" s="37"/>
      <c r="H413" s="37"/>
      <c r="I413" s="37"/>
      <c r="J413" s="37"/>
      <c r="K413" s="37"/>
      <c r="L413" s="37"/>
      <c r="M413" s="325"/>
      <c r="N413" s="328"/>
    </row>
    <row r="414" spans="1:27" x14ac:dyDescent="0.2">
      <c r="A414" s="18"/>
      <c r="B414" s="16"/>
      <c r="C414" s="38"/>
      <c r="D414" s="38"/>
      <c r="E414" s="108"/>
      <c r="F414" s="108"/>
      <c r="G414" s="39"/>
      <c r="H414" s="39"/>
      <c r="I414" s="39"/>
      <c r="J414" s="39"/>
      <c r="K414" s="39"/>
      <c r="L414" s="39"/>
    </row>
    <row r="415" spans="1:27" x14ac:dyDescent="0.2">
      <c r="B415" s="16"/>
      <c r="C415" s="38"/>
      <c r="D415" s="38"/>
      <c r="E415" s="108"/>
      <c r="F415" s="108"/>
      <c r="G415" s="39"/>
      <c r="H415" s="39"/>
      <c r="I415" s="39"/>
      <c r="J415" s="39"/>
      <c r="K415" s="39"/>
      <c r="L415" s="39"/>
    </row>
    <row r="416" spans="1:27" x14ac:dyDescent="0.2">
      <c r="B416" s="16"/>
      <c r="C416" s="38"/>
      <c r="D416" s="38"/>
      <c r="E416" s="108"/>
      <c r="F416" s="108"/>
      <c r="G416" s="39"/>
      <c r="H416" s="39"/>
      <c r="I416" s="39"/>
      <c r="J416" s="39"/>
      <c r="K416" s="39"/>
      <c r="L416" s="39"/>
    </row>
    <row r="417" spans="1:14" x14ac:dyDescent="0.2">
      <c r="B417" s="16"/>
      <c r="C417" s="38"/>
      <c r="D417" s="38"/>
      <c r="E417" s="108"/>
      <c r="F417" s="108"/>
      <c r="G417" s="39"/>
      <c r="H417" s="39"/>
      <c r="I417" s="39"/>
      <c r="J417" s="39"/>
      <c r="K417" s="39"/>
      <c r="L417" s="39"/>
    </row>
    <row r="418" spans="1:14" x14ac:dyDescent="0.2">
      <c r="B418" s="16"/>
      <c r="C418" s="38"/>
      <c r="D418" s="38"/>
      <c r="E418" s="108"/>
      <c r="F418" s="108"/>
      <c r="G418" s="39"/>
      <c r="H418" s="39"/>
      <c r="I418" s="39"/>
      <c r="J418" s="39"/>
      <c r="K418" s="39"/>
      <c r="L418" s="39"/>
    </row>
    <row r="419" spans="1:14" x14ac:dyDescent="0.2">
      <c r="B419" s="16"/>
      <c r="C419" s="38"/>
      <c r="D419" s="38"/>
      <c r="E419" s="108"/>
      <c r="F419" s="108"/>
      <c r="G419" s="39"/>
      <c r="H419" s="39"/>
      <c r="I419" s="39"/>
      <c r="J419" s="39"/>
      <c r="K419" s="39"/>
      <c r="L419" s="39"/>
    </row>
    <row r="423" spans="1:14" x14ac:dyDescent="0.2">
      <c r="B423" s="9"/>
      <c r="C423" s="36"/>
      <c r="D423" s="36"/>
      <c r="E423" s="143"/>
      <c r="F423" s="143"/>
      <c r="G423" s="37"/>
      <c r="H423" s="37"/>
      <c r="I423" s="37"/>
      <c r="J423" s="37"/>
      <c r="K423" s="37"/>
      <c r="L423" s="37"/>
      <c r="M423" s="325"/>
      <c r="N423" s="328"/>
    </row>
    <row r="424" spans="1:14" x14ac:dyDescent="0.2">
      <c r="A424" s="18"/>
      <c r="B424" s="16"/>
      <c r="C424" s="38"/>
      <c r="D424" s="38"/>
      <c r="E424" s="108"/>
      <c r="F424" s="108"/>
      <c r="G424" s="39"/>
      <c r="H424" s="39"/>
      <c r="I424" s="39"/>
      <c r="J424" s="39"/>
      <c r="K424" s="39"/>
      <c r="L424" s="39"/>
    </row>
    <row r="425" spans="1:14" x14ac:dyDescent="0.2">
      <c r="B425" s="16"/>
      <c r="C425" s="38"/>
      <c r="D425" s="38"/>
      <c r="E425" s="108"/>
      <c r="F425" s="108"/>
      <c r="G425" s="39"/>
      <c r="H425" s="39"/>
      <c r="I425" s="39"/>
      <c r="J425" s="39"/>
      <c r="K425" s="39"/>
      <c r="L425" s="39"/>
    </row>
    <row r="426" spans="1:14" x14ac:dyDescent="0.2">
      <c r="B426" s="16"/>
      <c r="C426" s="38"/>
      <c r="D426" s="38"/>
      <c r="E426" s="108"/>
      <c r="F426" s="108"/>
      <c r="G426" s="39"/>
      <c r="H426" s="39"/>
      <c r="I426" s="39"/>
      <c r="J426" s="39"/>
      <c r="K426" s="39"/>
      <c r="L426" s="39"/>
    </row>
    <row r="427" spans="1:14" x14ac:dyDescent="0.2">
      <c r="B427" s="16"/>
      <c r="C427" s="38"/>
      <c r="D427" s="38"/>
      <c r="E427" s="108"/>
      <c r="F427" s="108"/>
      <c r="G427" s="39"/>
      <c r="H427" s="39"/>
      <c r="I427" s="39"/>
      <c r="J427" s="39"/>
      <c r="K427" s="39"/>
      <c r="L427" s="39"/>
    </row>
    <row r="428" spans="1:14" x14ac:dyDescent="0.2">
      <c r="B428" s="16"/>
      <c r="C428" s="38"/>
      <c r="D428" s="38"/>
      <c r="E428" s="108"/>
      <c r="F428" s="108"/>
      <c r="G428" s="39"/>
      <c r="H428" s="39"/>
      <c r="I428" s="39"/>
      <c r="J428" s="39"/>
      <c r="K428" s="39"/>
      <c r="L428" s="39"/>
    </row>
    <row r="429" spans="1:14" x14ac:dyDescent="0.2">
      <c r="B429" s="16"/>
      <c r="C429" s="38"/>
      <c r="D429" s="38"/>
      <c r="E429" s="108"/>
      <c r="F429" s="108"/>
      <c r="G429" s="39"/>
      <c r="H429" s="39"/>
      <c r="I429" s="39"/>
      <c r="J429" s="39"/>
      <c r="K429" s="39"/>
      <c r="L429" s="39"/>
    </row>
    <row r="433" spans="1:14" x14ac:dyDescent="0.2">
      <c r="B433" s="9"/>
      <c r="C433" s="36"/>
      <c r="D433" s="36"/>
      <c r="E433" s="143"/>
      <c r="F433" s="143"/>
      <c r="G433" s="37"/>
      <c r="H433" s="37"/>
      <c r="I433" s="37"/>
      <c r="J433" s="37"/>
      <c r="K433" s="37"/>
      <c r="L433" s="37"/>
      <c r="M433" s="325"/>
      <c r="N433" s="328"/>
    </row>
    <row r="434" spans="1:14" x14ac:dyDescent="0.2">
      <c r="A434" s="18"/>
      <c r="B434" s="16"/>
      <c r="C434" s="38"/>
      <c r="D434" s="38"/>
      <c r="E434" s="108"/>
      <c r="F434" s="108"/>
      <c r="G434" s="39"/>
      <c r="H434" s="39"/>
      <c r="I434" s="39"/>
      <c r="J434" s="39"/>
      <c r="K434" s="39"/>
      <c r="L434" s="39"/>
    </row>
    <row r="435" spans="1:14" x14ac:dyDescent="0.2">
      <c r="B435" s="16"/>
      <c r="C435" s="38"/>
      <c r="D435" s="38"/>
      <c r="E435" s="108"/>
      <c r="F435" s="108"/>
      <c r="G435" s="39"/>
      <c r="H435" s="39"/>
      <c r="I435" s="39"/>
      <c r="J435" s="39"/>
      <c r="K435" s="39"/>
      <c r="L435" s="39"/>
    </row>
    <row r="436" spans="1:14" x14ac:dyDescent="0.2">
      <c r="B436" s="16"/>
      <c r="C436" s="38"/>
      <c r="D436" s="38"/>
      <c r="E436" s="108"/>
      <c r="F436" s="108"/>
      <c r="G436" s="39"/>
      <c r="H436" s="39"/>
      <c r="I436" s="39"/>
      <c r="J436" s="39"/>
      <c r="K436" s="39"/>
      <c r="L436" s="39"/>
    </row>
    <row r="437" spans="1:14" x14ac:dyDescent="0.2">
      <c r="B437" s="16"/>
      <c r="C437" s="38"/>
      <c r="D437" s="38"/>
      <c r="E437" s="108"/>
      <c r="F437" s="108"/>
      <c r="G437" s="39"/>
      <c r="H437" s="39"/>
      <c r="I437" s="39"/>
      <c r="J437" s="39"/>
      <c r="K437" s="39"/>
      <c r="L437" s="39"/>
    </row>
    <row r="438" spans="1:14" x14ac:dyDescent="0.2">
      <c r="B438" s="16"/>
      <c r="C438" s="38"/>
      <c r="D438" s="38"/>
      <c r="E438" s="108"/>
      <c r="F438" s="108"/>
      <c r="G438" s="39"/>
      <c r="H438" s="39"/>
      <c r="I438" s="39"/>
      <c r="J438" s="39"/>
      <c r="K438" s="39"/>
      <c r="L438" s="39"/>
    </row>
    <row r="439" spans="1:14" x14ac:dyDescent="0.2">
      <c r="B439" s="16"/>
      <c r="C439" s="38"/>
      <c r="D439" s="38"/>
      <c r="E439" s="108"/>
      <c r="F439" s="108"/>
      <c r="G439" s="39"/>
      <c r="H439" s="39"/>
      <c r="I439" s="39"/>
      <c r="J439" s="39"/>
      <c r="K439" s="39"/>
      <c r="L439" s="39"/>
    </row>
    <row r="443" spans="1:14" x14ac:dyDescent="0.2">
      <c r="B443" s="9"/>
      <c r="C443" s="36"/>
      <c r="D443" s="36"/>
      <c r="E443" s="143"/>
      <c r="F443" s="143"/>
      <c r="G443" s="37"/>
      <c r="H443" s="37"/>
      <c r="I443" s="37"/>
      <c r="J443" s="37"/>
      <c r="K443" s="37"/>
      <c r="L443" s="37"/>
      <c r="M443" s="325"/>
      <c r="N443" s="328"/>
    </row>
    <row r="444" spans="1:14" x14ac:dyDescent="0.2">
      <c r="A444" s="18"/>
      <c r="B444" s="16"/>
      <c r="C444" s="38"/>
      <c r="D444" s="38"/>
      <c r="E444" s="108"/>
      <c r="F444" s="108"/>
      <c r="G444" s="39"/>
      <c r="H444" s="39"/>
      <c r="I444" s="39"/>
      <c r="J444" s="39"/>
      <c r="K444" s="39"/>
      <c r="L444" s="39"/>
    </row>
    <row r="445" spans="1:14" x14ac:dyDescent="0.2">
      <c r="B445" s="16"/>
      <c r="C445" s="38"/>
      <c r="D445" s="38"/>
      <c r="E445" s="108"/>
      <c r="F445" s="108"/>
      <c r="G445" s="39"/>
      <c r="H445" s="39"/>
      <c r="I445" s="39"/>
      <c r="J445" s="39"/>
      <c r="K445" s="39"/>
      <c r="L445" s="39"/>
    </row>
    <row r="446" spans="1:14" x14ac:dyDescent="0.2">
      <c r="B446" s="16"/>
      <c r="C446" s="38"/>
      <c r="D446" s="38"/>
      <c r="E446" s="108"/>
      <c r="F446" s="108"/>
      <c r="G446" s="39"/>
      <c r="H446" s="39"/>
      <c r="I446" s="39"/>
      <c r="J446" s="39"/>
      <c r="K446" s="39"/>
      <c r="L446" s="39"/>
    </row>
    <row r="447" spans="1:14" x14ac:dyDescent="0.2">
      <c r="B447" s="16"/>
      <c r="C447" s="38"/>
      <c r="D447" s="38"/>
      <c r="E447" s="108"/>
      <c r="F447" s="108"/>
      <c r="G447" s="39"/>
      <c r="H447" s="39"/>
      <c r="I447" s="39"/>
      <c r="J447" s="39"/>
      <c r="K447" s="39"/>
      <c r="L447" s="39"/>
    </row>
    <row r="448" spans="1:14" x14ac:dyDescent="0.2">
      <c r="B448" s="16"/>
      <c r="C448" s="38"/>
      <c r="D448" s="38"/>
      <c r="E448" s="108"/>
      <c r="F448" s="108"/>
      <c r="G448" s="39"/>
      <c r="H448" s="39"/>
      <c r="I448" s="39"/>
      <c r="J448" s="39"/>
      <c r="K448" s="39"/>
      <c r="L448" s="39"/>
    </row>
    <row r="449" spans="1:14" x14ac:dyDescent="0.2">
      <c r="B449" s="16"/>
      <c r="C449" s="38"/>
      <c r="D449" s="38"/>
      <c r="E449" s="108"/>
      <c r="F449" s="108"/>
      <c r="G449" s="39"/>
      <c r="H449" s="39"/>
      <c r="I449" s="39"/>
      <c r="J449" s="39"/>
      <c r="K449" s="39"/>
      <c r="L449" s="39"/>
    </row>
    <row r="453" spans="1:14" x14ac:dyDescent="0.2">
      <c r="B453" s="9"/>
      <c r="C453" s="36"/>
      <c r="D453" s="36"/>
      <c r="E453" s="143"/>
      <c r="F453" s="143"/>
      <c r="G453" s="37"/>
      <c r="H453" s="37"/>
      <c r="I453" s="37"/>
      <c r="J453" s="37"/>
      <c r="K453" s="37"/>
      <c r="L453" s="37"/>
      <c r="M453" s="325"/>
      <c r="N453" s="328"/>
    </row>
    <row r="454" spans="1:14" x14ac:dyDescent="0.2">
      <c r="A454" s="18"/>
      <c r="B454" s="16"/>
      <c r="C454" s="38"/>
      <c r="D454" s="38"/>
      <c r="E454" s="108"/>
      <c r="F454" s="108"/>
      <c r="G454" s="39"/>
      <c r="H454" s="39"/>
      <c r="I454" s="39"/>
      <c r="J454" s="39"/>
      <c r="K454" s="39"/>
      <c r="L454" s="39"/>
    </row>
    <row r="455" spans="1:14" x14ac:dyDescent="0.2">
      <c r="B455" s="16"/>
      <c r="C455" s="38"/>
      <c r="D455" s="38"/>
      <c r="E455" s="108"/>
      <c r="F455" s="108"/>
      <c r="G455" s="39"/>
      <c r="H455" s="39"/>
      <c r="I455" s="39"/>
      <c r="J455" s="39"/>
      <c r="K455" s="39"/>
      <c r="L455" s="39"/>
    </row>
    <row r="456" spans="1:14" x14ac:dyDescent="0.2">
      <c r="B456" s="16"/>
      <c r="C456" s="38"/>
      <c r="D456" s="38"/>
      <c r="E456" s="108"/>
      <c r="F456" s="108"/>
      <c r="G456" s="39"/>
      <c r="H456" s="39"/>
      <c r="I456" s="39"/>
      <c r="J456" s="39"/>
      <c r="K456" s="39"/>
      <c r="L456" s="39"/>
    </row>
    <row r="457" spans="1:14" x14ac:dyDescent="0.2">
      <c r="B457" s="16"/>
      <c r="C457" s="38"/>
      <c r="D457" s="38"/>
      <c r="E457" s="108"/>
      <c r="F457" s="108"/>
      <c r="G457" s="39"/>
      <c r="H457" s="39"/>
      <c r="I457" s="39"/>
      <c r="J457" s="39"/>
      <c r="K457" s="39"/>
      <c r="L457" s="39"/>
    </row>
    <row r="458" spans="1:14" x14ac:dyDescent="0.2">
      <c r="B458" s="16"/>
      <c r="C458" s="38"/>
      <c r="D458" s="38"/>
      <c r="E458" s="108"/>
      <c r="F458" s="108"/>
      <c r="G458" s="39"/>
      <c r="H458" s="39"/>
      <c r="I458" s="39"/>
      <c r="J458" s="39"/>
      <c r="K458" s="39"/>
      <c r="L458" s="39"/>
    </row>
    <row r="459" spans="1:14" x14ac:dyDescent="0.2">
      <c r="B459" s="16"/>
      <c r="C459" s="38"/>
      <c r="D459" s="38"/>
      <c r="E459" s="108"/>
      <c r="F459" s="108"/>
      <c r="G459" s="39"/>
      <c r="H459" s="39"/>
      <c r="I459" s="39"/>
      <c r="J459" s="39"/>
      <c r="K459" s="39"/>
      <c r="L459" s="39"/>
    </row>
    <row r="463" spans="1:14" x14ac:dyDescent="0.2">
      <c r="B463" s="9"/>
      <c r="C463" s="36"/>
      <c r="D463" s="36"/>
      <c r="E463" s="143"/>
      <c r="F463" s="143"/>
      <c r="G463" s="37"/>
      <c r="H463" s="37"/>
      <c r="I463" s="37"/>
      <c r="J463" s="37"/>
      <c r="K463" s="37"/>
      <c r="L463" s="37"/>
      <c r="M463" s="325"/>
      <c r="N463" s="328"/>
    </row>
    <row r="464" spans="1:14" x14ac:dyDescent="0.2">
      <c r="A464" s="18"/>
      <c r="B464" s="16"/>
      <c r="C464" s="38"/>
      <c r="D464" s="38"/>
      <c r="E464" s="108"/>
      <c r="F464" s="108"/>
      <c r="G464" s="39"/>
      <c r="H464" s="39"/>
      <c r="I464" s="39"/>
      <c r="J464" s="39"/>
      <c r="K464" s="39"/>
      <c r="L464" s="39"/>
    </row>
    <row r="465" spans="1:14" x14ac:dyDescent="0.2">
      <c r="B465" s="16"/>
      <c r="C465" s="38"/>
      <c r="D465" s="38"/>
      <c r="E465" s="108"/>
      <c r="F465" s="108"/>
      <c r="G465" s="39"/>
      <c r="H465" s="39"/>
      <c r="I465" s="39"/>
      <c r="J465" s="39"/>
      <c r="K465" s="39"/>
      <c r="L465" s="39"/>
    </row>
    <row r="466" spans="1:14" x14ac:dyDescent="0.2">
      <c r="B466" s="16"/>
      <c r="C466" s="38"/>
      <c r="D466" s="38"/>
      <c r="E466" s="108"/>
      <c r="F466" s="108"/>
      <c r="G466" s="39"/>
      <c r="H466" s="39"/>
      <c r="I466" s="39"/>
      <c r="J466" s="39"/>
      <c r="K466" s="39"/>
      <c r="L466" s="39"/>
    </row>
    <row r="467" spans="1:14" x14ac:dyDescent="0.2">
      <c r="B467" s="16"/>
      <c r="C467" s="38"/>
      <c r="D467" s="38"/>
      <c r="E467" s="108"/>
      <c r="F467" s="108"/>
      <c r="G467" s="39"/>
      <c r="H467" s="39"/>
      <c r="I467" s="39"/>
      <c r="J467" s="39"/>
      <c r="K467" s="39"/>
      <c r="L467" s="39"/>
    </row>
    <row r="468" spans="1:14" x14ac:dyDescent="0.2">
      <c r="B468" s="16"/>
      <c r="C468" s="38"/>
      <c r="D468" s="38"/>
      <c r="E468" s="108"/>
      <c r="F468" s="108"/>
      <c r="G468" s="39"/>
      <c r="H468" s="39"/>
      <c r="I468" s="39"/>
      <c r="J468" s="39"/>
      <c r="K468" s="39"/>
      <c r="L468" s="39"/>
    </row>
    <row r="469" spans="1:14" x14ac:dyDescent="0.2">
      <c r="B469" s="16"/>
      <c r="C469" s="38"/>
      <c r="D469" s="38"/>
      <c r="E469" s="108"/>
      <c r="F469" s="108"/>
      <c r="G469" s="39"/>
      <c r="H469" s="39"/>
      <c r="I469" s="39"/>
      <c r="J469" s="39"/>
      <c r="K469" s="39"/>
      <c r="L469" s="39"/>
    </row>
    <row r="473" spans="1:14" x14ac:dyDescent="0.2">
      <c r="B473" s="9"/>
      <c r="C473" s="36"/>
      <c r="D473" s="36"/>
      <c r="E473" s="143"/>
      <c r="F473" s="143"/>
      <c r="G473" s="37"/>
      <c r="H473" s="37"/>
      <c r="I473" s="37"/>
      <c r="J473" s="37"/>
      <c r="K473" s="37"/>
      <c r="L473" s="37"/>
      <c r="M473" s="325"/>
      <c r="N473" s="328"/>
    </row>
    <row r="474" spans="1:14" x14ac:dyDescent="0.2">
      <c r="A474" s="18"/>
      <c r="B474" s="16"/>
      <c r="C474" s="38"/>
      <c r="D474" s="38"/>
      <c r="E474" s="108"/>
      <c r="F474" s="108"/>
      <c r="G474" s="39"/>
      <c r="H474" s="39"/>
      <c r="I474" s="39"/>
      <c r="J474" s="39"/>
      <c r="K474" s="39"/>
      <c r="L474" s="39"/>
    </row>
    <row r="475" spans="1:14" x14ac:dyDescent="0.2">
      <c r="B475" s="16"/>
      <c r="C475" s="38"/>
      <c r="D475" s="38"/>
      <c r="E475" s="108"/>
      <c r="F475" s="108"/>
      <c r="G475" s="39"/>
      <c r="H475" s="39"/>
      <c r="I475" s="39"/>
      <c r="J475" s="39"/>
      <c r="K475" s="39"/>
      <c r="L475" s="39"/>
    </row>
    <row r="476" spans="1:14" x14ac:dyDescent="0.2">
      <c r="B476" s="16"/>
      <c r="C476" s="38"/>
      <c r="D476" s="38"/>
      <c r="E476" s="108"/>
      <c r="F476" s="108"/>
      <c r="G476" s="39"/>
      <c r="H476" s="39"/>
      <c r="I476" s="39"/>
      <c r="J476" s="39"/>
      <c r="K476" s="39"/>
      <c r="L476" s="39"/>
    </row>
    <row r="477" spans="1:14" x14ac:dyDescent="0.2">
      <c r="B477" s="16"/>
      <c r="C477" s="38"/>
      <c r="D477" s="38"/>
      <c r="E477" s="108"/>
      <c r="F477" s="108"/>
      <c r="G477" s="39"/>
      <c r="H477" s="39"/>
      <c r="I477" s="39"/>
      <c r="J477" s="39"/>
      <c r="K477" s="39"/>
      <c r="L477" s="39"/>
    </row>
    <row r="478" spans="1:14" x14ac:dyDescent="0.2">
      <c r="B478" s="16"/>
      <c r="C478" s="38"/>
      <c r="D478" s="38"/>
      <c r="E478" s="108"/>
      <c r="F478" s="108"/>
      <c r="G478" s="39"/>
      <c r="H478" s="39"/>
      <c r="I478" s="39"/>
      <c r="J478" s="39"/>
      <c r="K478" s="39"/>
      <c r="L478" s="39"/>
    </row>
    <row r="479" spans="1:14" x14ac:dyDescent="0.2">
      <c r="B479" s="16"/>
      <c r="C479" s="38"/>
      <c r="D479" s="38"/>
      <c r="E479" s="108"/>
      <c r="F479" s="108"/>
      <c r="G479" s="39"/>
      <c r="H479" s="39"/>
      <c r="I479" s="39"/>
      <c r="J479" s="39"/>
      <c r="K479" s="39"/>
      <c r="L479" s="39"/>
    </row>
    <row r="483" spans="1:14" x14ac:dyDescent="0.2">
      <c r="B483" s="9"/>
      <c r="C483" s="36"/>
      <c r="D483" s="36"/>
      <c r="E483" s="143"/>
      <c r="F483" s="143"/>
      <c r="G483" s="37"/>
      <c r="H483" s="37"/>
      <c r="I483" s="37"/>
      <c r="J483" s="37"/>
      <c r="K483" s="37"/>
      <c r="L483" s="37"/>
      <c r="M483" s="325"/>
      <c r="N483" s="328"/>
    </row>
    <row r="484" spans="1:14" x14ac:dyDescent="0.2">
      <c r="A484" s="18"/>
      <c r="B484" s="16"/>
      <c r="C484" s="38"/>
      <c r="D484" s="38"/>
      <c r="E484" s="108"/>
      <c r="F484" s="108"/>
      <c r="G484" s="39"/>
      <c r="H484" s="39"/>
      <c r="I484" s="39"/>
      <c r="J484" s="39"/>
      <c r="K484" s="39"/>
      <c r="L484" s="39"/>
    </row>
    <row r="485" spans="1:14" x14ac:dyDescent="0.2">
      <c r="B485" s="16"/>
      <c r="C485" s="38"/>
      <c r="D485" s="38"/>
      <c r="E485" s="108"/>
      <c r="F485" s="108"/>
      <c r="G485" s="39"/>
      <c r="H485" s="39"/>
      <c r="I485" s="39"/>
      <c r="J485" s="39"/>
      <c r="K485" s="39"/>
      <c r="L485" s="39"/>
    </row>
    <row r="486" spans="1:14" x14ac:dyDescent="0.2">
      <c r="B486" s="16"/>
      <c r="C486" s="38"/>
      <c r="D486" s="38"/>
      <c r="E486" s="108"/>
      <c r="F486" s="108"/>
      <c r="G486" s="39"/>
      <c r="H486" s="39"/>
      <c r="I486" s="39"/>
      <c r="J486" s="39"/>
      <c r="K486" s="39"/>
      <c r="L486" s="39"/>
    </row>
    <row r="487" spans="1:14" x14ac:dyDescent="0.2">
      <c r="B487" s="16"/>
      <c r="C487" s="38"/>
      <c r="D487" s="38"/>
      <c r="E487" s="108"/>
      <c r="F487" s="108"/>
      <c r="G487" s="39"/>
      <c r="H487" s="39"/>
      <c r="I487" s="39"/>
      <c r="J487" s="39"/>
      <c r="K487" s="39"/>
      <c r="L487" s="39"/>
    </row>
    <row r="488" spans="1:14" x14ac:dyDescent="0.2">
      <c r="B488" s="16"/>
      <c r="C488" s="38"/>
      <c r="D488" s="38"/>
      <c r="E488" s="108"/>
      <c r="F488" s="108"/>
      <c r="G488" s="39"/>
      <c r="H488" s="39"/>
      <c r="I488" s="39"/>
      <c r="J488" s="39"/>
      <c r="K488" s="39"/>
      <c r="L488" s="39"/>
    </row>
    <row r="489" spans="1:14" x14ac:dyDescent="0.2">
      <c r="B489" s="16"/>
      <c r="C489" s="38"/>
      <c r="D489" s="38"/>
      <c r="E489" s="108"/>
      <c r="F489" s="108"/>
      <c r="G489" s="39"/>
      <c r="H489" s="39"/>
      <c r="I489" s="39"/>
      <c r="J489" s="39"/>
      <c r="K489" s="39"/>
      <c r="L489" s="39"/>
    </row>
    <row r="493" spans="1:14" x14ac:dyDescent="0.2">
      <c r="B493" s="9"/>
      <c r="C493" s="36"/>
      <c r="D493" s="36"/>
      <c r="E493" s="143"/>
      <c r="F493" s="143"/>
      <c r="G493" s="37"/>
      <c r="H493" s="37"/>
      <c r="I493" s="37"/>
      <c r="J493" s="37"/>
      <c r="K493" s="37"/>
      <c r="L493" s="37"/>
      <c r="M493" s="325"/>
      <c r="N493" s="328"/>
    </row>
    <row r="494" spans="1:14" x14ac:dyDescent="0.2">
      <c r="A494" s="18"/>
      <c r="B494" s="16"/>
      <c r="C494" s="38"/>
      <c r="D494" s="38"/>
      <c r="E494" s="108"/>
      <c r="F494" s="108"/>
      <c r="G494" s="39"/>
      <c r="H494" s="39"/>
      <c r="I494" s="39"/>
      <c r="J494" s="39"/>
      <c r="K494" s="39"/>
      <c r="L494" s="39"/>
    </row>
    <row r="495" spans="1:14" x14ac:dyDescent="0.2">
      <c r="B495" s="16"/>
      <c r="C495" s="38"/>
      <c r="D495" s="38"/>
      <c r="E495" s="108"/>
      <c r="F495" s="108"/>
      <c r="G495" s="39"/>
      <c r="H495" s="39"/>
      <c r="I495" s="39"/>
      <c r="J495" s="39"/>
      <c r="K495" s="39"/>
      <c r="L495" s="39"/>
    </row>
    <row r="496" spans="1:14" x14ac:dyDescent="0.2">
      <c r="B496" s="16"/>
      <c r="C496" s="38"/>
      <c r="D496" s="38"/>
      <c r="E496" s="108"/>
      <c r="F496" s="108"/>
      <c r="G496" s="39"/>
      <c r="H496" s="39"/>
      <c r="I496" s="39"/>
      <c r="J496" s="39"/>
      <c r="K496" s="39"/>
      <c r="L496" s="39"/>
    </row>
    <row r="497" spans="1:14" x14ac:dyDescent="0.2">
      <c r="B497" s="16"/>
      <c r="C497" s="38"/>
      <c r="D497" s="38"/>
      <c r="E497" s="108"/>
      <c r="F497" s="108"/>
      <c r="G497" s="39"/>
      <c r="H497" s="39"/>
      <c r="I497" s="39"/>
      <c r="J497" s="39"/>
      <c r="K497" s="39"/>
      <c r="L497" s="39"/>
    </row>
    <row r="498" spans="1:14" x14ac:dyDescent="0.2">
      <c r="B498" s="16"/>
      <c r="C498" s="38"/>
      <c r="D498" s="38"/>
      <c r="E498" s="108"/>
      <c r="F498" s="108"/>
      <c r="G498" s="39"/>
      <c r="H498" s="39"/>
      <c r="I498" s="39"/>
      <c r="J498" s="39"/>
      <c r="K498" s="39"/>
      <c r="L498" s="39"/>
    </row>
    <row r="499" spans="1:14" x14ac:dyDescent="0.2">
      <c r="B499" s="16"/>
      <c r="C499" s="38"/>
      <c r="D499" s="38"/>
      <c r="E499" s="108"/>
      <c r="F499" s="108"/>
      <c r="G499" s="39"/>
      <c r="H499" s="39"/>
      <c r="I499" s="39"/>
      <c r="J499" s="39"/>
      <c r="K499" s="39"/>
      <c r="L499" s="39"/>
    </row>
    <row r="503" spans="1:14" x14ac:dyDescent="0.2">
      <c r="B503" s="9"/>
      <c r="C503" s="36"/>
      <c r="D503" s="36"/>
      <c r="E503" s="143"/>
      <c r="F503" s="143"/>
      <c r="G503" s="37"/>
      <c r="H503" s="37"/>
      <c r="I503" s="37"/>
      <c r="J503" s="37"/>
      <c r="K503" s="37"/>
      <c r="L503" s="37"/>
      <c r="M503" s="325"/>
      <c r="N503" s="328"/>
    </row>
    <row r="504" spans="1:14" x14ac:dyDescent="0.2">
      <c r="A504" s="18"/>
      <c r="B504" s="16"/>
      <c r="C504" s="38"/>
      <c r="D504" s="38"/>
      <c r="E504" s="108"/>
      <c r="F504" s="108"/>
      <c r="G504" s="39"/>
      <c r="H504" s="39"/>
      <c r="I504" s="39"/>
      <c r="J504" s="39"/>
      <c r="K504" s="39"/>
      <c r="L504" s="39"/>
    </row>
    <row r="505" spans="1:14" x14ac:dyDescent="0.2">
      <c r="B505" s="16"/>
      <c r="C505" s="38"/>
      <c r="D505" s="38"/>
      <c r="E505" s="108"/>
      <c r="F505" s="108"/>
      <c r="G505" s="39"/>
      <c r="H505" s="39"/>
      <c r="I505" s="39"/>
      <c r="J505" s="39"/>
      <c r="K505" s="39"/>
      <c r="L505" s="39"/>
    </row>
    <row r="506" spans="1:14" x14ac:dyDescent="0.2">
      <c r="B506" s="16"/>
      <c r="C506" s="38"/>
      <c r="D506" s="38"/>
      <c r="E506" s="108"/>
      <c r="F506" s="108"/>
      <c r="G506" s="39"/>
      <c r="H506" s="39"/>
      <c r="I506" s="39"/>
      <c r="J506" s="39"/>
      <c r="K506" s="39"/>
      <c r="L506" s="39"/>
    </row>
    <row r="507" spans="1:14" x14ac:dyDescent="0.2">
      <c r="B507" s="16"/>
      <c r="C507" s="38"/>
      <c r="D507" s="38"/>
      <c r="E507" s="108"/>
      <c r="F507" s="108"/>
      <c r="G507" s="39"/>
      <c r="H507" s="39"/>
      <c r="I507" s="39"/>
      <c r="J507" s="39"/>
      <c r="K507" s="39"/>
      <c r="L507" s="39"/>
    </row>
    <row r="508" spans="1:14" x14ac:dyDescent="0.2">
      <c r="B508" s="16"/>
      <c r="C508" s="38"/>
      <c r="D508" s="38"/>
      <c r="E508" s="108"/>
      <c r="F508" s="108"/>
      <c r="G508" s="39"/>
      <c r="H508" s="39"/>
      <c r="I508" s="39"/>
      <c r="J508" s="39"/>
      <c r="K508" s="39"/>
      <c r="L508" s="39"/>
    </row>
    <row r="509" spans="1:14" x14ac:dyDescent="0.2">
      <c r="B509" s="16"/>
      <c r="C509" s="38"/>
      <c r="D509" s="38"/>
      <c r="E509" s="108"/>
      <c r="F509" s="108"/>
      <c r="G509" s="39"/>
      <c r="H509" s="39"/>
      <c r="I509" s="39"/>
      <c r="J509" s="39"/>
      <c r="K509" s="39"/>
      <c r="L509" s="39"/>
    </row>
  </sheetData>
  <conditionalFormatting sqref="C444:C449">
    <cfRule type="cellIs" dxfId="105" priority="322" operator="equal">
      <formula>1</formula>
    </cfRule>
  </conditionalFormatting>
  <conditionalFormatting sqref="C434:C439">
    <cfRule type="cellIs" dxfId="104" priority="321" operator="equal">
      <formula>1</formula>
    </cfRule>
  </conditionalFormatting>
  <conditionalFormatting sqref="C4:C9">
    <cfRule type="cellIs" dxfId="103" priority="208" operator="equal">
      <formula>1</formula>
    </cfRule>
  </conditionalFormatting>
  <conditionalFormatting sqref="C66">
    <cfRule type="cellIs" dxfId="102" priority="107" operator="equal">
      <formula>1</formula>
    </cfRule>
  </conditionalFormatting>
  <conditionalFormatting sqref="C86">
    <cfRule type="cellIs" dxfId="101" priority="109" operator="equal">
      <formula>1</formula>
    </cfRule>
  </conditionalFormatting>
  <conditionalFormatting sqref="C410:C413 C420:C423">
    <cfRule type="cellIs" dxfId="100" priority="304" operator="equal">
      <formula>1</formula>
    </cfRule>
  </conditionalFormatting>
  <conditionalFormatting sqref="C404:C409">
    <cfRule type="cellIs" dxfId="99" priority="303" operator="equal">
      <formula>1</formula>
    </cfRule>
  </conditionalFormatting>
  <conditionalFormatting sqref="C414:C419">
    <cfRule type="cellIs" dxfId="98" priority="302" operator="equal">
      <formula>1</formula>
    </cfRule>
  </conditionalFormatting>
  <conditionalFormatting sqref="C424:C429">
    <cfRule type="cellIs" dxfId="97" priority="301" operator="equal">
      <formula>1</formula>
    </cfRule>
  </conditionalFormatting>
  <conditionalFormatting sqref="C374:C379">
    <cfRule type="cellIs" dxfId="96" priority="194" operator="equal">
      <formula>1</formula>
    </cfRule>
  </conditionalFormatting>
  <conditionalFormatting sqref="C14:C15 C17:C19">
    <cfRule type="cellIs" dxfId="95" priority="191" operator="equal">
      <formula>1</formula>
    </cfRule>
  </conditionalFormatting>
  <conditionalFormatting sqref="C24:C29">
    <cfRule type="cellIs" dxfId="94" priority="190" operator="equal">
      <formula>1</formula>
    </cfRule>
  </conditionalFormatting>
  <conditionalFormatting sqref="C34:C39">
    <cfRule type="cellIs" dxfId="93" priority="189" operator="equal">
      <formula>1</formula>
    </cfRule>
  </conditionalFormatting>
  <conditionalFormatting sqref="C44:C49">
    <cfRule type="cellIs" dxfId="92" priority="188" operator="equal">
      <formula>1</formula>
    </cfRule>
  </conditionalFormatting>
  <conditionalFormatting sqref="C54:C55 C57:C59">
    <cfRule type="cellIs" dxfId="91" priority="187" operator="equal">
      <formula>1</formula>
    </cfRule>
  </conditionalFormatting>
  <conditionalFormatting sqref="C64:C65 C67:C69">
    <cfRule type="cellIs" dxfId="90" priority="186" operator="equal">
      <formula>1</formula>
    </cfRule>
  </conditionalFormatting>
  <conditionalFormatting sqref="C74:C75 C77:C79">
    <cfRule type="cellIs" dxfId="89" priority="185" operator="equal">
      <formula>1</formula>
    </cfRule>
  </conditionalFormatting>
  <conditionalFormatting sqref="C84:C85 C87:C89">
    <cfRule type="cellIs" dxfId="88" priority="184" operator="equal">
      <formula>1</formula>
    </cfRule>
  </conditionalFormatting>
  <conditionalFormatting sqref="C94:C95 C97:C99">
    <cfRule type="cellIs" dxfId="87" priority="183" operator="equal">
      <formula>1</formula>
    </cfRule>
  </conditionalFormatting>
  <conditionalFormatting sqref="C104:C105 C107:C109">
    <cfRule type="cellIs" dxfId="86" priority="181" operator="equal">
      <formula>1</formula>
    </cfRule>
  </conditionalFormatting>
  <conditionalFormatting sqref="C114:C119">
    <cfRule type="cellIs" dxfId="85" priority="180" operator="equal">
      <formula>1</formula>
    </cfRule>
  </conditionalFormatting>
  <conditionalFormatting sqref="C124:C125 C127:C129">
    <cfRule type="cellIs" dxfId="84" priority="179" operator="equal">
      <formula>1</formula>
    </cfRule>
  </conditionalFormatting>
  <conditionalFormatting sqref="C1:C3 C510:C1048576">
    <cfRule type="cellIs" dxfId="83" priority="331" operator="equal">
      <formula>1</formula>
    </cfRule>
  </conditionalFormatting>
  <conditionalFormatting sqref="C430:C433 C440:C443 C450:C453 C460:C463">
    <cfRule type="cellIs" dxfId="82" priority="330" operator="equal">
      <formula>1</formula>
    </cfRule>
  </conditionalFormatting>
  <conditionalFormatting sqref="C470:C473 C480:C483 C490:C493 C500:C503">
    <cfRule type="cellIs" dxfId="81" priority="329" operator="equal">
      <formula>1</formula>
    </cfRule>
  </conditionalFormatting>
  <conditionalFormatting sqref="C504:C509">
    <cfRule type="cellIs" dxfId="80" priority="327" operator="equal">
      <formula>1</formula>
    </cfRule>
  </conditionalFormatting>
  <conditionalFormatting sqref="C474:C479">
    <cfRule type="cellIs" dxfId="79" priority="325" operator="equal">
      <formula>1</formula>
    </cfRule>
  </conditionalFormatting>
  <conditionalFormatting sqref="C494:C499">
    <cfRule type="cellIs" dxfId="78" priority="328" operator="equal">
      <formula>1</formula>
    </cfRule>
  </conditionalFormatting>
  <conditionalFormatting sqref="C484:C489">
    <cfRule type="cellIs" dxfId="77" priority="326" operator="equal">
      <formula>1</formula>
    </cfRule>
  </conditionalFormatting>
  <conditionalFormatting sqref="C464:C469">
    <cfRule type="cellIs" dxfId="76" priority="324" operator="equal">
      <formula>1</formula>
    </cfRule>
  </conditionalFormatting>
  <conditionalFormatting sqref="C454:C459">
    <cfRule type="cellIs" dxfId="75" priority="323" operator="equal">
      <formula>1</formula>
    </cfRule>
  </conditionalFormatting>
  <conditionalFormatting sqref="C134:C135 C137:C139">
    <cfRule type="cellIs" dxfId="74" priority="178" operator="equal">
      <formula>1</formula>
    </cfRule>
  </conditionalFormatting>
  <conditionalFormatting sqref="C144:C145 C147:C149">
    <cfRule type="cellIs" dxfId="73" priority="177" operator="equal">
      <formula>1</formula>
    </cfRule>
  </conditionalFormatting>
  <conditionalFormatting sqref="C154:C159">
    <cfRule type="cellIs" dxfId="72" priority="176" operator="equal">
      <formula>1</formula>
    </cfRule>
  </conditionalFormatting>
  <conditionalFormatting sqref="C164:C165 C167:C169">
    <cfRule type="cellIs" dxfId="71" priority="175" operator="equal">
      <formula>1</formula>
    </cfRule>
  </conditionalFormatting>
  <conditionalFormatting sqref="C334:C339">
    <cfRule type="cellIs" dxfId="70" priority="55" operator="equal">
      <formula>1</formula>
    </cfRule>
  </conditionalFormatting>
  <conditionalFormatting sqref="C106">
    <cfRule type="cellIs" dxfId="69" priority="111" operator="equal">
      <formula>1</formula>
    </cfRule>
  </conditionalFormatting>
  <conditionalFormatting sqref="C350:C353">
    <cfRule type="cellIs" dxfId="68" priority="56" operator="equal">
      <formula>1</formula>
    </cfRule>
  </conditionalFormatting>
  <conditionalFormatting sqref="C166">
    <cfRule type="cellIs" dxfId="67" priority="115" operator="equal">
      <formula>1</formula>
    </cfRule>
  </conditionalFormatting>
  <conditionalFormatting sqref="C146">
    <cfRule type="cellIs" dxfId="66" priority="114" operator="equal">
      <formula>1</formula>
    </cfRule>
  </conditionalFormatting>
  <conditionalFormatting sqref="C136">
    <cfRule type="cellIs" dxfId="65" priority="113" operator="equal">
      <formula>1</formula>
    </cfRule>
  </conditionalFormatting>
  <conditionalFormatting sqref="C126">
    <cfRule type="cellIs" dxfId="64" priority="112" operator="equal">
      <formula>1</formula>
    </cfRule>
  </conditionalFormatting>
  <conditionalFormatting sqref="C96">
    <cfRule type="cellIs" dxfId="63" priority="110" operator="equal">
      <formula>1</formula>
    </cfRule>
  </conditionalFormatting>
  <conditionalFormatting sqref="C76">
    <cfRule type="cellIs" dxfId="62" priority="108" operator="equal">
      <formula>1</formula>
    </cfRule>
  </conditionalFormatting>
  <conditionalFormatting sqref="C56">
    <cfRule type="cellIs" dxfId="61" priority="106" operator="equal">
      <formula>1</formula>
    </cfRule>
  </conditionalFormatting>
  <conditionalFormatting sqref="C16">
    <cfRule type="cellIs" dxfId="60" priority="105" operator="equal">
      <formula>1</formula>
    </cfRule>
  </conditionalFormatting>
  <conditionalFormatting sqref="C380:C383">
    <cfRule type="cellIs" dxfId="59" priority="68" operator="equal">
      <formula>1</formula>
    </cfRule>
  </conditionalFormatting>
  <conditionalFormatting sqref="C364:C369">
    <cfRule type="cellIs" dxfId="58" priority="65" operator="equal">
      <formula>1</formula>
    </cfRule>
  </conditionalFormatting>
  <conditionalFormatting sqref="C400:C403">
    <cfRule type="cellIs" dxfId="57" priority="60" operator="equal">
      <formula>1</formula>
    </cfRule>
  </conditionalFormatting>
  <conditionalFormatting sqref="C344:C349">
    <cfRule type="cellIs" dxfId="56" priority="57" operator="equal">
      <formula>1</formula>
    </cfRule>
  </conditionalFormatting>
  <conditionalFormatting sqref="C340:C343">
    <cfRule type="cellIs" dxfId="55" priority="54" operator="equal">
      <formula>1</formula>
    </cfRule>
  </conditionalFormatting>
  <conditionalFormatting sqref="C310:C313">
    <cfRule type="cellIs" dxfId="54" priority="48" operator="equal">
      <formula>1</formula>
    </cfRule>
  </conditionalFormatting>
  <conditionalFormatting sqref="C324:C329">
    <cfRule type="cellIs" dxfId="53" priority="45" operator="equal">
      <formula>1</formula>
    </cfRule>
  </conditionalFormatting>
  <conditionalFormatting sqref="C300:C303">
    <cfRule type="cellIs" dxfId="52" priority="42" operator="equal">
      <formula>1</formula>
    </cfRule>
  </conditionalFormatting>
  <conditionalFormatting sqref="C274:C279">
    <cfRule type="cellIs" dxfId="51" priority="39" operator="equal">
      <formula>1</formula>
    </cfRule>
  </conditionalFormatting>
  <conditionalFormatting sqref="C270:C273">
    <cfRule type="cellIs" dxfId="50" priority="36" operator="equal">
      <formula>1</formula>
    </cfRule>
  </conditionalFormatting>
  <conditionalFormatting sqref="C244:C249">
    <cfRule type="cellIs" dxfId="49" priority="33" operator="equal">
      <formula>1</formula>
    </cfRule>
  </conditionalFormatting>
  <conditionalFormatting sqref="C230:C233">
    <cfRule type="cellIs" dxfId="48" priority="28" operator="equal">
      <formula>1</formula>
    </cfRule>
  </conditionalFormatting>
  <conditionalFormatting sqref="C194:C199">
    <cfRule type="cellIs" dxfId="47" priority="23" operator="equal">
      <formula>1</formula>
    </cfRule>
  </conditionalFormatting>
  <conditionalFormatting sqref="C190:C193">
    <cfRule type="cellIs" dxfId="46" priority="20" operator="equal">
      <formula>1</formula>
    </cfRule>
  </conditionalFormatting>
  <conditionalFormatting sqref="C170:C173">
    <cfRule type="cellIs" dxfId="45" priority="17" operator="equal">
      <formula>1</formula>
    </cfRule>
  </conditionalFormatting>
  <conditionalFormatting sqref="C140:C143">
    <cfRule type="cellIs" dxfId="44" priority="14" operator="equal">
      <formula>1</formula>
    </cfRule>
  </conditionalFormatting>
  <conditionalFormatting sqref="C110:C113">
    <cfRule type="cellIs" dxfId="43" priority="11" operator="equal">
      <formula>1</formula>
    </cfRule>
  </conditionalFormatting>
  <conditionalFormatting sqref="C40:C43">
    <cfRule type="cellIs" dxfId="42" priority="4" operator="equal">
      <formula>1</formula>
    </cfRule>
  </conditionalFormatting>
  <conditionalFormatting sqref="C50:C53">
    <cfRule type="cellIs" dxfId="41" priority="5" operator="equal">
      <formula>1</formula>
    </cfRule>
  </conditionalFormatting>
  <conditionalFormatting sqref="C370:C373">
    <cfRule type="cellIs" dxfId="40" priority="64" operator="equal">
      <formula>1</formula>
    </cfRule>
  </conditionalFormatting>
  <conditionalFormatting sqref="C384:C389">
    <cfRule type="cellIs" dxfId="39" priority="63" operator="equal">
      <formula>1</formula>
    </cfRule>
  </conditionalFormatting>
  <conditionalFormatting sqref="C390:C393">
    <cfRule type="cellIs" dxfId="38" priority="62" operator="equal">
      <formula>1</formula>
    </cfRule>
  </conditionalFormatting>
  <conditionalFormatting sqref="C394:C399">
    <cfRule type="cellIs" dxfId="37" priority="61" operator="equal">
      <formula>1</formula>
    </cfRule>
  </conditionalFormatting>
  <conditionalFormatting sqref="C354:C359">
    <cfRule type="cellIs" dxfId="36" priority="59" operator="equal">
      <formula>1</formula>
    </cfRule>
  </conditionalFormatting>
  <conditionalFormatting sqref="C360:C363">
    <cfRule type="cellIs" dxfId="35" priority="58" operator="equal">
      <formula>1</formula>
    </cfRule>
  </conditionalFormatting>
  <conditionalFormatting sqref="C80:C83">
    <cfRule type="cellIs" dxfId="34" priority="8" operator="equal">
      <formula>1</formula>
    </cfRule>
  </conditionalFormatting>
  <conditionalFormatting sqref="C70:C73">
    <cfRule type="cellIs" dxfId="33" priority="7" operator="equal">
      <formula>1</formula>
    </cfRule>
  </conditionalFormatting>
  <conditionalFormatting sqref="C304:C309">
    <cfRule type="cellIs" dxfId="32" priority="49" operator="equal">
      <formula>1</formula>
    </cfRule>
  </conditionalFormatting>
  <conditionalFormatting sqref="C314:C319">
    <cfRule type="cellIs" dxfId="31" priority="47" operator="equal">
      <formula>1</formula>
    </cfRule>
  </conditionalFormatting>
  <conditionalFormatting sqref="C320:C323">
    <cfRule type="cellIs" dxfId="30" priority="46" operator="equal">
      <formula>1</formula>
    </cfRule>
  </conditionalFormatting>
  <conditionalFormatting sqref="C330:C333">
    <cfRule type="cellIs" dxfId="29" priority="44" operator="equal">
      <formula>1</formula>
    </cfRule>
  </conditionalFormatting>
  <conditionalFormatting sqref="C294:C299">
    <cfRule type="cellIs" dxfId="28" priority="43" operator="equal">
      <formula>1</formula>
    </cfRule>
  </conditionalFormatting>
  <conditionalFormatting sqref="C284:C289">
    <cfRule type="cellIs" dxfId="27" priority="41" operator="equal">
      <formula>1</formula>
    </cfRule>
  </conditionalFormatting>
  <conditionalFormatting sqref="C290:C293">
    <cfRule type="cellIs" dxfId="26" priority="40" operator="equal">
      <formula>1</formula>
    </cfRule>
  </conditionalFormatting>
  <conditionalFormatting sqref="C280:C283">
    <cfRule type="cellIs" dxfId="25" priority="38" operator="equal">
      <formula>1</formula>
    </cfRule>
  </conditionalFormatting>
  <conditionalFormatting sqref="C264:C269">
    <cfRule type="cellIs" dxfId="24" priority="37" operator="equal">
      <formula>1</formula>
    </cfRule>
  </conditionalFormatting>
  <conditionalFormatting sqref="C254:C259">
    <cfRule type="cellIs" dxfId="23" priority="35" operator="equal">
      <formula>1</formula>
    </cfRule>
  </conditionalFormatting>
  <conditionalFormatting sqref="C260:C263">
    <cfRule type="cellIs" dxfId="22" priority="34" operator="equal">
      <formula>1</formula>
    </cfRule>
  </conditionalFormatting>
  <conditionalFormatting sqref="C250:C253">
    <cfRule type="cellIs" dxfId="21" priority="32" operator="equal">
      <formula>1</formula>
    </cfRule>
  </conditionalFormatting>
  <conditionalFormatting sqref="C234:C239">
    <cfRule type="cellIs" dxfId="20" priority="31" operator="equal">
      <formula>1</formula>
    </cfRule>
  </conditionalFormatting>
  <conditionalFormatting sqref="C240:C243">
    <cfRule type="cellIs" dxfId="19" priority="30" operator="equal">
      <formula>1</formula>
    </cfRule>
  </conditionalFormatting>
  <conditionalFormatting sqref="C224:C229">
    <cfRule type="cellIs" dxfId="18" priority="29" operator="equal">
      <formula>1</formula>
    </cfRule>
  </conditionalFormatting>
  <conditionalFormatting sqref="C214:C219">
    <cfRule type="cellIs" dxfId="17" priority="27" operator="equal">
      <formula>1</formula>
    </cfRule>
  </conditionalFormatting>
  <conditionalFormatting sqref="C220:C223">
    <cfRule type="cellIs" dxfId="16" priority="26" operator="equal">
      <formula>1</formula>
    </cfRule>
  </conditionalFormatting>
  <conditionalFormatting sqref="C204:C209">
    <cfRule type="cellIs" dxfId="15" priority="25" operator="equal">
      <formula>1</formula>
    </cfRule>
  </conditionalFormatting>
  <conditionalFormatting sqref="C210:C213">
    <cfRule type="cellIs" dxfId="14" priority="24" operator="equal">
      <formula>1</formula>
    </cfRule>
  </conditionalFormatting>
  <conditionalFormatting sqref="C200:C203">
    <cfRule type="cellIs" dxfId="13" priority="22" operator="equal">
      <formula>1</formula>
    </cfRule>
  </conditionalFormatting>
  <conditionalFormatting sqref="C184:C189">
    <cfRule type="cellIs" dxfId="12" priority="21" operator="equal">
      <formula>1</formula>
    </cfRule>
  </conditionalFormatting>
  <conditionalFormatting sqref="C174:C179">
    <cfRule type="cellIs" dxfId="11" priority="19" operator="equal">
      <formula>1</formula>
    </cfRule>
  </conditionalFormatting>
  <conditionalFormatting sqref="C180:C183">
    <cfRule type="cellIs" dxfId="10" priority="18" operator="equal">
      <formula>1</formula>
    </cfRule>
  </conditionalFormatting>
  <conditionalFormatting sqref="C160:C163">
    <cfRule type="cellIs" dxfId="9" priority="16" operator="equal">
      <formula>1</formula>
    </cfRule>
  </conditionalFormatting>
  <conditionalFormatting sqref="C150:C153">
    <cfRule type="cellIs" dxfId="8" priority="15" operator="equal">
      <formula>1</formula>
    </cfRule>
  </conditionalFormatting>
  <conditionalFormatting sqref="C130:C133">
    <cfRule type="cellIs" dxfId="7" priority="13" operator="equal">
      <formula>1</formula>
    </cfRule>
  </conditionalFormatting>
  <conditionalFormatting sqref="C120:C123">
    <cfRule type="cellIs" dxfId="6" priority="12" operator="equal">
      <formula>1</formula>
    </cfRule>
  </conditionalFormatting>
  <conditionalFormatting sqref="C100:C103">
    <cfRule type="cellIs" dxfId="5" priority="10" operator="equal">
      <formula>1</formula>
    </cfRule>
  </conditionalFormatting>
  <conditionalFormatting sqref="C90:C93">
    <cfRule type="cellIs" dxfId="4" priority="9" operator="equal">
      <formula>1</formula>
    </cfRule>
  </conditionalFormatting>
  <conditionalFormatting sqref="C60:C63">
    <cfRule type="cellIs" dxfId="3" priority="6" operator="equal">
      <formula>1</formula>
    </cfRule>
  </conditionalFormatting>
  <conditionalFormatting sqref="C30:C33">
    <cfRule type="cellIs" dxfId="2" priority="3" operator="equal">
      <formula>1</formula>
    </cfRule>
  </conditionalFormatting>
  <conditionalFormatting sqref="C20:C23">
    <cfRule type="cellIs" dxfId="1" priority="2" operator="equal">
      <formula>1</formula>
    </cfRule>
  </conditionalFormatting>
  <conditionalFormatting sqref="C10:C13">
    <cfRule type="cellIs" dxfId="0" priority="1" operator="equal">
      <formula>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utton 3">
              <controlPr defaultSize="0" autoFill="0" autoPict="0" macro="[0]!Ext_source_target_k">
                <anchor moveWithCells="1" sizeWithCells="1">
                  <from>
                    <xdr:col>14</xdr:col>
                    <xdr:colOff>254000</xdr:colOff>
                    <xdr:row>23</xdr:row>
                    <xdr:rowOff>177800</xdr:rowOff>
                  </from>
                  <to>
                    <xdr:col>14</xdr:col>
                    <xdr:colOff>2235200</xdr:colOff>
                    <xdr:row>25</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CU599"/>
  <sheetViews>
    <sheetView zoomScale="112" zoomScaleNormal="85" zoomScalePageLayoutView="85" workbookViewId="0">
      <selection activeCell="S58" sqref="S58"/>
    </sheetView>
  </sheetViews>
  <sheetFormatPr baseColWidth="10" defaultColWidth="11" defaultRowHeight="16" x14ac:dyDescent="0.2"/>
  <cols>
    <col min="1" max="1" width="11" style="18"/>
    <col min="2" max="2" width="11" style="14"/>
    <col min="3" max="3" width="11" style="1"/>
    <col min="4" max="9" width="7" style="1" customWidth="1"/>
    <col min="10" max="10" width="5.6640625" style="1" customWidth="1"/>
    <col min="11" max="13" width="6.1640625" style="10" customWidth="1"/>
    <col min="14" max="14" width="7.33203125" customWidth="1"/>
    <col min="15" max="15" width="7.33203125" style="1" customWidth="1"/>
    <col min="16" max="17" width="7.33203125" customWidth="1"/>
    <col min="18" max="18" width="17.1640625" customWidth="1"/>
    <col min="19" max="19" width="7.33203125" customWidth="1"/>
    <col min="23" max="23" width="9.6640625" customWidth="1"/>
    <col min="24" max="24" width="5.6640625" customWidth="1"/>
    <col min="25" max="25" width="11" style="1"/>
    <col min="26" max="31" width="7" style="1" customWidth="1"/>
    <col min="32" max="32" width="5.6640625" style="1" customWidth="1"/>
    <col min="33" max="35" width="6.1640625" style="10" customWidth="1"/>
    <col min="36" max="36" width="11" customWidth="1"/>
    <col min="37" max="37" width="5.83203125" customWidth="1"/>
    <col min="38" max="38" width="9.6640625" customWidth="1"/>
    <col min="39" max="48" width="6.1640625" customWidth="1"/>
    <col min="49" max="50" width="6.1640625" style="1" customWidth="1"/>
    <col min="51" max="51" width="11" style="1"/>
    <col min="52" max="58" width="6.1640625" style="1" customWidth="1"/>
    <col min="59" max="60" width="6.1640625" style="10" customWidth="1"/>
    <col min="61" max="61" width="6.1640625" style="31" customWidth="1"/>
    <col min="62" max="62" width="6.1640625" style="1" customWidth="1"/>
    <col min="63" max="63" width="2.6640625" style="218" customWidth="1"/>
    <col min="64" max="69" width="6.1640625" style="1" customWidth="1"/>
    <col min="71" max="71" width="11" style="1"/>
    <col min="72" max="78" width="6.1640625" style="1" customWidth="1"/>
    <col min="79" max="80" width="6.1640625" style="10" customWidth="1"/>
    <col min="81" max="81" width="6.1640625" style="31" customWidth="1"/>
    <col min="85" max="85" width="9.6640625" customWidth="1"/>
    <col min="86" max="95" width="6.1640625" customWidth="1"/>
  </cols>
  <sheetData>
    <row r="1" spans="1:99" ht="16" customHeight="1" x14ac:dyDescent="0.2">
      <c r="D1" s="310" t="s">
        <v>1420</v>
      </c>
      <c r="I1" s="19"/>
      <c r="Z1" s="367" t="s">
        <v>1420</v>
      </c>
      <c r="AA1" s="367"/>
      <c r="AB1" s="367"/>
      <c r="AC1" s="367"/>
      <c r="AD1" s="367"/>
      <c r="AE1" s="367"/>
      <c r="AF1" s="367"/>
      <c r="AG1" s="367"/>
      <c r="AH1" s="367"/>
      <c r="AI1" s="367"/>
      <c r="AL1" s="30"/>
      <c r="AM1" s="368" t="s">
        <v>1421</v>
      </c>
      <c r="AN1" s="368"/>
      <c r="AO1" s="368"/>
      <c r="AP1" s="368"/>
      <c r="AQ1" s="368"/>
      <c r="AR1" s="368"/>
      <c r="AS1" s="368"/>
      <c r="AT1" s="368"/>
      <c r="AU1" s="368"/>
      <c r="AV1" s="368"/>
      <c r="AW1" s="203"/>
      <c r="AX1" s="203"/>
      <c r="AZ1" s="369" t="s">
        <v>1422</v>
      </c>
      <c r="BA1" s="369"/>
      <c r="BB1" s="369"/>
      <c r="BC1" s="369"/>
      <c r="BD1" s="369"/>
      <c r="BE1" s="369"/>
      <c r="BF1" s="369"/>
      <c r="BG1" s="369"/>
      <c r="BH1" s="369"/>
      <c r="BI1" s="369"/>
      <c r="BJ1" s="203"/>
      <c r="BK1" s="214"/>
      <c r="BL1" s="203"/>
      <c r="BM1" s="203"/>
      <c r="BN1" s="203"/>
      <c r="BO1" s="203"/>
      <c r="BP1" s="201"/>
      <c r="BQ1" s="201"/>
      <c r="BR1" s="373" t="s">
        <v>184</v>
      </c>
      <c r="BT1" s="372" t="s">
        <v>1418</v>
      </c>
      <c r="BU1" s="372"/>
      <c r="BV1" s="372"/>
      <c r="BW1" s="372"/>
      <c r="BX1" s="372"/>
      <c r="BY1" s="372"/>
      <c r="BZ1" s="372"/>
      <c r="CA1" s="372"/>
      <c r="CB1" s="372"/>
      <c r="CC1" s="372"/>
      <c r="CF1" s="371" t="s">
        <v>186</v>
      </c>
      <c r="CG1" s="30"/>
      <c r="CH1" s="370" t="s">
        <v>1419</v>
      </c>
      <c r="CI1" s="370"/>
      <c r="CJ1" s="370"/>
      <c r="CK1" s="370"/>
      <c r="CL1" s="370"/>
      <c r="CM1" s="370"/>
      <c r="CN1" s="370"/>
      <c r="CO1" s="370"/>
      <c r="CP1" s="370"/>
      <c r="CQ1" s="370"/>
    </row>
    <row r="2" spans="1:99" x14ac:dyDescent="0.2">
      <c r="N2" s="29"/>
      <c r="O2" s="211"/>
      <c r="P2" s="29"/>
      <c r="Q2" s="365" t="s">
        <v>69</v>
      </c>
      <c r="R2" s="366"/>
      <c r="U2" s="331" t="s">
        <v>14</v>
      </c>
      <c r="V2" s="332">
        <f>Home!C8</f>
        <v>17</v>
      </c>
      <c r="Z2" s="367"/>
      <c r="AA2" s="367"/>
      <c r="AB2" s="367"/>
      <c r="AC2" s="367"/>
      <c r="AD2" s="367"/>
      <c r="AE2" s="367"/>
      <c r="AF2" s="367"/>
      <c r="AG2" s="367"/>
      <c r="AH2" s="367"/>
      <c r="AI2" s="367"/>
      <c r="AL2" s="30"/>
      <c r="AM2" s="368"/>
      <c r="AN2" s="368"/>
      <c r="AO2" s="368"/>
      <c r="AP2" s="368"/>
      <c r="AQ2" s="368"/>
      <c r="AR2" s="368"/>
      <c r="AS2" s="368"/>
      <c r="AT2" s="368"/>
      <c r="AU2" s="368"/>
      <c r="AV2" s="368"/>
      <c r="AW2" s="147"/>
      <c r="AX2" s="147"/>
      <c r="AZ2" s="369"/>
      <c r="BA2" s="369"/>
      <c r="BB2" s="369"/>
      <c r="BC2" s="369"/>
      <c r="BD2" s="369"/>
      <c r="BE2" s="369"/>
      <c r="BF2" s="369"/>
      <c r="BG2" s="369"/>
      <c r="BH2" s="369"/>
      <c r="BI2" s="369"/>
      <c r="BJ2" s="147"/>
      <c r="BK2" s="215"/>
      <c r="BL2" s="147"/>
      <c r="BM2" s="147"/>
      <c r="BN2" s="147"/>
      <c r="BO2" s="147"/>
      <c r="BP2" s="147"/>
      <c r="BQ2" s="147"/>
      <c r="BR2" s="373"/>
      <c r="CC2" s="10"/>
      <c r="CF2" s="371"/>
      <c r="CG2" s="30"/>
      <c r="CH2" s="30"/>
      <c r="CI2" s="30"/>
      <c r="CJ2" s="30"/>
      <c r="CK2" s="30"/>
      <c r="CL2" s="30"/>
      <c r="CM2" s="30"/>
      <c r="CN2" s="30"/>
      <c r="CO2" s="198"/>
      <c r="CP2" s="198"/>
      <c r="CQ2" s="198"/>
      <c r="CU2" s="1"/>
    </row>
    <row r="3" spans="1:99" x14ac:dyDescent="0.2">
      <c r="A3" s="21"/>
      <c r="C3" s="8" t="s">
        <v>13</v>
      </c>
      <c r="D3" s="11">
        <v>1</v>
      </c>
      <c r="E3" s="11">
        <v>2</v>
      </c>
      <c r="F3" s="11">
        <v>3</v>
      </c>
      <c r="G3" s="11">
        <v>4</v>
      </c>
      <c r="H3" s="12">
        <v>5</v>
      </c>
      <c r="I3" s="12">
        <v>6</v>
      </c>
      <c r="J3" s="12">
        <v>7</v>
      </c>
      <c r="K3" s="12">
        <v>8</v>
      </c>
      <c r="L3" s="12">
        <v>9</v>
      </c>
      <c r="M3" s="12">
        <v>10</v>
      </c>
      <c r="N3" s="7"/>
      <c r="O3" s="44"/>
      <c r="P3" s="7"/>
      <c r="Q3" s="329">
        <v>1</v>
      </c>
      <c r="R3" s="259" t="str">
        <f>'Forcing on k'!B4</f>
        <v>Temp</v>
      </c>
      <c r="U3" s="333" t="s">
        <v>30</v>
      </c>
      <c r="V3" s="334">
        <f>V2*V4</f>
        <v>170</v>
      </c>
      <c r="Y3" s="146" t="s">
        <v>13</v>
      </c>
      <c r="Z3" s="11">
        <v>1</v>
      </c>
      <c r="AA3" s="11">
        <v>2</v>
      </c>
      <c r="AB3" s="11">
        <v>3</v>
      </c>
      <c r="AC3" s="11">
        <v>4</v>
      </c>
      <c r="AD3" s="12">
        <v>5</v>
      </c>
      <c r="AE3" s="12">
        <v>6</v>
      </c>
      <c r="AF3" s="12">
        <v>7</v>
      </c>
      <c r="AG3" s="12">
        <v>8</v>
      </c>
      <c r="AH3" s="12">
        <v>9</v>
      </c>
      <c r="AI3" s="12">
        <v>10</v>
      </c>
      <c r="AL3" s="198" t="s">
        <v>13</v>
      </c>
      <c r="AM3" s="199">
        <v>1</v>
      </c>
      <c r="AN3" s="199">
        <v>2</v>
      </c>
      <c r="AO3" s="199">
        <v>3</v>
      </c>
      <c r="AP3" s="199">
        <v>4</v>
      </c>
      <c r="AQ3" s="199">
        <v>5</v>
      </c>
      <c r="AR3" s="199">
        <v>6</v>
      </c>
      <c r="AS3" s="199">
        <v>7</v>
      </c>
      <c r="AT3" s="199">
        <v>8</v>
      </c>
      <c r="AU3" s="199">
        <v>9</v>
      </c>
      <c r="AV3" s="199">
        <v>10</v>
      </c>
      <c r="AW3" s="202"/>
      <c r="AX3" s="202"/>
      <c r="AY3" s="146" t="s">
        <v>13</v>
      </c>
      <c r="AZ3" s="12">
        <v>1</v>
      </c>
      <c r="BA3" s="12">
        <v>2</v>
      </c>
      <c r="BB3" s="12">
        <v>3</v>
      </c>
      <c r="BC3" s="12">
        <v>4</v>
      </c>
      <c r="BD3" s="12">
        <v>5</v>
      </c>
      <c r="BE3" s="12">
        <v>6</v>
      </c>
      <c r="BF3" s="12">
        <v>7</v>
      </c>
      <c r="BG3" s="12">
        <v>8</v>
      </c>
      <c r="BH3" s="12">
        <v>9</v>
      </c>
      <c r="BI3" s="12">
        <v>10</v>
      </c>
      <c r="BJ3" s="202"/>
      <c r="BK3" s="216"/>
      <c r="BL3" s="202"/>
      <c r="BM3" s="202"/>
      <c r="BN3" s="202"/>
      <c r="BO3" s="202"/>
      <c r="BP3" s="202"/>
      <c r="BQ3" s="202"/>
      <c r="BR3" s="373"/>
      <c r="BS3" s="146" t="s">
        <v>13</v>
      </c>
      <c r="BT3" s="192">
        <v>1</v>
      </c>
      <c r="BU3" s="192">
        <v>2</v>
      </c>
      <c r="BV3" s="192">
        <v>3</v>
      </c>
      <c r="BW3" s="192">
        <v>4</v>
      </c>
      <c r="BX3" s="192">
        <v>5</v>
      </c>
      <c r="BY3" s="192">
        <v>6</v>
      </c>
      <c r="BZ3" s="192">
        <v>7</v>
      </c>
      <c r="CA3" s="192">
        <v>8</v>
      </c>
      <c r="CB3" s="192">
        <v>9</v>
      </c>
      <c r="CC3" s="192">
        <v>10</v>
      </c>
      <c r="CF3" s="371"/>
      <c r="CG3" s="198" t="s">
        <v>13</v>
      </c>
      <c r="CH3" s="199">
        <v>1</v>
      </c>
      <c r="CI3" s="199">
        <v>2</v>
      </c>
      <c r="CJ3" s="199">
        <v>3</v>
      </c>
      <c r="CK3" s="199">
        <v>4</v>
      </c>
      <c r="CL3" s="199">
        <v>5</v>
      </c>
      <c r="CM3" s="199">
        <v>6</v>
      </c>
      <c r="CN3" s="199">
        <v>7</v>
      </c>
      <c r="CO3" s="199">
        <v>8</v>
      </c>
      <c r="CP3" s="199">
        <v>9</v>
      </c>
      <c r="CQ3" s="199">
        <v>10</v>
      </c>
      <c r="CU3" s="1"/>
    </row>
    <row r="4" spans="1:99" ht="16" customHeight="1" x14ac:dyDescent="0.2">
      <c r="A4" s="17" t="s">
        <v>12</v>
      </c>
      <c r="B4" s="13">
        <v>1</v>
      </c>
      <c r="C4" s="11">
        <v>1</v>
      </c>
      <c r="D4" s="46">
        <v>1</v>
      </c>
      <c r="E4" s="197">
        <v>0</v>
      </c>
      <c r="F4" s="38">
        <v>0</v>
      </c>
      <c r="G4" s="38">
        <v>0</v>
      </c>
      <c r="H4" s="38">
        <v>0</v>
      </c>
      <c r="I4" s="38">
        <v>0</v>
      </c>
      <c r="J4" s="38">
        <v>0</v>
      </c>
      <c r="K4" s="38">
        <v>0</v>
      </c>
      <c r="L4" s="38">
        <v>0</v>
      </c>
      <c r="M4" s="38">
        <v>0</v>
      </c>
      <c r="O4" s="10"/>
      <c r="Q4" s="329">
        <v>2</v>
      </c>
      <c r="R4" s="259" t="str">
        <f>'Forcing on k'!B5</f>
        <v>pH</v>
      </c>
      <c r="U4" s="335" t="s">
        <v>31</v>
      </c>
      <c r="V4" s="336">
        <f>'Forcing on n'!B2</f>
        <v>10</v>
      </c>
      <c r="X4" s="311"/>
      <c r="Y4" s="11">
        <v>1</v>
      </c>
      <c r="Z4" s="204">
        <f>$S$17</f>
        <v>1</v>
      </c>
      <c r="AA4" s="84">
        <f>IF(AN4="p",BA4+$S$15,(IF(AN4="z",BA4,IF(AN4="m",BA4*$S$15,IF(AN4="n",BA4-$S$15,BA4)))))</f>
        <v>0</v>
      </c>
      <c r="AB4" s="84">
        <f t="shared" ref="AB4:AI4" si="0">IF(AO4="p",BB4+$S$15,(IF(AO4="z",BB4,IF(AO4="m",BB4*$S$15,IF(AO4="n",BB4-$S$15,BB4)))))</f>
        <v>0</v>
      </c>
      <c r="AC4" s="84">
        <f t="shared" si="0"/>
        <v>0</v>
      </c>
      <c r="AD4" s="84">
        <f t="shared" si="0"/>
        <v>0</v>
      </c>
      <c r="AE4" s="84">
        <f t="shared" si="0"/>
        <v>0</v>
      </c>
      <c r="AF4" s="84">
        <f t="shared" si="0"/>
        <v>0</v>
      </c>
      <c r="AG4" s="84">
        <f t="shared" si="0"/>
        <v>0</v>
      </c>
      <c r="AH4" s="84">
        <f t="shared" si="0"/>
        <v>0</v>
      </c>
      <c r="AI4" s="84">
        <f t="shared" si="0"/>
        <v>0</v>
      </c>
      <c r="AK4" s="312"/>
      <c r="AL4" s="199">
        <v>1</v>
      </c>
      <c r="AM4" s="206"/>
      <c r="AN4" s="207" t="s">
        <v>104</v>
      </c>
      <c r="AO4" s="207" t="s">
        <v>104</v>
      </c>
      <c r="AP4" s="207" t="s">
        <v>104</v>
      </c>
      <c r="AQ4" s="207" t="s">
        <v>104</v>
      </c>
      <c r="AR4" s="207" t="s">
        <v>104</v>
      </c>
      <c r="AS4" s="207" t="s">
        <v>104</v>
      </c>
      <c r="AT4" s="207" t="s">
        <v>104</v>
      </c>
      <c r="AU4" s="207" t="s">
        <v>104</v>
      </c>
      <c r="AV4" s="207" t="s">
        <v>104</v>
      </c>
      <c r="AW4" s="147"/>
      <c r="AX4" s="312"/>
      <c r="AY4" s="11">
        <v>1</v>
      </c>
      <c r="AZ4" s="212">
        <v>1</v>
      </c>
      <c r="BA4" s="191">
        <v>0</v>
      </c>
      <c r="BB4" s="191">
        <v>0</v>
      </c>
      <c r="BC4" s="191">
        <v>0</v>
      </c>
      <c r="BD4" s="191">
        <v>0</v>
      </c>
      <c r="BE4" s="191">
        <v>0</v>
      </c>
      <c r="BF4" s="191">
        <v>0</v>
      </c>
      <c r="BG4" s="191">
        <v>0</v>
      </c>
      <c r="BH4" s="191">
        <v>0</v>
      </c>
      <c r="BI4" s="191">
        <v>0</v>
      </c>
      <c r="BJ4" s="147"/>
      <c r="BK4" s="215"/>
      <c r="BL4" s="147"/>
      <c r="BM4" s="147"/>
      <c r="BN4" s="147"/>
      <c r="BO4" s="147"/>
      <c r="BP4" s="147"/>
      <c r="BQ4" s="147"/>
      <c r="BR4" s="373"/>
      <c r="BS4" s="11">
        <v>1</v>
      </c>
      <c r="BT4" s="212">
        <v>1</v>
      </c>
      <c r="BU4" s="191">
        <v>0</v>
      </c>
      <c r="BV4" s="191">
        <v>0</v>
      </c>
      <c r="BW4" s="191">
        <v>0</v>
      </c>
      <c r="BX4" s="191">
        <v>0</v>
      </c>
      <c r="BY4" s="191">
        <v>0</v>
      </c>
      <c r="BZ4" s="191">
        <v>0</v>
      </c>
      <c r="CA4" s="191">
        <v>0</v>
      </c>
      <c r="CB4" s="191">
        <v>0</v>
      </c>
      <c r="CC4" s="191">
        <v>0</v>
      </c>
      <c r="CF4" s="371"/>
      <c r="CG4" s="199">
        <v>1</v>
      </c>
      <c r="CH4" s="206"/>
      <c r="CI4" s="207" t="s">
        <v>104</v>
      </c>
      <c r="CJ4" s="207" t="s">
        <v>104</v>
      </c>
      <c r="CK4" s="207" t="s">
        <v>104</v>
      </c>
      <c r="CL4" s="207" t="s">
        <v>104</v>
      </c>
      <c r="CM4" s="207" t="s">
        <v>104</v>
      </c>
      <c r="CN4" s="207" t="s">
        <v>104</v>
      </c>
      <c r="CO4" s="207" t="s">
        <v>104</v>
      </c>
      <c r="CP4" s="207" t="s">
        <v>104</v>
      </c>
      <c r="CQ4" s="207" t="s">
        <v>104</v>
      </c>
      <c r="CU4" s="147"/>
    </row>
    <row r="5" spans="1:99" ht="16" customHeight="1" x14ac:dyDescent="0.2">
      <c r="A5" s="17"/>
      <c r="B5" s="13"/>
      <c r="C5" s="11">
        <v>2</v>
      </c>
      <c r="D5" s="38">
        <v>0</v>
      </c>
      <c r="E5" s="46">
        <v>1</v>
      </c>
      <c r="F5" s="38">
        <v>0</v>
      </c>
      <c r="G5" s="38">
        <v>0</v>
      </c>
      <c r="H5" s="38">
        <v>0</v>
      </c>
      <c r="I5" s="38">
        <v>0</v>
      </c>
      <c r="J5" s="38">
        <v>0</v>
      </c>
      <c r="K5" s="38">
        <v>0</v>
      </c>
      <c r="L5" s="38">
        <v>0</v>
      </c>
      <c r="M5" s="38">
        <v>0</v>
      </c>
      <c r="Q5" s="329">
        <v>3</v>
      </c>
      <c r="R5" s="259" t="str">
        <f>'Forcing on k'!B6</f>
        <v>Global_DO</v>
      </c>
      <c r="T5" s="33"/>
      <c r="X5" s="311"/>
      <c r="Y5" s="11">
        <v>2</v>
      </c>
      <c r="Z5" s="84">
        <f>IF(AM5="p",AZ5+$S$15,(IF(AM5="z",AZ5,IF(AM5="m",AZ5*$S$15,IF(AM5="n",AZ5-$S$15,AZ5)))))</f>
        <v>0</v>
      </c>
      <c r="AA5" s="204">
        <f>$S$17</f>
        <v>1</v>
      </c>
      <c r="AB5" s="84">
        <f t="shared" ref="AB5" si="1">IF(AO5="p",BB5+$S$15,(IF(AO5="z",BB5,IF(AO5="m",BB5*$S$15,IF(AO5="n",BB5-$S$15,BB5)))))</f>
        <v>0</v>
      </c>
      <c r="AC5" s="84">
        <f t="shared" ref="AC5" si="2">IF(AP5="p",BC5+$S$15,(IF(AP5="z",BC5,IF(AP5="m",BC5*$S$15,IF(AP5="n",BC5-$S$15,BC5)))))</f>
        <v>0</v>
      </c>
      <c r="AD5" s="84">
        <f t="shared" ref="AD5" si="3">IF(AQ5="p",BD5+$S$15,(IF(AQ5="z",BD5,IF(AQ5="m",BD5*$S$15,IF(AQ5="n",BD5-$S$15,BD5)))))</f>
        <v>0</v>
      </c>
      <c r="AE5" s="84">
        <f t="shared" ref="AE5" si="4">IF(AR5="p",BE5+$S$15,(IF(AR5="z",BE5,IF(AR5="m",BE5*$S$15,IF(AR5="n",BE5-$S$15,BE5)))))</f>
        <v>0</v>
      </c>
      <c r="AF5" s="84">
        <f t="shared" ref="AF5" si="5">IF(AS5="p",BF5+$S$15,(IF(AS5="z",BF5,IF(AS5="m",BF5*$S$15,IF(AS5="n",BF5-$S$15,BF5)))))</f>
        <v>0</v>
      </c>
      <c r="AG5" s="84">
        <f t="shared" ref="AG5" si="6">IF(AT5="p",BG5+$S$15,(IF(AT5="z",BG5,IF(AT5="m",BG5*$S$15,IF(AT5="n",BG5-$S$15,BG5)))))</f>
        <v>0</v>
      </c>
      <c r="AH5" s="84">
        <f t="shared" ref="AH5" si="7">IF(AU5="p",BH5+$S$15,(IF(AU5="z",BH5,IF(AU5="m",BH5*$S$15,IF(AU5="n",BH5-$S$15,BH5)))))</f>
        <v>0</v>
      </c>
      <c r="AI5" s="84">
        <f t="shared" ref="AI5" si="8">IF(AV5="p",BI5+$S$15,(IF(AV5="z",BI5,IF(AV5="m",BI5*$S$15,IF(AV5="n",BI5-$S$15,BI5)))))</f>
        <v>0</v>
      </c>
      <c r="AK5" s="312"/>
      <c r="AL5" s="199">
        <v>2</v>
      </c>
      <c r="AM5" s="207" t="s">
        <v>104</v>
      </c>
      <c r="AN5" s="206"/>
      <c r="AO5" s="207" t="s">
        <v>104</v>
      </c>
      <c r="AP5" s="207" t="s">
        <v>104</v>
      </c>
      <c r="AQ5" s="207" t="s">
        <v>104</v>
      </c>
      <c r="AR5" s="207" t="s">
        <v>104</v>
      </c>
      <c r="AS5" s="207" t="s">
        <v>104</v>
      </c>
      <c r="AT5" s="207" t="s">
        <v>104</v>
      </c>
      <c r="AU5" s="207" t="s">
        <v>104</v>
      </c>
      <c r="AV5" s="207" t="s">
        <v>104</v>
      </c>
      <c r="AW5" s="147"/>
      <c r="AX5" s="312"/>
      <c r="AY5" s="11">
        <v>2</v>
      </c>
      <c r="AZ5" s="191">
        <v>0</v>
      </c>
      <c r="BA5" s="212">
        <v>1</v>
      </c>
      <c r="BB5" s="191">
        <v>0</v>
      </c>
      <c r="BC5" s="191">
        <v>0</v>
      </c>
      <c r="BD5" s="191">
        <v>0</v>
      </c>
      <c r="BE5" s="191">
        <v>0</v>
      </c>
      <c r="BF5" s="191">
        <v>0</v>
      </c>
      <c r="BG5" s="191">
        <v>0</v>
      </c>
      <c r="BH5" s="191">
        <v>0</v>
      </c>
      <c r="BI5" s="191">
        <v>0</v>
      </c>
      <c r="BJ5" s="147"/>
      <c r="BK5" s="215"/>
      <c r="BL5" s="147"/>
      <c r="BM5" s="147"/>
      <c r="BN5" s="147"/>
      <c r="BO5" s="147"/>
      <c r="BP5" s="147"/>
      <c r="BQ5" s="147"/>
      <c r="BR5" s="373"/>
      <c r="BS5" s="11">
        <v>2</v>
      </c>
      <c r="BT5" s="191">
        <v>0</v>
      </c>
      <c r="BU5" s="212">
        <v>1</v>
      </c>
      <c r="BV5" s="191">
        <v>0</v>
      </c>
      <c r="BW5" s="191">
        <v>0</v>
      </c>
      <c r="BX5" s="191">
        <v>0</v>
      </c>
      <c r="BY5" s="191">
        <v>0</v>
      </c>
      <c r="BZ5" s="191">
        <v>0</v>
      </c>
      <c r="CA5" s="191">
        <v>0</v>
      </c>
      <c r="CB5" s="191">
        <v>0</v>
      </c>
      <c r="CC5" s="191">
        <v>0</v>
      </c>
      <c r="CF5" s="371"/>
      <c r="CG5" s="199">
        <v>2</v>
      </c>
      <c r="CH5" s="207" t="s">
        <v>104</v>
      </c>
      <c r="CI5" s="206"/>
      <c r="CJ5" s="207" t="s">
        <v>104</v>
      </c>
      <c r="CK5" s="207" t="s">
        <v>104</v>
      </c>
      <c r="CL5" s="207" t="s">
        <v>104</v>
      </c>
      <c r="CM5" s="207" t="s">
        <v>104</v>
      </c>
      <c r="CN5" s="207" t="s">
        <v>104</v>
      </c>
      <c r="CO5" s="207" t="s">
        <v>104</v>
      </c>
      <c r="CP5" s="207" t="s">
        <v>104</v>
      </c>
      <c r="CQ5" s="207" t="s">
        <v>104</v>
      </c>
      <c r="CU5" s="147"/>
    </row>
    <row r="6" spans="1:99" x14ac:dyDescent="0.2">
      <c r="A6" s="17"/>
      <c r="B6" s="13"/>
      <c r="C6" s="11">
        <v>3</v>
      </c>
      <c r="D6" s="38">
        <v>0</v>
      </c>
      <c r="E6" s="38">
        <v>0</v>
      </c>
      <c r="F6" s="46">
        <v>1</v>
      </c>
      <c r="G6" s="38">
        <v>0</v>
      </c>
      <c r="H6" s="38">
        <v>0</v>
      </c>
      <c r="I6" s="38">
        <v>0</v>
      </c>
      <c r="J6" s="38">
        <v>0</v>
      </c>
      <c r="K6" s="38">
        <v>0</v>
      </c>
      <c r="L6" s="38">
        <v>0</v>
      </c>
      <c r="M6" s="38">
        <v>0</v>
      </c>
      <c r="Q6" s="329">
        <v>4</v>
      </c>
      <c r="R6" s="259" t="str">
        <f>'Forcing on k'!B7</f>
        <v>Pollution</v>
      </c>
      <c r="X6" s="311"/>
      <c r="Y6" s="11">
        <v>3</v>
      </c>
      <c r="Z6" s="84">
        <f t="shared" ref="Z6:AA12" si="9">IF(AM6="p",AZ6+$S$15,(IF(AM6="z",AZ6,IF(AM6="m",AZ6*$S$15,IF(AM6="n",AZ6-$S$15,AZ6)))))</f>
        <v>0</v>
      </c>
      <c r="AA6" s="84">
        <f t="shared" si="9"/>
        <v>0</v>
      </c>
      <c r="AB6" s="204">
        <f>$S$17</f>
        <v>1</v>
      </c>
      <c r="AC6" s="84">
        <f t="shared" ref="AC6" si="10">IF(AP6="p",BC6+$S$15,(IF(AP6="z",BC6,IF(AP6="m",BC6*$S$15,IF(AP6="n",BC6-$S$15,BC6)))))</f>
        <v>0</v>
      </c>
      <c r="AD6" s="84">
        <f t="shared" ref="AD6:AD7" si="11">IF(AQ6="p",BD6+$S$15,(IF(AQ6="z",BD6,IF(AQ6="m",BD6*$S$15,IF(AQ6="n",BD6-$S$15,BD6)))))</f>
        <v>0</v>
      </c>
      <c r="AE6" s="84">
        <f t="shared" ref="AE6:AE8" si="12">IF(AR6="p",BE6+$S$15,(IF(AR6="z",BE6,IF(AR6="m",BE6*$S$15,IF(AR6="n",BE6-$S$15,BE6)))))</f>
        <v>0</v>
      </c>
      <c r="AF6" s="84">
        <f t="shared" ref="AF6:AF9" si="13">IF(AS6="p",BF6+$S$15,(IF(AS6="z",BF6,IF(AS6="m",BF6*$S$15,IF(AS6="n",BF6-$S$15,BF6)))))</f>
        <v>0</v>
      </c>
      <c r="AG6" s="84">
        <f t="shared" ref="AG6:AG10" si="14">IF(AT6="p",BG6+$S$15,(IF(AT6="z",BG6,IF(AT6="m",BG6*$S$15,IF(AT6="n",BG6-$S$15,BG6)))))</f>
        <v>0</v>
      </c>
      <c r="AH6" s="84">
        <f t="shared" ref="AH6:AH10" si="15">IF(AU6="p",BH6+$S$15,(IF(AU6="z",BH6,IF(AU6="m",BH6*$S$15,IF(AU6="n",BH6-$S$15,BH6)))))</f>
        <v>0</v>
      </c>
      <c r="AI6" s="84">
        <f t="shared" ref="AI6" si="16">IF(AV6="p",BI6+$S$15,(IF(AV6="z",BI6,IF(AV6="m",BI6*$S$15,IF(AV6="n",BI6-$S$15,BI6)))))</f>
        <v>0</v>
      </c>
      <c r="AK6" s="312"/>
      <c r="AL6" s="199">
        <v>3</v>
      </c>
      <c r="AM6" s="207" t="s">
        <v>104</v>
      </c>
      <c r="AN6" s="207" t="s">
        <v>104</v>
      </c>
      <c r="AO6" s="206"/>
      <c r="AP6" s="207" t="s">
        <v>104</v>
      </c>
      <c r="AQ6" s="207" t="s">
        <v>104</v>
      </c>
      <c r="AR6" s="207" t="s">
        <v>104</v>
      </c>
      <c r="AS6" s="207" t="s">
        <v>104</v>
      </c>
      <c r="AT6" s="207" t="s">
        <v>104</v>
      </c>
      <c r="AU6" s="207" t="s">
        <v>104</v>
      </c>
      <c r="AV6" s="207" t="s">
        <v>104</v>
      </c>
      <c r="AW6" s="147"/>
      <c r="AX6" s="312"/>
      <c r="AY6" s="11">
        <v>3</v>
      </c>
      <c r="AZ6" s="191">
        <v>0</v>
      </c>
      <c r="BA6" s="191">
        <v>0</v>
      </c>
      <c r="BB6" s="212">
        <v>1</v>
      </c>
      <c r="BC6" s="191">
        <v>0</v>
      </c>
      <c r="BD6" s="191">
        <v>0</v>
      </c>
      <c r="BE6" s="191">
        <v>0</v>
      </c>
      <c r="BF6" s="191">
        <v>0</v>
      </c>
      <c r="BG6" s="191">
        <v>0</v>
      </c>
      <c r="BH6" s="191">
        <v>0</v>
      </c>
      <c r="BI6" s="191">
        <v>0</v>
      </c>
      <c r="BJ6" s="147"/>
      <c r="BK6" s="215"/>
      <c r="BL6" s="147"/>
      <c r="BM6" s="147"/>
      <c r="BN6" s="147"/>
      <c r="BO6" s="147"/>
      <c r="BP6" s="147"/>
      <c r="BQ6" s="147"/>
      <c r="BR6" s="373"/>
      <c r="BS6" s="11">
        <v>3</v>
      </c>
      <c r="BT6" s="191">
        <v>0</v>
      </c>
      <c r="BU6" s="191">
        <v>0</v>
      </c>
      <c r="BV6" s="212">
        <v>1</v>
      </c>
      <c r="BW6" s="191">
        <v>0</v>
      </c>
      <c r="BX6" s="191">
        <v>0</v>
      </c>
      <c r="BY6" s="191">
        <v>0</v>
      </c>
      <c r="BZ6" s="191">
        <v>0</v>
      </c>
      <c r="CA6" s="191">
        <v>0</v>
      </c>
      <c r="CB6" s="191">
        <v>0</v>
      </c>
      <c r="CC6" s="191">
        <v>0</v>
      </c>
      <c r="CF6" s="371"/>
      <c r="CG6" s="199">
        <v>3</v>
      </c>
      <c r="CH6" s="207" t="s">
        <v>104</v>
      </c>
      <c r="CI6" s="207" t="s">
        <v>104</v>
      </c>
      <c r="CJ6" s="206"/>
      <c r="CK6" s="207" t="s">
        <v>104</v>
      </c>
      <c r="CL6" s="207" t="s">
        <v>104</v>
      </c>
      <c r="CM6" s="207" t="s">
        <v>104</v>
      </c>
      <c r="CN6" s="207" t="s">
        <v>104</v>
      </c>
      <c r="CO6" s="207" t="s">
        <v>104</v>
      </c>
      <c r="CP6" s="207" t="s">
        <v>104</v>
      </c>
      <c r="CQ6" s="207" t="s">
        <v>104</v>
      </c>
      <c r="CU6" s="147"/>
    </row>
    <row r="7" spans="1:99" x14ac:dyDescent="0.2">
      <c r="A7" s="17"/>
      <c r="B7" s="13"/>
      <c r="C7" s="11">
        <v>4</v>
      </c>
      <c r="D7" s="38">
        <v>0</v>
      </c>
      <c r="E7" s="197">
        <v>0</v>
      </c>
      <c r="F7" s="38">
        <v>0</v>
      </c>
      <c r="G7" s="46">
        <v>1</v>
      </c>
      <c r="H7" s="38">
        <v>0</v>
      </c>
      <c r="I7" s="38">
        <v>0</v>
      </c>
      <c r="J7" s="38">
        <v>0</v>
      </c>
      <c r="K7" s="38">
        <v>0</v>
      </c>
      <c r="L7" s="38">
        <v>0</v>
      </c>
      <c r="M7" s="38">
        <v>0</v>
      </c>
      <c r="Q7" s="329">
        <v>5</v>
      </c>
      <c r="R7" s="259" t="str">
        <f>'Forcing on k'!B8</f>
        <v>Fishing</v>
      </c>
      <c r="X7" s="311"/>
      <c r="Y7" s="11">
        <v>4</v>
      </c>
      <c r="Z7" s="84">
        <f t="shared" si="9"/>
        <v>0</v>
      </c>
      <c r="AA7" s="84">
        <f t="shared" ref="AA7:AA13" si="17">IF(AN7="p",BA7+$S$15,(IF(AN7="z",BA7,IF(AN7="m",BA7*$S$15,IF(AN7="n",BA7-$S$15,BA7)))))</f>
        <v>0</v>
      </c>
      <c r="AB7" s="84">
        <f t="shared" ref="AB7:AB15" si="18">IF(AO7="p",BB7+$S$15,(IF(AO7="z",BB7,IF(AO7="m",BB7*$S$15,IF(AO7="n",BB7-$S$15,BB7)))))</f>
        <v>0</v>
      </c>
      <c r="AC7" s="204">
        <f>$S$17</f>
        <v>1</v>
      </c>
      <c r="AD7" s="84">
        <f t="shared" si="11"/>
        <v>0</v>
      </c>
      <c r="AE7" s="84">
        <f t="shared" si="12"/>
        <v>0</v>
      </c>
      <c r="AF7" s="84">
        <f t="shared" si="13"/>
        <v>0</v>
      </c>
      <c r="AG7" s="84">
        <f t="shared" si="14"/>
        <v>0</v>
      </c>
      <c r="AH7" s="84">
        <f t="shared" si="15"/>
        <v>0</v>
      </c>
      <c r="AI7" s="84">
        <f t="shared" ref="AH7:AI12" si="19">IF(AV7="p",BI7+$S$15,(IF(AV7="z",BI7,IF(AV7="m",BI7*$S$15,IF(AV7="n",BI7-$S$15,BI7)))))</f>
        <v>0</v>
      </c>
      <c r="AK7" s="312"/>
      <c r="AL7" s="199">
        <v>4</v>
      </c>
      <c r="AM7" s="207" t="s">
        <v>104</v>
      </c>
      <c r="AN7" s="207" t="s">
        <v>104</v>
      </c>
      <c r="AO7" s="207" t="s">
        <v>104</v>
      </c>
      <c r="AP7" s="206"/>
      <c r="AQ7" s="207" t="s">
        <v>104</v>
      </c>
      <c r="AR7" s="207" t="s">
        <v>104</v>
      </c>
      <c r="AS7" s="207" t="s">
        <v>104</v>
      </c>
      <c r="AT7" s="207" t="s">
        <v>104</v>
      </c>
      <c r="AU7" s="207" t="s">
        <v>104</v>
      </c>
      <c r="AV7" s="207" t="s">
        <v>104</v>
      </c>
      <c r="AW7" s="147"/>
      <c r="AX7" s="312"/>
      <c r="AY7" s="11">
        <v>4</v>
      </c>
      <c r="AZ7" s="191">
        <v>0</v>
      </c>
      <c r="BA7" s="191">
        <v>0</v>
      </c>
      <c r="BB7" s="191">
        <v>0</v>
      </c>
      <c r="BC7" s="212">
        <v>1</v>
      </c>
      <c r="BD7" s="191">
        <v>0</v>
      </c>
      <c r="BE7" s="191">
        <v>0</v>
      </c>
      <c r="BF7" s="191">
        <v>0</v>
      </c>
      <c r="BG7" s="191">
        <v>0</v>
      </c>
      <c r="BH7" s="191">
        <v>0</v>
      </c>
      <c r="BI7" s="191">
        <v>0</v>
      </c>
      <c r="BJ7" s="147"/>
      <c r="BK7" s="215"/>
      <c r="BL7" s="147"/>
      <c r="BM7" s="147"/>
      <c r="BN7" s="147"/>
      <c r="BO7" s="147"/>
      <c r="BP7" s="147"/>
      <c r="BQ7" s="147"/>
      <c r="BR7" s="373"/>
      <c r="BS7" s="11">
        <v>4</v>
      </c>
      <c r="BT7" s="191">
        <v>0</v>
      </c>
      <c r="BU7" s="191">
        <v>0</v>
      </c>
      <c r="BV7" s="191">
        <v>0</v>
      </c>
      <c r="BW7" s="212">
        <v>1</v>
      </c>
      <c r="BX7" s="191">
        <v>0</v>
      </c>
      <c r="BY7" s="191">
        <v>0</v>
      </c>
      <c r="BZ7" s="191">
        <v>0</v>
      </c>
      <c r="CA7" s="191">
        <v>0</v>
      </c>
      <c r="CB7" s="191">
        <v>0</v>
      </c>
      <c r="CC7" s="191">
        <v>0</v>
      </c>
      <c r="CF7" s="371"/>
      <c r="CG7" s="199">
        <v>4</v>
      </c>
      <c r="CH7" s="207" t="s">
        <v>104</v>
      </c>
      <c r="CI7" s="207" t="s">
        <v>104</v>
      </c>
      <c r="CJ7" s="207" t="s">
        <v>104</v>
      </c>
      <c r="CK7" s="206"/>
      <c r="CL7" s="207" t="s">
        <v>104</v>
      </c>
      <c r="CM7" s="207" t="s">
        <v>104</v>
      </c>
      <c r="CN7" s="207" t="s">
        <v>104</v>
      </c>
      <c r="CO7" s="207" t="s">
        <v>104</v>
      </c>
      <c r="CP7" s="207" t="s">
        <v>104</v>
      </c>
      <c r="CQ7" s="207" t="s">
        <v>104</v>
      </c>
      <c r="CU7" s="1"/>
    </row>
    <row r="8" spans="1:99" x14ac:dyDescent="0.2">
      <c r="A8" s="17"/>
      <c r="B8" s="13"/>
      <c r="C8" s="11">
        <v>5</v>
      </c>
      <c r="D8" s="38">
        <v>0</v>
      </c>
      <c r="E8" s="38">
        <v>0</v>
      </c>
      <c r="F8" s="38">
        <v>0</v>
      </c>
      <c r="G8" s="38">
        <v>0</v>
      </c>
      <c r="H8" s="46">
        <v>1</v>
      </c>
      <c r="I8" s="38">
        <v>0</v>
      </c>
      <c r="J8" s="38">
        <v>0</v>
      </c>
      <c r="K8" s="38">
        <v>0</v>
      </c>
      <c r="L8" s="38">
        <v>0</v>
      </c>
      <c r="M8" s="38">
        <v>0</v>
      </c>
      <c r="Q8" s="329">
        <v>6</v>
      </c>
      <c r="R8" s="259" t="s">
        <v>187</v>
      </c>
      <c r="X8" s="311"/>
      <c r="Y8" s="11">
        <v>5</v>
      </c>
      <c r="Z8" s="84">
        <f t="shared" si="9"/>
        <v>0</v>
      </c>
      <c r="AA8" s="84">
        <f t="shared" si="17"/>
        <v>0</v>
      </c>
      <c r="AB8" s="84">
        <f t="shared" si="18"/>
        <v>0</v>
      </c>
      <c r="AC8" s="84">
        <f t="shared" ref="AC8:AC16" si="20">IF(AP8="p",BC8+$S$15,(IF(AP8="z",BC8,IF(AP8="m",BC8*$S$15,IF(AP8="n",BC8-$S$15,BC8)))))</f>
        <v>0</v>
      </c>
      <c r="AD8" s="204">
        <f>$S$17</f>
        <v>1</v>
      </c>
      <c r="AE8" s="84">
        <f t="shared" si="12"/>
        <v>0</v>
      </c>
      <c r="AF8" s="84">
        <f t="shared" si="13"/>
        <v>0</v>
      </c>
      <c r="AG8" s="84">
        <f t="shared" si="14"/>
        <v>0</v>
      </c>
      <c r="AH8" s="84">
        <f t="shared" si="15"/>
        <v>0</v>
      </c>
      <c r="AI8" s="84">
        <f t="shared" si="19"/>
        <v>0</v>
      </c>
      <c r="AK8" s="312"/>
      <c r="AL8" s="199">
        <v>5</v>
      </c>
      <c r="AM8" s="207" t="s">
        <v>104</v>
      </c>
      <c r="AN8" s="207" t="s">
        <v>104</v>
      </c>
      <c r="AO8" s="207" t="s">
        <v>104</v>
      </c>
      <c r="AP8" s="207" t="s">
        <v>104</v>
      </c>
      <c r="AQ8" s="206"/>
      <c r="AR8" s="207" t="s">
        <v>104</v>
      </c>
      <c r="AS8" s="207" t="s">
        <v>104</v>
      </c>
      <c r="AT8" s="207" t="s">
        <v>104</v>
      </c>
      <c r="AU8" s="207" t="s">
        <v>104</v>
      </c>
      <c r="AV8" s="207" t="s">
        <v>104</v>
      </c>
      <c r="AW8" s="147"/>
      <c r="AX8" s="312"/>
      <c r="AY8" s="11">
        <v>5</v>
      </c>
      <c r="AZ8" s="191">
        <v>0</v>
      </c>
      <c r="BA8" s="191">
        <v>0</v>
      </c>
      <c r="BB8" s="191">
        <v>0</v>
      </c>
      <c r="BC8" s="191">
        <v>0</v>
      </c>
      <c r="BD8" s="212">
        <v>1</v>
      </c>
      <c r="BE8" s="191">
        <v>0</v>
      </c>
      <c r="BF8" s="191">
        <v>0</v>
      </c>
      <c r="BG8" s="191">
        <v>0</v>
      </c>
      <c r="BH8" s="191">
        <v>0</v>
      </c>
      <c r="BI8" s="191">
        <v>0</v>
      </c>
      <c r="BJ8" s="147"/>
      <c r="BK8" s="215"/>
      <c r="BL8" s="147"/>
      <c r="BM8" s="147"/>
      <c r="BN8" s="147"/>
      <c r="BO8" s="147"/>
      <c r="BP8" s="147"/>
      <c r="BQ8" s="147"/>
      <c r="BR8" s="373"/>
      <c r="BS8" s="11">
        <v>5</v>
      </c>
      <c r="BT8" s="191">
        <v>0</v>
      </c>
      <c r="BU8" s="191">
        <v>0</v>
      </c>
      <c r="BV8" s="191">
        <v>0</v>
      </c>
      <c r="BW8" s="191">
        <v>0</v>
      </c>
      <c r="BX8" s="212">
        <v>1</v>
      </c>
      <c r="BY8" s="191">
        <v>0</v>
      </c>
      <c r="BZ8" s="191">
        <v>0</v>
      </c>
      <c r="CA8" s="191">
        <v>0</v>
      </c>
      <c r="CB8" s="191">
        <v>0</v>
      </c>
      <c r="CC8" s="191">
        <v>0</v>
      </c>
      <c r="CF8" s="371"/>
      <c r="CG8" s="199">
        <v>5</v>
      </c>
      <c r="CH8" s="207" t="s">
        <v>104</v>
      </c>
      <c r="CI8" s="207" t="s">
        <v>104</v>
      </c>
      <c r="CJ8" s="207" t="s">
        <v>104</v>
      </c>
      <c r="CK8" s="207" t="s">
        <v>104</v>
      </c>
      <c r="CL8" s="206"/>
      <c r="CM8" s="207" t="s">
        <v>104</v>
      </c>
      <c r="CN8" s="207" t="s">
        <v>104</v>
      </c>
      <c r="CO8" s="207" t="s">
        <v>104</v>
      </c>
      <c r="CP8" s="207" t="s">
        <v>104</v>
      </c>
      <c r="CQ8" s="207" t="s">
        <v>104</v>
      </c>
      <c r="CU8" s="1"/>
    </row>
    <row r="9" spans="1:99" x14ac:dyDescent="0.2">
      <c r="A9" s="17"/>
      <c r="B9" s="13"/>
      <c r="C9" s="11">
        <v>6</v>
      </c>
      <c r="D9" s="38">
        <v>0</v>
      </c>
      <c r="E9" s="38">
        <v>0</v>
      </c>
      <c r="F9" s="38">
        <v>0</v>
      </c>
      <c r="G9" s="38">
        <v>0</v>
      </c>
      <c r="H9" s="38">
        <v>0</v>
      </c>
      <c r="I9" s="46">
        <v>1</v>
      </c>
      <c r="J9" s="38">
        <v>0</v>
      </c>
      <c r="K9" s="38">
        <v>0</v>
      </c>
      <c r="L9" s="38">
        <v>0</v>
      </c>
      <c r="M9" s="38">
        <v>0</v>
      </c>
      <c r="Q9" s="329">
        <v>7</v>
      </c>
      <c r="R9" s="259" t="s">
        <v>187</v>
      </c>
      <c r="X9" s="311"/>
      <c r="Y9" s="11">
        <v>6</v>
      </c>
      <c r="Z9" s="84">
        <f t="shared" si="9"/>
        <v>0</v>
      </c>
      <c r="AA9" s="84">
        <f t="shared" si="17"/>
        <v>0</v>
      </c>
      <c r="AB9" s="84">
        <f t="shared" si="18"/>
        <v>0</v>
      </c>
      <c r="AC9" s="84">
        <f t="shared" si="20"/>
        <v>0</v>
      </c>
      <c r="AD9" s="84">
        <f t="shared" ref="AD9:AD17" si="21">IF(AQ9="p",BD9+$S$15,(IF(AQ9="z",BD9,IF(AQ9="m",BD9*$S$15,IF(AQ9="n",BD9-$S$15,BD9)))))</f>
        <v>0</v>
      </c>
      <c r="AE9" s="204">
        <f>$S$17</f>
        <v>1</v>
      </c>
      <c r="AF9" s="84">
        <f t="shared" si="13"/>
        <v>0</v>
      </c>
      <c r="AG9" s="84">
        <f t="shared" si="14"/>
        <v>0</v>
      </c>
      <c r="AH9" s="84">
        <f t="shared" si="15"/>
        <v>0</v>
      </c>
      <c r="AI9" s="84">
        <f t="shared" si="19"/>
        <v>0</v>
      </c>
      <c r="AK9" s="312"/>
      <c r="AL9" s="199">
        <v>6</v>
      </c>
      <c r="AM9" s="207" t="s">
        <v>104</v>
      </c>
      <c r="AN9" s="207" t="s">
        <v>104</v>
      </c>
      <c r="AO9" s="207" t="s">
        <v>104</v>
      </c>
      <c r="AP9" s="207" t="s">
        <v>104</v>
      </c>
      <c r="AQ9" s="207" t="s">
        <v>104</v>
      </c>
      <c r="AR9" s="206"/>
      <c r="AS9" s="207" t="s">
        <v>104</v>
      </c>
      <c r="AT9" s="207" t="s">
        <v>104</v>
      </c>
      <c r="AU9" s="207" t="s">
        <v>104</v>
      </c>
      <c r="AV9" s="207" t="s">
        <v>104</v>
      </c>
      <c r="AW9" s="147"/>
      <c r="AX9" s="312"/>
      <c r="AY9" s="11">
        <v>6</v>
      </c>
      <c r="AZ9" s="191">
        <v>0</v>
      </c>
      <c r="BA9" s="191">
        <v>0</v>
      </c>
      <c r="BB9" s="191">
        <v>0</v>
      </c>
      <c r="BC9" s="191">
        <v>0</v>
      </c>
      <c r="BD9" s="191">
        <v>0</v>
      </c>
      <c r="BE9" s="212">
        <v>1</v>
      </c>
      <c r="BF9" s="191">
        <v>0</v>
      </c>
      <c r="BG9" s="191">
        <v>0</v>
      </c>
      <c r="BH9" s="191">
        <v>0</v>
      </c>
      <c r="BI9" s="191">
        <v>0</v>
      </c>
      <c r="BJ9" s="147"/>
      <c r="BK9" s="215"/>
      <c r="BL9" s="147"/>
      <c r="BM9" s="147"/>
      <c r="BN9" s="147"/>
      <c r="BO9" s="147"/>
      <c r="BP9" s="147"/>
      <c r="BQ9" s="147"/>
      <c r="BR9" s="373"/>
      <c r="BS9" s="11">
        <v>6</v>
      </c>
      <c r="BT9" s="191">
        <v>0</v>
      </c>
      <c r="BU9" s="191">
        <v>0</v>
      </c>
      <c r="BV9" s="191">
        <v>0</v>
      </c>
      <c r="BW9" s="191">
        <v>0</v>
      </c>
      <c r="BX9" s="191">
        <v>0</v>
      </c>
      <c r="BY9" s="212">
        <v>1</v>
      </c>
      <c r="BZ9" s="191">
        <v>0</v>
      </c>
      <c r="CA9" s="191">
        <v>0</v>
      </c>
      <c r="CB9" s="191">
        <v>0</v>
      </c>
      <c r="CC9" s="191">
        <v>0</v>
      </c>
      <c r="CF9" s="371"/>
      <c r="CG9" s="199">
        <v>6</v>
      </c>
      <c r="CH9" s="207" t="s">
        <v>104</v>
      </c>
      <c r="CI9" s="207" t="s">
        <v>104</v>
      </c>
      <c r="CJ9" s="207" t="s">
        <v>104</v>
      </c>
      <c r="CK9" s="207" t="s">
        <v>104</v>
      </c>
      <c r="CL9" s="207" t="s">
        <v>104</v>
      </c>
      <c r="CM9" s="206"/>
      <c r="CN9" s="207" t="s">
        <v>104</v>
      </c>
      <c r="CO9" s="207" t="s">
        <v>104</v>
      </c>
      <c r="CP9" s="207" t="s">
        <v>104</v>
      </c>
      <c r="CQ9" s="207" t="s">
        <v>104</v>
      </c>
    </row>
    <row r="10" spans="1:99" x14ac:dyDescent="0.2">
      <c r="A10" s="17"/>
      <c r="B10" s="13"/>
      <c r="C10" s="11">
        <v>7</v>
      </c>
      <c r="D10" s="161">
        <v>0</v>
      </c>
      <c r="E10" s="161">
        <v>0</v>
      </c>
      <c r="F10" s="161">
        <v>0</v>
      </c>
      <c r="G10" s="161">
        <v>0</v>
      </c>
      <c r="H10" s="161">
        <v>0</v>
      </c>
      <c r="I10" s="161">
        <v>0</v>
      </c>
      <c r="J10" s="46">
        <v>1</v>
      </c>
      <c r="K10" s="38">
        <v>0</v>
      </c>
      <c r="L10" s="38">
        <v>0</v>
      </c>
      <c r="M10" s="38">
        <v>0</v>
      </c>
      <c r="Q10" s="329">
        <v>8</v>
      </c>
      <c r="R10" s="259" t="str">
        <f>'Forcing on k'!B11</f>
        <v>empty</v>
      </c>
      <c r="X10" s="311"/>
      <c r="Y10" s="11">
        <v>7</v>
      </c>
      <c r="Z10" s="84">
        <f t="shared" si="9"/>
        <v>0</v>
      </c>
      <c r="AA10" s="84">
        <f t="shared" si="17"/>
        <v>0</v>
      </c>
      <c r="AB10" s="84">
        <f t="shared" si="18"/>
        <v>0</v>
      </c>
      <c r="AC10" s="84">
        <f t="shared" si="20"/>
        <v>0</v>
      </c>
      <c r="AD10" s="84">
        <f t="shared" si="21"/>
        <v>0</v>
      </c>
      <c r="AE10" s="84">
        <f t="shared" ref="AE10:AE18" si="22">IF(AR10="p",BE10+$S$15,(IF(AR10="z",BE10,IF(AR10="m",BE10*$S$15,IF(AR10="n",BE10-$S$15,BE10)))))</f>
        <v>0</v>
      </c>
      <c r="AF10" s="204">
        <f>$S$17</f>
        <v>1</v>
      </c>
      <c r="AG10" s="84">
        <f t="shared" si="14"/>
        <v>0</v>
      </c>
      <c r="AH10" s="84">
        <f t="shared" si="15"/>
        <v>0</v>
      </c>
      <c r="AI10" s="84">
        <f t="shared" si="19"/>
        <v>0</v>
      </c>
      <c r="AK10" s="312"/>
      <c r="AL10" s="199">
        <v>7</v>
      </c>
      <c r="AM10" s="207" t="s">
        <v>104</v>
      </c>
      <c r="AN10" s="207" t="s">
        <v>104</v>
      </c>
      <c r="AO10" s="207" t="s">
        <v>104</v>
      </c>
      <c r="AP10" s="207" t="s">
        <v>104</v>
      </c>
      <c r="AQ10" s="207" t="s">
        <v>104</v>
      </c>
      <c r="AR10" s="207" t="s">
        <v>104</v>
      </c>
      <c r="AS10" s="206"/>
      <c r="AT10" s="207" t="s">
        <v>104</v>
      </c>
      <c r="AU10" s="207" t="s">
        <v>104</v>
      </c>
      <c r="AV10" s="207" t="s">
        <v>104</v>
      </c>
      <c r="AW10" s="147"/>
      <c r="AX10" s="312"/>
      <c r="AY10" s="11">
        <v>7</v>
      </c>
      <c r="AZ10" s="191">
        <v>0</v>
      </c>
      <c r="BA10" s="193">
        <v>0</v>
      </c>
      <c r="BB10" s="193">
        <v>0</v>
      </c>
      <c r="BC10" s="193">
        <v>0</v>
      </c>
      <c r="BD10" s="193">
        <v>0</v>
      </c>
      <c r="BE10" s="193">
        <v>0</v>
      </c>
      <c r="BF10" s="212">
        <v>1</v>
      </c>
      <c r="BG10" s="191">
        <v>0</v>
      </c>
      <c r="BH10" s="191">
        <v>0</v>
      </c>
      <c r="BI10" s="191">
        <v>0</v>
      </c>
      <c r="BJ10" s="147"/>
      <c r="BK10" s="215"/>
      <c r="BL10" s="147"/>
      <c r="BM10" s="147"/>
      <c r="BN10" s="147"/>
      <c r="BO10" s="147"/>
      <c r="BP10" s="147"/>
      <c r="BQ10" s="147"/>
      <c r="BR10" s="373"/>
      <c r="BS10" s="11">
        <v>7</v>
      </c>
      <c r="BT10" s="191">
        <v>0</v>
      </c>
      <c r="BU10" s="193">
        <v>0</v>
      </c>
      <c r="BV10" s="193">
        <v>0</v>
      </c>
      <c r="BW10" s="193">
        <v>0</v>
      </c>
      <c r="BX10" s="193">
        <v>0</v>
      </c>
      <c r="BY10" s="193">
        <v>0</v>
      </c>
      <c r="BZ10" s="212">
        <v>1</v>
      </c>
      <c r="CA10" s="191">
        <v>0</v>
      </c>
      <c r="CB10" s="191">
        <v>0</v>
      </c>
      <c r="CC10" s="191">
        <v>0</v>
      </c>
      <c r="CF10" s="371"/>
      <c r="CG10" s="199">
        <v>7</v>
      </c>
      <c r="CH10" s="207" t="s">
        <v>104</v>
      </c>
      <c r="CI10" s="207" t="s">
        <v>104</v>
      </c>
      <c r="CJ10" s="207" t="s">
        <v>104</v>
      </c>
      <c r="CK10" s="207" t="s">
        <v>104</v>
      </c>
      <c r="CL10" s="207" t="s">
        <v>104</v>
      </c>
      <c r="CM10" s="207" t="s">
        <v>104</v>
      </c>
      <c r="CN10" s="206"/>
      <c r="CO10" s="207" t="s">
        <v>104</v>
      </c>
      <c r="CP10" s="207" t="s">
        <v>104</v>
      </c>
      <c r="CQ10" s="207" t="s">
        <v>104</v>
      </c>
    </row>
    <row r="11" spans="1:99" x14ac:dyDescent="0.2">
      <c r="A11" s="17"/>
      <c r="B11" s="13"/>
      <c r="C11" s="11">
        <v>8</v>
      </c>
      <c r="D11" s="161">
        <v>0</v>
      </c>
      <c r="E11" s="161">
        <v>0</v>
      </c>
      <c r="F11" s="161">
        <v>0</v>
      </c>
      <c r="G11" s="161">
        <v>0</v>
      </c>
      <c r="H11" s="161">
        <v>0</v>
      </c>
      <c r="I11" s="161">
        <v>0</v>
      </c>
      <c r="J11" s="84">
        <v>0</v>
      </c>
      <c r="K11" s="46">
        <v>1</v>
      </c>
      <c r="L11" s="38">
        <v>0</v>
      </c>
      <c r="M11" s="38">
        <v>0</v>
      </c>
      <c r="Q11" s="329">
        <v>9</v>
      </c>
      <c r="R11" s="259" t="str">
        <f>'Forcing on k'!B12</f>
        <v>empty</v>
      </c>
      <c r="X11" s="311"/>
      <c r="Y11" s="11">
        <v>8</v>
      </c>
      <c r="Z11" s="84">
        <f t="shared" si="9"/>
        <v>0</v>
      </c>
      <c r="AA11" s="84">
        <f t="shared" si="17"/>
        <v>0</v>
      </c>
      <c r="AB11" s="84">
        <f t="shared" si="18"/>
        <v>0</v>
      </c>
      <c r="AC11" s="84">
        <f t="shared" si="20"/>
        <v>0</v>
      </c>
      <c r="AD11" s="84">
        <f t="shared" si="21"/>
        <v>0</v>
      </c>
      <c r="AE11" s="84">
        <f t="shared" si="22"/>
        <v>0</v>
      </c>
      <c r="AF11" s="84">
        <f t="shared" ref="AF11:AF19" si="23">IF(AS11="p",BF11+$S$15,(IF(AS11="z",BF11,IF(AS11="m",BF11*$S$15,IF(AS11="n",BF11-$S$15,BF11)))))</f>
        <v>0</v>
      </c>
      <c r="AG11" s="204">
        <f>$S$17</f>
        <v>1</v>
      </c>
      <c r="AH11" s="84">
        <f t="shared" si="19"/>
        <v>0</v>
      </c>
      <c r="AI11" s="84">
        <f t="shared" si="19"/>
        <v>0</v>
      </c>
      <c r="AK11" s="312"/>
      <c r="AL11" s="199">
        <v>8</v>
      </c>
      <c r="AM11" s="207" t="s">
        <v>104</v>
      </c>
      <c r="AN11" s="207" t="s">
        <v>104</v>
      </c>
      <c r="AO11" s="207" t="s">
        <v>104</v>
      </c>
      <c r="AP11" s="207" t="s">
        <v>104</v>
      </c>
      <c r="AQ11" s="207" t="s">
        <v>104</v>
      </c>
      <c r="AR11" s="207" t="s">
        <v>104</v>
      </c>
      <c r="AS11" s="207" t="s">
        <v>104</v>
      </c>
      <c r="AT11" s="206"/>
      <c r="AU11" s="207" t="s">
        <v>104</v>
      </c>
      <c r="AV11" s="207" t="s">
        <v>104</v>
      </c>
      <c r="AW11" s="147"/>
      <c r="AX11" s="312"/>
      <c r="AY11" s="11">
        <v>8</v>
      </c>
      <c r="AZ11" s="191">
        <v>0</v>
      </c>
      <c r="BA11" s="193">
        <v>0</v>
      </c>
      <c r="BB11" s="193">
        <v>0</v>
      </c>
      <c r="BC11" s="193">
        <v>0</v>
      </c>
      <c r="BD11" s="193">
        <v>0</v>
      </c>
      <c r="BE11" s="193">
        <v>0</v>
      </c>
      <c r="BF11" s="193">
        <v>0</v>
      </c>
      <c r="BG11" s="212">
        <v>1</v>
      </c>
      <c r="BH11" s="191">
        <v>0</v>
      </c>
      <c r="BI11" s="191">
        <v>0</v>
      </c>
      <c r="BJ11" s="147"/>
      <c r="BK11" s="215"/>
      <c r="BL11" s="147"/>
      <c r="BM11" s="147"/>
      <c r="BN11" s="147"/>
      <c r="BO11" s="147"/>
      <c r="BP11" s="147"/>
      <c r="BQ11" s="147"/>
      <c r="BR11" s="373"/>
      <c r="BS11" s="11">
        <v>8</v>
      </c>
      <c r="BT11" s="191">
        <v>0</v>
      </c>
      <c r="BU11" s="193">
        <v>0</v>
      </c>
      <c r="BV11" s="193">
        <v>0</v>
      </c>
      <c r="BW11" s="193">
        <v>0</v>
      </c>
      <c r="BX11" s="193">
        <v>0</v>
      </c>
      <c r="BY11" s="193">
        <v>0</v>
      </c>
      <c r="BZ11" s="193">
        <v>0</v>
      </c>
      <c r="CA11" s="212">
        <v>1</v>
      </c>
      <c r="CB11" s="191">
        <v>0</v>
      </c>
      <c r="CC11" s="191">
        <v>0</v>
      </c>
      <c r="CF11" s="371"/>
      <c r="CG11" s="199">
        <v>8</v>
      </c>
      <c r="CH11" s="207" t="s">
        <v>104</v>
      </c>
      <c r="CI11" s="207" t="s">
        <v>104</v>
      </c>
      <c r="CJ11" s="207" t="s">
        <v>104</v>
      </c>
      <c r="CK11" s="207" t="s">
        <v>104</v>
      </c>
      <c r="CL11" s="207" t="s">
        <v>104</v>
      </c>
      <c r="CM11" s="207" t="s">
        <v>104</v>
      </c>
      <c r="CN11" s="207" t="s">
        <v>104</v>
      </c>
      <c r="CO11" s="206"/>
      <c r="CP11" s="207" t="s">
        <v>104</v>
      </c>
      <c r="CQ11" s="207" t="s">
        <v>104</v>
      </c>
    </row>
    <row r="12" spans="1:99" x14ac:dyDescent="0.2">
      <c r="A12" s="17"/>
      <c r="B12" s="13"/>
      <c r="C12" s="11">
        <v>9</v>
      </c>
      <c r="D12" s="161">
        <v>0</v>
      </c>
      <c r="E12" s="161">
        <v>0</v>
      </c>
      <c r="F12" s="161">
        <v>0</v>
      </c>
      <c r="G12" s="161">
        <v>0</v>
      </c>
      <c r="H12" s="161">
        <v>0</v>
      </c>
      <c r="I12" s="161">
        <v>0</v>
      </c>
      <c r="J12" s="84">
        <v>0</v>
      </c>
      <c r="K12" s="84">
        <v>0</v>
      </c>
      <c r="L12" s="46">
        <v>1</v>
      </c>
      <c r="M12" s="38">
        <v>0</v>
      </c>
      <c r="Q12" s="330">
        <v>10</v>
      </c>
      <c r="R12" s="261" t="str">
        <f>'Forcing on k'!B13</f>
        <v>empty</v>
      </c>
      <c r="X12" s="311"/>
      <c r="Y12" s="11">
        <v>9</v>
      </c>
      <c r="Z12" s="84">
        <f t="shared" si="9"/>
        <v>0</v>
      </c>
      <c r="AA12" s="84">
        <f t="shared" si="17"/>
        <v>0</v>
      </c>
      <c r="AB12" s="84">
        <f t="shared" si="18"/>
        <v>0</v>
      </c>
      <c r="AC12" s="84">
        <f t="shared" si="20"/>
        <v>0</v>
      </c>
      <c r="AD12" s="84">
        <f t="shared" si="21"/>
        <v>0</v>
      </c>
      <c r="AE12" s="84">
        <f t="shared" si="22"/>
        <v>0</v>
      </c>
      <c r="AF12" s="84">
        <f t="shared" si="23"/>
        <v>0</v>
      </c>
      <c r="AG12" s="84">
        <f t="shared" ref="AG12:AG20" si="24">IF(AT12="p",BG12+$S$15,(IF(AT12="z",BG12,IF(AT12="m",BG12*$S$15,IF(AT12="n",BG12-$S$15,BG12)))))</f>
        <v>0</v>
      </c>
      <c r="AH12" s="204">
        <f>$S$17</f>
        <v>1</v>
      </c>
      <c r="AI12" s="84">
        <f t="shared" si="19"/>
        <v>0</v>
      </c>
      <c r="AK12" s="312"/>
      <c r="AL12" s="199">
        <v>9</v>
      </c>
      <c r="AM12" s="207" t="s">
        <v>104</v>
      </c>
      <c r="AN12" s="207" t="s">
        <v>104</v>
      </c>
      <c r="AO12" s="207" t="s">
        <v>104</v>
      </c>
      <c r="AP12" s="207" t="s">
        <v>104</v>
      </c>
      <c r="AQ12" s="207" t="s">
        <v>104</v>
      </c>
      <c r="AR12" s="207" t="s">
        <v>104</v>
      </c>
      <c r="AS12" s="207" t="s">
        <v>104</v>
      </c>
      <c r="AT12" s="207" t="s">
        <v>104</v>
      </c>
      <c r="AU12" s="206"/>
      <c r="AV12" s="207" t="s">
        <v>104</v>
      </c>
      <c r="AW12" s="147"/>
      <c r="AX12" s="312"/>
      <c r="AY12" s="11">
        <v>9</v>
      </c>
      <c r="AZ12" s="191">
        <v>0</v>
      </c>
      <c r="BA12" s="193">
        <v>0</v>
      </c>
      <c r="BB12" s="193">
        <v>0</v>
      </c>
      <c r="BC12" s="193">
        <v>0</v>
      </c>
      <c r="BD12" s="193">
        <v>0</v>
      </c>
      <c r="BE12" s="193">
        <v>0</v>
      </c>
      <c r="BF12" s="193">
        <v>0</v>
      </c>
      <c r="BG12" s="193">
        <v>0</v>
      </c>
      <c r="BH12" s="212">
        <v>1</v>
      </c>
      <c r="BI12" s="191">
        <v>0</v>
      </c>
      <c r="BJ12" s="147"/>
      <c r="BK12" s="215"/>
      <c r="BL12" s="147"/>
      <c r="BM12" s="147"/>
      <c r="BN12" s="147"/>
      <c r="BO12" s="147"/>
      <c r="BP12" s="147"/>
      <c r="BQ12" s="147"/>
      <c r="BR12" s="373"/>
      <c r="BS12" s="11">
        <v>9</v>
      </c>
      <c r="BT12" s="191">
        <v>0</v>
      </c>
      <c r="BU12" s="193">
        <v>0</v>
      </c>
      <c r="BV12" s="193">
        <v>0</v>
      </c>
      <c r="BW12" s="193">
        <v>0</v>
      </c>
      <c r="BX12" s="193">
        <v>0</v>
      </c>
      <c r="BY12" s="193">
        <v>0</v>
      </c>
      <c r="BZ12" s="193">
        <v>0</v>
      </c>
      <c r="CA12" s="193">
        <v>0</v>
      </c>
      <c r="CB12" s="212">
        <v>1</v>
      </c>
      <c r="CC12" s="191">
        <v>0</v>
      </c>
      <c r="CF12" s="371"/>
      <c r="CG12" s="199">
        <v>9</v>
      </c>
      <c r="CH12" s="207" t="s">
        <v>104</v>
      </c>
      <c r="CI12" s="207" t="s">
        <v>104</v>
      </c>
      <c r="CJ12" s="207" t="s">
        <v>104</v>
      </c>
      <c r="CK12" s="207" t="s">
        <v>104</v>
      </c>
      <c r="CL12" s="207" t="s">
        <v>104</v>
      </c>
      <c r="CM12" s="207" t="s">
        <v>104</v>
      </c>
      <c r="CN12" s="207" t="s">
        <v>104</v>
      </c>
      <c r="CO12" s="207" t="s">
        <v>104</v>
      </c>
      <c r="CP12" s="206"/>
      <c r="CQ12" s="207" t="s">
        <v>104</v>
      </c>
    </row>
    <row r="13" spans="1:99" x14ac:dyDescent="0.2">
      <c r="A13" s="17"/>
      <c r="B13" s="13"/>
      <c r="C13" s="166">
        <v>10</v>
      </c>
      <c r="D13" s="157">
        <v>0</v>
      </c>
      <c r="E13" s="157">
        <v>0</v>
      </c>
      <c r="F13" s="157">
        <v>0</v>
      </c>
      <c r="G13" s="157">
        <v>0</v>
      </c>
      <c r="H13" s="157">
        <v>0</v>
      </c>
      <c r="I13" s="157">
        <v>0</v>
      </c>
      <c r="J13" s="167">
        <v>0</v>
      </c>
      <c r="K13" s="167">
        <v>0</v>
      </c>
      <c r="L13" s="167">
        <v>0</v>
      </c>
      <c r="M13" s="168">
        <v>1</v>
      </c>
      <c r="X13" s="311"/>
      <c r="Y13" s="166">
        <v>10</v>
      </c>
      <c r="Z13" s="167">
        <f>IF(AM13="p",AZ13+$S$15,(IF(AM13="z",AZ13,IF(AM13="m",AZ13*$S$15,IF(AM13="n",AZ13-$S$15,AZ13)))))</f>
        <v>0</v>
      </c>
      <c r="AA13" s="167">
        <f t="shared" si="17"/>
        <v>0</v>
      </c>
      <c r="AB13" s="167">
        <f t="shared" si="18"/>
        <v>0</v>
      </c>
      <c r="AC13" s="167">
        <f t="shared" si="20"/>
        <v>0</v>
      </c>
      <c r="AD13" s="167">
        <f t="shared" si="21"/>
        <v>0</v>
      </c>
      <c r="AE13" s="167">
        <f t="shared" si="22"/>
        <v>0</v>
      </c>
      <c r="AF13" s="167">
        <f t="shared" si="23"/>
        <v>0</v>
      </c>
      <c r="AG13" s="167">
        <f t="shared" si="24"/>
        <v>0</v>
      </c>
      <c r="AH13" s="167">
        <f t="shared" ref="AH13:AH21" si="25">IF(AU13="p",BH13+$S$15,(IF(AU13="z",BH13,IF(AU13="m",BH13*$S$15,IF(AU13="n",BH13-$S$15,BH13)))))</f>
        <v>0</v>
      </c>
      <c r="AI13" s="168">
        <f>$S$17</f>
        <v>1</v>
      </c>
      <c r="AK13" s="312"/>
      <c r="AL13" s="200">
        <v>10</v>
      </c>
      <c r="AM13" s="208" t="s">
        <v>104</v>
      </c>
      <c r="AN13" s="208" t="s">
        <v>104</v>
      </c>
      <c r="AO13" s="208" t="s">
        <v>104</v>
      </c>
      <c r="AP13" s="208" t="s">
        <v>104</v>
      </c>
      <c r="AQ13" s="208" t="s">
        <v>104</v>
      </c>
      <c r="AR13" s="208" t="s">
        <v>104</v>
      </c>
      <c r="AS13" s="208" t="s">
        <v>104</v>
      </c>
      <c r="AT13" s="208" t="s">
        <v>104</v>
      </c>
      <c r="AU13" s="208" t="s">
        <v>104</v>
      </c>
      <c r="AV13" s="209"/>
      <c r="AW13" s="169"/>
      <c r="AX13" s="312"/>
      <c r="AY13" s="166">
        <v>10</v>
      </c>
      <c r="AZ13" s="196">
        <v>0</v>
      </c>
      <c r="BA13" s="195">
        <v>0</v>
      </c>
      <c r="BB13" s="195">
        <v>0</v>
      </c>
      <c r="BC13" s="195">
        <v>0</v>
      </c>
      <c r="BD13" s="195">
        <v>0</v>
      </c>
      <c r="BE13" s="195">
        <v>0</v>
      </c>
      <c r="BF13" s="195">
        <v>0</v>
      </c>
      <c r="BG13" s="195">
        <v>0</v>
      </c>
      <c r="BH13" s="195">
        <v>0</v>
      </c>
      <c r="BI13" s="213">
        <v>1</v>
      </c>
      <c r="BJ13" s="169"/>
      <c r="BK13" s="217"/>
      <c r="BL13" s="169"/>
      <c r="BM13" s="169"/>
      <c r="BN13" s="169"/>
      <c r="BO13" s="169"/>
      <c r="BP13" s="169"/>
      <c r="BQ13" s="169"/>
      <c r="BR13" s="373"/>
      <c r="BS13" s="166">
        <v>10</v>
      </c>
      <c r="BT13" s="196">
        <v>0</v>
      </c>
      <c r="BU13" s="195">
        <v>0</v>
      </c>
      <c r="BV13" s="195">
        <v>0</v>
      </c>
      <c r="BW13" s="195">
        <v>0</v>
      </c>
      <c r="BX13" s="195">
        <v>0</v>
      </c>
      <c r="BY13" s="195">
        <v>0</v>
      </c>
      <c r="BZ13" s="195">
        <v>0</v>
      </c>
      <c r="CA13" s="195">
        <v>0</v>
      </c>
      <c r="CB13" s="195">
        <v>0</v>
      </c>
      <c r="CC13" s="213">
        <v>1</v>
      </c>
      <c r="CF13" s="371"/>
      <c r="CG13" s="200">
        <v>10</v>
      </c>
      <c r="CH13" s="208" t="s">
        <v>104</v>
      </c>
      <c r="CI13" s="208" t="s">
        <v>104</v>
      </c>
      <c r="CJ13" s="208" t="s">
        <v>104</v>
      </c>
      <c r="CK13" s="208" t="s">
        <v>104</v>
      </c>
      <c r="CL13" s="208" t="s">
        <v>104</v>
      </c>
      <c r="CM13" s="208" t="s">
        <v>104</v>
      </c>
      <c r="CN13" s="208" t="s">
        <v>104</v>
      </c>
      <c r="CO13" s="208" t="s">
        <v>104</v>
      </c>
      <c r="CP13" s="208" t="s">
        <v>104</v>
      </c>
      <c r="CQ13" s="209"/>
    </row>
    <row r="14" spans="1:99" x14ac:dyDescent="0.2">
      <c r="A14" s="17" t="s">
        <v>12</v>
      </c>
      <c r="B14" s="13">
        <f>B4+1</f>
        <v>2</v>
      </c>
      <c r="C14" s="11">
        <v>1</v>
      </c>
      <c r="D14" s="46">
        <v>1</v>
      </c>
      <c r="E14" s="38">
        <v>0</v>
      </c>
      <c r="F14" s="38">
        <v>0</v>
      </c>
      <c r="G14" s="38">
        <v>0</v>
      </c>
      <c r="H14" s="38">
        <v>0</v>
      </c>
      <c r="I14" s="38">
        <v>0</v>
      </c>
      <c r="J14" s="38">
        <v>0</v>
      </c>
      <c r="K14" s="38">
        <v>0</v>
      </c>
      <c r="L14" s="38">
        <v>0</v>
      </c>
      <c r="M14" s="38">
        <v>0</v>
      </c>
      <c r="O14" s="10"/>
      <c r="X14" s="311"/>
      <c r="Y14" s="11">
        <v>1</v>
      </c>
      <c r="Z14" s="204">
        <f>$S$17</f>
        <v>1</v>
      </c>
      <c r="AA14" s="84">
        <f>IF(AN14="p",BA14+$S$15,(IF(AN14="z",BA14,IF(AN14="m",BA14*$S$15,IF(AN14="n",BA14-$S$15,BA14)))))</f>
        <v>0</v>
      </c>
      <c r="AB14" s="84">
        <f t="shared" si="18"/>
        <v>0</v>
      </c>
      <c r="AC14" s="84">
        <f t="shared" si="20"/>
        <v>0</v>
      </c>
      <c r="AD14" s="84">
        <f t="shared" si="21"/>
        <v>0</v>
      </c>
      <c r="AE14" s="84">
        <f t="shared" si="22"/>
        <v>0</v>
      </c>
      <c r="AF14" s="84">
        <f t="shared" si="23"/>
        <v>0</v>
      </c>
      <c r="AG14" s="84">
        <f t="shared" si="24"/>
        <v>0</v>
      </c>
      <c r="AH14" s="84">
        <f t="shared" si="25"/>
        <v>0</v>
      </c>
      <c r="AI14" s="84">
        <f t="shared" ref="AI14:AI22" si="26">IF(AV14="p",BI14+$S$15,(IF(AV14="z",BI14,IF(AV14="m",BI14*$S$15,IF(AV14="n",BI14-$S$15,BI14)))))</f>
        <v>0</v>
      </c>
      <c r="AK14" s="312"/>
      <c r="AL14" s="199">
        <v>1</v>
      </c>
      <c r="AM14" s="206"/>
      <c r="AN14" s="207" t="s">
        <v>104</v>
      </c>
      <c r="AO14" s="207" t="s">
        <v>104</v>
      </c>
      <c r="AP14" s="207" t="s">
        <v>104</v>
      </c>
      <c r="AQ14" s="207" t="s">
        <v>104</v>
      </c>
      <c r="AR14" s="207" t="s">
        <v>104</v>
      </c>
      <c r="AS14" s="207" t="s">
        <v>104</v>
      </c>
      <c r="AT14" s="207" t="s">
        <v>104</v>
      </c>
      <c r="AU14" s="207" t="s">
        <v>104</v>
      </c>
      <c r="AV14" s="207" t="s">
        <v>104</v>
      </c>
      <c r="AW14" s="147"/>
      <c r="AX14" s="312"/>
      <c r="AY14" s="11">
        <v>1</v>
      </c>
      <c r="AZ14" s="212">
        <v>1</v>
      </c>
      <c r="BA14" s="191">
        <v>0</v>
      </c>
      <c r="BB14" s="191">
        <v>0</v>
      </c>
      <c r="BC14" s="191">
        <v>0</v>
      </c>
      <c r="BD14" s="191">
        <v>0</v>
      </c>
      <c r="BE14" s="191">
        <v>0</v>
      </c>
      <c r="BF14" s="191">
        <v>0</v>
      </c>
      <c r="BG14" s="191">
        <v>0</v>
      </c>
      <c r="BH14" s="191">
        <v>0</v>
      </c>
      <c r="BI14" s="191">
        <v>0</v>
      </c>
      <c r="BJ14" s="147"/>
      <c r="BK14" s="215"/>
      <c r="BL14" s="147"/>
      <c r="BM14" s="147"/>
      <c r="BN14" s="147"/>
      <c r="BO14" s="147"/>
      <c r="BP14" s="147"/>
      <c r="BQ14" s="147"/>
      <c r="BR14" s="373"/>
      <c r="BS14" s="11">
        <v>1</v>
      </c>
      <c r="BT14" s="212">
        <v>1</v>
      </c>
      <c r="BU14" s="191">
        <v>0</v>
      </c>
      <c r="BV14" s="191">
        <v>0</v>
      </c>
      <c r="BW14" s="191">
        <v>0</v>
      </c>
      <c r="BX14" s="191">
        <v>0</v>
      </c>
      <c r="BY14" s="191">
        <v>0</v>
      </c>
      <c r="BZ14" s="191">
        <v>0</v>
      </c>
      <c r="CA14" s="191">
        <v>0</v>
      </c>
      <c r="CB14" s="191">
        <v>0</v>
      </c>
      <c r="CC14" s="191">
        <v>0</v>
      </c>
      <c r="CF14" s="371"/>
      <c r="CG14" s="199">
        <v>1</v>
      </c>
      <c r="CH14" s="206"/>
      <c r="CI14" s="207" t="s">
        <v>104</v>
      </c>
      <c r="CJ14" s="207" t="s">
        <v>104</v>
      </c>
      <c r="CK14" s="207" t="s">
        <v>104</v>
      </c>
      <c r="CL14" s="207" t="s">
        <v>104</v>
      </c>
      <c r="CM14" s="207" t="s">
        <v>104</v>
      </c>
      <c r="CN14" s="207" t="s">
        <v>104</v>
      </c>
      <c r="CO14" s="207" t="s">
        <v>104</v>
      </c>
      <c r="CP14" s="207" t="s">
        <v>104</v>
      </c>
      <c r="CQ14" s="207" t="s">
        <v>104</v>
      </c>
    </row>
    <row r="15" spans="1:99" x14ac:dyDescent="0.2">
      <c r="A15" s="17"/>
      <c r="B15" s="13"/>
      <c r="C15" s="11">
        <v>2</v>
      </c>
      <c r="D15" s="38">
        <v>0</v>
      </c>
      <c r="E15" s="46">
        <v>1</v>
      </c>
      <c r="F15" s="38">
        <v>0</v>
      </c>
      <c r="G15" s="38">
        <v>0</v>
      </c>
      <c r="H15" s="38">
        <v>0</v>
      </c>
      <c r="I15" s="38">
        <v>0</v>
      </c>
      <c r="J15" s="38">
        <v>0</v>
      </c>
      <c r="K15" s="38">
        <v>0</v>
      </c>
      <c r="L15" s="38">
        <v>0</v>
      </c>
      <c r="M15" s="38">
        <v>0</v>
      </c>
      <c r="Q15" s="82"/>
      <c r="R15" s="83" t="s">
        <v>185</v>
      </c>
      <c r="S15" s="165">
        <v>0</v>
      </c>
      <c r="X15" s="311"/>
      <c r="Y15" s="11">
        <v>2</v>
      </c>
      <c r="Z15" s="84">
        <f>IF(AM15="p",AZ15+$S$15,(IF(AM15="z",AZ15,IF(AM15="m",AZ15*$S$15,IF(AM15="n",AZ15-$S$15,AZ15)))))</f>
        <v>0</v>
      </c>
      <c r="AA15" s="204">
        <f>$S$17</f>
        <v>1</v>
      </c>
      <c r="AB15" s="84">
        <f t="shared" si="18"/>
        <v>0</v>
      </c>
      <c r="AC15" s="84">
        <f t="shared" si="20"/>
        <v>0</v>
      </c>
      <c r="AD15" s="84">
        <f t="shared" si="21"/>
        <v>0</v>
      </c>
      <c r="AE15" s="84">
        <f t="shared" si="22"/>
        <v>0</v>
      </c>
      <c r="AF15" s="84">
        <f t="shared" si="23"/>
        <v>0</v>
      </c>
      <c r="AG15" s="84">
        <f t="shared" si="24"/>
        <v>0</v>
      </c>
      <c r="AH15" s="84">
        <f t="shared" si="25"/>
        <v>0</v>
      </c>
      <c r="AI15" s="84">
        <f t="shared" si="26"/>
        <v>0</v>
      </c>
      <c r="AK15" s="312"/>
      <c r="AL15" s="199">
        <v>2</v>
      </c>
      <c r="AM15" s="207" t="s">
        <v>104</v>
      </c>
      <c r="AN15" s="206"/>
      <c r="AO15" s="207" t="s">
        <v>104</v>
      </c>
      <c r="AP15" s="207" t="s">
        <v>104</v>
      </c>
      <c r="AQ15" s="207" t="s">
        <v>104</v>
      </c>
      <c r="AR15" s="207" t="s">
        <v>104</v>
      </c>
      <c r="AS15" s="207" t="s">
        <v>104</v>
      </c>
      <c r="AT15" s="207" t="s">
        <v>104</v>
      </c>
      <c r="AU15" s="207" t="s">
        <v>104</v>
      </c>
      <c r="AV15" s="207" t="s">
        <v>104</v>
      </c>
      <c r="AW15" s="147"/>
      <c r="AX15" s="312"/>
      <c r="AY15" s="11">
        <v>2</v>
      </c>
      <c r="AZ15" s="191">
        <v>0</v>
      </c>
      <c r="BA15" s="212">
        <v>1</v>
      </c>
      <c r="BB15" s="191">
        <v>0</v>
      </c>
      <c r="BC15" s="191">
        <v>0</v>
      </c>
      <c r="BD15" s="191">
        <v>0</v>
      </c>
      <c r="BE15" s="191">
        <v>0</v>
      </c>
      <c r="BF15" s="191">
        <v>0</v>
      </c>
      <c r="BG15" s="191">
        <v>0</v>
      </c>
      <c r="BH15" s="191">
        <v>0</v>
      </c>
      <c r="BI15" s="191">
        <v>0</v>
      </c>
      <c r="BJ15" s="147"/>
      <c r="BK15" s="215"/>
      <c r="BL15" s="147"/>
      <c r="BM15" s="147"/>
      <c r="BN15" s="147"/>
      <c r="BO15" s="147"/>
      <c r="BP15" s="147"/>
      <c r="BQ15" s="147"/>
      <c r="BR15" s="373"/>
      <c r="BS15" s="11">
        <v>2</v>
      </c>
      <c r="BT15" s="191">
        <v>0</v>
      </c>
      <c r="BU15" s="212">
        <v>1</v>
      </c>
      <c r="BV15" s="191">
        <v>0</v>
      </c>
      <c r="BW15" s="191">
        <v>0</v>
      </c>
      <c r="BX15" s="191">
        <v>0</v>
      </c>
      <c r="BY15" s="191">
        <v>0</v>
      </c>
      <c r="BZ15" s="191">
        <v>0</v>
      </c>
      <c r="CA15" s="191">
        <v>0</v>
      </c>
      <c r="CB15" s="191">
        <v>0</v>
      </c>
      <c r="CC15" s="191">
        <v>0</v>
      </c>
      <c r="CF15" s="371"/>
      <c r="CG15" s="199">
        <v>2</v>
      </c>
      <c r="CH15" s="207" t="s">
        <v>104</v>
      </c>
      <c r="CI15" s="206"/>
      <c r="CJ15" s="207" t="s">
        <v>104</v>
      </c>
      <c r="CK15" s="207" t="s">
        <v>104</v>
      </c>
      <c r="CL15" s="207" t="s">
        <v>104</v>
      </c>
      <c r="CM15" s="207" t="s">
        <v>104</v>
      </c>
      <c r="CN15" s="207" t="s">
        <v>104</v>
      </c>
      <c r="CO15" s="207" t="s">
        <v>104</v>
      </c>
      <c r="CP15" s="207" t="s">
        <v>104</v>
      </c>
      <c r="CQ15" s="207" t="s">
        <v>104</v>
      </c>
    </row>
    <row r="16" spans="1:99" x14ac:dyDescent="0.2">
      <c r="A16" s="17"/>
      <c r="B16" s="13"/>
      <c r="C16" s="11">
        <v>3</v>
      </c>
      <c r="D16" s="38">
        <v>0</v>
      </c>
      <c r="E16" s="38">
        <v>0</v>
      </c>
      <c r="F16" s="46">
        <v>1</v>
      </c>
      <c r="G16" s="38">
        <v>0</v>
      </c>
      <c r="H16" s="38">
        <v>0</v>
      </c>
      <c r="I16" s="38">
        <v>0</v>
      </c>
      <c r="J16" s="38">
        <v>0</v>
      </c>
      <c r="K16" s="38">
        <v>0</v>
      </c>
      <c r="L16" s="38">
        <v>0</v>
      </c>
      <c r="M16" s="38">
        <v>0</v>
      </c>
      <c r="X16" s="311"/>
      <c r="Y16" s="11">
        <v>3</v>
      </c>
      <c r="Z16" s="84">
        <f t="shared" ref="Z16:Z22" si="27">IF(AM16="p",AZ16+$S$15,(IF(AM16="z",AZ16,IF(AM16="m",AZ16*$S$15,IF(AM16="n",AZ16-$S$15,AZ16)))))</f>
        <v>0</v>
      </c>
      <c r="AA16" s="84">
        <f t="shared" ref="AA16:AA23" si="28">IF(AN16="p",BA16+$S$15,(IF(AN16="z",BA16,IF(AN16="m",BA16*$S$15,IF(AN16="n",BA16-$S$15,BA16)))))</f>
        <v>0</v>
      </c>
      <c r="AB16" s="204">
        <f>$S$17</f>
        <v>1</v>
      </c>
      <c r="AC16" s="84">
        <f t="shared" si="20"/>
        <v>0</v>
      </c>
      <c r="AD16" s="84">
        <f t="shared" si="21"/>
        <v>0</v>
      </c>
      <c r="AE16" s="84">
        <f t="shared" si="22"/>
        <v>0</v>
      </c>
      <c r="AF16" s="84">
        <f t="shared" si="23"/>
        <v>0</v>
      </c>
      <c r="AG16" s="84">
        <f t="shared" si="24"/>
        <v>0</v>
      </c>
      <c r="AH16" s="84">
        <f t="shared" si="25"/>
        <v>0</v>
      </c>
      <c r="AI16" s="84">
        <f t="shared" si="26"/>
        <v>0</v>
      </c>
      <c r="AK16" s="312"/>
      <c r="AL16" s="199">
        <v>3</v>
      </c>
      <c r="AM16" s="207" t="s">
        <v>104</v>
      </c>
      <c r="AN16" s="207" t="s">
        <v>104</v>
      </c>
      <c r="AO16" s="206"/>
      <c r="AP16" s="207" t="s">
        <v>104</v>
      </c>
      <c r="AQ16" s="207" t="s">
        <v>104</v>
      </c>
      <c r="AR16" s="207" t="s">
        <v>104</v>
      </c>
      <c r="AS16" s="207" t="s">
        <v>104</v>
      </c>
      <c r="AT16" s="207" t="s">
        <v>104</v>
      </c>
      <c r="AU16" s="207" t="s">
        <v>104</v>
      </c>
      <c r="AV16" s="207" t="s">
        <v>104</v>
      </c>
      <c r="AW16" s="147"/>
      <c r="AX16" s="312"/>
      <c r="AY16" s="11">
        <v>3</v>
      </c>
      <c r="AZ16" s="191">
        <v>0</v>
      </c>
      <c r="BA16" s="191">
        <v>0</v>
      </c>
      <c r="BB16" s="212">
        <v>1</v>
      </c>
      <c r="BC16" s="191">
        <v>0</v>
      </c>
      <c r="BD16" s="191">
        <v>0</v>
      </c>
      <c r="BE16" s="191">
        <v>0</v>
      </c>
      <c r="BF16" s="191">
        <v>0</v>
      </c>
      <c r="BG16" s="191">
        <v>0</v>
      </c>
      <c r="BH16" s="191">
        <v>0</v>
      </c>
      <c r="BI16" s="191">
        <v>0</v>
      </c>
      <c r="BJ16" s="147"/>
      <c r="BK16" s="215"/>
      <c r="BL16" s="147"/>
      <c r="BM16" s="147"/>
      <c r="BN16" s="147"/>
      <c r="BO16" s="147"/>
      <c r="BP16" s="147"/>
      <c r="BQ16" s="147"/>
      <c r="BR16" s="373"/>
      <c r="BS16" s="11">
        <v>3</v>
      </c>
      <c r="BT16" s="191">
        <v>0</v>
      </c>
      <c r="BU16" s="191">
        <v>0</v>
      </c>
      <c r="BV16" s="212">
        <v>1</v>
      </c>
      <c r="BW16" s="191">
        <v>0</v>
      </c>
      <c r="BX16" s="191">
        <v>0</v>
      </c>
      <c r="BY16" s="191">
        <v>0</v>
      </c>
      <c r="BZ16" s="191">
        <v>0</v>
      </c>
      <c r="CA16" s="191">
        <v>0</v>
      </c>
      <c r="CB16" s="191">
        <v>0</v>
      </c>
      <c r="CC16" s="191">
        <v>0</v>
      </c>
      <c r="CF16" s="371"/>
      <c r="CG16" s="199">
        <v>3</v>
      </c>
      <c r="CH16" s="207" t="s">
        <v>104</v>
      </c>
      <c r="CI16" s="207" t="s">
        <v>104</v>
      </c>
      <c r="CJ16" s="206"/>
      <c r="CK16" s="207" t="s">
        <v>104</v>
      </c>
      <c r="CL16" s="207" t="s">
        <v>104</v>
      </c>
      <c r="CM16" s="207" t="s">
        <v>104</v>
      </c>
      <c r="CN16" s="207" t="s">
        <v>104</v>
      </c>
      <c r="CO16" s="207" t="s">
        <v>104</v>
      </c>
      <c r="CP16" s="207" t="s">
        <v>104</v>
      </c>
      <c r="CQ16" s="207" t="s">
        <v>104</v>
      </c>
    </row>
    <row r="17" spans="1:95" x14ac:dyDescent="0.2">
      <c r="A17" s="17"/>
      <c r="B17" s="13"/>
      <c r="C17" s="11">
        <v>4</v>
      </c>
      <c r="D17" s="38">
        <v>0</v>
      </c>
      <c r="E17" s="38">
        <v>0</v>
      </c>
      <c r="F17" s="38">
        <v>0</v>
      </c>
      <c r="G17" s="46">
        <v>1</v>
      </c>
      <c r="H17" s="38">
        <v>0</v>
      </c>
      <c r="I17" s="38">
        <v>0</v>
      </c>
      <c r="J17" s="38">
        <v>0</v>
      </c>
      <c r="K17" s="38">
        <v>0</v>
      </c>
      <c r="L17" s="38">
        <v>0</v>
      </c>
      <c r="M17" s="38">
        <v>0</v>
      </c>
      <c r="Q17" s="82"/>
      <c r="R17" s="83" t="s">
        <v>178</v>
      </c>
      <c r="S17" s="182">
        <v>1</v>
      </c>
      <c r="X17" s="311"/>
      <c r="Y17" s="11">
        <v>4</v>
      </c>
      <c r="Z17" s="84">
        <f t="shared" si="27"/>
        <v>0</v>
      </c>
      <c r="AA17" s="84">
        <f t="shared" si="28"/>
        <v>0</v>
      </c>
      <c r="AB17" s="84">
        <f t="shared" ref="AB17:AB25" si="29">IF(AO17="p",BB17+$S$15,(IF(AO17="z",BB17,IF(AO17="m",BB17*$S$15,IF(AO17="n",BB17-$S$15,BB17)))))</f>
        <v>0</v>
      </c>
      <c r="AC17" s="204">
        <f>$S$17</f>
        <v>1</v>
      </c>
      <c r="AD17" s="84">
        <f t="shared" si="21"/>
        <v>0</v>
      </c>
      <c r="AE17" s="84">
        <f t="shared" si="22"/>
        <v>0</v>
      </c>
      <c r="AF17" s="84">
        <f t="shared" si="23"/>
        <v>0</v>
      </c>
      <c r="AG17" s="84">
        <f t="shared" si="24"/>
        <v>0</v>
      </c>
      <c r="AH17" s="84">
        <f t="shared" si="25"/>
        <v>0</v>
      </c>
      <c r="AI17" s="84">
        <f t="shared" si="26"/>
        <v>0</v>
      </c>
      <c r="AK17" s="312"/>
      <c r="AL17" s="199">
        <v>4</v>
      </c>
      <c r="AM17" s="207" t="s">
        <v>104</v>
      </c>
      <c r="AN17" s="207" t="s">
        <v>104</v>
      </c>
      <c r="AO17" s="207" t="s">
        <v>104</v>
      </c>
      <c r="AP17" s="206"/>
      <c r="AQ17" s="207" t="s">
        <v>104</v>
      </c>
      <c r="AR17" s="207" t="s">
        <v>104</v>
      </c>
      <c r="AS17" s="207" t="s">
        <v>104</v>
      </c>
      <c r="AT17" s="207" t="s">
        <v>104</v>
      </c>
      <c r="AU17" s="207" t="s">
        <v>104</v>
      </c>
      <c r="AV17" s="207" t="s">
        <v>104</v>
      </c>
      <c r="AW17" s="147"/>
      <c r="AX17" s="312"/>
      <c r="AY17" s="11">
        <v>4</v>
      </c>
      <c r="AZ17" s="191">
        <v>0</v>
      </c>
      <c r="BA17" s="191">
        <v>0</v>
      </c>
      <c r="BB17" s="191">
        <v>0</v>
      </c>
      <c r="BC17" s="212">
        <v>1</v>
      </c>
      <c r="BD17" s="191">
        <v>0</v>
      </c>
      <c r="BE17" s="191">
        <v>0</v>
      </c>
      <c r="BF17" s="191">
        <v>0</v>
      </c>
      <c r="BG17" s="191">
        <v>0</v>
      </c>
      <c r="BH17" s="191">
        <v>0</v>
      </c>
      <c r="BI17" s="191">
        <v>0</v>
      </c>
      <c r="BJ17" s="147"/>
      <c r="BK17" s="215"/>
      <c r="BL17" s="147"/>
      <c r="BM17" s="147"/>
      <c r="BN17" s="147"/>
      <c r="BO17" s="147"/>
      <c r="BP17" s="147"/>
      <c r="BQ17" s="147"/>
      <c r="BR17" s="373"/>
      <c r="BS17" s="11">
        <v>4</v>
      </c>
      <c r="BT17" s="191">
        <v>0</v>
      </c>
      <c r="BU17" s="191">
        <v>0</v>
      </c>
      <c r="BV17" s="191">
        <v>0</v>
      </c>
      <c r="BW17" s="212">
        <v>1</v>
      </c>
      <c r="BX17" s="191">
        <v>0</v>
      </c>
      <c r="BY17" s="191">
        <v>0</v>
      </c>
      <c r="BZ17" s="191">
        <v>0</v>
      </c>
      <c r="CA17" s="191">
        <v>0</v>
      </c>
      <c r="CB17" s="191">
        <v>0</v>
      </c>
      <c r="CC17" s="191">
        <v>0</v>
      </c>
      <c r="CF17" s="371"/>
      <c r="CG17" s="199">
        <v>4</v>
      </c>
      <c r="CH17" s="207" t="s">
        <v>104</v>
      </c>
      <c r="CI17" s="207" t="s">
        <v>104</v>
      </c>
      <c r="CJ17" s="207" t="s">
        <v>104</v>
      </c>
      <c r="CK17" s="206"/>
      <c r="CL17" s="207" t="s">
        <v>104</v>
      </c>
      <c r="CM17" s="207" t="s">
        <v>104</v>
      </c>
      <c r="CN17" s="207" t="s">
        <v>104</v>
      </c>
      <c r="CO17" s="207" t="s">
        <v>104</v>
      </c>
      <c r="CP17" s="207" t="s">
        <v>104</v>
      </c>
      <c r="CQ17" s="207" t="s">
        <v>104</v>
      </c>
    </row>
    <row r="18" spans="1:95" x14ac:dyDescent="0.2">
      <c r="A18" s="17"/>
      <c r="B18" s="13"/>
      <c r="C18" s="11">
        <v>5</v>
      </c>
      <c r="D18" s="38">
        <v>0</v>
      </c>
      <c r="E18" s="38">
        <v>0</v>
      </c>
      <c r="F18" s="38">
        <v>0</v>
      </c>
      <c r="G18" s="38">
        <v>0</v>
      </c>
      <c r="H18" s="46">
        <v>1</v>
      </c>
      <c r="I18" s="38">
        <v>0</v>
      </c>
      <c r="J18" s="38">
        <v>0</v>
      </c>
      <c r="K18" s="38">
        <v>0</v>
      </c>
      <c r="L18" s="38">
        <v>0</v>
      </c>
      <c r="M18" s="38">
        <v>0</v>
      </c>
      <c r="X18" s="311"/>
      <c r="Y18" s="11">
        <v>5</v>
      </c>
      <c r="Z18" s="84">
        <f t="shared" si="27"/>
        <v>0</v>
      </c>
      <c r="AA18" s="84">
        <f t="shared" si="28"/>
        <v>0</v>
      </c>
      <c r="AB18" s="84">
        <f t="shared" si="29"/>
        <v>0</v>
      </c>
      <c r="AC18" s="84">
        <f t="shared" ref="AC18:AC26" si="30">IF(AP18="p",BC18+$S$15,(IF(AP18="z",BC18,IF(AP18="m",BC18*$S$15,IF(AP18="n",BC18-$S$15,BC18)))))</f>
        <v>0</v>
      </c>
      <c r="AD18" s="204">
        <f>$S$17</f>
        <v>1</v>
      </c>
      <c r="AE18" s="84">
        <f t="shared" si="22"/>
        <v>0</v>
      </c>
      <c r="AF18" s="84">
        <f t="shared" si="23"/>
        <v>0</v>
      </c>
      <c r="AG18" s="84">
        <f t="shared" si="24"/>
        <v>0</v>
      </c>
      <c r="AH18" s="84">
        <f t="shared" si="25"/>
        <v>0</v>
      </c>
      <c r="AI18" s="84">
        <f t="shared" si="26"/>
        <v>0</v>
      </c>
      <c r="AK18" s="312"/>
      <c r="AL18" s="199">
        <v>5</v>
      </c>
      <c r="AM18" s="207" t="s">
        <v>104</v>
      </c>
      <c r="AN18" s="207" t="s">
        <v>104</v>
      </c>
      <c r="AO18" s="207" t="s">
        <v>104</v>
      </c>
      <c r="AP18" s="207" t="s">
        <v>104</v>
      </c>
      <c r="AQ18" s="206"/>
      <c r="AR18" s="207" t="s">
        <v>104</v>
      </c>
      <c r="AS18" s="207" t="s">
        <v>104</v>
      </c>
      <c r="AT18" s="207" t="s">
        <v>104</v>
      </c>
      <c r="AU18" s="207" t="s">
        <v>104</v>
      </c>
      <c r="AV18" s="207" t="s">
        <v>104</v>
      </c>
      <c r="AW18" s="147"/>
      <c r="AX18" s="312"/>
      <c r="AY18" s="11">
        <v>5</v>
      </c>
      <c r="AZ18" s="191">
        <v>0</v>
      </c>
      <c r="BA18" s="191">
        <v>0</v>
      </c>
      <c r="BB18" s="191">
        <v>0</v>
      </c>
      <c r="BC18" s="191">
        <v>0</v>
      </c>
      <c r="BD18" s="212">
        <v>1</v>
      </c>
      <c r="BE18" s="191">
        <v>0</v>
      </c>
      <c r="BF18" s="191">
        <v>0</v>
      </c>
      <c r="BG18" s="191">
        <v>0</v>
      </c>
      <c r="BH18" s="191">
        <v>0</v>
      </c>
      <c r="BI18" s="191">
        <v>0</v>
      </c>
      <c r="BJ18" s="147"/>
      <c r="BK18" s="215"/>
      <c r="BL18" s="147"/>
      <c r="BM18" s="147"/>
      <c r="BN18" s="147"/>
      <c r="BO18" s="147"/>
      <c r="BP18" s="147"/>
      <c r="BQ18" s="147"/>
      <c r="BR18" s="373"/>
      <c r="BS18" s="11">
        <v>5</v>
      </c>
      <c r="BT18" s="191">
        <v>0</v>
      </c>
      <c r="BU18" s="191">
        <v>0</v>
      </c>
      <c r="BV18" s="191">
        <v>0</v>
      </c>
      <c r="BW18" s="191">
        <v>0</v>
      </c>
      <c r="BX18" s="212">
        <v>1</v>
      </c>
      <c r="BY18" s="191">
        <v>0</v>
      </c>
      <c r="BZ18" s="191">
        <v>0</v>
      </c>
      <c r="CA18" s="191">
        <v>0</v>
      </c>
      <c r="CB18" s="191">
        <v>0</v>
      </c>
      <c r="CC18" s="191">
        <v>0</v>
      </c>
      <c r="CF18" s="371"/>
      <c r="CG18" s="199">
        <v>5</v>
      </c>
      <c r="CH18" s="207" t="s">
        <v>104</v>
      </c>
      <c r="CI18" s="207" t="s">
        <v>104</v>
      </c>
      <c r="CJ18" s="207" t="s">
        <v>104</v>
      </c>
      <c r="CK18" s="207" t="s">
        <v>104</v>
      </c>
      <c r="CL18" s="206"/>
      <c r="CM18" s="207" t="s">
        <v>104</v>
      </c>
      <c r="CN18" s="207" t="s">
        <v>104</v>
      </c>
      <c r="CO18" s="207" t="s">
        <v>104</v>
      </c>
      <c r="CP18" s="207" t="s">
        <v>104</v>
      </c>
      <c r="CQ18" s="207" t="s">
        <v>104</v>
      </c>
    </row>
    <row r="19" spans="1:95" x14ac:dyDescent="0.2">
      <c r="A19" s="17"/>
      <c r="B19" s="13"/>
      <c r="C19" s="11">
        <v>6</v>
      </c>
      <c r="D19" s="38">
        <v>0</v>
      </c>
      <c r="E19" s="38">
        <v>0</v>
      </c>
      <c r="F19" s="38">
        <v>0</v>
      </c>
      <c r="G19" s="38">
        <v>0</v>
      </c>
      <c r="H19" s="38">
        <v>0</v>
      </c>
      <c r="I19" s="46">
        <v>1</v>
      </c>
      <c r="J19" s="38">
        <v>0</v>
      </c>
      <c r="K19" s="38">
        <v>0</v>
      </c>
      <c r="L19" s="38">
        <v>0</v>
      </c>
      <c r="M19" s="38">
        <v>0</v>
      </c>
      <c r="X19" s="311"/>
      <c r="Y19" s="11">
        <v>6</v>
      </c>
      <c r="Z19" s="84">
        <f t="shared" si="27"/>
        <v>0</v>
      </c>
      <c r="AA19" s="84">
        <f t="shared" si="28"/>
        <v>0</v>
      </c>
      <c r="AB19" s="84">
        <f t="shared" si="29"/>
        <v>0</v>
      </c>
      <c r="AC19" s="84">
        <f t="shared" si="30"/>
        <v>0</v>
      </c>
      <c r="AD19" s="84">
        <f t="shared" ref="AD19:AD27" si="31">IF(AQ19="p",BD19+$S$15,(IF(AQ19="z",BD19,IF(AQ19="m",BD19*$S$15,IF(AQ19="n",BD19-$S$15,BD19)))))</f>
        <v>0</v>
      </c>
      <c r="AE19" s="204">
        <f>$S$17</f>
        <v>1</v>
      </c>
      <c r="AF19" s="84">
        <f t="shared" si="23"/>
        <v>0</v>
      </c>
      <c r="AG19" s="84">
        <f t="shared" si="24"/>
        <v>0</v>
      </c>
      <c r="AH19" s="84">
        <f>IF(AU19="p",BH19+$S$15,(IF(AU19="z",BH19,IF(AU19="m",BH19*$S$15,IF(AU19="n",BH19-$S$15,BH19)))))</f>
        <v>0</v>
      </c>
      <c r="AI19" s="84">
        <f t="shared" si="26"/>
        <v>0</v>
      </c>
      <c r="AK19" s="312"/>
      <c r="AL19" s="199">
        <v>6</v>
      </c>
      <c r="AM19" s="207" t="s">
        <v>104</v>
      </c>
      <c r="AN19" s="207" t="s">
        <v>104</v>
      </c>
      <c r="AO19" s="207" t="s">
        <v>104</v>
      </c>
      <c r="AP19" s="207" t="s">
        <v>104</v>
      </c>
      <c r="AQ19" s="207" t="s">
        <v>104</v>
      </c>
      <c r="AR19" s="206"/>
      <c r="AS19" s="207" t="s">
        <v>104</v>
      </c>
      <c r="AT19" s="207" t="s">
        <v>104</v>
      </c>
      <c r="AU19" s="207" t="s">
        <v>104</v>
      </c>
      <c r="AV19" s="207" t="s">
        <v>104</v>
      </c>
      <c r="AW19" s="147"/>
      <c r="AX19" s="312"/>
      <c r="AY19" s="11">
        <v>6</v>
      </c>
      <c r="AZ19" s="191">
        <v>0</v>
      </c>
      <c r="BA19" s="191">
        <v>0</v>
      </c>
      <c r="BB19" s="191">
        <v>0</v>
      </c>
      <c r="BC19" s="191">
        <v>0</v>
      </c>
      <c r="BD19" s="191">
        <v>0</v>
      </c>
      <c r="BE19" s="212">
        <v>1</v>
      </c>
      <c r="BF19" s="191">
        <v>0</v>
      </c>
      <c r="BG19" s="191">
        <v>0</v>
      </c>
      <c r="BH19" s="191">
        <v>0</v>
      </c>
      <c r="BI19" s="191">
        <v>0</v>
      </c>
      <c r="BJ19" s="147"/>
      <c r="BK19" s="215"/>
      <c r="BL19" s="147"/>
      <c r="BM19" s="147"/>
      <c r="BN19" s="147"/>
      <c r="BO19" s="147"/>
      <c r="BP19" s="147"/>
      <c r="BQ19" s="147"/>
      <c r="BR19" s="373"/>
      <c r="BS19" s="11">
        <v>6</v>
      </c>
      <c r="BT19" s="191">
        <v>0</v>
      </c>
      <c r="BU19" s="191">
        <v>0</v>
      </c>
      <c r="BV19" s="191">
        <v>0</v>
      </c>
      <c r="BW19" s="191">
        <v>0</v>
      </c>
      <c r="BX19" s="191">
        <v>0</v>
      </c>
      <c r="BY19" s="212">
        <v>1</v>
      </c>
      <c r="BZ19" s="191">
        <v>0</v>
      </c>
      <c r="CA19" s="191">
        <v>0</v>
      </c>
      <c r="CB19" s="191">
        <v>0</v>
      </c>
      <c r="CC19" s="191">
        <v>0</v>
      </c>
      <c r="CF19" s="371"/>
      <c r="CG19" s="199">
        <v>6</v>
      </c>
      <c r="CH19" s="207" t="s">
        <v>104</v>
      </c>
      <c r="CI19" s="207" t="s">
        <v>104</v>
      </c>
      <c r="CJ19" s="207" t="s">
        <v>104</v>
      </c>
      <c r="CK19" s="207" t="s">
        <v>104</v>
      </c>
      <c r="CL19" s="207" t="s">
        <v>104</v>
      </c>
      <c r="CM19" s="206"/>
      <c r="CN19" s="207" t="s">
        <v>104</v>
      </c>
      <c r="CO19" s="207" t="s">
        <v>104</v>
      </c>
      <c r="CP19" s="207" t="s">
        <v>104</v>
      </c>
      <c r="CQ19" s="207" t="s">
        <v>104</v>
      </c>
    </row>
    <row r="20" spans="1:95" x14ac:dyDescent="0.2">
      <c r="A20" s="17"/>
      <c r="B20" s="13"/>
      <c r="C20" s="11">
        <v>7</v>
      </c>
      <c r="D20" s="161">
        <v>0</v>
      </c>
      <c r="E20" s="161">
        <v>0</v>
      </c>
      <c r="F20" s="161">
        <v>0</v>
      </c>
      <c r="G20" s="161">
        <v>0</v>
      </c>
      <c r="H20" s="161">
        <v>0</v>
      </c>
      <c r="I20" s="161">
        <v>0</v>
      </c>
      <c r="J20" s="46">
        <v>1</v>
      </c>
      <c r="K20" s="38">
        <v>0</v>
      </c>
      <c r="L20" s="38">
        <v>0</v>
      </c>
      <c r="M20" s="38">
        <v>0</v>
      </c>
      <c r="X20" s="311"/>
      <c r="Y20" s="11">
        <v>7</v>
      </c>
      <c r="Z20" s="84">
        <f t="shared" si="27"/>
        <v>0</v>
      </c>
      <c r="AA20" s="84">
        <f t="shared" si="28"/>
        <v>0</v>
      </c>
      <c r="AB20" s="84">
        <f t="shared" si="29"/>
        <v>0</v>
      </c>
      <c r="AC20" s="84">
        <f t="shared" si="30"/>
        <v>0</v>
      </c>
      <c r="AD20" s="84">
        <f t="shared" si="31"/>
        <v>0</v>
      </c>
      <c r="AE20" s="84">
        <f t="shared" ref="AE20:AE28" si="32">IF(AR20="p",BE20+$S$15,(IF(AR20="z",BE20,IF(AR20="m",BE20*$S$15,IF(AR20="n",BE20-$S$15,BE20)))))</f>
        <v>0</v>
      </c>
      <c r="AF20" s="204">
        <f>$S$17</f>
        <v>1</v>
      </c>
      <c r="AG20" s="84">
        <f t="shared" si="24"/>
        <v>0</v>
      </c>
      <c r="AH20" s="84">
        <f t="shared" si="25"/>
        <v>0</v>
      </c>
      <c r="AI20" s="84">
        <f t="shared" si="26"/>
        <v>0</v>
      </c>
      <c r="AK20" s="312"/>
      <c r="AL20" s="199">
        <v>7</v>
      </c>
      <c r="AM20" s="207" t="s">
        <v>104</v>
      </c>
      <c r="AN20" s="207" t="s">
        <v>104</v>
      </c>
      <c r="AO20" s="207" t="s">
        <v>104</v>
      </c>
      <c r="AP20" s="207" t="s">
        <v>104</v>
      </c>
      <c r="AQ20" s="207" t="s">
        <v>104</v>
      </c>
      <c r="AR20" s="207" t="s">
        <v>104</v>
      </c>
      <c r="AS20" s="206"/>
      <c r="AT20" s="207" t="s">
        <v>104</v>
      </c>
      <c r="AU20" s="207" t="s">
        <v>104</v>
      </c>
      <c r="AV20" s="207" t="s">
        <v>104</v>
      </c>
      <c r="AW20" s="147"/>
      <c r="AX20" s="312"/>
      <c r="AY20" s="11">
        <v>7</v>
      </c>
      <c r="AZ20" s="191">
        <v>0</v>
      </c>
      <c r="BA20" s="193">
        <v>0</v>
      </c>
      <c r="BB20" s="193">
        <v>0</v>
      </c>
      <c r="BC20" s="193">
        <v>0</v>
      </c>
      <c r="BD20" s="193">
        <v>0</v>
      </c>
      <c r="BE20" s="193">
        <v>0</v>
      </c>
      <c r="BF20" s="212">
        <v>1</v>
      </c>
      <c r="BG20" s="191">
        <v>0</v>
      </c>
      <c r="BH20" s="191">
        <v>0</v>
      </c>
      <c r="BI20" s="191">
        <v>0</v>
      </c>
      <c r="BJ20" s="147"/>
      <c r="BK20" s="215"/>
      <c r="BL20" s="147"/>
      <c r="BM20" s="147"/>
      <c r="BN20" s="147"/>
      <c r="BO20" s="147"/>
      <c r="BP20" s="147"/>
      <c r="BQ20" s="147"/>
      <c r="BR20" s="373"/>
      <c r="BS20" s="11">
        <v>7</v>
      </c>
      <c r="BT20" s="191">
        <v>0</v>
      </c>
      <c r="BU20" s="193">
        <v>0</v>
      </c>
      <c r="BV20" s="193">
        <v>0</v>
      </c>
      <c r="BW20" s="193">
        <v>0</v>
      </c>
      <c r="BX20" s="193">
        <v>0</v>
      </c>
      <c r="BY20" s="193">
        <v>0</v>
      </c>
      <c r="BZ20" s="212">
        <v>1</v>
      </c>
      <c r="CA20" s="191">
        <v>0</v>
      </c>
      <c r="CB20" s="191">
        <v>0</v>
      </c>
      <c r="CC20" s="191">
        <v>0</v>
      </c>
      <c r="CF20" s="371"/>
      <c r="CG20" s="199">
        <v>7</v>
      </c>
      <c r="CH20" s="207" t="s">
        <v>104</v>
      </c>
      <c r="CI20" s="207" t="s">
        <v>104</v>
      </c>
      <c r="CJ20" s="207" t="s">
        <v>104</v>
      </c>
      <c r="CK20" s="207" t="s">
        <v>104</v>
      </c>
      <c r="CL20" s="207" t="s">
        <v>104</v>
      </c>
      <c r="CM20" s="207" t="s">
        <v>104</v>
      </c>
      <c r="CN20" s="206"/>
      <c r="CO20" s="207" t="s">
        <v>104</v>
      </c>
      <c r="CP20" s="207" t="s">
        <v>104</v>
      </c>
      <c r="CQ20" s="207" t="s">
        <v>104</v>
      </c>
    </row>
    <row r="21" spans="1:95" x14ac:dyDescent="0.2">
      <c r="A21" s="17"/>
      <c r="C21" s="11">
        <v>8</v>
      </c>
      <c r="D21" s="161">
        <v>0</v>
      </c>
      <c r="E21" s="161">
        <v>0</v>
      </c>
      <c r="F21" s="161">
        <v>0</v>
      </c>
      <c r="G21" s="161">
        <v>0</v>
      </c>
      <c r="H21" s="161">
        <v>0</v>
      </c>
      <c r="I21" s="161">
        <v>0</v>
      </c>
      <c r="J21" s="84">
        <v>0</v>
      </c>
      <c r="K21" s="46">
        <v>1</v>
      </c>
      <c r="L21" s="38">
        <v>0</v>
      </c>
      <c r="M21" s="38">
        <v>0</v>
      </c>
      <c r="X21" s="311"/>
      <c r="Y21" s="11">
        <v>8</v>
      </c>
      <c r="Z21" s="84">
        <f t="shared" si="27"/>
        <v>0</v>
      </c>
      <c r="AA21" s="84">
        <f t="shared" si="28"/>
        <v>0</v>
      </c>
      <c r="AB21" s="84">
        <f t="shared" si="29"/>
        <v>0</v>
      </c>
      <c r="AC21" s="84">
        <f t="shared" si="30"/>
        <v>0</v>
      </c>
      <c r="AD21" s="84">
        <f t="shared" si="31"/>
        <v>0</v>
      </c>
      <c r="AE21" s="84">
        <f t="shared" si="32"/>
        <v>0</v>
      </c>
      <c r="AF21" s="84">
        <f t="shared" ref="AF21:AF29" si="33">IF(AS21="p",BF21+$S$15,(IF(AS21="z",BF21,IF(AS21="m",BF21*$S$15,IF(AS21="n",BF21-$S$15,BF21)))))</f>
        <v>0</v>
      </c>
      <c r="AG21" s="204">
        <f>$S$17</f>
        <v>1</v>
      </c>
      <c r="AH21" s="84">
        <f t="shared" si="25"/>
        <v>0</v>
      </c>
      <c r="AI21" s="84">
        <f t="shared" si="26"/>
        <v>0</v>
      </c>
      <c r="AK21" s="312"/>
      <c r="AL21" s="199">
        <v>8</v>
      </c>
      <c r="AM21" s="207" t="s">
        <v>104</v>
      </c>
      <c r="AN21" s="207" t="s">
        <v>104</v>
      </c>
      <c r="AO21" s="207" t="s">
        <v>104</v>
      </c>
      <c r="AP21" s="207" t="s">
        <v>104</v>
      </c>
      <c r="AQ21" s="207" t="s">
        <v>104</v>
      </c>
      <c r="AR21" s="207" t="s">
        <v>104</v>
      </c>
      <c r="AS21" s="207" t="s">
        <v>104</v>
      </c>
      <c r="AT21" s="206"/>
      <c r="AU21" s="207" t="s">
        <v>104</v>
      </c>
      <c r="AV21" s="207" t="s">
        <v>104</v>
      </c>
      <c r="AW21" s="147"/>
      <c r="AX21" s="312"/>
      <c r="AY21" s="11">
        <v>8</v>
      </c>
      <c r="AZ21" s="191">
        <v>0</v>
      </c>
      <c r="BA21" s="193">
        <v>0</v>
      </c>
      <c r="BB21" s="193">
        <v>0</v>
      </c>
      <c r="BC21" s="193">
        <v>0</v>
      </c>
      <c r="BD21" s="193">
        <v>0</v>
      </c>
      <c r="BE21" s="193">
        <v>0</v>
      </c>
      <c r="BF21" s="193">
        <v>0</v>
      </c>
      <c r="BG21" s="212">
        <v>1</v>
      </c>
      <c r="BH21" s="191">
        <v>0</v>
      </c>
      <c r="BI21" s="191">
        <v>0</v>
      </c>
      <c r="BJ21" s="147"/>
      <c r="BK21" s="215"/>
      <c r="BL21" s="147"/>
      <c r="BM21" s="147"/>
      <c r="BN21" s="147"/>
      <c r="BO21" s="147"/>
      <c r="BP21" s="147"/>
      <c r="BQ21" s="147"/>
      <c r="BR21" s="373"/>
      <c r="BS21" s="11">
        <v>8</v>
      </c>
      <c r="BT21" s="191">
        <v>0</v>
      </c>
      <c r="BU21" s="193">
        <v>0</v>
      </c>
      <c r="BV21" s="193">
        <v>0</v>
      </c>
      <c r="BW21" s="193">
        <v>0</v>
      </c>
      <c r="BX21" s="193">
        <v>0</v>
      </c>
      <c r="BY21" s="193">
        <v>0</v>
      </c>
      <c r="BZ21" s="193">
        <v>0</v>
      </c>
      <c r="CA21" s="212">
        <v>1</v>
      </c>
      <c r="CB21" s="191">
        <v>0</v>
      </c>
      <c r="CC21" s="191">
        <v>0</v>
      </c>
      <c r="CF21" s="371"/>
      <c r="CG21" s="199">
        <v>8</v>
      </c>
      <c r="CH21" s="207" t="s">
        <v>104</v>
      </c>
      <c r="CI21" s="207" t="s">
        <v>104</v>
      </c>
      <c r="CJ21" s="207" t="s">
        <v>104</v>
      </c>
      <c r="CK21" s="207" t="s">
        <v>104</v>
      </c>
      <c r="CL21" s="207" t="s">
        <v>104</v>
      </c>
      <c r="CM21" s="207" t="s">
        <v>104</v>
      </c>
      <c r="CN21" s="207" t="s">
        <v>104</v>
      </c>
      <c r="CO21" s="206"/>
      <c r="CP21" s="207" t="s">
        <v>104</v>
      </c>
      <c r="CQ21" s="207" t="s">
        <v>104</v>
      </c>
    </row>
    <row r="22" spans="1:95" x14ac:dyDescent="0.2">
      <c r="A22" s="17"/>
      <c r="C22" s="11">
        <v>9</v>
      </c>
      <c r="D22" s="161">
        <v>0</v>
      </c>
      <c r="E22" s="161">
        <v>0</v>
      </c>
      <c r="F22" s="161">
        <v>0</v>
      </c>
      <c r="G22" s="161">
        <v>0</v>
      </c>
      <c r="H22" s="161">
        <v>0</v>
      </c>
      <c r="I22" s="161">
        <v>0</v>
      </c>
      <c r="J22" s="84">
        <v>0</v>
      </c>
      <c r="K22" s="84">
        <v>0</v>
      </c>
      <c r="L22" s="46">
        <v>1</v>
      </c>
      <c r="M22" s="38">
        <v>0</v>
      </c>
      <c r="X22" s="311"/>
      <c r="Y22" s="11">
        <v>9</v>
      </c>
      <c r="Z22" s="84">
        <f t="shared" si="27"/>
        <v>0</v>
      </c>
      <c r="AA22" s="84">
        <f t="shared" si="28"/>
        <v>0</v>
      </c>
      <c r="AB22" s="84">
        <f t="shared" si="29"/>
        <v>0</v>
      </c>
      <c r="AC22" s="84">
        <f t="shared" si="30"/>
        <v>0</v>
      </c>
      <c r="AD22" s="84">
        <f t="shared" si="31"/>
        <v>0</v>
      </c>
      <c r="AE22" s="84">
        <f t="shared" si="32"/>
        <v>0</v>
      </c>
      <c r="AF22" s="84">
        <f t="shared" si="33"/>
        <v>0</v>
      </c>
      <c r="AG22" s="84">
        <f t="shared" ref="AG22:AG30" si="34">IF(AT22="p",BG22+$S$15,(IF(AT22="z",BG22,IF(AT22="m",BG22*$S$15,IF(AT22="n",BG22-$S$15,BG22)))))</f>
        <v>0</v>
      </c>
      <c r="AH22" s="204">
        <f>$S$17</f>
        <v>1</v>
      </c>
      <c r="AI22" s="84">
        <f t="shared" si="26"/>
        <v>0</v>
      </c>
      <c r="AK22" s="312"/>
      <c r="AL22" s="199">
        <v>9</v>
      </c>
      <c r="AM22" s="207" t="s">
        <v>104</v>
      </c>
      <c r="AN22" s="207" t="s">
        <v>104</v>
      </c>
      <c r="AO22" s="207" t="s">
        <v>104</v>
      </c>
      <c r="AP22" s="207" t="s">
        <v>104</v>
      </c>
      <c r="AQ22" s="207" t="s">
        <v>104</v>
      </c>
      <c r="AR22" s="207" t="s">
        <v>104</v>
      </c>
      <c r="AS22" s="207" t="s">
        <v>104</v>
      </c>
      <c r="AT22" s="207" t="s">
        <v>104</v>
      </c>
      <c r="AU22" s="206"/>
      <c r="AV22" s="207" t="s">
        <v>104</v>
      </c>
      <c r="AW22" s="147"/>
      <c r="AX22" s="312"/>
      <c r="AY22" s="11">
        <v>9</v>
      </c>
      <c r="AZ22" s="191">
        <v>0</v>
      </c>
      <c r="BA22" s="193">
        <v>0</v>
      </c>
      <c r="BB22" s="193">
        <v>0</v>
      </c>
      <c r="BC22" s="193">
        <v>0</v>
      </c>
      <c r="BD22" s="193">
        <v>0</v>
      </c>
      <c r="BE22" s="193">
        <v>0</v>
      </c>
      <c r="BF22" s="193">
        <v>0</v>
      </c>
      <c r="BG22" s="193">
        <v>0</v>
      </c>
      <c r="BH22" s="212">
        <v>1</v>
      </c>
      <c r="BI22" s="191">
        <v>0</v>
      </c>
      <c r="BJ22" s="147"/>
      <c r="BK22" s="215"/>
      <c r="BL22" s="147"/>
      <c r="BM22" s="147"/>
      <c r="BN22" s="147"/>
      <c r="BO22" s="147"/>
      <c r="BP22" s="147"/>
      <c r="BQ22" s="147"/>
      <c r="BR22" s="373"/>
      <c r="BS22" s="11">
        <v>9</v>
      </c>
      <c r="BT22" s="191">
        <v>0</v>
      </c>
      <c r="BU22" s="193">
        <v>0</v>
      </c>
      <c r="BV22" s="193">
        <v>0</v>
      </c>
      <c r="BW22" s="193">
        <v>0</v>
      </c>
      <c r="BX22" s="193">
        <v>0</v>
      </c>
      <c r="BY22" s="193">
        <v>0</v>
      </c>
      <c r="BZ22" s="193">
        <v>0</v>
      </c>
      <c r="CA22" s="193">
        <v>0</v>
      </c>
      <c r="CB22" s="212">
        <v>1</v>
      </c>
      <c r="CC22" s="191">
        <v>0</v>
      </c>
      <c r="CF22" s="371"/>
      <c r="CG22" s="199">
        <v>9</v>
      </c>
      <c r="CH22" s="207" t="s">
        <v>104</v>
      </c>
      <c r="CI22" s="207" t="s">
        <v>104</v>
      </c>
      <c r="CJ22" s="207" t="s">
        <v>104</v>
      </c>
      <c r="CK22" s="207" t="s">
        <v>104</v>
      </c>
      <c r="CL22" s="207" t="s">
        <v>104</v>
      </c>
      <c r="CM22" s="207" t="s">
        <v>104</v>
      </c>
      <c r="CN22" s="207" t="s">
        <v>104</v>
      </c>
      <c r="CO22" s="207" t="s">
        <v>104</v>
      </c>
      <c r="CP22" s="206"/>
      <c r="CQ22" s="207" t="s">
        <v>104</v>
      </c>
    </row>
    <row r="23" spans="1:95" x14ac:dyDescent="0.2">
      <c r="A23" s="17"/>
      <c r="C23" s="166">
        <v>10</v>
      </c>
      <c r="D23" s="157">
        <v>0</v>
      </c>
      <c r="E23" s="157">
        <v>0</v>
      </c>
      <c r="F23" s="157">
        <v>0</v>
      </c>
      <c r="G23" s="157">
        <v>0</v>
      </c>
      <c r="H23" s="157">
        <v>0</v>
      </c>
      <c r="I23" s="157">
        <v>0</v>
      </c>
      <c r="J23" s="167">
        <v>0</v>
      </c>
      <c r="K23" s="167">
        <v>0</v>
      </c>
      <c r="L23" s="167">
        <v>0</v>
      </c>
      <c r="M23" s="168">
        <v>1</v>
      </c>
      <c r="X23" s="311"/>
      <c r="Y23" s="166">
        <v>10</v>
      </c>
      <c r="Z23" s="167">
        <f>IF(AM23="p",AZ23+$S$15,(IF(AM23="z",AZ23,IF(AM23="m",AZ23*$S$15,IF(AM23="n",AZ23-$S$15,AZ23)))))</f>
        <v>0</v>
      </c>
      <c r="AA23" s="167">
        <f t="shared" si="28"/>
        <v>0</v>
      </c>
      <c r="AB23" s="167">
        <f t="shared" si="29"/>
        <v>0</v>
      </c>
      <c r="AC23" s="167">
        <f t="shared" si="30"/>
        <v>0</v>
      </c>
      <c r="AD23" s="167">
        <f t="shared" si="31"/>
        <v>0</v>
      </c>
      <c r="AE23" s="167">
        <f t="shared" si="32"/>
        <v>0</v>
      </c>
      <c r="AF23" s="167">
        <f t="shared" si="33"/>
        <v>0</v>
      </c>
      <c r="AG23" s="167">
        <f t="shared" si="34"/>
        <v>0</v>
      </c>
      <c r="AH23" s="167">
        <f t="shared" ref="AH23:AH31" si="35">IF(AU23="p",BH23+$S$15,(IF(AU23="z",BH23,IF(AU23="m",BH23*$S$15,IF(AU23="n",BH23-$S$15,BH23)))))</f>
        <v>0</v>
      </c>
      <c r="AI23" s="168">
        <f>$S$17</f>
        <v>1</v>
      </c>
      <c r="AK23" s="312"/>
      <c r="AL23" s="200">
        <v>10</v>
      </c>
      <c r="AM23" s="208" t="s">
        <v>104</v>
      </c>
      <c r="AN23" s="208" t="s">
        <v>104</v>
      </c>
      <c r="AO23" s="208" t="s">
        <v>104</v>
      </c>
      <c r="AP23" s="208" t="s">
        <v>104</v>
      </c>
      <c r="AQ23" s="208" t="s">
        <v>104</v>
      </c>
      <c r="AR23" s="208" t="s">
        <v>104</v>
      </c>
      <c r="AS23" s="208" t="s">
        <v>104</v>
      </c>
      <c r="AT23" s="208" t="s">
        <v>104</v>
      </c>
      <c r="AU23" s="208" t="s">
        <v>104</v>
      </c>
      <c r="AV23" s="209"/>
      <c r="AW23" s="169"/>
      <c r="AX23" s="312"/>
      <c r="AY23" s="166">
        <v>10</v>
      </c>
      <c r="AZ23" s="196">
        <v>0</v>
      </c>
      <c r="BA23" s="195">
        <v>0</v>
      </c>
      <c r="BB23" s="195">
        <v>0</v>
      </c>
      <c r="BC23" s="195">
        <v>0</v>
      </c>
      <c r="BD23" s="195">
        <v>0</v>
      </c>
      <c r="BE23" s="195">
        <v>0</v>
      </c>
      <c r="BF23" s="195">
        <v>0</v>
      </c>
      <c r="BG23" s="195">
        <v>0</v>
      </c>
      <c r="BH23" s="195">
        <v>0</v>
      </c>
      <c r="BI23" s="213">
        <v>1</v>
      </c>
      <c r="BJ23" s="169"/>
      <c r="BK23" s="217"/>
      <c r="BL23" s="169"/>
      <c r="BM23" s="169"/>
      <c r="BN23" s="169"/>
      <c r="BO23" s="169"/>
      <c r="BP23" s="169"/>
      <c r="BQ23" s="169"/>
      <c r="BR23" s="373"/>
      <c r="BS23" s="166">
        <v>10</v>
      </c>
      <c r="BT23" s="196">
        <v>0</v>
      </c>
      <c r="BU23" s="195">
        <v>0</v>
      </c>
      <c r="BV23" s="195">
        <v>0</v>
      </c>
      <c r="BW23" s="195">
        <v>0</v>
      </c>
      <c r="BX23" s="195">
        <v>0</v>
      </c>
      <c r="BY23" s="195">
        <v>0</v>
      </c>
      <c r="BZ23" s="195">
        <v>0</v>
      </c>
      <c r="CA23" s="195">
        <v>0</v>
      </c>
      <c r="CB23" s="195">
        <v>0</v>
      </c>
      <c r="CC23" s="213">
        <v>1</v>
      </c>
      <c r="CF23" s="371"/>
      <c r="CG23" s="200">
        <v>10</v>
      </c>
      <c r="CH23" s="208" t="s">
        <v>104</v>
      </c>
      <c r="CI23" s="208" t="s">
        <v>104</v>
      </c>
      <c r="CJ23" s="208" t="s">
        <v>104</v>
      </c>
      <c r="CK23" s="208" t="s">
        <v>104</v>
      </c>
      <c r="CL23" s="208" t="s">
        <v>104</v>
      </c>
      <c r="CM23" s="208" t="s">
        <v>104</v>
      </c>
      <c r="CN23" s="208" t="s">
        <v>104</v>
      </c>
      <c r="CO23" s="208" t="s">
        <v>104</v>
      </c>
      <c r="CP23" s="208" t="s">
        <v>104</v>
      </c>
      <c r="CQ23" s="209"/>
    </row>
    <row r="24" spans="1:95" x14ac:dyDescent="0.2">
      <c r="A24" s="17" t="s">
        <v>12</v>
      </c>
      <c r="B24" s="13">
        <f>B14+1</f>
        <v>3</v>
      </c>
      <c r="C24" s="11">
        <v>1</v>
      </c>
      <c r="D24" s="46">
        <v>1</v>
      </c>
      <c r="E24" s="38">
        <v>0</v>
      </c>
      <c r="F24" s="38">
        <v>0</v>
      </c>
      <c r="G24" s="38">
        <v>0</v>
      </c>
      <c r="H24" s="38">
        <v>0</v>
      </c>
      <c r="I24" s="38">
        <v>0</v>
      </c>
      <c r="J24" s="38">
        <v>0</v>
      </c>
      <c r="K24" s="38">
        <v>0</v>
      </c>
      <c r="L24" s="38">
        <v>0</v>
      </c>
      <c r="M24" s="38">
        <v>0</v>
      </c>
      <c r="O24" s="10"/>
      <c r="X24" s="311"/>
      <c r="Y24" s="11">
        <v>1</v>
      </c>
      <c r="Z24" s="204">
        <f>$S$17</f>
        <v>1</v>
      </c>
      <c r="AA24" s="84">
        <f>IF(AN24="p",BA24+$S$15,(IF(AN24="z",BA24,IF(AN24="m",BA24*$S$15,IF(AN24="n",BA24-$S$15,BA24)))))</f>
        <v>0</v>
      </c>
      <c r="AB24" s="84">
        <f t="shared" si="29"/>
        <v>0</v>
      </c>
      <c r="AC24" s="84">
        <f t="shared" si="30"/>
        <v>0</v>
      </c>
      <c r="AD24" s="84">
        <f t="shared" si="31"/>
        <v>0</v>
      </c>
      <c r="AE24" s="84">
        <f t="shared" si="32"/>
        <v>0</v>
      </c>
      <c r="AF24" s="84">
        <f t="shared" si="33"/>
        <v>0</v>
      </c>
      <c r="AG24" s="84">
        <f t="shared" si="34"/>
        <v>0</v>
      </c>
      <c r="AH24" s="84">
        <f t="shared" si="35"/>
        <v>0</v>
      </c>
      <c r="AI24" s="84">
        <f t="shared" ref="AI24:AI32" si="36">IF(AV24="p",BI24+$S$15,(IF(AV24="z",BI24,IF(AV24="m",BI24*$S$15,IF(AV24="n",BI24-$S$15,BI24)))))</f>
        <v>0</v>
      </c>
      <c r="AL24" s="199">
        <v>1</v>
      </c>
      <c r="AM24" s="206"/>
      <c r="AN24" s="207" t="s">
        <v>104</v>
      </c>
      <c r="AO24" s="207" t="s">
        <v>104</v>
      </c>
      <c r="AP24" s="207" t="s">
        <v>104</v>
      </c>
      <c r="AQ24" s="207" t="s">
        <v>104</v>
      </c>
      <c r="AR24" s="207" t="s">
        <v>104</v>
      </c>
      <c r="AS24" s="207" t="s">
        <v>104</v>
      </c>
      <c r="AT24" s="207" t="s">
        <v>104</v>
      </c>
      <c r="AU24" s="207" t="s">
        <v>104</v>
      </c>
      <c r="AV24" s="207" t="s">
        <v>104</v>
      </c>
      <c r="AW24" s="147"/>
      <c r="AX24" s="147"/>
      <c r="AY24" s="11">
        <v>1</v>
      </c>
      <c r="AZ24" s="212">
        <v>1</v>
      </c>
      <c r="BA24" s="191">
        <v>0</v>
      </c>
      <c r="BB24" s="191">
        <v>0</v>
      </c>
      <c r="BC24" s="191">
        <v>0</v>
      </c>
      <c r="BD24" s="191">
        <v>0</v>
      </c>
      <c r="BE24" s="191">
        <v>0</v>
      </c>
      <c r="BF24" s="191">
        <v>0</v>
      </c>
      <c r="BG24" s="191">
        <v>0</v>
      </c>
      <c r="BH24" s="191">
        <v>0</v>
      </c>
      <c r="BI24" s="191">
        <v>0</v>
      </c>
      <c r="BJ24" s="147"/>
      <c r="BK24" s="215"/>
      <c r="BL24" s="147"/>
      <c r="BM24" s="147"/>
      <c r="BN24" s="147"/>
      <c r="BO24" s="147"/>
      <c r="BP24" s="147"/>
      <c r="BQ24" s="147"/>
      <c r="BS24" s="11">
        <v>1</v>
      </c>
      <c r="BT24" s="212">
        <v>1</v>
      </c>
      <c r="BU24" s="191">
        <v>0</v>
      </c>
      <c r="BV24" s="191">
        <v>0</v>
      </c>
      <c r="BW24" s="191">
        <v>0</v>
      </c>
      <c r="BX24" s="191">
        <v>0</v>
      </c>
      <c r="BY24" s="191">
        <v>0</v>
      </c>
      <c r="BZ24" s="191">
        <v>0</v>
      </c>
      <c r="CA24" s="191">
        <v>0</v>
      </c>
      <c r="CB24" s="191">
        <v>0</v>
      </c>
      <c r="CC24" s="191">
        <v>0</v>
      </c>
      <c r="CG24" s="199">
        <v>1</v>
      </c>
      <c r="CH24" s="206"/>
      <c r="CI24" s="207" t="s">
        <v>104</v>
      </c>
      <c r="CJ24" s="207" t="s">
        <v>104</v>
      </c>
      <c r="CK24" s="207" t="s">
        <v>104</v>
      </c>
      <c r="CL24" s="207" t="s">
        <v>104</v>
      </c>
      <c r="CM24" s="207" t="s">
        <v>104</v>
      </c>
      <c r="CN24" s="207" t="s">
        <v>104</v>
      </c>
      <c r="CO24" s="207" t="s">
        <v>104</v>
      </c>
      <c r="CP24" s="207" t="s">
        <v>104</v>
      </c>
      <c r="CQ24" s="207" t="s">
        <v>104</v>
      </c>
    </row>
    <row r="25" spans="1:95" x14ac:dyDescent="0.2">
      <c r="A25" s="17"/>
      <c r="B25" s="13"/>
      <c r="C25" s="11">
        <v>2</v>
      </c>
      <c r="D25" s="38">
        <v>0</v>
      </c>
      <c r="E25" s="46">
        <v>1</v>
      </c>
      <c r="F25" s="38">
        <v>0</v>
      </c>
      <c r="G25" s="38">
        <v>0</v>
      </c>
      <c r="H25" s="38">
        <v>0</v>
      </c>
      <c r="I25" s="38">
        <v>0</v>
      </c>
      <c r="J25" s="38">
        <v>0</v>
      </c>
      <c r="K25" s="38">
        <v>0</v>
      </c>
      <c r="L25" s="38">
        <v>0</v>
      </c>
      <c r="M25" s="38">
        <v>0</v>
      </c>
      <c r="X25" s="311"/>
      <c r="Y25" s="11">
        <v>2</v>
      </c>
      <c r="Z25" s="84">
        <f>IF(AM25="p",AZ25+$S$15,(IF(AM25="z",AZ25,IF(AM25="m",AZ25*$S$15,IF(AM25="n",AZ25-$S$15,AZ25)))))</f>
        <v>0</v>
      </c>
      <c r="AA25" s="204">
        <f>$S$17</f>
        <v>1</v>
      </c>
      <c r="AB25" s="84">
        <f t="shared" si="29"/>
        <v>0</v>
      </c>
      <c r="AC25" s="84">
        <f t="shared" si="30"/>
        <v>0</v>
      </c>
      <c r="AD25" s="84">
        <f t="shared" si="31"/>
        <v>0</v>
      </c>
      <c r="AE25" s="84">
        <f t="shared" si="32"/>
        <v>0</v>
      </c>
      <c r="AF25" s="84">
        <f t="shared" si="33"/>
        <v>0</v>
      </c>
      <c r="AG25" s="84">
        <f t="shared" si="34"/>
        <v>0</v>
      </c>
      <c r="AH25" s="84">
        <f t="shared" si="35"/>
        <v>0</v>
      </c>
      <c r="AI25" s="84">
        <f t="shared" si="36"/>
        <v>0</v>
      </c>
      <c r="AL25" s="199">
        <v>2</v>
      </c>
      <c r="AM25" s="207" t="s">
        <v>104</v>
      </c>
      <c r="AN25" s="206"/>
      <c r="AO25" s="207" t="s">
        <v>104</v>
      </c>
      <c r="AP25" s="207" t="s">
        <v>104</v>
      </c>
      <c r="AQ25" s="207" t="s">
        <v>104</v>
      </c>
      <c r="AR25" s="207" t="s">
        <v>104</v>
      </c>
      <c r="AS25" s="207" t="s">
        <v>104</v>
      </c>
      <c r="AT25" s="207" t="s">
        <v>104</v>
      </c>
      <c r="AU25" s="207" t="s">
        <v>104</v>
      </c>
      <c r="AV25" s="207" t="s">
        <v>104</v>
      </c>
      <c r="AW25" s="147"/>
      <c r="AX25" s="147"/>
      <c r="AY25" s="11">
        <v>2</v>
      </c>
      <c r="AZ25" s="191">
        <v>0</v>
      </c>
      <c r="BA25" s="212">
        <v>1</v>
      </c>
      <c r="BB25" s="191">
        <v>0</v>
      </c>
      <c r="BC25" s="191">
        <v>0</v>
      </c>
      <c r="BD25" s="191">
        <v>0</v>
      </c>
      <c r="BE25" s="191">
        <v>0</v>
      </c>
      <c r="BF25" s="191">
        <v>0</v>
      </c>
      <c r="BG25" s="191">
        <v>0</v>
      </c>
      <c r="BH25" s="191">
        <v>0</v>
      </c>
      <c r="BI25" s="191">
        <v>0</v>
      </c>
      <c r="BJ25" s="147"/>
      <c r="BK25" s="215"/>
      <c r="BL25" s="147"/>
      <c r="BM25" s="147"/>
      <c r="BN25" s="147"/>
      <c r="BO25" s="147"/>
      <c r="BP25" s="147"/>
      <c r="BQ25" s="147"/>
      <c r="BS25" s="11">
        <v>2</v>
      </c>
      <c r="BT25" s="191">
        <v>0</v>
      </c>
      <c r="BU25" s="212">
        <v>1</v>
      </c>
      <c r="BV25" s="191">
        <v>0</v>
      </c>
      <c r="BW25" s="191">
        <v>0</v>
      </c>
      <c r="BX25" s="191">
        <v>0</v>
      </c>
      <c r="BY25" s="191">
        <v>0</v>
      </c>
      <c r="BZ25" s="191">
        <v>0</v>
      </c>
      <c r="CA25" s="191">
        <v>0</v>
      </c>
      <c r="CB25" s="191">
        <v>0</v>
      </c>
      <c r="CC25" s="191">
        <v>0</v>
      </c>
      <c r="CG25" s="199">
        <v>2</v>
      </c>
      <c r="CH25" s="207" t="s">
        <v>104</v>
      </c>
      <c r="CI25" s="206"/>
      <c r="CJ25" s="207" t="s">
        <v>104</v>
      </c>
      <c r="CK25" s="207" t="s">
        <v>104</v>
      </c>
      <c r="CL25" s="207" t="s">
        <v>104</v>
      </c>
      <c r="CM25" s="207" t="s">
        <v>104</v>
      </c>
      <c r="CN25" s="207" t="s">
        <v>104</v>
      </c>
      <c r="CO25" s="207" t="s">
        <v>104</v>
      </c>
      <c r="CP25" s="207" t="s">
        <v>104</v>
      </c>
      <c r="CQ25" s="207" t="s">
        <v>104</v>
      </c>
    </row>
    <row r="26" spans="1:95" x14ac:dyDescent="0.2">
      <c r="A26" s="17"/>
      <c r="B26" s="13"/>
      <c r="C26" s="11">
        <v>3</v>
      </c>
      <c r="D26" s="38">
        <v>0</v>
      </c>
      <c r="E26" s="38">
        <v>0</v>
      </c>
      <c r="F26" s="46">
        <v>1</v>
      </c>
      <c r="G26" s="38">
        <v>0</v>
      </c>
      <c r="H26" s="38">
        <v>0</v>
      </c>
      <c r="I26" s="38">
        <v>0</v>
      </c>
      <c r="J26" s="38">
        <v>0</v>
      </c>
      <c r="K26" s="38">
        <v>0</v>
      </c>
      <c r="L26" s="38">
        <v>0</v>
      </c>
      <c r="M26" s="38">
        <v>0</v>
      </c>
      <c r="X26" s="311"/>
      <c r="Y26" s="11">
        <v>3</v>
      </c>
      <c r="Z26" s="84">
        <f t="shared" ref="Z26:Z32" si="37">IF(AM26="p",AZ26+$S$15,(IF(AM26="z",AZ26,IF(AM26="m",AZ26*$S$15,IF(AM26="n",AZ26-$S$15,AZ26)))))</f>
        <v>0</v>
      </c>
      <c r="AA26" s="84">
        <f t="shared" ref="AA26:AA33" si="38">IF(AN26="p",BA26+$S$15,(IF(AN26="z",BA26,IF(AN26="m",BA26*$S$15,IF(AN26="n",BA26-$S$15,BA26)))))</f>
        <v>0</v>
      </c>
      <c r="AB26" s="204">
        <f>$S$17</f>
        <v>1</v>
      </c>
      <c r="AC26" s="84">
        <f t="shared" si="30"/>
        <v>0</v>
      </c>
      <c r="AD26" s="84">
        <f t="shared" si="31"/>
        <v>0</v>
      </c>
      <c r="AE26" s="84">
        <f t="shared" si="32"/>
        <v>0</v>
      </c>
      <c r="AF26" s="84">
        <f t="shared" si="33"/>
        <v>0</v>
      </c>
      <c r="AG26" s="84">
        <f t="shared" si="34"/>
        <v>0</v>
      </c>
      <c r="AH26" s="84">
        <f t="shared" si="35"/>
        <v>0</v>
      </c>
      <c r="AI26" s="84">
        <f t="shared" si="36"/>
        <v>0</v>
      </c>
      <c r="AL26" s="199">
        <v>3</v>
      </c>
      <c r="AM26" s="207" t="s">
        <v>104</v>
      </c>
      <c r="AN26" s="207" t="s">
        <v>104</v>
      </c>
      <c r="AO26" s="206"/>
      <c r="AP26" s="207" t="s">
        <v>104</v>
      </c>
      <c r="AQ26" s="207" t="s">
        <v>104</v>
      </c>
      <c r="AR26" s="207" t="s">
        <v>104</v>
      </c>
      <c r="AS26" s="207" t="s">
        <v>104</v>
      </c>
      <c r="AT26" s="207" t="s">
        <v>104</v>
      </c>
      <c r="AU26" s="207" t="s">
        <v>104</v>
      </c>
      <c r="AV26" s="207" t="s">
        <v>104</v>
      </c>
      <c r="AW26" s="147"/>
      <c r="AX26" s="147"/>
      <c r="AY26" s="11">
        <v>3</v>
      </c>
      <c r="AZ26" s="191">
        <v>0</v>
      </c>
      <c r="BA26" s="191">
        <v>0</v>
      </c>
      <c r="BB26" s="212">
        <v>1</v>
      </c>
      <c r="BC26" s="191">
        <v>0</v>
      </c>
      <c r="BD26" s="191">
        <v>0</v>
      </c>
      <c r="BE26" s="191">
        <v>0</v>
      </c>
      <c r="BF26" s="191">
        <v>0</v>
      </c>
      <c r="BG26" s="191">
        <v>0</v>
      </c>
      <c r="BH26" s="191">
        <v>0</v>
      </c>
      <c r="BI26" s="191">
        <v>0</v>
      </c>
      <c r="BJ26" s="147"/>
      <c r="BK26" s="215"/>
      <c r="BL26" s="147"/>
      <c r="BM26" s="147"/>
      <c r="BN26" s="147"/>
      <c r="BO26" s="147"/>
      <c r="BP26" s="147"/>
      <c r="BQ26" s="147"/>
      <c r="BS26" s="11">
        <v>3</v>
      </c>
      <c r="BT26" s="191">
        <v>0</v>
      </c>
      <c r="BU26" s="191">
        <v>0</v>
      </c>
      <c r="BV26" s="212">
        <v>1</v>
      </c>
      <c r="BW26" s="191">
        <v>0</v>
      </c>
      <c r="BX26" s="191">
        <v>0</v>
      </c>
      <c r="BY26" s="191">
        <v>0</v>
      </c>
      <c r="BZ26" s="191">
        <v>0</v>
      </c>
      <c r="CA26" s="191">
        <v>0</v>
      </c>
      <c r="CB26" s="191">
        <v>0</v>
      </c>
      <c r="CC26" s="191">
        <v>0</v>
      </c>
      <c r="CG26" s="199">
        <v>3</v>
      </c>
      <c r="CH26" s="207" t="s">
        <v>104</v>
      </c>
      <c r="CI26" s="207" t="s">
        <v>104</v>
      </c>
      <c r="CJ26" s="206"/>
      <c r="CK26" s="207" t="s">
        <v>104</v>
      </c>
      <c r="CL26" s="207" t="s">
        <v>104</v>
      </c>
      <c r="CM26" s="207" t="s">
        <v>104</v>
      </c>
      <c r="CN26" s="207" t="s">
        <v>104</v>
      </c>
      <c r="CO26" s="207" t="s">
        <v>104</v>
      </c>
      <c r="CP26" s="207" t="s">
        <v>104</v>
      </c>
      <c r="CQ26" s="207" t="s">
        <v>104</v>
      </c>
    </row>
    <row r="27" spans="1:95" x14ac:dyDescent="0.2">
      <c r="A27" s="17"/>
      <c r="B27" s="13"/>
      <c r="C27" s="11">
        <v>4</v>
      </c>
      <c r="D27" s="38">
        <v>0</v>
      </c>
      <c r="E27" s="38">
        <v>0</v>
      </c>
      <c r="F27" s="38">
        <v>0</v>
      </c>
      <c r="G27" s="46">
        <v>1</v>
      </c>
      <c r="H27" s="38">
        <v>0</v>
      </c>
      <c r="I27" s="38">
        <v>0</v>
      </c>
      <c r="J27" s="38">
        <v>0</v>
      </c>
      <c r="K27" s="38">
        <v>0</v>
      </c>
      <c r="L27" s="38">
        <v>0</v>
      </c>
      <c r="M27" s="38">
        <v>0</v>
      </c>
      <c r="X27" s="311"/>
      <c r="Y27" s="11">
        <v>4</v>
      </c>
      <c r="Z27" s="84">
        <f t="shared" si="37"/>
        <v>0</v>
      </c>
      <c r="AA27" s="84">
        <f t="shared" si="38"/>
        <v>0</v>
      </c>
      <c r="AB27" s="84">
        <f t="shared" ref="AB27:AB35" si="39">IF(AO27="p",BB27+$S$15,(IF(AO27="z",BB27,IF(AO27="m",BB27*$S$15,IF(AO27="n",BB27-$S$15,BB27)))))</f>
        <v>0</v>
      </c>
      <c r="AC27" s="204">
        <f>$S$17</f>
        <v>1</v>
      </c>
      <c r="AD27" s="84">
        <f t="shared" si="31"/>
        <v>0</v>
      </c>
      <c r="AE27" s="84">
        <f t="shared" si="32"/>
        <v>0</v>
      </c>
      <c r="AF27" s="84">
        <f t="shared" si="33"/>
        <v>0</v>
      </c>
      <c r="AG27" s="84">
        <f t="shared" si="34"/>
        <v>0</v>
      </c>
      <c r="AH27" s="84">
        <f t="shared" si="35"/>
        <v>0</v>
      </c>
      <c r="AI27" s="84">
        <f t="shared" si="36"/>
        <v>0</v>
      </c>
      <c r="AL27" s="199">
        <v>4</v>
      </c>
      <c r="AM27" s="207" t="s">
        <v>104</v>
      </c>
      <c r="AN27" s="207" t="s">
        <v>104</v>
      </c>
      <c r="AO27" s="207" t="s">
        <v>104</v>
      </c>
      <c r="AP27" s="206"/>
      <c r="AQ27" s="207" t="s">
        <v>104</v>
      </c>
      <c r="AR27" s="207" t="s">
        <v>104</v>
      </c>
      <c r="AS27" s="207" t="s">
        <v>104</v>
      </c>
      <c r="AT27" s="207" t="s">
        <v>104</v>
      </c>
      <c r="AU27" s="207" t="s">
        <v>104</v>
      </c>
      <c r="AV27" s="207" t="s">
        <v>104</v>
      </c>
      <c r="AW27" s="147"/>
      <c r="AX27" s="147"/>
      <c r="AY27" s="11">
        <v>4</v>
      </c>
      <c r="AZ27" s="191">
        <v>0</v>
      </c>
      <c r="BA27" s="191">
        <v>0</v>
      </c>
      <c r="BB27" s="191">
        <v>0</v>
      </c>
      <c r="BC27" s="212">
        <v>1</v>
      </c>
      <c r="BD27" s="191">
        <v>0</v>
      </c>
      <c r="BE27" s="191">
        <v>0</v>
      </c>
      <c r="BF27" s="191">
        <v>0</v>
      </c>
      <c r="BG27" s="191">
        <v>0</v>
      </c>
      <c r="BH27" s="191">
        <v>0</v>
      </c>
      <c r="BI27" s="191">
        <v>0</v>
      </c>
      <c r="BJ27" s="147"/>
      <c r="BK27" s="215"/>
      <c r="BL27" s="147"/>
      <c r="BM27" s="147"/>
      <c r="BN27" s="147"/>
      <c r="BO27" s="147"/>
      <c r="BP27" s="147"/>
      <c r="BQ27" s="147"/>
      <c r="BS27" s="11">
        <v>4</v>
      </c>
      <c r="BT27" s="191">
        <v>0</v>
      </c>
      <c r="BU27" s="191">
        <v>0</v>
      </c>
      <c r="BV27" s="191">
        <v>0</v>
      </c>
      <c r="BW27" s="212">
        <v>1</v>
      </c>
      <c r="BX27" s="191">
        <v>0</v>
      </c>
      <c r="BY27" s="191">
        <v>0</v>
      </c>
      <c r="BZ27" s="191">
        <v>0</v>
      </c>
      <c r="CA27" s="191">
        <v>0</v>
      </c>
      <c r="CB27" s="191">
        <v>0</v>
      </c>
      <c r="CC27" s="191">
        <v>0</v>
      </c>
      <c r="CG27" s="199">
        <v>4</v>
      </c>
      <c r="CH27" s="207" t="s">
        <v>104</v>
      </c>
      <c r="CI27" s="207" t="s">
        <v>104</v>
      </c>
      <c r="CJ27" s="207" t="s">
        <v>104</v>
      </c>
      <c r="CK27" s="206"/>
      <c r="CL27" s="207" t="s">
        <v>104</v>
      </c>
      <c r="CM27" s="207" t="s">
        <v>104</v>
      </c>
      <c r="CN27" s="207" t="s">
        <v>104</v>
      </c>
      <c r="CO27" s="207" t="s">
        <v>104</v>
      </c>
      <c r="CP27" s="207" t="s">
        <v>104</v>
      </c>
      <c r="CQ27" s="207" t="s">
        <v>104</v>
      </c>
    </row>
    <row r="28" spans="1:95" x14ac:dyDescent="0.2">
      <c r="A28" s="17"/>
      <c r="B28" s="13"/>
      <c r="C28" s="11">
        <v>5</v>
      </c>
      <c r="D28" s="38">
        <v>0</v>
      </c>
      <c r="E28" s="38">
        <v>0</v>
      </c>
      <c r="F28" s="38">
        <v>0</v>
      </c>
      <c r="G28" s="38">
        <v>0</v>
      </c>
      <c r="H28" s="46">
        <v>1</v>
      </c>
      <c r="I28" s="38">
        <v>0</v>
      </c>
      <c r="J28" s="38">
        <v>0</v>
      </c>
      <c r="K28" s="38">
        <v>0</v>
      </c>
      <c r="L28" s="38">
        <v>0</v>
      </c>
      <c r="M28" s="38">
        <v>0</v>
      </c>
      <c r="P28" s="89"/>
      <c r="X28" s="311"/>
      <c r="Y28" s="11">
        <v>5</v>
      </c>
      <c r="Z28" s="84">
        <f t="shared" si="37"/>
        <v>0</v>
      </c>
      <c r="AA28" s="84">
        <f t="shared" si="38"/>
        <v>0</v>
      </c>
      <c r="AB28" s="84">
        <f t="shared" si="39"/>
        <v>0</v>
      </c>
      <c r="AC28" s="84">
        <f t="shared" ref="AC28:AC36" si="40">IF(AP28="p",BC28+$S$15,(IF(AP28="z",BC28,IF(AP28="m",BC28*$S$15,IF(AP28="n",BC28-$S$15,BC28)))))</f>
        <v>0</v>
      </c>
      <c r="AD28" s="204">
        <f>$S$17</f>
        <v>1</v>
      </c>
      <c r="AE28" s="84">
        <f t="shared" si="32"/>
        <v>0</v>
      </c>
      <c r="AF28" s="84">
        <f t="shared" si="33"/>
        <v>0</v>
      </c>
      <c r="AG28" s="84">
        <f t="shared" si="34"/>
        <v>0</v>
      </c>
      <c r="AH28" s="84">
        <f t="shared" si="35"/>
        <v>0</v>
      </c>
      <c r="AI28" s="84">
        <f t="shared" si="36"/>
        <v>0</v>
      </c>
      <c r="AL28" s="199">
        <v>5</v>
      </c>
      <c r="AM28" s="207" t="s">
        <v>104</v>
      </c>
      <c r="AN28" s="207" t="s">
        <v>104</v>
      </c>
      <c r="AO28" s="207" t="s">
        <v>104</v>
      </c>
      <c r="AP28" s="207" t="s">
        <v>104</v>
      </c>
      <c r="AQ28" s="206"/>
      <c r="AR28" s="207" t="s">
        <v>104</v>
      </c>
      <c r="AS28" s="207" t="s">
        <v>104</v>
      </c>
      <c r="AT28" s="207" t="s">
        <v>104</v>
      </c>
      <c r="AU28" s="207" t="s">
        <v>104</v>
      </c>
      <c r="AV28" s="207" t="s">
        <v>104</v>
      </c>
      <c r="AW28" s="147"/>
      <c r="AX28" s="147"/>
      <c r="AY28" s="11">
        <v>5</v>
      </c>
      <c r="AZ28" s="191">
        <v>0</v>
      </c>
      <c r="BA28" s="191">
        <v>0</v>
      </c>
      <c r="BB28" s="191">
        <v>0</v>
      </c>
      <c r="BC28" s="191">
        <v>0</v>
      </c>
      <c r="BD28" s="212">
        <v>1</v>
      </c>
      <c r="BE28" s="191">
        <v>0</v>
      </c>
      <c r="BF28" s="191">
        <v>0</v>
      </c>
      <c r="BG28" s="191">
        <v>0</v>
      </c>
      <c r="BH28" s="191">
        <v>0</v>
      </c>
      <c r="BI28" s="191">
        <v>0</v>
      </c>
      <c r="BJ28" s="147"/>
      <c r="BK28" s="215"/>
      <c r="BL28" s="147"/>
      <c r="BM28" s="147"/>
      <c r="BN28" s="147"/>
      <c r="BO28" s="147"/>
      <c r="BP28" s="147"/>
      <c r="BQ28" s="147"/>
      <c r="BS28" s="11">
        <v>5</v>
      </c>
      <c r="BT28" s="191">
        <v>0</v>
      </c>
      <c r="BU28" s="191">
        <v>0</v>
      </c>
      <c r="BV28" s="191">
        <v>0</v>
      </c>
      <c r="BW28" s="191">
        <v>0</v>
      </c>
      <c r="BX28" s="212">
        <v>1</v>
      </c>
      <c r="BY28" s="191">
        <v>0</v>
      </c>
      <c r="BZ28" s="191">
        <v>0</v>
      </c>
      <c r="CA28" s="191">
        <v>0</v>
      </c>
      <c r="CB28" s="191">
        <v>0</v>
      </c>
      <c r="CC28" s="191">
        <v>0</v>
      </c>
      <c r="CG28" s="199">
        <v>5</v>
      </c>
      <c r="CH28" s="207" t="s">
        <v>104</v>
      </c>
      <c r="CI28" s="207" t="s">
        <v>104</v>
      </c>
      <c r="CJ28" s="207" t="s">
        <v>104</v>
      </c>
      <c r="CK28" s="207" t="s">
        <v>104</v>
      </c>
      <c r="CL28" s="206"/>
      <c r="CM28" s="207" t="s">
        <v>104</v>
      </c>
      <c r="CN28" s="207" t="s">
        <v>104</v>
      </c>
      <c r="CO28" s="207" t="s">
        <v>104</v>
      </c>
      <c r="CP28" s="207" t="s">
        <v>104</v>
      </c>
      <c r="CQ28" s="207" t="s">
        <v>104</v>
      </c>
    </row>
    <row r="29" spans="1:95" x14ac:dyDescent="0.2">
      <c r="A29" s="17"/>
      <c r="B29" s="13"/>
      <c r="C29" s="11">
        <v>6</v>
      </c>
      <c r="D29" s="38">
        <v>0</v>
      </c>
      <c r="E29" s="38">
        <v>0</v>
      </c>
      <c r="F29" s="38">
        <v>0</v>
      </c>
      <c r="G29" s="38">
        <v>0</v>
      </c>
      <c r="H29" s="38">
        <v>0</v>
      </c>
      <c r="I29" s="46">
        <v>1</v>
      </c>
      <c r="J29" s="38">
        <v>0</v>
      </c>
      <c r="K29" s="38">
        <v>0</v>
      </c>
      <c r="L29" s="38">
        <v>0</v>
      </c>
      <c r="M29" s="38">
        <v>0</v>
      </c>
      <c r="X29" s="311"/>
      <c r="Y29" s="11">
        <v>6</v>
      </c>
      <c r="Z29" s="84">
        <f t="shared" si="37"/>
        <v>0</v>
      </c>
      <c r="AA29" s="84">
        <f t="shared" si="38"/>
        <v>0</v>
      </c>
      <c r="AB29" s="84">
        <f t="shared" si="39"/>
        <v>0</v>
      </c>
      <c r="AC29" s="84">
        <f t="shared" si="40"/>
        <v>0</v>
      </c>
      <c r="AD29" s="84">
        <f t="shared" ref="AD29:AD37" si="41">IF(AQ29="p",BD29+$S$15,(IF(AQ29="z",BD29,IF(AQ29="m",BD29*$S$15,IF(AQ29="n",BD29-$S$15,BD29)))))</f>
        <v>0</v>
      </c>
      <c r="AE29" s="204">
        <f>$S$17</f>
        <v>1</v>
      </c>
      <c r="AF29" s="84">
        <f t="shared" si="33"/>
        <v>0</v>
      </c>
      <c r="AG29" s="84">
        <f t="shared" si="34"/>
        <v>0</v>
      </c>
      <c r="AH29" s="84">
        <f t="shared" si="35"/>
        <v>0</v>
      </c>
      <c r="AI29" s="84">
        <f t="shared" si="36"/>
        <v>0</v>
      </c>
      <c r="AL29" s="199">
        <v>6</v>
      </c>
      <c r="AM29" s="207" t="s">
        <v>104</v>
      </c>
      <c r="AN29" s="207" t="s">
        <v>104</v>
      </c>
      <c r="AO29" s="207" t="s">
        <v>104</v>
      </c>
      <c r="AP29" s="207" t="s">
        <v>104</v>
      </c>
      <c r="AQ29" s="207" t="s">
        <v>104</v>
      </c>
      <c r="AR29" s="206"/>
      <c r="AS29" s="207" t="s">
        <v>104</v>
      </c>
      <c r="AT29" s="207" t="s">
        <v>104</v>
      </c>
      <c r="AU29" s="207" t="s">
        <v>104</v>
      </c>
      <c r="AV29" s="207" t="s">
        <v>104</v>
      </c>
      <c r="AW29" s="147"/>
      <c r="AX29" s="147"/>
      <c r="AY29" s="11">
        <v>6</v>
      </c>
      <c r="AZ29" s="191">
        <v>0</v>
      </c>
      <c r="BA29" s="191">
        <v>0</v>
      </c>
      <c r="BB29" s="191">
        <v>0</v>
      </c>
      <c r="BC29" s="191">
        <v>0</v>
      </c>
      <c r="BD29" s="191">
        <v>0</v>
      </c>
      <c r="BE29" s="212">
        <v>1</v>
      </c>
      <c r="BF29" s="191">
        <v>0</v>
      </c>
      <c r="BG29" s="191">
        <v>0</v>
      </c>
      <c r="BH29" s="191">
        <v>0</v>
      </c>
      <c r="BI29" s="191">
        <v>0</v>
      </c>
      <c r="BJ29" s="147"/>
      <c r="BK29" s="215"/>
      <c r="BL29" s="147"/>
      <c r="BM29" s="147"/>
      <c r="BN29" s="147"/>
      <c r="BO29" s="147"/>
      <c r="BP29" s="147"/>
      <c r="BQ29" s="147"/>
      <c r="BS29" s="11">
        <v>6</v>
      </c>
      <c r="BT29" s="191">
        <v>0</v>
      </c>
      <c r="BU29" s="191">
        <v>0</v>
      </c>
      <c r="BV29" s="191">
        <v>0</v>
      </c>
      <c r="BW29" s="191">
        <v>0</v>
      </c>
      <c r="BX29" s="191">
        <v>0</v>
      </c>
      <c r="BY29" s="212">
        <v>1</v>
      </c>
      <c r="BZ29" s="191">
        <v>0</v>
      </c>
      <c r="CA29" s="191">
        <v>0</v>
      </c>
      <c r="CB29" s="191">
        <v>0</v>
      </c>
      <c r="CC29" s="191">
        <v>0</v>
      </c>
      <c r="CG29" s="199">
        <v>6</v>
      </c>
      <c r="CH29" s="207" t="s">
        <v>104</v>
      </c>
      <c r="CI29" s="207" t="s">
        <v>104</v>
      </c>
      <c r="CJ29" s="207" t="s">
        <v>104</v>
      </c>
      <c r="CK29" s="207" t="s">
        <v>104</v>
      </c>
      <c r="CL29" s="207" t="s">
        <v>104</v>
      </c>
      <c r="CM29" s="206"/>
      <c r="CN29" s="207" t="s">
        <v>104</v>
      </c>
      <c r="CO29" s="207" t="s">
        <v>104</v>
      </c>
      <c r="CP29" s="207" t="s">
        <v>104</v>
      </c>
      <c r="CQ29" s="207" t="s">
        <v>104</v>
      </c>
    </row>
    <row r="30" spans="1:95" x14ac:dyDescent="0.2">
      <c r="A30" s="17"/>
      <c r="B30" s="13"/>
      <c r="C30" s="11">
        <v>7</v>
      </c>
      <c r="D30" s="161">
        <v>0</v>
      </c>
      <c r="E30" s="161">
        <v>0</v>
      </c>
      <c r="F30" s="161">
        <v>0</v>
      </c>
      <c r="G30" s="161">
        <v>0</v>
      </c>
      <c r="H30" s="161">
        <v>0</v>
      </c>
      <c r="I30" s="161">
        <v>0</v>
      </c>
      <c r="J30" s="46">
        <v>1</v>
      </c>
      <c r="K30" s="38">
        <v>0</v>
      </c>
      <c r="L30" s="38">
        <v>0</v>
      </c>
      <c r="M30" s="38">
        <v>0</v>
      </c>
      <c r="X30" s="311"/>
      <c r="Y30" s="11">
        <v>7</v>
      </c>
      <c r="Z30" s="84">
        <f t="shared" si="37"/>
        <v>0</v>
      </c>
      <c r="AA30" s="84">
        <f t="shared" si="38"/>
        <v>0</v>
      </c>
      <c r="AB30" s="84">
        <f t="shared" si="39"/>
        <v>0</v>
      </c>
      <c r="AC30" s="84">
        <f t="shared" si="40"/>
        <v>0</v>
      </c>
      <c r="AD30" s="84">
        <f t="shared" si="41"/>
        <v>0</v>
      </c>
      <c r="AE30" s="84">
        <f t="shared" ref="AE30:AE38" si="42">IF(AR30="p",BE30+$S$15,(IF(AR30="z",BE30,IF(AR30="m",BE30*$S$15,IF(AR30="n",BE30-$S$15,BE30)))))</f>
        <v>0</v>
      </c>
      <c r="AF30" s="204">
        <f>$S$17</f>
        <v>1</v>
      </c>
      <c r="AG30" s="84">
        <f t="shared" si="34"/>
        <v>0</v>
      </c>
      <c r="AH30" s="84">
        <f t="shared" si="35"/>
        <v>0</v>
      </c>
      <c r="AI30" s="84">
        <f t="shared" si="36"/>
        <v>0</v>
      </c>
      <c r="AL30" s="199">
        <v>7</v>
      </c>
      <c r="AM30" s="207" t="s">
        <v>104</v>
      </c>
      <c r="AN30" s="207" t="s">
        <v>104</v>
      </c>
      <c r="AO30" s="207" t="s">
        <v>104</v>
      </c>
      <c r="AP30" s="207" t="s">
        <v>104</v>
      </c>
      <c r="AQ30" s="207" t="s">
        <v>104</v>
      </c>
      <c r="AR30" s="207" t="s">
        <v>104</v>
      </c>
      <c r="AS30" s="206"/>
      <c r="AT30" s="207" t="s">
        <v>104</v>
      </c>
      <c r="AU30" s="207" t="s">
        <v>104</v>
      </c>
      <c r="AV30" s="207" t="s">
        <v>104</v>
      </c>
      <c r="AW30" s="147"/>
      <c r="AX30" s="147"/>
      <c r="AY30" s="11">
        <v>7</v>
      </c>
      <c r="AZ30" s="191">
        <v>0</v>
      </c>
      <c r="BA30" s="193">
        <v>0</v>
      </c>
      <c r="BB30" s="193">
        <v>0</v>
      </c>
      <c r="BC30" s="193">
        <v>0</v>
      </c>
      <c r="BD30" s="193">
        <v>0</v>
      </c>
      <c r="BE30" s="193">
        <v>0</v>
      </c>
      <c r="BF30" s="212">
        <v>1</v>
      </c>
      <c r="BG30" s="191">
        <v>0</v>
      </c>
      <c r="BH30" s="191">
        <v>0</v>
      </c>
      <c r="BI30" s="191">
        <v>0</v>
      </c>
      <c r="BJ30" s="147"/>
      <c r="BK30" s="215"/>
      <c r="BL30" s="147"/>
      <c r="BM30" s="147"/>
      <c r="BN30" s="147"/>
      <c r="BO30" s="147"/>
      <c r="BP30" s="147"/>
      <c r="BQ30" s="147"/>
      <c r="BS30" s="11">
        <v>7</v>
      </c>
      <c r="BT30" s="191">
        <v>0</v>
      </c>
      <c r="BU30" s="193">
        <v>0</v>
      </c>
      <c r="BV30" s="193">
        <v>0</v>
      </c>
      <c r="BW30" s="193">
        <v>0</v>
      </c>
      <c r="BX30" s="193">
        <v>0</v>
      </c>
      <c r="BY30" s="193">
        <v>0</v>
      </c>
      <c r="BZ30" s="212">
        <v>1</v>
      </c>
      <c r="CA30" s="191">
        <v>0</v>
      </c>
      <c r="CB30" s="191">
        <v>0</v>
      </c>
      <c r="CC30" s="191">
        <v>0</v>
      </c>
      <c r="CG30" s="199">
        <v>7</v>
      </c>
      <c r="CH30" s="207" t="s">
        <v>104</v>
      </c>
      <c r="CI30" s="207" t="s">
        <v>104</v>
      </c>
      <c r="CJ30" s="207" t="s">
        <v>104</v>
      </c>
      <c r="CK30" s="207" t="s">
        <v>104</v>
      </c>
      <c r="CL30" s="207" t="s">
        <v>104</v>
      </c>
      <c r="CM30" s="207" t="s">
        <v>104</v>
      </c>
      <c r="CN30" s="206"/>
      <c r="CO30" s="207" t="s">
        <v>104</v>
      </c>
      <c r="CP30" s="207" t="s">
        <v>104</v>
      </c>
      <c r="CQ30" s="207" t="s">
        <v>104</v>
      </c>
    </row>
    <row r="31" spans="1:95" x14ac:dyDescent="0.2">
      <c r="A31" s="17"/>
      <c r="C31" s="11">
        <v>8</v>
      </c>
      <c r="D31" s="161">
        <v>0</v>
      </c>
      <c r="E31" s="161">
        <v>0</v>
      </c>
      <c r="F31" s="161">
        <v>0</v>
      </c>
      <c r="G31" s="161">
        <v>0</v>
      </c>
      <c r="H31" s="161">
        <v>0</v>
      </c>
      <c r="I31" s="161">
        <v>0</v>
      </c>
      <c r="J31" s="84">
        <v>0</v>
      </c>
      <c r="K31" s="46">
        <v>1</v>
      </c>
      <c r="L31" s="38">
        <v>0</v>
      </c>
      <c r="M31" s="38">
        <v>0</v>
      </c>
      <c r="Q31" s="211"/>
      <c r="R31" s="211"/>
      <c r="S31" s="211"/>
      <c r="T31" s="211"/>
      <c r="U31" s="211"/>
      <c r="V31" s="211"/>
      <c r="W31" s="211"/>
      <c r="X31" s="211"/>
      <c r="Y31" s="12">
        <v>8</v>
      </c>
      <c r="Z31" s="84">
        <f t="shared" si="37"/>
        <v>0</v>
      </c>
      <c r="AA31" s="84">
        <f t="shared" si="38"/>
        <v>0</v>
      </c>
      <c r="AB31" s="84">
        <f t="shared" si="39"/>
        <v>0</v>
      </c>
      <c r="AC31" s="84">
        <f t="shared" si="40"/>
        <v>0</v>
      </c>
      <c r="AD31" s="84">
        <f t="shared" si="41"/>
        <v>0</v>
      </c>
      <c r="AE31" s="84">
        <f t="shared" si="42"/>
        <v>0</v>
      </c>
      <c r="AF31" s="84">
        <f t="shared" ref="AF31:AF39" si="43">IF(AS31="p",BF31+$S$15,(IF(AS31="z",BF31,IF(AS31="m",BF31*$S$15,IF(AS31="n",BF31-$S$15,BF31)))))</f>
        <v>0</v>
      </c>
      <c r="AG31" s="204">
        <f>$S$17</f>
        <v>1</v>
      </c>
      <c r="AH31" s="84">
        <f t="shared" si="35"/>
        <v>0</v>
      </c>
      <c r="AI31" s="84">
        <f t="shared" si="36"/>
        <v>0</v>
      </c>
      <c r="AL31" s="199">
        <v>8</v>
      </c>
      <c r="AM31" s="207" t="s">
        <v>104</v>
      </c>
      <c r="AN31" s="207" t="s">
        <v>104</v>
      </c>
      <c r="AO31" s="207" t="s">
        <v>104</v>
      </c>
      <c r="AP31" s="207" t="s">
        <v>104</v>
      </c>
      <c r="AQ31" s="207" t="s">
        <v>104</v>
      </c>
      <c r="AR31" s="207" t="s">
        <v>104</v>
      </c>
      <c r="AS31" s="207" t="s">
        <v>104</v>
      </c>
      <c r="AT31" s="206"/>
      <c r="AU31" s="207" t="s">
        <v>104</v>
      </c>
      <c r="AV31" s="207" t="s">
        <v>104</v>
      </c>
      <c r="AW31" s="147"/>
      <c r="AX31" s="147"/>
      <c r="AY31" s="11">
        <v>8</v>
      </c>
      <c r="AZ31" s="191">
        <v>0</v>
      </c>
      <c r="BA31" s="193">
        <v>0</v>
      </c>
      <c r="BB31" s="193">
        <v>0</v>
      </c>
      <c r="BC31" s="193">
        <v>0</v>
      </c>
      <c r="BD31" s="193">
        <v>0</v>
      </c>
      <c r="BE31" s="193">
        <v>0</v>
      </c>
      <c r="BF31" s="193">
        <v>0</v>
      </c>
      <c r="BG31" s="212">
        <v>1</v>
      </c>
      <c r="BH31" s="191">
        <v>0</v>
      </c>
      <c r="BI31" s="191">
        <v>0</v>
      </c>
      <c r="BJ31" s="147"/>
      <c r="BK31" s="215"/>
      <c r="BL31" s="147"/>
      <c r="BM31" s="147"/>
      <c r="BN31" s="147"/>
      <c r="BO31" s="147"/>
      <c r="BP31" s="147"/>
      <c r="BQ31" s="147"/>
      <c r="BS31" s="11">
        <v>8</v>
      </c>
      <c r="BT31" s="191">
        <v>0</v>
      </c>
      <c r="BU31" s="193">
        <v>0</v>
      </c>
      <c r="BV31" s="193">
        <v>0</v>
      </c>
      <c r="BW31" s="193">
        <v>0</v>
      </c>
      <c r="BX31" s="193">
        <v>0</v>
      </c>
      <c r="BY31" s="193">
        <v>0</v>
      </c>
      <c r="BZ31" s="193">
        <v>0</v>
      </c>
      <c r="CA31" s="212">
        <v>1</v>
      </c>
      <c r="CB31" s="191">
        <v>0</v>
      </c>
      <c r="CC31" s="191">
        <v>0</v>
      </c>
      <c r="CG31" s="199">
        <v>8</v>
      </c>
      <c r="CH31" s="207" t="s">
        <v>104</v>
      </c>
      <c r="CI31" s="207" t="s">
        <v>104</v>
      </c>
      <c r="CJ31" s="207" t="s">
        <v>104</v>
      </c>
      <c r="CK31" s="207" t="s">
        <v>104</v>
      </c>
      <c r="CL31" s="207" t="s">
        <v>104</v>
      </c>
      <c r="CM31" s="207" t="s">
        <v>104</v>
      </c>
      <c r="CN31" s="207" t="s">
        <v>104</v>
      </c>
      <c r="CO31" s="206"/>
      <c r="CP31" s="207" t="s">
        <v>104</v>
      </c>
      <c r="CQ31" s="207" t="s">
        <v>104</v>
      </c>
    </row>
    <row r="32" spans="1:95" x14ac:dyDescent="0.2">
      <c r="A32" s="17"/>
      <c r="C32" s="11">
        <v>9</v>
      </c>
      <c r="D32" s="161">
        <v>0</v>
      </c>
      <c r="E32" s="161">
        <v>0</v>
      </c>
      <c r="F32" s="161">
        <v>0</v>
      </c>
      <c r="G32" s="161">
        <v>0</v>
      </c>
      <c r="H32" s="161">
        <v>0</v>
      </c>
      <c r="I32" s="161">
        <v>0</v>
      </c>
      <c r="J32" s="84">
        <v>0</v>
      </c>
      <c r="K32" s="84">
        <v>0</v>
      </c>
      <c r="L32" s="46">
        <v>1</v>
      </c>
      <c r="M32" s="38">
        <v>0</v>
      </c>
      <c r="X32" s="311"/>
      <c r="Y32" s="11">
        <v>9</v>
      </c>
      <c r="Z32" s="84">
        <f t="shared" si="37"/>
        <v>0</v>
      </c>
      <c r="AA32" s="84">
        <f t="shared" si="38"/>
        <v>0</v>
      </c>
      <c r="AB32" s="84">
        <f t="shared" si="39"/>
        <v>0</v>
      </c>
      <c r="AC32" s="84">
        <f t="shared" si="40"/>
        <v>0</v>
      </c>
      <c r="AD32" s="84">
        <f t="shared" si="41"/>
        <v>0</v>
      </c>
      <c r="AE32" s="84">
        <f t="shared" si="42"/>
        <v>0</v>
      </c>
      <c r="AF32" s="84">
        <f t="shared" si="43"/>
        <v>0</v>
      </c>
      <c r="AG32" s="84">
        <f t="shared" ref="AG32:AG40" si="44">IF(AT32="p",BG32+$S$15,(IF(AT32="z",BG32,IF(AT32="m",BG32*$S$15,IF(AT32="n",BG32-$S$15,BG32)))))</f>
        <v>0</v>
      </c>
      <c r="AH32" s="204">
        <f>$S$17</f>
        <v>1</v>
      </c>
      <c r="AI32" s="84">
        <f t="shared" si="36"/>
        <v>0</v>
      </c>
      <c r="AL32" s="199">
        <v>9</v>
      </c>
      <c r="AM32" s="207" t="s">
        <v>104</v>
      </c>
      <c r="AN32" s="207" t="s">
        <v>104</v>
      </c>
      <c r="AO32" s="207" t="s">
        <v>104</v>
      </c>
      <c r="AP32" s="207" t="s">
        <v>104</v>
      </c>
      <c r="AQ32" s="207" t="s">
        <v>104</v>
      </c>
      <c r="AR32" s="207" t="s">
        <v>104</v>
      </c>
      <c r="AS32" s="207" t="s">
        <v>104</v>
      </c>
      <c r="AT32" s="207" t="s">
        <v>104</v>
      </c>
      <c r="AU32" s="206"/>
      <c r="AV32" s="207" t="s">
        <v>104</v>
      </c>
      <c r="AW32" s="147"/>
      <c r="AX32" s="147"/>
      <c r="AY32" s="11">
        <v>9</v>
      </c>
      <c r="AZ32" s="191">
        <v>0</v>
      </c>
      <c r="BA32" s="193">
        <v>0</v>
      </c>
      <c r="BB32" s="193">
        <v>0</v>
      </c>
      <c r="BC32" s="193">
        <v>0</v>
      </c>
      <c r="BD32" s="193">
        <v>0</v>
      </c>
      <c r="BE32" s="193">
        <v>0</v>
      </c>
      <c r="BF32" s="193">
        <v>0</v>
      </c>
      <c r="BG32" s="193">
        <v>0</v>
      </c>
      <c r="BH32" s="212">
        <v>1</v>
      </c>
      <c r="BI32" s="191">
        <v>0</v>
      </c>
      <c r="BJ32" s="147"/>
      <c r="BK32" s="215"/>
      <c r="BL32" s="147"/>
      <c r="BM32" s="147"/>
      <c r="BN32" s="147"/>
      <c r="BO32" s="147"/>
      <c r="BP32" s="147"/>
      <c r="BQ32" s="147"/>
      <c r="BS32" s="11">
        <v>9</v>
      </c>
      <c r="BT32" s="191">
        <v>0</v>
      </c>
      <c r="BU32" s="193">
        <v>0</v>
      </c>
      <c r="BV32" s="193">
        <v>0</v>
      </c>
      <c r="BW32" s="193">
        <v>0</v>
      </c>
      <c r="BX32" s="193">
        <v>0</v>
      </c>
      <c r="BY32" s="193">
        <v>0</v>
      </c>
      <c r="BZ32" s="193">
        <v>0</v>
      </c>
      <c r="CA32" s="193">
        <v>0</v>
      </c>
      <c r="CB32" s="212">
        <v>1</v>
      </c>
      <c r="CC32" s="191">
        <v>0</v>
      </c>
      <c r="CG32" s="199">
        <v>9</v>
      </c>
      <c r="CH32" s="207" t="s">
        <v>104</v>
      </c>
      <c r="CI32" s="207" t="s">
        <v>104</v>
      </c>
      <c r="CJ32" s="207" t="s">
        <v>104</v>
      </c>
      <c r="CK32" s="207" t="s">
        <v>104</v>
      </c>
      <c r="CL32" s="207" t="s">
        <v>104</v>
      </c>
      <c r="CM32" s="207" t="s">
        <v>104</v>
      </c>
      <c r="CN32" s="207" t="s">
        <v>104</v>
      </c>
      <c r="CO32" s="207" t="s">
        <v>104</v>
      </c>
      <c r="CP32" s="206"/>
      <c r="CQ32" s="207" t="s">
        <v>104</v>
      </c>
    </row>
    <row r="33" spans="1:95" x14ac:dyDescent="0.2">
      <c r="A33" s="17"/>
      <c r="C33" s="166">
        <v>10</v>
      </c>
      <c r="D33" s="157">
        <v>0</v>
      </c>
      <c r="E33" s="157">
        <v>0</v>
      </c>
      <c r="F33" s="157">
        <v>0</v>
      </c>
      <c r="G33" s="157">
        <v>0</v>
      </c>
      <c r="H33" s="157">
        <v>0</v>
      </c>
      <c r="I33" s="157">
        <v>0</v>
      </c>
      <c r="J33" s="167">
        <v>0</v>
      </c>
      <c r="K33" s="167">
        <v>0</v>
      </c>
      <c r="L33" s="167">
        <v>0</v>
      </c>
      <c r="M33" s="168">
        <v>1</v>
      </c>
      <c r="X33" s="311"/>
      <c r="Y33" s="166">
        <v>10</v>
      </c>
      <c r="Z33" s="167">
        <f>IF(AM33="p",AZ33+$S$15,(IF(AM33="z",AZ33,IF(AM33="m",AZ33*$S$15,IF(AM33="n",AZ33-$S$15,AZ33)))))</f>
        <v>0</v>
      </c>
      <c r="AA33" s="167">
        <f t="shared" si="38"/>
        <v>0</v>
      </c>
      <c r="AB33" s="167">
        <f t="shared" si="39"/>
        <v>0</v>
      </c>
      <c r="AC33" s="167">
        <f t="shared" si="40"/>
        <v>0</v>
      </c>
      <c r="AD33" s="167">
        <f t="shared" si="41"/>
        <v>0</v>
      </c>
      <c r="AE33" s="167">
        <f t="shared" si="42"/>
        <v>0</v>
      </c>
      <c r="AF33" s="167">
        <f t="shared" si="43"/>
        <v>0</v>
      </c>
      <c r="AG33" s="167">
        <f t="shared" si="44"/>
        <v>0</v>
      </c>
      <c r="AH33" s="167">
        <f t="shared" ref="AH33:AH41" si="45">IF(AU33="p",BH33+$S$15,(IF(AU33="z",BH33,IF(AU33="m",BH33*$S$15,IF(AU33="n",BH33-$S$15,BH33)))))</f>
        <v>0</v>
      </c>
      <c r="AI33" s="168">
        <f>$S$17</f>
        <v>1</v>
      </c>
      <c r="AL33" s="200">
        <v>10</v>
      </c>
      <c r="AM33" s="208" t="s">
        <v>104</v>
      </c>
      <c r="AN33" s="208" t="s">
        <v>104</v>
      </c>
      <c r="AO33" s="208" t="s">
        <v>104</v>
      </c>
      <c r="AP33" s="208" t="s">
        <v>104</v>
      </c>
      <c r="AQ33" s="208" t="s">
        <v>104</v>
      </c>
      <c r="AR33" s="208" t="s">
        <v>104</v>
      </c>
      <c r="AS33" s="208" t="s">
        <v>104</v>
      </c>
      <c r="AT33" s="208" t="s">
        <v>104</v>
      </c>
      <c r="AU33" s="208" t="s">
        <v>104</v>
      </c>
      <c r="AV33" s="209"/>
      <c r="AW33" s="169"/>
      <c r="AX33" s="169"/>
      <c r="AY33" s="166">
        <v>10</v>
      </c>
      <c r="AZ33" s="196">
        <v>0</v>
      </c>
      <c r="BA33" s="195">
        <v>0</v>
      </c>
      <c r="BB33" s="195">
        <v>0</v>
      </c>
      <c r="BC33" s="195">
        <v>0</v>
      </c>
      <c r="BD33" s="195">
        <v>0</v>
      </c>
      <c r="BE33" s="195">
        <v>0</v>
      </c>
      <c r="BF33" s="195">
        <v>0</v>
      </c>
      <c r="BG33" s="195">
        <v>0</v>
      </c>
      <c r="BH33" s="195">
        <v>0</v>
      </c>
      <c r="BI33" s="213">
        <v>1</v>
      </c>
      <c r="BJ33" s="169"/>
      <c r="BK33" s="217"/>
      <c r="BL33" s="169"/>
      <c r="BM33" s="169"/>
      <c r="BN33" s="169"/>
      <c r="BO33" s="169"/>
      <c r="BP33" s="169"/>
      <c r="BQ33" s="169"/>
      <c r="BS33" s="166">
        <v>10</v>
      </c>
      <c r="BT33" s="196">
        <v>0</v>
      </c>
      <c r="BU33" s="195">
        <v>0</v>
      </c>
      <c r="BV33" s="195">
        <v>0</v>
      </c>
      <c r="BW33" s="195">
        <v>0</v>
      </c>
      <c r="BX33" s="195">
        <v>0</v>
      </c>
      <c r="BY33" s="195">
        <v>0</v>
      </c>
      <c r="BZ33" s="195">
        <v>0</v>
      </c>
      <c r="CA33" s="195">
        <v>0</v>
      </c>
      <c r="CB33" s="195">
        <v>0</v>
      </c>
      <c r="CC33" s="213">
        <v>1</v>
      </c>
      <c r="CG33" s="200">
        <v>10</v>
      </c>
      <c r="CH33" s="208" t="s">
        <v>104</v>
      </c>
      <c r="CI33" s="208" t="s">
        <v>104</v>
      </c>
      <c r="CJ33" s="208" t="s">
        <v>104</v>
      </c>
      <c r="CK33" s="208" t="s">
        <v>104</v>
      </c>
      <c r="CL33" s="208" t="s">
        <v>104</v>
      </c>
      <c r="CM33" s="208" t="s">
        <v>104</v>
      </c>
      <c r="CN33" s="208" t="s">
        <v>104</v>
      </c>
      <c r="CO33" s="208" t="s">
        <v>104</v>
      </c>
      <c r="CP33" s="208" t="s">
        <v>104</v>
      </c>
      <c r="CQ33" s="209"/>
    </row>
    <row r="34" spans="1:95" x14ac:dyDescent="0.2">
      <c r="A34" s="17" t="s">
        <v>12</v>
      </c>
      <c r="B34" s="13">
        <f>B24+1</f>
        <v>4</v>
      </c>
      <c r="C34" s="11">
        <v>1</v>
      </c>
      <c r="D34" s="46">
        <v>1</v>
      </c>
      <c r="E34" s="38">
        <v>0</v>
      </c>
      <c r="F34" s="38">
        <v>0</v>
      </c>
      <c r="G34" s="38">
        <v>0</v>
      </c>
      <c r="H34" s="38">
        <v>0</v>
      </c>
      <c r="I34" s="38">
        <v>0</v>
      </c>
      <c r="J34" s="38">
        <v>0</v>
      </c>
      <c r="K34" s="38">
        <v>0</v>
      </c>
      <c r="L34" s="38">
        <v>0</v>
      </c>
      <c r="M34" s="38">
        <v>0</v>
      </c>
      <c r="O34" s="10"/>
      <c r="Y34" s="11">
        <v>1</v>
      </c>
      <c r="Z34" s="204">
        <f>$S$17</f>
        <v>1</v>
      </c>
      <c r="AA34" s="84">
        <f>IF(AN34="p",BA34+$S$15,(IF(AN34="z",BA34,IF(AN34="m",BA34*$S$15,IF(AN34="n",BA34-$S$15,BA34)))))</f>
        <v>0</v>
      </c>
      <c r="AB34" s="84">
        <f t="shared" si="39"/>
        <v>0</v>
      </c>
      <c r="AC34" s="84">
        <f t="shared" si="40"/>
        <v>0</v>
      </c>
      <c r="AD34" s="84">
        <f t="shared" si="41"/>
        <v>0</v>
      </c>
      <c r="AE34" s="84">
        <f t="shared" si="42"/>
        <v>0</v>
      </c>
      <c r="AF34" s="84">
        <f t="shared" si="43"/>
        <v>0</v>
      </c>
      <c r="AG34" s="84">
        <f t="shared" si="44"/>
        <v>0</v>
      </c>
      <c r="AH34" s="84">
        <f t="shared" si="45"/>
        <v>0</v>
      </c>
      <c r="AI34" s="84">
        <f t="shared" ref="AI34:AI42" si="46">IF(AV34="p",BI34+$S$15,(IF(AV34="z",BI34,IF(AV34="m",BI34*$S$15,IF(AV34="n",BI34-$S$15,BI34)))))</f>
        <v>0</v>
      </c>
      <c r="AL34" s="199">
        <v>1</v>
      </c>
      <c r="AM34" s="206"/>
      <c r="AN34" s="207" t="s">
        <v>104</v>
      </c>
      <c r="AO34" s="207" t="s">
        <v>104</v>
      </c>
      <c r="AP34" s="207" t="s">
        <v>104</v>
      </c>
      <c r="AQ34" s="207" t="s">
        <v>104</v>
      </c>
      <c r="AR34" s="207" t="s">
        <v>104</v>
      </c>
      <c r="AS34" s="207" t="s">
        <v>104</v>
      </c>
      <c r="AT34" s="207" t="s">
        <v>104</v>
      </c>
      <c r="AU34" s="207" t="s">
        <v>104</v>
      </c>
      <c r="AV34" s="207" t="s">
        <v>104</v>
      </c>
      <c r="AW34" s="147"/>
      <c r="AX34" s="147"/>
      <c r="AY34" s="11">
        <v>1</v>
      </c>
      <c r="AZ34" s="212">
        <v>1</v>
      </c>
      <c r="BA34" s="191">
        <v>0</v>
      </c>
      <c r="BB34" s="191">
        <v>0</v>
      </c>
      <c r="BC34" s="191">
        <v>0</v>
      </c>
      <c r="BD34" s="191">
        <v>0</v>
      </c>
      <c r="BE34" s="191">
        <v>0</v>
      </c>
      <c r="BF34" s="191">
        <v>0</v>
      </c>
      <c r="BG34" s="191">
        <v>0</v>
      </c>
      <c r="BH34" s="191">
        <v>0</v>
      </c>
      <c r="BI34" s="191">
        <v>0</v>
      </c>
      <c r="BJ34" s="147"/>
      <c r="BK34" s="215"/>
      <c r="BL34" s="147"/>
      <c r="BM34" s="147"/>
      <c r="BN34" s="147"/>
      <c r="BO34" s="147"/>
      <c r="BP34" s="147"/>
      <c r="BQ34" s="147"/>
      <c r="BS34" s="11">
        <v>1</v>
      </c>
      <c r="BT34" s="212">
        <v>1</v>
      </c>
      <c r="BU34" s="191">
        <v>0</v>
      </c>
      <c r="BV34" s="191">
        <v>0</v>
      </c>
      <c r="BW34" s="191">
        <v>0</v>
      </c>
      <c r="BX34" s="191">
        <v>0</v>
      </c>
      <c r="BY34" s="191">
        <v>0</v>
      </c>
      <c r="BZ34" s="191">
        <v>0</v>
      </c>
      <c r="CA34" s="191">
        <v>0</v>
      </c>
      <c r="CB34" s="191">
        <v>0</v>
      </c>
      <c r="CC34" s="191">
        <v>0</v>
      </c>
      <c r="CG34" s="199">
        <v>1</v>
      </c>
      <c r="CH34" s="206"/>
      <c r="CI34" s="207" t="s">
        <v>104</v>
      </c>
      <c r="CJ34" s="207" t="s">
        <v>104</v>
      </c>
      <c r="CK34" s="207" t="s">
        <v>104</v>
      </c>
      <c r="CL34" s="207" t="s">
        <v>104</v>
      </c>
      <c r="CM34" s="207" t="s">
        <v>104</v>
      </c>
      <c r="CN34" s="207" t="s">
        <v>104</v>
      </c>
      <c r="CO34" s="207" t="s">
        <v>104</v>
      </c>
      <c r="CP34" s="207" t="s">
        <v>104</v>
      </c>
      <c r="CQ34" s="207" t="s">
        <v>104</v>
      </c>
    </row>
    <row r="35" spans="1:95" x14ac:dyDescent="0.2">
      <c r="A35" s="17"/>
      <c r="B35" s="13"/>
      <c r="C35" s="11">
        <v>2</v>
      </c>
      <c r="D35" s="38">
        <v>0</v>
      </c>
      <c r="E35" s="46">
        <v>1</v>
      </c>
      <c r="F35" s="38">
        <v>0</v>
      </c>
      <c r="G35" s="38">
        <v>0</v>
      </c>
      <c r="H35" s="38">
        <v>0</v>
      </c>
      <c r="I35" s="38">
        <v>0</v>
      </c>
      <c r="J35" s="38">
        <v>0</v>
      </c>
      <c r="K35" s="38">
        <v>0</v>
      </c>
      <c r="L35" s="38">
        <v>0</v>
      </c>
      <c r="M35" s="38">
        <v>0</v>
      </c>
      <c r="Y35" s="11">
        <v>2</v>
      </c>
      <c r="Z35" s="84">
        <f>IF(AM35="p",AZ35+$S$15,(IF(AM35="z",AZ35,IF(AM35="m",AZ35*$S$15,IF(AM35="n",AZ35-$S$15,AZ35)))))</f>
        <v>0</v>
      </c>
      <c r="AA35" s="204">
        <f>$S$17</f>
        <v>1</v>
      </c>
      <c r="AB35" s="84">
        <f t="shared" si="39"/>
        <v>0</v>
      </c>
      <c r="AC35" s="84">
        <f t="shared" si="40"/>
        <v>0</v>
      </c>
      <c r="AD35" s="84">
        <f t="shared" si="41"/>
        <v>0</v>
      </c>
      <c r="AE35" s="84">
        <f t="shared" si="42"/>
        <v>0</v>
      </c>
      <c r="AF35" s="84">
        <f t="shared" si="43"/>
        <v>0</v>
      </c>
      <c r="AG35" s="84">
        <f t="shared" si="44"/>
        <v>0</v>
      </c>
      <c r="AH35" s="84">
        <f t="shared" si="45"/>
        <v>0</v>
      </c>
      <c r="AI35" s="84">
        <f t="shared" si="46"/>
        <v>0</v>
      </c>
      <c r="AL35" s="199">
        <v>2</v>
      </c>
      <c r="AM35" s="207" t="s">
        <v>104</v>
      </c>
      <c r="AN35" s="206"/>
      <c r="AO35" s="207" t="s">
        <v>104</v>
      </c>
      <c r="AP35" s="207" t="s">
        <v>104</v>
      </c>
      <c r="AQ35" s="207" t="s">
        <v>104</v>
      </c>
      <c r="AR35" s="207" t="s">
        <v>104</v>
      </c>
      <c r="AS35" s="207" t="s">
        <v>104</v>
      </c>
      <c r="AT35" s="207" t="s">
        <v>104</v>
      </c>
      <c r="AU35" s="207" t="s">
        <v>104</v>
      </c>
      <c r="AV35" s="207" t="s">
        <v>104</v>
      </c>
      <c r="AW35" s="147"/>
      <c r="AX35" s="147"/>
      <c r="AY35" s="11">
        <v>2</v>
      </c>
      <c r="AZ35" s="191">
        <v>0</v>
      </c>
      <c r="BA35" s="212">
        <v>1</v>
      </c>
      <c r="BB35" s="191">
        <v>0</v>
      </c>
      <c r="BC35" s="191">
        <v>0</v>
      </c>
      <c r="BD35" s="191">
        <v>0</v>
      </c>
      <c r="BE35" s="191">
        <v>0</v>
      </c>
      <c r="BF35" s="191">
        <v>0</v>
      </c>
      <c r="BG35" s="191">
        <v>0</v>
      </c>
      <c r="BH35" s="191">
        <v>0</v>
      </c>
      <c r="BI35" s="191">
        <v>0</v>
      </c>
      <c r="BJ35" s="147"/>
      <c r="BK35" s="215"/>
      <c r="BL35" s="147"/>
      <c r="BM35" s="147"/>
      <c r="BN35" s="147"/>
      <c r="BO35" s="147"/>
      <c r="BP35" s="147"/>
      <c r="BQ35" s="147"/>
      <c r="BS35" s="11">
        <v>2</v>
      </c>
      <c r="BT35" s="191">
        <v>0</v>
      </c>
      <c r="BU35" s="212">
        <v>1</v>
      </c>
      <c r="BV35" s="191">
        <v>0</v>
      </c>
      <c r="BW35" s="191">
        <v>0</v>
      </c>
      <c r="BX35" s="191">
        <v>0</v>
      </c>
      <c r="BY35" s="191">
        <v>0</v>
      </c>
      <c r="BZ35" s="191">
        <v>0</v>
      </c>
      <c r="CA35" s="191">
        <v>0</v>
      </c>
      <c r="CB35" s="191">
        <v>0</v>
      </c>
      <c r="CC35" s="191">
        <v>0</v>
      </c>
      <c r="CG35" s="199">
        <v>2</v>
      </c>
      <c r="CH35" s="207" t="s">
        <v>104</v>
      </c>
      <c r="CI35" s="206"/>
      <c r="CJ35" s="207" t="s">
        <v>104</v>
      </c>
      <c r="CK35" s="207" t="s">
        <v>104</v>
      </c>
      <c r="CL35" s="207" t="s">
        <v>104</v>
      </c>
      <c r="CM35" s="207" t="s">
        <v>104</v>
      </c>
      <c r="CN35" s="207" t="s">
        <v>104</v>
      </c>
      <c r="CO35" s="207" t="s">
        <v>104</v>
      </c>
      <c r="CP35" s="207" t="s">
        <v>104</v>
      </c>
      <c r="CQ35" s="207" t="s">
        <v>104</v>
      </c>
    </row>
    <row r="36" spans="1:95" x14ac:dyDescent="0.2">
      <c r="A36" s="17"/>
      <c r="B36" s="13"/>
      <c r="C36" s="11">
        <v>3</v>
      </c>
      <c r="D36" s="38">
        <v>0</v>
      </c>
      <c r="E36" s="38">
        <v>0</v>
      </c>
      <c r="F36" s="46">
        <v>1</v>
      </c>
      <c r="G36" s="38">
        <v>0</v>
      </c>
      <c r="H36" s="38">
        <v>0</v>
      </c>
      <c r="I36" s="38">
        <v>0</v>
      </c>
      <c r="J36" s="38">
        <v>0</v>
      </c>
      <c r="K36" s="38">
        <v>0</v>
      </c>
      <c r="L36" s="38">
        <v>0</v>
      </c>
      <c r="M36" s="38">
        <v>0</v>
      </c>
      <c r="Y36" s="11">
        <v>3</v>
      </c>
      <c r="Z36" s="84">
        <f t="shared" ref="Z36:Z42" si="47">IF(AM36="p",AZ36+$S$15,(IF(AM36="z",AZ36,IF(AM36="m",AZ36*$S$15,IF(AM36="n",AZ36-$S$15,AZ36)))))</f>
        <v>0</v>
      </c>
      <c r="AA36" s="84">
        <f t="shared" ref="AA36:AA43" si="48">IF(AN36="p",BA36+$S$15,(IF(AN36="z",BA36,IF(AN36="m",BA36*$S$15,IF(AN36="n",BA36-$S$15,BA36)))))</f>
        <v>0</v>
      </c>
      <c r="AB36" s="204">
        <f>$S$17</f>
        <v>1</v>
      </c>
      <c r="AC36" s="84">
        <f t="shared" si="40"/>
        <v>0</v>
      </c>
      <c r="AD36" s="84">
        <f t="shared" si="41"/>
        <v>0</v>
      </c>
      <c r="AE36" s="84">
        <f t="shared" si="42"/>
        <v>0</v>
      </c>
      <c r="AF36" s="84">
        <f t="shared" si="43"/>
        <v>0</v>
      </c>
      <c r="AG36" s="84">
        <f t="shared" si="44"/>
        <v>0</v>
      </c>
      <c r="AH36" s="84">
        <f t="shared" si="45"/>
        <v>0</v>
      </c>
      <c r="AI36" s="84">
        <f t="shared" si="46"/>
        <v>0</v>
      </c>
      <c r="AL36" s="199">
        <v>3</v>
      </c>
      <c r="AM36" s="207" t="s">
        <v>104</v>
      </c>
      <c r="AN36" s="207" t="s">
        <v>104</v>
      </c>
      <c r="AO36" s="206"/>
      <c r="AP36" s="207" t="s">
        <v>104</v>
      </c>
      <c r="AQ36" s="207" t="s">
        <v>104</v>
      </c>
      <c r="AR36" s="207" t="s">
        <v>104</v>
      </c>
      <c r="AS36" s="207" t="s">
        <v>104</v>
      </c>
      <c r="AT36" s="207" t="s">
        <v>104</v>
      </c>
      <c r="AU36" s="207" t="s">
        <v>104</v>
      </c>
      <c r="AV36" s="207" t="s">
        <v>104</v>
      </c>
      <c r="AW36" s="147"/>
      <c r="AX36" s="147"/>
      <c r="AY36" s="11">
        <v>3</v>
      </c>
      <c r="AZ36" s="191">
        <v>0</v>
      </c>
      <c r="BA36" s="191">
        <v>0</v>
      </c>
      <c r="BB36" s="212">
        <v>1</v>
      </c>
      <c r="BC36" s="191">
        <v>0</v>
      </c>
      <c r="BD36" s="191">
        <v>0</v>
      </c>
      <c r="BE36" s="191">
        <v>0</v>
      </c>
      <c r="BF36" s="191">
        <v>0</v>
      </c>
      <c r="BG36" s="191">
        <v>0</v>
      </c>
      <c r="BH36" s="191">
        <v>0</v>
      </c>
      <c r="BI36" s="191">
        <v>0</v>
      </c>
      <c r="BJ36" s="147"/>
      <c r="BK36" s="215"/>
      <c r="BL36" s="147"/>
      <c r="BM36" s="147"/>
      <c r="BN36" s="147"/>
      <c r="BO36" s="147"/>
      <c r="BP36" s="147"/>
      <c r="BQ36" s="147"/>
      <c r="BS36" s="11">
        <v>3</v>
      </c>
      <c r="BT36" s="191">
        <v>0</v>
      </c>
      <c r="BU36" s="191">
        <v>0</v>
      </c>
      <c r="BV36" s="212">
        <v>1</v>
      </c>
      <c r="BW36" s="191">
        <v>0</v>
      </c>
      <c r="BX36" s="191">
        <v>0</v>
      </c>
      <c r="BY36" s="191">
        <v>0</v>
      </c>
      <c r="BZ36" s="191">
        <v>0</v>
      </c>
      <c r="CA36" s="191">
        <v>0</v>
      </c>
      <c r="CB36" s="191">
        <v>0</v>
      </c>
      <c r="CC36" s="191">
        <v>0</v>
      </c>
      <c r="CG36" s="199">
        <v>3</v>
      </c>
      <c r="CH36" s="207" t="s">
        <v>104</v>
      </c>
      <c r="CI36" s="207" t="s">
        <v>104</v>
      </c>
      <c r="CJ36" s="206"/>
      <c r="CK36" s="207" t="s">
        <v>104</v>
      </c>
      <c r="CL36" s="207" t="s">
        <v>104</v>
      </c>
      <c r="CM36" s="207" t="s">
        <v>104</v>
      </c>
      <c r="CN36" s="207" t="s">
        <v>104</v>
      </c>
      <c r="CO36" s="207" t="s">
        <v>104</v>
      </c>
      <c r="CP36" s="207" t="s">
        <v>104</v>
      </c>
      <c r="CQ36" s="207" t="s">
        <v>104</v>
      </c>
    </row>
    <row r="37" spans="1:95" x14ac:dyDescent="0.2">
      <c r="A37" s="17"/>
      <c r="B37" s="13"/>
      <c r="C37" s="11">
        <v>4</v>
      </c>
      <c r="D37" s="38">
        <v>0</v>
      </c>
      <c r="E37" s="38">
        <v>0</v>
      </c>
      <c r="F37" s="38">
        <v>0</v>
      </c>
      <c r="G37" s="46">
        <v>1</v>
      </c>
      <c r="H37" s="38">
        <v>0</v>
      </c>
      <c r="I37" s="38">
        <v>0</v>
      </c>
      <c r="J37" s="38">
        <v>0</v>
      </c>
      <c r="K37" s="38">
        <v>0</v>
      </c>
      <c r="L37" s="38">
        <v>0</v>
      </c>
      <c r="M37" s="38">
        <v>0</v>
      </c>
      <c r="Y37" s="11">
        <v>4</v>
      </c>
      <c r="Z37" s="84">
        <f t="shared" si="47"/>
        <v>0</v>
      </c>
      <c r="AA37" s="84">
        <f t="shared" si="48"/>
        <v>0</v>
      </c>
      <c r="AB37" s="84">
        <f t="shared" ref="AB37:AB45" si="49">IF(AO37="p",BB37+$S$15,(IF(AO37="z",BB37,IF(AO37="m",BB37*$S$15,IF(AO37="n",BB37-$S$15,BB37)))))</f>
        <v>0</v>
      </c>
      <c r="AC37" s="204">
        <f>$S$17</f>
        <v>1</v>
      </c>
      <c r="AD37" s="84">
        <f t="shared" si="41"/>
        <v>0</v>
      </c>
      <c r="AE37" s="84">
        <f t="shared" si="42"/>
        <v>0</v>
      </c>
      <c r="AF37" s="84">
        <f t="shared" si="43"/>
        <v>0</v>
      </c>
      <c r="AG37" s="84">
        <f t="shared" si="44"/>
        <v>0</v>
      </c>
      <c r="AH37" s="84">
        <f t="shared" si="45"/>
        <v>0</v>
      </c>
      <c r="AI37" s="84">
        <f t="shared" si="46"/>
        <v>0</v>
      </c>
      <c r="AL37" s="199">
        <v>4</v>
      </c>
      <c r="AM37" s="207" t="s">
        <v>104</v>
      </c>
      <c r="AN37" s="207" t="s">
        <v>104</v>
      </c>
      <c r="AO37" s="207" t="s">
        <v>104</v>
      </c>
      <c r="AP37" s="206"/>
      <c r="AQ37" s="207" t="s">
        <v>104</v>
      </c>
      <c r="AR37" s="207" t="s">
        <v>104</v>
      </c>
      <c r="AS37" s="207" t="s">
        <v>104</v>
      </c>
      <c r="AT37" s="207" t="s">
        <v>104</v>
      </c>
      <c r="AU37" s="207" t="s">
        <v>104</v>
      </c>
      <c r="AV37" s="207" t="s">
        <v>104</v>
      </c>
      <c r="AW37" s="147"/>
      <c r="AX37" s="147"/>
      <c r="AY37" s="11">
        <v>4</v>
      </c>
      <c r="AZ37" s="191">
        <v>0</v>
      </c>
      <c r="BA37" s="191">
        <v>0</v>
      </c>
      <c r="BB37" s="191">
        <v>0</v>
      </c>
      <c r="BC37" s="212">
        <v>1</v>
      </c>
      <c r="BD37" s="191">
        <v>0</v>
      </c>
      <c r="BE37" s="191">
        <v>0</v>
      </c>
      <c r="BF37" s="191">
        <v>0</v>
      </c>
      <c r="BG37" s="191">
        <v>0</v>
      </c>
      <c r="BH37" s="191">
        <v>0</v>
      </c>
      <c r="BI37" s="191">
        <v>0</v>
      </c>
      <c r="BJ37" s="147"/>
      <c r="BK37" s="215"/>
      <c r="BL37" s="147"/>
      <c r="BM37" s="147"/>
      <c r="BN37" s="147"/>
      <c r="BO37" s="147"/>
      <c r="BP37" s="147"/>
      <c r="BQ37" s="147"/>
      <c r="BS37" s="11">
        <v>4</v>
      </c>
      <c r="BT37" s="191">
        <v>0</v>
      </c>
      <c r="BU37" s="191">
        <v>0</v>
      </c>
      <c r="BV37" s="191">
        <v>0</v>
      </c>
      <c r="BW37" s="212">
        <v>1</v>
      </c>
      <c r="BX37" s="191">
        <v>0</v>
      </c>
      <c r="BY37" s="191">
        <v>0</v>
      </c>
      <c r="BZ37" s="191">
        <v>0</v>
      </c>
      <c r="CA37" s="191">
        <v>0</v>
      </c>
      <c r="CB37" s="191">
        <v>0</v>
      </c>
      <c r="CC37" s="191">
        <v>0</v>
      </c>
      <c r="CG37" s="199">
        <v>4</v>
      </c>
      <c r="CH37" s="207" t="s">
        <v>104</v>
      </c>
      <c r="CI37" s="207" t="s">
        <v>104</v>
      </c>
      <c r="CJ37" s="207" t="s">
        <v>104</v>
      </c>
      <c r="CK37" s="206"/>
      <c r="CL37" s="207" t="s">
        <v>104</v>
      </c>
      <c r="CM37" s="207" t="s">
        <v>104</v>
      </c>
      <c r="CN37" s="207" t="s">
        <v>104</v>
      </c>
      <c r="CO37" s="207" t="s">
        <v>104</v>
      </c>
      <c r="CP37" s="207" t="s">
        <v>104</v>
      </c>
      <c r="CQ37" s="207" t="s">
        <v>104</v>
      </c>
    </row>
    <row r="38" spans="1:95" x14ac:dyDescent="0.2">
      <c r="A38" s="17"/>
      <c r="B38" s="13"/>
      <c r="C38" s="11">
        <v>5</v>
      </c>
      <c r="D38" s="38">
        <v>0</v>
      </c>
      <c r="E38" s="38">
        <v>0</v>
      </c>
      <c r="F38" s="38">
        <v>0</v>
      </c>
      <c r="G38" s="38">
        <v>0</v>
      </c>
      <c r="H38" s="46">
        <v>1</v>
      </c>
      <c r="I38" s="38">
        <v>0</v>
      </c>
      <c r="J38" s="38">
        <v>0</v>
      </c>
      <c r="K38" s="38">
        <v>0</v>
      </c>
      <c r="L38" s="38">
        <v>0</v>
      </c>
      <c r="M38" s="38">
        <v>0</v>
      </c>
      <c r="Y38" s="11">
        <v>5</v>
      </c>
      <c r="Z38" s="84">
        <f t="shared" si="47"/>
        <v>0</v>
      </c>
      <c r="AA38" s="84">
        <f t="shared" si="48"/>
        <v>0</v>
      </c>
      <c r="AB38" s="84">
        <f t="shared" si="49"/>
        <v>0</v>
      </c>
      <c r="AC38" s="84">
        <f t="shared" ref="AC38:AC46" si="50">IF(AP38="p",BC38+$S$15,(IF(AP38="z",BC38,IF(AP38="m",BC38*$S$15,IF(AP38="n",BC38-$S$15,BC38)))))</f>
        <v>0</v>
      </c>
      <c r="AD38" s="204">
        <f>$S$17</f>
        <v>1</v>
      </c>
      <c r="AE38" s="84">
        <f t="shared" si="42"/>
        <v>0</v>
      </c>
      <c r="AF38" s="84">
        <f t="shared" si="43"/>
        <v>0</v>
      </c>
      <c r="AG38" s="84">
        <f t="shared" si="44"/>
        <v>0</v>
      </c>
      <c r="AH38" s="84">
        <f t="shared" si="45"/>
        <v>0</v>
      </c>
      <c r="AI38" s="84">
        <f t="shared" si="46"/>
        <v>0</v>
      </c>
      <c r="AL38" s="199">
        <v>5</v>
      </c>
      <c r="AM38" s="207" t="s">
        <v>104</v>
      </c>
      <c r="AN38" s="207" t="s">
        <v>104</v>
      </c>
      <c r="AO38" s="207" t="s">
        <v>104</v>
      </c>
      <c r="AP38" s="207" t="s">
        <v>104</v>
      </c>
      <c r="AQ38" s="206"/>
      <c r="AR38" s="207" t="s">
        <v>104</v>
      </c>
      <c r="AS38" s="207" t="s">
        <v>104</v>
      </c>
      <c r="AT38" s="207" t="s">
        <v>104</v>
      </c>
      <c r="AU38" s="207" t="s">
        <v>104</v>
      </c>
      <c r="AV38" s="207" t="s">
        <v>104</v>
      </c>
      <c r="AW38" s="147"/>
      <c r="AX38" s="147"/>
      <c r="AY38" s="11">
        <v>5</v>
      </c>
      <c r="AZ38" s="191">
        <v>0</v>
      </c>
      <c r="BA38" s="191">
        <v>0</v>
      </c>
      <c r="BB38" s="191">
        <v>0</v>
      </c>
      <c r="BC38" s="191">
        <v>0</v>
      </c>
      <c r="BD38" s="212">
        <v>1</v>
      </c>
      <c r="BE38" s="191">
        <v>0</v>
      </c>
      <c r="BF38" s="191">
        <v>0</v>
      </c>
      <c r="BG38" s="191">
        <v>0</v>
      </c>
      <c r="BH38" s="191">
        <v>0</v>
      </c>
      <c r="BI38" s="191">
        <v>0</v>
      </c>
      <c r="BJ38" s="147"/>
      <c r="BK38" s="215"/>
      <c r="BL38" s="147"/>
      <c r="BM38" s="147"/>
      <c r="BN38" s="147"/>
      <c r="BO38" s="147"/>
      <c r="BP38" s="147"/>
      <c r="BQ38" s="147"/>
      <c r="BS38" s="11">
        <v>5</v>
      </c>
      <c r="BT38" s="191">
        <v>0</v>
      </c>
      <c r="BU38" s="191">
        <v>0</v>
      </c>
      <c r="BV38" s="191">
        <v>0</v>
      </c>
      <c r="BW38" s="191">
        <v>0</v>
      </c>
      <c r="BX38" s="212">
        <v>1</v>
      </c>
      <c r="BY38" s="191">
        <v>0</v>
      </c>
      <c r="BZ38" s="191">
        <v>0</v>
      </c>
      <c r="CA38" s="191">
        <v>0</v>
      </c>
      <c r="CB38" s="191">
        <v>0</v>
      </c>
      <c r="CC38" s="191">
        <v>0</v>
      </c>
      <c r="CG38" s="199">
        <v>5</v>
      </c>
      <c r="CH38" s="207" t="s">
        <v>104</v>
      </c>
      <c r="CI38" s="207" t="s">
        <v>104</v>
      </c>
      <c r="CJ38" s="207" t="s">
        <v>104</v>
      </c>
      <c r="CK38" s="207" t="s">
        <v>104</v>
      </c>
      <c r="CL38" s="206"/>
      <c r="CM38" s="207" t="s">
        <v>104</v>
      </c>
      <c r="CN38" s="207" t="s">
        <v>104</v>
      </c>
      <c r="CO38" s="207" t="s">
        <v>104</v>
      </c>
      <c r="CP38" s="207" t="s">
        <v>104</v>
      </c>
      <c r="CQ38" s="207" t="s">
        <v>104</v>
      </c>
    </row>
    <row r="39" spans="1:95" x14ac:dyDescent="0.2">
      <c r="A39" s="17"/>
      <c r="B39" s="13"/>
      <c r="C39" s="11">
        <v>6</v>
      </c>
      <c r="D39" s="38">
        <v>0</v>
      </c>
      <c r="E39" s="38">
        <v>0</v>
      </c>
      <c r="F39" s="38">
        <v>0</v>
      </c>
      <c r="G39" s="38">
        <v>0</v>
      </c>
      <c r="H39" s="38">
        <v>0</v>
      </c>
      <c r="I39" s="46">
        <v>1</v>
      </c>
      <c r="J39" s="38">
        <v>0</v>
      </c>
      <c r="K39" s="38">
        <v>0</v>
      </c>
      <c r="L39" s="38">
        <v>0</v>
      </c>
      <c r="M39" s="38">
        <v>0</v>
      </c>
      <c r="Y39" s="11">
        <v>6</v>
      </c>
      <c r="Z39" s="84">
        <f t="shared" si="47"/>
        <v>0</v>
      </c>
      <c r="AA39" s="84">
        <f t="shared" si="48"/>
        <v>0</v>
      </c>
      <c r="AB39" s="84">
        <f t="shared" si="49"/>
        <v>0</v>
      </c>
      <c r="AC39" s="84">
        <f t="shared" si="50"/>
        <v>0</v>
      </c>
      <c r="AD39" s="84">
        <f t="shared" ref="AD39:AD47" si="51">IF(AQ39="p",BD39+$S$15,(IF(AQ39="z",BD39,IF(AQ39="m",BD39*$S$15,IF(AQ39="n",BD39-$S$15,BD39)))))</f>
        <v>0</v>
      </c>
      <c r="AE39" s="204">
        <f>$S$17</f>
        <v>1</v>
      </c>
      <c r="AF39" s="84">
        <f t="shared" si="43"/>
        <v>0</v>
      </c>
      <c r="AG39" s="84">
        <f t="shared" si="44"/>
        <v>0</v>
      </c>
      <c r="AH39" s="84">
        <f t="shared" si="45"/>
        <v>0</v>
      </c>
      <c r="AI39" s="84">
        <f t="shared" si="46"/>
        <v>0</v>
      </c>
      <c r="AL39" s="199">
        <v>6</v>
      </c>
      <c r="AM39" s="207" t="s">
        <v>104</v>
      </c>
      <c r="AN39" s="207" t="s">
        <v>104</v>
      </c>
      <c r="AO39" s="207" t="s">
        <v>104</v>
      </c>
      <c r="AP39" s="207" t="s">
        <v>104</v>
      </c>
      <c r="AQ39" s="207" t="s">
        <v>104</v>
      </c>
      <c r="AR39" s="206"/>
      <c r="AS39" s="207" t="s">
        <v>104</v>
      </c>
      <c r="AT39" s="207" t="s">
        <v>104</v>
      </c>
      <c r="AU39" s="207" t="s">
        <v>104</v>
      </c>
      <c r="AV39" s="207" t="s">
        <v>104</v>
      </c>
      <c r="AW39" s="147"/>
      <c r="AX39" s="147"/>
      <c r="AY39" s="11">
        <v>6</v>
      </c>
      <c r="AZ39" s="191">
        <v>0</v>
      </c>
      <c r="BA39" s="191">
        <v>0</v>
      </c>
      <c r="BB39" s="191">
        <v>0</v>
      </c>
      <c r="BC39" s="191">
        <v>0</v>
      </c>
      <c r="BD39" s="191">
        <v>0</v>
      </c>
      <c r="BE39" s="212">
        <v>1</v>
      </c>
      <c r="BF39" s="191">
        <v>0</v>
      </c>
      <c r="BG39" s="191">
        <v>0</v>
      </c>
      <c r="BH39" s="191">
        <v>0</v>
      </c>
      <c r="BI39" s="191">
        <v>0</v>
      </c>
      <c r="BJ39" s="147"/>
      <c r="BK39" s="215"/>
      <c r="BL39" s="147"/>
      <c r="BM39" s="147"/>
      <c r="BN39" s="147"/>
      <c r="BO39" s="147"/>
      <c r="BP39" s="147"/>
      <c r="BQ39" s="147"/>
      <c r="BS39" s="11">
        <v>6</v>
      </c>
      <c r="BT39" s="191">
        <v>0</v>
      </c>
      <c r="BU39" s="191">
        <v>0</v>
      </c>
      <c r="BV39" s="191">
        <v>0</v>
      </c>
      <c r="BW39" s="191">
        <v>0</v>
      </c>
      <c r="BX39" s="191">
        <v>0</v>
      </c>
      <c r="BY39" s="212">
        <v>1</v>
      </c>
      <c r="BZ39" s="191">
        <v>0</v>
      </c>
      <c r="CA39" s="191">
        <v>0</v>
      </c>
      <c r="CB39" s="191">
        <v>0</v>
      </c>
      <c r="CC39" s="191">
        <v>0</v>
      </c>
      <c r="CG39" s="199">
        <v>6</v>
      </c>
      <c r="CH39" s="207" t="s">
        <v>104</v>
      </c>
      <c r="CI39" s="207" t="s">
        <v>104</v>
      </c>
      <c r="CJ39" s="207" t="s">
        <v>104</v>
      </c>
      <c r="CK39" s="207" t="s">
        <v>104</v>
      </c>
      <c r="CL39" s="207" t="s">
        <v>104</v>
      </c>
      <c r="CM39" s="206"/>
      <c r="CN39" s="207" t="s">
        <v>104</v>
      </c>
      <c r="CO39" s="207" t="s">
        <v>104</v>
      </c>
      <c r="CP39" s="207" t="s">
        <v>104</v>
      </c>
      <c r="CQ39" s="207" t="s">
        <v>104</v>
      </c>
    </row>
    <row r="40" spans="1:95" x14ac:dyDescent="0.2">
      <c r="A40" s="17"/>
      <c r="B40" s="13"/>
      <c r="C40" s="11">
        <v>7</v>
      </c>
      <c r="D40" s="161">
        <v>0</v>
      </c>
      <c r="E40" s="161">
        <v>0</v>
      </c>
      <c r="F40" s="161">
        <v>0</v>
      </c>
      <c r="G40" s="161">
        <v>0</v>
      </c>
      <c r="H40" s="161">
        <v>0</v>
      </c>
      <c r="I40" s="161">
        <v>0</v>
      </c>
      <c r="J40" s="46">
        <v>1</v>
      </c>
      <c r="K40" s="38">
        <v>0</v>
      </c>
      <c r="L40" s="38">
        <v>0</v>
      </c>
      <c r="M40" s="38">
        <v>0</v>
      </c>
      <c r="Y40" s="11">
        <v>7</v>
      </c>
      <c r="Z40" s="84">
        <f t="shared" si="47"/>
        <v>0</v>
      </c>
      <c r="AA40" s="84">
        <f t="shared" si="48"/>
        <v>0</v>
      </c>
      <c r="AB40" s="84">
        <f t="shared" si="49"/>
        <v>0</v>
      </c>
      <c r="AC40" s="84">
        <f t="shared" si="50"/>
        <v>0</v>
      </c>
      <c r="AD40" s="84">
        <f t="shared" si="51"/>
        <v>0</v>
      </c>
      <c r="AE40" s="84">
        <f t="shared" ref="AE40:AE48" si="52">IF(AR40="p",BE40+$S$15,(IF(AR40="z",BE40,IF(AR40="m",BE40*$S$15,IF(AR40="n",BE40-$S$15,BE40)))))</f>
        <v>0</v>
      </c>
      <c r="AF40" s="204">
        <f>$S$17</f>
        <v>1</v>
      </c>
      <c r="AG40" s="84">
        <f t="shared" si="44"/>
        <v>0</v>
      </c>
      <c r="AH40" s="84">
        <f t="shared" si="45"/>
        <v>0</v>
      </c>
      <c r="AI40" s="84">
        <f t="shared" si="46"/>
        <v>0</v>
      </c>
      <c r="AL40" s="199">
        <v>7</v>
      </c>
      <c r="AM40" s="207" t="s">
        <v>104</v>
      </c>
      <c r="AN40" s="207" t="s">
        <v>104</v>
      </c>
      <c r="AO40" s="207" t="s">
        <v>104</v>
      </c>
      <c r="AP40" s="207" t="s">
        <v>104</v>
      </c>
      <c r="AQ40" s="207" t="s">
        <v>104</v>
      </c>
      <c r="AR40" s="207" t="s">
        <v>104</v>
      </c>
      <c r="AS40" s="206"/>
      <c r="AT40" s="207" t="s">
        <v>104</v>
      </c>
      <c r="AU40" s="207" t="s">
        <v>104</v>
      </c>
      <c r="AV40" s="207" t="s">
        <v>104</v>
      </c>
      <c r="AW40" s="147"/>
      <c r="AX40" s="147"/>
      <c r="AY40" s="11">
        <v>7</v>
      </c>
      <c r="AZ40" s="191">
        <v>0</v>
      </c>
      <c r="BA40" s="193">
        <v>0</v>
      </c>
      <c r="BB40" s="193">
        <v>0</v>
      </c>
      <c r="BC40" s="193">
        <v>0</v>
      </c>
      <c r="BD40" s="193">
        <v>0</v>
      </c>
      <c r="BE40" s="193">
        <v>0</v>
      </c>
      <c r="BF40" s="212">
        <v>1</v>
      </c>
      <c r="BG40" s="191">
        <v>0</v>
      </c>
      <c r="BH40" s="191">
        <v>0</v>
      </c>
      <c r="BI40" s="191">
        <v>0</v>
      </c>
      <c r="BJ40" s="147"/>
      <c r="BK40" s="215"/>
      <c r="BL40" s="147"/>
      <c r="BM40" s="147"/>
      <c r="BN40" s="147"/>
      <c r="BO40" s="147"/>
      <c r="BP40" s="147"/>
      <c r="BQ40" s="147"/>
      <c r="BS40" s="11">
        <v>7</v>
      </c>
      <c r="BT40" s="191">
        <v>0</v>
      </c>
      <c r="BU40" s="193">
        <v>0</v>
      </c>
      <c r="BV40" s="193">
        <v>0</v>
      </c>
      <c r="BW40" s="193">
        <v>0</v>
      </c>
      <c r="BX40" s="193">
        <v>0</v>
      </c>
      <c r="BY40" s="193">
        <v>0</v>
      </c>
      <c r="BZ40" s="212">
        <v>1</v>
      </c>
      <c r="CA40" s="191">
        <v>0</v>
      </c>
      <c r="CB40" s="191">
        <v>0</v>
      </c>
      <c r="CC40" s="191">
        <v>0</v>
      </c>
      <c r="CG40" s="199">
        <v>7</v>
      </c>
      <c r="CH40" s="207" t="s">
        <v>104</v>
      </c>
      <c r="CI40" s="207" t="s">
        <v>104</v>
      </c>
      <c r="CJ40" s="207" t="s">
        <v>104</v>
      </c>
      <c r="CK40" s="207" t="s">
        <v>104</v>
      </c>
      <c r="CL40" s="207" t="s">
        <v>104</v>
      </c>
      <c r="CM40" s="207" t="s">
        <v>104</v>
      </c>
      <c r="CN40" s="206"/>
      <c r="CO40" s="207" t="s">
        <v>104</v>
      </c>
      <c r="CP40" s="207" t="s">
        <v>104</v>
      </c>
      <c r="CQ40" s="207" t="s">
        <v>104</v>
      </c>
    </row>
    <row r="41" spans="1:95" x14ac:dyDescent="0.2">
      <c r="A41" s="17"/>
      <c r="C41" s="11">
        <v>8</v>
      </c>
      <c r="D41" s="161">
        <v>0</v>
      </c>
      <c r="E41" s="161">
        <v>0</v>
      </c>
      <c r="F41" s="161">
        <v>0</v>
      </c>
      <c r="G41" s="161">
        <v>0</v>
      </c>
      <c r="H41" s="161">
        <v>0</v>
      </c>
      <c r="I41" s="161">
        <v>0</v>
      </c>
      <c r="J41" s="84">
        <v>0</v>
      </c>
      <c r="K41" s="46">
        <v>1</v>
      </c>
      <c r="L41" s="38">
        <v>0</v>
      </c>
      <c r="M41" s="38">
        <v>0</v>
      </c>
      <c r="Y41" s="11">
        <v>8</v>
      </c>
      <c r="Z41" s="84">
        <f t="shared" si="47"/>
        <v>0</v>
      </c>
      <c r="AA41" s="84">
        <f t="shared" si="48"/>
        <v>0</v>
      </c>
      <c r="AB41" s="84">
        <f t="shared" si="49"/>
        <v>0</v>
      </c>
      <c r="AC41" s="84">
        <f t="shared" si="50"/>
        <v>0</v>
      </c>
      <c r="AD41" s="84">
        <f t="shared" si="51"/>
        <v>0</v>
      </c>
      <c r="AE41" s="84">
        <f t="shared" si="52"/>
        <v>0</v>
      </c>
      <c r="AF41" s="84">
        <f t="shared" ref="AF41:AF49" si="53">IF(AS41="p",BF41+$S$15,(IF(AS41="z",BF41,IF(AS41="m",BF41*$S$15,IF(AS41="n",BF41-$S$15,BF41)))))</f>
        <v>0</v>
      </c>
      <c r="AG41" s="204">
        <f>$S$17</f>
        <v>1</v>
      </c>
      <c r="AH41" s="84">
        <f t="shared" si="45"/>
        <v>0</v>
      </c>
      <c r="AI41" s="84">
        <f t="shared" si="46"/>
        <v>0</v>
      </c>
      <c r="AL41" s="199">
        <v>8</v>
      </c>
      <c r="AM41" s="207" t="s">
        <v>104</v>
      </c>
      <c r="AN41" s="207" t="s">
        <v>104</v>
      </c>
      <c r="AO41" s="207" t="s">
        <v>104</v>
      </c>
      <c r="AP41" s="207" t="s">
        <v>104</v>
      </c>
      <c r="AQ41" s="207" t="s">
        <v>104</v>
      </c>
      <c r="AR41" s="207" t="s">
        <v>104</v>
      </c>
      <c r="AS41" s="207" t="s">
        <v>104</v>
      </c>
      <c r="AT41" s="206"/>
      <c r="AU41" s="207" t="s">
        <v>104</v>
      </c>
      <c r="AV41" s="207" t="s">
        <v>104</v>
      </c>
      <c r="AW41" s="147"/>
      <c r="AX41" s="147"/>
      <c r="AY41" s="11">
        <v>8</v>
      </c>
      <c r="AZ41" s="191">
        <v>0</v>
      </c>
      <c r="BA41" s="193">
        <v>0</v>
      </c>
      <c r="BB41" s="193">
        <v>0</v>
      </c>
      <c r="BC41" s="193">
        <v>0</v>
      </c>
      <c r="BD41" s="193">
        <v>0</v>
      </c>
      <c r="BE41" s="193">
        <v>0</v>
      </c>
      <c r="BF41" s="193">
        <v>0</v>
      </c>
      <c r="BG41" s="212">
        <v>1</v>
      </c>
      <c r="BH41" s="191">
        <v>0</v>
      </c>
      <c r="BI41" s="191">
        <v>0</v>
      </c>
      <c r="BJ41" s="147"/>
      <c r="BK41" s="215"/>
      <c r="BL41" s="147"/>
      <c r="BM41" s="147"/>
      <c r="BN41" s="147"/>
      <c r="BO41" s="147"/>
      <c r="BP41" s="147"/>
      <c r="BQ41" s="147"/>
      <c r="BS41" s="11">
        <v>8</v>
      </c>
      <c r="BT41" s="191">
        <v>0</v>
      </c>
      <c r="BU41" s="193">
        <v>0</v>
      </c>
      <c r="BV41" s="193">
        <v>0</v>
      </c>
      <c r="BW41" s="193">
        <v>0</v>
      </c>
      <c r="BX41" s="193">
        <v>0</v>
      </c>
      <c r="BY41" s="193">
        <v>0</v>
      </c>
      <c r="BZ41" s="193">
        <v>0</v>
      </c>
      <c r="CA41" s="212">
        <v>1</v>
      </c>
      <c r="CB41" s="191">
        <v>0</v>
      </c>
      <c r="CC41" s="191">
        <v>0</v>
      </c>
      <c r="CG41" s="199">
        <v>8</v>
      </c>
      <c r="CH41" s="207" t="s">
        <v>104</v>
      </c>
      <c r="CI41" s="207" t="s">
        <v>104</v>
      </c>
      <c r="CJ41" s="207" t="s">
        <v>104</v>
      </c>
      <c r="CK41" s="207" t="s">
        <v>104</v>
      </c>
      <c r="CL41" s="207" t="s">
        <v>104</v>
      </c>
      <c r="CM41" s="207" t="s">
        <v>104</v>
      </c>
      <c r="CN41" s="207" t="s">
        <v>104</v>
      </c>
      <c r="CO41" s="206"/>
      <c r="CP41" s="207" t="s">
        <v>104</v>
      </c>
      <c r="CQ41" s="207" t="s">
        <v>104</v>
      </c>
    </row>
    <row r="42" spans="1:95" x14ac:dyDescent="0.2">
      <c r="A42" s="17"/>
      <c r="C42" s="11">
        <v>9</v>
      </c>
      <c r="D42" s="161">
        <v>0</v>
      </c>
      <c r="E42" s="161">
        <v>0</v>
      </c>
      <c r="F42" s="161">
        <v>0</v>
      </c>
      <c r="G42" s="161">
        <v>0</v>
      </c>
      <c r="H42" s="161">
        <v>0</v>
      </c>
      <c r="I42" s="161">
        <v>0</v>
      </c>
      <c r="J42" s="84">
        <v>0</v>
      </c>
      <c r="K42" s="84">
        <v>0</v>
      </c>
      <c r="L42" s="46">
        <v>1</v>
      </c>
      <c r="M42" s="38">
        <v>0</v>
      </c>
      <c r="Y42" s="11">
        <v>9</v>
      </c>
      <c r="Z42" s="84">
        <f t="shared" si="47"/>
        <v>0</v>
      </c>
      <c r="AA42" s="84">
        <f t="shared" si="48"/>
        <v>0</v>
      </c>
      <c r="AB42" s="84">
        <f t="shared" si="49"/>
        <v>0</v>
      </c>
      <c r="AC42" s="84">
        <f t="shared" si="50"/>
        <v>0</v>
      </c>
      <c r="AD42" s="84">
        <f t="shared" si="51"/>
        <v>0</v>
      </c>
      <c r="AE42" s="84">
        <f t="shared" si="52"/>
        <v>0</v>
      </c>
      <c r="AF42" s="84">
        <f t="shared" si="53"/>
        <v>0</v>
      </c>
      <c r="AG42" s="84">
        <f t="shared" ref="AG42:AG50" si="54">IF(AT42="p",BG42+$S$15,(IF(AT42="z",BG42,IF(AT42="m",BG42*$S$15,IF(AT42="n",BG42-$S$15,BG42)))))</f>
        <v>0</v>
      </c>
      <c r="AH42" s="204">
        <f>$S$17</f>
        <v>1</v>
      </c>
      <c r="AI42" s="84">
        <f t="shared" si="46"/>
        <v>0</v>
      </c>
      <c r="AL42" s="199">
        <v>9</v>
      </c>
      <c r="AM42" s="207" t="s">
        <v>104</v>
      </c>
      <c r="AN42" s="207" t="s">
        <v>104</v>
      </c>
      <c r="AO42" s="207" t="s">
        <v>104</v>
      </c>
      <c r="AP42" s="207" t="s">
        <v>104</v>
      </c>
      <c r="AQ42" s="207" t="s">
        <v>104</v>
      </c>
      <c r="AR42" s="207" t="s">
        <v>104</v>
      </c>
      <c r="AS42" s="207" t="s">
        <v>104</v>
      </c>
      <c r="AT42" s="207" t="s">
        <v>104</v>
      </c>
      <c r="AU42" s="206"/>
      <c r="AV42" s="207" t="s">
        <v>104</v>
      </c>
      <c r="AW42" s="147"/>
      <c r="AX42" s="147"/>
      <c r="AY42" s="11">
        <v>9</v>
      </c>
      <c r="AZ42" s="191">
        <v>0</v>
      </c>
      <c r="BA42" s="193">
        <v>0</v>
      </c>
      <c r="BB42" s="193">
        <v>0</v>
      </c>
      <c r="BC42" s="193">
        <v>0</v>
      </c>
      <c r="BD42" s="193">
        <v>0</v>
      </c>
      <c r="BE42" s="193">
        <v>0</v>
      </c>
      <c r="BF42" s="193">
        <v>0</v>
      </c>
      <c r="BG42" s="193">
        <v>0</v>
      </c>
      <c r="BH42" s="212">
        <v>1</v>
      </c>
      <c r="BI42" s="191">
        <v>0</v>
      </c>
      <c r="BJ42" s="147"/>
      <c r="BK42" s="215"/>
      <c r="BL42" s="147"/>
      <c r="BM42" s="147"/>
      <c r="BN42" s="147"/>
      <c r="BO42" s="147"/>
      <c r="BP42" s="147"/>
      <c r="BQ42" s="147"/>
      <c r="BS42" s="11">
        <v>9</v>
      </c>
      <c r="BT42" s="191">
        <v>0</v>
      </c>
      <c r="BU42" s="193">
        <v>0</v>
      </c>
      <c r="BV42" s="193">
        <v>0</v>
      </c>
      <c r="BW42" s="193">
        <v>0</v>
      </c>
      <c r="BX42" s="193">
        <v>0</v>
      </c>
      <c r="BY42" s="193">
        <v>0</v>
      </c>
      <c r="BZ42" s="193">
        <v>0</v>
      </c>
      <c r="CA42" s="193">
        <v>0</v>
      </c>
      <c r="CB42" s="212">
        <v>1</v>
      </c>
      <c r="CC42" s="191">
        <v>0</v>
      </c>
      <c r="CG42" s="199">
        <v>9</v>
      </c>
      <c r="CH42" s="207" t="s">
        <v>104</v>
      </c>
      <c r="CI42" s="207" t="s">
        <v>104</v>
      </c>
      <c r="CJ42" s="207" t="s">
        <v>104</v>
      </c>
      <c r="CK42" s="207" t="s">
        <v>104</v>
      </c>
      <c r="CL42" s="207" t="s">
        <v>104</v>
      </c>
      <c r="CM42" s="207" t="s">
        <v>104</v>
      </c>
      <c r="CN42" s="207" t="s">
        <v>104</v>
      </c>
      <c r="CO42" s="207" t="s">
        <v>104</v>
      </c>
      <c r="CP42" s="206"/>
      <c r="CQ42" s="207" t="s">
        <v>104</v>
      </c>
    </row>
    <row r="43" spans="1:95" x14ac:dyDescent="0.2">
      <c r="A43" s="17"/>
      <c r="C43" s="166">
        <v>10</v>
      </c>
      <c r="D43" s="157">
        <v>0</v>
      </c>
      <c r="E43" s="157">
        <v>0</v>
      </c>
      <c r="F43" s="157">
        <v>0</v>
      </c>
      <c r="G43" s="157">
        <v>0</v>
      </c>
      <c r="H43" s="157">
        <v>0</v>
      </c>
      <c r="I43" s="157">
        <v>0</v>
      </c>
      <c r="J43" s="167">
        <v>0</v>
      </c>
      <c r="K43" s="167">
        <v>0</v>
      </c>
      <c r="L43" s="167">
        <v>0</v>
      </c>
      <c r="M43" s="168">
        <v>1</v>
      </c>
      <c r="Y43" s="166">
        <v>10</v>
      </c>
      <c r="Z43" s="167">
        <f>IF(AM43="p",AZ43+$S$15,(IF(AM43="z",AZ43,IF(AM43="m",AZ43*$S$15,IF(AM43="n",AZ43-$S$15,AZ43)))))</f>
        <v>0</v>
      </c>
      <c r="AA43" s="167">
        <f t="shared" si="48"/>
        <v>0</v>
      </c>
      <c r="AB43" s="167">
        <f t="shared" si="49"/>
        <v>0</v>
      </c>
      <c r="AC43" s="167">
        <f t="shared" si="50"/>
        <v>0</v>
      </c>
      <c r="AD43" s="167">
        <f t="shared" si="51"/>
        <v>0</v>
      </c>
      <c r="AE43" s="167">
        <f t="shared" si="52"/>
        <v>0</v>
      </c>
      <c r="AF43" s="167">
        <f t="shared" si="53"/>
        <v>0</v>
      </c>
      <c r="AG43" s="167">
        <f t="shared" si="54"/>
        <v>0</v>
      </c>
      <c r="AH43" s="167">
        <f t="shared" ref="AH43:AH51" si="55">IF(AU43="p",BH43+$S$15,(IF(AU43="z",BH43,IF(AU43="m",BH43*$S$15,IF(AU43="n",BH43-$S$15,BH43)))))</f>
        <v>0</v>
      </c>
      <c r="AI43" s="168">
        <f>$S$17</f>
        <v>1</v>
      </c>
      <c r="AL43" s="200">
        <v>10</v>
      </c>
      <c r="AM43" s="208" t="s">
        <v>104</v>
      </c>
      <c r="AN43" s="208" t="s">
        <v>104</v>
      </c>
      <c r="AO43" s="208" t="s">
        <v>104</v>
      </c>
      <c r="AP43" s="208" t="s">
        <v>104</v>
      </c>
      <c r="AQ43" s="208" t="s">
        <v>104</v>
      </c>
      <c r="AR43" s="208" t="s">
        <v>104</v>
      </c>
      <c r="AS43" s="208" t="s">
        <v>104</v>
      </c>
      <c r="AT43" s="208" t="s">
        <v>104</v>
      </c>
      <c r="AU43" s="208" t="s">
        <v>104</v>
      </c>
      <c r="AV43" s="209"/>
      <c r="AW43" s="169"/>
      <c r="AX43" s="169"/>
      <c r="AY43" s="166">
        <v>10</v>
      </c>
      <c r="AZ43" s="196">
        <v>0</v>
      </c>
      <c r="BA43" s="195">
        <v>0</v>
      </c>
      <c r="BB43" s="195">
        <v>0</v>
      </c>
      <c r="BC43" s="195">
        <v>0</v>
      </c>
      <c r="BD43" s="195">
        <v>0</v>
      </c>
      <c r="BE43" s="195">
        <v>0</v>
      </c>
      <c r="BF43" s="195">
        <v>0</v>
      </c>
      <c r="BG43" s="195">
        <v>0</v>
      </c>
      <c r="BH43" s="195">
        <v>0</v>
      </c>
      <c r="BI43" s="213">
        <v>1</v>
      </c>
      <c r="BJ43" s="169"/>
      <c r="BK43" s="217"/>
      <c r="BL43" s="169"/>
      <c r="BM43" s="169"/>
      <c r="BN43" s="169"/>
      <c r="BO43" s="169"/>
      <c r="BP43" s="169"/>
      <c r="BQ43" s="169"/>
      <c r="BS43" s="166">
        <v>10</v>
      </c>
      <c r="BT43" s="196">
        <v>0</v>
      </c>
      <c r="BU43" s="195">
        <v>0</v>
      </c>
      <c r="BV43" s="195">
        <v>0</v>
      </c>
      <c r="BW43" s="195">
        <v>0</v>
      </c>
      <c r="BX43" s="195">
        <v>0</v>
      </c>
      <c r="BY43" s="195">
        <v>0</v>
      </c>
      <c r="BZ43" s="195">
        <v>0</v>
      </c>
      <c r="CA43" s="195">
        <v>0</v>
      </c>
      <c r="CB43" s="195">
        <v>0</v>
      </c>
      <c r="CC43" s="213">
        <v>1</v>
      </c>
      <c r="CG43" s="200">
        <v>10</v>
      </c>
      <c r="CH43" s="208" t="s">
        <v>104</v>
      </c>
      <c r="CI43" s="208" t="s">
        <v>104</v>
      </c>
      <c r="CJ43" s="208" t="s">
        <v>104</v>
      </c>
      <c r="CK43" s="208" t="s">
        <v>104</v>
      </c>
      <c r="CL43" s="208" t="s">
        <v>104</v>
      </c>
      <c r="CM43" s="208" t="s">
        <v>104</v>
      </c>
      <c r="CN43" s="208" t="s">
        <v>104</v>
      </c>
      <c r="CO43" s="208" t="s">
        <v>104</v>
      </c>
      <c r="CP43" s="208" t="s">
        <v>104</v>
      </c>
      <c r="CQ43" s="209"/>
    </row>
    <row r="44" spans="1:95" x14ac:dyDescent="0.2">
      <c r="A44" s="17" t="s">
        <v>12</v>
      </c>
      <c r="B44" s="13">
        <f>B34+1</f>
        <v>5</v>
      </c>
      <c r="C44" s="11">
        <v>1</v>
      </c>
      <c r="D44" s="46">
        <v>1</v>
      </c>
      <c r="E44" s="38">
        <v>0</v>
      </c>
      <c r="F44" s="38">
        <v>0</v>
      </c>
      <c r="G44" s="38">
        <v>0</v>
      </c>
      <c r="H44" s="38">
        <v>0</v>
      </c>
      <c r="I44" s="38">
        <v>0</v>
      </c>
      <c r="J44" s="38">
        <v>0</v>
      </c>
      <c r="K44" s="38">
        <v>0</v>
      </c>
      <c r="L44" s="38">
        <v>0</v>
      </c>
      <c r="M44" s="38">
        <v>0</v>
      </c>
      <c r="O44" s="10"/>
      <c r="Y44" s="11">
        <v>1</v>
      </c>
      <c r="Z44" s="204">
        <f>$S$17</f>
        <v>1</v>
      </c>
      <c r="AA44" s="84">
        <f>IF(AN44="p",BA44+$S$15,(IF(AN44="z",BA44,IF(AN44="m",BA44*$S$15,IF(AN44="n",BA44-$S$15,BA44)))))</f>
        <v>0</v>
      </c>
      <c r="AB44" s="84">
        <f t="shared" si="49"/>
        <v>0</v>
      </c>
      <c r="AC44" s="84">
        <f t="shared" si="50"/>
        <v>0</v>
      </c>
      <c r="AD44" s="84">
        <f t="shared" si="51"/>
        <v>0</v>
      </c>
      <c r="AE44" s="84">
        <f t="shared" si="52"/>
        <v>0</v>
      </c>
      <c r="AF44" s="84">
        <f t="shared" si="53"/>
        <v>0</v>
      </c>
      <c r="AG44" s="84">
        <f t="shared" si="54"/>
        <v>0</v>
      </c>
      <c r="AH44" s="84">
        <f t="shared" si="55"/>
        <v>0</v>
      </c>
      <c r="AI44" s="84">
        <f t="shared" ref="AI44:AI52" si="56">IF(AV44="p",BI44+$S$15,(IF(AV44="z",BI44,IF(AV44="m",BI44*$S$15,IF(AV44="n",BI44-$S$15,BI44)))))</f>
        <v>0</v>
      </c>
      <c r="AL44" s="199">
        <v>1</v>
      </c>
      <c r="AM44" s="206"/>
      <c r="AN44" s="207" t="s">
        <v>104</v>
      </c>
      <c r="AO44" s="207" t="s">
        <v>104</v>
      </c>
      <c r="AP44" s="207" t="s">
        <v>104</v>
      </c>
      <c r="AQ44" s="207" t="s">
        <v>104</v>
      </c>
      <c r="AR44" s="207" t="s">
        <v>104</v>
      </c>
      <c r="AS44" s="207" t="s">
        <v>104</v>
      </c>
      <c r="AT44" s="207" t="s">
        <v>104</v>
      </c>
      <c r="AU44" s="207" t="s">
        <v>104</v>
      </c>
      <c r="AV44" s="207" t="s">
        <v>104</v>
      </c>
      <c r="AW44" s="147"/>
      <c r="AX44" s="147"/>
      <c r="AY44" s="11">
        <v>1</v>
      </c>
      <c r="AZ44" s="212">
        <v>1</v>
      </c>
      <c r="BA44" s="191">
        <v>0</v>
      </c>
      <c r="BB44" s="191">
        <v>0</v>
      </c>
      <c r="BC44" s="191">
        <v>0</v>
      </c>
      <c r="BD44" s="191">
        <v>0</v>
      </c>
      <c r="BE44" s="191">
        <v>0</v>
      </c>
      <c r="BF44" s="191">
        <v>0</v>
      </c>
      <c r="BG44" s="191">
        <v>0</v>
      </c>
      <c r="BH44" s="191">
        <v>0</v>
      </c>
      <c r="BI44" s="191">
        <v>0</v>
      </c>
      <c r="BJ44" s="147"/>
      <c r="BK44" s="215"/>
      <c r="BL44" s="147"/>
      <c r="BM44" s="147"/>
      <c r="BN44" s="147"/>
      <c r="BO44" s="147"/>
      <c r="BP44" s="147"/>
      <c r="BQ44" s="147"/>
      <c r="BS44" s="11">
        <v>1</v>
      </c>
      <c r="BT44" s="212">
        <v>1</v>
      </c>
      <c r="BU44" s="191">
        <v>0</v>
      </c>
      <c r="BV44" s="191">
        <v>0</v>
      </c>
      <c r="BW44" s="191">
        <v>0</v>
      </c>
      <c r="BX44" s="191">
        <v>0</v>
      </c>
      <c r="BY44" s="191">
        <v>0</v>
      </c>
      <c r="BZ44" s="191">
        <v>0</v>
      </c>
      <c r="CA44" s="191">
        <v>0</v>
      </c>
      <c r="CB44" s="191">
        <v>0</v>
      </c>
      <c r="CC44" s="191">
        <v>0</v>
      </c>
      <c r="CG44" s="199">
        <v>1</v>
      </c>
      <c r="CH44" s="206"/>
      <c r="CI44" s="207" t="s">
        <v>104</v>
      </c>
      <c r="CJ44" s="207" t="s">
        <v>104</v>
      </c>
      <c r="CK44" s="207" t="s">
        <v>104</v>
      </c>
      <c r="CL44" s="207" t="s">
        <v>104</v>
      </c>
      <c r="CM44" s="207" t="s">
        <v>104</v>
      </c>
      <c r="CN44" s="207" t="s">
        <v>104</v>
      </c>
      <c r="CO44" s="207" t="s">
        <v>104</v>
      </c>
      <c r="CP44" s="207" t="s">
        <v>104</v>
      </c>
      <c r="CQ44" s="207" t="s">
        <v>104</v>
      </c>
    </row>
    <row r="45" spans="1:95" x14ac:dyDescent="0.2">
      <c r="A45" s="17"/>
      <c r="B45" s="13"/>
      <c r="C45" s="11">
        <v>2</v>
      </c>
      <c r="D45" s="38">
        <v>0</v>
      </c>
      <c r="E45" s="46">
        <v>1</v>
      </c>
      <c r="F45" s="38">
        <v>0</v>
      </c>
      <c r="G45" s="38">
        <v>0</v>
      </c>
      <c r="H45" s="38">
        <v>0</v>
      </c>
      <c r="I45" s="38">
        <v>0</v>
      </c>
      <c r="J45" s="38">
        <v>0</v>
      </c>
      <c r="K45" s="38">
        <v>0</v>
      </c>
      <c r="L45" s="38">
        <v>0</v>
      </c>
      <c r="M45" s="38">
        <v>0</v>
      </c>
      <c r="Y45" s="11">
        <v>2</v>
      </c>
      <c r="Z45" s="84">
        <f>IF(AM45="p",AZ45+$S$15,(IF(AM45="z",AZ45,IF(AM45="m",AZ45*$S$15,IF(AM45="n",AZ45-$S$15,AZ45)))))</f>
        <v>0</v>
      </c>
      <c r="AA45" s="204">
        <f>$S$17</f>
        <v>1</v>
      </c>
      <c r="AB45" s="84">
        <f t="shared" si="49"/>
        <v>0</v>
      </c>
      <c r="AC45" s="84">
        <f t="shared" si="50"/>
        <v>0</v>
      </c>
      <c r="AD45" s="84">
        <f t="shared" si="51"/>
        <v>0</v>
      </c>
      <c r="AE45" s="84">
        <f t="shared" si="52"/>
        <v>0</v>
      </c>
      <c r="AF45" s="84">
        <f t="shared" si="53"/>
        <v>0</v>
      </c>
      <c r="AG45" s="84">
        <f t="shared" si="54"/>
        <v>0</v>
      </c>
      <c r="AH45" s="84">
        <f t="shared" si="55"/>
        <v>0</v>
      </c>
      <c r="AI45" s="84">
        <f t="shared" si="56"/>
        <v>0</v>
      </c>
      <c r="AL45" s="199">
        <v>2</v>
      </c>
      <c r="AM45" s="207" t="s">
        <v>104</v>
      </c>
      <c r="AN45" s="206"/>
      <c r="AO45" s="207" t="s">
        <v>104</v>
      </c>
      <c r="AP45" s="207" t="s">
        <v>104</v>
      </c>
      <c r="AQ45" s="207" t="s">
        <v>104</v>
      </c>
      <c r="AR45" s="207" t="s">
        <v>104</v>
      </c>
      <c r="AS45" s="207" t="s">
        <v>104</v>
      </c>
      <c r="AT45" s="207" t="s">
        <v>104</v>
      </c>
      <c r="AU45" s="207" t="s">
        <v>104</v>
      </c>
      <c r="AV45" s="207" t="s">
        <v>104</v>
      </c>
      <c r="AW45" s="147"/>
      <c r="AX45" s="147"/>
      <c r="AY45" s="11">
        <v>2</v>
      </c>
      <c r="AZ45" s="191">
        <v>0</v>
      </c>
      <c r="BA45" s="212">
        <v>1</v>
      </c>
      <c r="BB45" s="191">
        <v>0</v>
      </c>
      <c r="BC45" s="191">
        <v>0</v>
      </c>
      <c r="BD45" s="191">
        <v>0</v>
      </c>
      <c r="BE45" s="191">
        <v>0</v>
      </c>
      <c r="BF45" s="191">
        <v>0</v>
      </c>
      <c r="BG45" s="191">
        <v>0</v>
      </c>
      <c r="BH45" s="191">
        <v>0</v>
      </c>
      <c r="BI45" s="191">
        <v>0</v>
      </c>
      <c r="BJ45" s="147"/>
      <c r="BK45" s="215"/>
      <c r="BL45" s="147"/>
      <c r="BM45" s="147"/>
      <c r="BN45" s="147"/>
      <c r="BO45" s="147"/>
      <c r="BP45" s="147"/>
      <c r="BQ45" s="147"/>
      <c r="BS45" s="11">
        <v>2</v>
      </c>
      <c r="BT45" s="191">
        <v>0</v>
      </c>
      <c r="BU45" s="212">
        <v>1</v>
      </c>
      <c r="BV45" s="191">
        <v>0</v>
      </c>
      <c r="BW45" s="191">
        <v>0</v>
      </c>
      <c r="BX45" s="191">
        <v>0</v>
      </c>
      <c r="BY45" s="191">
        <v>0</v>
      </c>
      <c r="BZ45" s="191">
        <v>0</v>
      </c>
      <c r="CA45" s="191">
        <v>0</v>
      </c>
      <c r="CB45" s="191">
        <v>0</v>
      </c>
      <c r="CC45" s="191">
        <v>0</v>
      </c>
      <c r="CG45" s="199">
        <v>2</v>
      </c>
      <c r="CH45" s="207" t="s">
        <v>104</v>
      </c>
      <c r="CI45" s="206"/>
      <c r="CJ45" s="207" t="s">
        <v>104</v>
      </c>
      <c r="CK45" s="207" t="s">
        <v>104</v>
      </c>
      <c r="CL45" s="207" t="s">
        <v>104</v>
      </c>
      <c r="CM45" s="207" t="s">
        <v>104</v>
      </c>
      <c r="CN45" s="207" t="s">
        <v>104</v>
      </c>
      <c r="CO45" s="207" t="s">
        <v>104</v>
      </c>
      <c r="CP45" s="207" t="s">
        <v>104</v>
      </c>
      <c r="CQ45" s="207" t="s">
        <v>104</v>
      </c>
    </row>
    <row r="46" spans="1:95" x14ac:dyDescent="0.2">
      <c r="A46" s="17"/>
      <c r="B46" s="13"/>
      <c r="C46" s="11">
        <v>3</v>
      </c>
      <c r="D46" s="38">
        <v>0</v>
      </c>
      <c r="E46" s="38">
        <v>0</v>
      </c>
      <c r="F46" s="46">
        <v>1</v>
      </c>
      <c r="G46" s="38">
        <v>0</v>
      </c>
      <c r="H46" s="38">
        <v>0</v>
      </c>
      <c r="I46" s="38">
        <v>0</v>
      </c>
      <c r="J46" s="38">
        <v>0</v>
      </c>
      <c r="K46" s="38">
        <v>0</v>
      </c>
      <c r="L46" s="38">
        <v>0</v>
      </c>
      <c r="M46" s="38">
        <v>0</v>
      </c>
      <c r="P46" s="211"/>
      <c r="Y46" s="11">
        <v>3</v>
      </c>
      <c r="Z46" s="84">
        <f t="shared" ref="Z46:Z52" si="57">IF(AM46="p",AZ46+$S$15,(IF(AM46="z",AZ46,IF(AM46="m",AZ46*$S$15,IF(AM46="n",AZ46-$S$15,AZ46)))))</f>
        <v>0</v>
      </c>
      <c r="AA46" s="84">
        <f t="shared" ref="AA46:AA53" si="58">IF(AN46="p",BA46+$S$15,(IF(AN46="z",BA46,IF(AN46="m",BA46*$S$15,IF(AN46="n",BA46-$S$15,BA46)))))</f>
        <v>0</v>
      </c>
      <c r="AB46" s="204">
        <f>$S$17</f>
        <v>1</v>
      </c>
      <c r="AC46" s="84">
        <f t="shared" si="50"/>
        <v>0</v>
      </c>
      <c r="AD46" s="84">
        <f t="shared" si="51"/>
        <v>0</v>
      </c>
      <c r="AE46" s="84">
        <f t="shared" si="52"/>
        <v>0</v>
      </c>
      <c r="AF46" s="84">
        <f t="shared" si="53"/>
        <v>0</v>
      </c>
      <c r="AG46" s="84">
        <f t="shared" si="54"/>
        <v>0</v>
      </c>
      <c r="AH46" s="84">
        <f t="shared" si="55"/>
        <v>0</v>
      </c>
      <c r="AI46" s="84">
        <f t="shared" si="56"/>
        <v>0</v>
      </c>
      <c r="AL46" s="199">
        <v>3</v>
      </c>
      <c r="AM46" s="207" t="s">
        <v>104</v>
      </c>
      <c r="AN46" s="207" t="s">
        <v>104</v>
      </c>
      <c r="AO46" s="206"/>
      <c r="AP46" s="207" t="s">
        <v>104</v>
      </c>
      <c r="AQ46" s="207" t="s">
        <v>104</v>
      </c>
      <c r="AR46" s="207" t="s">
        <v>104</v>
      </c>
      <c r="AS46" s="207" t="s">
        <v>104</v>
      </c>
      <c r="AT46" s="207" t="s">
        <v>104</v>
      </c>
      <c r="AU46" s="207" t="s">
        <v>104</v>
      </c>
      <c r="AV46" s="207" t="s">
        <v>104</v>
      </c>
      <c r="AW46" s="147"/>
      <c r="AX46" s="147"/>
      <c r="AY46" s="11">
        <v>3</v>
      </c>
      <c r="AZ46" s="191">
        <v>0</v>
      </c>
      <c r="BA46" s="191">
        <v>0</v>
      </c>
      <c r="BB46" s="212">
        <v>1</v>
      </c>
      <c r="BC46" s="191">
        <v>0</v>
      </c>
      <c r="BD46" s="191">
        <v>0</v>
      </c>
      <c r="BE46" s="191">
        <v>0</v>
      </c>
      <c r="BF46" s="191">
        <v>0</v>
      </c>
      <c r="BG46" s="191">
        <v>0</v>
      </c>
      <c r="BH46" s="191">
        <v>0</v>
      </c>
      <c r="BI46" s="191">
        <v>0</v>
      </c>
      <c r="BJ46" s="147"/>
      <c r="BK46" s="215"/>
      <c r="BL46" s="147"/>
      <c r="BM46" s="147"/>
      <c r="BN46" s="147"/>
      <c r="BO46" s="147"/>
      <c r="BP46" s="147"/>
      <c r="BQ46" s="147"/>
      <c r="BS46" s="11">
        <v>3</v>
      </c>
      <c r="BT46" s="191">
        <v>0</v>
      </c>
      <c r="BU46" s="191">
        <v>0</v>
      </c>
      <c r="BV46" s="212">
        <v>1</v>
      </c>
      <c r="BW46" s="191">
        <v>0</v>
      </c>
      <c r="BX46" s="191">
        <v>0</v>
      </c>
      <c r="BY46" s="191">
        <v>0</v>
      </c>
      <c r="BZ46" s="191">
        <v>0</v>
      </c>
      <c r="CA46" s="191">
        <v>0</v>
      </c>
      <c r="CB46" s="191">
        <v>0</v>
      </c>
      <c r="CC46" s="191">
        <v>0</v>
      </c>
      <c r="CG46" s="199">
        <v>3</v>
      </c>
      <c r="CH46" s="207" t="s">
        <v>104</v>
      </c>
      <c r="CI46" s="207" t="s">
        <v>104</v>
      </c>
      <c r="CJ46" s="206"/>
      <c r="CK46" s="207" t="s">
        <v>104</v>
      </c>
      <c r="CL46" s="207" t="s">
        <v>104</v>
      </c>
      <c r="CM46" s="207" t="s">
        <v>104</v>
      </c>
      <c r="CN46" s="207" t="s">
        <v>104</v>
      </c>
      <c r="CO46" s="207" t="s">
        <v>104</v>
      </c>
      <c r="CP46" s="207" t="s">
        <v>104</v>
      </c>
      <c r="CQ46" s="207" t="s">
        <v>104</v>
      </c>
    </row>
    <row r="47" spans="1:95" x14ac:dyDescent="0.2">
      <c r="A47" s="17"/>
      <c r="B47" s="13"/>
      <c r="C47" s="11">
        <v>4</v>
      </c>
      <c r="D47" s="38">
        <v>0</v>
      </c>
      <c r="E47" s="38">
        <v>0</v>
      </c>
      <c r="F47" s="38">
        <v>0</v>
      </c>
      <c r="G47" s="46">
        <v>1</v>
      </c>
      <c r="H47" s="38">
        <v>0</v>
      </c>
      <c r="I47" s="38">
        <v>0</v>
      </c>
      <c r="J47" s="38">
        <v>0</v>
      </c>
      <c r="K47" s="38">
        <v>0</v>
      </c>
      <c r="L47" s="38">
        <v>0</v>
      </c>
      <c r="M47" s="38">
        <v>0</v>
      </c>
      <c r="Y47" s="11">
        <v>4</v>
      </c>
      <c r="Z47" s="84">
        <f t="shared" si="57"/>
        <v>0</v>
      </c>
      <c r="AA47" s="84">
        <f t="shared" si="58"/>
        <v>0</v>
      </c>
      <c r="AB47" s="84">
        <f t="shared" ref="AB47:AB55" si="59">IF(AO47="p",BB47+$S$15,(IF(AO47="z",BB47,IF(AO47="m",BB47*$S$15,IF(AO47="n",BB47-$S$15,BB47)))))</f>
        <v>0</v>
      </c>
      <c r="AC47" s="204">
        <f>$S$17</f>
        <v>1</v>
      </c>
      <c r="AD47" s="84">
        <f t="shared" si="51"/>
        <v>0</v>
      </c>
      <c r="AE47" s="84">
        <f t="shared" si="52"/>
        <v>0</v>
      </c>
      <c r="AF47" s="84">
        <f t="shared" si="53"/>
        <v>0</v>
      </c>
      <c r="AG47" s="84">
        <f t="shared" si="54"/>
        <v>0</v>
      </c>
      <c r="AH47" s="84">
        <f t="shared" si="55"/>
        <v>0</v>
      </c>
      <c r="AI47" s="84">
        <f t="shared" si="56"/>
        <v>0</v>
      </c>
      <c r="AL47" s="199">
        <v>4</v>
      </c>
      <c r="AM47" s="207" t="s">
        <v>104</v>
      </c>
      <c r="AN47" s="207" t="s">
        <v>104</v>
      </c>
      <c r="AO47" s="207" t="s">
        <v>104</v>
      </c>
      <c r="AP47" s="206"/>
      <c r="AQ47" s="207" t="s">
        <v>104</v>
      </c>
      <c r="AR47" s="207" t="s">
        <v>104</v>
      </c>
      <c r="AS47" s="207" t="s">
        <v>104</v>
      </c>
      <c r="AT47" s="207" t="s">
        <v>104</v>
      </c>
      <c r="AU47" s="207" t="s">
        <v>104</v>
      </c>
      <c r="AV47" s="207" t="s">
        <v>104</v>
      </c>
      <c r="AW47" s="147"/>
      <c r="AX47" s="147"/>
      <c r="AY47" s="11">
        <v>4</v>
      </c>
      <c r="AZ47" s="191">
        <v>0</v>
      </c>
      <c r="BA47" s="191">
        <v>0</v>
      </c>
      <c r="BB47" s="191">
        <v>0</v>
      </c>
      <c r="BC47" s="212">
        <v>1</v>
      </c>
      <c r="BD47" s="191">
        <v>0</v>
      </c>
      <c r="BE47" s="191">
        <v>0</v>
      </c>
      <c r="BF47" s="191">
        <v>0</v>
      </c>
      <c r="BG47" s="191">
        <v>0</v>
      </c>
      <c r="BH47" s="191">
        <v>0</v>
      </c>
      <c r="BI47" s="191">
        <v>0</v>
      </c>
      <c r="BJ47" s="147"/>
      <c r="BK47" s="215"/>
      <c r="BL47" s="147"/>
      <c r="BM47" s="147"/>
      <c r="BN47" s="147"/>
      <c r="BO47" s="147"/>
      <c r="BP47" s="147"/>
      <c r="BQ47" s="147"/>
      <c r="BS47" s="11">
        <v>4</v>
      </c>
      <c r="BT47" s="191">
        <v>0</v>
      </c>
      <c r="BU47" s="191">
        <v>0</v>
      </c>
      <c r="BV47" s="191">
        <v>0</v>
      </c>
      <c r="BW47" s="212">
        <v>1</v>
      </c>
      <c r="BX47" s="191">
        <v>0</v>
      </c>
      <c r="BY47" s="191">
        <v>0</v>
      </c>
      <c r="BZ47" s="191">
        <v>0</v>
      </c>
      <c r="CA47" s="191">
        <v>0</v>
      </c>
      <c r="CB47" s="191">
        <v>0</v>
      </c>
      <c r="CC47" s="191">
        <v>0</v>
      </c>
      <c r="CG47" s="199">
        <v>4</v>
      </c>
      <c r="CH47" s="207" t="s">
        <v>104</v>
      </c>
      <c r="CI47" s="207" t="s">
        <v>104</v>
      </c>
      <c r="CJ47" s="207" t="s">
        <v>104</v>
      </c>
      <c r="CK47" s="206"/>
      <c r="CL47" s="207" t="s">
        <v>104</v>
      </c>
      <c r="CM47" s="207" t="s">
        <v>104</v>
      </c>
      <c r="CN47" s="207" t="s">
        <v>104</v>
      </c>
      <c r="CO47" s="207" t="s">
        <v>104</v>
      </c>
      <c r="CP47" s="207" t="s">
        <v>104</v>
      </c>
      <c r="CQ47" s="207" t="s">
        <v>104</v>
      </c>
    </row>
    <row r="48" spans="1:95" x14ac:dyDescent="0.2">
      <c r="A48" s="17"/>
      <c r="B48" s="13"/>
      <c r="C48" s="11">
        <v>5</v>
      </c>
      <c r="D48" s="38">
        <v>0</v>
      </c>
      <c r="E48" s="38">
        <v>0</v>
      </c>
      <c r="F48" s="38">
        <v>0</v>
      </c>
      <c r="G48" s="38">
        <v>0</v>
      </c>
      <c r="H48" s="46">
        <v>1</v>
      </c>
      <c r="I48" s="38">
        <v>0</v>
      </c>
      <c r="J48" s="38">
        <v>0</v>
      </c>
      <c r="K48" s="38">
        <v>0</v>
      </c>
      <c r="L48" s="38">
        <v>0</v>
      </c>
      <c r="M48" s="38">
        <v>0</v>
      </c>
      <c r="Y48" s="11">
        <v>5</v>
      </c>
      <c r="Z48" s="84">
        <f t="shared" si="57"/>
        <v>0</v>
      </c>
      <c r="AA48" s="84">
        <f t="shared" si="58"/>
        <v>0</v>
      </c>
      <c r="AB48" s="84">
        <f t="shared" si="59"/>
        <v>0</v>
      </c>
      <c r="AC48" s="84">
        <f t="shared" ref="AC48:AC56" si="60">IF(AP48="p",BC48+$S$15,(IF(AP48="z",BC48,IF(AP48="m",BC48*$S$15,IF(AP48="n",BC48-$S$15,BC48)))))</f>
        <v>0</v>
      </c>
      <c r="AD48" s="204">
        <f>$S$17</f>
        <v>1</v>
      </c>
      <c r="AE48" s="84">
        <f t="shared" si="52"/>
        <v>0</v>
      </c>
      <c r="AF48" s="84">
        <f t="shared" si="53"/>
        <v>0</v>
      </c>
      <c r="AG48" s="84">
        <f t="shared" si="54"/>
        <v>0</v>
      </c>
      <c r="AH48" s="84">
        <f t="shared" si="55"/>
        <v>0</v>
      </c>
      <c r="AI48" s="84">
        <f t="shared" si="56"/>
        <v>0</v>
      </c>
      <c r="AL48" s="199">
        <v>5</v>
      </c>
      <c r="AM48" s="207" t="s">
        <v>104</v>
      </c>
      <c r="AN48" s="207" t="s">
        <v>104</v>
      </c>
      <c r="AO48" s="207" t="s">
        <v>104</v>
      </c>
      <c r="AP48" s="207" t="s">
        <v>104</v>
      </c>
      <c r="AQ48" s="206"/>
      <c r="AR48" s="207" t="s">
        <v>104</v>
      </c>
      <c r="AS48" s="207" t="s">
        <v>104</v>
      </c>
      <c r="AT48" s="207" t="s">
        <v>104</v>
      </c>
      <c r="AU48" s="207" t="s">
        <v>104</v>
      </c>
      <c r="AV48" s="207" t="s">
        <v>104</v>
      </c>
      <c r="AW48" s="147"/>
      <c r="AX48" s="147"/>
      <c r="AY48" s="11">
        <v>5</v>
      </c>
      <c r="AZ48" s="191">
        <v>0</v>
      </c>
      <c r="BA48" s="191">
        <v>0</v>
      </c>
      <c r="BB48" s="191">
        <v>0</v>
      </c>
      <c r="BC48" s="191">
        <v>0</v>
      </c>
      <c r="BD48" s="212">
        <v>1</v>
      </c>
      <c r="BE48" s="191">
        <v>0</v>
      </c>
      <c r="BF48" s="191">
        <v>0</v>
      </c>
      <c r="BG48" s="191">
        <v>0</v>
      </c>
      <c r="BH48" s="191">
        <v>0</v>
      </c>
      <c r="BI48" s="191">
        <v>0</v>
      </c>
      <c r="BJ48" s="147"/>
      <c r="BK48" s="215"/>
      <c r="BL48" s="147"/>
      <c r="BM48" s="147"/>
      <c r="BN48" s="147"/>
      <c r="BO48" s="147"/>
      <c r="BP48" s="147"/>
      <c r="BQ48" s="147"/>
      <c r="BS48" s="11">
        <v>5</v>
      </c>
      <c r="BT48" s="191">
        <v>0</v>
      </c>
      <c r="BU48" s="191">
        <v>0</v>
      </c>
      <c r="BV48" s="191">
        <v>0</v>
      </c>
      <c r="BW48" s="191">
        <v>0</v>
      </c>
      <c r="BX48" s="212">
        <v>1</v>
      </c>
      <c r="BY48" s="191">
        <v>0</v>
      </c>
      <c r="BZ48" s="191">
        <v>0</v>
      </c>
      <c r="CA48" s="191">
        <v>0</v>
      </c>
      <c r="CB48" s="191">
        <v>0</v>
      </c>
      <c r="CC48" s="191">
        <v>0</v>
      </c>
      <c r="CG48" s="199">
        <v>5</v>
      </c>
      <c r="CH48" s="207" t="s">
        <v>104</v>
      </c>
      <c r="CI48" s="207" t="s">
        <v>104</v>
      </c>
      <c r="CJ48" s="207" t="s">
        <v>104</v>
      </c>
      <c r="CK48" s="207" t="s">
        <v>104</v>
      </c>
      <c r="CL48" s="206"/>
      <c r="CM48" s="207" t="s">
        <v>104</v>
      </c>
      <c r="CN48" s="207" t="s">
        <v>104</v>
      </c>
      <c r="CO48" s="207" t="s">
        <v>104</v>
      </c>
      <c r="CP48" s="207" t="s">
        <v>104</v>
      </c>
      <c r="CQ48" s="207" t="s">
        <v>104</v>
      </c>
    </row>
    <row r="49" spans="1:95" x14ac:dyDescent="0.2">
      <c r="A49" s="17"/>
      <c r="B49" s="13"/>
      <c r="C49" s="11">
        <v>6</v>
      </c>
      <c r="D49" s="38">
        <v>0</v>
      </c>
      <c r="E49" s="38">
        <v>0</v>
      </c>
      <c r="F49" s="38">
        <v>0</v>
      </c>
      <c r="G49" s="38">
        <v>0</v>
      </c>
      <c r="H49" s="38">
        <v>0</v>
      </c>
      <c r="I49" s="46">
        <v>1</v>
      </c>
      <c r="J49" s="38">
        <v>0</v>
      </c>
      <c r="K49" s="38">
        <v>0</v>
      </c>
      <c r="L49" s="38">
        <v>0</v>
      </c>
      <c r="M49" s="38">
        <v>0</v>
      </c>
      <c r="Y49" s="11">
        <v>6</v>
      </c>
      <c r="Z49" s="84">
        <f t="shared" si="57"/>
        <v>0</v>
      </c>
      <c r="AA49" s="84">
        <f t="shared" si="58"/>
        <v>0</v>
      </c>
      <c r="AB49" s="84">
        <f t="shared" si="59"/>
        <v>0</v>
      </c>
      <c r="AC49" s="84">
        <f t="shared" si="60"/>
        <v>0</v>
      </c>
      <c r="AD49" s="84">
        <f t="shared" ref="AD49:AD57" si="61">IF(AQ49="p",BD49+$S$15,(IF(AQ49="z",BD49,IF(AQ49="m",BD49*$S$15,IF(AQ49="n",BD49-$S$15,BD49)))))</f>
        <v>0</v>
      </c>
      <c r="AE49" s="204">
        <f>$S$17</f>
        <v>1</v>
      </c>
      <c r="AF49" s="84">
        <f t="shared" si="53"/>
        <v>0</v>
      </c>
      <c r="AG49" s="84">
        <f t="shared" si="54"/>
        <v>0</v>
      </c>
      <c r="AH49" s="84">
        <f t="shared" si="55"/>
        <v>0</v>
      </c>
      <c r="AI49" s="84">
        <f t="shared" si="56"/>
        <v>0</v>
      </c>
      <c r="AL49" s="199">
        <v>6</v>
      </c>
      <c r="AM49" s="207" t="s">
        <v>104</v>
      </c>
      <c r="AN49" s="207" t="s">
        <v>104</v>
      </c>
      <c r="AO49" s="207" t="s">
        <v>104</v>
      </c>
      <c r="AP49" s="207" t="s">
        <v>104</v>
      </c>
      <c r="AQ49" s="207" t="s">
        <v>104</v>
      </c>
      <c r="AR49" s="206"/>
      <c r="AS49" s="207" t="s">
        <v>104</v>
      </c>
      <c r="AT49" s="207" t="s">
        <v>104</v>
      </c>
      <c r="AU49" s="207" t="s">
        <v>104</v>
      </c>
      <c r="AV49" s="207" t="s">
        <v>104</v>
      </c>
      <c r="AW49" s="147"/>
      <c r="AX49" s="147"/>
      <c r="AY49" s="11">
        <v>6</v>
      </c>
      <c r="AZ49" s="191">
        <v>0</v>
      </c>
      <c r="BA49" s="191">
        <v>0</v>
      </c>
      <c r="BB49" s="191">
        <v>0</v>
      </c>
      <c r="BC49" s="191">
        <v>0</v>
      </c>
      <c r="BD49" s="191">
        <v>0</v>
      </c>
      <c r="BE49" s="212">
        <v>1</v>
      </c>
      <c r="BF49" s="191">
        <v>0</v>
      </c>
      <c r="BG49" s="191">
        <v>0</v>
      </c>
      <c r="BH49" s="191">
        <v>0</v>
      </c>
      <c r="BI49" s="191">
        <v>0</v>
      </c>
      <c r="BJ49" s="147"/>
      <c r="BK49" s="215"/>
      <c r="BL49" s="147"/>
      <c r="BM49" s="147"/>
      <c r="BN49" s="147"/>
      <c r="BO49" s="147"/>
      <c r="BP49" s="147"/>
      <c r="BQ49" s="147"/>
      <c r="BS49" s="11">
        <v>6</v>
      </c>
      <c r="BT49" s="191">
        <v>0</v>
      </c>
      <c r="BU49" s="191">
        <v>0</v>
      </c>
      <c r="BV49" s="191">
        <v>0</v>
      </c>
      <c r="BW49" s="191">
        <v>0</v>
      </c>
      <c r="BX49" s="191">
        <v>0</v>
      </c>
      <c r="BY49" s="212">
        <v>1</v>
      </c>
      <c r="BZ49" s="191">
        <v>0</v>
      </c>
      <c r="CA49" s="191">
        <v>0</v>
      </c>
      <c r="CB49" s="191">
        <v>0</v>
      </c>
      <c r="CC49" s="191">
        <v>0</v>
      </c>
      <c r="CG49" s="199">
        <v>6</v>
      </c>
      <c r="CH49" s="207" t="s">
        <v>104</v>
      </c>
      <c r="CI49" s="207" t="s">
        <v>104</v>
      </c>
      <c r="CJ49" s="207" t="s">
        <v>104</v>
      </c>
      <c r="CK49" s="207" t="s">
        <v>104</v>
      </c>
      <c r="CL49" s="207" t="s">
        <v>104</v>
      </c>
      <c r="CM49" s="206"/>
      <c r="CN49" s="207" t="s">
        <v>104</v>
      </c>
      <c r="CO49" s="207" t="s">
        <v>104</v>
      </c>
      <c r="CP49" s="207" t="s">
        <v>104</v>
      </c>
      <c r="CQ49" s="207" t="s">
        <v>104</v>
      </c>
    </row>
    <row r="50" spans="1:95" x14ac:dyDescent="0.2">
      <c r="A50" s="17"/>
      <c r="B50" s="13"/>
      <c r="C50" s="11">
        <v>7</v>
      </c>
      <c r="D50" s="161">
        <v>0</v>
      </c>
      <c r="E50" s="161">
        <v>0</v>
      </c>
      <c r="F50" s="161">
        <v>0</v>
      </c>
      <c r="G50" s="161">
        <v>0</v>
      </c>
      <c r="H50" s="161">
        <v>0</v>
      </c>
      <c r="I50" s="161">
        <v>0</v>
      </c>
      <c r="J50" s="46">
        <v>1</v>
      </c>
      <c r="K50" s="38">
        <v>0</v>
      </c>
      <c r="L50" s="38">
        <v>0</v>
      </c>
      <c r="M50" s="38">
        <v>0</v>
      </c>
      <c r="Y50" s="11">
        <v>7</v>
      </c>
      <c r="Z50" s="84">
        <f t="shared" si="57"/>
        <v>0</v>
      </c>
      <c r="AA50" s="84">
        <f t="shared" si="58"/>
        <v>0</v>
      </c>
      <c r="AB50" s="84">
        <f t="shared" si="59"/>
        <v>0</v>
      </c>
      <c r="AC50" s="84">
        <f t="shared" si="60"/>
        <v>0</v>
      </c>
      <c r="AD50" s="84">
        <f t="shared" si="61"/>
        <v>0</v>
      </c>
      <c r="AE50" s="84">
        <f t="shared" ref="AE50:AE58" si="62">IF(AR50="p",BE50+$S$15,(IF(AR50="z",BE50,IF(AR50="m",BE50*$S$15,IF(AR50="n",BE50-$S$15,BE50)))))</f>
        <v>0</v>
      </c>
      <c r="AF50" s="204">
        <f>$S$17</f>
        <v>1</v>
      </c>
      <c r="AG50" s="84">
        <f t="shared" si="54"/>
        <v>0</v>
      </c>
      <c r="AH50" s="84">
        <f t="shared" si="55"/>
        <v>0</v>
      </c>
      <c r="AI50" s="84">
        <f t="shared" si="56"/>
        <v>0</v>
      </c>
      <c r="AL50" s="199">
        <v>7</v>
      </c>
      <c r="AM50" s="207" t="s">
        <v>104</v>
      </c>
      <c r="AN50" s="207" t="s">
        <v>104</v>
      </c>
      <c r="AO50" s="207" t="s">
        <v>104</v>
      </c>
      <c r="AP50" s="207" t="s">
        <v>104</v>
      </c>
      <c r="AQ50" s="207" t="s">
        <v>104</v>
      </c>
      <c r="AR50" s="207" t="s">
        <v>104</v>
      </c>
      <c r="AS50" s="206"/>
      <c r="AT50" s="207" t="s">
        <v>104</v>
      </c>
      <c r="AU50" s="207" t="s">
        <v>104</v>
      </c>
      <c r="AV50" s="207" t="s">
        <v>104</v>
      </c>
      <c r="AW50" s="147"/>
      <c r="AX50" s="147"/>
      <c r="AY50" s="11">
        <v>7</v>
      </c>
      <c r="AZ50" s="191">
        <v>0</v>
      </c>
      <c r="BA50" s="193">
        <v>0</v>
      </c>
      <c r="BB50" s="193">
        <v>0</v>
      </c>
      <c r="BC50" s="193">
        <v>0</v>
      </c>
      <c r="BD50" s="193">
        <v>0</v>
      </c>
      <c r="BE50" s="193">
        <v>0</v>
      </c>
      <c r="BF50" s="212">
        <v>1</v>
      </c>
      <c r="BG50" s="191">
        <v>0</v>
      </c>
      <c r="BH50" s="191">
        <v>0</v>
      </c>
      <c r="BI50" s="191">
        <v>0</v>
      </c>
      <c r="BJ50" s="147"/>
      <c r="BK50" s="215"/>
      <c r="BL50" s="147"/>
      <c r="BM50" s="147"/>
      <c r="BN50" s="147"/>
      <c r="BO50" s="147"/>
      <c r="BP50" s="147"/>
      <c r="BQ50" s="147"/>
      <c r="BS50" s="11">
        <v>7</v>
      </c>
      <c r="BT50" s="191">
        <v>0</v>
      </c>
      <c r="BU50" s="193">
        <v>0</v>
      </c>
      <c r="BV50" s="193">
        <v>0</v>
      </c>
      <c r="BW50" s="193">
        <v>0</v>
      </c>
      <c r="BX50" s="193">
        <v>0</v>
      </c>
      <c r="BY50" s="193">
        <v>0</v>
      </c>
      <c r="BZ50" s="212">
        <v>1</v>
      </c>
      <c r="CA50" s="191">
        <v>0</v>
      </c>
      <c r="CB50" s="191">
        <v>0</v>
      </c>
      <c r="CC50" s="191">
        <v>0</v>
      </c>
      <c r="CG50" s="199">
        <v>7</v>
      </c>
      <c r="CH50" s="207" t="s">
        <v>104</v>
      </c>
      <c r="CI50" s="207" t="s">
        <v>104</v>
      </c>
      <c r="CJ50" s="207" t="s">
        <v>104</v>
      </c>
      <c r="CK50" s="207" t="s">
        <v>104</v>
      </c>
      <c r="CL50" s="207" t="s">
        <v>104</v>
      </c>
      <c r="CM50" s="207" t="s">
        <v>104</v>
      </c>
      <c r="CN50" s="206"/>
      <c r="CO50" s="207" t="s">
        <v>104</v>
      </c>
      <c r="CP50" s="207" t="s">
        <v>104</v>
      </c>
      <c r="CQ50" s="207" t="s">
        <v>104</v>
      </c>
    </row>
    <row r="51" spans="1:95" x14ac:dyDescent="0.2">
      <c r="A51" s="17"/>
      <c r="C51" s="11">
        <v>8</v>
      </c>
      <c r="D51" s="161">
        <v>0</v>
      </c>
      <c r="E51" s="161">
        <v>0</v>
      </c>
      <c r="F51" s="161">
        <v>0</v>
      </c>
      <c r="G51" s="161">
        <v>0</v>
      </c>
      <c r="H51" s="161">
        <v>0</v>
      </c>
      <c r="I51" s="161">
        <v>0</v>
      </c>
      <c r="J51" s="84">
        <v>0</v>
      </c>
      <c r="K51" s="46">
        <v>1</v>
      </c>
      <c r="L51" s="38">
        <v>0</v>
      </c>
      <c r="M51" s="38">
        <v>0</v>
      </c>
      <c r="Y51" s="11">
        <v>8</v>
      </c>
      <c r="Z51" s="84">
        <f t="shared" si="57"/>
        <v>0</v>
      </c>
      <c r="AA51" s="84">
        <f t="shared" si="58"/>
        <v>0</v>
      </c>
      <c r="AB51" s="84">
        <f t="shared" si="59"/>
        <v>0</v>
      </c>
      <c r="AC51" s="84">
        <f t="shared" si="60"/>
        <v>0</v>
      </c>
      <c r="AD51" s="84">
        <f t="shared" si="61"/>
        <v>0</v>
      </c>
      <c r="AE51" s="84">
        <f t="shared" si="62"/>
        <v>0</v>
      </c>
      <c r="AF51" s="84">
        <f t="shared" ref="AF51:AF59" si="63">IF(AS51="p",BF51+$S$15,(IF(AS51="z",BF51,IF(AS51="m",BF51*$S$15,IF(AS51="n",BF51-$S$15,BF51)))))</f>
        <v>0</v>
      </c>
      <c r="AG51" s="204">
        <f>$S$17</f>
        <v>1</v>
      </c>
      <c r="AH51" s="84">
        <f t="shared" si="55"/>
        <v>0</v>
      </c>
      <c r="AI51" s="84">
        <f t="shared" si="56"/>
        <v>0</v>
      </c>
      <c r="AL51" s="199">
        <v>8</v>
      </c>
      <c r="AM51" s="207" t="s">
        <v>104</v>
      </c>
      <c r="AN51" s="207" t="s">
        <v>104</v>
      </c>
      <c r="AO51" s="207" t="s">
        <v>104</v>
      </c>
      <c r="AP51" s="207" t="s">
        <v>104</v>
      </c>
      <c r="AQ51" s="207" t="s">
        <v>104</v>
      </c>
      <c r="AR51" s="207" t="s">
        <v>104</v>
      </c>
      <c r="AS51" s="207" t="s">
        <v>104</v>
      </c>
      <c r="AT51" s="206"/>
      <c r="AU51" s="207" t="s">
        <v>104</v>
      </c>
      <c r="AV51" s="207" t="s">
        <v>104</v>
      </c>
      <c r="AW51" s="147"/>
      <c r="AX51" s="147"/>
      <c r="AY51" s="11">
        <v>8</v>
      </c>
      <c r="AZ51" s="191">
        <v>0</v>
      </c>
      <c r="BA51" s="193">
        <v>0</v>
      </c>
      <c r="BB51" s="193">
        <v>0</v>
      </c>
      <c r="BC51" s="193">
        <v>0</v>
      </c>
      <c r="BD51" s="193">
        <v>0</v>
      </c>
      <c r="BE51" s="193">
        <v>0</v>
      </c>
      <c r="BF51" s="193">
        <v>0</v>
      </c>
      <c r="BG51" s="212">
        <v>1</v>
      </c>
      <c r="BH51" s="191">
        <v>0</v>
      </c>
      <c r="BI51" s="191">
        <v>0</v>
      </c>
      <c r="BJ51" s="147"/>
      <c r="BK51" s="215"/>
      <c r="BL51" s="147"/>
      <c r="BM51" s="147"/>
      <c r="BN51" s="147"/>
      <c r="BO51" s="147"/>
      <c r="BP51" s="147"/>
      <c r="BQ51" s="147"/>
      <c r="BS51" s="11">
        <v>8</v>
      </c>
      <c r="BT51" s="191">
        <v>0</v>
      </c>
      <c r="BU51" s="193">
        <v>0</v>
      </c>
      <c r="BV51" s="193">
        <v>0</v>
      </c>
      <c r="BW51" s="193">
        <v>0</v>
      </c>
      <c r="BX51" s="193">
        <v>0</v>
      </c>
      <c r="BY51" s="193">
        <v>0</v>
      </c>
      <c r="BZ51" s="193">
        <v>0</v>
      </c>
      <c r="CA51" s="212">
        <v>1</v>
      </c>
      <c r="CB51" s="191">
        <v>0</v>
      </c>
      <c r="CC51" s="191">
        <v>0</v>
      </c>
      <c r="CG51" s="199">
        <v>8</v>
      </c>
      <c r="CH51" s="207" t="s">
        <v>104</v>
      </c>
      <c r="CI51" s="207" t="s">
        <v>104</v>
      </c>
      <c r="CJ51" s="207" t="s">
        <v>104</v>
      </c>
      <c r="CK51" s="207" t="s">
        <v>104</v>
      </c>
      <c r="CL51" s="207" t="s">
        <v>104</v>
      </c>
      <c r="CM51" s="207" t="s">
        <v>104</v>
      </c>
      <c r="CN51" s="207" t="s">
        <v>104</v>
      </c>
      <c r="CO51" s="206"/>
      <c r="CP51" s="207" t="s">
        <v>104</v>
      </c>
      <c r="CQ51" s="207" t="s">
        <v>104</v>
      </c>
    </row>
    <row r="52" spans="1:95" x14ac:dyDescent="0.2">
      <c r="A52" s="17"/>
      <c r="C52" s="11">
        <v>9</v>
      </c>
      <c r="D52" s="161">
        <v>0</v>
      </c>
      <c r="E52" s="161">
        <v>0</v>
      </c>
      <c r="F52" s="161">
        <v>0</v>
      </c>
      <c r="G52" s="161">
        <v>0</v>
      </c>
      <c r="H52" s="161">
        <v>0</v>
      </c>
      <c r="I52" s="161">
        <v>0</v>
      </c>
      <c r="J52" s="84">
        <v>0</v>
      </c>
      <c r="K52" s="84">
        <v>0</v>
      </c>
      <c r="L52" s="46">
        <v>1</v>
      </c>
      <c r="M52" s="38">
        <v>0</v>
      </c>
      <c r="Y52" s="11">
        <v>9</v>
      </c>
      <c r="Z52" s="84">
        <f t="shared" si="57"/>
        <v>0</v>
      </c>
      <c r="AA52" s="84">
        <f t="shared" si="58"/>
        <v>0</v>
      </c>
      <c r="AB52" s="84">
        <f t="shared" si="59"/>
        <v>0</v>
      </c>
      <c r="AC52" s="84">
        <f t="shared" si="60"/>
        <v>0</v>
      </c>
      <c r="AD52" s="84">
        <f t="shared" si="61"/>
        <v>0</v>
      </c>
      <c r="AE52" s="84">
        <f t="shared" si="62"/>
        <v>0</v>
      </c>
      <c r="AF52" s="84">
        <f t="shared" si="63"/>
        <v>0</v>
      </c>
      <c r="AG52" s="84">
        <f t="shared" ref="AG52:AG60" si="64">IF(AT52="p",BG52+$S$15,(IF(AT52="z",BG52,IF(AT52="m",BG52*$S$15,IF(AT52="n",BG52-$S$15,BG52)))))</f>
        <v>0</v>
      </c>
      <c r="AH52" s="204">
        <f>$S$17</f>
        <v>1</v>
      </c>
      <c r="AI52" s="84">
        <f t="shared" si="56"/>
        <v>0</v>
      </c>
      <c r="AL52" s="199">
        <v>9</v>
      </c>
      <c r="AM52" s="207" t="s">
        <v>104</v>
      </c>
      <c r="AN52" s="207" t="s">
        <v>104</v>
      </c>
      <c r="AO52" s="207" t="s">
        <v>104</v>
      </c>
      <c r="AP52" s="207" t="s">
        <v>104</v>
      </c>
      <c r="AQ52" s="207" t="s">
        <v>104</v>
      </c>
      <c r="AR52" s="207" t="s">
        <v>104</v>
      </c>
      <c r="AS52" s="207" t="s">
        <v>104</v>
      </c>
      <c r="AT52" s="207" t="s">
        <v>104</v>
      </c>
      <c r="AU52" s="206"/>
      <c r="AV52" s="207" t="s">
        <v>104</v>
      </c>
      <c r="AW52" s="147"/>
      <c r="AX52" s="147"/>
      <c r="AY52" s="11">
        <v>9</v>
      </c>
      <c r="AZ52" s="191">
        <v>0</v>
      </c>
      <c r="BA52" s="193">
        <v>0</v>
      </c>
      <c r="BB52" s="193">
        <v>0</v>
      </c>
      <c r="BC52" s="193">
        <v>0</v>
      </c>
      <c r="BD52" s="193">
        <v>0</v>
      </c>
      <c r="BE52" s="193">
        <v>0</v>
      </c>
      <c r="BF52" s="193">
        <v>0</v>
      </c>
      <c r="BG52" s="193">
        <v>0</v>
      </c>
      <c r="BH52" s="212">
        <v>1</v>
      </c>
      <c r="BI52" s="191">
        <v>0</v>
      </c>
      <c r="BJ52" s="147"/>
      <c r="BK52" s="215"/>
      <c r="BL52" s="147"/>
      <c r="BM52" s="147"/>
      <c r="BN52" s="147"/>
      <c r="BO52" s="147"/>
      <c r="BP52" s="147"/>
      <c r="BQ52" s="147"/>
      <c r="BS52" s="11">
        <v>9</v>
      </c>
      <c r="BT52" s="191">
        <v>0</v>
      </c>
      <c r="BU52" s="193">
        <v>0</v>
      </c>
      <c r="BV52" s="193">
        <v>0</v>
      </c>
      <c r="BW52" s="193">
        <v>0</v>
      </c>
      <c r="BX52" s="193">
        <v>0</v>
      </c>
      <c r="BY52" s="193">
        <v>0</v>
      </c>
      <c r="BZ52" s="193">
        <v>0</v>
      </c>
      <c r="CA52" s="193">
        <v>0</v>
      </c>
      <c r="CB52" s="212">
        <v>1</v>
      </c>
      <c r="CC52" s="191">
        <v>0</v>
      </c>
      <c r="CG52" s="199">
        <v>9</v>
      </c>
      <c r="CH52" s="207" t="s">
        <v>104</v>
      </c>
      <c r="CI52" s="207" t="s">
        <v>104</v>
      </c>
      <c r="CJ52" s="207" t="s">
        <v>104</v>
      </c>
      <c r="CK52" s="207" t="s">
        <v>104</v>
      </c>
      <c r="CL52" s="207" t="s">
        <v>104</v>
      </c>
      <c r="CM52" s="207" t="s">
        <v>104</v>
      </c>
      <c r="CN52" s="207" t="s">
        <v>104</v>
      </c>
      <c r="CO52" s="207" t="s">
        <v>104</v>
      </c>
      <c r="CP52" s="206"/>
      <c r="CQ52" s="207" t="s">
        <v>104</v>
      </c>
    </row>
    <row r="53" spans="1:95" x14ac:dyDescent="0.2">
      <c r="A53" s="17"/>
      <c r="C53" s="166">
        <v>10</v>
      </c>
      <c r="D53" s="157">
        <v>0</v>
      </c>
      <c r="E53" s="157">
        <v>0</v>
      </c>
      <c r="F53" s="157">
        <v>0</v>
      </c>
      <c r="G53" s="157">
        <v>0</v>
      </c>
      <c r="H53" s="157">
        <v>0</v>
      </c>
      <c r="I53" s="157">
        <v>0</v>
      </c>
      <c r="J53" s="167">
        <v>0</v>
      </c>
      <c r="K53" s="167">
        <v>0</v>
      </c>
      <c r="L53" s="167">
        <v>0</v>
      </c>
      <c r="M53" s="168">
        <v>1</v>
      </c>
      <c r="Y53" s="166">
        <v>10</v>
      </c>
      <c r="Z53" s="167">
        <f>IF(AM53="p",AZ53+$S$15,(IF(AM53="z",AZ53,IF(AM53="m",AZ53*$S$15,IF(AM53="n",AZ53-$S$15,AZ53)))))</f>
        <v>0</v>
      </c>
      <c r="AA53" s="167">
        <f t="shared" si="58"/>
        <v>0</v>
      </c>
      <c r="AB53" s="167">
        <f t="shared" si="59"/>
        <v>0</v>
      </c>
      <c r="AC53" s="167">
        <f t="shared" si="60"/>
        <v>0</v>
      </c>
      <c r="AD53" s="167">
        <f t="shared" si="61"/>
        <v>0</v>
      </c>
      <c r="AE53" s="167">
        <f t="shared" si="62"/>
        <v>0</v>
      </c>
      <c r="AF53" s="167">
        <f t="shared" si="63"/>
        <v>0</v>
      </c>
      <c r="AG53" s="167">
        <f t="shared" si="64"/>
        <v>0</v>
      </c>
      <c r="AH53" s="167">
        <f t="shared" ref="AH53:AH61" si="65">IF(AU53="p",BH53+$S$15,(IF(AU53="z",BH53,IF(AU53="m",BH53*$S$15,IF(AU53="n",BH53-$S$15,BH53)))))</f>
        <v>0</v>
      </c>
      <c r="AI53" s="168">
        <f>$S$17</f>
        <v>1</v>
      </c>
      <c r="AL53" s="200">
        <v>10</v>
      </c>
      <c r="AM53" s="208" t="s">
        <v>104</v>
      </c>
      <c r="AN53" s="208" t="s">
        <v>104</v>
      </c>
      <c r="AO53" s="208" t="s">
        <v>104</v>
      </c>
      <c r="AP53" s="208" t="s">
        <v>104</v>
      </c>
      <c r="AQ53" s="208" t="s">
        <v>104</v>
      </c>
      <c r="AR53" s="208" t="s">
        <v>104</v>
      </c>
      <c r="AS53" s="208" t="s">
        <v>104</v>
      </c>
      <c r="AT53" s="208" t="s">
        <v>104</v>
      </c>
      <c r="AU53" s="208" t="s">
        <v>104</v>
      </c>
      <c r="AV53" s="209"/>
      <c r="AW53" s="169"/>
      <c r="AX53" s="169"/>
      <c r="AY53" s="166">
        <v>10</v>
      </c>
      <c r="AZ53" s="196">
        <v>0</v>
      </c>
      <c r="BA53" s="195">
        <v>0</v>
      </c>
      <c r="BB53" s="195">
        <v>0</v>
      </c>
      <c r="BC53" s="195">
        <v>0</v>
      </c>
      <c r="BD53" s="195">
        <v>0</v>
      </c>
      <c r="BE53" s="195">
        <v>0</v>
      </c>
      <c r="BF53" s="195">
        <v>0</v>
      </c>
      <c r="BG53" s="195">
        <v>0</v>
      </c>
      <c r="BH53" s="195">
        <v>0</v>
      </c>
      <c r="BI53" s="213">
        <v>1</v>
      </c>
      <c r="BJ53" s="169"/>
      <c r="BK53" s="217"/>
      <c r="BL53" s="169"/>
      <c r="BM53" s="169"/>
      <c r="BN53" s="169"/>
      <c r="BO53" s="169"/>
      <c r="BP53" s="169"/>
      <c r="BQ53" s="169"/>
      <c r="BS53" s="166">
        <v>10</v>
      </c>
      <c r="BT53" s="196">
        <v>0</v>
      </c>
      <c r="BU53" s="195">
        <v>0</v>
      </c>
      <c r="BV53" s="195">
        <v>0</v>
      </c>
      <c r="BW53" s="195">
        <v>0</v>
      </c>
      <c r="BX53" s="195">
        <v>0</v>
      </c>
      <c r="BY53" s="195">
        <v>0</v>
      </c>
      <c r="BZ53" s="195">
        <v>0</v>
      </c>
      <c r="CA53" s="195">
        <v>0</v>
      </c>
      <c r="CB53" s="195">
        <v>0</v>
      </c>
      <c r="CC53" s="213">
        <v>1</v>
      </c>
      <c r="CG53" s="200">
        <v>10</v>
      </c>
      <c r="CH53" s="208" t="s">
        <v>104</v>
      </c>
      <c r="CI53" s="208" t="s">
        <v>104</v>
      </c>
      <c r="CJ53" s="208" t="s">
        <v>104</v>
      </c>
      <c r="CK53" s="208" t="s">
        <v>104</v>
      </c>
      <c r="CL53" s="208" t="s">
        <v>104</v>
      </c>
      <c r="CM53" s="208" t="s">
        <v>104</v>
      </c>
      <c r="CN53" s="208" t="s">
        <v>104</v>
      </c>
      <c r="CO53" s="208" t="s">
        <v>104</v>
      </c>
      <c r="CP53" s="208" t="s">
        <v>104</v>
      </c>
      <c r="CQ53" s="209"/>
    </row>
    <row r="54" spans="1:95" x14ac:dyDescent="0.2">
      <c r="A54" s="17" t="s">
        <v>12</v>
      </c>
      <c r="B54" s="13">
        <f>B44+1</f>
        <v>6</v>
      </c>
      <c r="C54" s="11">
        <v>1</v>
      </c>
      <c r="D54" s="46">
        <v>1</v>
      </c>
      <c r="E54" s="38">
        <v>0</v>
      </c>
      <c r="F54" s="38">
        <v>0</v>
      </c>
      <c r="G54" s="38">
        <v>0</v>
      </c>
      <c r="H54" s="38">
        <v>0</v>
      </c>
      <c r="I54" s="38">
        <v>0</v>
      </c>
      <c r="J54" s="38">
        <v>0</v>
      </c>
      <c r="K54" s="38">
        <v>0</v>
      </c>
      <c r="L54" s="38">
        <v>0</v>
      </c>
      <c r="M54" s="38">
        <v>0</v>
      </c>
      <c r="O54" s="10"/>
      <c r="Y54" s="11">
        <v>1</v>
      </c>
      <c r="Z54" s="204">
        <f>$S$17</f>
        <v>1</v>
      </c>
      <c r="AA54" s="84">
        <f>IF(AN54="p",BA54+$S$15,(IF(AN54="z",BA54,IF(AN54="m",BA54*$S$15,IF(AN54="n",BA54-$S$15,BA54)))))</f>
        <v>0</v>
      </c>
      <c r="AB54" s="84">
        <f t="shared" si="59"/>
        <v>0</v>
      </c>
      <c r="AC54" s="84">
        <f t="shared" si="60"/>
        <v>0</v>
      </c>
      <c r="AD54" s="84">
        <f t="shared" si="61"/>
        <v>0</v>
      </c>
      <c r="AE54" s="84">
        <f t="shared" si="62"/>
        <v>0</v>
      </c>
      <c r="AF54" s="84">
        <f t="shared" si="63"/>
        <v>0</v>
      </c>
      <c r="AG54" s="84">
        <f t="shared" si="64"/>
        <v>0</v>
      </c>
      <c r="AH54" s="84">
        <f t="shared" si="65"/>
        <v>0</v>
      </c>
      <c r="AI54" s="84">
        <f t="shared" ref="AI54:AI62" si="66">IF(AV54="p",BI54+$S$15,(IF(AV54="z",BI54,IF(AV54="m",BI54*$S$15,IF(AV54="n",BI54-$S$15,BI54)))))</f>
        <v>0</v>
      </c>
      <c r="AL54" s="199">
        <v>1</v>
      </c>
      <c r="AM54" s="206"/>
      <c r="AN54" s="207" t="s">
        <v>104</v>
      </c>
      <c r="AO54" s="207" t="s">
        <v>104</v>
      </c>
      <c r="AP54" s="207" t="s">
        <v>104</v>
      </c>
      <c r="AQ54" s="207" t="s">
        <v>104</v>
      </c>
      <c r="AR54" s="207" t="s">
        <v>104</v>
      </c>
      <c r="AS54" s="207" t="s">
        <v>104</v>
      </c>
      <c r="AT54" s="207" t="s">
        <v>104</v>
      </c>
      <c r="AU54" s="207" t="s">
        <v>104</v>
      </c>
      <c r="AV54" s="207" t="s">
        <v>104</v>
      </c>
      <c r="AW54" s="147"/>
      <c r="AX54" s="147"/>
      <c r="AY54" s="11">
        <v>1</v>
      </c>
      <c r="AZ54" s="212">
        <v>1</v>
      </c>
      <c r="BA54" s="191">
        <v>0</v>
      </c>
      <c r="BB54" s="191">
        <v>0</v>
      </c>
      <c r="BC54" s="191">
        <v>0</v>
      </c>
      <c r="BD54" s="191">
        <v>0</v>
      </c>
      <c r="BE54" s="191">
        <v>0</v>
      </c>
      <c r="BF54" s="191">
        <v>0</v>
      </c>
      <c r="BG54" s="191">
        <v>0</v>
      </c>
      <c r="BH54" s="191">
        <v>0</v>
      </c>
      <c r="BI54" s="191">
        <v>0</v>
      </c>
      <c r="BJ54" s="147"/>
      <c r="BK54" s="215"/>
      <c r="BL54" s="147"/>
      <c r="BM54" s="147"/>
      <c r="BN54" s="147"/>
      <c r="BO54" s="147"/>
      <c r="BP54" s="147"/>
      <c r="BQ54" s="147"/>
      <c r="BS54" s="11">
        <v>1</v>
      </c>
      <c r="BT54" s="212">
        <v>1</v>
      </c>
      <c r="BU54" s="191">
        <v>0</v>
      </c>
      <c r="BV54" s="191">
        <v>0</v>
      </c>
      <c r="BW54" s="191">
        <v>0</v>
      </c>
      <c r="BX54" s="191">
        <v>0</v>
      </c>
      <c r="BY54" s="191">
        <v>0</v>
      </c>
      <c r="BZ54" s="191">
        <v>0</v>
      </c>
      <c r="CA54" s="191">
        <v>0</v>
      </c>
      <c r="CB54" s="191">
        <v>0</v>
      </c>
      <c r="CC54" s="191">
        <v>0</v>
      </c>
      <c r="CG54" s="199">
        <v>1</v>
      </c>
      <c r="CH54" s="206"/>
      <c r="CI54" s="207" t="s">
        <v>104</v>
      </c>
      <c r="CJ54" s="207" t="s">
        <v>104</v>
      </c>
      <c r="CK54" s="207" t="s">
        <v>104</v>
      </c>
      <c r="CL54" s="207" t="s">
        <v>104</v>
      </c>
      <c r="CM54" s="207" t="s">
        <v>104</v>
      </c>
      <c r="CN54" s="207" t="s">
        <v>104</v>
      </c>
      <c r="CO54" s="207" t="s">
        <v>104</v>
      </c>
      <c r="CP54" s="207" t="s">
        <v>104</v>
      </c>
      <c r="CQ54" s="207" t="s">
        <v>104</v>
      </c>
    </row>
    <row r="55" spans="1:95" x14ac:dyDescent="0.2">
      <c r="A55" s="17"/>
      <c r="B55" s="13"/>
      <c r="C55" s="11">
        <v>2</v>
      </c>
      <c r="D55" s="38">
        <v>0</v>
      </c>
      <c r="E55" s="46">
        <v>1</v>
      </c>
      <c r="F55" s="38">
        <v>0</v>
      </c>
      <c r="G55" s="38">
        <v>0</v>
      </c>
      <c r="H55" s="38">
        <v>0</v>
      </c>
      <c r="I55" s="38">
        <v>0</v>
      </c>
      <c r="J55" s="38">
        <v>0</v>
      </c>
      <c r="K55" s="38">
        <v>0</v>
      </c>
      <c r="L55" s="38">
        <v>0</v>
      </c>
      <c r="M55" s="38">
        <v>0</v>
      </c>
      <c r="Y55" s="11">
        <v>2</v>
      </c>
      <c r="Z55" s="84">
        <f>IF(AM55="p",AZ55+$S$15,(IF(AM55="z",AZ55,IF(AM55="m",AZ55*$S$15,IF(AM55="n",AZ55-$S$15,AZ55)))))</f>
        <v>0</v>
      </c>
      <c r="AA55" s="204">
        <f>$S$17</f>
        <v>1</v>
      </c>
      <c r="AB55" s="84">
        <f t="shared" si="59"/>
        <v>0</v>
      </c>
      <c r="AC55" s="84">
        <f t="shared" si="60"/>
        <v>0</v>
      </c>
      <c r="AD55" s="84">
        <f t="shared" si="61"/>
        <v>0</v>
      </c>
      <c r="AE55" s="84">
        <f t="shared" si="62"/>
        <v>0</v>
      </c>
      <c r="AF55" s="84">
        <f t="shared" si="63"/>
        <v>0</v>
      </c>
      <c r="AG55" s="84">
        <f t="shared" si="64"/>
        <v>0</v>
      </c>
      <c r="AH55" s="84">
        <f t="shared" si="65"/>
        <v>0</v>
      </c>
      <c r="AI55" s="84">
        <f t="shared" si="66"/>
        <v>0</v>
      </c>
      <c r="AL55" s="199">
        <v>2</v>
      </c>
      <c r="AM55" s="207" t="s">
        <v>104</v>
      </c>
      <c r="AN55" s="206"/>
      <c r="AO55" s="207" t="s">
        <v>104</v>
      </c>
      <c r="AP55" s="207" t="s">
        <v>104</v>
      </c>
      <c r="AQ55" s="207" t="s">
        <v>104</v>
      </c>
      <c r="AR55" s="207" t="s">
        <v>104</v>
      </c>
      <c r="AS55" s="207" t="s">
        <v>104</v>
      </c>
      <c r="AT55" s="207" t="s">
        <v>104</v>
      </c>
      <c r="AU55" s="207" t="s">
        <v>104</v>
      </c>
      <c r="AV55" s="207" t="s">
        <v>104</v>
      </c>
      <c r="AW55" s="147"/>
      <c r="AX55" s="147"/>
      <c r="AY55" s="11">
        <v>2</v>
      </c>
      <c r="AZ55" s="191">
        <v>0</v>
      </c>
      <c r="BA55" s="212">
        <v>1</v>
      </c>
      <c r="BB55" s="191">
        <v>0</v>
      </c>
      <c r="BC55" s="191">
        <v>0</v>
      </c>
      <c r="BD55" s="191">
        <v>0</v>
      </c>
      <c r="BE55" s="191">
        <v>0</v>
      </c>
      <c r="BF55" s="191">
        <v>0</v>
      </c>
      <c r="BG55" s="191">
        <v>0</v>
      </c>
      <c r="BH55" s="191">
        <v>0</v>
      </c>
      <c r="BI55" s="191">
        <v>0</v>
      </c>
      <c r="BJ55" s="147"/>
      <c r="BK55" s="215"/>
      <c r="BL55" s="147"/>
      <c r="BM55" s="147"/>
      <c r="BN55" s="147"/>
      <c r="BO55" s="147"/>
      <c r="BP55" s="147"/>
      <c r="BQ55" s="147"/>
      <c r="BS55" s="11">
        <v>2</v>
      </c>
      <c r="BT55" s="191">
        <v>0</v>
      </c>
      <c r="BU55" s="212">
        <v>1</v>
      </c>
      <c r="BV55" s="191">
        <v>0</v>
      </c>
      <c r="BW55" s="191">
        <v>0</v>
      </c>
      <c r="BX55" s="191">
        <v>0</v>
      </c>
      <c r="BY55" s="191">
        <v>0</v>
      </c>
      <c r="BZ55" s="191">
        <v>0</v>
      </c>
      <c r="CA55" s="191">
        <v>0</v>
      </c>
      <c r="CB55" s="191">
        <v>0</v>
      </c>
      <c r="CC55" s="191">
        <v>0</v>
      </c>
      <c r="CG55" s="199">
        <v>2</v>
      </c>
      <c r="CH55" s="207" t="s">
        <v>104</v>
      </c>
      <c r="CI55" s="206"/>
      <c r="CJ55" s="207" t="s">
        <v>104</v>
      </c>
      <c r="CK55" s="207" t="s">
        <v>104</v>
      </c>
      <c r="CL55" s="207" t="s">
        <v>104</v>
      </c>
      <c r="CM55" s="207" t="s">
        <v>104</v>
      </c>
      <c r="CN55" s="207" t="s">
        <v>104</v>
      </c>
      <c r="CO55" s="207" t="s">
        <v>104</v>
      </c>
      <c r="CP55" s="207" t="s">
        <v>104</v>
      </c>
      <c r="CQ55" s="207" t="s">
        <v>104</v>
      </c>
    </row>
    <row r="56" spans="1:95" x14ac:dyDescent="0.2">
      <c r="A56" s="17"/>
      <c r="B56" s="13"/>
      <c r="C56" s="11">
        <v>3</v>
      </c>
      <c r="D56" s="38">
        <v>0</v>
      </c>
      <c r="E56" s="38">
        <v>0</v>
      </c>
      <c r="F56" s="46">
        <v>1</v>
      </c>
      <c r="G56" s="38">
        <v>0</v>
      </c>
      <c r="H56" s="38">
        <v>0</v>
      </c>
      <c r="I56" s="38">
        <v>0</v>
      </c>
      <c r="J56" s="38">
        <v>0</v>
      </c>
      <c r="K56" s="38">
        <v>0</v>
      </c>
      <c r="L56" s="38">
        <v>0</v>
      </c>
      <c r="M56" s="38">
        <v>0</v>
      </c>
      <c r="Y56" s="11">
        <v>3</v>
      </c>
      <c r="Z56" s="84">
        <f t="shared" ref="Z56:Z62" si="67">IF(AM56="p",AZ56+$S$15,(IF(AM56="z",AZ56,IF(AM56="m",AZ56*$S$15,IF(AM56="n",AZ56-$S$15,AZ56)))))</f>
        <v>0</v>
      </c>
      <c r="AA56" s="84">
        <f t="shared" ref="AA56:AA63" si="68">IF(AN56="p",BA56+$S$15,(IF(AN56="z",BA56,IF(AN56="m",BA56*$S$15,IF(AN56="n",BA56-$S$15,BA56)))))</f>
        <v>0</v>
      </c>
      <c r="AB56" s="204">
        <f>$S$17</f>
        <v>1</v>
      </c>
      <c r="AC56" s="84">
        <f t="shared" si="60"/>
        <v>0</v>
      </c>
      <c r="AD56" s="84">
        <f t="shared" si="61"/>
        <v>0</v>
      </c>
      <c r="AE56" s="84">
        <f t="shared" si="62"/>
        <v>0</v>
      </c>
      <c r="AF56" s="84">
        <f t="shared" si="63"/>
        <v>0</v>
      </c>
      <c r="AG56" s="84">
        <f t="shared" si="64"/>
        <v>0</v>
      </c>
      <c r="AH56" s="84">
        <f t="shared" si="65"/>
        <v>0</v>
      </c>
      <c r="AI56" s="84">
        <f t="shared" si="66"/>
        <v>0</v>
      </c>
      <c r="AL56" s="199">
        <v>3</v>
      </c>
      <c r="AM56" s="207" t="s">
        <v>104</v>
      </c>
      <c r="AN56" s="207" t="s">
        <v>104</v>
      </c>
      <c r="AO56" s="206"/>
      <c r="AP56" s="207" t="s">
        <v>104</v>
      </c>
      <c r="AQ56" s="207" t="s">
        <v>104</v>
      </c>
      <c r="AR56" s="207" t="s">
        <v>104</v>
      </c>
      <c r="AS56" s="207" t="s">
        <v>104</v>
      </c>
      <c r="AT56" s="207" t="s">
        <v>104</v>
      </c>
      <c r="AU56" s="207" t="s">
        <v>104</v>
      </c>
      <c r="AV56" s="207" t="s">
        <v>104</v>
      </c>
      <c r="AW56" s="147"/>
      <c r="AX56" s="147"/>
      <c r="AY56" s="11">
        <v>3</v>
      </c>
      <c r="AZ56" s="191">
        <v>0</v>
      </c>
      <c r="BA56" s="191">
        <v>0</v>
      </c>
      <c r="BB56" s="212">
        <v>1</v>
      </c>
      <c r="BC56" s="191">
        <v>0</v>
      </c>
      <c r="BD56" s="191">
        <v>0</v>
      </c>
      <c r="BE56" s="191">
        <v>0</v>
      </c>
      <c r="BF56" s="191">
        <v>0</v>
      </c>
      <c r="BG56" s="191">
        <v>0</v>
      </c>
      <c r="BH56" s="191">
        <v>0</v>
      </c>
      <c r="BI56" s="191">
        <v>0</v>
      </c>
      <c r="BJ56" s="147"/>
      <c r="BK56" s="215"/>
      <c r="BL56" s="147"/>
      <c r="BM56" s="147"/>
      <c r="BN56" s="147"/>
      <c r="BO56" s="147"/>
      <c r="BP56" s="147"/>
      <c r="BQ56" s="147"/>
      <c r="BS56" s="11">
        <v>3</v>
      </c>
      <c r="BT56" s="191">
        <v>0</v>
      </c>
      <c r="BU56" s="191">
        <v>0</v>
      </c>
      <c r="BV56" s="212">
        <v>1</v>
      </c>
      <c r="BW56" s="191">
        <v>0</v>
      </c>
      <c r="BX56" s="191">
        <v>0</v>
      </c>
      <c r="BY56" s="191">
        <v>0</v>
      </c>
      <c r="BZ56" s="191">
        <v>0</v>
      </c>
      <c r="CA56" s="191">
        <v>0</v>
      </c>
      <c r="CB56" s="191">
        <v>0</v>
      </c>
      <c r="CC56" s="191">
        <v>0</v>
      </c>
      <c r="CG56" s="199">
        <v>3</v>
      </c>
      <c r="CH56" s="207" t="s">
        <v>104</v>
      </c>
      <c r="CI56" s="207" t="s">
        <v>104</v>
      </c>
      <c r="CJ56" s="206"/>
      <c r="CK56" s="207" t="s">
        <v>104</v>
      </c>
      <c r="CL56" s="207" t="s">
        <v>104</v>
      </c>
      <c r="CM56" s="207" t="s">
        <v>104</v>
      </c>
      <c r="CN56" s="207" t="s">
        <v>104</v>
      </c>
      <c r="CO56" s="207" t="s">
        <v>104</v>
      </c>
      <c r="CP56" s="207" t="s">
        <v>104</v>
      </c>
      <c r="CQ56" s="207" t="s">
        <v>104</v>
      </c>
    </row>
    <row r="57" spans="1:95" x14ac:dyDescent="0.2">
      <c r="A57" s="17"/>
      <c r="B57" s="13"/>
      <c r="C57" s="11">
        <v>4</v>
      </c>
      <c r="D57" s="38">
        <v>0</v>
      </c>
      <c r="E57" s="38">
        <v>0</v>
      </c>
      <c r="F57" s="38">
        <v>0</v>
      </c>
      <c r="G57" s="46">
        <v>1</v>
      </c>
      <c r="H57" s="38">
        <v>0</v>
      </c>
      <c r="I57" s="38">
        <v>0</v>
      </c>
      <c r="J57" s="38">
        <v>0</v>
      </c>
      <c r="K57" s="38">
        <v>0</v>
      </c>
      <c r="L57" s="38">
        <v>0</v>
      </c>
      <c r="M57" s="38">
        <v>0</v>
      </c>
      <c r="Y57" s="11">
        <v>4</v>
      </c>
      <c r="Z57" s="84">
        <f t="shared" si="67"/>
        <v>0</v>
      </c>
      <c r="AA57" s="84">
        <f t="shared" si="68"/>
        <v>0</v>
      </c>
      <c r="AB57" s="84">
        <f t="shared" ref="AB57:AB65" si="69">IF(AO57="p",BB57+$S$15,(IF(AO57="z",BB57,IF(AO57="m",BB57*$S$15,IF(AO57="n",BB57-$S$15,BB57)))))</f>
        <v>0</v>
      </c>
      <c r="AC57" s="204">
        <f>$S$17</f>
        <v>1</v>
      </c>
      <c r="AD57" s="84">
        <f t="shared" si="61"/>
        <v>0</v>
      </c>
      <c r="AE57" s="84">
        <f t="shared" si="62"/>
        <v>0</v>
      </c>
      <c r="AF57" s="84">
        <f t="shared" si="63"/>
        <v>0</v>
      </c>
      <c r="AG57" s="84">
        <f t="shared" si="64"/>
        <v>0</v>
      </c>
      <c r="AH57" s="84">
        <f t="shared" si="65"/>
        <v>0</v>
      </c>
      <c r="AI57" s="84">
        <f t="shared" si="66"/>
        <v>0</v>
      </c>
      <c r="AL57" s="199">
        <v>4</v>
      </c>
      <c r="AM57" s="207" t="s">
        <v>104</v>
      </c>
      <c r="AN57" s="207" t="s">
        <v>104</v>
      </c>
      <c r="AO57" s="207" t="s">
        <v>104</v>
      </c>
      <c r="AP57" s="206"/>
      <c r="AQ57" s="207" t="s">
        <v>104</v>
      </c>
      <c r="AR57" s="207" t="s">
        <v>104</v>
      </c>
      <c r="AS57" s="207" t="s">
        <v>104</v>
      </c>
      <c r="AT57" s="207" t="s">
        <v>104</v>
      </c>
      <c r="AU57" s="207" t="s">
        <v>104</v>
      </c>
      <c r="AV57" s="207" t="s">
        <v>104</v>
      </c>
      <c r="AW57" s="147"/>
      <c r="AX57" s="147"/>
      <c r="AY57" s="11">
        <v>4</v>
      </c>
      <c r="AZ57" s="191">
        <v>0</v>
      </c>
      <c r="BA57" s="191">
        <v>0</v>
      </c>
      <c r="BB57" s="191">
        <v>0</v>
      </c>
      <c r="BC57" s="212">
        <v>1</v>
      </c>
      <c r="BD57" s="191">
        <v>0</v>
      </c>
      <c r="BE57" s="191">
        <v>0</v>
      </c>
      <c r="BF57" s="191">
        <v>0</v>
      </c>
      <c r="BG57" s="191">
        <v>0</v>
      </c>
      <c r="BH57" s="191">
        <v>0</v>
      </c>
      <c r="BI57" s="191">
        <v>0</v>
      </c>
      <c r="BJ57" s="147"/>
      <c r="BK57" s="215"/>
      <c r="BL57" s="147"/>
      <c r="BM57" s="147"/>
      <c r="BN57" s="147"/>
      <c r="BO57" s="147"/>
      <c r="BP57" s="147"/>
      <c r="BQ57" s="147"/>
      <c r="BS57" s="11">
        <v>4</v>
      </c>
      <c r="BT57" s="191">
        <v>0</v>
      </c>
      <c r="BU57" s="191">
        <v>0</v>
      </c>
      <c r="BV57" s="191">
        <v>0</v>
      </c>
      <c r="BW57" s="212">
        <v>1</v>
      </c>
      <c r="BX57" s="191">
        <v>0</v>
      </c>
      <c r="BY57" s="191">
        <v>0</v>
      </c>
      <c r="BZ57" s="191">
        <v>0</v>
      </c>
      <c r="CA57" s="191">
        <v>0</v>
      </c>
      <c r="CB57" s="191">
        <v>0</v>
      </c>
      <c r="CC57" s="191">
        <v>0</v>
      </c>
      <c r="CG57" s="199">
        <v>4</v>
      </c>
      <c r="CH57" s="207" t="s">
        <v>104</v>
      </c>
      <c r="CI57" s="207" t="s">
        <v>104</v>
      </c>
      <c r="CJ57" s="207" t="s">
        <v>104</v>
      </c>
      <c r="CK57" s="206"/>
      <c r="CL57" s="207" t="s">
        <v>104</v>
      </c>
      <c r="CM57" s="207" t="s">
        <v>104</v>
      </c>
      <c r="CN57" s="207" t="s">
        <v>104</v>
      </c>
      <c r="CO57" s="207" t="s">
        <v>104</v>
      </c>
      <c r="CP57" s="207" t="s">
        <v>104</v>
      </c>
      <c r="CQ57" s="207" t="s">
        <v>104</v>
      </c>
    </row>
    <row r="58" spans="1:95" x14ac:dyDescent="0.2">
      <c r="A58" s="17"/>
      <c r="B58" s="13"/>
      <c r="C58" s="11">
        <v>5</v>
      </c>
      <c r="D58" s="38">
        <v>0</v>
      </c>
      <c r="E58" s="38">
        <v>0</v>
      </c>
      <c r="F58" s="38">
        <v>0</v>
      </c>
      <c r="G58" s="38">
        <v>0</v>
      </c>
      <c r="H58" s="46">
        <v>1</v>
      </c>
      <c r="I58" s="38">
        <v>0</v>
      </c>
      <c r="J58" s="38">
        <v>0</v>
      </c>
      <c r="K58" s="38">
        <v>0</v>
      </c>
      <c r="L58" s="38">
        <v>0</v>
      </c>
      <c r="M58" s="38">
        <v>0</v>
      </c>
      <c r="Y58" s="11">
        <v>5</v>
      </c>
      <c r="Z58" s="84">
        <f t="shared" si="67"/>
        <v>0</v>
      </c>
      <c r="AA58" s="84">
        <f t="shared" si="68"/>
        <v>0</v>
      </c>
      <c r="AB58" s="84">
        <f t="shared" si="69"/>
        <v>0</v>
      </c>
      <c r="AC58" s="84">
        <f t="shared" ref="AC58:AC66" si="70">IF(AP58="p",BC58+$S$15,(IF(AP58="z",BC58,IF(AP58="m",BC58*$S$15,IF(AP58="n",BC58-$S$15,BC58)))))</f>
        <v>0</v>
      </c>
      <c r="AD58" s="204">
        <f>$S$17</f>
        <v>1</v>
      </c>
      <c r="AE58" s="84">
        <f t="shared" si="62"/>
        <v>0</v>
      </c>
      <c r="AF58" s="84">
        <f t="shared" si="63"/>
        <v>0</v>
      </c>
      <c r="AG58" s="84">
        <f t="shared" si="64"/>
        <v>0</v>
      </c>
      <c r="AH58" s="84">
        <f t="shared" si="65"/>
        <v>0</v>
      </c>
      <c r="AI58" s="84">
        <f t="shared" si="66"/>
        <v>0</v>
      </c>
      <c r="AL58" s="199">
        <v>5</v>
      </c>
      <c r="AM58" s="207" t="s">
        <v>104</v>
      </c>
      <c r="AN58" s="207" t="s">
        <v>104</v>
      </c>
      <c r="AO58" s="207" t="s">
        <v>104</v>
      </c>
      <c r="AP58" s="207" t="s">
        <v>104</v>
      </c>
      <c r="AQ58" s="206"/>
      <c r="AR58" s="207" t="s">
        <v>104</v>
      </c>
      <c r="AS58" s="207" t="s">
        <v>104</v>
      </c>
      <c r="AT58" s="207" t="s">
        <v>104</v>
      </c>
      <c r="AU58" s="207" t="s">
        <v>104</v>
      </c>
      <c r="AV58" s="207" t="s">
        <v>104</v>
      </c>
      <c r="AW58" s="147"/>
      <c r="AX58" s="147"/>
      <c r="AY58" s="11">
        <v>5</v>
      </c>
      <c r="AZ58" s="191">
        <v>0</v>
      </c>
      <c r="BA58" s="191">
        <v>0</v>
      </c>
      <c r="BB58" s="191">
        <v>0</v>
      </c>
      <c r="BC58" s="191">
        <v>0</v>
      </c>
      <c r="BD58" s="212">
        <v>1</v>
      </c>
      <c r="BE58" s="191">
        <v>0</v>
      </c>
      <c r="BF58" s="191">
        <v>0</v>
      </c>
      <c r="BG58" s="191">
        <v>0</v>
      </c>
      <c r="BH58" s="191">
        <v>0</v>
      </c>
      <c r="BI58" s="191">
        <v>0</v>
      </c>
      <c r="BJ58" s="147"/>
      <c r="BK58" s="215"/>
      <c r="BL58" s="147"/>
      <c r="BM58" s="147"/>
      <c r="BN58" s="147"/>
      <c r="BO58" s="147"/>
      <c r="BP58" s="147"/>
      <c r="BQ58" s="147"/>
      <c r="BS58" s="11">
        <v>5</v>
      </c>
      <c r="BT58" s="191">
        <v>0</v>
      </c>
      <c r="BU58" s="191">
        <v>0</v>
      </c>
      <c r="BV58" s="191">
        <v>0</v>
      </c>
      <c r="BW58" s="191">
        <v>0</v>
      </c>
      <c r="BX58" s="212">
        <v>1</v>
      </c>
      <c r="BY58" s="191">
        <v>0</v>
      </c>
      <c r="BZ58" s="191">
        <v>0</v>
      </c>
      <c r="CA58" s="191">
        <v>0</v>
      </c>
      <c r="CB58" s="191">
        <v>0</v>
      </c>
      <c r="CC58" s="191">
        <v>0</v>
      </c>
      <c r="CG58" s="199">
        <v>5</v>
      </c>
      <c r="CH58" s="207" t="s">
        <v>104</v>
      </c>
      <c r="CI58" s="207" t="s">
        <v>104</v>
      </c>
      <c r="CJ58" s="207" t="s">
        <v>104</v>
      </c>
      <c r="CK58" s="207" t="s">
        <v>104</v>
      </c>
      <c r="CL58" s="206"/>
      <c r="CM58" s="207" t="s">
        <v>104</v>
      </c>
      <c r="CN58" s="207" t="s">
        <v>104</v>
      </c>
      <c r="CO58" s="207" t="s">
        <v>104</v>
      </c>
      <c r="CP58" s="207" t="s">
        <v>104</v>
      </c>
      <c r="CQ58" s="207" t="s">
        <v>104</v>
      </c>
    </row>
    <row r="59" spans="1:95" x14ac:dyDescent="0.2">
      <c r="A59" s="17"/>
      <c r="B59" s="13"/>
      <c r="C59" s="11">
        <v>6</v>
      </c>
      <c r="D59" s="38">
        <v>0</v>
      </c>
      <c r="E59" s="38">
        <v>0</v>
      </c>
      <c r="F59" s="38">
        <v>0</v>
      </c>
      <c r="G59" s="38">
        <v>0</v>
      </c>
      <c r="H59" s="38">
        <v>0</v>
      </c>
      <c r="I59" s="46">
        <v>1</v>
      </c>
      <c r="J59" s="38">
        <v>0</v>
      </c>
      <c r="K59" s="38">
        <v>0</v>
      </c>
      <c r="L59" s="38">
        <v>0</v>
      </c>
      <c r="M59" s="38">
        <v>0</v>
      </c>
      <c r="Y59" s="11">
        <v>6</v>
      </c>
      <c r="Z59" s="84">
        <f t="shared" si="67"/>
        <v>0</v>
      </c>
      <c r="AA59" s="84">
        <f t="shared" si="68"/>
        <v>0</v>
      </c>
      <c r="AB59" s="84">
        <f t="shared" si="69"/>
        <v>0</v>
      </c>
      <c r="AC59" s="84">
        <f t="shared" si="70"/>
        <v>0</v>
      </c>
      <c r="AD59" s="84">
        <f t="shared" ref="AD59:AD67" si="71">IF(AQ59="p",BD59+$S$15,(IF(AQ59="z",BD59,IF(AQ59="m",BD59*$S$15,IF(AQ59="n",BD59-$S$15,BD59)))))</f>
        <v>0</v>
      </c>
      <c r="AE59" s="204">
        <f>$S$17</f>
        <v>1</v>
      </c>
      <c r="AF59" s="84">
        <f t="shared" si="63"/>
        <v>0</v>
      </c>
      <c r="AG59" s="84">
        <f t="shared" si="64"/>
        <v>0</v>
      </c>
      <c r="AH59" s="84">
        <f t="shared" si="65"/>
        <v>0</v>
      </c>
      <c r="AI59" s="84">
        <f t="shared" si="66"/>
        <v>0</v>
      </c>
      <c r="AL59" s="199">
        <v>6</v>
      </c>
      <c r="AM59" s="207" t="s">
        <v>104</v>
      </c>
      <c r="AN59" s="207" t="s">
        <v>104</v>
      </c>
      <c r="AO59" s="207" t="s">
        <v>104</v>
      </c>
      <c r="AP59" s="207" t="s">
        <v>104</v>
      </c>
      <c r="AQ59" s="207" t="s">
        <v>104</v>
      </c>
      <c r="AR59" s="206"/>
      <c r="AS59" s="207" t="s">
        <v>104</v>
      </c>
      <c r="AT59" s="207" t="s">
        <v>104</v>
      </c>
      <c r="AU59" s="207" t="s">
        <v>104</v>
      </c>
      <c r="AV59" s="207" t="s">
        <v>104</v>
      </c>
      <c r="AW59" s="147"/>
      <c r="AX59" s="147"/>
      <c r="AY59" s="11">
        <v>6</v>
      </c>
      <c r="AZ59" s="191">
        <v>0</v>
      </c>
      <c r="BA59" s="191">
        <v>0</v>
      </c>
      <c r="BB59" s="191">
        <v>0</v>
      </c>
      <c r="BC59" s="191">
        <v>0</v>
      </c>
      <c r="BD59" s="191">
        <v>0</v>
      </c>
      <c r="BE59" s="212">
        <v>1</v>
      </c>
      <c r="BF59" s="191">
        <v>0</v>
      </c>
      <c r="BG59" s="191">
        <v>0</v>
      </c>
      <c r="BH59" s="191">
        <v>0</v>
      </c>
      <c r="BI59" s="191">
        <v>0</v>
      </c>
      <c r="BJ59" s="147"/>
      <c r="BK59" s="215"/>
      <c r="BL59" s="147"/>
      <c r="BM59" s="147"/>
      <c r="BN59" s="147"/>
      <c r="BO59" s="147"/>
      <c r="BP59" s="147"/>
      <c r="BQ59" s="147"/>
      <c r="BS59" s="11">
        <v>6</v>
      </c>
      <c r="BT59" s="191">
        <v>0</v>
      </c>
      <c r="BU59" s="191">
        <v>0</v>
      </c>
      <c r="BV59" s="191">
        <v>0</v>
      </c>
      <c r="BW59" s="191">
        <v>0</v>
      </c>
      <c r="BX59" s="191">
        <v>0</v>
      </c>
      <c r="BY59" s="212">
        <v>1</v>
      </c>
      <c r="BZ59" s="191">
        <v>0</v>
      </c>
      <c r="CA59" s="191">
        <v>0</v>
      </c>
      <c r="CB59" s="191">
        <v>0</v>
      </c>
      <c r="CC59" s="191">
        <v>0</v>
      </c>
      <c r="CG59" s="199">
        <v>6</v>
      </c>
      <c r="CH59" s="207" t="s">
        <v>104</v>
      </c>
      <c r="CI59" s="207" t="s">
        <v>104</v>
      </c>
      <c r="CJ59" s="207" t="s">
        <v>104</v>
      </c>
      <c r="CK59" s="207" t="s">
        <v>104</v>
      </c>
      <c r="CL59" s="207" t="s">
        <v>104</v>
      </c>
      <c r="CM59" s="206"/>
      <c r="CN59" s="207" t="s">
        <v>104</v>
      </c>
      <c r="CO59" s="207" t="s">
        <v>104</v>
      </c>
      <c r="CP59" s="207" t="s">
        <v>104</v>
      </c>
      <c r="CQ59" s="207" t="s">
        <v>104</v>
      </c>
    </row>
    <row r="60" spans="1:95" x14ac:dyDescent="0.2">
      <c r="A60" s="17"/>
      <c r="B60" s="13"/>
      <c r="C60" s="11">
        <v>7</v>
      </c>
      <c r="D60" s="161">
        <v>0</v>
      </c>
      <c r="E60" s="161">
        <v>0</v>
      </c>
      <c r="F60" s="161">
        <v>0</v>
      </c>
      <c r="G60" s="161">
        <v>0</v>
      </c>
      <c r="H60" s="161">
        <v>0</v>
      </c>
      <c r="I60" s="161">
        <v>0</v>
      </c>
      <c r="J60" s="46">
        <v>1</v>
      </c>
      <c r="K60" s="38">
        <v>0</v>
      </c>
      <c r="L60" s="38">
        <v>0</v>
      </c>
      <c r="M60" s="38">
        <v>0</v>
      </c>
      <c r="Y60" s="11">
        <v>7</v>
      </c>
      <c r="Z60" s="84">
        <f t="shared" si="67"/>
        <v>0</v>
      </c>
      <c r="AA60" s="84">
        <f t="shared" si="68"/>
        <v>0</v>
      </c>
      <c r="AB60" s="84">
        <f t="shared" si="69"/>
        <v>0</v>
      </c>
      <c r="AC60" s="84">
        <f t="shared" si="70"/>
        <v>0</v>
      </c>
      <c r="AD60" s="84">
        <f t="shared" si="71"/>
        <v>0</v>
      </c>
      <c r="AE60" s="84">
        <f t="shared" ref="AE60:AE68" si="72">IF(AR60="p",BE60+$S$15,(IF(AR60="z",BE60,IF(AR60="m",BE60*$S$15,IF(AR60="n",BE60-$S$15,BE60)))))</f>
        <v>0</v>
      </c>
      <c r="AF60" s="204">
        <f>$S$17</f>
        <v>1</v>
      </c>
      <c r="AG60" s="84">
        <f t="shared" si="64"/>
        <v>0</v>
      </c>
      <c r="AH60" s="84">
        <f t="shared" si="65"/>
        <v>0</v>
      </c>
      <c r="AI60" s="84">
        <f t="shared" si="66"/>
        <v>0</v>
      </c>
      <c r="AL60" s="199">
        <v>7</v>
      </c>
      <c r="AM60" s="207" t="s">
        <v>104</v>
      </c>
      <c r="AN60" s="207" t="s">
        <v>104</v>
      </c>
      <c r="AO60" s="207" t="s">
        <v>104</v>
      </c>
      <c r="AP60" s="207" t="s">
        <v>104</v>
      </c>
      <c r="AQ60" s="207" t="s">
        <v>104</v>
      </c>
      <c r="AR60" s="207" t="s">
        <v>104</v>
      </c>
      <c r="AS60" s="206"/>
      <c r="AT60" s="207" t="s">
        <v>104</v>
      </c>
      <c r="AU60" s="207" t="s">
        <v>104</v>
      </c>
      <c r="AV60" s="207" t="s">
        <v>104</v>
      </c>
      <c r="AW60" s="147"/>
      <c r="AX60" s="147"/>
      <c r="AY60" s="11">
        <v>7</v>
      </c>
      <c r="AZ60" s="191">
        <v>0</v>
      </c>
      <c r="BA60" s="193">
        <v>0</v>
      </c>
      <c r="BB60" s="193">
        <v>0</v>
      </c>
      <c r="BC60" s="193">
        <v>0</v>
      </c>
      <c r="BD60" s="193">
        <v>0</v>
      </c>
      <c r="BE60" s="193">
        <v>0</v>
      </c>
      <c r="BF60" s="212">
        <v>1</v>
      </c>
      <c r="BG60" s="191">
        <v>0</v>
      </c>
      <c r="BH60" s="191">
        <v>0</v>
      </c>
      <c r="BI60" s="191">
        <v>0</v>
      </c>
      <c r="BJ60" s="147"/>
      <c r="BK60" s="215"/>
      <c r="BL60" s="147"/>
      <c r="BM60" s="147"/>
      <c r="BN60" s="147"/>
      <c r="BO60" s="147"/>
      <c r="BP60" s="147"/>
      <c r="BQ60" s="147"/>
      <c r="BS60" s="11">
        <v>7</v>
      </c>
      <c r="BT60" s="191">
        <v>0</v>
      </c>
      <c r="BU60" s="193">
        <v>0</v>
      </c>
      <c r="BV60" s="193">
        <v>0</v>
      </c>
      <c r="BW60" s="193">
        <v>0</v>
      </c>
      <c r="BX60" s="193">
        <v>0</v>
      </c>
      <c r="BY60" s="193">
        <v>0</v>
      </c>
      <c r="BZ60" s="212">
        <v>1</v>
      </c>
      <c r="CA60" s="191">
        <v>0</v>
      </c>
      <c r="CB60" s="191">
        <v>0</v>
      </c>
      <c r="CC60" s="191">
        <v>0</v>
      </c>
      <c r="CG60" s="199">
        <v>7</v>
      </c>
      <c r="CH60" s="207" t="s">
        <v>104</v>
      </c>
      <c r="CI60" s="207" t="s">
        <v>104</v>
      </c>
      <c r="CJ60" s="207" t="s">
        <v>104</v>
      </c>
      <c r="CK60" s="207" t="s">
        <v>104</v>
      </c>
      <c r="CL60" s="207" t="s">
        <v>104</v>
      </c>
      <c r="CM60" s="207" t="s">
        <v>104</v>
      </c>
      <c r="CN60" s="206"/>
      <c r="CO60" s="207" t="s">
        <v>104</v>
      </c>
      <c r="CP60" s="207" t="s">
        <v>104</v>
      </c>
      <c r="CQ60" s="207" t="s">
        <v>104</v>
      </c>
    </row>
    <row r="61" spans="1:95" x14ac:dyDescent="0.2">
      <c r="A61" s="17"/>
      <c r="B61" s="13"/>
      <c r="C61" s="11">
        <v>8</v>
      </c>
      <c r="D61" s="161">
        <v>0</v>
      </c>
      <c r="E61" s="161">
        <v>0</v>
      </c>
      <c r="F61" s="161">
        <v>0</v>
      </c>
      <c r="G61" s="161">
        <v>0</v>
      </c>
      <c r="H61" s="161">
        <v>0</v>
      </c>
      <c r="I61" s="161">
        <v>0</v>
      </c>
      <c r="J61" s="84">
        <v>0</v>
      </c>
      <c r="K61" s="46">
        <v>1</v>
      </c>
      <c r="L61" s="38">
        <v>0</v>
      </c>
      <c r="M61" s="38">
        <v>0</v>
      </c>
      <c r="Y61" s="11">
        <v>8</v>
      </c>
      <c r="Z61" s="84">
        <f t="shared" si="67"/>
        <v>0</v>
      </c>
      <c r="AA61" s="84">
        <f t="shared" si="68"/>
        <v>0</v>
      </c>
      <c r="AB61" s="84">
        <f t="shared" si="69"/>
        <v>0</v>
      </c>
      <c r="AC61" s="84">
        <f t="shared" si="70"/>
        <v>0</v>
      </c>
      <c r="AD61" s="84">
        <f t="shared" si="71"/>
        <v>0</v>
      </c>
      <c r="AE61" s="84">
        <f t="shared" si="72"/>
        <v>0</v>
      </c>
      <c r="AF61" s="84">
        <f t="shared" ref="AF61:AF69" si="73">IF(AS61="p",BF61+$S$15,(IF(AS61="z",BF61,IF(AS61="m",BF61*$S$15,IF(AS61="n",BF61-$S$15,BF61)))))</f>
        <v>0</v>
      </c>
      <c r="AG61" s="204">
        <f>$S$17</f>
        <v>1</v>
      </c>
      <c r="AH61" s="84">
        <f t="shared" si="65"/>
        <v>0</v>
      </c>
      <c r="AI61" s="84">
        <f t="shared" si="66"/>
        <v>0</v>
      </c>
      <c r="AL61" s="199">
        <v>8</v>
      </c>
      <c r="AM61" s="207" t="s">
        <v>104</v>
      </c>
      <c r="AN61" s="207" t="s">
        <v>104</v>
      </c>
      <c r="AO61" s="207" t="s">
        <v>104</v>
      </c>
      <c r="AP61" s="207" t="s">
        <v>104</v>
      </c>
      <c r="AQ61" s="207" t="s">
        <v>104</v>
      </c>
      <c r="AR61" s="207" t="s">
        <v>104</v>
      </c>
      <c r="AS61" s="207" t="s">
        <v>104</v>
      </c>
      <c r="AT61" s="206"/>
      <c r="AU61" s="207" t="s">
        <v>104</v>
      </c>
      <c r="AV61" s="207" t="s">
        <v>104</v>
      </c>
      <c r="AW61" s="147"/>
      <c r="AX61" s="147"/>
      <c r="AY61" s="11">
        <v>8</v>
      </c>
      <c r="AZ61" s="191">
        <v>0</v>
      </c>
      <c r="BA61" s="193">
        <v>0</v>
      </c>
      <c r="BB61" s="193">
        <v>0</v>
      </c>
      <c r="BC61" s="193">
        <v>0</v>
      </c>
      <c r="BD61" s="193">
        <v>0</v>
      </c>
      <c r="BE61" s="193">
        <v>0</v>
      </c>
      <c r="BF61" s="193">
        <v>0</v>
      </c>
      <c r="BG61" s="212">
        <v>1</v>
      </c>
      <c r="BH61" s="191">
        <v>0</v>
      </c>
      <c r="BI61" s="191">
        <v>0</v>
      </c>
      <c r="BJ61" s="147"/>
      <c r="BK61" s="215"/>
      <c r="BL61" s="147"/>
      <c r="BM61" s="147"/>
      <c r="BN61" s="147"/>
      <c r="BO61" s="147"/>
      <c r="BP61" s="147"/>
      <c r="BQ61" s="147"/>
      <c r="BS61" s="11">
        <v>8</v>
      </c>
      <c r="BT61" s="191">
        <v>0</v>
      </c>
      <c r="BU61" s="193">
        <v>0</v>
      </c>
      <c r="BV61" s="193">
        <v>0</v>
      </c>
      <c r="BW61" s="193">
        <v>0</v>
      </c>
      <c r="BX61" s="193">
        <v>0</v>
      </c>
      <c r="BY61" s="193">
        <v>0</v>
      </c>
      <c r="BZ61" s="193">
        <v>0</v>
      </c>
      <c r="CA61" s="212">
        <v>1</v>
      </c>
      <c r="CB61" s="191">
        <v>0</v>
      </c>
      <c r="CC61" s="191">
        <v>0</v>
      </c>
      <c r="CG61" s="199">
        <v>8</v>
      </c>
      <c r="CH61" s="207" t="s">
        <v>104</v>
      </c>
      <c r="CI61" s="207" t="s">
        <v>104</v>
      </c>
      <c r="CJ61" s="207" t="s">
        <v>104</v>
      </c>
      <c r="CK61" s="207" t="s">
        <v>104</v>
      </c>
      <c r="CL61" s="207" t="s">
        <v>104</v>
      </c>
      <c r="CM61" s="207" t="s">
        <v>104</v>
      </c>
      <c r="CN61" s="207" t="s">
        <v>104</v>
      </c>
      <c r="CO61" s="206"/>
      <c r="CP61" s="207" t="s">
        <v>104</v>
      </c>
      <c r="CQ61" s="207" t="s">
        <v>104</v>
      </c>
    </row>
    <row r="62" spans="1:95" x14ac:dyDescent="0.2">
      <c r="A62" s="17"/>
      <c r="B62" s="13"/>
      <c r="C62" s="11">
        <v>9</v>
      </c>
      <c r="D62" s="161">
        <v>0</v>
      </c>
      <c r="E62" s="161">
        <v>0</v>
      </c>
      <c r="F62" s="161">
        <v>0</v>
      </c>
      <c r="G62" s="161">
        <v>0</v>
      </c>
      <c r="H62" s="161">
        <v>0</v>
      </c>
      <c r="I62" s="161">
        <v>0</v>
      </c>
      <c r="J62" s="84">
        <v>0</v>
      </c>
      <c r="K62" s="84">
        <v>0</v>
      </c>
      <c r="L62" s="46">
        <v>1</v>
      </c>
      <c r="M62" s="38">
        <v>0</v>
      </c>
      <c r="Y62" s="11">
        <v>9</v>
      </c>
      <c r="Z62" s="84">
        <f t="shared" si="67"/>
        <v>0</v>
      </c>
      <c r="AA62" s="84">
        <f t="shared" si="68"/>
        <v>0</v>
      </c>
      <c r="AB62" s="84">
        <f t="shared" si="69"/>
        <v>0</v>
      </c>
      <c r="AC62" s="84">
        <f t="shared" si="70"/>
        <v>0</v>
      </c>
      <c r="AD62" s="84">
        <f t="shared" si="71"/>
        <v>0</v>
      </c>
      <c r="AE62" s="84">
        <f t="shared" si="72"/>
        <v>0</v>
      </c>
      <c r="AF62" s="84">
        <f t="shared" si="73"/>
        <v>0</v>
      </c>
      <c r="AG62" s="84">
        <f t="shared" ref="AG62:AG70" si="74">IF(AT62="p",BG62+$S$15,(IF(AT62="z",BG62,IF(AT62="m",BG62*$S$15,IF(AT62="n",BG62-$S$15,BG62)))))</f>
        <v>0</v>
      </c>
      <c r="AH62" s="204">
        <f>$S$17</f>
        <v>1</v>
      </c>
      <c r="AI62" s="84">
        <f t="shared" si="66"/>
        <v>0</v>
      </c>
      <c r="AL62" s="199">
        <v>9</v>
      </c>
      <c r="AM62" s="207" t="s">
        <v>104</v>
      </c>
      <c r="AN62" s="207" t="s">
        <v>104</v>
      </c>
      <c r="AO62" s="207" t="s">
        <v>104</v>
      </c>
      <c r="AP62" s="207" t="s">
        <v>104</v>
      </c>
      <c r="AQ62" s="207" t="s">
        <v>104</v>
      </c>
      <c r="AR62" s="207" t="s">
        <v>104</v>
      </c>
      <c r="AS62" s="207" t="s">
        <v>104</v>
      </c>
      <c r="AT62" s="207" t="s">
        <v>104</v>
      </c>
      <c r="AU62" s="206"/>
      <c r="AV62" s="207" t="s">
        <v>104</v>
      </c>
      <c r="AW62" s="147"/>
      <c r="AX62" s="147"/>
      <c r="AY62" s="11">
        <v>9</v>
      </c>
      <c r="AZ62" s="191">
        <v>0</v>
      </c>
      <c r="BA62" s="193">
        <v>0</v>
      </c>
      <c r="BB62" s="193">
        <v>0</v>
      </c>
      <c r="BC62" s="193">
        <v>0</v>
      </c>
      <c r="BD62" s="193">
        <v>0</v>
      </c>
      <c r="BE62" s="193">
        <v>0</v>
      </c>
      <c r="BF62" s="193">
        <v>0</v>
      </c>
      <c r="BG62" s="193">
        <v>0</v>
      </c>
      <c r="BH62" s="212">
        <v>1</v>
      </c>
      <c r="BI62" s="191">
        <v>0</v>
      </c>
      <c r="BJ62" s="147"/>
      <c r="BK62" s="215"/>
      <c r="BL62" s="147"/>
      <c r="BM62" s="147"/>
      <c r="BN62" s="147"/>
      <c r="BO62" s="147"/>
      <c r="BP62" s="147"/>
      <c r="BQ62" s="147"/>
      <c r="BS62" s="11">
        <v>9</v>
      </c>
      <c r="BT62" s="191">
        <v>0</v>
      </c>
      <c r="BU62" s="193">
        <v>0</v>
      </c>
      <c r="BV62" s="193">
        <v>0</v>
      </c>
      <c r="BW62" s="193">
        <v>0</v>
      </c>
      <c r="BX62" s="193">
        <v>0</v>
      </c>
      <c r="BY62" s="193">
        <v>0</v>
      </c>
      <c r="BZ62" s="193">
        <v>0</v>
      </c>
      <c r="CA62" s="193">
        <v>0</v>
      </c>
      <c r="CB62" s="212">
        <v>1</v>
      </c>
      <c r="CC62" s="191">
        <v>0</v>
      </c>
      <c r="CG62" s="199">
        <v>9</v>
      </c>
      <c r="CH62" s="207" t="s">
        <v>104</v>
      </c>
      <c r="CI62" s="207" t="s">
        <v>104</v>
      </c>
      <c r="CJ62" s="207" t="s">
        <v>104</v>
      </c>
      <c r="CK62" s="207" t="s">
        <v>104</v>
      </c>
      <c r="CL62" s="207" t="s">
        <v>104</v>
      </c>
      <c r="CM62" s="207" t="s">
        <v>104</v>
      </c>
      <c r="CN62" s="207" t="s">
        <v>104</v>
      </c>
      <c r="CO62" s="207" t="s">
        <v>104</v>
      </c>
      <c r="CP62" s="206"/>
      <c r="CQ62" s="207" t="s">
        <v>104</v>
      </c>
    </row>
    <row r="63" spans="1:95" x14ac:dyDescent="0.2">
      <c r="A63" s="17"/>
      <c r="B63" s="13"/>
      <c r="C63" s="166">
        <v>10</v>
      </c>
      <c r="D63" s="157">
        <v>0</v>
      </c>
      <c r="E63" s="157">
        <v>0</v>
      </c>
      <c r="F63" s="157">
        <v>0</v>
      </c>
      <c r="G63" s="157">
        <v>0</v>
      </c>
      <c r="H63" s="157">
        <v>0</v>
      </c>
      <c r="I63" s="157">
        <v>0</v>
      </c>
      <c r="J63" s="167">
        <v>0</v>
      </c>
      <c r="K63" s="167">
        <v>0</v>
      </c>
      <c r="L63" s="167">
        <v>0</v>
      </c>
      <c r="M63" s="168">
        <v>1</v>
      </c>
      <c r="Y63" s="166">
        <v>10</v>
      </c>
      <c r="Z63" s="167">
        <f>IF(AM63="p",AZ63+$S$15,(IF(AM63="z",AZ63,IF(AM63="m",AZ63*$S$15,IF(AM63="n",AZ63-$S$15,AZ63)))))</f>
        <v>0</v>
      </c>
      <c r="AA63" s="167">
        <f t="shared" si="68"/>
        <v>0</v>
      </c>
      <c r="AB63" s="167">
        <f t="shared" si="69"/>
        <v>0</v>
      </c>
      <c r="AC63" s="167">
        <f t="shared" si="70"/>
        <v>0</v>
      </c>
      <c r="AD63" s="167">
        <f t="shared" si="71"/>
        <v>0</v>
      </c>
      <c r="AE63" s="167">
        <f t="shared" si="72"/>
        <v>0</v>
      </c>
      <c r="AF63" s="167">
        <f t="shared" si="73"/>
        <v>0</v>
      </c>
      <c r="AG63" s="167">
        <f t="shared" si="74"/>
        <v>0</v>
      </c>
      <c r="AH63" s="167">
        <f t="shared" ref="AH63:AH71" si="75">IF(AU63="p",BH63+$S$15,(IF(AU63="z",BH63,IF(AU63="m",BH63*$S$15,IF(AU63="n",BH63-$S$15,BH63)))))</f>
        <v>0</v>
      </c>
      <c r="AI63" s="168">
        <f>$S$17</f>
        <v>1</v>
      </c>
      <c r="AL63" s="200">
        <v>10</v>
      </c>
      <c r="AM63" s="208" t="s">
        <v>104</v>
      </c>
      <c r="AN63" s="208" t="s">
        <v>104</v>
      </c>
      <c r="AO63" s="208" t="s">
        <v>104</v>
      </c>
      <c r="AP63" s="208" t="s">
        <v>104</v>
      </c>
      <c r="AQ63" s="208" t="s">
        <v>104</v>
      </c>
      <c r="AR63" s="208" t="s">
        <v>104</v>
      </c>
      <c r="AS63" s="208" t="s">
        <v>104</v>
      </c>
      <c r="AT63" s="208" t="s">
        <v>104</v>
      </c>
      <c r="AU63" s="208" t="s">
        <v>104</v>
      </c>
      <c r="AV63" s="209"/>
      <c r="AW63" s="169"/>
      <c r="AX63" s="169"/>
      <c r="AY63" s="166">
        <v>10</v>
      </c>
      <c r="AZ63" s="196">
        <v>0</v>
      </c>
      <c r="BA63" s="195">
        <v>0</v>
      </c>
      <c r="BB63" s="195">
        <v>0</v>
      </c>
      <c r="BC63" s="195">
        <v>0</v>
      </c>
      <c r="BD63" s="195">
        <v>0</v>
      </c>
      <c r="BE63" s="195">
        <v>0</v>
      </c>
      <c r="BF63" s="195">
        <v>0</v>
      </c>
      <c r="BG63" s="195">
        <v>0</v>
      </c>
      <c r="BH63" s="195">
        <v>0</v>
      </c>
      <c r="BI63" s="213">
        <v>1</v>
      </c>
      <c r="BJ63" s="169"/>
      <c r="BK63" s="217"/>
      <c r="BL63" s="169"/>
      <c r="BM63" s="169"/>
      <c r="BN63" s="169"/>
      <c r="BO63" s="169"/>
      <c r="BP63" s="169"/>
      <c r="BQ63" s="169"/>
      <c r="BS63" s="166">
        <v>10</v>
      </c>
      <c r="BT63" s="196">
        <v>0</v>
      </c>
      <c r="BU63" s="195">
        <v>0</v>
      </c>
      <c r="BV63" s="195">
        <v>0</v>
      </c>
      <c r="BW63" s="195">
        <v>0</v>
      </c>
      <c r="BX63" s="195">
        <v>0</v>
      </c>
      <c r="BY63" s="195">
        <v>0</v>
      </c>
      <c r="BZ63" s="195">
        <v>0</v>
      </c>
      <c r="CA63" s="195">
        <v>0</v>
      </c>
      <c r="CB63" s="195">
        <v>0</v>
      </c>
      <c r="CC63" s="213">
        <v>1</v>
      </c>
      <c r="CG63" s="200">
        <v>10</v>
      </c>
      <c r="CH63" s="208" t="s">
        <v>104</v>
      </c>
      <c r="CI63" s="208" t="s">
        <v>104</v>
      </c>
      <c r="CJ63" s="208" t="s">
        <v>104</v>
      </c>
      <c r="CK63" s="208" t="s">
        <v>104</v>
      </c>
      <c r="CL63" s="208" t="s">
        <v>104</v>
      </c>
      <c r="CM63" s="208" t="s">
        <v>104</v>
      </c>
      <c r="CN63" s="208" t="s">
        <v>104</v>
      </c>
      <c r="CO63" s="208" t="s">
        <v>104</v>
      </c>
      <c r="CP63" s="208" t="s">
        <v>104</v>
      </c>
      <c r="CQ63" s="209"/>
    </row>
    <row r="64" spans="1:95" x14ac:dyDescent="0.2">
      <c r="A64" s="17" t="s">
        <v>12</v>
      </c>
      <c r="B64" s="13">
        <f>B54+1</f>
        <v>7</v>
      </c>
      <c r="C64" s="11">
        <v>1</v>
      </c>
      <c r="D64" s="46">
        <v>1</v>
      </c>
      <c r="E64" s="38">
        <v>0</v>
      </c>
      <c r="F64" s="38">
        <v>0</v>
      </c>
      <c r="G64" s="38">
        <v>0</v>
      </c>
      <c r="H64" s="38">
        <v>0</v>
      </c>
      <c r="I64" s="38">
        <v>0</v>
      </c>
      <c r="J64" s="38">
        <v>0</v>
      </c>
      <c r="K64" s="38">
        <v>0</v>
      </c>
      <c r="L64" s="38">
        <v>0</v>
      </c>
      <c r="M64" s="38">
        <v>0</v>
      </c>
      <c r="O64" s="10"/>
      <c r="Y64" s="11">
        <v>1</v>
      </c>
      <c r="Z64" s="204">
        <f>$S$17</f>
        <v>1</v>
      </c>
      <c r="AA64" s="84">
        <f>IF(AN64="p",BA64+$S$15,(IF(AN64="z",BA64,IF(AN64="m",BA64*$S$15,IF(AN64="n",BA64-$S$15,BA64)))))</f>
        <v>0</v>
      </c>
      <c r="AB64" s="84">
        <f t="shared" si="69"/>
        <v>0</v>
      </c>
      <c r="AC64" s="84">
        <f t="shared" si="70"/>
        <v>0</v>
      </c>
      <c r="AD64" s="84">
        <f t="shared" si="71"/>
        <v>0</v>
      </c>
      <c r="AE64" s="84">
        <f t="shared" si="72"/>
        <v>0</v>
      </c>
      <c r="AF64" s="84">
        <f t="shared" si="73"/>
        <v>0</v>
      </c>
      <c r="AG64" s="84">
        <f t="shared" si="74"/>
        <v>0</v>
      </c>
      <c r="AH64" s="84">
        <f t="shared" si="75"/>
        <v>0</v>
      </c>
      <c r="AI64" s="84">
        <f t="shared" ref="AI64:AI72" si="76">IF(AV64="p",BI64+$S$15,(IF(AV64="z",BI64,IF(AV64="m",BI64*$S$15,IF(AV64="n",BI64-$S$15,BI64)))))</f>
        <v>0</v>
      </c>
      <c r="AL64" s="199">
        <v>1</v>
      </c>
      <c r="AM64" s="206"/>
      <c r="AN64" s="207" t="s">
        <v>104</v>
      </c>
      <c r="AO64" s="207" t="s">
        <v>104</v>
      </c>
      <c r="AP64" s="207" t="s">
        <v>104</v>
      </c>
      <c r="AQ64" s="207" t="s">
        <v>104</v>
      </c>
      <c r="AR64" s="207" t="s">
        <v>104</v>
      </c>
      <c r="AS64" s="207" t="s">
        <v>104</v>
      </c>
      <c r="AT64" s="207" t="s">
        <v>104</v>
      </c>
      <c r="AU64" s="207" t="s">
        <v>104</v>
      </c>
      <c r="AV64" s="207" t="s">
        <v>104</v>
      </c>
      <c r="AW64" s="147"/>
      <c r="AX64" s="147"/>
      <c r="AY64" s="11">
        <v>1</v>
      </c>
      <c r="AZ64" s="212">
        <v>1</v>
      </c>
      <c r="BA64" s="191">
        <v>0</v>
      </c>
      <c r="BB64" s="191">
        <v>0</v>
      </c>
      <c r="BC64" s="191">
        <v>0</v>
      </c>
      <c r="BD64" s="191">
        <v>0</v>
      </c>
      <c r="BE64" s="191">
        <v>0</v>
      </c>
      <c r="BF64" s="191">
        <v>0</v>
      </c>
      <c r="BG64" s="191">
        <v>0</v>
      </c>
      <c r="BH64" s="191">
        <v>0</v>
      </c>
      <c r="BI64" s="191">
        <v>0</v>
      </c>
      <c r="BJ64" s="147"/>
      <c r="BK64" s="215"/>
      <c r="BL64" s="147"/>
      <c r="BM64" s="147"/>
      <c r="BN64" s="147"/>
      <c r="BO64" s="147"/>
      <c r="BP64" s="147"/>
      <c r="BQ64" s="147"/>
      <c r="BS64" s="11">
        <v>1</v>
      </c>
      <c r="BT64" s="212">
        <v>1</v>
      </c>
      <c r="BU64" s="191">
        <v>0</v>
      </c>
      <c r="BV64" s="191">
        <v>0</v>
      </c>
      <c r="BW64" s="191">
        <v>0</v>
      </c>
      <c r="BX64" s="191">
        <v>0</v>
      </c>
      <c r="BY64" s="191">
        <v>0</v>
      </c>
      <c r="BZ64" s="191">
        <v>0</v>
      </c>
      <c r="CA64" s="191">
        <v>0</v>
      </c>
      <c r="CB64" s="191">
        <v>0</v>
      </c>
      <c r="CC64" s="191">
        <v>0</v>
      </c>
      <c r="CG64" s="199">
        <v>1</v>
      </c>
      <c r="CH64" s="206"/>
      <c r="CI64" s="207" t="s">
        <v>104</v>
      </c>
      <c r="CJ64" s="207" t="s">
        <v>104</v>
      </c>
      <c r="CK64" s="207" t="s">
        <v>104</v>
      </c>
      <c r="CL64" s="207" t="s">
        <v>104</v>
      </c>
      <c r="CM64" s="207" t="s">
        <v>104</v>
      </c>
      <c r="CN64" s="207" t="s">
        <v>104</v>
      </c>
      <c r="CO64" s="207" t="s">
        <v>104</v>
      </c>
      <c r="CP64" s="207" t="s">
        <v>104</v>
      </c>
      <c r="CQ64" s="207" t="s">
        <v>104</v>
      </c>
    </row>
    <row r="65" spans="1:95" x14ac:dyDescent="0.2">
      <c r="A65" s="17"/>
      <c r="B65" s="13"/>
      <c r="C65" s="11">
        <v>2</v>
      </c>
      <c r="D65" s="38">
        <v>0</v>
      </c>
      <c r="E65" s="46">
        <v>1</v>
      </c>
      <c r="F65" s="38">
        <v>0</v>
      </c>
      <c r="G65" s="38">
        <v>0</v>
      </c>
      <c r="H65" s="38">
        <v>0</v>
      </c>
      <c r="I65" s="38">
        <v>0</v>
      </c>
      <c r="J65" s="38">
        <v>0</v>
      </c>
      <c r="K65" s="38">
        <v>0</v>
      </c>
      <c r="L65" s="38">
        <v>0</v>
      </c>
      <c r="M65" s="38">
        <v>0</v>
      </c>
      <c r="Y65" s="11">
        <v>2</v>
      </c>
      <c r="Z65" s="84">
        <f>IF(AM65="p",AZ65+$S$15,(IF(AM65="z",AZ65,IF(AM65="m",AZ65*$S$15,IF(AM65="n",AZ65-$S$15,AZ65)))))</f>
        <v>0</v>
      </c>
      <c r="AA65" s="204">
        <f>$S$17</f>
        <v>1</v>
      </c>
      <c r="AB65" s="84">
        <f t="shared" si="69"/>
        <v>0</v>
      </c>
      <c r="AC65" s="84">
        <f t="shared" si="70"/>
        <v>0</v>
      </c>
      <c r="AD65" s="84">
        <f t="shared" si="71"/>
        <v>0</v>
      </c>
      <c r="AE65" s="84">
        <f t="shared" si="72"/>
        <v>0</v>
      </c>
      <c r="AF65" s="84">
        <f t="shared" si="73"/>
        <v>0</v>
      </c>
      <c r="AG65" s="84">
        <f t="shared" si="74"/>
        <v>0</v>
      </c>
      <c r="AH65" s="84">
        <f t="shared" si="75"/>
        <v>0</v>
      </c>
      <c r="AI65" s="84">
        <f t="shared" si="76"/>
        <v>0</v>
      </c>
      <c r="AL65" s="199">
        <v>2</v>
      </c>
      <c r="AM65" s="207" t="s">
        <v>104</v>
      </c>
      <c r="AN65" s="206"/>
      <c r="AO65" s="207" t="s">
        <v>104</v>
      </c>
      <c r="AP65" s="207" t="s">
        <v>104</v>
      </c>
      <c r="AQ65" s="207" t="s">
        <v>104</v>
      </c>
      <c r="AR65" s="207" t="s">
        <v>104</v>
      </c>
      <c r="AS65" s="207" t="s">
        <v>104</v>
      </c>
      <c r="AT65" s="207" t="s">
        <v>104</v>
      </c>
      <c r="AU65" s="207" t="s">
        <v>104</v>
      </c>
      <c r="AV65" s="207" t="s">
        <v>104</v>
      </c>
      <c r="AW65" s="147"/>
      <c r="AX65" s="147"/>
      <c r="AY65" s="11">
        <v>2</v>
      </c>
      <c r="AZ65" s="191">
        <v>0</v>
      </c>
      <c r="BA65" s="212">
        <v>1</v>
      </c>
      <c r="BB65" s="191">
        <v>0</v>
      </c>
      <c r="BC65" s="191">
        <v>0</v>
      </c>
      <c r="BD65" s="191">
        <v>0</v>
      </c>
      <c r="BE65" s="191">
        <v>0</v>
      </c>
      <c r="BF65" s="191">
        <v>0</v>
      </c>
      <c r="BG65" s="191">
        <v>0</v>
      </c>
      <c r="BH65" s="191">
        <v>0</v>
      </c>
      <c r="BI65" s="191">
        <v>0</v>
      </c>
      <c r="BJ65" s="147"/>
      <c r="BK65" s="215"/>
      <c r="BL65" s="147"/>
      <c r="BM65" s="147"/>
      <c r="BN65" s="147"/>
      <c r="BO65" s="147"/>
      <c r="BP65" s="147"/>
      <c r="BQ65" s="147"/>
      <c r="BS65" s="11">
        <v>2</v>
      </c>
      <c r="BT65" s="191">
        <v>0</v>
      </c>
      <c r="BU65" s="212">
        <v>1</v>
      </c>
      <c r="BV65" s="191">
        <v>0</v>
      </c>
      <c r="BW65" s="191">
        <v>0</v>
      </c>
      <c r="BX65" s="191">
        <v>0</v>
      </c>
      <c r="BY65" s="191">
        <v>0</v>
      </c>
      <c r="BZ65" s="191">
        <v>0</v>
      </c>
      <c r="CA65" s="191">
        <v>0</v>
      </c>
      <c r="CB65" s="191">
        <v>0</v>
      </c>
      <c r="CC65" s="191">
        <v>0</v>
      </c>
      <c r="CG65" s="199">
        <v>2</v>
      </c>
      <c r="CH65" s="207" t="s">
        <v>104</v>
      </c>
      <c r="CI65" s="206"/>
      <c r="CJ65" s="207" t="s">
        <v>104</v>
      </c>
      <c r="CK65" s="207" t="s">
        <v>104</v>
      </c>
      <c r="CL65" s="207" t="s">
        <v>104</v>
      </c>
      <c r="CM65" s="207" t="s">
        <v>104</v>
      </c>
      <c r="CN65" s="207" t="s">
        <v>104</v>
      </c>
      <c r="CO65" s="207" t="s">
        <v>104</v>
      </c>
      <c r="CP65" s="207" t="s">
        <v>104</v>
      </c>
      <c r="CQ65" s="207" t="s">
        <v>104</v>
      </c>
    </row>
    <row r="66" spans="1:95" x14ac:dyDescent="0.2">
      <c r="A66" s="17"/>
      <c r="B66" s="13"/>
      <c r="C66" s="11">
        <v>3</v>
      </c>
      <c r="D66" s="38">
        <v>0</v>
      </c>
      <c r="E66" s="38">
        <v>0</v>
      </c>
      <c r="F66" s="46">
        <v>1</v>
      </c>
      <c r="G66" s="38">
        <v>0</v>
      </c>
      <c r="H66" s="38">
        <v>0</v>
      </c>
      <c r="I66" s="38">
        <v>0</v>
      </c>
      <c r="J66" s="38">
        <v>0</v>
      </c>
      <c r="K66" s="38">
        <v>0</v>
      </c>
      <c r="L66" s="38">
        <v>0</v>
      </c>
      <c r="M66" s="38">
        <v>0</v>
      </c>
      <c r="Y66" s="11">
        <v>3</v>
      </c>
      <c r="Z66" s="84">
        <f t="shared" ref="Z66:Z72" si="77">IF(AM66="p",AZ66+$S$15,(IF(AM66="z",AZ66,IF(AM66="m",AZ66*$S$15,IF(AM66="n",AZ66-$S$15,AZ66)))))</f>
        <v>0</v>
      </c>
      <c r="AA66" s="84">
        <f t="shared" ref="AA66:AA73" si="78">IF(AN66="p",BA66+$S$15,(IF(AN66="z",BA66,IF(AN66="m",BA66*$S$15,IF(AN66="n",BA66-$S$15,BA66)))))</f>
        <v>0</v>
      </c>
      <c r="AB66" s="204">
        <f>$S$17</f>
        <v>1</v>
      </c>
      <c r="AC66" s="84">
        <f t="shared" si="70"/>
        <v>0</v>
      </c>
      <c r="AD66" s="84">
        <f t="shared" si="71"/>
        <v>0</v>
      </c>
      <c r="AE66" s="84">
        <f t="shared" si="72"/>
        <v>0</v>
      </c>
      <c r="AF66" s="84">
        <f t="shared" si="73"/>
        <v>0</v>
      </c>
      <c r="AG66" s="84">
        <f t="shared" si="74"/>
        <v>0</v>
      </c>
      <c r="AH66" s="84">
        <f t="shared" si="75"/>
        <v>0</v>
      </c>
      <c r="AI66" s="84">
        <f t="shared" si="76"/>
        <v>0</v>
      </c>
      <c r="AL66" s="199">
        <v>3</v>
      </c>
      <c r="AM66" s="207" t="s">
        <v>104</v>
      </c>
      <c r="AN66" s="207" t="s">
        <v>104</v>
      </c>
      <c r="AO66" s="206"/>
      <c r="AP66" s="207" t="s">
        <v>104</v>
      </c>
      <c r="AQ66" s="207" t="s">
        <v>104</v>
      </c>
      <c r="AR66" s="207" t="s">
        <v>104</v>
      </c>
      <c r="AS66" s="207" t="s">
        <v>104</v>
      </c>
      <c r="AT66" s="207" t="s">
        <v>104</v>
      </c>
      <c r="AU66" s="207" t="s">
        <v>104</v>
      </c>
      <c r="AV66" s="207" t="s">
        <v>104</v>
      </c>
      <c r="AW66" s="147"/>
      <c r="AX66" s="147"/>
      <c r="AY66" s="11">
        <v>3</v>
      </c>
      <c r="AZ66" s="191">
        <v>0</v>
      </c>
      <c r="BA66" s="191">
        <v>0</v>
      </c>
      <c r="BB66" s="212">
        <v>1</v>
      </c>
      <c r="BC66" s="191">
        <v>0</v>
      </c>
      <c r="BD66" s="191">
        <v>0</v>
      </c>
      <c r="BE66" s="191">
        <v>0</v>
      </c>
      <c r="BF66" s="191">
        <v>0</v>
      </c>
      <c r="BG66" s="191">
        <v>0</v>
      </c>
      <c r="BH66" s="191">
        <v>0</v>
      </c>
      <c r="BI66" s="191">
        <v>0</v>
      </c>
      <c r="BJ66" s="147"/>
      <c r="BK66" s="215"/>
      <c r="BL66" s="147"/>
      <c r="BM66" s="147"/>
      <c r="BN66" s="147"/>
      <c r="BO66" s="147"/>
      <c r="BP66" s="147"/>
      <c r="BQ66" s="147"/>
      <c r="BS66" s="11">
        <v>3</v>
      </c>
      <c r="BT66" s="191">
        <v>0</v>
      </c>
      <c r="BU66" s="191">
        <v>0</v>
      </c>
      <c r="BV66" s="212">
        <v>1</v>
      </c>
      <c r="BW66" s="191">
        <v>0</v>
      </c>
      <c r="BX66" s="191">
        <v>0</v>
      </c>
      <c r="BY66" s="191">
        <v>0</v>
      </c>
      <c r="BZ66" s="191">
        <v>0</v>
      </c>
      <c r="CA66" s="191">
        <v>0</v>
      </c>
      <c r="CB66" s="191">
        <v>0</v>
      </c>
      <c r="CC66" s="191">
        <v>0</v>
      </c>
      <c r="CG66" s="199">
        <v>3</v>
      </c>
      <c r="CH66" s="207" t="s">
        <v>104</v>
      </c>
      <c r="CI66" s="207" t="s">
        <v>104</v>
      </c>
      <c r="CJ66" s="206"/>
      <c r="CK66" s="207" t="s">
        <v>104</v>
      </c>
      <c r="CL66" s="207" t="s">
        <v>104</v>
      </c>
      <c r="CM66" s="207" t="s">
        <v>104</v>
      </c>
      <c r="CN66" s="207" t="s">
        <v>104</v>
      </c>
      <c r="CO66" s="207" t="s">
        <v>104</v>
      </c>
      <c r="CP66" s="207" t="s">
        <v>104</v>
      </c>
      <c r="CQ66" s="207" t="s">
        <v>104</v>
      </c>
    </row>
    <row r="67" spans="1:95" x14ac:dyDescent="0.2">
      <c r="A67" s="17"/>
      <c r="B67" s="13"/>
      <c r="C67" s="11">
        <v>4</v>
      </c>
      <c r="D67" s="38">
        <v>0</v>
      </c>
      <c r="E67" s="38">
        <v>0</v>
      </c>
      <c r="F67" s="38">
        <v>0</v>
      </c>
      <c r="G67" s="46">
        <v>1</v>
      </c>
      <c r="H67" s="38">
        <v>0</v>
      </c>
      <c r="I67" s="38">
        <v>0</v>
      </c>
      <c r="J67" s="38">
        <v>0</v>
      </c>
      <c r="K67" s="38">
        <v>0</v>
      </c>
      <c r="L67" s="38">
        <v>0</v>
      </c>
      <c r="M67" s="38">
        <v>0</v>
      </c>
      <c r="Y67" s="11">
        <v>4</v>
      </c>
      <c r="Z67" s="84">
        <f t="shared" si="77"/>
        <v>0</v>
      </c>
      <c r="AA67" s="84">
        <f t="shared" si="78"/>
        <v>0</v>
      </c>
      <c r="AB67" s="84">
        <f t="shared" ref="AB67:AB75" si="79">IF(AO67="p",BB67+$S$15,(IF(AO67="z",BB67,IF(AO67="m",BB67*$S$15,IF(AO67="n",BB67-$S$15,BB67)))))</f>
        <v>0</v>
      </c>
      <c r="AC67" s="204">
        <f>$S$17</f>
        <v>1</v>
      </c>
      <c r="AD67" s="84">
        <f t="shared" si="71"/>
        <v>0</v>
      </c>
      <c r="AE67" s="84">
        <f t="shared" si="72"/>
        <v>0</v>
      </c>
      <c r="AF67" s="84">
        <f t="shared" si="73"/>
        <v>0</v>
      </c>
      <c r="AG67" s="84">
        <f t="shared" si="74"/>
        <v>0</v>
      </c>
      <c r="AH67" s="84">
        <f t="shared" si="75"/>
        <v>0</v>
      </c>
      <c r="AI67" s="84">
        <f t="shared" si="76"/>
        <v>0</v>
      </c>
      <c r="AL67" s="199">
        <v>4</v>
      </c>
      <c r="AM67" s="207" t="s">
        <v>104</v>
      </c>
      <c r="AN67" s="207" t="s">
        <v>104</v>
      </c>
      <c r="AO67" s="207" t="s">
        <v>104</v>
      </c>
      <c r="AP67" s="206"/>
      <c r="AQ67" s="207" t="s">
        <v>104</v>
      </c>
      <c r="AR67" s="207" t="s">
        <v>104</v>
      </c>
      <c r="AS67" s="207" t="s">
        <v>104</v>
      </c>
      <c r="AT67" s="207" t="s">
        <v>104</v>
      </c>
      <c r="AU67" s="207" t="s">
        <v>104</v>
      </c>
      <c r="AV67" s="207" t="s">
        <v>104</v>
      </c>
      <c r="AW67" s="147"/>
      <c r="AX67" s="147"/>
      <c r="AY67" s="11">
        <v>4</v>
      </c>
      <c r="AZ67" s="191">
        <v>0</v>
      </c>
      <c r="BA67" s="191">
        <v>0</v>
      </c>
      <c r="BB67" s="191">
        <v>0</v>
      </c>
      <c r="BC67" s="212">
        <v>1</v>
      </c>
      <c r="BD67" s="191">
        <v>0</v>
      </c>
      <c r="BE67" s="191">
        <v>0</v>
      </c>
      <c r="BF67" s="191">
        <v>0</v>
      </c>
      <c r="BG67" s="191">
        <v>0</v>
      </c>
      <c r="BH67" s="191">
        <v>0</v>
      </c>
      <c r="BI67" s="191">
        <v>0</v>
      </c>
      <c r="BJ67" s="147"/>
      <c r="BK67" s="215"/>
      <c r="BL67" s="147"/>
      <c r="BM67" s="147"/>
      <c r="BN67" s="147"/>
      <c r="BO67" s="147"/>
      <c r="BP67" s="147"/>
      <c r="BQ67" s="147"/>
      <c r="BS67" s="11">
        <v>4</v>
      </c>
      <c r="BT67" s="191">
        <v>0</v>
      </c>
      <c r="BU67" s="191">
        <v>0</v>
      </c>
      <c r="BV67" s="191">
        <v>0</v>
      </c>
      <c r="BW67" s="212">
        <v>1</v>
      </c>
      <c r="BX67" s="191">
        <v>0</v>
      </c>
      <c r="BY67" s="191">
        <v>0</v>
      </c>
      <c r="BZ67" s="191">
        <v>0</v>
      </c>
      <c r="CA67" s="191">
        <v>0</v>
      </c>
      <c r="CB67" s="191">
        <v>0</v>
      </c>
      <c r="CC67" s="191">
        <v>0</v>
      </c>
      <c r="CG67" s="199">
        <v>4</v>
      </c>
      <c r="CH67" s="207" t="s">
        <v>104</v>
      </c>
      <c r="CI67" s="207" t="s">
        <v>104</v>
      </c>
      <c r="CJ67" s="207" t="s">
        <v>104</v>
      </c>
      <c r="CK67" s="206"/>
      <c r="CL67" s="207" t="s">
        <v>104</v>
      </c>
      <c r="CM67" s="207" t="s">
        <v>104</v>
      </c>
      <c r="CN67" s="207" t="s">
        <v>104</v>
      </c>
      <c r="CO67" s="207" t="s">
        <v>104</v>
      </c>
      <c r="CP67" s="207" t="s">
        <v>104</v>
      </c>
      <c r="CQ67" s="207" t="s">
        <v>104</v>
      </c>
    </row>
    <row r="68" spans="1:95" x14ac:dyDescent="0.2">
      <c r="A68" s="17"/>
      <c r="B68" s="13"/>
      <c r="C68" s="11">
        <v>5</v>
      </c>
      <c r="D68" s="38">
        <v>0</v>
      </c>
      <c r="E68" s="38">
        <v>0</v>
      </c>
      <c r="F68" s="38">
        <v>0</v>
      </c>
      <c r="G68" s="38">
        <v>0</v>
      </c>
      <c r="H68" s="46">
        <v>1</v>
      </c>
      <c r="I68" s="38">
        <v>0</v>
      </c>
      <c r="J68" s="38">
        <v>0</v>
      </c>
      <c r="K68" s="38">
        <v>0</v>
      </c>
      <c r="L68" s="38">
        <v>0</v>
      </c>
      <c r="M68" s="38">
        <v>0</v>
      </c>
      <c r="Y68" s="11">
        <v>5</v>
      </c>
      <c r="Z68" s="84">
        <f t="shared" si="77"/>
        <v>0</v>
      </c>
      <c r="AA68" s="84">
        <f t="shared" si="78"/>
        <v>0</v>
      </c>
      <c r="AB68" s="84">
        <f t="shared" si="79"/>
        <v>0</v>
      </c>
      <c r="AC68" s="84">
        <f t="shared" ref="AC68:AC76" si="80">IF(AP68="p",BC68+$S$15,(IF(AP68="z",BC68,IF(AP68="m",BC68*$S$15,IF(AP68="n",BC68-$S$15,BC68)))))</f>
        <v>0</v>
      </c>
      <c r="AD68" s="204">
        <f>$S$17</f>
        <v>1</v>
      </c>
      <c r="AE68" s="84">
        <f t="shared" si="72"/>
        <v>0</v>
      </c>
      <c r="AF68" s="84">
        <f t="shared" si="73"/>
        <v>0</v>
      </c>
      <c r="AG68" s="84">
        <f t="shared" si="74"/>
        <v>0</v>
      </c>
      <c r="AH68" s="84">
        <f t="shared" si="75"/>
        <v>0</v>
      </c>
      <c r="AI68" s="84">
        <f t="shared" si="76"/>
        <v>0</v>
      </c>
      <c r="AL68" s="199">
        <v>5</v>
      </c>
      <c r="AM68" s="207" t="s">
        <v>104</v>
      </c>
      <c r="AN68" s="207" t="s">
        <v>104</v>
      </c>
      <c r="AO68" s="207" t="s">
        <v>104</v>
      </c>
      <c r="AP68" s="207" t="s">
        <v>104</v>
      </c>
      <c r="AQ68" s="206"/>
      <c r="AR68" s="207" t="s">
        <v>104</v>
      </c>
      <c r="AS68" s="207" t="s">
        <v>104</v>
      </c>
      <c r="AT68" s="207" t="s">
        <v>104</v>
      </c>
      <c r="AU68" s="207" t="s">
        <v>104</v>
      </c>
      <c r="AV68" s="207" t="s">
        <v>104</v>
      </c>
      <c r="AW68" s="147"/>
      <c r="AX68" s="147"/>
      <c r="AY68" s="11">
        <v>5</v>
      </c>
      <c r="AZ68" s="191">
        <v>0</v>
      </c>
      <c r="BA68" s="191">
        <v>0</v>
      </c>
      <c r="BB68" s="191">
        <v>0</v>
      </c>
      <c r="BC68" s="191">
        <v>0</v>
      </c>
      <c r="BD68" s="212">
        <v>1</v>
      </c>
      <c r="BE68" s="191">
        <v>0</v>
      </c>
      <c r="BF68" s="191">
        <v>0</v>
      </c>
      <c r="BG68" s="191">
        <v>0</v>
      </c>
      <c r="BH68" s="191">
        <v>0</v>
      </c>
      <c r="BI68" s="191">
        <v>0</v>
      </c>
      <c r="BJ68" s="147"/>
      <c r="BK68" s="215"/>
      <c r="BL68" s="147"/>
      <c r="BM68" s="147"/>
      <c r="BN68" s="147"/>
      <c r="BO68" s="147"/>
      <c r="BP68" s="147"/>
      <c r="BQ68" s="147"/>
      <c r="BS68" s="11">
        <v>5</v>
      </c>
      <c r="BT68" s="191">
        <v>0</v>
      </c>
      <c r="BU68" s="191">
        <v>0</v>
      </c>
      <c r="BV68" s="191">
        <v>0</v>
      </c>
      <c r="BW68" s="191">
        <v>0</v>
      </c>
      <c r="BX68" s="212">
        <v>1</v>
      </c>
      <c r="BY68" s="191">
        <v>0</v>
      </c>
      <c r="BZ68" s="191">
        <v>0</v>
      </c>
      <c r="CA68" s="191">
        <v>0</v>
      </c>
      <c r="CB68" s="191">
        <v>0</v>
      </c>
      <c r="CC68" s="191">
        <v>0</v>
      </c>
      <c r="CG68" s="199">
        <v>5</v>
      </c>
      <c r="CH68" s="207" t="s">
        <v>104</v>
      </c>
      <c r="CI68" s="207" t="s">
        <v>104</v>
      </c>
      <c r="CJ68" s="207" t="s">
        <v>104</v>
      </c>
      <c r="CK68" s="207" t="s">
        <v>104</v>
      </c>
      <c r="CL68" s="206"/>
      <c r="CM68" s="207" t="s">
        <v>104</v>
      </c>
      <c r="CN68" s="207" t="s">
        <v>104</v>
      </c>
      <c r="CO68" s="207" t="s">
        <v>104</v>
      </c>
      <c r="CP68" s="207" t="s">
        <v>104</v>
      </c>
      <c r="CQ68" s="207" t="s">
        <v>104</v>
      </c>
    </row>
    <row r="69" spans="1:95" x14ac:dyDescent="0.2">
      <c r="A69" s="17"/>
      <c r="B69" s="13"/>
      <c r="C69" s="11">
        <v>6</v>
      </c>
      <c r="D69" s="38">
        <v>0</v>
      </c>
      <c r="E69" s="38">
        <v>0</v>
      </c>
      <c r="F69" s="38">
        <v>0</v>
      </c>
      <c r="G69" s="38">
        <v>0</v>
      </c>
      <c r="H69" s="38">
        <v>0</v>
      </c>
      <c r="I69" s="46">
        <v>1</v>
      </c>
      <c r="J69" s="38">
        <v>0</v>
      </c>
      <c r="K69" s="38">
        <v>0</v>
      </c>
      <c r="L69" s="38">
        <v>0</v>
      </c>
      <c r="M69" s="38">
        <v>0</v>
      </c>
      <c r="Y69" s="11">
        <v>6</v>
      </c>
      <c r="Z69" s="84">
        <f t="shared" si="77"/>
        <v>0</v>
      </c>
      <c r="AA69" s="84">
        <f t="shared" si="78"/>
        <v>0</v>
      </c>
      <c r="AB69" s="84">
        <f t="shared" si="79"/>
        <v>0</v>
      </c>
      <c r="AC69" s="84">
        <f t="shared" si="80"/>
        <v>0</v>
      </c>
      <c r="AD69" s="84">
        <f t="shared" ref="AD69:AD77" si="81">IF(AQ69="p",BD69+$S$15,(IF(AQ69="z",BD69,IF(AQ69="m",BD69*$S$15,IF(AQ69="n",BD69-$S$15,BD69)))))</f>
        <v>0</v>
      </c>
      <c r="AE69" s="204">
        <f>$S$17</f>
        <v>1</v>
      </c>
      <c r="AF69" s="84">
        <f t="shared" si="73"/>
        <v>0</v>
      </c>
      <c r="AG69" s="84">
        <f t="shared" si="74"/>
        <v>0</v>
      </c>
      <c r="AH69" s="84">
        <f t="shared" si="75"/>
        <v>0</v>
      </c>
      <c r="AI69" s="84">
        <f t="shared" si="76"/>
        <v>0</v>
      </c>
      <c r="AL69" s="199">
        <v>6</v>
      </c>
      <c r="AM69" s="207" t="s">
        <v>104</v>
      </c>
      <c r="AN69" s="207" t="s">
        <v>104</v>
      </c>
      <c r="AO69" s="207" t="s">
        <v>104</v>
      </c>
      <c r="AP69" s="207" t="s">
        <v>104</v>
      </c>
      <c r="AQ69" s="207" t="s">
        <v>104</v>
      </c>
      <c r="AR69" s="206"/>
      <c r="AS69" s="207" t="s">
        <v>104</v>
      </c>
      <c r="AT69" s="207" t="s">
        <v>104</v>
      </c>
      <c r="AU69" s="207" t="s">
        <v>104</v>
      </c>
      <c r="AV69" s="207" t="s">
        <v>104</v>
      </c>
      <c r="AW69" s="147"/>
      <c r="AX69" s="147"/>
      <c r="AY69" s="11">
        <v>6</v>
      </c>
      <c r="AZ69" s="191">
        <v>0</v>
      </c>
      <c r="BA69" s="191">
        <v>0</v>
      </c>
      <c r="BB69" s="191">
        <v>0</v>
      </c>
      <c r="BC69" s="191">
        <v>0</v>
      </c>
      <c r="BD69" s="191">
        <v>0</v>
      </c>
      <c r="BE69" s="212">
        <v>1</v>
      </c>
      <c r="BF69" s="191">
        <v>0</v>
      </c>
      <c r="BG69" s="191">
        <v>0</v>
      </c>
      <c r="BH69" s="191">
        <v>0</v>
      </c>
      <c r="BI69" s="191">
        <v>0</v>
      </c>
      <c r="BJ69" s="147"/>
      <c r="BK69" s="215"/>
      <c r="BL69" s="147"/>
      <c r="BM69" s="147"/>
      <c r="BN69" s="147"/>
      <c r="BO69" s="147"/>
      <c r="BP69" s="147"/>
      <c r="BQ69" s="147"/>
      <c r="BS69" s="11">
        <v>6</v>
      </c>
      <c r="BT69" s="191">
        <v>0</v>
      </c>
      <c r="BU69" s="191">
        <v>0</v>
      </c>
      <c r="BV69" s="191">
        <v>0</v>
      </c>
      <c r="BW69" s="191">
        <v>0</v>
      </c>
      <c r="BX69" s="191">
        <v>0</v>
      </c>
      <c r="BY69" s="212">
        <v>1</v>
      </c>
      <c r="BZ69" s="191">
        <v>0</v>
      </c>
      <c r="CA69" s="191">
        <v>0</v>
      </c>
      <c r="CB69" s="191">
        <v>0</v>
      </c>
      <c r="CC69" s="191">
        <v>0</v>
      </c>
      <c r="CG69" s="199">
        <v>6</v>
      </c>
      <c r="CH69" s="207" t="s">
        <v>104</v>
      </c>
      <c r="CI69" s="207" t="s">
        <v>104</v>
      </c>
      <c r="CJ69" s="207" t="s">
        <v>104</v>
      </c>
      <c r="CK69" s="207" t="s">
        <v>104</v>
      </c>
      <c r="CL69" s="207" t="s">
        <v>104</v>
      </c>
      <c r="CM69" s="206"/>
      <c r="CN69" s="207" t="s">
        <v>104</v>
      </c>
      <c r="CO69" s="207" t="s">
        <v>104</v>
      </c>
      <c r="CP69" s="207" t="s">
        <v>104</v>
      </c>
      <c r="CQ69" s="207" t="s">
        <v>104</v>
      </c>
    </row>
    <row r="70" spans="1:95" x14ac:dyDescent="0.2">
      <c r="A70" s="17"/>
      <c r="B70" s="13"/>
      <c r="C70" s="11">
        <v>7</v>
      </c>
      <c r="D70" s="161">
        <v>0</v>
      </c>
      <c r="E70" s="161">
        <v>0</v>
      </c>
      <c r="F70" s="161">
        <v>0</v>
      </c>
      <c r="G70" s="161">
        <v>0</v>
      </c>
      <c r="H70" s="161">
        <v>0</v>
      </c>
      <c r="I70" s="161">
        <v>0</v>
      </c>
      <c r="J70" s="46">
        <v>1</v>
      </c>
      <c r="K70" s="38">
        <v>0</v>
      </c>
      <c r="L70" s="38">
        <v>0</v>
      </c>
      <c r="M70" s="38">
        <v>0</v>
      </c>
      <c r="Y70" s="11">
        <v>7</v>
      </c>
      <c r="Z70" s="84">
        <f t="shared" si="77"/>
        <v>0</v>
      </c>
      <c r="AA70" s="84">
        <f t="shared" si="78"/>
        <v>0</v>
      </c>
      <c r="AB70" s="84">
        <f t="shared" si="79"/>
        <v>0</v>
      </c>
      <c r="AC70" s="84">
        <f t="shared" si="80"/>
        <v>0</v>
      </c>
      <c r="AD70" s="84">
        <f t="shared" si="81"/>
        <v>0</v>
      </c>
      <c r="AE70" s="84">
        <f t="shared" ref="AE70:AE78" si="82">IF(AR70="p",BE70+$S$15,(IF(AR70="z",BE70,IF(AR70="m",BE70*$S$15,IF(AR70="n",BE70-$S$15,BE70)))))</f>
        <v>0</v>
      </c>
      <c r="AF70" s="204">
        <f>$S$17</f>
        <v>1</v>
      </c>
      <c r="AG70" s="84">
        <f t="shared" si="74"/>
        <v>0</v>
      </c>
      <c r="AH70" s="84">
        <f t="shared" si="75"/>
        <v>0</v>
      </c>
      <c r="AI70" s="84">
        <f t="shared" si="76"/>
        <v>0</v>
      </c>
      <c r="AL70" s="199">
        <v>7</v>
      </c>
      <c r="AM70" s="207" t="s">
        <v>104</v>
      </c>
      <c r="AN70" s="207" t="s">
        <v>104</v>
      </c>
      <c r="AO70" s="207" t="s">
        <v>104</v>
      </c>
      <c r="AP70" s="207" t="s">
        <v>104</v>
      </c>
      <c r="AQ70" s="207" t="s">
        <v>104</v>
      </c>
      <c r="AR70" s="207" t="s">
        <v>104</v>
      </c>
      <c r="AS70" s="206"/>
      <c r="AT70" s="207" t="s">
        <v>104</v>
      </c>
      <c r="AU70" s="207" t="s">
        <v>104</v>
      </c>
      <c r="AV70" s="207" t="s">
        <v>104</v>
      </c>
      <c r="AW70" s="147"/>
      <c r="AX70" s="147"/>
      <c r="AY70" s="11">
        <v>7</v>
      </c>
      <c r="AZ70" s="191">
        <v>0</v>
      </c>
      <c r="BA70" s="193">
        <v>0</v>
      </c>
      <c r="BB70" s="193">
        <v>0</v>
      </c>
      <c r="BC70" s="193">
        <v>0</v>
      </c>
      <c r="BD70" s="193">
        <v>0</v>
      </c>
      <c r="BE70" s="193">
        <v>0</v>
      </c>
      <c r="BF70" s="212">
        <v>1</v>
      </c>
      <c r="BG70" s="191">
        <v>0</v>
      </c>
      <c r="BH70" s="191">
        <v>0</v>
      </c>
      <c r="BI70" s="191">
        <v>0</v>
      </c>
      <c r="BJ70" s="147"/>
      <c r="BK70" s="215"/>
      <c r="BL70" s="147"/>
      <c r="BM70" s="147"/>
      <c r="BN70" s="147"/>
      <c r="BO70" s="147"/>
      <c r="BP70" s="147"/>
      <c r="BQ70" s="147"/>
      <c r="BS70" s="11">
        <v>7</v>
      </c>
      <c r="BT70" s="191">
        <v>0</v>
      </c>
      <c r="BU70" s="193">
        <v>0</v>
      </c>
      <c r="BV70" s="193">
        <v>0</v>
      </c>
      <c r="BW70" s="193">
        <v>0</v>
      </c>
      <c r="BX70" s="193">
        <v>0</v>
      </c>
      <c r="BY70" s="193">
        <v>0</v>
      </c>
      <c r="BZ70" s="212">
        <v>1</v>
      </c>
      <c r="CA70" s="191">
        <v>0</v>
      </c>
      <c r="CB70" s="191">
        <v>0</v>
      </c>
      <c r="CC70" s="191">
        <v>0</v>
      </c>
      <c r="CG70" s="199">
        <v>7</v>
      </c>
      <c r="CH70" s="207" t="s">
        <v>104</v>
      </c>
      <c r="CI70" s="207" t="s">
        <v>104</v>
      </c>
      <c r="CJ70" s="207" t="s">
        <v>104</v>
      </c>
      <c r="CK70" s="207" t="s">
        <v>104</v>
      </c>
      <c r="CL70" s="207" t="s">
        <v>104</v>
      </c>
      <c r="CM70" s="207" t="s">
        <v>104</v>
      </c>
      <c r="CN70" s="206"/>
      <c r="CO70" s="207" t="s">
        <v>104</v>
      </c>
      <c r="CP70" s="207" t="s">
        <v>104</v>
      </c>
      <c r="CQ70" s="207" t="s">
        <v>104</v>
      </c>
    </row>
    <row r="71" spans="1:95" x14ac:dyDescent="0.2">
      <c r="A71" s="17"/>
      <c r="C71" s="11">
        <v>8</v>
      </c>
      <c r="D71" s="161">
        <v>0</v>
      </c>
      <c r="E71" s="161">
        <v>0</v>
      </c>
      <c r="F71" s="161">
        <v>0</v>
      </c>
      <c r="G71" s="161">
        <v>0</v>
      </c>
      <c r="H71" s="161">
        <v>0</v>
      </c>
      <c r="I71" s="161">
        <v>0</v>
      </c>
      <c r="J71" s="84">
        <v>0</v>
      </c>
      <c r="K71" s="46">
        <v>1</v>
      </c>
      <c r="L71" s="38">
        <v>0</v>
      </c>
      <c r="M71" s="38">
        <v>0</v>
      </c>
      <c r="Y71" s="11">
        <v>8</v>
      </c>
      <c r="Z71" s="84">
        <f t="shared" si="77"/>
        <v>0</v>
      </c>
      <c r="AA71" s="84">
        <f t="shared" si="78"/>
        <v>0</v>
      </c>
      <c r="AB71" s="84">
        <f t="shared" si="79"/>
        <v>0</v>
      </c>
      <c r="AC71" s="84">
        <f t="shared" si="80"/>
        <v>0</v>
      </c>
      <c r="AD71" s="84">
        <f t="shared" si="81"/>
        <v>0</v>
      </c>
      <c r="AE71" s="84">
        <f t="shared" si="82"/>
        <v>0</v>
      </c>
      <c r="AF71" s="84">
        <f t="shared" ref="AF71:AF79" si="83">IF(AS71="p",BF71+$S$15,(IF(AS71="z",BF71,IF(AS71="m",BF71*$S$15,IF(AS71="n",BF71-$S$15,BF71)))))</f>
        <v>0</v>
      </c>
      <c r="AG71" s="204">
        <f>$S$17</f>
        <v>1</v>
      </c>
      <c r="AH71" s="84">
        <f t="shared" si="75"/>
        <v>0</v>
      </c>
      <c r="AI71" s="84">
        <f t="shared" si="76"/>
        <v>0</v>
      </c>
      <c r="AL71" s="199">
        <v>8</v>
      </c>
      <c r="AM71" s="207" t="s">
        <v>104</v>
      </c>
      <c r="AN71" s="207" t="s">
        <v>104</v>
      </c>
      <c r="AO71" s="207" t="s">
        <v>104</v>
      </c>
      <c r="AP71" s="207" t="s">
        <v>104</v>
      </c>
      <c r="AQ71" s="207" t="s">
        <v>104</v>
      </c>
      <c r="AR71" s="207" t="s">
        <v>104</v>
      </c>
      <c r="AS71" s="207" t="s">
        <v>104</v>
      </c>
      <c r="AT71" s="206"/>
      <c r="AU71" s="207" t="s">
        <v>104</v>
      </c>
      <c r="AV71" s="207" t="s">
        <v>104</v>
      </c>
      <c r="AW71" s="147"/>
      <c r="AX71" s="147"/>
      <c r="AY71" s="11">
        <v>8</v>
      </c>
      <c r="AZ71" s="191">
        <v>0</v>
      </c>
      <c r="BA71" s="193">
        <v>0</v>
      </c>
      <c r="BB71" s="193">
        <v>0</v>
      </c>
      <c r="BC71" s="193">
        <v>0</v>
      </c>
      <c r="BD71" s="193">
        <v>0</v>
      </c>
      <c r="BE71" s="193">
        <v>0</v>
      </c>
      <c r="BF71" s="193">
        <v>0</v>
      </c>
      <c r="BG71" s="212">
        <v>1</v>
      </c>
      <c r="BH71" s="191">
        <v>0</v>
      </c>
      <c r="BI71" s="191">
        <v>0</v>
      </c>
      <c r="BJ71" s="147"/>
      <c r="BK71" s="215"/>
      <c r="BL71" s="147"/>
      <c r="BM71" s="147"/>
      <c r="BN71" s="147"/>
      <c r="BO71" s="147"/>
      <c r="BP71" s="147"/>
      <c r="BQ71" s="147"/>
      <c r="BS71" s="11">
        <v>8</v>
      </c>
      <c r="BT71" s="191">
        <v>0</v>
      </c>
      <c r="BU71" s="193">
        <v>0</v>
      </c>
      <c r="BV71" s="193">
        <v>0</v>
      </c>
      <c r="BW71" s="193">
        <v>0</v>
      </c>
      <c r="BX71" s="193">
        <v>0</v>
      </c>
      <c r="BY71" s="193">
        <v>0</v>
      </c>
      <c r="BZ71" s="193">
        <v>0</v>
      </c>
      <c r="CA71" s="212">
        <v>1</v>
      </c>
      <c r="CB71" s="191">
        <v>0</v>
      </c>
      <c r="CC71" s="191">
        <v>0</v>
      </c>
      <c r="CG71" s="199">
        <v>8</v>
      </c>
      <c r="CH71" s="207" t="s">
        <v>104</v>
      </c>
      <c r="CI71" s="207" t="s">
        <v>104</v>
      </c>
      <c r="CJ71" s="207" t="s">
        <v>104</v>
      </c>
      <c r="CK71" s="207" t="s">
        <v>104</v>
      </c>
      <c r="CL71" s="207" t="s">
        <v>104</v>
      </c>
      <c r="CM71" s="207" t="s">
        <v>104</v>
      </c>
      <c r="CN71" s="207" t="s">
        <v>104</v>
      </c>
      <c r="CO71" s="206"/>
      <c r="CP71" s="207" t="s">
        <v>104</v>
      </c>
      <c r="CQ71" s="207" t="s">
        <v>104</v>
      </c>
    </row>
    <row r="72" spans="1:95" x14ac:dyDescent="0.2">
      <c r="A72" s="17"/>
      <c r="C72" s="11">
        <v>9</v>
      </c>
      <c r="D72" s="161">
        <v>0</v>
      </c>
      <c r="E72" s="161">
        <v>0</v>
      </c>
      <c r="F72" s="161">
        <v>0</v>
      </c>
      <c r="G72" s="161">
        <v>0</v>
      </c>
      <c r="H72" s="161">
        <v>0</v>
      </c>
      <c r="I72" s="161">
        <v>0</v>
      </c>
      <c r="J72" s="84">
        <v>0</v>
      </c>
      <c r="K72" s="84">
        <v>0</v>
      </c>
      <c r="L72" s="46">
        <v>1</v>
      </c>
      <c r="M72" s="38">
        <v>0</v>
      </c>
      <c r="Y72" s="11">
        <v>9</v>
      </c>
      <c r="Z72" s="84">
        <f t="shared" si="77"/>
        <v>0</v>
      </c>
      <c r="AA72" s="84">
        <f t="shared" si="78"/>
        <v>0</v>
      </c>
      <c r="AB72" s="84">
        <f t="shared" si="79"/>
        <v>0</v>
      </c>
      <c r="AC72" s="84">
        <f t="shared" si="80"/>
        <v>0</v>
      </c>
      <c r="AD72" s="84">
        <f t="shared" si="81"/>
        <v>0</v>
      </c>
      <c r="AE72" s="84">
        <f t="shared" si="82"/>
        <v>0</v>
      </c>
      <c r="AF72" s="84">
        <f t="shared" si="83"/>
        <v>0</v>
      </c>
      <c r="AG72" s="84">
        <f t="shared" ref="AG72:AG80" si="84">IF(AT72="p",BG72+$S$15,(IF(AT72="z",BG72,IF(AT72="m",BG72*$S$15,IF(AT72="n",BG72-$S$15,BG72)))))</f>
        <v>0</v>
      </c>
      <c r="AH72" s="204">
        <f>$S$17</f>
        <v>1</v>
      </c>
      <c r="AI72" s="84">
        <f t="shared" si="76"/>
        <v>0</v>
      </c>
      <c r="AL72" s="199">
        <v>9</v>
      </c>
      <c r="AM72" s="207" t="s">
        <v>104</v>
      </c>
      <c r="AN72" s="207" t="s">
        <v>104</v>
      </c>
      <c r="AO72" s="207" t="s">
        <v>104</v>
      </c>
      <c r="AP72" s="207" t="s">
        <v>104</v>
      </c>
      <c r="AQ72" s="207" t="s">
        <v>104</v>
      </c>
      <c r="AR72" s="207" t="s">
        <v>104</v>
      </c>
      <c r="AS72" s="207" t="s">
        <v>104</v>
      </c>
      <c r="AT72" s="207" t="s">
        <v>104</v>
      </c>
      <c r="AU72" s="206"/>
      <c r="AV72" s="207" t="s">
        <v>104</v>
      </c>
      <c r="AW72" s="147"/>
      <c r="AX72" s="147"/>
      <c r="AY72" s="11">
        <v>9</v>
      </c>
      <c r="AZ72" s="191">
        <v>0</v>
      </c>
      <c r="BA72" s="193">
        <v>0</v>
      </c>
      <c r="BB72" s="193">
        <v>0</v>
      </c>
      <c r="BC72" s="193">
        <v>0</v>
      </c>
      <c r="BD72" s="193">
        <v>0</v>
      </c>
      <c r="BE72" s="193">
        <v>0</v>
      </c>
      <c r="BF72" s="193">
        <v>0</v>
      </c>
      <c r="BG72" s="193">
        <v>0</v>
      </c>
      <c r="BH72" s="212">
        <v>1</v>
      </c>
      <c r="BI72" s="191">
        <v>0</v>
      </c>
      <c r="BJ72" s="147"/>
      <c r="BK72" s="215"/>
      <c r="BL72" s="147"/>
      <c r="BM72" s="147"/>
      <c r="BN72" s="147"/>
      <c r="BO72" s="147"/>
      <c r="BP72" s="147"/>
      <c r="BQ72" s="147"/>
      <c r="BS72" s="11">
        <v>9</v>
      </c>
      <c r="BT72" s="191">
        <v>0</v>
      </c>
      <c r="BU72" s="193">
        <v>0</v>
      </c>
      <c r="BV72" s="193">
        <v>0</v>
      </c>
      <c r="BW72" s="193">
        <v>0</v>
      </c>
      <c r="BX72" s="193">
        <v>0</v>
      </c>
      <c r="BY72" s="193">
        <v>0</v>
      </c>
      <c r="BZ72" s="193">
        <v>0</v>
      </c>
      <c r="CA72" s="193">
        <v>0</v>
      </c>
      <c r="CB72" s="212">
        <v>1</v>
      </c>
      <c r="CC72" s="191">
        <v>0</v>
      </c>
      <c r="CG72" s="199">
        <v>9</v>
      </c>
      <c r="CH72" s="207" t="s">
        <v>104</v>
      </c>
      <c r="CI72" s="207" t="s">
        <v>104</v>
      </c>
      <c r="CJ72" s="207" t="s">
        <v>104</v>
      </c>
      <c r="CK72" s="207" t="s">
        <v>104</v>
      </c>
      <c r="CL72" s="207" t="s">
        <v>104</v>
      </c>
      <c r="CM72" s="207" t="s">
        <v>104</v>
      </c>
      <c r="CN72" s="207" t="s">
        <v>104</v>
      </c>
      <c r="CO72" s="207" t="s">
        <v>104</v>
      </c>
      <c r="CP72" s="206"/>
      <c r="CQ72" s="207" t="s">
        <v>104</v>
      </c>
    </row>
    <row r="73" spans="1:95" x14ac:dyDescent="0.2">
      <c r="A73" s="17"/>
      <c r="C73" s="166">
        <v>10</v>
      </c>
      <c r="D73" s="157">
        <v>0</v>
      </c>
      <c r="E73" s="157">
        <v>0</v>
      </c>
      <c r="F73" s="157">
        <v>0</v>
      </c>
      <c r="G73" s="157">
        <v>0</v>
      </c>
      <c r="H73" s="157">
        <v>0</v>
      </c>
      <c r="I73" s="157">
        <v>0</v>
      </c>
      <c r="J73" s="167">
        <v>0</v>
      </c>
      <c r="K73" s="167">
        <v>0</v>
      </c>
      <c r="L73" s="167">
        <v>0</v>
      </c>
      <c r="M73" s="168">
        <v>1</v>
      </c>
      <c r="Y73" s="166">
        <v>10</v>
      </c>
      <c r="Z73" s="167">
        <f>IF(AM73="p",AZ73+$S$15,(IF(AM73="z",AZ73,IF(AM73="m",AZ73*$S$15,IF(AM73="n",AZ73-$S$15,AZ73)))))</f>
        <v>0</v>
      </c>
      <c r="AA73" s="167">
        <f t="shared" si="78"/>
        <v>0</v>
      </c>
      <c r="AB73" s="167">
        <f t="shared" si="79"/>
        <v>0</v>
      </c>
      <c r="AC73" s="167">
        <f t="shared" si="80"/>
        <v>0</v>
      </c>
      <c r="AD73" s="167">
        <f t="shared" si="81"/>
        <v>0</v>
      </c>
      <c r="AE73" s="167">
        <f t="shared" si="82"/>
        <v>0</v>
      </c>
      <c r="AF73" s="167">
        <f t="shared" si="83"/>
        <v>0</v>
      </c>
      <c r="AG73" s="167">
        <f t="shared" si="84"/>
        <v>0</v>
      </c>
      <c r="AH73" s="167">
        <f t="shared" ref="AH73:AH81" si="85">IF(AU73="p",BH73+$S$15,(IF(AU73="z",BH73,IF(AU73="m",BH73*$S$15,IF(AU73="n",BH73-$S$15,BH73)))))</f>
        <v>0</v>
      </c>
      <c r="AI73" s="168">
        <f>$S$17</f>
        <v>1</v>
      </c>
      <c r="AL73" s="200">
        <v>10</v>
      </c>
      <c r="AM73" s="208" t="s">
        <v>104</v>
      </c>
      <c r="AN73" s="208" t="s">
        <v>104</v>
      </c>
      <c r="AO73" s="208" t="s">
        <v>104</v>
      </c>
      <c r="AP73" s="208" t="s">
        <v>104</v>
      </c>
      <c r="AQ73" s="208" t="s">
        <v>104</v>
      </c>
      <c r="AR73" s="208" t="s">
        <v>104</v>
      </c>
      <c r="AS73" s="208" t="s">
        <v>104</v>
      </c>
      <c r="AT73" s="208" t="s">
        <v>104</v>
      </c>
      <c r="AU73" s="208" t="s">
        <v>104</v>
      </c>
      <c r="AV73" s="209"/>
      <c r="AW73" s="169"/>
      <c r="AX73" s="169"/>
      <c r="AY73" s="166">
        <v>10</v>
      </c>
      <c r="AZ73" s="196">
        <v>0</v>
      </c>
      <c r="BA73" s="195">
        <v>0</v>
      </c>
      <c r="BB73" s="195">
        <v>0</v>
      </c>
      <c r="BC73" s="195">
        <v>0</v>
      </c>
      <c r="BD73" s="195">
        <v>0</v>
      </c>
      <c r="BE73" s="195">
        <v>0</v>
      </c>
      <c r="BF73" s="195">
        <v>0</v>
      </c>
      <c r="BG73" s="195">
        <v>0</v>
      </c>
      <c r="BH73" s="195">
        <v>0</v>
      </c>
      <c r="BI73" s="213">
        <v>1</v>
      </c>
      <c r="BJ73" s="169"/>
      <c r="BK73" s="217"/>
      <c r="BL73" s="169"/>
      <c r="BM73" s="169"/>
      <c r="BN73" s="169"/>
      <c r="BO73" s="169"/>
      <c r="BP73" s="169"/>
      <c r="BQ73" s="169"/>
      <c r="BS73" s="166">
        <v>10</v>
      </c>
      <c r="BT73" s="196">
        <v>0</v>
      </c>
      <c r="BU73" s="195">
        <v>0</v>
      </c>
      <c r="BV73" s="195">
        <v>0</v>
      </c>
      <c r="BW73" s="195">
        <v>0</v>
      </c>
      <c r="BX73" s="195">
        <v>0</v>
      </c>
      <c r="BY73" s="195">
        <v>0</v>
      </c>
      <c r="BZ73" s="195">
        <v>0</v>
      </c>
      <c r="CA73" s="195">
        <v>0</v>
      </c>
      <c r="CB73" s="195">
        <v>0</v>
      </c>
      <c r="CC73" s="213">
        <v>1</v>
      </c>
      <c r="CG73" s="200">
        <v>10</v>
      </c>
      <c r="CH73" s="208" t="s">
        <v>104</v>
      </c>
      <c r="CI73" s="208" t="s">
        <v>104</v>
      </c>
      <c r="CJ73" s="208" t="s">
        <v>104</v>
      </c>
      <c r="CK73" s="208" t="s">
        <v>104</v>
      </c>
      <c r="CL73" s="208" t="s">
        <v>104</v>
      </c>
      <c r="CM73" s="208" t="s">
        <v>104</v>
      </c>
      <c r="CN73" s="208" t="s">
        <v>104</v>
      </c>
      <c r="CO73" s="208" t="s">
        <v>104</v>
      </c>
      <c r="CP73" s="208" t="s">
        <v>104</v>
      </c>
      <c r="CQ73" s="209"/>
    </row>
    <row r="74" spans="1:95" x14ac:dyDescent="0.2">
      <c r="A74" s="17" t="s">
        <v>12</v>
      </c>
      <c r="B74" s="13">
        <f>B64+1</f>
        <v>8</v>
      </c>
      <c r="C74" s="11">
        <v>1</v>
      </c>
      <c r="D74" s="46">
        <v>1</v>
      </c>
      <c r="E74" s="38">
        <v>0</v>
      </c>
      <c r="F74" s="38">
        <v>0</v>
      </c>
      <c r="G74" s="38">
        <v>0</v>
      </c>
      <c r="H74" s="38">
        <v>0</v>
      </c>
      <c r="I74" s="38">
        <v>0</v>
      </c>
      <c r="J74" s="38">
        <v>0</v>
      </c>
      <c r="K74" s="38">
        <v>0</v>
      </c>
      <c r="L74" s="38">
        <v>0</v>
      </c>
      <c r="M74" s="38">
        <v>0</v>
      </c>
      <c r="O74" s="10"/>
      <c r="Y74" s="11">
        <v>1</v>
      </c>
      <c r="Z74" s="204">
        <f>$S$17</f>
        <v>1</v>
      </c>
      <c r="AA74" s="84">
        <f>IF(AN74="p",BA74+$S$15,(IF(AN74="z",BA74,IF(AN74="m",BA74*$S$15,IF(AN74="n",BA74-$S$15,BA74)))))</f>
        <v>0</v>
      </c>
      <c r="AB74" s="84">
        <f t="shared" si="79"/>
        <v>0</v>
      </c>
      <c r="AC74" s="84">
        <f t="shared" si="80"/>
        <v>0</v>
      </c>
      <c r="AD74" s="84">
        <f t="shared" si="81"/>
        <v>0</v>
      </c>
      <c r="AE74" s="84">
        <f t="shared" si="82"/>
        <v>0</v>
      </c>
      <c r="AF74" s="84">
        <f t="shared" si="83"/>
        <v>0</v>
      </c>
      <c r="AG74" s="84">
        <f t="shared" si="84"/>
        <v>0</v>
      </c>
      <c r="AH74" s="84">
        <f t="shared" si="85"/>
        <v>0</v>
      </c>
      <c r="AI74" s="84">
        <f t="shared" ref="AI74:AI82" si="86">IF(AV74="p",BI74+$S$15,(IF(AV74="z",BI74,IF(AV74="m",BI74*$S$15,IF(AV74="n",BI74-$S$15,BI74)))))</f>
        <v>0</v>
      </c>
      <c r="AL74" s="199">
        <v>1</v>
      </c>
      <c r="AM74" s="206"/>
      <c r="AN74" s="207" t="s">
        <v>104</v>
      </c>
      <c r="AO74" s="207" t="s">
        <v>104</v>
      </c>
      <c r="AP74" s="207" t="s">
        <v>104</v>
      </c>
      <c r="AQ74" s="207" t="s">
        <v>104</v>
      </c>
      <c r="AR74" s="207" t="s">
        <v>104</v>
      </c>
      <c r="AS74" s="207" t="s">
        <v>104</v>
      </c>
      <c r="AT74" s="207" t="s">
        <v>104</v>
      </c>
      <c r="AU74" s="207" t="s">
        <v>104</v>
      </c>
      <c r="AV74" s="207" t="s">
        <v>104</v>
      </c>
      <c r="AW74" s="147"/>
      <c r="AX74" s="147"/>
      <c r="AY74" s="11">
        <v>1</v>
      </c>
      <c r="AZ74" s="212">
        <v>1</v>
      </c>
      <c r="BA74" s="191">
        <v>0</v>
      </c>
      <c r="BB74" s="191">
        <v>0</v>
      </c>
      <c r="BC74" s="191">
        <v>0</v>
      </c>
      <c r="BD74" s="191">
        <v>0</v>
      </c>
      <c r="BE74" s="191">
        <v>0</v>
      </c>
      <c r="BF74" s="191">
        <v>0</v>
      </c>
      <c r="BG74" s="191">
        <v>0</v>
      </c>
      <c r="BH74" s="191">
        <v>0</v>
      </c>
      <c r="BI74" s="191">
        <v>0</v>
      </c>
      <c r="BJ74" s="147"/>
      <c r="BK74" s="215"/>
      <c r="BL74" s="147"/>
      <c r="BM74" s="147"/>
      <c r="BN74" s="147"/>
      <c r="BO74" s="147"/>
      <c r="BP74" s="147"/>
      <c r="BQ74" s="147"/>
      <c r="BS74" s="11">
        <v>1</v>
      </c>
      <c r="BT74" s="212">
        <v>1</v>
      </c>
      <c r="BU74" s="191">
        <v>0</v>
      </c>
      <c r="BV74" s="191">
        <v>0</v>
      </c>
      <c r="BW74" s="191">
        <v>0</v>
      </c>
      <c r="BX74" s="191">
        <v>0</v>
      </c>
      <c r="BY74" s="191">
        <v>0</v>
      </c>
      <c r="BZ74" s="191">
        <v>0</v>
      </c>
      <c r="CA74" s="191">
        <v>0</v>
      </c>
      <c r="CB74" s="191">
        <v>0</v>
      </c>
      <c r="CC74" s="191">
        <v>0</v>
      </c>
      <c r="CG74" s="199">
        <v>1</v>
      </c>
      <c r="CH74" s="206"/>
      <c r="CI74" s="207" t="s">
        <v>104</v>
      </c>
      <c r="CJ74" s="207" t="s">
        <v>104</v>
      </c>
      <c r="CK74" s="207" t="s">
        <v>104</v>
      </c>
      <c r="CL74" s="207" t="s">
        <v>104</v>
      </c>
      <c r="CM74" s="207" t="s">
        <v>104</v>
      </c>
      <c r="CN74" s="207" t="s">
        <v>104</v>
      </c>
      <c r="CO74" s="207" t="s">
        <v>104</v>
      </c>
      <c r="CP74" s="207" t="s">
        <v>104</v>
      </c>
      <c r="CQ74" s="207" t="s">
        <v>104</v>
      </c>
    </row>
    <row r="75" spans="1:95" x14ac:dyDescent="0.2">
      <c r="A75" s="17"/>
      <c r="B75" s="13"/>
      <c r="C75" s="11">
        <v>2</v>
      </c>
      <c r="D75" s="38">
        <v>0</v>
      </c>
      <c r="E75" s="46">
        <v>1</v>
      </c>
      <c r="F75" s="38">
        <v>0</v>
      </c>
      <c r="G75" s="38">
        <v>0</v>
      </c>
      <c r="H75" s="38">
        <v>0</v>
      </c>
      <c r="I75" s="38">
        <v>0</v>
      </c>
      <c r="J75" s="38">
        <v>0</v>
      </c>
      <c r="K75" s="38">
        <v>0</v>
      </c>
      <c r="L75" s="38">
        <v>0</v>
      </c>
      <c r="M75" s="38">
        <v>0</v>
      </c>
      <c r="Y75" s="11">
        <v>2</v>
      </c>
      <c r="Z75" s="84">
        <f>IF(AM75="p",AZ75+$S$15,(IF(AM75="z",AZ75,IF(AM75="m",AZ75*$S$15,IF(AM75="n",AZ75-$S$15,AZ75)))))</f>
        <v>0</v>
      </c>
      <c r="AA75" s="204">
        <f>$S$17</f>
        <v>1</v>
      </c>
      <c r="AB75" s="84">
        <f t="shared" si="79"/>
        <v>0</v>
      </c>
      <c r="AC75" s="84">
        <f t="shared" si="80"/>
        <v>0</v>
      </c>
      <c r="AD75" s="84">
        <f t="shared" si="81"/>
        <v>0</v>
      </c>
      <c r="AE75" s="84">
        <f t="shared" si="82"/>
        <v>0</v>
      </c>
      <c r="AF75" s="84">
        <f t="shared" si="83"/>
        <v>0</v>
      </c>
      <c r="AG75" s="84">
        <f t="shared" si="84"/>
        <v>0</v>
      </c>
      <c r="AH75" s="84">
        <f t="shared" si="85"/>
        <v>0</v>
      </c>
      <c r="AI75" s="84">
        <f t="shared" si="86"/>
        <v>0</v>
      </c>
      <c r="AL75" s="199">
        <v>2</v>
      </c>
      <c r="AM75" s="207" t="s">
        <v>104</v>
      </c>
      <c r="AN75" s="206"/>
      <c r="AO75" s="207" t="s">
        <v>104</v>
      </c>
      <c r="AP75" s="207" t="s">
        <v>104</v>
      </c>
      <c r="AQ75" s="207" t="s">
        <v>104</v>
      </c>
      <c r="AR75" s="207" t="s">
        <v>104</v>
      </c>
      <c r="AS75" s="207" t="s">
        <v>104</v>
      </c>
      <c r="AT75" s="207" t="s">
        <v>104</v>
      </c>
      <c r="AU75" s="207" t="s">
        <v>104</v>
      </c>
      <c r="AV75" s="207" t="s">
        <v>104</v>
      </c>
      <c r="AW75" s="147"/>
      <c r="AX75" s="147"/>
      <c r="AY75" s="11">
        <v>2</v>
      </c>
      <c r="AZ75" s="191">
        <v>0</v>
      </c>
      <c r="BA75" s="212">
        <v>1</v>
      </c>
      <c r="BB75" s="191">
        <v>0</v>
      </c>
      <c r="BC75" s="191">
        <v>0</v>
      </c>
      <c r="BD75" s="191">
        <v>0</v>
      </c>
      <c r="BE75" s="191">
        <v>0</v>
      </c>
      <c r="BF75" s="191">
        <v>0</v>
      </c>
      <c r="BG75" s="191">
        <v>0</v>
      </c>
      <c r="BH75" s="191">
        <v>0</v>
      </c>
      <c r="BI75" s="191">
        <v>0</v>
      </c>
      <c r="BJ75" s="147"/>
      <c r="BK75" s="215"/>
      <c r="BL75" s="147"/>
      <c r="BM75" s="147"/>
      <c r="BN75" s="147"/>
      <c r="BO75" s="147"/>
      <c r="BP75" s="147"/>
      <c r="BQ75" s="147"/>
      <c r="BS75" s="11">
        <v>2</v>
      </c>
      <c r="BT75" s="191">
        <v>0</v>
      </c>
      <c r="BU75" s="212">
        <v>1</v>
      </c>
      <c r="BV75" s="191">
        <v>0</v>
      </c>
      <c r="BW75" s="191">
        <v>0</v>
      </c>
      <c r="BX75" s="191">
        <v>0</v>
      </c>
      <c r="BY75" s="191">
        <v>0</v>
      </c>
      <c r="BZ75" s="191">
        <v>0</v>
      </c>
      <c r="CA75" s="191">
        <v>0</v>
      </c>
      <c r="CB75" s="191">
        <v>0</v>
      </c>
      <c r="CC75" s="191">
        <v>0</v>
      </c>
      <c r="CG75" s="199">
        <v>2</v>
      </c>
      <c r="CH75" s="207" t="s">
        <v>104</v>
      </c>
      <c r="CI75" s="206"/>
      <c r="CJ75" s="207" t="s">
        <v>104</v>
      </c>
      <c r="CK75" s="207" t="s">
        <v>104</v>
      </c>
      <c r="CL75" s="207" t="s">
        <v>104</v>
      </c>
      <c r="CM75" s="207" t="s">
        <v>104</v>
      </c>
      <c r="CN75" s="207" t="s">
        <v>104</v>
      </c>
      <c r="CO75" s="207" t="s">
        <v>104</v>
      </c>
      <c r="CP75" s="207" t="s">
        <v>104</v>
      </c>
      <c r="CQ75" s="207" t="s">
        <v>104</v>
      </c>
    </row>
    <row r="76" spans="1:95" x14ac:dyDescent="0.2">
      <c r="A76" s="17"/>
      <c r="B76" s="13"/>
      <c r="C76" s="11">
        <v>3</v>
      </c>
      <c r="D76" s="38">
        <v>0</v>
      </c>
      <c r="E76" s="38">
        <v>0</v>
      </c>
      <c r="F76" s="46">
        <v>1</v>
      </c>
      <c r="G76" s="38">
        <v>0</v>
      </c>
      <c r="H76" s="38">
        <v>0</v>
      </c>
      <c r="I76" s="38">
        <v>0</v>
      </c>
      <c r="J76" s="38">
        <v>0</v>
      </c>
      <c r="K76" s="38">
        <v>0</v>
      </c>
      <c r="L76" s="38">
        <v>0</v>
      </c>
      <c r="M76" s="38">
        <v>0</v>
      </c>
      <c r="Y76" s="11">
        <v>3</v>
      </c>
      <c r="Z76" s="84">
        <f t="shared" ref="Z76:Z82" si="87">IF(AM76="p",AZ76+$S$15,(IF(AM76="z",AZ76,IF(AM76="m",AZ76*$S$15,IF(AM76="n",AZ76-$S$15,AZ76)))))</f>
        <v>0</v>
      </c>
      <c r="AA76" s="84">
        <f t="shared" ref="AA76:AA83" si="88">IF(AN76="p",BA76+$S$15,(IF(AN76="z",BA76,IF(AN76="m",BA76*$S$15,IF(AN76="n",BA76-$S$15,BA76)))))</f>
        <v>0</v>
      </c>
      <c r="AB76" s="204">
        <f>$S$17</f>
        <v>1</v>
      </c>
      <c r="AC76" s="84">
        <f t="shared" si="80"/>
        <v>0</v>
      </c>
      <c r="AD76" s="84">
        <f t="shared" si="81"/>
        <v>0</v>
      </c>
      <c r="AE76" s="84">
        <f t="shared" si="82"/>
        <v>0</v>
      </c>
      <c r="AF76" s="84">
        <f t="shared" si="83"/>
        <v>0</v>
      </c>
      <c r="AG76" s="84">
        <f t="shared" si="84"/>
        <v>0</v>
      </c>
      <c r="AH76" s="84">
        <f t="shared" si="85"/>
        <v>0</v>
      </c>
      <c r="AI76" s="84">
        <f t="shared" si="86"/>
        <v>0</v>
      </c>
      <c r="AL76" s="199">
        <v>3</v>
      </c>
      <c r="AM76" s="207" t="s">
        <v>104</v>
      </c>
      <c r="AN76" s="207" t="s">
        <v>104</v>
      </c>
      <c r="AO76" s="206"/>
      <c r="AP76" s="207" t="s">
        <v>104</v>
      </c>
      <c r="AQ76" s="207" t="s">
        <v>104</v>
      </c>
      <c r="AR76" s="207" t="s">
        <v>104</v>
      </c>
      <c r="AS76" s="207" t="s">
        <v>104</v>
      </c>
      <c r="AT76" s="207" t="s">
        <v>104</v>
      </c>
      <c r="AU76" s="207" t="s">
        <v>104</v>
      </c>
      <c r="AV76" s="207" t="s">
        <v>104</v>
      </c>
      <c r="AW76" s="147"/>
      <c r="AX76" s="147"/>
      <c r="AY76" s="11">
        <v>3</v>
      </c>
      <c r="AZ76" s="191">
        <v>0</v>
      </c>
      <c r="BA76" s="191">
        <v>0</v>
      </c>
      <c r="BB76" s="212">
        <v>1</v>
      </c>
      <c r="BC76" s="191">
        <v>0</v>
      </c>
      <c r="BD76" s="191">
        <v>0</v>
      </c>
      <c r="BE76" s="191">
        <v>0</v>
      </c>
      <c r="BF76" s="191">
        <v>0</v>
      </c>
      <c r="BG76" s="191">
        <v>0</v>
      </c>
      <c r="BH76" s="191">
        <v>0</v>
      </c>
      <c r="BI76" s="191">
        <v>0</v>
      </c>
      <c r="BJ76" s="147"/>
      <c r="BK76" s="215"/>
      <c r="BL76" s="147"/>
      <c r="BM76" s="147"/>
      <c r="BN76" s="147"/>
      <c r="BO76" s="147"/>
      <c r="BP76" s="147"/>
      <c r="BQ76" s="147"/>
      <c r="BS76" s="11">
        <v>3</v>
      </c>
      <c r="BT76" s="191">
        <v>0</v>
      </c>
      <c r="BU76" s="191">
        <v>0</v>
      </c>
      <c r="BV76" s="212">
        <v>1</v>
      </c>
      <c r="BW76" s="191">
        <v>0</v>
      </c>
      <c r="BX76" s="191">
        <v>0</v>
      </c>
      <c r="BY76" s="191">
        <v>0</v>
      </c>
      <c r="BZ76" s="191">
        <v>0</v>
      </c>
      <c r="CA76" s="191">
        <v>0</v>
      </c>
      <c r="CB76" s="191">
        <v>0</v>
      </c>
      <c r="CC76" s="191">
        <v>0</v>
      </c>
      <c r="CG76" s="199">
        <v>3</v>
      </c>
      <c r="CH76" s="207" t="s">
        <v>104</v>
      </c>
      <c r="CI76" s="207" t="s">
        <v>104</v>
      </c>
      <c r="CJ76" s="206"/>
      <c r="CK76" s="207" t="s">
        <v>104</v>
      </c>
      <c r="CL76" s="207" t="s">
        <v>104</v>
      </c>
      <c r="CM76" s="207" t="s">
        <v>104</v>
      </c>
      <c r="CN76" s="207" t="s">
        <v>104</v>
      </c>
      <c r="CO76" s="207" t="s">
        <v>104</v>
      </c>
      <c r="CP76" s="207" t="s">
        <v>104</v>
      </c>
      <c r="CQ76" s="207" t="s">
        <v>104</v>
      </c>
    </row>
    <row r="77" spans="1:95" x14ac:dyDescent="0.2">
      <c r="A77" s="17"/>
      <c r="B77" s="13"/>
      <c r="C77" s="11">
        <v>4</v>
      </c>
      <c r="D77" s="38">
        <v>0</v>
      </c>
      <c r="E77" s="38">
        <v>0</v>
      </c>
      <c r="F77" s="38">
        <v>0</v>
      </c>
      <c r="G77" s="46">
        <v>1</v>
      </c>
      <c r="H77" s="38">
        <v>0</v>
      </c>
      <c r="I77" s="38">
        <v>0</v>
      </c>
      <c r="J77" s="38">
        <v>0</v>
      </c>
      <c r="K77" s="38">
        <v>0</v>
      </c>
      <c r="L77" s="38">
        <v>0</v>
      </c>
      <c r="M77" s="38">
        <v>0</v>
      </c>
      <c r="Y77" s="11">
        <v>4</v>
      </c>
      <c r="Z77" s="84">
        <f t="shared" si="87"/>
        <v>0</v>
      </c>
      <c r="AA77" s="84">
        <f t="shared" si="88"/>
        <v>0</v>
      </c>
      <c r="AB77" s="84">
        <f t="shared" ref="AB77:AB85" si="89">IF(AO77="p",BB77+$S$15,(IF(AO77="z",BB77,IF(AO77="m",BB77*$S$15,IF(AO77="n",BB77-$S$15,BB77)))))</f>
        <v>0</v>
      </c>
      <c r="AC77" s="204">
        <f>$S$17</f>
        <v>1</v>
      </c>
      <c r="AD77" s="84">
        <f t="shared" si="81"/>
        <v>0</v>
      </c>
      <c r="AE77" s="84">
        <f t="shared" si="82"/>
        <v>0</v>
      </c>
      <c r="AF77" s="84">
        <f t="shared" si="83"/>
        <v>0</v>
      </c>
      <c r="AG77" s="84">
        <f t="shared" si="84"/>
        <v>0</v>
      </c>
      <c r="AH77" s="84">
        <f t="shared" si="85"/>
        <v>0</v>
      </c>
      <c r="AI77" s="84">
        <f t="shared" si="86"/>
        <v>0</v>
      </c>
      <c r="AL77" s="199">
        <v>4</v>
      </c>
      <c r="AM77" s="207" t="s">
        <v>104</v>
      </c>
      <c r="AN77" s="207" t="s">
        <v>104</v>
      </c>
      <c r="AO77" s="207" t="s">
        <v>104</v>
      </c>
      <c r="AP77" s="206"/>
      <c r="AQ77" s="207" t="s">
        <v>104</v>
      </c>
      <c r="AR77" s="207" t="s">
        <v>104</v>
      </c>
      <c r="AS77" s="207" t="s">
        <v>104</v>
      </c>
      <c r="AT77" s="207" t="s">
        <v>104</v>
      </c>
      <c r="AU77" s="207" t="s">
        <v>104</v>
      </c>
      <c r="AV77" s="207" t="s">
        <v>104</v>
      </c>
      <c r="AW77" s="147"/>
      <c r="AX77" s="147"/>
      <c r="AY77" s="11">
        <v>4</v>
      </c>
      <c r="AZ77" s="191">
        <v>0</v>
      </c>
      <c r="BA77" s="191">
        <v>0</v>
      </c>
      <c r="BB77" s="191">
        <v>0</v>
      </c>
      <c r="BC77" s="212">
        <v>1</v>
      </c>
      <c r="BD77" s="191">
        <v>0</v>
      </c>
      <c r="BE77" s="191">
        <v>0</v>
      </c>
      <c r="BF77" s="191">
        <v>0</v>
      </c>
      <c r="BG77" s="191">
        <v>0</v>
      </c>
      <c r="BH77" s="191">
        <v>0</v>
      </c>
      <c r="BI77" s="191">
        <v>0</v>
      </c>
      <c r="BJ77" s="147"/>
      <c r="BK77" s="215"/>
      <c r="BL77" s="147"/>
      <c r="BM77" s="147"/>
      <c r="BN77" s="147"/>
      <c r="BO77" s="147"/>
      <c r="BP77" s="147"/>
      <c r="BQ77" s="147"/>
      <c r="BS77" s="11">
        <v>4</v>
      </c>
      <c r="BT77" s="191">
        <v>0</v>
      </c>
      <c r="BU77" s="191">
        <v>0</v>
      </c>
      <c r="BV77" s="191">
        <v>0</v>
      </c>
      <c r="BW77" s="212">
        <v>1</v>
      </c>
      <c r="BX77" s="191">
        <v>0</v>
      </c>
      <c r="BY77" s="191">
        <v>0</v>
      </c>
      <c r="BZ77" s="191">
        <v>0</v>
      </c>
      <c r="CA77" s="191">
        <v>0</v>
      </c>
      <c r="CB77" s="191">
        <v>0</v>
      </c>
      <c r="CC77" s="191">
        <v>0</v>
      </c>
      <c r="CG77" s="199">
        <v>4</v>
      </c>
      <c r="CH77" s="207" t="s">
        <v>104</v>
      </c>
      <c r="CI77" s="207" t="s">
        <v>104</v>
      </c>
      <c r="CJ77" s="207" t="s">
        <v>104</v>
      </c>
      <c r="CK77" s="206"/>
      <c r="CL77" s="207" t="s">
        <v>104</v>
      </c>
      <c r="CM77" s="207" t="s">
        <v>104</v>
      </c>
      <c r="CN77" s="207" t="s">
        <v>104</v>
      </c>
      <c r="CO77" s="207" t="s">
        <v>104</v>
      </c>
      <c r="CP77" s="207" t="s">
        <v>104</v>
      </c>
      <c r="CQ77" s="207" t="s">
        <v>104</v>
      </c>
    </row>
    <row r="78" spans="1:95" x14ac:dyDescent="0.2">
      <c r="A78" s="17"/>
      <c r="B78" s="13"/>
      <c r="C78" s="11">
        <v>5</v>
      </c>
      <c r="D78" s="38">
        <v>0</v>
      </c>
      <c r="E78" s="38">
        <v>0</v>
      </c>
      <c r="F78" s="38">
        <v>0</v>
      </c>
      <c r="G78" s="38">
        <v>0</v>
      </c>
      <c r="H78" s="46">
        <v>1</v>
      </c>
      <c r="I78" s="38">
        <v>0</v>
      </c>
      <c r="J78" s="38">
        <v>0</v>
      </c>
      <c r="K78" s="38">
        <v>0</v>
      </c>
      <c r="L78" s="38">
        <v>0</v>
      </c>
      <c r="M78" s="38">
        <v>0</v>
      </c>
      <c r="Y78" s="11">
        <v>5</v>
      </c>
      <c r="Z78" s="84">
        <f t="shared" si="87"/>
        <v>0</v>
      </c>
      <c r="AA78" s="84">
        <f t="shared" si="88"/>
        <v>0</v>
      </c>
      <c r="AB78" s="84">
        <f t="shared" si="89"/>
        <v>0</v>
      </c>
      <c r="AC78" s="84">
        <f t="shared" ref="AC78:AC86" si="90">IF(AP78="p",BC78+$S$15,(IF(AP78="z",BC78,IF(AP78="m",BC78*$S$15,IF(AP78="n",BC78-$S$15,BC78)))))</f>
        <v>0</v>
      </c>
      <c r="AD78" s="204">
        <f>$S$17</f>
        <v>1</v>
      </c>
      <c r="AE78" s="84">
        <f t="shared" si="82"/>
        <v>0</v>
      </c>
      <c r="AF78" s="84">
        <f t="shared" si="83"/>
        <v>0</v>
      </c>
      <c r="AG78" s="84">
        <f t="shared" si="84"/>
        <v>0</v>
      </c>
      <c r="AH78" s="84">
        <f t="shared" si="85"/>
        <v>0</v>
      </c>
      <c r="AI78" s="84">
        <f t="shared" si="86"/>
        <v>0</v>
      </c>
      <c r="AL78" s="199">
        <v>5</v>
      </c>
      <c r="AM78" s="207" t="s">
        <v>104</v>
      </c>
      <c r="AN78" s="207" t="s">
        <v>104</v>
      </c>
      <c r="AO78" s="207" t="s">
        <v>104</v>
      </c>
      <c r="AP78" s="207" t="s">
        <v>104</v>
      </c>
      <c r="AQ78" s="206"/>
      <c r="AR78" s="207" t="s">
        <v>104</v>
      </c>
      <c r="AS78" s="207" t="s">
        <v>104</v>
      </c>
      <c r="AT78" s="207" t="s">
        <v>104</v>
      </c>
      <c r="AU78" s="207" t="s">
        <v>104</v>
      </c>
      <c r="AV78" s="207" t="s">
        <v>104</v>
      </c>
      <c r="AW78" s="147"/>
      <c r="AX78" s="147"/>
      <c r="AY78" s="11">
        <v>5</v>
      </c>
      <c r="AZ78" s="191">
        <v>0</v>
      </c>
      <c r="BA78" s="191">
        <v>0</v>
      </c>
      <c r="BB78" s="191">
        <v>0</v>
      </c>
      <c r="BC78" s="191">
        <v>0</v>
      </c>
      <c r="BD78" s="212">
        <v>1</v>
      </c>
      <c r="BE78" s="191">
        <v>0</v>
      </c>
      <c r="BF78" s="191">
        <v>0</v>
      </c>
      <c r="BG78" s="191">
        <v>0</v>
      </c>
      <c r="BH78" s="191">
        <v>0</v>
      </c>
      <c r="BI78" s="191">
        <v>0</v>
      </c>
      <c r="BJ78" s="147"/>
      <c r="BK78" s="215"/>
      <c r="BL78" s="147"/>
      <c r="BM78" s="147"/>
      <c r="BN78" s="147"/>
      <c r="BO78" s="147"/>
      <c r="BP78" s="147"/>
      <c r="BQ78" s="147"/>
      <c r="BS78" s="11">
        <v>5</v>
      </c>
      <c r="BT78" s="191">
        <v>0</v>
      </c>
      <c r="BU78" s="191">
        <v>0</v>
      </c>
      <c r="BV78" s="191">
        <v>0</v>
      </c>
      <c r="BW78" s="191">
        <v>0</v>
      </c>
      <c r="BX78" s="212">
        <v>1</v>
      </c>
      <c r="BY78" s="191">
        <v>0</v>
      </c>
      <c r="BZ78" s="191">
        <v>0</v>
      </c>
      <c r="CA78" s="191">
        <v>0</v>
      </c>
      <c r="CB78" s="191">
        <v>0</v>
      </c>
      <c r="CC78" s="191">
        <v>0</v>
      </c>
      <c r="CG78" s="199">
        <v>5</v>
      </c>
      <c r="CH78" s="207" t="s">
        <v>104</v>
      </c>
      <c r="CI78" s="207" t="s">
        <v>104</v>
      </c>
      <c r="CJ78" s="207" t="s">
        <v>104</v>
      </c>
      <c r="CK78" s="207" t="s">
        <v>104</v>
      </c>
      <c r="CL78" s="206"/>
      <c r="CM78" s="207" t="s">
        <v>104</v>
      </c>
      <c r="CN78" s="207" t="s">
        <v>104</v>
      </c>
      <c r="CO78" s="207" t="s">
        <v>104</v>
      </c>
      <c r="CP78" s="207" t="s">
        <v>104</v>
      </c>
      <c r="CQ78" s="207" t="s">
        <v>104</v>
      </c>
    </row>
    <row r="79" spans="1:95" x14ac:dyDescent="0.2">
      <c r="A79" s="17"/>
      <c r="B79" s="13"/>
      <c r="C79" s="11">
        <v>6</v>
      </c>
      <c r="D79" s="38">
        <v>0</v>
      </c>
      <c r="E79" s="38">
        <v>0</v>
      </c>
      <c r="F79" s="38">
        <v>0</v>
      </c>
      <c r="G79" s="38">
        <v>0</v>
      </c>
      <c r="H79" s="38">
        <v>0</v>
      </c>
      <c r="I79" s="46">
        <v>1</v>
      </c>
      <c r="J79" s="38">
        <v>0</v>
      </c>
      <c r="K79" s="38">
        <v>0</v>
      </c>
      <c r="L79" s="38">
        <v>0</v>
      </c>
      <c r="M79" s="38">
        <v>0</v>
      </c>
      <c r="Y79" s="11">
        <v>6</v>
      </c>
      <c r="Z79" s="84">
        <f t="shared" si="87"/>
        <v>0</v>
      </c>
      <c r="AA79" s="84">
        <f t="shared" si="88"/>
        <v>0</v>
      </c>
      <c r="AB79" s="84">
        <f t="shared" si="89"/>
        <v>0</v>
      </c>
      <c r="AC79" s="84">
        <f t="shared" si="90"/>
        <v>0</v>
      </c>
      <c r="AD79" s="84">
        <f t="shared" ref="AD79:AD87" si="91">IF(AQ79="p",BD79+$S$15,(IF(AQ79="z",BD79,IF(AQ79="m",BD79*$S$15,IF(AQ79="n",BD79-$S$15,BD79)))))</f>
        <v>0</v>
      </c>
      <c r="AE79" s="204">
        <f>$S$17</f>
        <v>1</v>
      </c>
      <c r="AF79" s="84">
        <f t="shared" si="83"/>
        <v>0</v>
      </c>
      <c r="AG79" s="84">
        <f t="shared" si="84"/>
        <v>0</v>
      </c>
      <c r="AH79" s="84">
        <f t="shared" si="85"/>
        <v>0</v>
      </c>
      <c r="AI79" s="84">
        <f t="shared" si="86"/>
        <v>0</v>
      </c>
      <c r="AL79" s="199">
        <v>6</v>
      </c>
      <c r="AM79" s="207" t="s">
        <v>104</v>
      </c>
      <c r="AN79" s="207" t="s">
        <v>104</v>
      </c>
      <c r="AO79" s="207" t="s">
        <v>104</v>
      </c>
      <c r="AP79" s="207" t="s">
        <v>104</v>
      </c>
      <c r="AQ79" s="207" t="s">
        <v>104</v>
      </c>
      <c r="AR79" s="206"/>
      <c r="AS79" s="207" t="s">
        <v>104</v>
      </c>
      <c r="AT79" s="207" t="s">
        <v>104</v>
      </c>
      <c r="AU79" s="207" t="s">
        <v>104</v>
      </c>
      <c r="AV79" s="207" t="s">
        <v>104</v>
      </c>
      <c r="AW79" s="147"/>
      <c r="AX79" s="147"/>
      <c r="AY79" s="11">
        <v>6</v>
      </c>
      <c r="AZ79" s="191">
        <v>0</v>
      </c>
      <c r="BA79" s="191">
        <v>0</v>
      </c>
      <c r="BB79" s="191">
        <v>0</v>
      </c>
      <c r="BC79" s="191">
        <v>0</v>
      </c>
      <c r="BD79" s="191">
        <v>0</v>
      </c>
      <c r="BE79" s="212">
        <v>1</v>
      </c>
      <c r="BF79" s="191">
        <v>0</v>
      </c>
      <c r="BG79" s="191">
        <v>0</v>
      </c>
      <c r="BH79" s="191">
        <v>0</v>
      </c>
      <c r="BI79" s="191">
        <v>0</v>
      </c>
      <c r="BJ79" s="147"/>
      <c r="BK79" s="215"/>
      <c r="BL79" s="147"/>
      <c r="BM79" s="147"/>
      <c r="BN79" s="147"/>
      <c r="BO79" s="147"/>
      <c r="BP79" s="147"/>
      <c r="BQ79" s="147"/>
      <c r="BS79" s="11">
        <v>6</v>
      </c>
      <c r="BT79" s="191">
        <v>0</v>
      </c>
      <c r="BU79" s="191">
        <v>0</v>
      </c>
      <c r="BV79" s="191">
        <v>0</v>
      </c>
      <c r="BW79" s="191">
        <v>0</v>
      </c>
      <c r="BX79" s="191">
        <v>0</v>
      </c>
      <c r="BY79" s="212">
        <v>1</v>
      </c>
      <c r="BZ79" s="191">
        <v>0</v>
      </c>
      <c r="CA79" s="191">
        <v>0</v>
      </c>
      <c r="CB79" s="191">
        <v>0</v>
      </c>
      <c r="CC79" s="191">
        <v>0</v>
      </c>
      <c r="CG79" s="199">
        <v>6</v>
      </c>
      <c r="CH79" s="207" t="s">
        <v>104</v>
      </c>
      <c r="CI79" s="207" t="s">
        <v>104</v>
      </c>
      <c r="CJ79" s="207" t="s">
        <v>104</v>
      </c>
      <c r="CK79" s="207" t="s">
        <v>104</v>
      </c>
      <c r="CL79" s="207" t="s">
        <v>104</v>
      </c>
      <c r="CM79" s="206"/>
      <c r="CN79" s="207" t="s">
        <v>104</v>
      </c>
      <c r="CO79" s="207" t="s">
        <v>104</v>
      </c>
      <c r="CP79" s="207" t="s">
        <v>104</v>
      </c>
      <c r="CQ79" s="207" t="s">
        <v>104</v>
      </c>
    </row>
    <row r="80" spans="1:95" x14ac:dyDescent="0.2">
      <c r="A80" s="17"/>
      <c r="B80" s="13"/>
      <c r="C80" s="11">
        <v>7</v>
      </c>
      <c r="D80" s="161">
        <v>0</v>
      </c>
      <c r="E80" s="161">
        <v>0</v>
      </c>
      <c r="F80" s="161">
        <v>0</v>
      </c>
      <c r="G80" s="161">
        <v>0</v>
      </c>
      <c r="H80" s="161">
        <v>0</v>
      </c>
      <c r="I80" s="161">
        <v>0</v>
      </c>
      <c r="J80" s="46">
        <v>1</v>
      </c>
      <c r="K80" s="38">
        <v>0</v>
      </c>
      <c r="L80" s="38">
        <v>0</v>
      </c>
      <c r="M80" s="38">
        <v>0</v>
      </c>
      <c r="Y80" s="11">
        <v>7</v>
      </c>
      <c r="Z80" s="84">
        <f t="shared" si="87"/>
        <v>0</v>
      </c>
      <c r="AA80" s="84">
        <f t="shared" si="88"/>
        <v>0</v>
      </c>
      <c r="AB80" s="84">
        <f t="shared" si="89"/>
        <v>0</v>
      </c>
      <c r="AC80" s="84">
        <f t="shared" si="90"/>
        <v>0</v>
      </c>
      <c r="AD80" s="84">
        <f t="shared" si="91"/>
        <v>0</v>
      </c>
      <c r="AE80" s="84">
        <f t="shared" ref="AE80:AE88" si="92">IF(AR80="p",BE80+$S$15,(IF(AR80="z",BE80,IF(AR80="m",BE80*$S$15,IF(AR80="n",BE80-$S$15,BE80)))))</f>
        <v>0</v>
      </c>
      <c r="AF80" s="204">
        <f>$S$17</f>
        <v>1</v>
      </c>
      <c r="AG80" s="84">
        <f t="shared" si="84"/>
        <v>0</v>
      </c>
      <c r="AH80" s="84">
        <f t="shared" si="85"/>
        <v>0</v>
      </c>
      <c r="AI80" s="84">
        <f t="shared" si="86"/>
        <v>0</v>
      </c>
      <c r="AL80" s="199">
        <v>7</v>
      </c>
      <c r="AM80" s="207" t="s">
        <v>104</v>
      </c>
      <c r="AN80" s="207" t="s">
        <v>104</v>
      </c>
      <c r="AO80" s="207" t="s">
        <v>104</v>
      </c>
      <c r="AP80" s="207" t="s">
        <v>104</v>
      </c>
      <c r="AQ80" s="207" t="s">
        <v>104</v>
      </c>
      <c r="AR80" s="207" t="s">
        <v>104</v>
      </c>
      <c r="AS80" s="206"/>
      <c r="AT80" s="207" t="s">
        <v>104</v>
      </c>
      <c r="AU80" s="207" t="s">
        <v>104</v>
      </c>
      <c r="AV80" s="207" t="s">
        <v>104</v>
      </c>
      <c r="AW80" s="147"/>
      <c r="AX80" s="147"/>
      <c r="AY80" s="11">
        <v>7</v>
      </c>
      <c r="AZ80" s="191">
        <v>0</v>
      </c>
      <c r="BA80" s="193">
        <v>0</v>
      </c>
      <c r="BB80" s="193">
        <v>0</v>
      </c>
      <c r="BC80" s="193">
        <v>0</v>
      </c>
      <c r="BD80" s="193">
        <v>0</v>
      </c>
      <c r="BE80" s="193">
        <v>0</v>
      </c>
      <c r="BF80" s="212">
        <v>1</v>
      </c>
      <c r="BG80" s="191">
        <v>0</v>
      </c>
      <c r="BH80" s="191">
        <v>0</v>
      </c>
      <c r="BI80" s="191">
        <v>0</v>
      </c>
      <c r="BJ80" s="147"/>
      <c r="BK80" s="215"/>
      <c r="BL80" s="147"/>
      <c r="BM80" s="147"/>
      <c r="BN80" s="147"/>
      <c r="BO80" s="147"/>
      <c r="BP80" s="147"/>
      <c r="BQ80" s="147"/>
      <c r="BS80" s="11">
        <v>7</v>
      </c>
      <c r="BT80" s="191">
        <v>0</v>
      </c>
      <c r="BU80" s="193">
        <v>0</v>
      </c>
      <c r="BV80" s="193">
        <v>0</v>
      </c>
      <c r="BW80" s="193">
        <v>0</v>
      </c>
      <c r="BX80" s="193">
        <v>0</v>
      </c>
      <c r="BY80" s="193">
        <v>0</v>
      </c>
      <c r="BZ80" s="212">
        <v>1</v>
      </c>
      <c r="CA80" s="191">
        <v>0</v>
      </c>
      <c r="CB80" s="191">
        <v>0</v>
      </c>
      <c r="CC80" s="191">
        <v>0</v>
      </c>
      <c r="CG80" s="199">
        <v>7</v>
      </c>
      <c r="CH80" s="207" t="s">
        <v>104</v>
      </c>
      <c r="CI80" s="207" t="s">
        <v>104</v>
      </c>
      <c r="CJ80" s="207" t="s">
        <v>104</v>
      </c>
      <c r="CK80" s="207" t="s">
        <v>104</v>
      </c>
      <c r="CL80" s="207" t="s">
        <v>104</v>
      </c>
      <c r="CM80" s="207" t="s">
        <v>104</v>
      </c>
      <c r="CN80" s="206"/>
      <c r="CO80" s="207" t="s">
        <v>104</v>
      </c>
      <c r="CP80" s="207" t="s">
        <v>104</v>
      </c>
      <c r="CQ80" s="207" t="s">
        <v>104</v>
      </c>
    </row>
    <row r="81" spans="1:95" x14ac:dyDescent="0.2">
      <c r="A81" s="17"/>
      <c r="C81" s="11">
        <v>8</v>
      </c>
      <c r="D81" s="161">
        <v>0</v>
      </c>
      <c r="E81" s="161">
        <v>0</v>
      </c>
      <c r="F81" s="161">
        <v>0</v>
      </c>
      <c r="G81" s="161">
        <v>0</v>
      </c>
      <c r="H81" s="161">
        <v>0</v>
      </c>
      <c r="I81" s="161">
        <v>0</v>
      </c>
      <c r="J81" s="84">
        <v>0</v>
      </c>
      <c r="K81" s="46">
        <v>1</v>
      </c>
      <c r="L81" s="38">
        <v>0</v>
      </c>
      <c r="M81" s="38">
        <v>0</v>
      </c>
      <c r="Y81" s="11">
        <v>8</v>
      </c>
      <c r="Z81" s="84">
        <f t="shared" si="87"/>
        <v>0</v>
      </c>
      <c r="AA81" s="84">
        <f t="shared" si="88"/>
        <v>0</v>
      </c>
      <c r="AB81" s="84">
        <f t="shared" si="89"/>
        <v>0</v>
      </c>
      <c r="AC81" s="84">
        <f t="shared" si="90"/>
        <v>0</v>
      </c>
      <c r="AD81" s="84">
        <f t="shared" si="91"/>
        <v>0</v>
      </c>
      <c r="AE81" s="84">
        <f t="shared" si="92"/>
        <v>0</v>
      </c>
      <c r="AF81" s="84">
        <f t="shared" ref="AF81:AF89" si="93">IF(AS81="p",BF81+$S$15,(IF(AS81="z",BF81,IF(AS81="m",BF81*$S$15,IF(AS81="n",BF81-$S$15,BF81)))))</f>
        <v>0</v>
      </c>
      <c r="AG81" s="204">
        <f>$S$17</f>
        <v>1</v>
      </c>
      <c r="AH81" s="84">
        <f t="shared" si="85"/>
        <v>0</v>
      </c>
      <c r="AI81" s="84">
        <f t="shared" si="86"/>
        <v>0</v>
      </c>
      <c r="AL81" s="199">
        <v>8</v>
      </c>
      <c r="AM81" s="207" t="s">
        <v>104</v>
      </c>
      <c r="AN81" s="207" t="s">
        <v>104</v>
      </c>
      <c r="AO81" s="207" t="s">
        <v>104</v>
      </c>
      <c r="AP81" s="207" t="s">
        <v>104</v>
      </c>
      <c r="AQ81" s="207" t="s">
        <v>104</v>
      </c>
      <c r="AR81" s="207" t="s">
        <v>104</v>
      </c>
      <c r="AS81" s="207" t="s">
        <v>104</v>
      </c>
      <c r="AT81" s="206"/>
      <c r="AU81" s="207" t="s">
        <v>104</v>
      </c>
      <c r="AV81" s="207" t="s">
        <v>104</v>
      </c>
      <c r="AW81" s="147"/>
      <c r="AX81" s="147"/>
      <c r="AY81" s="11">
        <v>8</v>
      </c>
      <c r="AZ81" s="191">
        <v>0</v>
      </c>
      <c r="BA81" s="193">
        <v>0</v>
      </c>
      <c r="BB81" s="193">
        <v>0</v>
      </c>
      <c r="BC81" s="193">
        <v>0</v>
      </c>
      <c r="BD81" s="193">
        <v>0</v>
      </c>
      <c r="BE81" s="193">
        <v>0</v>
      </c>
      <c r="BF81" s="193">
        <v>0</v>
      </c>
      <c r="BG81" s="212">
        <v>1</v>
      </c>
      <c r="BH81" s="191">
        <v>0</v>
      </c>
      <c r="BI81" s="191">
        <v>0</v>
      </c>
      <c r="BJ81" s="147"/>
      <c r="BK81" s="215"/>
      <c r="BL81" s="147"/>
      <c r="BM81" s="147"/>
      <c r="BN81" s="147"/>
      <c r="BO81" s="147"/>
      <c r="BP81" s="147"/>
      <c r="BQ81" s="147"/>
      <c r="BS81" s="11">
        <v>8</v>
      </c>
      <c r="BT81" s="191">
        <v>0</v>
      </c>
      <c r="BU81" s="193">
        <v>0</v>
      </c>
      <c r="BV81" s="193">
        <v>0</v>
      </c>
      <c r="BW81" s="193">
        <v>0</v>
      </c>
      <c r="BX81" s="193">
        <v>0</v>
      </c>
      <c r="BY81" s="193">
        <v>0</v>
      </c>
      <c r="BZ81" s="193">
        <v>0</v>
      </c>
      <c r="CA81" s="212">
        <v>1</v>
      </c>
      <c r="CB81" s="191">
        <v>0</v>
      </c>
      <c r="CC81" s="191">
        <v>0</v>
      </c>
      <c r="CG81" s="199">
        <v>8</v>
      </c>
      <c r="CH81" s="207" t="s">
        <v>104</v>
      </c>
      <c r="CI81" s="207" t="s">
        <v>104</v>
      </c>
      <c r="CJ81" s="207" t="s">
        <v>104</v>
      </c>
      <c r="CK81" s="207" t="s">
        <v>104</v>
      </c>
      <c r="CL81" s="207" t="s">
        <v>104</v>
      </c>
      <c r="CM81" s="207" t="s">
        <v>104</v>
      </c>
      <c r="CN81" s="207" t="s">
        <v>104</v>
      </c>
      <c r="CO81" s="206"/>
      <c r="CP81" s="207" t="s">
        <v>104</v>
      </c>
      <c r="CQ81" s="207" t="s">
        <v>104</v>
      </c>
    </row>
    <row r="82" spans="1:95" x14ac:dyDescent="0.2">
      <c r="A82" s="17"/>
      <c r="C82" s="11">
        <v>9</v>
      </c>
      <c r="D82" s="161">
        <v>0</v>
      </c>
      <c r="E82" s="161">
        <v>0</v>
      </c>
      <c r="F82" s="161">
        <v>0</v>
      </c>
      <c r="G82" s="161">
        <v>0</v>
      </c>
      <c r="H82" s="161">
        <v>0</v>
      </c>
      <c r="I82" s="161">
        <v>0</v>
      </c>
      <c r="J82" s="84">
        <v>0</v>
      </c>
      <c r="K82" s="84">
        <v>0</v>
      </c>
      <c r="L82" s="46">
        <v>1</v>
      </c>
      <c r="M82" s="38">
        <v>0</v>
      </c>
      <c r="Y82" s="11">
        <v>9</v>
      </c>
      <c r="Z82" s="84">
        <f t="shared" si="87"/>
        <v>0</v>
      </c>
      <c r="AA82" s="84">
        <f t="shared" si="88"/>
        <v>0</v>
      </c>
      <c r="AB82" s="84">
        <f t="shared" si="89"/>
        <v>0</v>
      </c>
      <c r="AC82" s="84">
        <f t="shared" si="90"/>
        <v>0</v>
      </c>
      <c r="AD82" s="84">
        <f t="shared" si="91"/>
        <v>0</v>
      </c>
      <c r="AE82" s="84">
        <f t="shared" si="92"/>
        <v>0</v>
      </c>
      <c r="AF82" s="84">
        <f t="shared" si="93"/>
        <v>0</v>
      </c>
      <c r="AG82" s="84">
        <f t="shared" ref="AG82:AG90" si="94">IF(AT82="p",BG82+$S$15,(IF(AT82="z",BG82,IF(AT82="m",BG82*$S$15,IF(AT82="n",BG82-$S$15,BG82)))))</f>
        <v>0</v>
      </c>
      <c r="AH82" s="204">
        <f>$S$17</f>
        <v>1</v>
      </c>
      <c r="AI82" s="84">
        <f t="shared" si="86"/>
        <v>0</v>
      </c>
      <c r="AL82" s="199">
        <v>9</v>
      </c>
      <c r="AM82" s="207" t="s">
        <v>104</v>
      </c>
      <c r="AN82" s="207" t="s">
        <v>104</v>
      </c>
      <c r="AO82" s="207" t="s">
        <v>104</v>
      </c>
      <c r="AP82" s="207" t="s">
        <v>104</v>
      </c>
      <c r="AQ82" s="207" t="s">
        <v>104</v>
      </c>
      <c r="AR82" s="207" t="s">
        <v>104</v>
      </c>
      <c r="AS82" s="207" t="s">
        <v>104</v>
      </c>
      <c r="AT82" s="207" t="s">
        <v>104</v>
      </c>
      <c r="AU82" s="206"/>
      <c r="AV82" s="207" t="s">
        <v>104</v>
      </c>
      <c r="AW82" s="147"/>
      <c r="AX82" s="147"/>
      <c r="AY82" s="11">
        <v>9</v>
      </c>
      <c r="AZ82" s="191">
        <v>0</v>
      </c>
      <c r="BA82" s="193">
        <v>0</v>
      </c>
      <c r="BB82" s="193">
        <v>0</v>
      </c>
      <c r="BC82" s="193">
        <v>0</v>
      </c>
      <c r="BD82" s="193">
        <v>0</v>
      </c>
      <c r="BE82" s="193">
        <v>0</v>
      </c>
      <c r="BF82" s="193">
        <v>0</v>
      </c>
      <c r="BG82" s="193">
        <v>0</v>
      </c>
      <c r="BH82" s="212">
        <v>1</v>
      </c>
      <c r="BI82" s="191">
        <v>0</v>
      </c>
      <c r="BJ82" s="147"/>
      <c r="BK82" s="215"/>
      <c r="BL82" s="147"/>
      <c r="BM82" s="147"/>
      <c r="BN82" s="147"/>
      <c r="BO82" s="147"/>
      <c r="BP82" s="147"/>
      <c r="BQ82" s="147"/>
      <c r="BS82" s="11">
        <v>9</v>
      </c>
      <c r="BT82" s="191">
        <v>0</v>
      </c>
      <c r="BU82" s="193">
        <v>0</v>
      </c>
      <c r="BV82" s="193">
        <v>0</v>
      </c>
      <c r="BW82" s="193">
        <v>0</v>
      </c>
      <c r="BX82" s="193">
        <v>0</v>
      </c>
      <c r="BY82" s="193">
        <v>0</v>
      </c>
      <c r="BZ82" s="193">
        <v>0</v>
      </c>
      <c r="CA82" s="193">
        <v>0</v>
      </c>
      <c r="CB82" s="212">
        <v>1</v>
      </c>
      <c r="CC82" s="191">
        <v>0</v>
      </c>
      <c r="CG82" s="199">
        <v>9</v>
      </c>
      <c r="CH82" s="207" t="s">
        <v>104</v>
      </c>
      <c r="CI82" s="207" t="s">
        <v>104</v>
      </c>
      <c r="CJ82" s="207" t="s">
        <v>104</v>
      </c>
      <c r="CK82" s="207" t="s">
        <v>104</v>
      </c>
      <c r="CL82" s="207" t="s">
        <v>104</v>
      </c>
      <c r="CM82" s="207" t="s">
        <v>104</v>
      </c>
      <c r="CN82" s="207" t="s">
        <v>104</v>
      </c>
      <c r="CO82" s="207" t="s">
        <v>104</v>
      </c>
      <c r="CP82" s="206"/>
      <c r="CQ82" s="207" t="s">
        <v>104</v>
      </c>
    </row>
    <row r="83" spans="1:95" x14ac:dyDescent="0.2">
      <c r="A83" s="17"/>
      <c r="C83" s="166">
        <v>10</v>
      </c>
      <c r="D83" s="157">
        <v>0</v>
      </c>
      <c r="E83" s="157">
        <v>0</v>
      </c>
      <c r="F83" s="157">
        <v>0</v>
      </c>
      <c r="G83" s="157">
        <v>0</v>
      </c>
      <c r="H83" s="157">
        <v>0</v>
      </c>
      <c r="I83" s="157">
        <v>0</v>
      </c>
      <c r="J83" s="167">
        <v>0</v>
      </c>
      <c r="K83" s="167">
        <v>0</v>
      </c>
      <c r="L83" s="167">
        <v>0</v>
      </c>
      <c r="M83" s="168">
        <v>1</v>
      </c>
      <c r="Y83" s="166">
        <v>10</v>
      </c>
      <c r="Z83" s="167">
        <f>IF(AM83="p",AZ83+$S$15,(IF(AM83="z",AZ83,IF(AM83="m",AZ83*$S$15,IF(AM83="n",AZ83-$S$15,AZ83)))))</f>
        <v>0</v>
      </c>
      <c r="AA83" s="167">
        <f t="shared" si="88"/>
        <v>0</v>
      </c>
      <c r="AB83" s="167">
        <f t="shared" si="89"/>
        <v>0</v>
      </c>
      <c r="AC83" s="167">
        <f t="shared" si="90"/>
        <v>0</v>
      </c>
      <c r="AD83" s="167">
        <f t="shared" si="91"/>
        <v>0</v>
      </c>
      <c r="AE83" s="167">
        <f t="shared" si="92"/>
        <v>0</v>
      </c>
      <c r="AF83" s="167">
        <f t="shared" si="93"/>
        <v>0</v>
      </c>
      <c r="AG83" s="167">
        <f t="shared" si="94"/>
        <v>0</v>
      </c>
      <c r="AH83" s="167">
        <f t="shared" ref="AH83:AH91" si="95">IF(AU83="p",BH83+$S$15,(IF(AU83="z",BH83,IF(AU83="m",BH83*$S$15,IF(AU83="n",BH83-$S$15,BH83)))))</f>
        <v>0</v>
      </c>
      <c r="AI83" s="168">
        <f>$S$17</f>
        <v>1</v>
      </c>
      <c r="AL83" s="200">
        <v>10</v>
      </c>
      <c r="AM83" s="208" t="s">
        <v>104</v>
      </c>
      <c r="AN83" s="208" t="s">
        <v>104</v>
      </c>
      <c r="AO83" s="208" t="s">
        <v>104</v>
      </c>
      <c r="AP83" s="208" t="s">
        <v>104</v>
      </c>
      <c r="AQ83" s="208" t="s">
        <v>104</v>
      </c>
      <c r="AR83" s="208" t="s">
        <v>104</v>
      </c>
      <c r="AS83" s="208" t="s">
        <v>104</v>
      </c>
      <c r="AT83" s="208" t="s">
        <v>104</v>
      </c>
      <c r="AU83" s="208" t="s">
        <v>104</v>
      </c>
      <c r="AV83" s="209"/>
      <c r="AW83" s="169"/>
      <c r="AX83" s="169"/>
      <c r="AY83" s="166">
        <v>10</v>
      </c>
      <c r="AZ83" s="196">
        <v>0</v>
      </c>
      <c r="BA83" s="195">
        <v>0</v>
      </c>
      <c r="BB83" s="195">
        <v>0</v>
      </c>
      <c r="BC83" s="195">
        <v>0</v>
      </c>
      <c r="BD83" s="195">
        <v>0</v>
      </c>
      <c r="BE83" s="195">
        <v>0</v>
      </c>
      <c r="BF83" s="195">
        <v>0</v>
      </c>
      <c r="BG83" s="195">
        <v>0</v>
      </c>
      <c r="BH83" s="195">
        <v>0</v>
      </c>
      <c r="BI83" s="213">
        <v>1</v>
      </c>
      <c r="BJ83" s="169"/>
      <c r="BK83" s="217"/>
      <c r="BL83" s="169"/>
      <c r="BM83" s="169"/>
      <c r="BN83" s="169"/>
      <c r="BO83" s="169"/>
      <c r="BP83" s="169"/>
      <c r="BQ83" s="169"/>
      <c r="BS83" s="166">
        <v>10</v>
      </c>
      <c r="BT83" s="196">
        <v>0</v>
      </c>
      <c r="BU83" s="195">
        <v>0</v>
      </c>
      <c r="BV83" s="195">
        <v>0</v>
      </c>
      <c r="BW83" s="195">
        <v>0</v>
      </c>
      <c r="BX83" s="195">
        <v>0</v>
      </c>
      <c r="BY83" s="195">
        <v>0</v>
      </c>
      <c r="BZ83" s="195">
        <v>0</v>
      </c>
      <c r="CA83" s="195">
        <v>0</v>
      </c>
      <c r="CB83" s="195">
        <v>0</v>
      </c>
      <c r="CC83" s="213">
        <v>1</v>
      </c>
      <c r="CG83" s="200">
        <v>10</v>
      </c>
      <c r="CH83" s="208" t="s">
        <v>104</v>
      </c>
      <c r="CI83" s="208" t="s">
        <v>104</v>
      </c>
      <c r="CJ83" s="208" t="s">
        <v>104</v>
      </c>
      <c r="CK83" s="208" t="s">
        <v>104</v>
      </c>
      <c r="CL83" s="208" t="s">
        <v>104</v>
      </c>
      <c r="CM83" s="208" t="s">
        <v>104</v>
      </c>
      <c r="CN83" s="208" t="s">
        <v>104</v>
      </c>
      <c r="CO83" s="208" t="s">
        <v>104</v>
      </c>
      <c r="CP83" s="208" t="s">
        <v>104</v>
      </c>
      <c r="CQ83" s="209"/>
    </row>
    <row r="84" spans="1:95" x14ac:dyDescent="0.2">
      <c r="A84" s="17" t="s">
        <v>12</v>
      </c>
      <c r="B84" s="13">
        <f>B74+1</f>
        <v>9</v>
      </c>
      <c r="C84" s="11">
        <v>1</v>
      </c>
      <c r="D84" s="46">
        <v>1</v>
      </c>
      <c r="E84" s="38">
        <v>0</v>
      </c>
      <c r="F84" s="38">
        <v>0</v>
      </c>
      <c r="G84" s="38">
        <v>0</v>
      </c>
      <c r="H84" s="38">
        <v>0</v>
      </c>
      <c r="I84" s="38">
        <v>0</v>
      </c>
      <c r="J84" s="38">
        <v>0</v>
      </c>
      <c r="K84" s="38">
        <v>0</v>
      </c>
      <c r="L84" s="38">
        <v>0</v>
      </c>
      <c r="M84" s="38">
        <v>0</v>
      </c>
      <c r="O84" s="10"/>
      <c r="Y84" s="11">
        <v>1</v>
      </c>
      <c r="Z84" s="204">
        <f>$S$17</f>
        <v>1</v>
      </c>
      <c r="AA84" s="84">
        <f>IF(AN84="p",BA84+$S$15,(IF(AN84="z",BA84,IF(AN84="m",BA84*$S$15,IF(AN84="n",BA84-$S$15,BA84)))))</f>
        <v>0</v>
      </c>
      <c r="AB84" s="84">
        <f t="shared" si="89"/>
        <v>0</v>
      </c>
      <c r="AC84" s="84">
        <f t="shared" si="90"/>
        <v>0</v>
      </c>
      <c r="AD84" s="84">
        <f t="shared" si="91"/>
        <v>0</v>
      </c>
      <c r="AE84" s="84">
        <f t="shared" si="92"/>
        <v>0</v>
      </c>
      <c r="AF84" s="84">
        <f t="shared" si="93"/>
        <v>0</v>
      </c>
      <c r="AG84" s="84">
        <f t="shared" si="94"/>
        <v>0</v>
      </c>
      <c r="AH84" s="84">
        <f t="shared" si="95"/>
        <v>0</v>
      </c>
      <c r="AI84" s="84">
        <f t="shared" ref="AI84:AI92" si="96">IF(AV84="p",BI84+$S$15,(IF(AV84="z",BI84,IF(AV84="m",BI84*$S$15,IF(AV84="n",BI84-$S$15,BI84)))))</f>
        <v>0</v>
      </c>
      <c r="AL84" s="199">
        <v>1</v>
      </c>
      <c r="AM84" s="206"/>
      <c r="AN84" s="207" t="s">
        <v>104</v>
      </c>
      <c r="AO84" s="207" t="s">
        <v>104</v>
      </c>
      <c r="AP84" s="207" t="s">
        <v>104</v>
      </c>
      <c r="AQ84" s="207" t="s">
        <v>104</v>
      </c>
      <c r="AR84" s="207" t="s">
        <v>104</v>
      </c>
      <c r="AS84" s="207" t="s">
        <v>104</v>
      </c>
      <c r="AT84" s="207" t="s">
        <v>104</v>
      </c>
      <c r="AU84" s="207" t="s">
        <v>104</v>
      </c>
      <c r="AV84" s="207" t="s">
        <v>104</v>
      </c>
      <c r="AW84" s="147"/>
      <c r="AX84" s="147"/>
      <c r="AY84" s="11">
        <v>1</v>
      </c>
      <c r="AZ84" s="212">
        <v>1</v>
      </c>
      <c r="BA84" s="191">
        <v>0</v>
      </c>
      <c r="BB84" s="191">
        <v>0</v>
      </c>
      <c r="BC84" s="191">
        <v>0</v>
      </c>
      <c r="BD84" s="191">
        <v>0</v>
      </c>
      <c r="BE84" s="191">
        <v>0</v>
      </c>
      <c r="BF84" s="191">
        <v>0</v>
      </c>
      <c r="BG84" s="191">
        <v>0</v>
      </c>
      <c r="BH84" s="191">
        <v>0</v>
      </c>
      <c r="BI84" s="191">
        <v>0</v>
      </c>
      <c r="BJ84" s="147"/>
      <c r="BK84" s="215"/>
      <c r="BL84" s="147"/>
      <c r="BM84" s="147"/>
      <c r="BN84" s="147"/>
      <c r="BO84" s="147"/>
      <c r="BP84" s="147"/>
      <c r="BQ84" s="147"/>
      <c r="BS84" s="11">
        <v>1</v>
      </c>
      <c r="BT84" s="212">
        <v>1</v>
      </c>
      <c r="BU84" s="191">
        <v>0</v>
      </c>
      <c r="BV84" s="191">
        <v>0</v>
      </c>
      <c r="BW84" s="191">
        <v>0</v>
      </c>
      <c r="BX84" s="191">
        <v>0</v>
      </c>
      <c r="BY84" s="191">
        <v>0</v>
      </c>
      <c r="BZ84" s="191">
        <v>0</v>
      </c>
      <c r="CA84" s="191">
        <v>0</v>
      </c>
      <c r="CB84" s="191">
        <v>0</v>
      </c>
      <c r="CC84" s="191">
        <v>0</v>
      </c>
      <c r="CG84" s="199">
        <v>1</v>
      </c>
      <c r="CH84" s="206"/>
      <c r="CI84" s="207" t="s">
        <v>104</v>
      </c>
      <c r="CJ84" s="207" t="s">
        <v>104</v>
      </c>
      <c r="CK84" s="207" t="s">
        <v>104</v>
      </c>
      <c r="CL84" s="207" t="s">
        <v>104</v>
      </c>
      <c r="CM84" s="207" t="s">
        <v>104</v>
      </c>
      <c r="CN84" s="207" t="s">
        <v>104</v>
      </c>
      <c r="CO84" s="207" t="s">
        <v>104</v>
      </c>
      <c r="CP84" s="207" t="s">
        <v>104</v>
      </c>
      <c r="CQ84" s="207" t="s">
        <v>104</v>
      </c>
    </row>
    <row r="85" spans="1:95" x14ac:dyDescent="0.2">
      <c r="A85" s="17"/>
      <c r="B85" s="13"/>
      <c r="C85" s="11">
        <v>2</v>
      </c>
      <c r="D85" s="38">
        <v>0</v>
      </c>
      <c r="E85" s="46">
        <v>1</v>
      </c>
      <c r="F85" s="38">
        <v>0</v>
      </c>
      <c r="G85" s="38">
        <v>0</v>
      </c>
      <c r="H85" s="38">
        <v>0</v>
      </c>
      <c r="I85" s="38">
        <v>0</v>
      </c>
      <c r="J85" s="38">
        <v>0</v>
      </c>
      <c r="K85" s="38">
        <v>0</v>
      </c>
      <c r="L85" s="38">
        <v>0</v>
      </c>
      <c r="M85" s="38">
        <v>0</v>
      </c>
      <c r="Y85" s="11">
        <v>2</v>
      </c>
      <c r="Z85" s="84">
        <f>IF(AM85="p",AZ85+$S$15,(IF(AM85="z",AZ85,IF(AM85="m",AZ85*$S$15,IF(AM85="n",AZ85-$S$15,AZ85)))))</f>
        <v>0</v>
      </c>
      <c r="AA85" s="204">
        <f>$S$17</f>
        <v>1</v>
      </c>
      <c r="AB85" s="84">
        <f t="shared" si="89"/>
        <v>0</v>
      </c>
      <c r="AC85" s="84">
        <f t="shared" si="90"/>
        <v>0</v>
      </c>
      <c r="AD85" s="84">
        <f t="shared" si="91"/>
        <v>0</v>
      </c>
      <c r="AE85" s="84">
        <f t="shared" si="92"/>
        <v>0</v>
      </c>
      <c r="AF85" s="84">
        <f t="shared" si="93"/>
        <v>0</v>
      </c>
      <c r="AG85" s="84">
        <f t="shared" si="94"/>
        <v>0</v>
      </c>
      <c r="AH85" s="84">
        <f t="shared" si="95"/>
        <v>0</v>
      </c>
      <c r="AI85" s="84">
        <f t="shared" si="96"/>
        <v>0</v>
      </c>
      <c r="AL85" s="199">
        <v>2</v>
      </c>
      <c r="AM85" s="207" t="s">
        <v>104</v>
      </c>
      <c r="AN85" s="206"/>
      <c r="AO85" s="207" t="s">
        <v>104</v>
      </c>
      <c r="AP85" s="207" t="s">
        <v>104</v>
      </c>
      <c r="AQ85" s="207" t="s">
        <v>104</v>
      </c>
      <c r="AR85" s="207" t="s">
        <v>104</v>
      </c>
      <c r="AS85" s="207" t="s">
        <v>104</v>
      </c>
      <c r="AT85" s="207" t="s">
        <v>104</v>
      </c>
      <c r="AU85" s="207" t="s">
        <v>104</v>
      </c>
      <c r="AV85" s="207" t="s">
        <v>104</v>
      </c>
      <c r="AW85" s="147"/>
      <c r="AX85" s="147"/>
      <c r="AY85" s="11">
        <v>2</v>
      </c>
      <c r="AZ85" s="191">
        <v>0</v>
      </c>
      <c r="BA85" s="212">
        <v>1</v>
      </c>
      <c r="BB85" s="191">
        <v>0</v>
      </c>
      <c r="BC85" s="191">
        <v>0</v>
      </c>
      <c r="BD85" s="191">
        <v>0</v>
      </c>
      <c r="BE85" s="191">
        <v>0</v>
      </c>
      <c r="BF85" s="191">
        <v>0</v>
      </c>
      <c r="BG85" s="191">
        <v>0</v>
      </c>
      <c r="BH85" s="191">
        <v>0</v>
      </c>
      <c r="BI85" s="191">
        <v>0</v>
      </c>
      <c r="BJ85" s="147"/>
      <c r="BK85" s="215"/>
      <c r="BL85" s="147"/>
      <c r="BM85" s="147"/>
      <c r="BN85" s="147"/>
      <c r="BO85" s="147"/>
      <c r="BP85" s="147"/>
      <c r="BQ85" s="147"/>
      <c r="BS85" s="11">
        <v>2</v>
      </c>
      <c r="BT85" s="191">
        <v>0</v>
      </c>
      <c r="BU85" s="212">
        <v>1</v>
      </c>
      <c r="BV85" s="191">
        <v>0</v>
      </c>
      <c r="BW85" s="191">
        <v>0</v>
      </c>
      <c r="BX85" s="191">
        <v>0</v>
      </c>
      <c r="BY85" s="191">
        <v>0</v>
      </c>
      <c r="BZ85" s="191">
        <v>0</v>
      </c>
      <c r="CA85" s="191">
        <v>0</v>
      </c>
      <c r="CB85" s="191">
        <v>0</v>
      </c>
      <c r="CC85" s="191">
        <v>0</v>
      </c>
      <c r="CG85" s="199">
        <v>2</v>
      </c>
      <c r="CH85" s="207" t="s">
        <v>104</v>
      </c>
      <c r="CI85" s="206"/>
      <c r="CJ85" s="207" t="s">
        <v>104</v>
      </c>
      <c r="CK85" s="207" t="s">
        <v>104</v>
      </c>
      <c r="CL85" s="207" t="s">
        <v>104</v>
      </c>
      <c r="CM85" s="207" t="s">
        <v>104</v>
      </c>
      <c r="CN85" s="207" t="s">
        <v>104</v>
      </c>
      <c r="CO85" s="207" t="s">
        <v>104</v>
      </c>
      <c r="CP85" s="207" t="s">
        <v>104</v>
      </c>
      <c r="CQ85" s="207" t="s">
        <v>104</v>
      </c>
    </row>
    <row r="86" spans="1:95" x14ac:dyDescent="0.2">
      <c r="A86" s="17"/>
      <c r="B86" s="13"/>
      <c r="C86" s="11">
        <v>3</v>
      </c>
      <c r="D86" s="38">
        <v>0</v>
      </c>
      <c r="E86" s="38">
        <v>0</v>
      </c>
      <c r="F86" s="46">
        <v>1</v>
      </c>
      <c r="G86" s="38">
        <v>0</v>
      </c>
      <c r="H86" s="38">
        <v>0</v>
      </c>
      <c r="I86" s="38">
        <v>0</v>
      </c>
      <c r="J86" s="38">
        <v>0</v>
      </c>
      <c r="K86" s="38">
        <v>0</v>
      </c>
      <c r="L86" s="38">
        <v>0</v>
      </c>
      <c r="M86" s="38">
        <v>0</v>
      </c>
      <c r="Y86" s="11">
        <v>3</v>
      </c>
      <c r="Z86" s="84">
        <f t="shared" ref="Z86:Z92" si="97">IF(AM86="p",AZ86+$S$15,(IF(AM86="z",AZ86,IF(AM86="m",AZ86*$S$15,IF(AM86="n",AZ86-$S$15,AZ86)))))</f>
        <v>0</v>
      </c>
      <c r="AA86" s="84">
        <f t="shared" ref="AA86:AA93" si="98">IF(AN86="p",BA86+$S$15,(IF(AN86="z",BA86,IF(AN86="m",BA86*$S$15,IF(AN86="n",BA86-$S$15,BA86)))))</f>
        <v>0</v>
      </c>
      <c r="AB86" s="204">
        <f>$S$17</f>
        <v>1</v>
      </c>
      <c r="AC86" s="84">
        <f t="shared" si="90"/>
        <v>0</v>
      </c>
      <c r="AD86" s="84">
        <f t="shared" si="91"/>
        <v>0</v>
      </c>
      <c r="AE86" s="84">
        <f t="shared" si="92"/>
        <v>0</v>
      </c>
      <c r="AF86" s="84">
        <f t="shared" si="93"/>
        <v>0</v>
      </c>
      <c r="AG86" s="84">
        <f t="shared" si="94"/>
        <v>0</v>
      </c>
      <c r="AH86" s="84">
        <f t="shared" si="95"/>
        <v>0</v>
      </c>
      <c r="AI86" s="84">
        <f t="shared" si="96"/>
        <v>0</v>
      </c>
      <c r="AL86" s="199">
        <v>3</v>
      </c>
      <c r="AM86" s="207" t="s">
        <v>104</v>
      </c>
      <c r="AN86" s="207" t="s">
        <v>104</v>
      </c>
      <c r="AO86" s="206"/>
      <c r="AP86" s="207" t="s">
        <v>104</v>
      </c>
      <c r="AQ86" s="207" t="s">
        <v>104</v>
      </c>
      <c r="AR86" s="207" t="s">
        <v>104</v>
      </c>
      <c r="AS86" s="207" t="s">
        <v>104</v>
      </c>
      <c r="AT86" s="207" t="s">
        <v>104</v>
      </c>
      <c r="AU86" s="207" t="s">
        <v>104</v>
      </c>
      <c r="AV86" s="207" t="s">
        <v>104</v>
      </c>
      <c r="AW86" s="147"/>
      <c r="AX86" s="147"/>
      <c r="AY86" s="11">
        <v>3</v>
      </c>
      <c r="AZ86" s="191">
        <v>0</v>
      </c>
      <c r="BA86" s="191">
        <v>0</v>
      </c>
      <c r="BB86" s="212">
        <v>1</v>
      </c>
      <c r="BC86" s="191">
        <v>0</v>
      </c>
      <c r="BD86" s="191">
        <v>0</v>
      </c>
      <c r="BE86" s="191">
        <v>0</v>
      </c>
      <c r="BF86" s="191">
        <v>0</v>
      </c>
      <c r="BG86" s="191">
        <v>0</v>
      </c>
      <c r="BH86" s="191">
        <v>0</v>
      </c>
      <c r="BI86" s="191">
        <v>0</v>
      </c>
      <c r="BJ86" s="147"/>
      <c r="BK86" s="215"/>
      <c r="BL86" s="147"/>
      <c r="BM86" s="147"/>
      <c r="BN86" s="147"/>
      <c r="BO86" s="147"/>
      <c r="BP86" s="147"/>
      <c r="BQ86" s="147"/>
      <c r="BS86" s="11">
        <v>3</v>
      </c>
      <c r="BT86" s="191">
        <v>0</v>
      </c>
      <c r="BU86" s="191">
        <v>0</v>
      </c>
      <c r="BV86" s="212">
        <v>1</v>
      </c>
      <c r="BW86" s="191">
        <v>0</v>
      </c>
      <c r="BX86" s="191">
        <v>0</v>
      </c>
      <c r="BY86" s="191">
        <v>0</v>
      </c>
      <c r="BZ86" s="191">
        <v>0</v>
      </c>
      <c r="CA86" s="191">
        <v>0</v>
      </c>
      <c r="CB86" s="191">
        <v>0</v>
      </c>
      <c r="CC86" s="191">
        <v>0</v>
      </c>
      <c r="CG86" s="199">
        <v>3</v>
      </c>
      <c r="CH86" s="207" t="s">
        <v>104</v>
      </c>
      <c r="CI86" s="207" t="s">
        <v>104</v>
      </c>
      <c r="CJ86" s="206"/>
      <c r="CK86" s="207" t="s">
        <v>104</v>
      </c>
      <c r="CL86" s="207" t="s">
        <v>104</v>
      </c>
      <c r="CM86" s="207" t="s">
        <v>104</v>
      </c>
      <c r="CN86" s="207" t="s">
        <v>104</v>
      </c>
      <c r="CO86" s="207" t="s">
        <v>104</v>
      </c>
      <c r="CP86" s="207" t="s">
        <v>104</v>
      </c>
      <c r="CQ86" s="207" t="s">
        <v>104</v>
      </c>
    </row>
    <row r="87" spans="1:95" x14ac:dyDescent="0.2">
      <c r="A87" s="17"/>
      <c r="B87" s="13"/>
      <c r="C87" s="11">
        <v>4</v>
      </c>
      <c r="D87" s="38">
        <v>0</v>
      </c>
      <c r="E87" s="38">
        <v>0</v>
      </c>
      <c r="F87" s="38">
        <v>0</v>
      </c>
      <c r="G87" s="46">
        <v>1</v>
      </c>
      <c r="H87" s="38">
        <v>0</v>
      </c>
      <c r="I87" s="38">
        <v>0</v>
      </c>
      <c r="J87" s="38">
        <v>0</v>
      </c>
      <c r="K87" s="38">
        <v>0</v>
      </c>
      <c r="L87" s="38">
        <v>0</v>
      </c>
      <c r="M87" s="38">
        <v>0</v>
      </c>
      <c r="Y87" s="11">
        <v>4</v>
      </c>
      <c r="Z87" s="84">
        <f t="shared" si="97"/>
        <v>0</v>
      </c>
      <c r="AA87" s="84">
        <f t="shared" si="98"/>
        <v>0</v>
      </c>
      <c r="AB87" s="84">
        <f t="shared" ref="AB87:AB95" si="99">IF(AO87="p",BB87+$S$15,(IF(AO87="z",BB87,IF(AO87="m",BB87*$S$15,IF(AO87="n",BB87-$S$15,BB87)))))</f>
        <v>0</v>
      </c>
      <c r="AC87" s="204">
        <f>$S$17</f>
        <v>1</v>
      </c>
      <c r="AD87" s="84">
        <f t="shared" si="91"/>
        <v>0</v>
      </c>
      <c r="AE87" s="84">
        <f t="shared" si="92"/>
        <v>0</v>
      </c>
      <c r="AF87" s="84">
        <f t="shared" si="93"/>
        <v>0</v>
      </c>
      <c r="AG87" s="84">
        <f t="shared" si="94"/>
        <v>0</v>
      </c>
      <c r="AH87" s="84">
        <f t="shared" si="95"/>
        <v>0</v>
      </c>
      <c r="AI87" s="84">
        <f t="shared" si="96"/>
        <v>0</v>
      </c>
      <c r="AL87" s="199">
        <v>4</v>
      </c>
      <c r="AM87" s="207" t="s">
        <v>104</v>
      </c>
      <c r="AN87" s="207" t="s">
        <v>104</v>
      </c>
      <c r="AO87" s="207" t="s">
        <v>104</v>
      </c>
      <c r="AP87" s="206"/>
      <c r="AQ87" s="207" t="s">
        <v>104</v>
      </c>
      <c r="AR87" s="207" t="s">
        <v>104</v>
      </c>
      <c r="AS87" s="207" t="s">
        <v>104</v>
      </c>
      <c r="AT87" s="207" t="s">
        <v>104</v>
      </c>
      <c r="AU87" s="207" t="s">
        <v>104</v>
      </c>
      <c r="AV87" s="207" t="s">
        <v>104</v>
      </c>
      <c r="AW87" s="147"/>
      <c r="AX87" s="147"/>
      <c r="AY87" s="11">
        <v>4</v>
      </c>
      <c r="AZ87" s="191">
        <v>0</v>
      </c>
      <c r="BA87" s="191">
        <v>0</v>
      </c>
      <c r="BB87" s="191">
        <v>0</v>
      </c>
      <c r="BC87" s="212">
        <v>1</v>
      </c>
      <c r="BD87" s="191">
        <v>0</v>
      </c>
      <c r="BE87" s="191">
        <v>0</v>
      </c>
      <c r="BF87" s="191">
        <v>0</v>
      </c>
      <c r="BG87" s="191">
        <v>0</v>
      </c>
      <c r="BH87" s="191">
        <v>0</v>
      </c>
      <c r="BI87" s="191">
        <v>0</v>
      </c>
      <c r="BJ87" s="147"/>
      <c r="BK87" s="215"/>
      <c r="BL87" s="147"/>
      <c r="BM87" s="147"/>
      <c r="BN87" s="147"/>
      <c r="BO87" s="147"/>
      <c r="BP87" s="147"/>
      <c r="BQ87" s="147"/>
      <c r="BS87" s="11">
        <v>4</v>
      </c>
      <c r="BT87" s="191">
        <v>0</v>
      </c>
      <c r="BU87" s="191">
        <v>0</v>
      </c>
      <c r="BV87" s="191">
        <v>0</v>
      </c>
      <c r="BW87" s="212">
        <v>1</v>
      </c>
      <c r="BX87" s="191">
        <v>0</v>
      </c>
      <c r="BY87" s="191">
        <v>0</v>
      </c>
      <c r="BZ87" s="191">
        <v>0</v>
      </c>
      <c r="CA87" s="191">
        <v>0</v>
      </c>
      <c r="CB87" s="191">
        <v>0</v>
      </c>
      <c r="CC87" s="191">
        <v>0</v>
      </c>
      <c r="CG87" s="199">
        <v>4</v>
      </c>
      <c r="CH87" s="207" t="s">
        <v>104</v>
      </c>
      <c r="CI87" s="207" t="s">
        <v>104</v>
      </c>
      <c r="CJ87" s="207" t="s">
        <v>104</v>
      </c>
      <c r="CK87" s="206"/>
      <c r="CL87" s="207" t="s">
        <v>104</v>
      </c>
      <c r="CM87" s="207" t="s">
        <v>104</v>
      </c>
      <c r="CN87" s="207" t="s">
        <v>104</v>
      </c>
      <c r="CO87" s="207" t="s">
        <v>104</v>
      </c>
      <c r="CP87" s="207" t="s">
        <v>104</v>
      </c>
      <c r="CQ87" s="207" t="s">
        <v>104</v>
      </c>
    </row>
    <row r="88" spans="1:95" x14ac:dyDescent="0.2">
      <c r="A88" s="17"/>
      <c r="B88" s="13"/>
      <c r="C88" s="11">
        <v>5</v>
      </c>
      <c r="D88" s="38">
        <v>0</v>
      </c>
      <c r="E88" s="38">
        <v>0</v>
      </c>
      <c r="F88" s="38">
        <v>0</v>
      </c>
      <c r="G88" s="38">
        <v>0</v>
      </c>
      <c r="H88" s="46">
        <v>1</v>
      </c>
      <c r="I88" s="38">
        <v>0</v>
      </c>
      <c r="J88" s="38">
        <v>0</v>
      </c>
      <c r="K88" s="38">
        <v>0</v>
      </c>
      <c r="L88" s="38">
        <v>0</v>
      </c>
      <c r="M88" s="38">
        <v>0</v>
      </c>
      <c r="Y88" s="11">
        <v>5</v>
      </c>
      <c r="Z88" s="84">
        <f t="shared" si="97"/>
        <v>0</v>
      </c>
      <c r="AA88" s="84">
        <f t="shared" si="98"/>
        <v>0</v>
      </c>
      <c r="AB88" s="84">
        <f t="shared" si="99"/>
        <v>0</v>
      </c>
      <c r="AC88" s="84">
        <f t="shared" ref="AC88:AC96" si="100">IF(AP88="p",BC88+$S$15,(IF(AP88="z",BC88,IF(AP88="m",BC88*$S$15,IF(AP88="n",BC88-$S$15,BC88)))))</f>
        <v>0</v>
      </c>
      <c r="AD88" s="204">
        <f>$S$17</f>
        <v>1</v>
      </c>
      <c r="AE88" s="84">
        <f t="shared" si="92"/>
        <v>0</v>
      </c>
      <c r="AF88" s="84">
        <f t="shared" si="93"/>
        <v>0</v>
      </c>
      <c r="AG88" s="84">
        <f t="shared" si="94"/>
        <v>0</v>
      </c>
      <c r="AH88" s="84">
        <f t="shared" si="95"/>
        <v>0</v>
      </c>
      <c r="AI88" s="84">
        <f t="shared" si="96"/>
        <v>0</v>
      </c>
      <c r="AL88" s="199">
        <v>5</v>
      </c>
      <c r="AM88" s="207" t="s">
        <v>104</v>
      </c>
      <c r="AN88" s="207" t="s">
        <v>104</v>
      </c>
      <c r="AO88" s="207" t="s">
        <v>104</v>
      </c>
      <c r="AP88" s="207" t="s">
        <v>104</v>
      </c>
      <c r="AQ88" s="206"/>
      <c r="AR88" s="207" t="s">
        <v>104</v>
      </c>
      <c r="AS88" s="207" t="s">
        <v>104</v>
      </c>
      <c r="AT88" s="207" t="s">
        <v>104</v>
      </c>
      <c r="AU88" s="207" t="s">
        <v>104</v>
      </c>
      <c r="AV88" s="207" t="s">
        <v>104</v>
      </c>
      <c r="AW88" s="147"/>
      <c r="AX88" s="147"/>
      <c r="AY88" s="11">
        <v>5</v>
      </c>
      <c r="AZ88" s="191">
        <v>0</v>
      </c>
      <c r="BA88" s="191">
        <v>0</v>
      </c>
      <c r="BB88" s="191">
        <v>0</v>
      </c>
      <c r="BC88" s="191">
        <v>0</v>
      </c>
      <c r="BD88" s="212">
        <v>1</v>
      </c>
      <c r="BE88" s="191">
        <v>0</v>
      </c>
      <c r="BF88" s="191">
        <v>0</v>
      </c>
      <c r="BG88" s="191">
        <v>0</v>
      </c>
      <c r="BH88" s="191">
        <v>0</v>
      </c>
      <c r="BI88" s="191">
        <v>0</v>
      </c>
      <c r="BJ88" s="147"/>
      <c r="BK88" s="215"/>
      <c r="BL88" s="147"/>
      <c r="BM88" s="147"/>
      <c r="BN88" s="147"/>
      <c r="BO88" s="147"/>
      <c r="BP88" s="147"/>
      <c r="BQ88" s="147"/>
      <c r="BS88" s="11">
        <v>5</v>
      </c>
      <c r="BT88" s="191">
        <v>0</v>
      </c>
      <c r="BU88" s="191">
        <v>0</v>
      </c>
      <c r="BV88" s="191">
        <v>0</v>
      </c>
      <c r="BW88" s="191">
        <v>0</v>
      </c>
      <c r="BX88" s="212">
        <v>1</v>
      </c>
      <c r="BY88" s="191">
        <v>0</v>
      </c>
      <c r="BZ88" s="191">
        <v>0</v>
      </c>
      <c r="CA88" s="191">
        <v>0</v>
      </c>
      <c r="CB88" s="191">
        <v>0</v>
      </c>
      <c r="CC88" s="191">
        <v>0</v>
      </c>
      <c r="CG88" s="199">
        <v>5</v>
      </c>
      <c r="CH88" s="207" t="s">
        <v>104</v>
      </c>
      <c r="CI88" s="207" t="s">
        <v>104</v>
      </c>
      <c r="CJ88" s="207" t="s">
        <v>104</v>
      </c>
      <c r="CK88" s="207" t="s">
        <v>104</v>
      </c>
      <c r="CL88" s="206"/>
      <c r="CM88" s="207" t="s">
        <v>104</v>
      </c>
      <c r="CN88" s="207" t="s">
        <v>104</v>
      </c>
      <c r="CO88" s="207" t="s">
        <v>104</v>
      </c>
      <c r="CP88" s="207" t="s">
        <v>104</v>
      </c>
      <c r="CQ88" s="207" t="s">
        <v>104</v>
      </c>
    </row>
    <row r="89" spans="1:95" x14ac:dyDescent="0.2">
      <c r="A89" s="17"/>
      <c r="B89" s="13"/>
      <c r="C89" s="11">
        <v>6</v>
      </c>
      <c r="D89" s="38">
        <v>0</v>
      </c>
      <c r="E89" s="38">
        <v>0</v>
      </c>
      <c r="F89" s="38">
        <v>0</v>
      </c>
      <c r="G89" s="38">
        <v>0</v>
      </c>
      <c r="H89" s="38">
        <v>0</v>
      </c>
      <c r="I89" s="46">
        <v>1</v>
      </c>
      <c r="J89" s="38">
        <v>0</v>
      </c>
      <c r="K89" s="38">
        <v>0</v>
      </c>
      <c r="L89" s="38">
        <v>0</v>
      </c>
      <c r="M89" s="38">
        <v>0</v>
      </c>
      <c r="Y89" s="11">
        <v>6</v>
      </c>
      <c r="Z89" s="84">
        <f t="shared" si="97"/>
        <v>0</v>
      </c>
      <c r="AA89" s="84">
        <f t="shared" si="98"/>
        <v>0</v>
      </c>
      <c r="AB89" s="84">
        <f t="shared" si="99"/>
        <v>0</v>
      </c>
      <c r="AC89" s="84">
        <f t="shared" si="100"/>
        <v>0</v>
      </c>
      <c r="AD89" s="84">
        <f t="shared" ref="AD89:AD97" si="101">IF(AQ89="p",BD89+$S$15,(IF(AQ89="z",BD89,IF(AQ89="m",BD89*$S$15,IF(AQ89="n",BD89-$S$15,BD89)))))</f>
        <v>0</v>
      </c>
      <c r="AE89" s="204">
        <f>$S$17</f>
        <v>1</v>
      </c>
      <c r="AF89" s="84">
        <f t="shared" si="93"/>
        <v>0</v>
      </c>
      <c r="AG89" s="84">
        <f t="shared" si="94"/>
        <v>0</v>
      </c>
      <c r="AH89" s="84">
        <f t="shared" si="95"/>
        <v>0</v>
      </c>
      <c r="AI89" s="84">
        <f t="shared" si="96"/>
        <v>0</v>
      </c>
      <c r="AL89" s="199">
        <v>6</v>
      </c>
      <c r="AM89" s="207" t="s">
        <v>104</v>
      </c>
      <c r="AN89" s="207" t="s">
        <v>104</v>
      </c>
      <c r="AO89" s="207" t="s">
        <v>104</v>
      </c>
      <c r="AP89" s="207" t="s">
        <v>104</v>
      </c>
      <c r="AQ89" s="207" t="s">
        <v>104</v>
      </c>
      <c r="AR89" s="206"/>
      <c r="AS89" s="207" t="s">
        <v>104</v>
      </c>
      <c r="AT89" s="207" t="s">
        <v>104</v>
      </c>
      <c r="AU89" s="207" t="s">
        <v>104</v>
      </c>
      <c r="AV89" s="207" t="s">
        <v>104</v>
      </c>
      <c r="AW89" s="147"/>
      <c r="AX89" s="147"/>
      <c r="AY89" s="11">
        <v>6</v>
      </c>
      <c r="AZ89" s="191">
        <v>0</v>
      </c>
      <c r="BA89" s="191">
        <v>0</v>
      </c>
      <c r="BB89" s="191">
        <v>0</v>
      </c>
      <c r="BC89" s="191">
        <v>0</v>
      </c>
      <c r="BD89" s="191">
        <v>0</v>
      </c>
      <c r="BE89" s="212">
        <v>1</v>
      </c>
      <c r="BF89" s="191">
        <v>0</v>
      </c>
      <c r="BG89" s="191">
        <v>0</v>
      </c>
      <c r="BH89" s="191">
        <v>0</v>
      </c>
      <c r="BI89" s="191">
        <v>0</v>
      </c>
      <c r="BJ89" s="147"/>
      <c r="BK89" s="215"/>
      <c r="BL89" s="147"/>
      <c r="BM89" s="147"/>
      <c r="BN89" s="147"/>
      <c r="BO89" s="147"/>
      <c r="BP89" s="147"/>
      <c r="BQ89" s="147"/>
      <c r="BS89" s="11">
        <v>6</v>
      </c>
      <c r="BT89" s="191">
        <v>0</v>
      </c>
      <c r="BU89" s="191">
        <v>0</v>
      </c>
      <c r="BV89" s="191">
        <v>0</v>
      </c>
      <c r="BW89" s="191">
        <v>0</v>
      </c>
      <c r="BX89" s="191">
        <v>0</v>
      </c>
      <c r="BY89" s="212">
        <v>1</v>
      </c>
      <c r="BZ89" s="191">
        <v>0</v>
      </c>
      <c r="CA89" s="191">
        <v>0</v>
      </c>
      <c r="CB89" s="191">
        <v>0</v>
      </c>
      <c r="CC89" s="191">
        <v>0</v>
      </c>
      <c r="CG89" s="199">
        <v>6</v>
      </c>
      <c r="CH89" s="207" t="s">
        <v>104</v>
      </c>
      <c r="CI89" s="207" t="s">
        <v>104</v>
      </c>
      <c r="CJ89" s="207" t="s">
        <v>104</v>
      </c>
      <c r="CK89" s="207" t="s">
        <v>104</v>
      </c>
      <c r="CL89" s="207" t="s">
        <v>104</v>
      </c>
      <c r="CM89" s="206"/>
      <c r="CN89" s="207" t="s">
        <v>104</v>
      </c>
      <c r="CO89" s="207" t="s">
        <v>104</v>
      </c>
      <c r="CP89" s="207" t="s">
        <v>104</v>
      </c>
      <c r="CQ89" s="207" t="s">
        <v>104</v>
      </c>
    </row>
    <row r="90" spans="1:95" x14ac:dyDescent="0.2">
      <c r="A90" s="17"/>
      <c r="B90" s="13"/>
      <c r="C90" s="11">
        <v>7</v>
      </c>
      <c r="D90" s="161">
        <v>0</v>
      </c>
      <c r="E90" s="161">
        <v>0</v>
      </c>
      <c r="F90" s="161">
        <v>0</v>
      </c>
      <c r="G90" s="161">
        <v>0</v>
      </c>
      <c r="H90" s="161">
        <v>0</v>
      </c>
      <c r="I90" s="161">
        <v>0</v>
      </c>
      <c r="J90" s="46">
        <v>1</v>
      </c>
      <c r="K90" s="38">
        <v>0</v>
      </c>
      <c r="L90" s="38">
        <v>0</v>
      </c>
      <c r="M90" s="38">
        <v>0</v>
      </c>
      <c r="Y90" s="11">
        <v>7</v>
      </c>
      <c r="Z90" s="84">
        <f t="shared" si="97"/>
        <v>0</v>
      </c>
      <c r="AA90" s="84">
        <f t="shared" si="98"/>
        <v>0</v>
      </c>
      <c r="AB90" s="84">
        <f t="shared" si="99"/>
        <v>0</v>
      </c>
      <c r="AC90" s="84">
        <f t="shared" si="100"/>
        <v>0</v>
      </c>
      <c r="AD90" s="84">
        <f t="shared" si="101"/>
        <v>0</v>
      </c>
      <c r="AE90" s="84">
        <f t="shared" ref="AE90:AE98" si="102">IF(AR90="p",BE90+$S$15,(IF(AR90="z",BE90,IF(AR90="m",BE90*$S$15,IF(AR90="n",BE90-$S$15,BE90)))))</f>
        <v>0</v>
      </c>
      <c r="AF90" s="204">
        <f>$S$17</f>
        <v>1</v>
      </c>
      <c r="AG90" s="84">
        <f t="shared" si="94"/>
        <v>0</v>
      </c>
      <c r="AH90" s="84">
        <f t="shared" si="95"/>
        <v>0</v>
      </c>
      <c r="AI90" s="84">
        <f t="shared" si="96"/>
        <v>0</v>
      </c>
      <c r="AL90" s="199">
        <v>7</v>
      </c>
      <c r="AM90" s="207" t="s">
        <v>104</v>
      </c>
      <c r="AN90" s="207" t="s">
        <v>104</v>
      </c>
      <c r="AO90" s="207" t="s">
        <v>104</v>
      </c>
      <c r="AP90" s="207" t="s">
        <v>104</v>
      </c>
      <c r="AQ90" s="207" t="s">
        <v>104</v>
      </c>
      <c r="AR90" s="207" t="s">
        <v>104</v>
      </c>
      <c r="AS90" s="206"/>
      <c r="AT90" s="207" t="s">
        <v>104</v>
      </c>
      <c r="AU90" s="207" t="s">
        <v>104</v>
      </c>
      <c r="AV90" s="207" t="s">
        <v>104</v>
      </c>
      <c r="AW90" s="147"/>
      <c r="AX90" s="147"/>
      <c r="AY90" s="11">
        <v>7</v>
      </c>
      <c r="AZ90" s="191">
        <v>0</v>
      </c>
      <c r="BA90" s="193">
        <v>0</v>
      </c>
      <c r="BB90" s="193">
        <v>0</v>
      </c>
      <c r="BC90" s="193">
        <v>0</v>
      </c>
      <c r="BD90" s="193">
        <v>0</v>
      </c>
      <c r="BE90" s="193">
        <v>0</v>
      </c>
      <c r="BF90" s="212">
        <v>1</v>
      </c>
      <c r="BG90" s="191">
        <v>0</v>
      </c>
      <c r="BH90" s="191">
        <v>0</v>
      </c>
      <c r="BI90" s="191">
        <v>0</v>
      </c>
      <c r="BJ90" s="147"/>
      <c r="BK90" s="215"/>
      <c r="BL90" s="147"/>
      <c r="BM90" s="147"/>
      <c r="BN90" s="147"/>
      <c r="BO90" s="147"/>
      <c r="BP90" s="147"/>
      <c r="BQ90" s="147"/>
      <c r="BS90" s="11">
        <v>7</v>
      </c>
      <c r="BT90" s="191">
        <v>0</v>
      </c>
      <c r="BU90" s="193">
        <v>0</v>
      </c>
      <c r="BV90" s="193">
        <v>0</v>
      </c>
      <c r="BW90" s="193">
        <v>0</v>
      </c>
      <c r="BX90" s="193">
        <v>0</v>
      </c>
      <c r="BY90" s="193">
        <v>0</v>
      </c>
      <c r="BZ90" s="212">
        <v>1</v>
      </c>
      <c r="CA90" s="191">
        <v>0</v>
      </c>
      <c r="CB90" s="191">
        <v>0</v>
      </c>
      <c r="CC90" s="191">
        <v>0</v>
      </c>
      <c r="CG90" s="199">
        <v>7</v>
      </c>
      <c r="CH90" s="207" t="s">
        <v>104</v>
      </c>
      <c r="CI90" s="207" t="s">
        <v>104</v>
      </c>
      <c r="CJ90" s="207" t="s">
        <v>104</v>
      </c>
      <c r="CK90" s="207" t="s">
        <v>104</v>
      </c>
      <c r="CL90" s="207" t="s">
        <v>104</v>
      </c>
      <c r="CM90" s="207" t="s">
        <v>104</v>
      </c>
      <c r="CN90" s="206"/>
      <c r="CO90" s="207" t="s">
        <v>104</v>
      </c>
      <c r="CP90" s="207" t="s">
        <v>104</v>
      </c>
      <c r="CQ90" s="207" t="s">
        <v>104</v>
      </c>
    </row>
    <row r="91" spans="1:95" x14ac:dyDescent="0.2">
      <c r="A91" s="17"/>
      <c r="C91" s="11">
        <v>8</v>
      </c>
      <c r="D91" s="161">
        <v>0</v>
      </c>
      <c r="E91" s="161">
        <v>0</v>
      </c>
      <c r="F91" s="161">
        <v>0</v>
      </c>
      <c r="G91" s="161">
        <v>0</v>
      </c>
      <c r="H91" s="161">
        <v>0</v>
      </c>
      <c r="I91" s="161">
        <v>0</v>
      </c>
      <c r="J91" s="84">
        <v>0</v>
      </c>
      <c r="K91" s="46">
        <v>1</v>
      </c>
      <c r="L91" s="38">
        <v>0</v>
      </c>
      <c r="M91" s="38">
        <v>0</v>
      </c>
      <c r="Y91" s="11">
        <v>8</v>
      </c>
      <c r="Z91" s="84">
        <f t="shared" si="97"/>
        <v>0</v>
      </c>
      <c r="AA91" s="84">
        <f t="shared" si="98"/>
        <v>0</v>
      </c>
      <c r="AB91" s="84">
        <f t="shared" si="99"/>
        <v>0</v>
      </c>
      <c r="AC91" s="84">
        <f t="shared" si="100"/>
        <v>0</v>
      </c>
      <c r="AD91" s="84">
        <f t="shared" si="101"/>
        <v>0</v>
      </c>
      <c r="AE91" s="84">
        <f t="shared" si="102"/>
        <v>0</v>
      </c>
      <c r="AF91" s="84">
        <f t="shared" ref="AF91:AF99" si="103">IF(AS91="p",BF91+$S$15,(IF(AS91="z",BF91,IF(AS91="m",BF91*$S$15,IF(AS91="n",BF91-$S$15,BF91)))))</f>
        <v>0</v>
      </c>
      <c r="AG91" s="204">
        <f>$S$17</f>
        <v>1</v>
      </c>
      <c r="AH91" s="84">
        <f t="shared" si="95"/>
        <v>0</v>
      </c>
      <c r="AI91" s="84">
        <f t="shared" si="96"/>
        <v>0</v>
      </c>
      <c r="AL91" s="199">
        <v>8</v>
      </c>
      <c r="AM91" s="207" t="s">
        <v>104</v>
      </c>
      <c r="AN91" s="207" t="s">
        <v>104</v>
      </c>
      <c r="AO91" s="207" t="s">
        <v>104</v>
      </c>
      <c r="AP91" s="207" t="s">
        <v>104</v>
      </c>
      <c r="AQ91" s="207" t="s">
        <v>104</v>
      </c>
      <c r="AR91" s="207" t="s">
        <v>104</v>
      </c>
      <c r="AS91" s="207" t="s">
        <v>104</v>
      </c>
      <c r="AT91" s="206"/>
      <c r="AU91" s="207" t="s">
        <v>104</v>
      </c>
      <c r="AV91" s="207" t="s">
        <v>104</v>
      </c>
      <c r="AW91" s="147"/>
      <c r="AX91" s="147"/>
      <c r="AY91" s="11">
        <v>8</v>
      </c>
      <c r="AZ91" s="191">
        <v>0</v>
      </c>
      <c r="BA91" s="193">
        <v>0</v>
      </c>
      <c r="BB91" s="193">
        <v>0</v>
      </c>
      <c r="BC91" s="193">
        <v>0</v>
      </c>
      <c r="BD91" s="193">
        <v>0</v>
      </c>
      <c r="BE91" s="193">
        <v>0</v>
      </c>
      <c r="BF91" s="193">
        <v>0</v>
      </c>
      <c r="BG91" s="212">
        <v>1</v>
      </c>
      <c r="BH91" s="191">
        <v>0</v>
      </c>
      <c r="BI91" s="191">
        <v>0</v>
      </c>
      <c r="BJ91" s="147"/>
      <c r="BK91" s="215"/>
      <c r="BL91" s="147"/>
      <c r="BM91" s="147"/>
      <c r="BN91" s="147"/>
      <c r="BO91" s="147"/>
      <c r="BP91" s="147"/>
      <c r="BQ91" s="147"/>
      <c r="BS91" s="11">
        <v>8</v>
      </c>
      <c r="BT91" s="191">
        <v>0</v>
      </c>
      <c r="BU91" s="193">
        <v>0</v>
      </c>
      <c r="BV91" s="193">
        <v>0</v>
      </c>
      <c r="BW91" s="193">
        <v>0</v>
      </c>
      <c r="BX91" s="193">
        <v>0</v>
      </c>
      <c r="BY91" s="193">
        <v>0</v>
      </c>
      <c r="BZ91" s="193">
        <v>0</v>
      </c>
      <c r="CA91" s="212">
        <v>1</v>
      </c>
      <c r="CB91" s="191">
        <v>0</v>
      </c>
      <c r="CC91" s="191">
        <v>0</v>
      </c>
      <c r="CG91" s="199">
        <v>8</v>
      </c>
      <c r="CH91" s="207" t="s">
        <v>104</v>
      </c>
      <c r="CI91" s="207" t="s">
        <v>104</v>
      </c>
      <c r="CJ91" s="207" t="s">
        <v>104</v>
      </c>
      <c r="CK91" s="207" t="s">
        <v>104</v>
      </c>
      <c r="CL91" s="207" t="s">
        <v>104</v>
      </c>
      <c r="CM91" s="207" t="s">
        <v>104</v>
      </c>
      <c r="CN91" s="207" t="s">
        <v>104</v>
      </c>
      <c r="CO91" s="206"/>
      <c r="CP91" s="207" t="s">
        <v>104</v>
      </c>
      <c r="CQ91" s="207" t="s">
        <v>104</v>
      </c>
    </row>
    <row r="92" spans="1:95" x14ac:dyDescent="0.2">
      <c r="A92" s="17"/>
      <c r="C92" s="11">
        <v>9</v>
      </c>
      <c r="D92" s="161">
        <v>0</v>
      </c>
      <c r="E92" s="161">
        <v>0</v>
      </c>
      <c r="F92" s="161">
        <v>0</v>
      </c>
      <c r="G92" s="161">
        <v>0</v>
      </c>
      <c r="H92" s="161">
        <v>0</v>
      </c>
      <c r="I92" s="161">
        <v>0</v>
      </c>
      <c r="J92" s="84">
        <v>0</v>
      </c>
      <c r="K92" s="84">
        <v>0</v>
      </c>
      <c r="L92" s="46">
        <v>1</v>
      </c>
      <c r="M92" s="38">
        <v>0</v>
      </c>
      <c r="Y92" s="11">
        <v>9</v>
      </c>
      <c r="Z92" s="84">
        <f t="shared" si="97"/>
        <v>0</v>
      </c>
      <c r="AA92" s="84">
        <f t="shared" si="98"/>
        <v>0</v>
      </c>
      <c r="AB92" s="84">
        <f t="shared" si="99"/>
        <v>0</v>
      </c>
      <c r="AC92" s="84">
        <f t="shared" si="100"/>
        <v>0</v>
      </c>
      <c r="AD92" s="84">
        <f t="shared" si="101"/>
        <v>0</v>
      </c>
      <c r="AE92" s="84">
        <f t="shared" si="102"/>
        <v>0</v>
      </c>
      <c r="AF92" s="84">
        <f t="shared" si="103"/>
        <v>0</v>
      </c>
      <c r="AG92" s="84">
        <f t="shared" ref="AG92:AG100" si="104">IF(AT92="p",BG92+$S$15,(IF(AT92="z",BG92,IF(AT92="m",BG92*$S$15,IF(AT92="n",BG92-$S$15,BG92)))))</f>
        <v>0</v>
      </c>
      <c r="AH92" s="204">
        <f>$S$17</f>
        <v>1</v>
      </c>
      <c r="AI92" s="84">
        <f t="shared" si="96"/>
        <v>0</v>
      </c>
      <c r="AL92" s="199">
        <v>9</v>
      </c>
      <c r="AM92" s="207" t="s">
        <v>104</v>
      </c>
      <c r="AN92" s="207" t="s">
        <v>104</v>
      </c>
      <c r="AO92" s="207" t="s">
        <v>104</v>
      </c>
      <c r="AP92" s="207" t="s">
        <v>104</v>
      </c>
      <c r="AQ92" s="207" t="s">
        <v>104</v>
      </c>
      <c r="AR92" s="207" t="s">
        <v>104</v>
      </c>
      <c r="AS92" s="207" t="s">
        <v>104</v>
      </c>
      <c r="AT92" s="207" t="s">
        <v>104</v>
      </c>
      <c r="AU92" s="206"/>
      <c r="AV92" s="207" t="s">
        <v>104</v>
      </c>
      <c r="AW92" s="147"/>
      <c r="AX92" s="147"/>
      <c r="AY92" s="11">
        <v>9</v>
      </c>
      <c r="AZ92" s="191">
        <v>0</v>
      </c>
      <c r="BA92" s="193">
        <v>0</v>
      </c>
      <c r="BB92" s="193">
        <v>0</v>
      </c>
      <c r="BC92" s="193">
        <v>0</v>
      </c>
      <c r="BD92" s="193">
        <v>0</v>
      </c>
      <c r="BE92" s="193">
        <v>0</v>
      </c>
      <c r="BF92" s="193">
        <v>0</v>
      </c>
      <c r="BG92" s="193">
        <v>0</v>
      </c>
      <c r="BH92" s="212">
        <v>1</v>
      </c>
      <c r="BI92" s="191">
        <v>0</v>
      </c>
      <c r="BJ92" s="147"/>
      <c r="BK92" s="215"/>
      <c r="BL92" s="147"/>
      <c r="BM92" s="147"/>
      <c r="BN92" s="147"/>
      <c r="BO92" s="147"/>
      <c r="BP92" s="147"/>
      <c r="BQ92" s="147"/>
      <c r="BS92" s="11">
        <v>9</v>
      </c>
      <c r="BT92" s="191">
        <v>0</v>
      </c>
      <c r="BU92" s="193">
        <v>0</v>
      </c>
      <c r="BV92" s="193">
        <v>0</v>
      </c>
      <c r="BW92" s="193">
        <v>0</v>
      </c>
      <c r="BX92" s="193">
        <v>0</v>
      </c>
      <c r="BY92" s="193">
        <v>0</v>
      </c>
      <c r="BZ92" s="193">
        <v>0</v>
      </c>
      <c r="CA92" s="193">
        <v>0</v>
      </c>
      <c r="CB92" s="212">
        <v>1</v>
      </c>
      <c r="CC92" s="191">
        <v>0</v>
      </c>
      <c r="CG92" s="199">
        <v>9</v>
      </c>
      <c r="CH92" s="207" t="s">
        <v>104</v>
      </c>
      <c r="CI92" s="207" t="s">
        <v>104</v>
      </c>
      <c r="CJ92" s="207" t="s">
        <v>104</v>
      </c>
      <c r="CK92" s="207" t="s">
        <v>104</v>
      </c>
      <c r="CL92" s="207" t="s">
        <v>104</v>
      </c>
      <c r="CM92" s="207" t="s">
        <v>104</v>
      </c>
      <c r="CN92" s="207" t="s">
        <v>104</v>
      </c>
      <c r="CO92" s="207" t="s">
        <v>104</v>
      </c>
      <c r="CP92" s="206"/>
      <c r="CQ92" s="207" t="s">
        <v>104</v>
      </c>
    </row>
    <row r="93" spans="1:95" x14ac:dyDescent="0.2">
      <c r="A93" s="17"/>
      <c r="C93" s="166">
        <v>10</v>
      </c>
      <c r="D93" s="157">
        <v>0</v>
      </c>
      <c r="E93" s="157">
        <v>0</v>
      </c>
      <c r="F93" s="157">
        <v>0</v>
      </c>
      <c r="G93" s="157">
        <v>0</v>
      </c>
      <c r="H93" s="157">
        <v>0</v>
      </c>
      <c r="I93" s="157">
        <v>0</v>
      </c>
      <c r="J93" s="167">
        <v>0</v>
      </c>
      <c r="K93" s="167">
        <v>0</v>
      </c>
      <c r="L93" s="167">
        <v>0</v>
      </c>
      <c r="M93" s="168">
        <v>1</v>
      </c>
      <c r="Y93" s="166">
        <v>10</v>
      </c>
      <c r="Z93" s="167">
        <f>IF(AM93="p",AZ93+$S$15,(IF(AM93="z",AZ93,IF(AM93="m",AZ93*$S$15,IF(AM93="n",AZ93-$S$15,AZ93)))))</f>
        <v>0</v>
      </c>
      <c r="AA93" s="167">
        <f t="shared" si="98"/>
        <v>0</v>
      </c>
      <c r="AB93" s="167">
        <f t="shared" si="99"/>
        <v>0</v>
      </c>
      <c r="AC93" s="167">
        <f t="shared" si="100"/>
        <v>0</v>
      </c>
      <c r="AD93" s="167">
        <f t="shared" si="101"/>
        <v>0</v>
      </c>
      <c r="AE93" s="167">
        <f t="shared" si="102"/>
        <v>0</v>
      </c>
      <c r="AF93" s="167">
        <f t="shared" si="103"/>
        <v>0</v>
      </c>
      <c r="AG93" s="167">
        <f t="shared" si="104"/>
        <v>0</v>
      </c>
      <c r="AH93" s="167">
        <f t="shared" ref="AH93:AH101" si="105">IF(AU93="p",BH93+$S$15,(IF(AU93="z",BH93,IF(AU93="m",BH93*$S$15,IF(AU93="n",BH93-$S$15,BH93)))))</f>
        <v>0</v>
      </c>
      <c r="AI93" s="168">
        <f>$S$17</f>
        <v>1</v>
      </c>
      <c r="AL93" s="200">
        <v>10</v>
      </c>
      <c r="AM93" s="208" t="s">
        <v>104</v>
      </c>
      <c r="AN93" s="208" t="s">
        <v>104</v>
      </c>
      <c r="AO93" s="208" t="s">
        <v>104</v>
      </c>
      <c r="AP93" s="208" t="s">
        <v>104</v>
      </c>
      <c r="AQ93" s="208" t="s">
        <v>104</v>
      </c>
      <c r="AR93" s="208" t="s">
        <v>104</v>
      </c>
      <c r="AS93" s="208" t="s">
        <v>104</v>
      </c>
      <c r="AT93" s="208" t="s">
        <v>104</v>
      </c>
      <c r="AU93" s="208" t="s">
        <v>104</v>
      </c>
      <c r="AV93" s="209"/>
      <c r="AW93" s="169"/>
      <c r="AX93" s="169"/>
      <c r="AY93" s="166">
        <v>10</v>
      </c>
      <c r="AZ93" s="196">
        <v>0</v>
      </c>
      <c r="BA93" s="195">
        <v>0</v>
      </c>
      <c r="BB93" s="195">
        <v>0</v>
      </c>
      <c r="BC93" s="195">
        <v>0</v>
      </c>
      <c r="BD93" s="195">
        <v>0</v>
      </c>
      <c r="BE93" s="195">
        <v>0</v>
      </c>
      <c r="BF93" s="195">
        <v>0</v>
      </c>
      <c r="BG93" s="195">
        <v>0</v>
      </c>
      <c r="BH93" s="195">
        <v>0</v>
      </c>
      <c r="BI93" s="213">
        <v>1</v>
      </c>
      <c r="BJ93" s="169"/>
      <c r="BK93" s="217"/>
      <c r="BL93" s="169"/>
      <c r="BM93" s="169"/>
      <c r="BN93" s="169"/>
      <c r="BO93" s="169"/>
      <c r="BP93" s="169"/>
      <c r="BQ93" s="169"/>
      <c r="BS93" s="166">
        <v>10</v>
      </c>
      <c r="BT93" s="196">
        <v>0</v>
      </c>
      <c r="BU93" s="195">
        <v>0</v>
      </c>
      <c r="BV93" s="195">
        <v>0</v>
      </c>
      <c r="BW93" s="195">
        <v>0</v>
      </c>
      <c r="BX93" s="195">
        <v>0</v>
      </c>
      <c r="BY93" s="195">
        <v>0</v>
      </c>
      <c r="BZ93" s="195">
        <v>0</v>
      </c>
      <c r="CA93" s="195">
        <v>0</v>
      </c>
      <c r="CB93" s="195">
        <v>0</v>
      </c>
      <c r="CC93" s="213">
        <v>1</v>
      </c>
      <c r="CG93" s="200">
        <v>10</v>
      </c>
      <c r="CH93" s="208" t="s">
        <v>104</v>
      </c>
      <c r="CI93" s="208" t="s">
        <v>104</v>
      </c>
      <c r="CJ93" s="208" t="s">
        <v>104</v>
      </c>
      <c r="CK93" s="208" t="s">
        <v>104</v>
      </c>
      <c r="CL93" s="208" t="s">
        <v>104</v>
      </c>
      <c r="CM93" s="208" t="s">
        <v>104</v>
      </c>
      <c r="CN93" s="208" t="s">
        <v>104</v>
      </c>
      <c r="CO93" s="208" t="s">
        <v>104</v>
      </c>
      <c r="CP93" s="208" t="s">
        <v>104</v>
      </c>
      <c r="CQ93" s="209"/>
    </row>
    <row r="94" spans="1:95" x14ac:dyDescent="0.2">
      <c r="A94" s="17" t="s">
        <v>12</v>
      </c>
      <c r="B94" s="13">
        <f>B84+1</f>
        <v>10</v>
      </c>
      <c r="C94" s="11">
        <v>1</v>
      </c>
      <c r="D94" s="46">
        <v>1</v>
      </c>
      <c r="E94" s="38">
        <v>0</v>
      </c>
      <c r="F94" s="38">
        <v>0</v>
      </c>
      <c r="G94" s="38">
        <v>0</v>
      </c>
      <c r="H94" s="38">
        <v>0</v>
      </c>
      <c r="I94" s="38">
        <v>0</v>
      </c>
      <c r="J94" s="38">
        <v>0</v>
      </c>
      <c r="K94" s="38">
        <v>0</v>
      </c>
      <c r="L94" s="38">
        <v>0</v>
      </c>
      <c r="M94" s="38">
        <v>0</v>
      </c>
      <c r="O94" s="10"/>
      <c r="Y94" s="11">
        <v>1</v>
      </c>
      <c r="Z94" s="204">
        <f>$S$17</f>
        <v>1</v>
      </c>
      <c r="AA94" s="84">
        <f>IF(AN94="p",BA94+$S$15,(IF(AN94="z",BA94,IF(AN94="m",BA94*$S$15,IF(AN94="n",BA94-$S$15,BA94)))))</f>
        <v>0</v>
      </c>
      <c r="AB94" s="84">
        <f t="shared" si="99"/>
        <v>0</v>
      </c>
      <c r="AC94" s="84">
        <f t="shared" si="100"/>
        <v>0</v>
      </c>
      <c r="AD94" s="84">
        <f t="shared" si="101"/>
        <v>0</v>
      </c>
      <c r="AE94" s="84">
        <f t="shared" si="102"/>
        <v>0</v>
      </c>
      <c r="AF94" s="84">
        <f t="shared" si="103"/>
        <v>0</v>
      </c>
      <c r="AG94" s="84">
        <f t="shared" si="104"/>
        <v>0</v>
      </c>
      <c r="AH94" s="84">
        <f t="shared" si="105"/>
        <v>0</v>
      </c>
      <c r="AI94" s="84">
        <f t="shared" ref="AI94:AI102" si="106">IF(AV94="p",BI94+$S$15,(IF(AV94="z",BI94,IF(AV94="m",BI94*$S$15,IF(AV94="n",BI94-$S$15,BI94)))))</f>
        <v>0</v>
      </c>
      <c r="AL94" s="199">
        <v>1</v>
      </c>
      <c r="AM94" s="206"/>
      <c r="AN94" s="207" t="s">
        <v>104</v>
      </c>
      <c r="AO94" s="207" t="s">
        <v>104</v>
      </c>
      <c r="AP94" s="207" t="s">
        <v>104</v>
      </c>
      <c r="AQ94" s="207" t="s">
        <v>104</v>
      </c>
      <c r="AR94" s="207" t="s">
        <v>104</v>
      </c>
      <c r="AS94" s="207" t="s">
        <v>104</v>
      </c>
      <c r="AT94" s="207" t="s">
        <v>104</v>
      </c>
      <c r="AU94" s="207" t="s">
        <v>104</v>
      </c>
      <c r="AV94" s="207" t="s">
        <v>104</v>
      </c>
      <c r="AW94" s="147"/>
      <c r="AX94" s="147"/>
      <c r="AY94" s="11">
        <v>1</v>
      </c>
      <c r="AZ94" s="212">
        <v>1</v>
      </c>
      <c r="BA94" s="191">
        <v>0</v>
      </c>
      <c r="BB94" s="191">
        <v>0</v>
      </c>
      <c r="BC94" s="191">
        <v>0</v>
      </c>
      <c r="BD94" s="191">
        <v>0</v>
      </c>
      <c r="BE94" s="191">
        <v>0</v>
      </c>
      <c r="BF94" s="191">
        <v>0</v>
      </c>
      <c r="BG94" s="191">
        <v>0</v>
      </c>
      <c r="BH94" s="191">
        <v>0</v>
      </c>
      <c r="BI94" s="191">
        <v>0</v>
      </c>
      <c r="BJ94" s="147"/>
      <c r="BK94" s="215"/>
      <c r="BL94" s="147"/>
      <c r="BM94" s="147"/>
      <c r="BN94" s="147"/>
      <c r="BO94" s="147"/>
      <c r="BP94" s="147"/>
      <c r="BQ94" s="147"/>
      <c r="BS94" s="11">
        <v>1</v>
      </c>
      <c r="BT94" s="212">
        <v>1</v>
      </c>
      <c r="BU94" s="191">
        <v>0</v>
      </c>
      <c r="BV94" s="191">
        <v>0</v>
      </c>
      <c r="BW94" s="191">
        <v>0</v>
      </c>
      <c r="BX94" s="191">
        <v>0</v>
      </c>
      <c r="BY94" s="191">
        <v>0</v>
      </c>
      <c r="BZ94" s="191">
        <v>0</v>
      </c>
      <c r="CA94" s="191">
        <v>0</v>
      </c>
      <c r="CB94" s="191">
        <v>0</v>
      </c>
      <c r="CC94" s="191">
        <v>0</v>
      </c>
      <c r="CG94" s="199">
        <v>1</v>
      </c>
      <c r="CH94" s="206"/>
      <c r="CI94" s="207" t="s">
        <v>104</v>
      </c>
      <c r="CJ94" s="207" t="s">
        <v>104</v>
      </c>
      <c r="CK94" s="207" t="s">
        <v>104</v>
      </c>
      <c r="CL94" s="207" t="s">
        <v>104</v>
      </c>
      <c r="CM94" s="207" t="s">
        <v>104</v>
      </c>
      <c r="CN94" s="207" t="s">
        <v>104</v>
      </c>
      <c r="CO94" s="207" t="s">
        <v>104</v>
      </c>
      <c r="CP94" s="207" t="s">
        <v>104</v>
      </c>
      <c r="CQ94" s="207" t="s">
        <v>104</v>
      </c>
    </row>
    <row r="95" spans="1:95" x14ac:dyDescent="0.2">
      <c r="A95" s="17"/>
      <c r="B95" s="13"/>
      <c r="C95" s="11">
        <v>2</v>
      </c>
      <c r="D95" s="38">
        <v>0</v>
      </c>
      <c r="E95" s="46">
        <v>1</v>
      </c>
      <c r="F95" s="38">
        <v>0</v>
      </c>
      <c r="G95" s="38">
        <v>0</v>
      </c>
      <c r="H95" s="38">
        <v>0</v>
      </c>
      <c r="I95" s="38">
        <v>0</v>
      </c>
      <c r="J95" s="38">
        <v>0</v>
      </c>
      <c r="K95" s="38">
        <v>0</v>
      </c>
      <c r="L95" s="38">
        <v>0</v>
      </c>
      <c r="M95" s="38">
        <v>0</v>
      </c>
      <c r="Y95" s="11">
        <v>2</v>
      </c>
      <c r="Z95" s="84">
        <f>IF(AM95="p",AZ95+$S$15,(IF(AM95="z",AZ95,IF(AM95="m",AZ95*$S$15,IF(AM95="n",AZ95-$S$15,AZ95)))))</f>
        <v>0</v>
      </c>
      <c r="AA95" s="204">
        <f>$S$17</f>
        <v>1</v>
      </c>
      <c r="AB95" s="84">
        <f t="shared" si="99"/>
        <v>0</v>
      </c>
      <c r="AC95" s="84">
        <f t="shared" si="100"/>
        <v>0</v>
      </c>
      <c r="AD95" s="84">
        <f t="shared" si="101"/>
        <v>0</v>
      </c>
      <c r="AE95" s="84">
        <f t="shared" si="102"/>
        <v>0</v>
      </c>
      <c r="AF95" s="84">
        <f t="shared" si="103"/>
        <v>0</v>
      </c>
      <c r="AG95" s="84">
        <f t="shared" si="104"/>
        <v>0</v>
      </c>
      <c r="AH95" s="84">
        <f t="shared" si="105"/>
        <v>0</v>
      </c>
      <c r="AI95" s="84">
        <f t="shared" si="106"/>
        <v>0</v>
      </c>
      <c r="AL95" s="199">
        <v>2</v>
      </c>
      <c r="AM95" s="207" t="s">
        <v>104</v>
      </c>
      <c r="AN95" s="206"/>
      <c r="AO95" s="207" t="s">
        <v>104</v>
      </c>
      <c r="AP95" s="207" t="s">
        <v>104</v>
      </c>
      <c r="AQ95" s="207" t="s">
        <v>104</v>
      </c>
      <c r="AR95" s="207" t="s">
        <v>104</v>
      </c>
      <c r="AS95" s="207" t="s">
        <v>104</v>
      </c>
      <c r="AT95" s="207" t="s">
        <v>104</v>
      </c>
      <c r="AU95" s="207" t="s">
        <v>104</v>
      </c>
      <c r="AV95" s="207" t="s">
        <v>104</v>
      </c>
      <c r="AW95" s="147"/>
      <c r="AX95" s="147"/>
      <c r="AY95" s="11">
        <v>2</v>
      </c>
      <c r="AZ95" s="191">
        <v>0</v>
      </c>
      <c r="BA95" s="212">
        <v>1</v>
      </c>
      <c r="BB95" s="191">
        <v>0</v>
      </c>
      <c r="BC95" s="191">
        <v>0</v>
      </c>
      <c r="BD95" s="191">
        <v>0</v>
      </c>
      <c r="BE95" s="191">
        <v>0</v>
      </c>
      <c r="BF95" s="191">
        <v>0</v>
      </c>
      <c r="BG95" s="191">
        <v>0</v>
      </c>
      <c r="BH95" s="191">
        <v>0</v>
      </c>
      <c r="BI95" s="191">
        <v>0</v>
      </c>
      <c r="BJ95" s="147"/>
      <c r="BK95" s="215"/>
      <c r="BL95" s="147"/>
      <c r="BM95" s="147"/>
      <c r="BN95" s="147"/>
      <c r="BO95" s="147"/>
      <c r="BP95" s="147"/>
      <c r="BQ95" s="147"/>
      <c r="BS95" s="11">
        <v>2</v>
      </c>
      <c r="BT95" s="191">
        <v>0</v>
      </c>
      <c r="BU95" s="212">
        <v>1</v>
      </c>
      <c r="BV95" s="191">
        <v>0</v>
      </c>
      <c r="BW95" s="191">
        <v>0</v>
      </c>
      <c r="BX95" s="191">
        <v>0</v>
      </c>
      <c r="BY95" s="191">
        <v>0</v>
      </c>
      <c r="BZ95" s="191">
        <v>0</v>
      </c>
      <c r="CA95" s="191">
        <v>0</v>
      </c>
      <c r="CB95" s="191">
        <v>0</v>
      </c>
      <c r="CC95" s="191">
        <v>0</v>
      </c>
      <c r="CG95" s="199">
        <v>2</v>
      </c>
      <c r="CH95" s="207" t="s">
        <v>104</v>
      </c>
      <c r="CI95" s="206"/>
      <c r="CJ95" s="207" t="s">
        <v>104</v>
      </c>
      <c r="CK95" s="207" t="s">
        <v>104</v>
      </c>
      <c r="CL95" s="207" t="s">
        <v>104</v>
      </c>
      <c r="CM95" s="207" t="s">
        <v>104</v>
      </c>
      <c r="CN95" s="207" t="s">
        <v>104</v>
      </c>
      <c r="CO95" s="207" t="s">
        <v>104</v>
      </c>
      <c r="CP95" s="207" t="s">
        <v>104</v>
      </c>
      <c r="CQ95" s="207" t="s">
        <v>104</v>
      </c>
    </row>
    <row r="96" spans="1:95" x14ac:dyDescent="0.2">
      <c r="A96" s="17"/>
      <c r="B96" s="13"/>
      <c r="C96" s="11">
        <v>3</v>
      </c>
      <c r="D96" s="38">
        <v>0</v>
      </c>
      <c r="E96" s="38">
        <v>0</v>
      </c>
      <c r="F96" s="46">
        <v>1</v>
      </c>
      <c r="G96" s="38">
        <v>0</v>
      </c>
      <c r="H96" s="38">
        <v>0</v>
      </c>
      <c r="I96" s="38">
        <v>0</v>
      </c>
      <c r="J96" s="38">
        <v>0</v>
      </c>
      <c r="K96" s="38">
        <v>0</v>
      </c>
      <c r="L96" s="38">
        <v>0</v>
      </c>
      <c r="M96" s="38">
        <v>0</v>
      </c>
      <c r="Y96" s="11">
        <v>3</v>
      </c>
      <c r="Z96" s="84">
        <f t="shared" ref="Z96:Z102" si="107">IF(AM96="p",AZ96+$S$15,(IF(AM96="z",AZ96,IF(AM96="m",AZ96*$S$15,IF(AM96="n",AZ96-$S$15,AZ96)))))</f>
        <v>0</v>
      </c>
      <c r="AA96" s="84">
        <f t="shared" ref="AA96:AA103" si="108">IF(AN96="p",BA96+$S$15,(IF(AN96="z",BA96,IF(AN96="m",BA96*$S$15,IF(AN96="n",BA96-$S$15,BA96)))))</f>
        <v>0</v>
      </c>
      <c r="AB96" s="204">
        <f>$S$17</f>
        <v>1</v>
      </c>
      <c r="AC96" s="84">
        <f t="shared" si="100"/>
        <v>0</v>
      </c>
      <c r="AD96" s="84">
        <f t="shared" si="101"/>
        <v>0</v>
      </c>
      <c r="AE96" s="84">
        <f t="shared" si="102"/>
        <v>0</v>
      </c>
      <c r="AF96" s="84">
        <f t="shared" si="103"/>
        <v>0</v>
      </c>
      <c r="AG96" s="84">
        <f t="shared" si="104"/>
        <v>0</v>
      </c>
      <c r="AH96" s="84">
        <f t="shared" si="105"/>
        <v>0</v>
      </c>
      <c r="AI96" s="84">
        <f t="shared" si="106"/>
        <v>0</v>
      </c>
      <c r="AL96" s="199">
        <v>3</v>
      </c>
      <c r="AM96" s="207" t="s">
        <v>104</v>
      </c>
      <c r="AN96" s="207" t="s">
        <v>104</v>
      </c>
      <c r="AO96" s="206"/>
      <c r="AP96" s="207" t="s">
        <v>104</v>
      </c>
      <c r="AQ96" s="207" t="s">
        <v>104</v>
      </c>
      <c r="AR96" s="207" t="s">
        <v>104</v>
      </c>
      <c r="AS96" s="207" t="s">
        <v>104</v>
      </c>
      <c r="AT96" s="207" t="s">
        <v>104</v>
      </c>
      <c r="AU96" s="207" t="s">
        <v>104</v>
      </c>
      <c r="AV96" s="207" t="s">
        <v>104</v>
      </c>
      <c r="AW96" s="147"/>
      <c r="AX96" s="147"/>
      <c r="AY96" s="11">
        <v>3</v>
      </c>
      <c r="AZ96" s="191">
        <v>0</v>
      </c>
      <c r="BA96" s="191">
        <v>0</v>
      </c>
      <c r="BB96" s="212">
        <v>1</v>
      </c>
      <c r="BC96" s="191">
        <v>0</v>
      </c>
      <c r="BD96" s="191">
        <v>0</v>
      </c>
      <c r="BE96" s="191">
        <v>0</v>
      </c>
      <c r="BF96" s="191">
        <v>0</v>
      </c>
      <c r="BG96" s="191">
        <v>0</v>
      </c>
      <c r="BH96" s="191">
        <v>0</v>
      </c>
      <c r="BI96" s="191">
        <v>0</v>
      </c>
      <c r="BJ96" s="147"/>
      <c r="BK96" s="215"/>
      <c r="BL96" s="147"/>
      <c r="BM96" s="147"/>
      <c r="BN96" s="147"/>
      <c r="BO96" s="147"/>
      <c r="BP96" s="147"/>
      <c r="BQ96" s="147"/>
      <c r="BS96" s="11">
        <v>3</v>
      </c>
      <c r="BT96" s="191">
        <v>0</v>
      </c>
      <c r="BU96" s="191">
        <v>0</v>
      </c>
      <c r="BV96" s="212">
        <v>1</v>
      </c>
      <c r="BW96" s="191">
        <v>0</v>
      </c>
      <c r="BX96" s="191">
        <v>0</v>
      </c>
      <c r="BY96" s="191">
        <v>0</v>
      </c>
      <c r="BZ96" s="191">
        <v>0</v>
      </c>
      <c r="CA96" s="191">
        <v>0</v>
      </c>
      <c r="CB96" s="191">
        <v>0</v>
      </c>
      <c r="CC96" s="191">
        <v>0</v>
      </c>
      <c r="CG96" s="199">
        <v>3</v>
      </c>
      <c r="CH96" s="207" t="s">
        <v>104</v>
      </c>
      <c r="CI96" s="207" t="s">
        <v>104</v>
      </c>
      <c r="CJ96" s="206"/>
      <c r="CK96" s="207" t="s">
        <v>104</v>
      </c>
      <c r="CL96" s="207" t="s">
        <v>104</v>
      </c>
      <c r="CM96" s="207" t="s">
        <v>104</v>
      </c>
      <c r="CN96" s="207" t="s">
        <v>104</v>
      </c>
      <c r="CO96" s="207" t="s">
        <v>104</v>
      </c>
      <c r="CP96" s="207" t="s">
        <v>104</v>
      </c>
      <c r="CQ96" s="207" t="s">
        <v>104</v>
      </c>
    </row>
    <row r="97" spans="1:95" x14ac:dyDescent="0.2">
      <c r="A97" s="17"/>
      <c r="B97" s="13"/>
      <c r="C97" s="11">
        <v>4</v>
      </c>
      <c r="D97" s="38">
        <v>0</v>
      </c>
      <c r="E97" s="38">
        <v>0</v>
      </c>
      <c r="F97" s="38">
        <v>0</v>
      </c>
      <c r="G97" s="46">
        <v>1</v>
      </c>
      <c r="H97" s="38">
        <v>0</v>
      </c>
      <c r="I97" s="38">
        <v>0</v>
      </c>
      <c r="J97" s="38">
        <v>0</v>
      </c>
      <c r="K97" s="38">
        <v>0</v>
      </c>
      <c r="L97" s="38">
        <v>0</v>
      </c>
      <c r="M97" s="38">
        <v>0</v>
      </c>
      <c r="Y97" s="11">
        <v>4</v>
      </c>
      <c r="Z97" s="84">
        <f t="shared" si="107"/>
        <v>0</v>
      </c>
      <c r="AA97" s="84">
        <f t="shared" si="108"/>
        <v>0</v>
      </c>
      <c r="AB97" s="84">
        <f t="shared" ref="AB97:AB105" si="109">IF(AO97="p",BB97+$S$15,(IF(AO97="z",BB97,IF(AO97="m",BB97*$S$15,IF(AO97="n",BB97-$S$15,BB97)))))</f>
        <v>0</v>
      </c>
      <c r="AC97" s="204">
        <f>$S$17</f>
        <v>1</v>
      </c>
      <c r="AD97" s="84">
        <f t="shared" si="101"/>
        <v>0</v>
      </c>
      <c r="AE97" s="84">
        <f t="shared" si="102"/>
        <v>0</v>
      </c>
      <c r="AF97" s="84">
        <f t="shared" si="103"/>
        <v>0</v>
      </c>
      <c r="AG97" s="84">
        <f t="shared" si="104"/>
        <v>0</v>
      </c>
      <c r="AH97" s="84">
        <f t="shared" si="105"/>
        <v>0</v>
      </c>
      <c r="AI97" s="84">
        <f t="shared" si="106"/>
        <v>0</v>
      </c>
      <c r="AL97" s="199">
        <v>4</v>
      </c>
      <c r="AM97" s="207" t="s">
        <v>104</v>
      </c>
      <c r="AN97" s="207" t="s">
        <v>104</v>
      </c>
      <c r="AO97" s="207" t="s">
        <v>104</v>
      </c>
      <c r="AP97" s="206"/>
      <c r="AQ97" s="207" t="s">
        <v>104</v>
      </c>
      <c r="AR97" s="207" t="s">
        <v>104</v>
      </c>
      <c r="AS97" s="207" t="s">
        <v>104</v>
      </c>
      <c r="AT97" s="207" t="s">
        <v>104</v>
      </c>
      <c r="AU97" s="207" t="s">
        <v>104</v>
      </c>
      <c r="AV97" s="207" t="s">
        <v>104</v>
      </c>
      <c r="AW97" s="147"/>
      <c r="AX97" s="147"/>
      <c r="AY97" s="11">
        <v>4</v>
      </c>
      <c r="AZ97" s="191">
        <v>0</v>
      </c>
      <c r="BA97" s="191">
        <v>0</v>
      </c>
      <c r="BB97" s="191">
        <v>0</v>
      </c>
      <c r="BC97" s="212">
        <v>1</v>
      </c>
      <c r="BD97" s="191">
        <v>0</v>
      </c>
      <c r="BE97" s="191">
        <v>0</v>
      </c>
      <c r="BF97" s="191">
        <v>0</v>
      </c>
      <c r="BG97" s="191">
        <v>0</v>
      </c>
      <c r="BH97" s="191">
        <v>0</v>
      </c>
      <c r="BI97" s="191">
        <v>0</v>
      </c>
      <c r="BJ97" s="147"/>
      <c r="BK97" s="215"/>
      <c r="BL97" s="147"/>
      <c r="BM97" s="147"/>
      <c r="BN97" s="147"/>
      <c r="BO97" s="147"/>
      <c r="BP97" s="147"/>
      <c r="BQ97" s="147"/>
      <c r="BS97" s="11">
        <v>4</v>
      </c>
      <c r="BT97" s="191">
        <v>0</v>
      </c>
      <c r="BU97" s="191">
        <v>0</v>
      </c>
      <c r="BV97" s="191">
        <v>0</v>
      </c>
      <c r="BW97" s="212">
        <v>1</v>
      </c>
      <c r="BX97" s="191">
        <v>0</v>
      </c>
      <c r="BY97" s="191">
        <v>0</v>
      </c>
      <c r="BZ97" s="191">
        <v>0</v>
      </c>
      <c r="CA97" s="191">
        <v>0</v>
      </c>
      <c r="CB97" s="191">
        <v>0</v>
      </c>
      <c r="CC97" s="191">
        <v>0</v>
      </c>
      <c r="CG97" s="199">
        <v>4</v>
      </c>
      <c r="CH97" s="207" t="s">
        <v>104</v>
      </c>
      <c r="CI97" s="207" t="s">
        <v>104</v>
      </c>
      <c r="CJ97" s="207" t="s">
        <v>104</v>
      </c>
      <c r="CK97" s="206"/>
      <c r="CL97" s="207" t="s">
        <v>104</v>
      </c>
      <c r="CM97" s="207" t="s">
        <v>104</v>
      </c>
      <c r="CN97" s="207" t="s">
        <v>104</v>
      </c>
      <c r="CO97" s="207" t="s">
        <v>104</v>
      </c>
      <c r="CP97" s="207" t="s">
        <v>104</v>
      </c>
      <c r="CQ97" s="207" t="s">
        <v>104</v>
      </c>
    </row>
    <row r="98" spans="1:95" x14ac:dyDescent="0.2">
      <c r="A98" s="17"/>
      <c r="B98" s="13"/>
      <c r="C98" s="11">
        <v>5</v>
      </c>
      <c r="D98" s="38">
        <v>0</v>
      </c>
      <c r="E98" s="38">
        <v>0</v>
      </c>
      <c r="F98" s="38">
        <v>0</v>
      </c>
      <c r="G98" s="38">
        <v>0</v>
      </c>
      <c r="H98" s="46">
        <v>1</v>
      </c>
      <c r="I98" s="38">
        <v>0</v>
      </c>
      <c r="J98" s="38">
        <v>0</v>
      </c>
      <c r="K98" s="38">
        <v>0</v>
      </c>
      <c r="L98" s="38">
        <v>0</v>
      </c>
      <c r="M98" s="38">
        <v>0</v>
      </c>
      <c r="Y98" s="11">
        <v>5</v>
      </c>
      <c r="Z98" s="84">
        <f t="shared" si="107"/>
        <v>0</v>
      </c>
      <c r="AA98" s="84">
        <f t="shared" si="108"/>
        <v>0</v>
      </c>
      <c r="AB98" s="84">
        <f t="shared" si="109"/>
        <v>0</v>
      </c>
      <c r="AC98" s="84">
        <f t="shared" ref="AC98:AC106" si="110">IF(AP98="p",BC98+$S$15,(IF(AP98="z",BC98,IF(AP98="m",BC98*$S$15,IF(AP98="n",BC98-$S$15,BC98)))))</f>
        <v>0</v>
      </c>
      <c r="AD98" s="204">
        <f>$S$17</f>
        <v>1</v>
      </c>
      <c r="AE98" s="84">
        <f t="shared" si="102"/>
        <v>0</v>
      </c>
      <c r="AF98" s="84">
        <f t="shared" si="103"/>
        <v>0</v>
      </c>
      <c r="AG98" s="84">
        <f t="shared" si="104"/>
        <v>0</v>
      </c>
      <c r="AH98" s="84">
        <f t="shared" si="105"/>
        <v>0</v>
      </c>
      <c r="AI98" s="84">
        <f t="shared" si="106"/>
        <v>0</v>
      </c>
      <c r="AL98" s="199">
        <v>5</v>
      </c>
      <c r="AM98" s="207" t="s">
        <v>104</v>
      </c>
      <c r="AN98" s="207" t="s">
        <v>104</v>
      </c>
      <c r="AO98" s="207" t="s">
        <v>104</v>
      </c>
      <c r="AP98" s="207" t="s">
        <v>104</v>
      </c>
      <c r="AQ98" s="206"/>
      <c r="AR98" s="207" t="s">
        <v>104</v>
      </c>
      <c r="AS98" s="207" t="s">
        <v>104</v>
      </c>
      <c r="AT98" s="207" t="s">
        <v>104</v>
      </c>
      <c r="AU98" s="207" t="s">
        <v>104</v>
      </c>
      <c r="AV98" s="207" t="s">
        <v>104</v>
      </c>
      <c r="AW98" s="147"/>
      <c r="AX98" s="147"/>
      <c r="AY98" s="11">
        <v>5</v>
      </c>
      <c r="AZ98" s="191">
        <v>0</v>
      </c>
      <c r="BA98" s="191">
        <v>0</v>
      </c>
      <c r="BB98" s="191">
        <v>0</v>
      </c>
      <c r="BC98" s="191">
        <v>0</v>
      </c>
      <c r="BD98" s="212">
        <v>1</v>
      </c>
      <c r="BE98" s="191">
        <v>0</v>
      </c>
      <c r="BF98" s="191">
        <v>0</v>
      </c>
      <c r="BG98" s="191">
        <v>0</v>
      </c>
      <c r="BH98" s="191">
        <v>0</v>
      </c>
      <c r="BI98" s="191">
        <v>0</v>
      </c>
      <c r="BJ98" s="147"/>
      <c r="BK98" s="215"/>
      <c r="BL98" s="147"/>
      <c r="BM98" s="147"/>
      <c r="BN98" s="147"/>
      <c r="BO98" s="147"/>
      <c r="BP98" s="147"/>
      <c r="BQ98" s="147"/>
      <c r="BS98" s="11">
        <v>5</v>
      </c>
      <c r="BT98" s="191">
        <v>0</v>
      </c>
      <c r="BU98" s="191">
        <v>0</v>
      </c>
      <c r="BV98" s="191">
        <v>0</v>
      </c>
      <c r="BW98" s="191">
        <v>0</v>
      </c>
      <c r="BX98" s="212">
        <v>1</v>
      </c>
      <c r="BY98" s="191">
        <v>0</v>
      </c>
      <c r="BZ98" s="191">
        <v>0</v>
      </c>
      <c r="CA98" s="191">
        <v>0</v>
      </c>
      <c r="CB98" s="191">
        <v>0</v>
      </c>
      <c r="CC98" s="191">
        <v>0</v>
      </c>
      <c r="CG98" s="199">
        <v>5</v>
      </c>
      <c r="CH98" s="207" t="s">
        <v>104</v>
      </c>
      <c r="CI98" s="207" t="s">
        <v>104</v>
      </c>
      <c r="CJ98" s="207" t="s">
        <v>104</v>
      </c>
      <c r="CK98" s="207" t="s">
        <v>104</v>
      </c>
      <c r="CL98" s="206"/>
      <c r="CM98" s="207" t="s">
        <v>104</v>
      </c>
      <c r="CN98" s="207" t="s">
        <v>104</v>
      </c>
      <c r="CO98" s="207" t="s">
        <v>104</v>
      </c>
      <c r="CP98" s="207" t="s">
        <v>104</v>
      </c>
      <c r="CQ98" s="207" t="s">
        <v>104</v>
      </c>
    </row>
    <row r="99" spans="1:95" x14ac:dyDescent="0.2">
      <c r="A99" s="17"/>
      <c r="B99" s="13"/>
      <c r="C99" s="11">
        <v>6</v>
      </c>
      <c r="D99" s="38">
        <v>0</v>
      </c>
      <c r="E99" s="38">
        <v>0</v>
      </c>
      <c r="F99" s="38">
        <v>0</v>
      </c>
      <c r="G99" s="38">
        <v>0</v>
      </c>
      <c r="H99" s="38">
        <v>0</v>
      </c>
      <c r="I99" s="46">
        <v>1</v>
      </c>
      <c r="J99" s="38">
        <v>0</v>
      </c>
      <c r="K99" s="38">
        <v>0</v>
      </c>
      <c r="L99" s="38">
        <v>0</v>
      </c>
      <c r="M99" s="38">
        <v>0</v>
      </c>
      <c r="Y99" s="11">
        <v>6</v>
      </c>
      <c r="Z99" s="84">
        <f t="shared" si="107"/>
        <v>0</v>
      </c>
      <c r="AA99" s="84">
        <f t="shared" si="108"/>
        <v>0</v>
      </c>
      <c r="AB99" s="84">
        <f t="shared" si="109"/>
        <v>0</v>
      </c>
      <c r="AC99" s="84">
        <f t="shared" si="110"/>
        <v>0</v>
      </c>
      <c r="AD99" s="84">
        <f t="shared" ref="AD99:AD107" si="111">IF(AQ99="p",BD99+$S$15,(IF(AQ99="z",BD99,IF(AQ99="m",BD99*$S$15,IF(AQ99="n",BD99-$S$15,BD99)))))</f>
        <v>0</v>
      </c>
      <c r="AE99" s="204">
        <f>$S$17</f>
        <v>1</v>
      </c>
      <c r="AF99" s="84">
        <f t="shared" si="103"/>
        <v>0</v>
      </c>
      <c r="AG99" s="84">
        <f t="shared" si="104"/>
        <v>0</v>
      </c>
      <c r="AH99" s="84">
        <f t="shared" si="105"/>
        <v>0</v>
      </c>
      <c r="AI99" s="84">
        <f t="shared" si="106"/>
        <v>0</v>
      </c>
      <c r="AL99" s="199">
        <v>6</v>
      </c>
      <c r="AM99" s="207" t="s">
        <v>104</v>
      </c>
      <c r="AN99" s="207" t="s">
        <v>104</v>
      </c>
      <c r="AO99" s="207" t="s">
        <v>104</v>
      </c>
      <c r="AP99" s="207" t="s">
        <v>104</v>
      </c>
      <c r="AQ99" s="207" t="s">
        <v>104</v>
      </c>
      <c r="AR99" s="206"/>
      <c r="AS99" s="207" t="s">
        <v>104</v>
      </c>
      <c r="AT99" s="207" t="s">
        <v>104</v>
      </c>
      <c r="AU99" s="207" t="s">
        <v>104</v>
      </c>
      <c r="AV99" s="207" t="s">
        <v>104</v>
      </c>
      <c r="AW99" s="147"/>
      <c r="AX99" s="147"/>
      <c r="AY99" s="11">
        <v>6</v>
      </c>
      <c r="AZ99" s="191">
        <v>0</v>
      </c>
      <c r="BA99" s="191">
        <v>0</v>
      </c>
      <c r="BB99" s="191">
        <v>0</v>
      </c>
      <c r="BC99" s="191">
        <v>0</v>
      </c>
      <c r="BD99" s="191">
        <v>0</v>
      </c>
      <c r="BE99" s="212">
        <v>1</v>
      </c>
      <c r="BF99" s="191">
        <v>0</v>
      </c>
      <c r="BG99" s="191">
        <v>0</v>
      </c>
      <c r="BH99" s="191">
        <v>0</v>
      </c>
      <c r="BI99" s="191">
        <v>0</v>
      </c>
      <c r="BJ99" s="147"/>
      <c r="BK99" s="215"/>
      <c r="BL99" s="147"/>
      <c r="BM99" s="147"/>
      <c r="BN99" s="147"/>
      <c r="BO99" s="147"/>
      <c r="BP99" s="147"/>
      <c r="BQ99" s="147"/>
      <c r="BS99" s="11">
        <v>6</v>
      </c>
      <c r="BT99" s="191">
        <v>0</v>
      </c>
      <c r="BU99" s="191">
        <v>0</v>
      </c>
      <c r="BV99" s="191">
        <v>0</v>
      </c>
      <c r="BW99" s="191">
        <v>0</v>
      </c>
      <c r="BX99" s="191">
        <v>0</v>
      </c>
      <c r="BY99" s="212">
        <v>1</v>
      </c>
      <c r="BZ99" s="191">
        <v>0</v>
      </c>
      <c r="CA99" s="191">
        <v>0</v>
      </c>
      <c r="CB99" s="191">
        <v>0</v>
      </c>
      <c r="CC99" s="191">
        <v>0</v>
      </c>
      <c r="CG99" s="199">
        <v>6</v>
      </c>
      <c r="CH99" s="207" t="s">
        <v>104</v>
      </c>
      <c r="CI99" s="207" t="s">
        <v>104</v>
      </c>
      <c r="CJ99" s="207" t="s">
        <v>104</v>
      </c>
      <c r="CK99" s="207" t="s">
        <v>104</v>
      </c>
      <c r="CL99" s="207" t="s">
        <v>104</v>
      </c>
      <c r="CM99" s="206"/>
      <c r="CN99" s="207" t="s">
        <v>104</v>
      </c>
      <c r="CO99" s="207" t="s">
        <v>104</v>
      </c>
      <c r="CP99" s="207" t="s">
        <v>104</v>
      </c>
      <c r="CQ99" s="207" t="s">
        <v>104</v>
      </c>
    </row>
    <row r="100" spans="1:95" x14ac:dyDescent="0.2">
      <c r="A100" s="17"/>
      <c r="B100" s="13"/>
      <c r="C100" s="11">
        <v>7</v>
      </c>
      <c r="D100" s="161">
        <v>0</v>
      </c>
      <c r="E100" s="161">
        <v>0</v>
      </c>
      <c r="F100" s="161">
        <v>0</v>
      </c>
      <c r="G100" s="161">
        <v>0</v>
      </c>
      <c r="H100" s="161">
        <v>0</v>
      </c>
      <c r="I100" s="161">
        <v>0</v>
      </c>
      <c r="J100" s="46">
        <v>1</v>
      </c>
      <c r="K100" s="38">
        <v>0</v>
      </c>
      <c r="L100" s="38">
        <v>0</v>
      </c>
      <c r="M100" s="38">
        <v>0</v>
      </c>
      <c r="Y100" s="11">
        <v>7</v>
      </c>
      <c r="Z100" s="84">
        <f t="shared" si="107"/>
        <v>0</v>
      </c>
      <c r="AA100" s="84">
        <f t="shared" si="108"/>
        <v>0</v>
      </c>
      <c r="AB100" s="84">
        <f t="shared" si="109"/>
        <v>0</v>
      </c>
      <c r="AC100" s="84">
        <f t="shared" si="110"/>
        <v>0</v>
      </c>
      <c r="AD100" s="84">
        <f t="shared" si="111"/>
        <v>0</v>
      </c>
      <c r="AE100" s="84">
        <f t="shared" ref="AE100:AE108" si="112">IF(AR100="p",BE100+$S$15,(IF(AR100="z",BE100,IF(AR100="m",BE100*$S$15,IF(AR100="n",BE100-$S$15,BE100)))))</f>
        <v>0</v>
      </c>
      <c r="AF100" s="204">
        <f>$S$17</f>
        <v>1</v>
      </c>
      <c r="AG100" s="84">
        <f t="shared" si="104"/>
        <v>0</v>
      </c>
      <c r="AH100" s="84">
        <f t="shared" si="105"/>
        <v>0</v>
      </c>
      <c r="AI100" s="84">
        <f t="shared" si="106"/>
        <v>0</v>
      </c>
      <c r="AL100" s="199">
        <v>7</v>
      </c>
      <c r="AM100" s="207" t="s">
        <v>104</v>
      </c>
      <c r="AN100" s="207" t="s">
        <v>104</v>
      </c>
      <c r="AO100" s="207" t="s">
        <v>104</v>
      </c>
      <c r="AP100" s="207" t="s">
        <v>104</v>
      </c>
      <c r="AQ100" s="207" t="s">
        <v>104</v>
      </c>
      <c r="AR100" s="207" t="s">
        <v>104</v>
      </c>
      <c r="AS100" s="206"/>
      <c r="AT100" s="207" t="s">
        <v>104</v>
      </c>
      <c r="AU100" s="207" t="s">
        <v>104</v>
      </c>
      <c r="AV100" s="207" t="s">
        <v>104</v>
      </c>
      <c r="AW100" s="147"/>
      <c r="AX100" s="147"/>
      <c r="AY100" s="11">
        <v>7</v>
      </c>
      <c r="AZ100" s="191">
        <v>0</v>
      </c>
      <c r="BA100" s="193">
        <v>0</v>
      </c>
      <c r="BB100" s="193">
        <v>0</v>
      </c>
      <c r="BC100" s="193">
        <v>0</v>
      </c>
      <c r="BD100" s="193">
        <v>0</v>
      </c>
      <c r="BE100" s="193">
        <v>0</v>
      </c>
      <c r="BF100" s="212">
        <v>1</v>
      </c>
      <c r="BG100" s="191">
        <v>0</v>
      </c>
      <c r="BH100" s="191">
        <v>0</v>
      </c>
      <c r="BI100" s="191">
        <v>0</v>
      </c>
      <c r="BJ100" s="147"/>
      <c r="BK100" s="215"/>
      <c r="BL100" s="147"/>
      <c r="BM100" s="147"/>
      <c r="BN100" s="147"/>
      <c r="BO100" s="147"/>
      <c r="BP100" s="147"/>
      <c r="BQ100" s="147"/>
      <c r="BS100" s="11">
        <v>7</v>
      </c>
      <c r="BT100" s="191">
        <v>0</v>
      </c>
      <c r="BU100" s="193">
        <v>0</v>
      </c>
      <c r="BV100" s="193">
        <v>0</v>
      </c>
      <c r="BW100" s="193">
        <v>0</v>
      </c>
      <c r="BX100" s="193">
        <v>0</v>
      </c>
      <c r="BY100" s="193">
        <v>0</v>
      </c>
      <c r="BZ100" s="212">
        <v>1</v>
      </c>
      <c r="CA100" s="191">
        <v>0</v>
      </c>
      <c r="CB100" s="191">
        <v>0</v>
      </c>
      <c r="CC100" s="191">
        <v>0</v>
      </c>
      <c r="CG100" s="199">
        <v>7</v>
      </c>
      <c r="CH100" s="207" t="s">
        <v>104</v>
      </c>
      <c r="CI100" s="207" t="s">
        <v>104</v>
      </c>
      <c r="CJ100" s="207" t="s">
        <v>104</v>
      </c>
      <c r="CK100" s="207" t="s">
        <v>104</v>
      </c>
      <c r="CL100" s="207" t="s">
        <v>104</v>
      </c>
      <c r="CM100" s="207" t="s">
        <v>104</v>
      </c>
      <c r="CN100" s="206"/>
      <c r="CO100" s="207" t="s">
        <v>104</v>
      </c>
      <c r="CP100" s="207" t="s">
        <v>104</v>
      </c>
      <c r="CQ100" s="207" t="s">
        <v>104</v>
      </c>
    </row>
    <row r="101" spans="1:95" x14ac:dyDescent="0.2">
      <c r="A101" s="17"/>
      <c r="C101" s="11">
        <v>8</v>
      </c>
      <c r="D101" s="161">
        <v>0</v>
      </c>
      <c r="E101" s="161">
        <v>0</v>
      </c>
      <c r="F101" s="161">
        <v>0</v>
      </c>
      <c r="G101" s="161">
        <v>0</v>
      </c>
      <c r="H101" s="161">
        <v>0</v>
      </c>
      <c r="I101" s="161">
        <v>0</v>
      </c>
      <c r="J101" s="84">
        <v>0</v>
      </c>
      <c r="K101" s="46">
        <v>1</v>
      </c>
      <c r="L101" s="38">
        <v>0</v>
      </c>
      <c r="M101" s="38">
        <v>0</v>
      </c>
      <c r="Y101" s="11">
        <v>8</v>
      </c>
      <c r="Z101" s="84">
        <f t="shared" si="107"/>
        <v>0</v>
      </c>
      <c r="AA101" s="84">
        <f t="shared" si="108"/>
        <v>0</v>
      </c>
      <c r="AB101" s="84">
        <f t="shared" si="109"/>
        <v>0</v>
      </c>
      <c r="AC101" s="84">
        <f t="shared" si="110"/>
        <v>0</v>
      </c>
      <c r="AD101" s="84">
        <f t="shared" si="111"/>
        <v>0</v>
      </c>
      <c r="AE101" s="84">
        <f t="shared" si="112"/>
        <v>0</v>
      </c>
      <c r="AF101" s="84">
        <f t="shared" ref="AF101:AF109" si="113">IF(AS101="p",BF101+$S$15,(IF(AS101="z",BF101,IF(AS101="m",BF101*$S$15,IF(AS101="n",BF101-$S$15,BF101)))))</f>
        <v>0</v>
      </c>
      <c r="AG101" s="204">
        <f>$S$17</f>
        <v>1</v>
      </c>
      <c r="AH101" s="84">
        <f t="shared" si="105"/>
        <v>0</v>
      </c>
      <c r="AI101" s="84">
        <f t="shared" si="106"/>
        <v>0</v>
      </c>
      <c r="AL101" s="199">
        <v>8</v>
      </c>
      <c r="AM101" s="207" t="s">
        <v>104</v>
      </c>
      <c r="AN101" s="207" t="s">
        <v>104</v>
      </c>
      <c r="AO101" s="207" t="s">
        <v>104</v>
      </c>
      <c r="AP101" s="207" t="s">
        <v>104</v>
      </c>
      <c r="AQ101" s="207" t="s">
        <v>104</v>
      </c>
      <c r="AR101" s="207" t="s">
        <v>104</v>
      </c>
      <c r="AS101" s="207" t="s">
        <v>104</v>
      </c>
      <c r="AT101" s="206"/>
      <c r="AU101" s="207" t="s">
        <v>104</v>
      </c>
      <c r="AV101" s="207" t="s">
        <v>104</v>
      </c>
      <c r="AW101" s="147"/>
      <c r="AX101" s="147"/>
      <c r="AY101" s="11">
        <v>8</v>
      </c>
      <c r="AZ101" s="191">
        <v>0</v>
      </c>
      <c r="BA101" s="193">
        <v>0</v>
      </c>
      <c r="BB101" s="193">
        <v>0</v>
      </c>
      <c r="BC101" s="193">
        <v>0</v>
      </c>
      <c r="BD101" s="193">
        <v>0</v>
      </c>
      <c r="BE101" s="193">
        <v>0</v>
      </c>
      <c r="BF101" s="193">
        <v>0</v>
      </c>
      <c r="BG101" s="212">
        <v>1</v>
      </c>
      <c r="BH101" s="191">
        <v>0</v>
      </c>
      <c r="BI101" s="191">
        <v>0</v>
      </c>
      <c r="BJ101" s="147"/>
      <c r="BK101" s="215"/>
      <c r="BL101" s="147"/>
      <c r="BM101" s="147"/>
      <c r="BN101" s="147"/>
      <c r="BO101" s="147"/>
      <c r="BP101" s="147"/>
      <c r="BQ101" s="147"/>
      <c r="BS101" s="11">
        <v>8</v>
      </c>
      <c r="BT101" s="191">
        <v>0</v>
      </c>
      <c r="BU101" s="193">
        <v>0</v>
      </c>
      <c r="BV101" s="193">
        <v>0</v>
      </c>
      <c r="BW101" s="193">
        <v>0</v>
      </c>
      <c r="BX101" s="193">
        <v>0</v>
      </c>
      <c r="BY101" s="193">
        <v>0</v>
      </c>
      <c r="BZ101" s="193">
        <v>0</v>
      </c>
      <c r="CA101" s="212">
        <v>1</v>
      </c>
      <c r="CB101" s="191">
        <v>0</v>
      </c>
      <c r="CC101" s="191">
        <v>0</v>
      </c>
      <c r="CG101" s="199">
        <v>8</v>
      </c>
      <c r="CH101" s="207" t="s">
        <v>104</v>
      </c>
      <c r="CI101" s="207" t="s">
        <v>104</v>
      </c>
      <c r="CJ101" s="207" t="s">
        <v>104</v>
      </c>
      <c r="CK101" s="207" t="s">
        <v>104</v>
      </c>
      <c r="CL101" s="207" t="s">
        <v>104</v>
      </c>
      <c r="CM101" s="207" t="s">
        <v>104</v>
      </c>
      <c r="CN101" s="207" t="s">
        <v>104</v>
      </c>
      <c r="CO101" s="206"/>
      <c r="CP101" s="207" t="s">
        <v>104</v>
      </c>
      <c r="CQ101" s="207" t="s">
        <v>104</v>
      </c>
    </row>
    <row r="102" spans="1:95" x14ac:dyDescent="0.2">
      <c r="A102" s="17"/>
      <c r="C102" s="11">
        <v>9</v>
      </c>
      <c r="D102" s="161">
        <v>0</v>
      </c>
      <c r="E102" s="161">
        <v>0</v>
      </c>
      <c r="F102" s="161">
        <v>0</v>
      </c>
      <c r="G102" s="161">
        <v>0</v>
      </c>
      <c r="H102" s="161">
        <v>0</v>
      </c>
      <c r="I102" s="161">
        <v>0</v>
      </c>
      <c r="J102" s="84">
        <v>0</v>
      </c>
      <c r="K102" s="84">
        <v>0</v>
      </c>
      <c r="L102" s="46">
        <v>1</v>
      </c>
      <c r="M102" s="38">
        <v>0</v>
      </c>
      <c r="Y102" s="11">
        <v>9</v>
      </c>
      <c r="Z102" s="84">
        <f t="shared" si="107"/>
        <v>0</v>
      </c>
      <c r="AA102" s="84">
        <f t="shared" si="108"/>
        <v>0</v>
      </c>
      <c r="AB102" s="84">
        <f t="shared" si="109"/>
        <v>0</v>
      </c>
      <c r="AC102" s="84">
        <f t="shared" si="110"/>
        <v>0</v>
      </c>
      <c r="AD102" s="84">
        <f t="shared" si="111"/>
        <v>0</v>
      </c>
      <c r="AE102" s="84">
        <f t="shared" si="112"/>
        <v>0</v>
      </c>
      <c r="AF102" s="84">
        <f t="shared" si="113"/>
        <v>0</v>
      </c>
      <c r="AG102" s="84">
        <f t="shared" ref="AG102:AG110" si="114">IF(AT102="p",BG102+$S$15,(IF(AT102="z",BG102,IF(AT102="m",BG102*$S$15,IF(AT102="n",BG102-$S$15,BG102)))))</f>
        <v>0</v>
      </c>
      <c r="AH102" s="204">
        <f>$S$17</f>
        <v>1</v>
      </c>
      <c r="AI102" s="84">
        <f t="shared" si="106"/>
        <v>0</v>
      </c>
      <c r="AL102" s="199">
        <v>9</v>
      </c>
      <c r="AM102" s="207" t="s">
        <v>104</v>
      </c>
      <c r="AN102" s="207" t="s">
        <v>104</v>
      </c>
      <c r="AO102" s="207" t="s">
        <v>104</v>
      </c>
      <c r="AP102" s="207" t="s">
        <v>104</v>
      </c>
      <c r="AQ102" s="207" t="s">
        <v>104</v>
      </c>
      <c r="AR102" s="207" t="s">
        <v>104</v>
      </c>
      <c r="AS102" s="207" t="s">
        <v>104</v>
      </c>
      <c r="AT102" s="207" t="s">
        <v>104</v>
      </c>
      <c r="AU102" s="206"/>
      <c r="AV102" s="207" t="s">
        <v>104</v>
      </c>
      <c r="AW102" s="147"/>
      <c r="AX102" s="147"/>
      <c r="AY102" s="11">
        <v>9</v>
      </c>
      <c r="AZ102" s="191">
        <v>0</v>
      </c>
      <c r="BA102" s="193">
        <v>0</v>
      </c>
      <c r="BB102" s="193">
        <v>0</v>
      </c>
      <c r="BC102" s="193">
        <v>0</v>
      </c>
      <c r="BD102" s="193">
        <v>0</v>
      </c>
      <c r="BE102" s="193">
        <v>0</v>
      </c>
      <c r="BF102" s="193">
        <v>0</v>
      </c>
      <c r="BG102" s="193">
        <v>0</v>
      </c>
      <c r="BH102" s="212">
        <v>1</v>
      </c>
      <c r="BI102" s="191">
        <v>0</v>
      </c>
      <c r="BJ102" s="147"/>
      <c r="BK102" s="215"/>
      <c r="BL102" s="147"/>
      <c r="BM102" s="147"/>
      <c r="BN102" s="147"/>
      <c r="BO102" s="147"/>
      <c r="BP102" s="147"/>
      <c r="BQ102" s="147"/>
      <c r="BS102" s="11">
        <v>9</v>
      </c>
      <c r="BT102" s="191">
        <v>0</v>
      </c>
      <c r="BU102" s="193">
        <v>0</v>
      </c>
      <c r="BV102" s="193">
        <v>0</v>
      </c>
      <c r="BW102" s="193">
        <v>0</v>
      </c>
      <c r="BX102" s="193">
        <v>0</v>
      </c>
      <c r="BY102" s="193">
        <v>0</v>
      </c>
      <c r="BZ102" s="193">
        <v>0</v>
      </c>
      <c r="CA102" s="193">
        <v>0</v>
      </c>
      <c r="CB102" s="212">
        <v>1</v>
      </c>
      <c r="CC102" s="191">
        <v>0</v>
      </c>
      <c r="CG102" s="199">
        <v>9</v>
      </c>
      <c r="CH102" s="207" t="s">
        <v>104</v>
      </c>
      <c r="CI102" s="207" t="s">
        <v>104</v>
      </c>
      <c r="CJ102" s="207" t="s">
        <v>104</v>
      </c>
      <c r="CK102" s="207" t="s">
        <v>104</v>
      </c>
      <c r="CL102" s="207" t="s">
        <v>104</v>
      </c>
      <c r="CM102" s="207" t="s">
        <v>104</v>
      </c>
      <c r="CN102" s="207" t="s">
        <v>104</v>
      </c>
      <c r="CO102" s="207" t="s">
        <v>104</v>
      </c>
      <c r="CP102" s="206"/>
      <c r="CQ102" s="207" t="s">
        <v>104</v>
      </c>
    </row>
    <row r="103" spans="1:95" x14ac:dyDescent="0.2">
      <c r="A103" s="17"/>
      <c r="C103" s="166">
        <v>10</v>
      </c>
      <c r="D103" s="157">
        <v>0</v>
      </c>
      <c r="E103" s="157">
        <v>0</v>
      </c>
      <c r="F103" s="157">
        <v>0</v>
      </c>
      <c r="G103" s="157">
        <v>0</v>
      </c>
      <c r="H103" s="157">
        <v>0</v>
      </c>
      <c r="I103" s="157">
        <v>0</v>
      </c>
      <c r="J103" s="167">
        <v>0</v>
      </c>
      <c r="K103" s="167">
        <v>0</v>
      </c>
      <c r="L103" s="167">
        <v>0</v>
      </c>
      <c r="M103" s="168">
        <v>1</v>
      </c>
      <c r="Y103" s="166">
        <v>10</v>
      </c>
      <c r="Z103" s="167">
        <f>IF(AM103="p",AZ103+$S$15,(IF(AM103="z",AZ103,IF(AM103="m",AZ103*$S$15,IF(AM103="n",AZ103-$S$15,AZ103)))))</f>
        <v>0</v>
      </c>
      <c r="AA103" s="167">
        <f t="shared" si="108"/>
        <v>0</v>
      </c>
      <c r="AB103" s="167">
        <f t="shared" si="109"/>
        <v>0</v>
      </c>
      <c r="AC103" s="167">
        <f t="shared" si="110"/>
        <v>0</v>
      </c>
      <c r="AD103" s="167">
        <f t="shared" si="111"/>
        <v>0</v>
      </c>
      <c r="AE103" s="167">
        <f t="shared" si="112"/>
        <v>0</v>
      </c>
      <c r="AF103" s="167">
        <f t="shared" si="113"/>
        <v>0</v>
      </c>
      <c r="AG103" s="167">
        <f t="shared" si="114"/>
        <v>0</v>
      </c>
      <c r="AH103" s="167">
        <f t="shared" ref="AH103:AH111" si="115">IF(AU103="p",BH103+$S$15,(IF(AU103="z",BH103,IF(AU103="m",BH103*$S$15,IF(AU103="n",BH103-$S$15,BH103)))))</f>
        <v>0</v>
      </c>
      <c r="AI103" s="168">
        <f>$S$17</f>
        <v>1</v>
      </c>
      <c r="AL103" s="200">
        <v>10</v>
      </c>
      <c r="AM103" s="208" t="s">
        <v>104</v>
      </c>
      <c r="AN103" s="208" t="s">
        <v>104</v>
      </c>
      <c r="AO103" s="208" t="s">
        <v>104</v>
      </c>
      <c r="AP103" s="208" t="s">
        <v>104</v>
      </c>
      <c r="AQ103" s="208" t="s">
        <v>104</v>
      </c>
      <c r="AR103" s="208" t="s">
        <v>104</v>
      </c>
      <c r="AS103" s="208" t="s">
        <v>104</v>
      </c>
      <c r="AT103" s="208" t="s">
        <v>104</v>
      </c>
      <c r="AU103" s="208" t="s">
        <v>104</v>
      </c>
      <c r="AV103" s="209"/>
      <c r="AW103" s="169"/>
      <c r="AX103" s="169"/>
      <c r="AY103" s="166">
        <v>10</v>
      </c>
      <c r="AZ103" s="196">
        <v>0</v>
      </c>
      <c r="BA103" s="195">
        <v>0</v>
      </c>
      <c r="BB103" s="195">
        <v>0</v>
      </c>
      <c r="BC103" s="195">
        <v>0</v>
      </c>
      <c r="BD103" s="195">
        <v>0</v>
      </c>
      <c r="BE103" s="195">
        <v>0</v>
      </c>
      <c r="BF103" s="195">
        <v>0</v>
      </c>
      <c r="BG103" s="195">
        <v>0</v>
      </c>
      <c r="BH103" s="195">
        <v>0</v>
      </c>
      <c r="BI103" s="213">
        <v>1</v>
      </c>
      <c r="BJ103" s="169"/>
      <c r="BK103" s="217"/>
      <c r="BL103" s="169"/>
      <c r="BM103" s="169"/>
      <c r="BN103" s="169"/>
      <c r="BO103" s="169"/>
      <c r="BP103" s="169"/>
      <c r="BQ103" s="169"/>
      <c r="BS103" s="166">
        <v>10</v>
      </c>
      <c r="BT103" s="196">
        <v>0</v>
      </c>
      <c r="BU103" s="195">
        <v>0</v>
      </c>
      <c r="BV103" s="195">
        <v>0</v>
      </c>
      <c r="BW103" s="195">
        <v>0</v>
      </c>
      <c r="BX103" s="195">
        <v>0</v>
      </c>
      <c r="BY103" s="195">
        <v>0</v>
      </c>
      <c r="BZ103" s="195">
        <v>0</v>
      </c>
      <c r="CA103" s="195">
        <v>0</v>
      </c>
      <c r="CB103" s="195">
        <v>0</v>
      </c>
      <c r="CC103" s="213">
        <v>1</v>
      </c>
      <c r="CG103" s="200">
        <v>10</v>
      </c>
      <c r="CH103" s="208" t="s">
        <v>104</v>
      </c>
      <c r="CI103" s="208" t="s">
        <v>104</v>
      </c>
      <c r="CJ103" s="208" t="s">
        <v>104</v>
      </c>
      <c r="CK103" s="208" t="s">
        <v>104</v>
      </c>
      <c r="CL103" s="208" t="s">
        <v>104</v>
      </c>
      <c r="CM103" s="208" t="s">
        <v>104</v>
      </c>
      <c r="CN103" s="208" t="s">
        <v>104</v>
      </c>
      <c r="CO103" s="208" t="s">
        <v>104</v>
      </c>
      <c r="CP103" s="208" t="s">
        <v>104</v>
      </c>
      <c r="CQ103" s="209"/>
    </row>
    <row r="104" spans="1:95" x14ac:dyDescent="0.2">
      <c r="A104" s="17" t="s">
        <v>12</v>
      </c>
      <c r="B104" s="13">
        <f>B94+1</f>
        <v>11</v>
      </c>
      <c r="C104" s="11">
        <v>1</v>
      </c>
      <c r="D104" s="46">
        <v>1</v>
      </c>
      <c r="E104" s="38">
        <v>0</v>
      </c>
      <c r="F104" s="38">
        <v>0</v>
      </c>
      <c r="G104" s="38">
        <v>0</v>
      </c>
      <c r="H104" s="38">
        <v>0</v>
      </c>
      <c r="I104" s="38">
        <v>0</v>
      </c>
      <c r="J104" s="38">
        <v>0</v>
      </c>
      <c r="K104" s="38">
        <v>0</v>
      </c>
      <c r="L104" s="38">
        <v>0</v>
      </c>
      <c r="M104" s="38">
        <v>0</v>
      </c>
      <c r="O104" s="10"/>
      <c r="Y104" s="11">
        <v>1</v>
      </c>
      <c r="Z104" s="204">
        <f>$S$17</f>
        <v>1</v>
      </c>
      <c r="AA104" s="84">
        <f>IF(AN104="p",BA104+$S$15,(IF(AN104="z",BA104,IF(AN104="m",BA104*$S$15,IF(AN104="n",BA104-$S$15,BA104)))))</f>
        <v>0</v>
      </c>
      <c r="AB104" s="84">
        <f t="shared" si="109"/>
        <v>0</v>
      </c>
      <c r="AC104" s="84">
        <f t="shared" si="110"/>
        <v>0</v>
      </c>
      <c r="AD104" s="84">
        <f t="shared" si="111"/>
        <v>0</v>
      </c>
      <c r="AE104" s="84">
        <f t="shared" si="112"/>
        <v>0</v>
      </c>
      <c r="AF104" s="84">
        <f t="shared" si="113"/>
        <v>0</v>
      </c>
      <c r="AG104" s="84">
        <f t="shared" si="114"/>
        <v>0</v>
      </c>
      <c r="AH104" s="84">
        <f t="shared" si="115"/>
        <v>0</v>
      </c>
      <c r="AI104" s="84">
        <f t="shared" ref="AI104:AI112" si="116">IF(AV104="p",BI104+$S$15,(IF(AV104="z",BI104,IF(AV104="m",BI104*$S$15,IF(AV104="n",BI104-$S$15,BI104)))))</f>
        <v>0</v>
      </c>
      <c r="AL104" s="199">
        <v>1</v>
      </c>
      <c r="AM104" s="206"/>
      <c r="AN104" s="207" t="s">
        <v>104</v>
      </c>
      <c r="AO104" s="207" t="s">
        <v>104</v>
      </c>
      <c r="AP104" s="207" t="s">
        <v>104</v>
      </c>
      <c r="AQ104" s="207" t="s">
        <v>104</v>
      </c>
      <c r="AR104" s="207" t="s">
        <v>104</v>
      </c>
      <c r="AS104" s="207" t="s">
        <v>104</v>
      </c>
      <c r="AT104" s="207" t="s">
        <v>104</v>
      </c>
      <c r="AU104" s="207" t="s">
        <v>104</v>
      </c>
      <c r="AV104" s="207" t="s">
        <v>104</v>
      </c>
      <c r="AW104" s="147"/>
      <c r="AX104" s="147"/>
      <c r="AY104" s="11">
        <v>1</v>
      </c>
      <c r="AZ104" s="212">
        <v>1</v>
      </c>
      <c r="BA104" s="191">
        <v>0</v>
      </c>
      <c r="BB104" s="191">
        <v>0</v>
      </c>
      <c r="BC104" s="191">
        <v>0</v>
      </c>
      <c r="BD104" s="191">
        <v>0</v>
      </c>
      <c r="BE104" s="191">
        <v>0</v>
      </c>
      <c r="BF104" s="191">
        <v>0</v>
      </c>
      <c r="BG104" s="191">
        <v>0</v>
      </c>
      <c r="BH104" s="191">
        <v>0</v>
      </c>
      <c r="BI104" s="191">
        <v>0</v>
      </c>
      <c r="BJ104" s="147"/>
      <c r="BK104" s="215"/>
      <c r="BL104" s="147"/>
      <c r="BM104" s="147"/>
      <c r="BN104" s="147"/>
      <c r="BO104" s="147"/>
      <c r="BP104" s="147"/>
      <c r="BQ104" s="147"/>
      <c r="BS104" s="11">
        <v>1</v>
      </c>
      <c r="BT104" s="212">
        <v>1</v>
      </c>
      <c r="BU104" s="191">
        <v>0</v>
      </c>
      <c r="BV104" s="191">
        <v>0</v>
      </c>
      <c r="BW104" s="191">
        <v>0</v>
      </c>
      <c r="BX104" s="191">
        <v>0</v>
      </c>
      <c r="BY104" s="191">
        <v>0</v>
      </c>
      <c r="BZ104" s="191">
        <v>0</v>
      </c>
      <c r="CA104" s="191">
        <v>0</v>
      </c>
      <c r="CB104" s="191">
        <v>0</v>
      </c>
      <c r="CC104" s="191">
        <v>0</v>
      </c>
      <c r="CG104" s="199">
        <v>1</v>
      </c>
      <c r="CH104" s="206"/>
      <c r="CI104" s="207" t="s">
        <v>104</v>
      </c>
      <c r="CJ104" s="207" t="s">
        <v>104</v>
      </c>
      <c r="CK104" s="207" t="s">
        <v>104</v>
      </c>
      <c r="CL104" s="207" t="s">
        <v>104</v>
      </c>
      <c r="CM104" s="207" t="s">
        <v>104</v>
      </c>
      <c r="CN104" s="207" t="s">
        <v>104</v>
      </c>
      <c r="CO104" s="207" t="s">
        <v>104</v>
      </c>
      <c r="CP104" s="207" t="s">
        <v>104</v>
      </c>
      <c r="CQ104" s="207" t="s">
        <v>104</v>
      </c>
    </row>
    <row r="105" spans="1:95" x14ac:dyDescent="0.2">
      <c r="A105" s="17"/>
      <c r="B105" s="13"/>
      <c r="C105" s="11">
        <v>2</v>
      </c>
      <c r="D105" s="38">
        <v>0</v>
      </c>
      <c r="E105" s="46">
        <v>1</v>
      </c>
      <c r="F105" s="38">
        <v>0</v>
      </c>
      <c r="G105" s="38">
        <v>0</v>
      </c>
      <c r="H105" s="38">
        <v>0</v>
      </c>
      <c r="I105" s="38">
        <v>0</v>
      </c>
      <c r="J105" s="38">
        <v>0</v>
      </c>
      <c r="K105" s="38">
        <v>0</v>
      </c>
      <c r="L105" s="38">
        <v>0</v>
      </c>
      <c r="M105" s="38">
        <v>0</v>
      </c>
      <c r="Y105" s="11">
        <v>2</v>
      </c>
      <c r="Z105" s="84">
        <f>IF(AM105="p",AZ105+$S$15,(IF(AM105="z",AZ105,IF(AM105="m",AZ105*$S$15,IF(AM105="n",AZ105-$S$15,AZ105)))))</f>
        <v>0</v>
      </c>
      <c r="AA105" s="204">
        <f>$S$17</f>
        <v>1</v>
      </c>
      <c r="AB105" s="84">
        <f t="shared" si="109"/>
        <v>0</v>
      </c>
      <c r="AC105" s="84">
        <f t="shared" si="110"/>
        <v>0</v>
      </c>
      <c r="AD105" s="84">
        <f t="shared" si="111"/>
        <v>0</v>
      </c>
      <c r="AE105" s="84">
        <f t="shared" si="112"/>
        <v>0</v>
      </c>
      <c r="AF105" s="84">
        <f t="shared" si="113"/>
        <v>0</v>
      </c>
      <c r="AG105" s="84">
        <f t="shared" si="114"/>
        <v>0</v>
      </c>
      <c r="AH105" s="84">
        <f t="shared" si="115"/>
        <v>0</v>
      </c>
      <c r="AI105" s="84">
        <f t="shared" si="116"/>
        <v>0</v>
      </c>
      <c r="AL105" s="199">
        <v>2</v>
      </c>
      <c r="AM105" s="207" t="s">
        <v>104</v>
      </c>
      <c r="AN105" s="206"/>
      <c r="AO105" s="207" t="s">
        <v>104</v>
      </c>
      <c r="AP105" s="207" t="s">
        <v>104</v>
      </c>
      <c r="AQ105" s="207" t="s">
        <v>104</v>
      </c>
      <c r="AR105" s="207" t="s">
        <v>104</v>
      </c>
      <c r="AS105" s="207" t="s">
        <v>104</v>
      </c>
      <c r="AT105" s="207" t="s">
        <v>104</v>
      </c>
      <c r="AU105" s="207" t="s">
        <v>104</v>
      </c>
      <c r="AV105" s="207" t="s">
        <v>104</v>
      </c>
      <c r="AW105" s="147"/>
      <c r="AX105" s="147"/>
      <c r="AY105" s="11">
        <v>2</v>
      </c>
      <c r="AZ105" s="191">
        <v>0</v>
      </c>
      <c r="BA105" s="212">
        <v>1</v>
      </c>
      <c r="BB105" s="191">
        <v>0</v>
      </c>
      <c r="BC105" s="191">
        <v>0</v>
      </c>
      <c r="BD105" s="191">
        <v>0</v>
      </c>
      <c r="BE105" s="191">
        <v>0</v>
      </c>
      <c r="BF105" s="191">
        <v>0</v>
      </c>
      <c r="BG105" s="191">
        <v>0</v>
      </c>
      <c r="BH105" s="191">
        <v>0</v>
      </c>
      <c r="BI105" s="191">
        <v>0</v>
      </c>
      <c r="BJ105" s="147"/>
      <c r="BK105" s="215"/>
      <c r="BL105" s="147"/>
      <c r="BM105" s="147"/>
      <c r="BN105" s="147"/>
      <c r="BO105" s="147"/>
      <c r="BP105" s="147"/>
      <c r="BQ105" s="147"/>
      <c r="BS105" s="11">
        <v>2</v>
      </c>
      <c r="BT105" s="191">
        <v>0</v>
      </c>
      <c r="BU105" s="212">
        <v>1</v>
      </c>
      <c r="BV105" s="191">
        <v>0</v>
      </c>
      <c r="BW105" s="191">
        <v>0</v>
      </c>
      <c r="BX105" s="191">
        <v>0</v>
      </c>
      <c r="BY105" s="191">
        <v>0</v>
      </c>
      <c r="BZ105" s="191">
        <v>0</v>
      </c>
      <c r="CA105" s="191">
        <v>0</v>
      </c>
      <c r="CB105" s="191">
        <v>0</v>
      </c>
      <c r="CC105" s="191">
        <v>0</v>
      </c>
      <c r="CG105" s="199">
        <v>2</v>
      </c>
      <c r="CH105" s="207" t="s">
        <v>104</v>
      </c>
      <c r="CI105" s="206"/>
      <c r="CJ105" s="207" t="s">
        <v>104</v>
      </c>
      <c r="CK105" s="207" t="s">
        <v>104</v>
      </c>
      <c r="CL105" s="207" t="s">
        <v>104</v>
      </c>
      <c r="CM105" s="207" t="s">
        <v>104</v>
      </c>
      <c r="CN105" s="207" t="s">
        <v>104</v>
      </c>
      <c r="CO105" s="207" t="s">
        <v>104</v>
      </c>
      <c r="CP105" s="207" t="s">
        <v>104</v>
      </c>
      <c r="CQ105" s="207" t="s">
        <v>104</v>
      </c>
    </row>
    <row r="106" spans="1:95" x14ac:dyDescent="0.2">
      <c r="A106" s="17"/>
      <c r="B106" s="13"/>
      <c r="C106" s="11">
        <v>3</v>
      </c>
      <c r="D106" s="38">
        <v>0</v>
      </c>
      <c r="E106" s="38">
        <v>0</v>
      </c>
      <c r="F106" s="46">
        <v>1</v>
      </c>
      <c r="G106" s="38">
        <v>0</v>
      </c>
      <c r="H106" s="38">
        <v>0</v>
      </c>
      <c r="I106" s="38">
        <v>0</v>
      </c>
      <c r="J106" s="38">
        <v>0</v>
      </c>
      <c r="K106" s="38">
        <v>0</v>
      </c>
      <c r="L106" s="38">
        <v>0</v>
      </c>
      <c r="M106" s="38">
        <v>0</v>
      </c>
      <c r="Y106" s="11">
        <v>3</v>
      </c>
      <c r="Z106" s="84">
        <f t="shared" ref="Z106:Z112" si="117">IF(AM106="p",AZ106+$S$15,(IF(AM106="z",AZ106,IF(AM106="m",AZ106*$S$15,IF(AM106="n",AZ106-$S$15,AZ106)))))</f>
        <v>0</v>
      </c>
      <c r="AA106" s="84">
        <f t="shared" ref="AA106:AA113" si="118">IF(AN106="p",BA106+$S$15,(IF(AN106="z",BA106,IF(AN106="m",BA106*$S$15,IF(AN106="n",BA106-$S$15,BA106)))))</f>
        <v>0</v>
      </c>
      <c r="AB106" s="204">
        <f>$S$17</f>
        <v>1</v>
      </c>
      <c r="AC106" s="84">
        <f t="shared" si="110"/>
        <v>0</v>
      </c>
      <c r="AD106" s="84">
        <f t="shared" si="111"/>
        <v>0</v>
      </c>
      <c r="AE106" s="84">
        <f t="shared" si="112"/>
        <v>0</v>
      </c>
      <c r="AF106" s="84">
        <f t="shared" si="113"/>
        <v>0</v>
      </c>
      <c r="AG106" s="84">
        <f t="shared" si="114"/>
        <v>0</v>
      </c>
      <c r="AH106" s="84">
        <f t="shared" si="115"/>
        <v>0</v>
      </c>
      <c r="AI106" s="84">
        <f t="shared" si="116"/>
        <v>0</v>
      </c>
      <c r="AL106" s="199">
        <v>3</v>
      </c>
      <c r="AM106" s="207" t="s">
        <v>104</v>
      </c>
      <c r="AN106" s="207" t="s">
        <v>104</v>
      </c>
      <c r="AO106" s="206"/>
      <c r="AP106" s="207" t="s">
        <v>104</v>
      </c>
      <c r="AQ106" s="207" t="s">
        <v>104</v>
      </c>
      <c r="AR106" s="207" t="s">
        <v>104</v>
      </c>
      <c r="AS106" s="207" t="s">
        <v>104</v>
      </c>
      <c r="AT106" s="207" t="s">
        <v>104</v>
      </c>
      <c r="AU106" s="207" t="s">
        <v>104</v>
      </c>
      <c r="AV106" s="207" t="s">
        <v>104</v>
      </c>
      <c r="AW106" s="147"/>
      <c r="AX106" s="147"/>
      <c r="AY106" s="11">
        <v>3</v>
      </c>
      <c r="AZ106" s="191">
        <v>0</v>
      </c>
      <c r="BA106" s="191">
        <v>0</v>
      </c>
      <c r="BB106" s="212">
        <v>1</v>
      </c>
      <c r="BC106" s="191">
        <v>0</v>
      </c>
      <c r="BD106" s="191">
        <v>0</v>
      </c>
      <c r="BE106" s="191">
        <v>0</v>
      </c>
      <c r="BF106" s="191">
        <v>0</v>
      </c>
      <c r="BG106" s="191">
        <v>0</v>
      </c>
      <c r="BH106" s="191">
        <v>0</v>
      </c>
      <c r="BI106" s="191">
        <v>0</v>
      </c>
      <c r="BJ106" s="147"/>
      <c r="BK106" s="215"/>
      <c r="BL106" s="147"/>
      <c r="BM106" s="147"/>
      <c r="BN106" s="147"/>
      <c r="BO106" s="147"/>
      <c r="BP106" s="147"/>
      <c r="BQ106" s="147"/>
      <c r="BS106" s="11">
        <v>3</v>
      </c>
      <c r="BT106" s="191">
        <v>0</v>
      </c>
      <c r="BU106" s="191">
        <v>0</v>
      </c>
      <c r="BV106" s="212">
        <v>1</v>
      </c>
      <c r="BW106" s="191">
        <v>0</v>
      </c>
      <c r="BX106" s="191">
        <v>0</v>
      </c>
      <c r="BY106" s="191">
        <v>0</v>
      </c>
      <c r="BZ106" s="191">
        <v>0</v>
      </c>
      <c r="CA106" s="191">
        <v>0</v>
      </c>
      <c r="CB106" s="191">
        <v>0</v>
      </c>
      <c r="CC106" s="191">
        <v>0</v>
      </c>
      <c r="CG106" s="199">
        <v>3</v>
      </c>
      <c r="CH106" s="207" t="s">
        <v>104</v>
      </c>
      <c r="CI106" s="207" t="s">
        <v>104</v>
      </c>
      <c r="CJ106" s="206"/>
      <c r="CK106" s="207" t="s">
        <v>104</v>
      </c>
      <c r="CL106" s="207" t="s">
        <v>104</v>
      </c>
      <c r="CM106" s="207" t="s">
        <v>104</v>
      </c>
      <c r="CN106" s="207" t="s">
        <v>104</v>
      </c>
      <c r="CO106" s="207" t="s">
        <v>104</v>
      </c>
      <c r="CP106" s="207" t="s">
        <v>104</v>
      </c>
      <c r="CQ106" s="207" t="s">
        <v>104</v>
      </c>
    </row>
    <row r="107" spans="1:95" x14ac:dyDescent="0.2">
      <c r="A107" s="17"/>
      <c r="B107" s="13"/>
      <c r="C107" s="11">
        <v>4</v>
      </c>
      <c r="D107" s="38">
        <v>0</v>
      </c>
      <c r="E107" s="38">
        <v>0</v>
      </c>
      <c r="F107" s="38">
        <v>0</v>
      </c>
      <c r="G107" s="46">
        <v>1</v>
      </c>
      <c r="H107" s="38">
        <v>0</v>
      </c>
      <c r="I107" s="38">
        <v>0</v>
      </c>
      <c r="J107" s="38">
        <v>0</v>
      </c>
      <c r="K107" s="38">
        <v>0</v>
      </c>
      <c r="L107" s="38">
        <v>0</v>
      </c>
      <c r="M107" s="38">
        <v>0</v>
      </c>
      <c r="Y107" s="11">
        <v>4</v>
      </c>
      <c r="Z107" s="84">
        <f t="shared" si="117"/>
        <v>0</v>
      </c>
      <c r="AA107" s="84">
        <f t="shared" si="118"/>
        <v>0</v>
      </c>
      <c r="AB107" s="84">
        <f t="shared" ref="AB107:AB115" si="119">IF(AO107="p",BB107+$S$15,(IF(AO107="z",BB107,IF(AO107="m",BB107*$S$15,IF(AO107="n",BB107-$S$15,BB107)))))</f>
        <v>0</v>
      </c>
      <c r="AC107" s="204">
        <f>$S$17</f>
        <v>1</v>
      </c>
      <c r="AD107" s="84">
        <f t="shared" si="111"/>
        <v>0</v>
      </c>
      <c r="AE107" s="84">
        <f t="shared" si="112"/>
        <v>0</v>
      </c>
      <c r="AF107" s="84">
        <f t="shared" si="113"/>
        <v>0</v>
      </c>
      <c r="AG107" s="84">
        <f t="shared" si="114"/>
        <v>0</v>
      </c>
      <c r="AH107" s="84">
        <f t="shared" si="115"/>
        <v>0</v>
      </c>
      <c r="AI107" s="84">
        <f t="shared" si="116"/>
        <v>0</v>
      </c>
      <c r="AL107" s="199">
        <v>4</v>
      </c>
      <c r="AM107" s="207" t="s">
        <v>104</v>
      </c>
      <c r="AN107" s="207" t="s">
        <v>104</v>
      </c>
      <c r="AO107" s="207" t="s">
        <v>104</v>
      </c>
      <c r="AP107" s="206"/>
      <c r="AQ107" s="207" t="s">
        <v>104</v>
      </c>
      <c r="AR107" s="207" t="s">
        <v>104</v>
      </c>
      <c r="AS107" s="207" t="s">
        <v>104</v>
      </c>
      <c r="AT107" s="207" t="s">
        <v>104</v>
      </c>
      <c r="AU107" s="207" t="s">
        <v>104</v>
      </c>
      <c r="AV107" s="207" t="s">
        <v>104</v>
      </c>
      <c r="AW107" s="147"/>
      <c r="AX107" s="147"/>
      <c r="AY107" s="11">
        <v>4</v>
      </c>
      <c r="AZ107" s="191">
        <v>0</v>
      </c>
      <c r="BA107" s="191">
        <v>0</v>
      </c>
      <c r="BB107" s="191">
        <v>0</v>
      </c>
      <c r="BC107" s="212">
        <v>1</v>
      </c>
      <c r="BD107" s="191">
        <v>0</v>
      </c>
      <c r="BE107" s="191">
        <v>0</v>
      </c>
      <c r="BF107" s="191">
        <v>0</v>
      </c>
      <c r="BG107" s="191">
        <v>0</v>
      </c>
      <c r="BH107" s="191">
        <v>0</v>
      </c>
      <c r="BI107" s="191">
        <v>0</v>
      </c>
      <c r="BJ107" s="147"/>
      <c r="BK107" s="215"/>
      <c r="BL107" s="147"/>
      <c r="BM107" s="147"/>
      <c r="BN107" s="147"/>
      <c r="BO107" s="147"/>
      <c r="BP107" s="147"/>
      <c r="BQ107" s="147"/>
      <c r="BS107" s="11">
        <v>4</v>
      </c>
      <c r="BT107" s="191">
        <v>0</v>
      </c>
      <c r="BU107" s="191">
        <v>0</v>
      </c>
      <c r="BV107" s="191">
        <v>0</v>
      </c>
      <c r="BW107" s="212">
        <v>1</v>
      </c>
      <c r="BX107" s="191">
        <v>0</v>
      </c>
      <c r="BY107" s="191">
        <v>0</v>
      </c>
      <c r="BZ107" s="191">
        <v>0</v>
      </c>
      <c r="CA107" s="191">
        <v>0</v>
      </c>
      <c r="CB107" s="191">
        <v>0</v>
      </c>
      <c r="CC107" s="191">
        <v>0</v>
      </c>
      <c r="CG107" s="199">
        <v>4</v>
      </c>
      <c r="CH107" s="207" t="s">
        <v>104</v>
      </c>
      <c r="CI107" s="207" t="s">
        <v>104</v>
      </c>
      <c r="CJ107" s="207" t="s">
        <v>104</v>
      </c>
      <c r="CK107" s="206"/>
      <c r="CL107" s="207" t="s">
        <v>104</v>
      </c>
      <c r="CM107" s="207" t="s">
        <v>104</v>
      </c>
      <c r="CN107" s="207" t="s">
        <v>104</v>
      </c>
      <c r="CO107" s="207" t="s">
        <v>104</v>
      </c>
      <c r="CP107" s="207" t="s">
        <v>104</v>
      </c>
      <c r="CQ107" s="207" t="s">
        <v>104</v>
      </c>
    </row>
    <row r="108" spans="1:95" x14ac:dyDescent="0.2">
      <c r="A108" s="17"/>
      <c r="B108" s="13"/>
      <c r="C108" s="11">
        <v>5</v>
      </c>
      <c r="D108" s="38">
        <v>0</v>
      </c>
      <c r="E108" s="38">
        <v>0</v>
      </c>
      <c r="F108" s="38">
        <v>0</v>
      </c>
      <c r="G108" s="38">
        <v>0</v>
      </c>
      <c r="H108" s="46">
        <v>1</v>
      </c>
      <c r="I108" s="38">
        <v>0</v>
      </c>
      <c r="J108" s="38">
        <v>0</v>
      </c>
      <c r="K108" s="38">
        <v>0</v>
      </c>
      <c r="L108" s="38">
        <v>0</v>
      </c>
      <c r="M108" s="38">
        <v>0</v>
      </c>
      <c r="Y108" s="11">
        <v>5</v>
      </c>
      <c r="Z108" s="84">
        <f t="shared" si="117"/>
        <v>0</v>
      </c>
      <c r="AA108" s="84">
        <f t="shared" si="118"/>
        <v>0</v>
      </c>
      <c r="AB108" s="84">
        <f t="shared" si="119"/>
        <v>0</v>
      </c>
      <c r="AC108" s="84">
        <f t="shared" ref="AC108:AC116" si="120">IF(AP108="p",BC108+$S$15,(IF(AP108="z",BC108,IF(AP108="m",BC108*$S$15,IF(AP108="n",BC108-$S$15,BC108)))))</f>
        <v>0</v>
      </c>
      <c r="AD108" s="204">
        <f>$S$17</f>
        <v>1</v>
      </c>
      <c r="AE108" s="84">
        <f t="shared" si="112"/>
        <v>0</v>
      </c>
      <c r="AF108" s="84">
        <f t="shared" si="113"/>
        <v>0</v>
      </c>
      <c r="AG108" s="84">
        <f t="shared" si="114"/>
        <v>0</v>
      </c>
      <c r="AH108" s="84">
        <f t="shared" si="115"/>
        <v>0</v>
      </c>
      <c r="AI108" s="84">
        <f t="shared" si="116"/>
        <v>0</v>
      </c>
      <c r="AL108" s="199">
        <v>5</v>
      </c>
      <c r="AM108" s="207" t="s">
        <v>104</v>
      </c>
      <c r="AN108" s="207" t="s">
        <v>104</v>
      </c>
      <c r="AO108" s="207" t="s">
        <v>104</v>
      </c>
      <c r="AP108" s="207" t="s">
        <v>104</v>
      </c>
      <c r="AQ108" s="206"/>
      <c r="AR108" s="207" t="s">
        <v>104</v>
      </c>
      <c r="AS108" s="207" t="s">
        <v>104</v>
      </c>
      <c r="AT108" s="207" t="s">
        <v>104</v>
      </c>
      <c r="AU108" s="207" t="s">
        <v>104</v>
      </c>
      <c r="AV108" s="207" t="s">
        <v>104</v>
      </c>
      <c r="AW108" s="147"/>
      <c r="AX108" s="147"/>
      <c r="AY108" s="11">
        <v>5</v>
      </c>
      <c r="AZ108" s="191">
        <v>0</v>
      </c>
      <c r="BA108" s="191">
        <v>0</v>
      </c>
      <c r="BB108" s="191">
        <v>0</v>
      </c>
      <c r="BC108" s="191">
        <v>0</v>
      </c>
      <c r="BD108" s="212">
        <v>1</v>
      </c>
      <c r="BE108" s="191">
        <v>0</v>
      </c>
      <c r="BF108" s="191">
        <v>0</v>
      </c>
      <c r="BG108" s="191">
        <v>0</v>
      </c>
      <c r="BH108" s="191">
        <v>0</v>
      </c>
      <c r="BI108" s="191">
        <v>0</v>
      </c>
      <c r="BJ108" s="147"/>
      <c r="BK108" s="215"/>
      <c r="BL108" s="147"/>
      <c r="BM108" s="147"/>
      <c r="BN108" s="147"/>
      <c r="BO108" s="147"/>
      <c r="BP108" s="147"/>
      <c r="BQ108" s="147"/>
      <c r="BS108" s="11">
        <v>5</v>
      </c>
      <c r="BT108" s="191">
        <v>0</v>
      </c>
      <c r="BU108" s="191">
        <v>0</v>
      </c>
      <c r="BV108" s="191">
        <v>0</v>
      </c>
      <c r="BW108" s="191">
        <v>0</v>
      </c>
      <c r="BX108" s="212">
        <v>1</v>
      </c>
      <c r="BY108" s="191">
        <v>0</v>
      </c>
      <c r="BZ108" s="191">
        <v>0</v>
      </c>
      <c r="CA108" s="191">
        <v>0</v>
      </c>
      <c r="CB108" s="191">
        <v>0</v>
      </c>
      <c r="CC108" s="191">
        <v>0</v>
      </c>
      <c r="CG108" s="199">
        <v>5</v>
      </c>
      <c r="CH108" s="207" t="s">
        <v>104</v>
      </c>
      <c r="CI108" s="207" t="s">
        <v>104</v>
      </c>
      <c r="CJ108" s="207" t="s">
        <v>104</v>
      </c>
      <c r="CK108" s="207" t="s">
        <v>104</v>
      </c>
      <c r="CL108" s="206"/>
      <c r="CM108" s="207" t="s">
        <v>104</v>
      </c>
      <c r="CN108" s="207" t="s">
        <v>104</v>
      </c>
      <c r="CO108" s="207" t="s">
        <v>104</v>
      </c>
      <c r="CP108" s="207" t="s">
        <v>104</v>
      </c>
      <c r="CQ108" s="207" t="s">
        <v>104</v>
      </c>
    </row>
    <row r="109" spans="1:95" x14ac:dyDescent="0.2">
      <c r="A109" s="17"/>
      <c r="B109" s="13"/>
      <c r="C109" s="11">
        <v>6</v>
      </c>
      <c r="D109" s="38">
        <v>0</v>
      </c>
      <c r="E109" s="38">
        <v>0</v>
      </c>
      <c r="F109" s="38">
        <v>0</v>
      </c>
      <c r="G109" s="38">
        <v>0</v>
      </c>
      <c r="H109" s="38">
        <v>0</v>
      </c>
      <c r="I109" s="46">
        <v>1</v>
      </c>
      <c r="J109" s="38">
        <v>0</v>
      </c>
      <c r="K109" s="38">
        <v>0</v>
      </c>
      <c r="L109" s="38">
        <v>0</v>
      </c>
      <c r="M109" s="38">
        <v>0</v>
      </c>
      <c r="Y109" s="11">
        <v>6</v>
      </c>
      <c r="Z109" s="84">
        <f t="shared" si="117"/>
        <v>0</v>
      </c>
      <c r="AA109" s="84">
        <f t="shared" si="118"/>
        <v>0</v>
      </c>
      <c r="AB109" s="84">
        <f t="shared" si="119"/>
        <v>0</v>
      </c>
      <c r="AC109" s="84">
        <f t="shared" si="120"/>
        <v>0</v>
      </c>
      <c r="AD109" s="84">
        <f t="shared" ref="AD109:AD117" si="121">IF(AQ109="p",BD109+$S$15,(IF(AQ109="z",BD109,IF(AQ109="m",BD109*$S$15,IF(AQ109="n",BD109-$S$15,BD109)))))</f>
        <v>0</v>
      </c>
      <c r="AE109" s="204">
        <f>$S$17</f>
        <v>1</v>
      </c>
      <c r="AF109" s="84">
        <f t="shared" si="113"/>
        <v>0</v>
      </c>
      <c r="AG109" s="84">
        <f t="shared" si="114"/>
        <v>0</v>
      </c>
      <c r="AH109" s="84">
        <f t="shared" si="115"/>
        <v>0</v>
      </c>
      <c r="AI109" s="84">
        <f t="shared" si="116"/>
        <v>0</v>
      </c>
      <c r="AL109" s="199">
        <v>6</v>
      </c>
      <c r="AM109" s="207" t="s">
        <v>104</v>
      </c>
      <c r="AN109" s="207" t="s">
        <v>104</v>
      </c>
      <c r="AO109" s="207" t="s">
        <v>104</v>
      </c>
      <c r="AP109" s="207" t="s">
        <v>104</v>
      </c>
      <c r="AQ109" s="207" t="s">
        <v>104</v>
      </c>
      <c r="AR109" s="206"/>
      <c r="AS109" s="207" t="s">
        <v>104</v>
      </c>
      <c r="AT109" s="207" t="s">
        <v>104</v>
      </c>
      <c r="AU109" s="207" t="s">
        <v>104</v>
      </c>
      <c r="AV109" s="207" t="s">
        <v>104</v>
      </c>
      <c r="AW109" s="147"/>
      <c r="AX109" s="147"/>
      <c r="AY109" s="11">
        <v>6</v>
      </c>
      <c r="AZ109" s="191">
        <v>0</v>
      </c>
      <c r="BA109" s="191">
        <v>0</v>
      </c>
      <c r="BB109" s="191">
        <v>0</v>
      </c>
      <c r="BC109" s="191">
        <v>0</v>
      </c>
      <c r="BD109" s="191">
        <v>0</v>
      </c>
      <c r="BE109" s="212">
        <v>1</v>
      </c>
      <c r="BF109" s="191">
        <v>0</v>
      </c>
      <c r="BG109" s="191">
        <v>0</v>
      </c>
      <c r="BH109" s="191">
        <v>0</v>
      </c>
      <c r="BI109" s="191">
        <v>0</v>
      </c>
      <c r="BJ109" s="147"/>
      <c r="BK109" s="215"/>
      <c r="BL109" s="147"/>
      <c r="BM109" s="147"/>
      <c r="BN109" s="147"/>
      <c r="BO109" s="147"/>
      <c r="BP109" s="147"/>
      <c r="BQ109" s="147"/>
      <c r="BS109" s="11">
        <v>6</v>
      </c>
      <c r="BT109" s="191">
        <v>0</v>
      </c>
      <c r="BU109" s="191">
        <v>0</v>
      </c>
      <c r="BV109" s="191">
        <v>0</v>
      </c>
      <c r="BW109" s="191">
        <v>0</v>
      </c>
      <c r="BX109" s="191">
        <v>0</v>
      </c>
      <c r="BY109" s="212">
        <v>1</v>
      </c>
      <c r="BZ109" s="191">
        <v>0</v>
      </c>
      <c r="CA109" s="191">
        <v>0</v>
      </c>
      <c r="CB109" s="191">
        <v>0</v>
      </c>
      <c r="CC109" s="191">
        <v>0</v>
      </c>
      <c r="CG109" s="199">
        <v>6</v>
      </c>
      <c r="CH109" s="207" t="s">
        <v>104</v>
      </c>
      <c r="CI109" s="207" t="s">
        <v>104</v>
      </c>
      <c r="CJ109" s="207" t="s">
        <v>104</v>
      </c>
      <c r="CK109" s="207" t="s">
        <v>104</v>
      </c>
      <c r="CL109" s="207" t="s">
        <v>104</v>
      </c>
      <c r="CM109" s="206"/>
      <c r="CN109" s="207" t="s">
        <v>104</v>
      </c>
      <c r="CO109" s="207" t="s">
        <v>104</v>
      </c>
      <c r="CP109" s="207" t="s">
        <v>104</v>
      </c>
      <c r="CQ109" s="207" t="s">
        <v>104</v>
      </c>
    </row>
    <row r="110" spans="1:95" x14ac:dyDescent="0.2">
      <c r="A110" s="17"/>
      <c r="B110" s="13"/>
      <c r="C110" s="11">
        <v>7</v>
      </c>
      <c r="D110" s="161">
        <v>0</v>
      </c>
      <c r="E110" s="161">
        <v>0</v>
      </c>
      <c r="F110" s="161">
        <v>0</v>
      </c>
      <c r="G110" s="161">
        <v>0</v>
      </c>
      <c r="H110" s="161">
        <v>0</v>
      </c>
      <c r="I110" s="161">
        <v>0</v>
      </c>
      <c r="J110" s="46">
        <v>1</v>
      </c>
      <c r="K110" s="38">
        <v>0</v>
      </c>
      <c r="L110" s="38">
        <v>0</v>
      </c>
      <c r="M110" s="38">
        <v>0</v>
      </c>
      <c r="Y110" s="11">
        <v>7</v>
      </c>
      <c r="Z110" s="84">
        <f t="shared" si="117"/>
        <v>0</v>
      </c>
      <c r="AA110" s="84">
        <f t="shared" si="118"/>
        <v>0</v>
      </c>
      <c r="AB110" s="84">
        <f t="shared" si="119"/>
        <v>0</v>
      </c>
      <c r="AC110" s="84">
        <f t="shared" si="120"/>
        <v>0</v>
      </c>
      <c r="AD110" s="84">
        <f t="shared" si="121"/>
        <v>0</v>
      </c>
      <c r="AE110" s="84">
        <f t="shared" ref="AE110:AE118" si="122">IF(AR110="p",BE110+$S$15,(IF(AR110="z",BE110,IF(AR110="m",BE110*$S$15,IF(AR110="n",BE110-$S$15,BE110)))))</f>
        <v>0</v>
      </c>
      <c r="AF110" s="204">
        <f>$S$17</f>
        <v>1</v>
      </c>
      <c r="AG110" s="84">
        <f t="shared" si="114"/>
        <v>0</v>
      </c>
      <c r="AH110" s="84">
        <f t="shared" si="115"/>
        <v>0</v>
      </c>
      <c r="AI110" s="84">
        <f t="shared" si="116"/>
        <v>0</v>
      </c>
      <c r="AL110" s="199">
        <v>7</v>
      </c>
      <c r="AM110" s="207" t="s">
        <v>104</v>
      </c>
      <c r="AN110" s="207" t="s">
        <v>104</v>
      </c>
      <c r="AO110" s="207" t="s">
        <v>104</v>
      </c>
      <c r="AP110" s="207" t="s">
        <v>104</v>
      </c>
      <c r="AQ110" s="207" t="s">
        <v>104</v>
      </c>
      <c r="AR110" s="207" t="s">
        <v>104</v>
      </c>
      <c r="AS110" s="206"/>
      <c r="AT110" s="207" t="s">
        <v>104</v>
      </c>
      <c r="AU110" s="207" t="s">
        <v>104</v>
      </c>
      <c r="AV110" s="207" t="s">
        <v>104</v>
      </c>
      <c r="AW110" s="147"/>
      <c r="AX110" s="147"/>
      <c r="AY110" s="11">
        <v>7</v>
      </c>
      <c r="AZ110" s="191">
        <v>0</v>
      </c>
      <c r="BA110" s="193">
        <v>0</v>
      </c>
      <c r="BB110" s="193">
        <v>0</v>
      </c>
      <c r="BC110" s="193">
        <v>0</v>
      </c>
      <c r="BD110" s="193">
        <v>0</v>
      </c>
      <c r="BE110" s="193">
        <v>0</v>
      </c>
      <c r="BF110" s="212">
        <v>1</v>
      </c>
      <c r="BG110" s="191">
        <v>0</v>
      </c>
      <c r="BH110" s="191">
        <v>0</v>
      </c>
      <c r="BI110" s="191">
        <v>0</v>
      </c>
      <c r="BJ110" s="147"/>
      <c r="BK110" s="215"/>
      <c r="BL110" s="147"/>
      <c r="BM110" s="147"/>
      <c r="BN110" s="147"/>
      <c r="BO110" s="147"/>
      <c r="BP110" s="147"/>
      <c r="BQ110" s="147"/>
      <c r="BS110" s="11">
        <v>7</v>
      </c>
      <c r="BT110" s="191">
        <v>0</v>
      </c>
      <c r="BU110" s="193">
        <v>0</v>
      </c>
      <c r="BV110" s="193">
        <v>0</v>
      </c>
      <c r="BW110" s="193">
        <v>0</v>
      </c>
      <c r="BX110" s="193">
        <v>0</v>
      </c>
      <c r="BY110" s="193">
        <v>0</v>
      </c>
      <c r="BZ110" s="212">
        <v>1</v>
      </c>
      <c r="CA110" s="191">
        <v>0</v>
      </c>
      <c r="CB110" s="191">
        <v>0</v>
      </c>
      <c r="CC110" s="191">
        <v>0</v>
      </c>
      <c r="CG110" s="199">
        <v>7</v>
      </c>
      <c r="CH110" s="207" t="s">
        <v>104</v>
      </c>
      <c r="CI110" s="207" t="s">
        <v>104</v>
      </c>
      <c r="CJ110" s="207" t="s">
        <v>104</v>
      </c>
      <c r="CK110" s="207" t="s">
        <v>104</v>
      </c>
      <c r="CL110" s="207" t="s">
        <v>104</v>
      </c>
      <c r="CM110" s="207" t="s">
        <v>104</v>
      </c>
      <c r="CN110" s="206"/>
      <c r="CO110" s="207" t="s">
        <v>104</v>
      </c>
      <c r="CP110" s="207" t="s">
        <v>104</v>
      </c>
      <c r="CQ110" s="207" t="s">
        <v>104</v>
      </c>
    </row>
    <row r="111" spans="1:95" x14ac:dyDescent="0.2">
      <c r="A111" s="17"/>
      <c r="B111" s="13"/>
      <c r="C111" s="11">
        <v>8</v>
      </c>
      <c r="D111" s="161">
        <v>0</v>
      </c>
      <c r="E111" s="161">
        <v>0</v>
      </c>
      <c r="F111" s="161">
        <v>0</v>
      </c>
      <c r="G111" s="161">
        <v>0</v>
      </c>
      <c r="H111" s="161">
        <v>0</v>
      </c>
      <c r="I111" s="161">
        <v>0</v>
      </c>
      <c r="J111" s="84">
        <v>0</v>
      </c>
      <c r="K111" s="46">
        <v>1</v>
      </c>
      <c r="L111" s="38">
        <v>0</v>
      </c>
      <c r="M111" s="38">
        <v>0</v>
      </c>
      <c r="Y111" s="11">
        <v>8</v>
      </c>
      <c r="Z111" s="84">
        <f t="shared" si="117"/>
        <v>0</v>
      </c>
      <c r="AA111" s="84">
        <f t="shared" si="118"/>
        <v>0</v>
      </c>
      <c r="AB111" s="84">
        <f t="shared" si="119"/>
        <v>0</v>
      </c>
      <c r="AC111" s="84">
        <f t="shared" si="120"/>
        <v>0</v>
      </c>
      <c r="AD111" s="84">
        <f t="shared" si="121"/>
        <v>0</v>
      </c>
      <c r="AE111" s="84">
        <f t="shared" si="122"/>
        <v>0</v>
      </c>
      <c r="AF111" s="84">
        <f t="shared" ref="AF111:AF119" si="123">IF(AS111="p",BF111+$S$15,(IF(AS111="z",BF111,IF(AS111="m",BF111*$S$15,IF(AS111="n",BF111-$S$15,BF111)))))</f>
        <v>0</v>
      </c>
      <c r="AG111" s="204">
        <f>$S$17</f>
        <v>1</v>
      </c>
      <c r="AH111" s="84">
        <f t="shared" si="115"/>
        <v>0</v>
      </c>
      <c r="AI111" s="84">
        <f t="shared" si="116"/>
        <v>0</v>
      </c>
      <c r="AL111" s="199">
        <v>8</v>
      </c>
      <c r="AM111" s="207" t="s">
        <v>104</v>
      </c>
      <c r="AN111" s="207" t="s">
        <v>104</v>
      </c>
      <c r="AO111" s="207" t="s">
        <v>104</v>
      </c>
      <c r="AP111" s="207" t="s">
        <v>104</v>
      </c>
      <c r="AQ111" s="207" t="s">
        <v>104</v>
      </c>
      <c r="AR111" s="207" t="s">
        <v>104</v>
      </c>
      <c r="AS111" s="207" t="s">
        <v>104</v>
      </c>
      <c r="AT111" s="206"/>
      <c r="AU111" s="207" t="s">
        <v>104</v>
      </c>
      <c r="AV111" s="207" t="s">
        <v>104</v>
      </c>
      <c r="AW111" s="147"/>
      <c r="AX111" s="147"/>
      <c r="AY111" s="11">
        <v>8</v>
      </c>
      <c r="AZ111" s="191">
        <v>0</v>
      </c>
      <c r="BA111" s="193">
        <v>0</v>
      </c>
      <c r="BB111" s="193">
        <v>0</v>
      </c>
      <c r="BC111" s="193">
        <v>0</v>
      </c>
      <c r="BD111" s="193">
        <v>0</v>
      </c>
      <c r="BE111" s="193">
        <v>0</v>
      </c>
      <c r="BF111" s="193">
        <v>0</v>
      </c>
      <c r="BG111" s="212">
        <v>1</v>
      </c>
      <c r="BH111" s="191">
        <v>0</v>
      </c>
      <c r="BI111" s="191">
        <v>0</v>
      </c>
      <c r="BJ111" s="147"/>
      <c r="BK111" s="215"/>
      <c r="BL111" s="147"/>
      <c r="BM111" s="147"/>
      <c r="BN111" s="147"/>
      <c r="BO111" s="147"/>
      <c r="BP111" s="147"/>
      <c r="BQ111" s="147"/>
      <c r="BS111" s="11">
        <v>8</v>
      </c>
      <c r="BT111" s="191">
        <v>0</v>
      </c>
      <c r="BU111" s="193">
        <v>0</v>
      </c>
      <c r="BV111" s="193">
        <v>0</v>
      </c>
      <c r="BW111" s="193">
        <v>0</v>
      </c>
      <c r="BX111" s="193">
        <v>0</v>
      </c>
      <c r="BY111" s="193">
        <v>0</v>
      </c>
      <c r="BZ111" s="193">
        <v>0</v>
      </c>
      <c r="CA111" s="212">
        <v>1</v>
      </c>
      <c r="CB111" s="191">
        <v>0</v>
      </c>
      <c r="CC111" s="191">
        <v>0</v>
      </c>
      <c r="CG111" s="199">
        <v>8</v>
      </c>
      <c r="CH111" s="207" t="s">
        <v>104</v>
      </c>
      <c r="CI111" s="207" t="s">
        <v>104</v>
      </c>
      <c r="CJ111" s="207" t="s">
        <v>104</v>
      </c>
      <c r="CK111" s="207" t="s">
        <v>104</v>
      </c>
      <c r="CL111" s="207" t="s">
        <v>104</v>
      </c>
      <c r="CM111" s="207" t="s">
        <v>104</v>
      </c>
      <c r="CN111" s="207" t="s">
        <v>104</v>
      </c>
      <c r="CO111" s="206"/>
      <c r="CP111" s="207" t="s">
        <v>104</v>
      </c>
      <c r="CQ111" s="207" t="s">
        <v>104</v>
      </c>
    </row>
    <row r="112" spans="1:95" x14ac:dyDescent="0.2">
      <c r="A112" s="17"/>
      <c r="B112" s="13"/>
      <c r="C112" s="11">
        <v>9</v>
      </c>
      <c r="D112" s="161">
        <v>0</v>
      </c>
      <c r="E112" s="161">
        <v>0</v>
      </c>
      <c r="F112" s="161">
        <v>0</v>
      </c>
      <c r="G112" s="161">
        <v>0</v>
      </c>
      <c r="H112" s="161">
        <v>0</v>
      </c>
      <c r="I112" s="161">
        <v>0</v>
      </c>
      <c r="J112" s="84">
        <v>0</v>
      </c>
      <c r="K112" s="84">
        <v>0</v>
      </c>
      <c r="L112" s="46">
        <v>1</v>
      </c>
      <c r="M112" s="38">
        <v>0</v>
      </c>
      <c r="Y112" s="11">
        <v>9</v>
      </c>
      <c r="Z112" s="84">
        <f t="shared" si="117"/>
        <v>0</v>
      </c>
      <c r="AA112" s="84">
        <f t="shared" si="118"/>
        <v>0</v>
      </c>
      <c r="AB112" s="84">
        <f t="shared" si="119"/>
        <v>0</v>
      </c>
      <c r="AC112" s="84">
        <f t="shared" si="120"/>
        <v>0</v>
      </c>
      <c r="AD112" s="84">
        <f t="shared" si="121"/>
        <v>0</v>
      </c>
      <c r="AE112" s="84">
        <f t="shared" si="122"/>
        <v>0</v>
      </c>
      <c r="AF112" s="84">
        <f t="shared" si="123"/>
        <v>0</v>
      </c>
      <c r="AG112" s="84">
        <f t="shared" ref="AG112:AG120" si="124">IF(AT112="p",BG112+$S$15,(IF(AT112="z",BG112,IF(AT112="m",BG112*$S$15,IF(AT112="n",BG112-$S$15,BG112)))))</f>
        <v>0</v>
      </c>
      <c r="AH112" s="204">
        <f>$S$17</f>
        <v>1</v>
      </c>
      <c r="AI112" s="84">
        <f t="shared" si="116"/>
        <v>0</v>
      </c>
      <c r="AL112" s="199">
        <v>9</v>
      </c>
      <c r="AM112" s="207" t="s">
        <v>104</v>
      </c>
      <c r="AN112" s="207" t="s">
        <v>104</v>
      </c>
      <c r="AO112" s="207" t="s">
        <v>104</v>
      </c>
      <c r="AP112" s="207" t="s">
        <v>104</v>
      </c>
      <c r="AQ112" s="207" t="s">
        <v>104</v>
      </c>
      <c r="AR112" s="207" t="s">
        <v>104</v>
      </c>
      <c r="AS112" s="207" t="s">
        <v>104</v>
      </c>
      <c r="AT112" s="207" t="s">
        <v>104</v>
      </c>
      <c r="AU112" s="206"/>
      <c r="AV112" s="207" t="s">
        <v>104</v>
      </c>
      <c r="AW112" s="147"/>
      <c r="AX112" s="147"/>
      <c r="AY112" s="11">
        <v>9</v>
      </c>
      <c r="AZ112" s="191">
        <v>0</v>
      </c>
      <c r="BA112" s="193">
        <v>0</v>
      </c>
      <c r="BB112" s="193">
        <v>0</v>
      </c>
      <c r="BC112" s="193">
        <v>0</v>
      </c>
      <c r="BD112" s="193">
        <v>0</v>
      </c>
      <c r="BE112" s="193">
        <v>0</v>
      </c>
      <c r="BF112" s="193">
        <v>0</v>
      </c>
      <c r="BG112" s="193">
        <v>0</v>
      </c>
      <c r="BH112" s="212">
        <v>1</v>
      </c>
      <c r="BI112" s="191">
        <v>0</v>
      </c>
      <c r="BJ112" s="147"/>
      <c r="BK112" s="215"/>
      <c r="BL112" s="147"/>
      <c r="BM112" s="147"/>
      <c r="BN112" s="147"/>
      <c r="BO112" s="147"/>
      <c r="BP112" s="147"/>
      <c r="BQ112" s="147"/>
      <c r="BS112" s="11">
        <v>9</v>
      </c>
      <c r="BT112" s="191">
        <v>0</v>
      </c>
      <c r="BU112" s="193">
        <v>0</v>
      </c>
      <c r="BV112" s="193">
        <v>0</v>
      </c>
      <c r="BW112" s="193">
        <v>0</v>
      </c>
      <c r="BX112" s="193">
        <v>0</v>
      </c>
      <c r="BY112" s="193">
        <v>0</v>
      </c>
      <c r="BZ112" s="193">
        <v>0</v>
      </c>
      <c r="CA112" s="193">
        <v>0</v>
      </c>
      <c r="CB112" s="212">
        <v>1</v>
      </c>
      <c r="CC112" s="191">
        <v>0</v>
      </c>
      <c r="CG112" s="199">
        <v>9</v>
      </c>
      <c r="CH112" s="207" t="s">
        <v>104</v>
      </c>
      <c r="CI112" s="207" t="s">
        <v>104</v>
      </c>
      <c r="CJ112" s="207" t="s">
        <v>104</v>
      </c>
      <c r="CK112" s="207" t="s">
        <v>104</v>
      </c>
      <c r="CL112" s="207" t="s">
        <v>104</v>
      </c>
      <c r="CM112" s="207" t="s">
        <v>104</v>
      </c>
      <c r="CN112" s="207" t="s">
        <v>104</v>
      </c>
      <c r="CO112" s="207" t="s">
        <v>104</v>
      </c>
      <c r="CP112" s="206"/>
      <c r="CQ112" s="207" t="s">
        <v>104</v>
      </c>
    </row>
    <row r="113" spans="1:95" x14ac:dyDescent="0.2">
      <c r="A113" s="17"/>
      <c r="B113" s="13"/>
      <c r="C113" s="166">
        <v>10</v>
      </c>
      <c r="D113" s="157">
        <v>0</v>
      </c>
      <c r="E113" s="157">
        <v>0</v>
      </c>
      <c r="F113" s="157">
        <v>0</v>
      </c>
      <c r="G113" s="157">
        <v>0</v>
      </c>
      <c r="H113" s="157">
        <v>0</v>
      </c>
      <c r="I113" s="157">
        <v>0</v>
      </c>
      <c r="J113" s="167">
        <v>0</v>
      </c>
      <c r="K113" s="167">
        <v>0</v>
      </c>
      <c r="L113" s="167">
        <v>0</v>
      </c>
      <c r="M113" s="168">
        <v>1</v>
      </c>
      <c r="Y113" s="166">
        <v>10</v>
      </c>
      <c r="Z113" s="167">
        <f>IF(AM113="p",AZ113+$S$15,(IF(AM113="z",AZ113,IF(AM113="m",AZ113*$S$15,IF(AM113="n",AZ113-$S$15,AZ113)))))</f>
        <v>0</v>
      </c>
      <c r="AA113" s="167">
        <f t="shared" si="118"/>
        <v>0</v>
      </c>
      <c r="AB113" s="167">
        <f t="shared" si="119"/>
        <v>0</v>
      </c>
      <c r="AC113" s="167">
        <f t="shared" si="120"/>
        <v>0</v>
      </c>
      <c r="AD113" s="167">
        <f t="shared" si="121"/>
        <v>0</v>
      </c>
      <c r="AE113" s="167">
        <f t="shared" si="122"/>
        <v>0</v>
      </c>
      <c r="AF113" s="167">
        <f t="shared" si="123"/>
        <v>0</v>
      </c>
      <c r="AG113" s="167">
        <f t="shared" si="124"/>
        <v>0</v>
      </c>
      <c r="AH113" s="167">
        <f t="shared" ref="AH113:AH121" si="125">IF(AU113="p",BH113+$S$15,(IF(AU113="z",BH113,IF(AU113="m",BH113*$S$15,IF(AU113="n",BH113-$S$15,BH113)))))</f>
        <v>0</v>
      </c>
      <c r="AI113" s="168">
        <f>$S$17</f>
        <v>1</v>
      </c>
      <c r="AL113" s="200">
        <v>10</v>
      </c>
      <c r="AM113" s="208" t="s">
        <v>104</v>
      </c>
      <c r="AN113" s="208" t="s">
        <v>104</v>
      </c>
      <c r="AO113" s="208" t="s">
        <v>104</v>
      </c>
      <c r="AP113" s="208" t="s">
        <v>104</v>
      </c>
      <c r="AQ113" s="208" t="s">
        <v>104</v>
      </c>
      <c r="AR113" s="208" t="s">
        <v>104</v>
      </c>
      <c r="AS113" s="208" t="s">
        <v>104</v>
      </c>
      <c r="AT113" s="208" t="s">
        <v>104</v>
      </c>
      <c r="AU113" s="208" t="s">
        <v>104</v>
      </c>
      <c r="AV113" s="209"/>
      <c r="AW113" s="169"/>
      <c r="AX113" s="169"/>
      <c r="AY113" s="166">
        <v>10</v>
      </c>
      <c r="AZ113" s="196">
        <v>0</v>
      </c>
      <c r="BA113" s="195">
        <v>0</v>
      </c>
      <c r="BB113" s="195">
        <v>0</v>
      </c>
      <c r="BC113" s="195">
        <v>0</v>
      </c>
      <c r="BD113" s="195">
        <v>0</v>
      </c>
      <c r="BE113" s="195">
        <v>0</v>
      </c>
      <c r="BF113" s="195">
        <v>0</v>
      </c>
      <c r="BG113" s="195">
        <v>0</v>
      </c>
      <c r="BH113" s="195">
        <v>0</v>
      </c>
      <c r="BI113" s="213">
        <v>1</v>
      </c>
      <c r="BJ113" s="169"/>
      <c r="BK113" s="217"/>
      <c r="BL113" s="169"/>
      <c r="BM113" s="169"/>
      <c r="BN113" s="169"/>
      <c r="BO113" s="169"/>
      <c r="BP113" s="169"/>
      <c r="BQ113" s="169"/>
      <c r="BS113" s="166">
        <v>10</v>
      </c>
      <c r="BT113" s="196">
        <v>0</v>
      </c>
      <c r="BU113" s="195">
        <v>0</v>
      </c>
      <c r="BV113" s="195">
        <v>0</v>
      </c>
      <c r="BW113" s="195">
        <v>0</v>
      </c>
      <c r="BX113" s="195">
        <v>0</v>
      </c>
      <c r="BY113" s="195">
        <v>0</v>
      </c>
      <c r="BZ113" s="195">
        <v>0</v>
      </c>
      <c r="CA113" s="195">
        <v>0</v>
      </c>
      <c r="CB113" s="195">
        <v>0</v>
      </c>
      <c r="CC113" s="213">
        <v>1</v>
      </c>
      <c r="CG113" s="200">
        <v>10</v>
      </c>
      <c r="CH113" s="208" t="s">
        <v>104</v>
      </c>
      <c r="CI113" s="208" t="s">
        <v>104</v>
      </c>
      <c r="CJ113" s="208" t="s">
        <v>104</v>
      </c>
      <c r="CK113" s="208" t="s">
        <v>104</v>
      </c>
      <c r="CL113" s="208" t="s">
        <v>104</v>
      </c>
      <c r="CM113" s="208" t="s">
        <v>104</v>
      </c>
      <c r="CN113" s="208" t="s">
        <v>104</v>
      </c>
      <c r="CO113" s="208" t="s">
        <v>104</v>
      </c>
      <c r="CP113" s="208" t="s">
        <v>104</v>
      </c>
      <c r="CQ113" s="209"/>
    </row>
    <row r="114" spans="1:95" x14ac:dyDescent="0.2">
      <c r="A114" s="17" t="s">
        <v>12</v>
      </c>
      <c r="B114" s="13">
        <f>B104+1</f>
        <v>12</v>
      </c>
      <c r="C114" s="11">
        <v>1</v>
      </c>
      <c r="D114" s="46">
        <v>1</v>
      </c>
      <c r="E114" s="38">
        <v>0</v>
      </c>
      <c r="F114" s="38">
        <v>0</v>
      </c>
      <c r="G114" s="38">
        <v>0</v>
      </c>
      <c r="H114" s="38">
        <v>0</v>
      </c>
      <c r="I114" s="38">
        <v>0</v>
      </c>
      <c r="J114" s="38">
        <v>0</v>
      </c>
      <c r="K114" s="38">
        <v>0</v>
      </c>
      <c r="L114" s="38">
        <v>0</v>
      </c>
      <c r="M114" s="38">
        <v>0</v>
      </c>
      <c r="O114" s="10"/>
      <c r="Y114" s="11">
        <v>1</v>
      </c>
      <c r="Z114" s="204">
        <f>$S$17</f>
        <v>1</v>
      </c>
      <c r="AA114" s="84">
        <f>IF(AN114="p",BA114+$S$15,(IF(AN114="z",BA114,IF(AN114="m",BA114*$S$15,IF(AN114="n",BA114-$S$15,BA114)))))</f>
        <v>0</v>
      </c>
      <c r="AB114" s="84">
        <f t="shared" si="119"/>
        <v>0</v>
      </c>
      <c r="AC114" s="84">
        <f t="shared" si="120"/>
        <v>0</v>
      </c>
      <c r="AD114" s="84">
        <f t="shared" si="121"/>
        <v>0</v>
      </c>
      <c r="AE114" s="84">
        <f t="shared" si="122"/>
        <v>0</v>
      </c>
      <c r="AF114" s="84">
        <f t="shared" si="123"/>
        <v>0</v>
      </c>
      <c r="AG114" s="84">
        <f t="shared" si="124"/>
        <v>0</v>
      </c>
      <c r="AH114" s="84">
        <f t="shared" si="125"/>
        <v>0</v>
      </c>
      <c r="AI114" s="84">
        <f t="shared" ref="AI114:AI122" si="126">IF(AV114="p",BI114+$S$15,(IF(AV114="z",BI114,IF(AV114="m",BI114*$S$15,IF(AV114="n",BI114-$S$15,BI114)))))</f>
        <v>0</v>
      </c>
      <c r="AL114" s="199">
        <v>1</v>
      </c>
      <c r="AM114" s="206"/>
      <c r="AN114" s="207" t="s">
        <v>104</v>
      </c>
      <c r="AO114" s="207" t="s">
        <v>104</v>
      </c>
      <c r="AP114" s="207" t="s">
        <v>104</v>
      </c>
      <c r="AQ114" s="207" t="s">
        <v>104</v>
      </c>
      <c r="AR114" s="207" t="s">
        <v>104</v>
      </c>
      <c r="AS114" s="207" t="s">
        <v>104</v>
      </c>
      <c r="AT114" s="207" t="s">
        <v>104</v>
      </c>
      <c r="AU114" s="207" t="s">
        <v>104</v>
      </c>
      <c r="AV114" s="207" t="s">
        <v>104</v>
      </c>
      <c r="AW114" s="147"/>
      <c r="AX114" s="147"/>
      <c r="AY114" s="11">
        <v>1</v>
      </c>
      <c r="AZ114" s="212">
        <v>1</v>
      </c>
      <c r="BA114" s="191">
        <v>0</v>
      </c>
      <c r="BB114" s="191">
        <v>0</v>
      </c>
      <c r="BC114" s="191">
        <v>0</v>
      </c>
      <c r="BD114" s="191">
        <v>0</v>
      </c>
      <c r="BE114" s="191">
        <v>0</v>
      </c>
      <c r="BF114" s="191">
        <v>0</v>
      </c>
      <c r="BG114" s="191">
        <v>0</v>
      </c>
      <c r="BH114" s="191">
        <v>0</v>
      </c>
      <c r="BI114" s="191">
        <v>0</v>
      </c>
      <c r="BJ114" s="147"/>
      <c r="BK114" s="215"/>
      <c r="BL114" s="147"/>
      <c r="BM114" s="147"/>
      <c r="BN114" s="147"/>
      <c r="BO114" s="147"/>
      <c r="BP114" s="147"/>
      <c r="BQ114" s="147"/>
      <c r="BS114" s="11">
        <v>1</v>
      </c>
      <c r="BT114" s="212">
        <v>1</v>
      </c>
      <c r="BU114" s="191">
        <v>0</v>
      </c>
      <c r="BV114" s="191">
        <v>0</v>
      </c>
      <c r="BW114" s="191">
        <v>0</v>
      </c>
      <c r="BX114" s="191">
        <v>0</v>
      </c>
      <c r="BY114" s="191">
        <v>0</v>
      </c>
      <c r="BZ114" s="191">
        <v>0</v>
      </c>
      <c r="CA114" s="191">
        <v>0</v>
      </c>
      <c r="CB114" s="191">
        <v>0</v>
      </c>
      <c r="CC114" s="191">
        <v>0</v>
      </c>
      <c r="CG114" s="199">
        <v>1</v>
      </c>
      <c r="CH114" s="206"/>
      <c r="CI114" s="207" t="s">
        <v>104</v>
      </c>
      <c r="CJ114" s="207" t="s">
        <v>104</v>
      </c>
      <c r="CK114" s="207" t="s">
        <v>104</v>
      </c>
      <c r="CL114" s="207" t="s">
        <v>104</v>
      </c>
      <c r="CM114" s="207" t="s">
        <v>104</v>
      </c>
      <c r="CN114" s="207" t="s">
        <v>104</v>
      </c>
      <c r="CO114" s="207" t="s">
        <v>104</v>
      </c>
      <c r="CP114" s="207" t="s">
        <v>104</v>
      </c>
      <c r="CQ114" s="207" t="s">
        <v>104</v>
      </c>
    </row>
    <row r="115" spans="1:95" x14ac:dyDescent="0.2">
      <c r="A115" s="17"/>
      <c r="B115" s="13"/>
      <c r="C115" s="11">
        <v>2</v>
      </c>
      <c r="D115" s="38">
        <v>0</v>
      </c>
      <c r="E115" s="46">
        <v>1</v>
      </c>
      <c r="F115" s="38">
        <v>0</v>
      </c>
      <c r="G115" s="38">
        <v>0</v>
      </c>
      <c r="H115" s="38">
        <v>0</v>
      </c>
      <c r="I115" s="38">
        <v>0</v>
      </c>
      <c r="J115" s="38">
        <v>0</v>
      </c>
      <c r="K115" s="38">
        <v>0</v>
      </c>
      <c r="L115" s="38">
        <v>0</v>
      </c>
      <c r="M115" s="38">
        <v>0</v>
      </c>
      <c r="Y115" s="11">
        <v>2</v>
      </c>
      <c r="Z115" s="84">
        <f>IF(AM115="p",AZ115+$S$15,(IF(AM115="z",AZ115,IF(AM115="m",AZ115*$S$15,IF(AM115="n",AZ115-$S$15,AZ115)))))</f>
        <v>0</v>
      </c>
      <c r="AA115" s="204">
        <f>$S$17</f>
        <v>1</v>
      </c>
      <c r="AB115" s="84">
        <f t="shared" si="119"/>
        <v>0</v>
      </c>
      <c r="AC115" s="84">
        <f t="shared" si="120"/>
        <v>0</v>
      </c>
      <c r="AD115" s="84">
        <f t="shared" si="121"/>
        <v>0</v>
      </c>
      <c r="AE115" s="84">
        <f t="shared" si="122"/>
        <v>0</v>
      </c>
      <c r="AF115" s="84">
        <f t="shared" si="123"/>
        <v>0</v>
      </c>
      <c r="AG115" s="84">
        <f t="shared" si="124"/>
        <v>0</v>
      </c>
      <c r="AH115" s="84">
        <f t="shared" si="125"/>
        <v>0</v>
      </c>
      <c r="AI115" s="84">
        <f t="shared" si="126"/>
        <v>0</v>
      </c>
      <c r="AL115" s="199">
        <v>2</v>
      </c>
      <c r="AM115" s="207" t="s">
        <v>104</v>
      </c>
      <c r="AN115" s="206"/>
      <c r="AO115" s="207" t="s">
        <v>104</v>
      </c>
      <c r="AP115" s="207" t="s">
        <v>104</v>
      </c>
      <c r="AQ115" s="207" t="s">
        <v>104</v>
      </c>
      <c r="AR115" s="207" t="s">
        <v>104</v>
      </c>
      <c r="AS115" s="207" t="s">
        <v>104</v>
      </c>
      <c r="AT115" s="207" t="s">
        <v>104</v>
      </c>
      <c r="AU115" s="207" t="s">
        <v>104</v>
      </c>
      <c r="AV115" s="207" t="s">
        <v>104</v>
      </c>
      <c r="AW115" s="147"/>
      <c r="AX115" s="147"/>
      <c r="AY115" s="11">
        <v>2</v>
      </c>
      <c r="AZ115" s="191">
        <v>0</v>
      </c>
      <c r="BA115" s="212">
        <v>1</v>
      </c>
      <c r="BB115" s="191">
        <v>0</v>
      </c>
      <c r="BC115" s="191">
        <v>0</v>
      </c>
      <c r="BD115" s="191">
        <v>0</v>
      </c>
      <c r="BE115" s="191">
        <v>0</v>
      </c>
      <c r="BF115" s="191">
        <v>0</v>
      </c>
      <c r="BG115" s="191">
        <v>0</v>
      </c>
      <c r="BH115" s="191">
        <v>0</v>
      </c>
      <c r="BI115" s="191">
        <v>0</v>
      </c>
      <c r="BJ115" s="147"/>
      <c r="BK115" s="215"/>
      <c r="BL115" s="147"/>
      <c r="BM115" s="147"/>
      <c r="BN115" s="147"/>
      <c r="BO115" s="147"/>
      <c r="BP115" s="147"/>
      <c r="BQ115" s="147"/>
      <c r="BS115" s="11">
        <v>2</v>
      </c>
      <c r="BT115" s="191">
        <v>0</v>
      </c>
      <c r="BU115" s="212">
        <v>1</v>
      </c>
      <c r="BV115" s="191">
        <v>0</v>
      </c>
      <c r="BW115" s="191">
        <v>0</v>
      </c>
      <c r="BX115" s="191">
        <v>0</v>
      </c>
      <c r="BY115" s="191">
        <v>0</v>
      </c>
      <c r="BZ115" s="191">
        <v>0</v>
      </c>
      <c r="CA115" s="191">
        <v>0</v>
      </c>
      <c r="CB115" s="191">
        <v>0</v>
      </c>
      <c r="CC115" s="191">
        <v>0</v>
      </c>
      <c r="CG115" s="199">
        <v>2</v>
      </c>
      <c r="CH115" s="207" t="s">
        <v>104</v>
      </c>
      <c r="CI115" s="206"/>
      <c r="CJ115" s="207" t="s">
        <v>104</v>
      </c>
      <c r="CK115" s="207" t="s">
        <v>104</v>
      </c>
      <c r="CL115" s="207" t="s">
        <v>104</v>
      </c>
      <c r="CM115" s="207" t="s">
        <v>104</v>
      </c>
      <c r="CN115" s="207" t="s">
        <v>104</v>
      </c>
      <c r="CO115" s="207" t="s">
        <v>104</v>
      </c>
      <c r="CP115" s="207" t="s">
        <v>104</v>
      </c>
      <c r="CQ115" s="207" t="s">
        <v>104</v>
      </c>
    </row>
    <row r="116" spans="1:95" x14ac:dyDescent="0.2">
      <c r="A116" s="17"/>
      <c r="B116" s="13"/>
      <c r="C116" s="11">
        <v>3</v>
      </c>
      <c r="D116" s="38">
        <v>0</v>
      </c>
      <c r="E116" s="38">
        <v>0</v>
      </c>
      <c r="F116" s="46">
        <v>1</v>
      </c>
      <c r="G116" s="38">
        <v>0</v>
      </c>
      <c r="H116" s="38">
        <v>0</v>
      </c>
      <c r="I116" s="38">
        <v>0</v>
      </c>
      <c r="J116" s="38">
        <v>0</v>
      </c>
      <c r="K116" s="38">
        <v>0</v>
      </c>
      <c r="L116" s="38">
        <v>0</v>
      </c>
      <c r="M116" s="38">
        <v>0</v>
      </c>
      <c r="Y116" s="11">
        <v>3</v>
      </c>
      <c r="Z116" s="84">
        <f t="shared" ref="Z116:Z122" si="127">IF(AM116="p",AZ116+$S$15,(IF(AM116="z",AZ116,IF(AM116="m",AZ116*$S$15,IF(AM116="n",AZ116-$S$15,AZ116)))))</f>
        <v>0</v>
      </c>
      <c r="AA116" s="84">
        <f t="shared" ref="AA116:AA123" si="128">IF(AN116="p",BA116+$S$15,(IF(AN116="z",BA116,IF(AN116="m",BA116*$S$15,IF(AN116="n",BA116-$S$15,BA116)))))</f>
        <v>0</v>
      </c>
      <c r="AB116" s="204">
        <f>$S$17</f>
        <v>1</v>
      </c>
      <c r="AC116" s="84">
        <f t="shared" si="120"/>
        <v>0</v>
      </c>
      <c r="AD116" s="84">
        <f t="shared" si="121"/>
        <v>0</v>
      </c>
      <c r="AE116" s="84">
        <f t="shared" si="122"/>
        <v>0</v>
      </c>
      <c r="AF116" s="84">
        <f t="shared" si="123"/>
        <v>0</v>
      </c>
      <c r="AG116" s="84">
        <f t="shared" si="124"/>
        <v>0</v>
      </c>
      <c r="AH116" s="84">
        <f t="shared" si="125"/>
        <v>0</v>
      </c>
      <c r="AI116" s="84">
        <f t="shared" si="126"/>
        <v>0</v>
      </c>
      <c r="AL116" s="199">
        <v>3</v>
      </c>
      <c r="AM116" s="207" t="s">
        <v>104</v>
      </c>
      <c r="AN116" s="207" t="s">
        <v>104</v>
      </c>
      <c r="AO116" s="206"/>
      <c r="AP116" s="207" t="s">
        <v>104</v>
      </c>
      <c r="AQ116" s="207" t="s">
        <v>104</v>
      </c>
      <c r="AR116" s="207" t="s">
        <v>104</v>
      </c>
      <c r="AS116" s="207" t="s">
        <v>104</v>
      </c>
      <c r="AT116" s="207" t="s">
        <v>104</v>
      </c>
      <c r="AU116" s="207" t="s">
        <v>104</v>
      </c>
      <c r="AV116" s="207" t="s">
        <v>104</v>
      </c>
      <c r="AW116" s="147"/>
      <c r="AX116" s="147"/>
      <c r="AY116" s="11">
        <v>3</v>
      </c>
      <c r="AZ116" s="191">
        <v>0</v>
      </c>
      <c r="BA116" s="191">
        <v>0</v>
      </c>
      <c r="BB116" s="212">
        <v>1</v>
      </c>
      <c r="BC116" s="191">
        <v>0</v>
      </c>
      <c r="BD116" s="191">
        <v>0</v>
      </c>
      <c r="BE116" s="191">
        <v>0</v>
      </c>
      <c r="BF116" s="191">
        <v>0</v>
      </c>
      <c r="BG116" s="191">
        <v>0</v>
      </c>
      <c r="BH116" s="191">
        <v>0</v>
      </c>
      <c r="BI116" s="191">
        <v>0</v>
      </c>
      <c r="BJ116" s="147"/>
      <c r="BK116" s="215"/>
      <c r="BL116" s="147"/>
      <c r="BM116" s="147"/>
      <c r="BN116" s="147"/>
      <c r="BO116" s="147"/>
      <c r="BP116" s="147"/>
      <c r="BQ116" s="147"/>
      <c r="BS116" s="11">
        <v>3</v>
      </c>
      <c r="BT116" s="191">
        <v>0</v>
      </c>
      <c r="BU116" s="191">
        <v>0</v>
      </c>
      <c r="BV116" s="212">
        <v>1</v>
      </c>
      <c r="BW116" s="191">
        <v>0</v>
      </c>
      <c r="BX116" s="191">
        <v>0</v>
      </c>
      <c r="BY116" s="191">
        <v>0</v>
      </c>
      <c r="BZ116" s="191">
        <v>0</v>
      </c>
      <c r="CA116" s="191">
        <v>0</v>
      </c>
      <c r="CB116" s="191">
        <v>0</v>
      </c>
      <c r="CC116" s="191">
        <v>0</v>
      </c>
      <c r="CG116" s="199">
        <v>3</v>
      </c>
      <c r="CH116" s="207" t="s">
        <v>104</v>
      </c>
      <c r="CI116" s="207" t="s">
        <v>104</v>
      </c>
      <c r="CJ116" s="206"/>
      <c r="CK116" s="207" t="s">
        <v>104</v>
      </c>
      <c r="CL116" s="207" t="s">
        <v>104</v>
      </c>
      <c r="CM116" s="207" t="s">
        <v>104</v>
      </c>
      <c r="CN116" s="207" t="s">
        <v>104</v>
      </c>
      <c r="CO116" s="207" t="s">
        <v>104</v>
      </c>
      <c r="CP116" s="207" t="s">
        <v>104</v>
      </c>
      <c r="CQ116" s="207" t="s">
        <v>104</v>
      </c>
    </row>
    <row r="117" spans="1:95" x14ac:dyDescent="0.2">
      <c r="A117" s="17"/>
      <c r="B117" s="13"/>
      <c r="C117" s="11">
        <v>4</v>
      </c>
      <c r="D117" s="38">
        <v>0</v>
      </c>
      <c r="E117" s="38">
        <v>0</v>
      </c>
      <c r="F117" s="38">
        <v>0</v>
      </c>
      <c r="G117" s="46">
        <v>1</v>
      </c>
      <c r="H117" s="38">
        <v>0</v>
      </c>
      <c r="I117" s="38">
        <v>0</v>
      </c>
      <c r="J117" s="38">
        <v>0</v>
      </c>
      <c r="K117" s="38">
        <v>0</v>
      </c>
      <c r="L117" s="38">
        <v>0</v>
      </c>
      <c r="M117" s="38">
        <v>0</v>
      </c>
      <c r="Y117" s="11">
        <v>4</v>
      </c>
      <c r="Z117" s="84">
        <f t="shared" si="127"/>
        <v>0</v>
      </c>
      <c r="AA117" s="84">
        <f t="shared" si="128"/>
        <v>0</v>
      </c>
      <c r="AB117" s="84">
        <f t="shared" ref="AB117:AB125" si="129">IF(AO117="p",BB117+$S$15,(IF(AO117="z",BB117,IF(AO117="m",BB117*$S$15,IF(AO117="n",BB117-$S$15,BB117)))))</f>
        <v>0</v>
      </c>
      <c r="AC117" s="204">
        <f>$S$17</f>
        <v>1</v>
      </c>
      <c r="AD117" s="84">
        <f t="shared" si="121"/>
        <v>0</v>
      </c>
      <c r="AE117" s="84">
        <f t="shared" si="122"/>
        <v>0</v>
      </c>
      <c r="AF117" s="84">
        <f t="shared" si="123"/>
        <v>0</v>
      </c>
      <c r="AG117" s="84">
        <f t="shared" si="124"/>
        <v>0</v>
      </c>
      <c r="AH117" s="84">
        <f t="shared" si="125"/>
        <v>0</v>
      </c>
      <c r="AI117" s="84">
        <f t="shared" si="126"/>
        <v>0</v>
      </c>
      <c r="AL117" s="199">
        <v>4</v>
      </c>
      <c r="AM117" s="207" t="s">
        <v>104</v>
      </c>
      <c r="AN117" s="207" t="s">
        <v>104</v>
      </c>
      <c r="AO117" s="207" t="s">
        <v>104</v>
      </c>
      <c r="AP117" s="206"/>
      <c r="AQ117" s="207" t="s">
        <v>104</v>
      </c>
      <c r="AR117" s="207" t="s">
        <v>104</v>
      </c>
      <c r="AS117" s="207" t="s">
        <v>104</v>
      </c>
      <c r="AT117" s="207" t="s">
        <v>104</v>
      </c>
      <c r="AU117" s="207" t="s">
        <v>104</v>
      </c>
      <c r="AV117" s="207" t="s">
        <v>104</v>
      </c>
      <c r="AW117" s="147"/>
      <c r="AX117" s="147"/>
      <c r="AY117" s="11">
        <v>4</v>
      </c>
      <c r="AZ117" s="191">
        <v>0</v>
      </c>
      <c r="BA117" s="191">
        <v>0</v>
      </c>
      <c r="BB117" s="191">
        <v>0</v>
      </c>
      <c r="BC117" s="212">
        <v>1</v>
      </c>
      <c r="BD117" s="191">
        <v>0</v>
      </c>
      <c r="BE117" s="191">
        <v>0</v>
      </c>
      <c r="BF117" s="191">
        <v>0</v>
      </c>
      <c r="BG117" s="191">
        <v>0</v>
      </c>
      <c r="BH117" s="191">
        <v>0</v>
      </c>
      <c r="BI117" s="191">
        <v>0</v>
      </c>
      <c r="BJ117" s="147"/>
      <c r="BK117" s="215"/>
      <c r="BL117" s="147"/>
      <c r="BM117" s="147"/>
      <c r="BN117" s="147"/>
      <c r="BO117" s="147"/>
      <c r="BP117" s="147"/>
      <c r="BQ117" s="147"/>
      <c r="BS117" s="11">
        <v>4</v>
      </c>
      <c r="BT117" s="191">
        <v>0</v>
      </c>
      <c r="BU117" s="191">
        <v>0</v>
      </c>
      <c r="BV117" s="191">
        <v>0</v>
      </c>
      <c r="BW117" s="212">
        <v>1</v>
      </c>
      <c r="BX117" s="191">
        <v>0</v>
      </c>
      <c r="BY117" s="191">
        <v>0</v>
      </c>
      <c r="BZ117" s="191">
        <v>0</v>
      </c>
      <c r="CA117" s="191">
        <v>0</v>
      </c>
      <c r="CB117" s="191">
        <v>0</v>
      </c>
      <c r="CC117" s="191">
        <v>0</v>
      </c>
      <c r="CG117" s="199">
        <v>4</v>
      </c>
      <c r="CH117" s="207" t="s">
        <v>104</v>
      </c>
      <c r="CI117" s="207" t="s">
        <v>104</v>
      </c>
      <c r="CJ117" s="207" t="s">
        <v>104</v>
      </c>
      <c r="CK117" s="206"/>
      <c r="CL117" s="207" t="s">
        <v>104</v>
      </c>
      <c r="CM117" s="207" t="s">
        <v>104</v>
      </c>
      <c r="CN117" s="207" t="s">
        <v>104</v>
      </c>
      <c r="CO117" s="207" t="s">
        <v>104</v>
      </c>
      <c r="CP117" s="207" t="s">
        <v>104</v>
      </c>
      <c r="CQ117" s="207" t="s">
        <v>104</v>
      </c>
    </row>
    <row r="118" spans="1:95" x14ac:dyDescent="0.2">
      <c r="A118" s="17"/>
      <c r="B118" s="13"/>
      <c r="C118" s="11">
        <v>5</v>
      </c>
      <c r="D118" s="38">
        <v>0</v>
      </c>
      <c r="E118" s="38">
        <v>0</v>
      </c>
      <c r="F118" s="38">
        <v>0</v>
      </c>
      <c r="G118" s="38">
        <v>0</v>
      </c>
      <c r="H118" s="46">
        <v>1</v>
      </c>
      <c r="I118" s="38">
        <v>0</v>
      </c>
      <c r="J118" s="38">
        <v>0</v>
      </c>
      <c r="K118" s="38">
        <v>0</v>
      </c>
      <c r="L118" s="38">
        <v>0</v>
      </c>
      <c r="M118" s="38">
        <v>0</v>
      </c>
      <c r="Y118" s="11">
        <v>5</v>
      </c>
      <c r="Z118" s="84">
        <f t="shared" si="127"/>
        <v>0</v>
      </c>
      <c r="AA118" s="84">
        <f t="shared" si="128"/>
        <v>0</v>
      </c>
      <c r="AB118" s="84">
        <f t="shared" si="129"/>
        <v>0</v>
      </c>
      <c r="AC118" s="84">
        <f t="shared" ref="AC118:AC126" si="130">IF(AP118="p",BC118+$S$15,(IF(AP118="z",BC118,IF(AP118="m",BC118*$S$15,IF(AP118="n",BC118-$S$15,BC118)))))</f>
        <v>0</v>
      </c>
      <c r="AD118" s="204">
        <f>$S$17</f>
        <v>1</v>
      </c>
      <c r="AE118" s="84">
        <f t="shared" si="122"/>
        <v>0</v>
      </c>
      <c r="AF118" s="84">
        <f t="shared" si="123"/>
        <v>0</v>
      </c>
      <c r="AG118" s="84">
        <f t="shared" si="124"/>
        <v>0</v>
      </c>
      <c r="AH118" s="84">
        <f t="shared" si="125"/>
        <v>0</v>
      </c>
      <c r="AI118" s="84">
        <f t="shared" si="126"/>
        <v>0</v>
      </c>
      <c r="AL118" s="199">
        <v>5</v>
      </c>
      <c r="AM118" s="207" t="s">
        <v>104</v>
      </c>
      <c r="AN118" s="207" t="s">
        <v>104</v>
      </c>
      <c r="AO118" s="207" t="s">
        <v>104</v>
      </c>
      <c r="AP118" s="207" t="s">
        <v>104</v>
      </c>
      <c r="AQ118" s="206"/>
      <c r="AR118" s="207" t="s">
        <v>104</v>
      </c>
      <c r="AS118" s="207" t="s">
        <v>104</v>
      </c>
      <c r="AT118" s="207" t="s">
        <v>104</v>
      </c>
      <c r="AU118" s="207" t="s">
        <v>104</v>
      </c>
      <c r="AV118" s="207" t="s">
        <v>104</v>
      </c>
      <c r="AW118" s="147"/>
      <c r="AX118" s="147"/>
      <c r="AY118" s="11">
        <v>5</v>
      </c>
      <c r="AZ118" s="191">
        <v>0</v>
      </c>
      <c r="BA118" s="191">
        <v>0</v>
      </c>
      <c r="BB118" s="191">
        <v>0</v>
      </c>
      <c r="BC118" s="191">
        <v>0</v>
      </c>
      <c r="BD118" s="212">
        <v>1</v>
      </c>
      <c r="BE118" s="191">
        <v>0</v>
      </c>
      <c r="BF118" s="191">
        <v>0</v>
      </c>
      <c r="BG118" s="191">
        <v>0</v>
      </c>
      <c r="BH118" s="191">
        <v>0</v>
      </c>
      <c r="BI118" s="191">
        <v>0</v>
      </c>
      <c r="BJ118" s="147"/>
      <c r="BK118" s="215"/>
      <c r="BL118" s="147"/>
      <c r="BM118" s="147"/>
      <c r="BN118" s="147"/>
      <c r="BO118" s="147"/>
      <c r="BP118" s="147"/>
      <c r="BQ118" s="147"/>
      <c r="BS118" s="11">
        <v>5</v>
      </c>
      <c r="BT118" s="191">
        <v>0</v>
      </c>
      <c r="BU118" s="191">
        <v>0</v>
      </c>
      <c r="BV118" s="191">
        <v>0</v>
      </c>
      <c r="BW118" s="191">
        <v>0</v>
      </c>
      <c r="BX118" s="212">
        <v>1</v>
      </c>
      <c r="BY118" s="191">
        <v>0</v>
      </c>
      <c r="BZ118" s="191">
        <v>0</v>
      </c>
      <c r="CA118" s="191">
        <v>0</v>
      </c>
      <c r="CB118" s="191">
        <v>0</v>
      </c>
      <c r="CC118" s="191">
        <v>0</v>
      </c>
      <c r="CG118" s="199">
        <v>5</v>
      </c>
      <c r="CH118" s="207" t="s">
        <v>104</v>
      </c>
      <c r="CI118" s="207" t="s">
        <v>104</v>
      </c>
      <c r="CJ118" s="207" t="s">
        <v>104</v>
      </c>
      <c r="CK118" s="207" t="s">
        <v>104</v>
      </c>
      <c r="CL118" s="206"/>
      <c r="CM118" s="207" t="s">
        <v>104</v>
      </c>
      <c r="CN118" s="207" t="s">
        <v>104</v>
      </c>
      <c r="CO118" s="207" t="s">
        <v>104</v>
      </c>
      <c r="CP118" s="207" t="s">
        <v>104</v>
      </c>
      <c r="CQ118" s="207" t="s">
        <v>104</v>
      </c>
    </row>
    <row r="119" spans="1:95" x14ac:dyDescent="0.2">
      <c r="A119" s="17"/>
      <c r="B119" s="13"/>
      <c r="C119" s="11">
        <v>6</v>
      </c>
      <c r="D119" s="38">
        <v>0</v>
      </c>
      <c r="E119" s="38">
        <v>0</v>
      </c>
      <c r="F119" s="38">
        <v>0</v>
      </c>
      <c r="G119" s="38">
        <v>0</v>
      </c>
      <c r="H119" s="38">
        <v>0</v>
      </c>
      <c r="I119" s="46">
        <v>1</v>
      </c>
      <c r="J119" s="38">
        <v>0</v>
      </c>
      <c r="K119" s="38">
        <v>0</v>
      </c>
      <c r="L119" s="38">
        <v>0</v>
      </c>
      <c r="M119" s="38">
        <v>0</v>
      </c>
      <c r="Y119" s="11">
        <v>6</v>
      </c>
      <c r="Z119" s="84">
        <f t="shared" si="127"/>
        <v>0</v>
      </c>
      <c r="AA119" s="84">
        <f t="shared" si="128"/>
        <v>0</v>
      </c>
      <c r="AB119" s="84">
        <f t="shared" si="129"/>
        <v>0</v>
      </c>
      <c r="AC119" s="84">
        <f t="shared" si="130"/>
        <v>0</v>
      </c>
      <c r="AD119" s="84">
        <f t="shared" ref="AD119:AD127" si="131">IF(AQ119="p",BD119+$S$15,(IF(AQ119="z",BD119,IF(AQ119="m",BD119*$S$15,IF(AQ119="n",BD119-$S$15,BD119)))))</f>
        <v>0</v>
      </c>
      <c r="AE119" s="204">
        <f>$S$17</f>
        <v>1</v>
      </c>
      <c r="AF119" s="84">
        <f t="shared" si="123"/>
        <v>0</v>
      </c>
      <c r="AG119" s="84">
        <f t="shared" si="124"/>
        <v>0</v>
      </c>
      <c r="AH119" s="84">
        <f t="shared" si="125"/>
        <v>0</v>
      </c>
      <c r="AI119" s="84">
        <f t="shared" si="126"/>
        <v>0</v>
      </c>
      <c r="AL119" s="199">
        <v>6</v>
      </c>
      <c r="AM119" s="207" t="s">
        <v>104</v>
      </c>
      <c r="AN119" s="207" t="s">
        <v>104</v>
      </c>
      <c r="AO119" s="207" t="s">
        <v>104</v>
      </c>
      <c r="AP119" s="207" t="s">
        <v>104</v>
      </c>
      <c r="AQ119" s="207" t="s">
        <v>104</v>
      </c>
      <c r="AR119" s="206"/>
      <c r="AS119" s="207" t="s">
        <v>104</v>
      </c>
      <c r="AT119" s="207" t="s">
        <v>104</v>
      </c>
      <c r="AU119" s="207" t="s">
        <v>104</v>
      </c>
      <c r="AV119" s="207" t="s">
        <v>104</v>
      </c>
      <c r="AW119" s="147"/>
      <c r="AX119" s="147"/>
      <c r="AY119" s="11">
        <v>6</v>
      </c>
      <c r="AZ119" s="191">
        <v>0</v>
      </c>
      <c r="BA119" s="191">
        <v>0</v>
      </c>
      <c r="BB119" s="191">
        <v>0</v>
      </c>
      <c r="BC119" s="191">
        <v>0</v>
      </c>
      <c r="BD119" s="191">
        <v>0</v>
      </c>
      <c r="BE119" s="212">
        <v>1</v>
      </c>
      <c r="BF119" s="191">
        <v>0</v>
      </c>
      <c r="BG119" s="191">
        <v>0</v>
      </c>
      <c r="BH119" s="191">
        <v>0</v>
      </c>
      <c r="BI119" s="191">
        <v>0</v>
      </c>
      <c r="BJ119" s="147"/>
      <c r="BK119" s="215"/>
      <c r="BL119" s="147"/>
      <c r="BM119" s="147"/>
      <c r="BN119" s="147"/>
      <c r="BO119" s="147"/>
      <c r="BP119" s="147"/>
      <c r="BQ119" s="147"/>
      <c r="BS119" s="11">
        <v>6</v>
      </c>
      <c r="BT119" s="191">
        <v>0</v>
      </c>
      <c r="BU119" s="191">
        <v>0</v>
      </c>
      <c r="BV119" s="191">
        <v>0</v>
      </c>
      <c r="BW119" s="191">
        <v>0</v>
      </c>
      <c r="BX119" s="191">
        <v>0</v>
      </c>
      <c r="BY119" s="212">
        <v>1</v>
      </c>
      <c r="BZ119" s="191">
        <v>0</v>
      </c>
      <c r="CA119" s="191">
        <v>0</v>
      </c>
      <c r="CB119" s="191">
        <v>0</v>
      </c>
      <c r="CC119" s="191">
        <v>0</v>
      </c>
      <c r="CG119" s="199">
        <v>6</v>
      </c>
      <c r="CH119" s="207" t="s">
        <v>104</v>
      </c>
      <c r="CI119" s="207" t="s">
        <v>104</v>
      </c>
      <c r="CJ119" s="207" t="s">
        <v>104</v>
      </c>
      <c r="CK119" s="207" t="s">
        <v>104</v>
      </c>
      <c r="CL119" s="207" t="s">
        <v>104</v>
      </c>
      <c r="CM119" s="206"/>
      <c r="CN119" s="207" t="s">
        <v>104</v>
      </c>
      <c r="CO119" s="207" t="s">
        <v>104</v>
      </c>
      <c r="CP119" s="207" t="s">
        <v>104</v>
      </c>
      <c r="CQ119" s="207" t="s">
        <v>104</v>
      </c>
    </row>
    <row r="120" spans="1:95" x14ac:dyDescent="0.2">
      <c r="A120" s="17"/>
      <c r="B120" s="13"/>
      <c r="C120" s="11">
        <v>7</v>
      </c>
      <c r="D120" s="161">
        <v>0</v>
      </c>
      <c r="E120" s="161">
        <v>0</v>
      </c>
      <c r="F120" s="161">
        <v>0</v>
      </c>
      <c r="G120" s="161">
        <v>0</v>
      </c>
      <c r="H120" s="161">
        <v>0</v>
      </c>
      <c r="I120" s="161">
        <v>0</v>
      </c>
      <c r="J120" s="46">
        <v>1</v>
      </c>
      <c r="K120" s="38">
        <v>0</v>
      </c>
      <c r="L120" s="38">
        <v>0</v>
      </c>
      <c r="M120" s="38">
        <v>0</v>
      </c>
      <c r="Y120" s="11">
        <v>7</v>
      </c>
      <c r="Z120" s="84">
        <f t="shared" si="127"/>
        <v>0</v>
      </c>
      <c r="AA120" s="84">
        <f t="shared" si="128"/>
        <v>0</v>
      </c>
      <c r="AB120" s="84">
        <f t="shared" si="129"/>
        <v>0</v>
      </c>
      <c r="AC120" s="84">
        <f t="shared" si="130"/>
        <v>0</v>
      </c>
      <c r="AD120" s="84">
        <f t="shared" si="131"/>
        <v>0</v>
      </c>
      <c r="AE120" s="84">
        <f t="shared" ref="AE120:AE128" si="132">IF(AR120="p",BE120+$S$15,(IF(AR120="z",BE120,IF(AR120="m",BE120*$S$15,IF(AR120="n",BE120-$S$15,BE120)))))</f>
        <v>0</v>
      </c>
      <c r="AF120" s="204">
        <f>$S$17</f>
        <v>1</v>
      </c>
      <c r="AG120" s="84">
        <f t="shared" si="124"/>
        <v>0</v>
      </c>
      <c r="AH120" s="84">
        <f t="shared" si="125"/>
        <v>0</v>
      </c>
      <c r="AI120" s="84">
        <f t="shared" si="126"/>
        <v>0</v>
      </c>
      <c r="AL120" s="199">
        <v>7</v>
      </c>
      <c r="AM120" s="207" t="s">
        <v>104</v>
      </c>
      <c r="AN120" s="207" t="s">
        <v>104</v>
      </c>
      <c r="AO120" s="207" t="s">
        <v>104</v>
      </c>
      <c r="AP120" s="207" t="s">
        <v>104</v>
      </c>
      <c r="AQ120" s="207" t="s">
        <v>104</v>
      </c>
      <c r="AR120" s="207" t="s">
        <v>104</v>
      </c>
      <c r="AS120" s="206"/>
      <c r="AT120" s="207" t="s">
        <v>104</v>
      </c>
      <c r="AU120" s="207" t="s">
        <v>104</v>
      </c>
      <c r="AV120" s="207" t="s">
        <v>104</v>
      </c>
      <c r="AW120" s="147"/>
      <c r="AX120" s="147"/>
      <c r="AY120" s="11">
        <v>7</v>
      </c>
      <c r="AZ120" s="191">
        <v>0</v>
      </c>
      <c r="BA120" s="193">
        <v>0</v>
      </c>
      <c r="BB120" s="193">
        <v>0</v>
      </c>
      <c r="BC120" s="193">
        <v>0</v>
      </c>
      <c r="BD120" s="193">
        <v>0</v>
      </c>
      <c r="BE120" s="193">
        <v>0</v>
      </c>
      <c r="BF120" s="212">
        <v>1</v>
      </c>
      <c r="BG120" s="191">
        <v>0</v>
      </c>
      <c r="BH120" s="191">
        <v>0</v>
      </c>
      <c r="BI120" s="191">
        <v>0</v>
      </c>
      <c r="BJ120" s="147"/>
      <c r="BK120" s="215"/>
      <c r="BL120" s="147"/>
      <c r="BM120" s="147"/>
      <c r="BN120" s="147"/>
      <c r="BO120" s="147"/>
      <c r="BP120" s="147"/>
      <c r="BQ120" s="147"/>
      <c r="BS120" s="11">
        <v>7</v>
      </c>
      <c r="BT120" s="191">
        <v>0</v>
      </c>
      <c r="BU120" s="193">
        <v>0</v>
      </c>
      <c r="BV120" s="193">
        <v>0</v>
      </c>
      <c r="BW120" s="193">
        <v>0</v>
      </c>
      <c r="BX120" s="193">
        <v>0</v>
      </c>
      <c r="BY120" s="193">
        <v>0</v>
      </c>
      <c r="BZ120" s="212">
        <v>1</v>
      </c>
      <c r="CA120" s="191">
        <v>0</v>
      </c>
      <c r="CB120" s="191">
        <v>0</v>
      </c>
      <c r="CC120" s="191">
        <v>0</v>
      </c>
      <c r="CG120" s="199">
        <v>7</v>
      </c>
      <c r="CH120" s="207" t="s">
        <v>104</v>
      </c>
      <c r="CI120" s="207" t="s">
        <v>104</v>
      </c>
      <c r="CJ120" s="207" t="s">
        <v>104</v>
      </c>
      <c r="CK120" s="207" t="s">
        <v>104</v>
      </c>
      <c r="CL120" s="207" t="s">
        <v>104</v>
      </c>
      <c r="CM120" s="207" t="s">
        <v>104</v>
      </c>
      <c r="CN120" s="206"/>
      <c r="CO120" s="207" t="s">
        <v>104</v>
      </c>
      <c r="CP120" s="207" t="s">
        <v>104</v>
      </c>
      <c r="CQ120" s="207" t="s">
        <v>104</v>
      </c>
    </row>
    <row r="121" spans="1:95" x14ac:dyDescent="0.2">
      <c r="A121" s="17"/>
      <c r="C121" s="11">
        <v>8</v>
      </c>
      <c r="D121" s="161">
        <v>0</v>
      </c>
      <c r="E121" s="161">
        <v>0</v>
      </c>
      <c r="F121" s="161">
        <v>0</v>
      </c>
      <c r="G121" s="161">
        <v>0</v>
      </c>
      <c r="H121" s="161">
        <v>0</v>
      </c>
      <c r="I121" s="161">
        <v>0</v>
      </c>
      <c r="J121" s="84">
        <v>0</v>
      </c>
      <c r="K121" s="46">
        <v>1</v>
      </c>
      <c r="L121" s="38">
        <v>0</v>
      </c>
      <c r="M121" s="38">
        <v>0</v>
      </c>
      <c r="Y121" s="11">
        <v>8</v>
      </c>
      <c r="Z121" s="84">
        <f t="shared" si="127"/>
        <v>0</v>
      </c>
      <c r="AA121" s="84">
        <f t="shared" si="128"/>
        <v>0</v>
      </c>
      <c r="AB121" s="84">
        <f t="shared" si="129"/>
        <v>0</v>
      </c>
      <c r="AC121" s="84">
        <f t="shared" si="130"/>
        <v>0</v>
      </c>
      <c r="AD121" s="84">
        <f t="shared" si="131"/>
        <v>0</v>
      </c>
      <c r="AE121" s="84">
        <f t="shared" si="132"/>
        <v>0</v>
      </c>
      <c r="AF121" s="84">
        <f t="shared" ref="AF121:AF129" si="133">IF(AS121="p",BF121+$S$15,(IF(AS121="z",BF121,IF(AS121="m",BF121*$S$15,IF(AS121="n",BF121-$S$15,BF121)))))</f>
        <v>0</v>
      </c>
      <c r="AG121" s="204">
        <f>$S$17</f>
        <v>1</v>
      </c>
      <c r="AH121" s="84">
        <f t="shared" si="125"/>
        <v>0</v>
      </c>
      <c r="AI121" s="84">
        <f t="shared" si="126"/>
        <v>0</v>
      </c>
      <c r="AL121" s="199">
        <v>8</v>
      </c>
      <c r="AM121" s="207" t="s">
        <v>104</v>
      </c>
      <c r="AN121" s="207" t="s">
        <v>104</v>
      </c>
      <c r="AO121" s="207" t="s">
        <v>104</v>
      </c>
      <c r="AP121" s="207" t="s">
        <v>104</v>
      </c>
      <c r="AQ121" s="207" t="s">
        <v>104</v>
      </c>
      <c r="AR121" s="207" t="s">
        <v>104</v>
      </c>
      <c r="AS121" s="207" t="s">
        <v>104</v>
      </c>
      <c r="AT121" s="206"/>
      <c r="AU121" s="207" t="s">
        <v>104</v>
      </c>
      <c r="AV121" s="207" t="s">
        <v>104</v>
      </c>
      <c r="AW121" s="147"/>
      <c r="AX121" s="147"/>
      <c r="AY121" s="11">
        <v>8</v>
      </c>
      <c r="AZ121" s="191">
        <v>0</v>
      </c>
      <c r="BA121" s="193">
        <v>0</v>
      </c>
      <c r="BB121" s="193">
        <v>0</v>
      </c>
      <c r="BC121" s="193">
        <v>0</v>
      </c>
      <c r="BD121" s="193">
        <v>0</v>
      </c>
      <c r="BE121" s="193">
        <v>0</v>
      </c>
      <c r="BF121" s="193">
        <v>0</v>
      </c>
      <c r="BG121" s="212">
        <v>1</v>
      </c>
      <c r="BH121" s="191">
        <v>0</v>
      </c>
      <c r="BI121" s="191">
        <v>0</v>
      </c>
      <c r="BJ121" s="147"/>
      <c r="BK121" s="215"/>
      <c r="BL121" s="147"/>
      <c r="BM121" s="147"/>
      <c r="BN121" s="147"/>
      <c r="BO121" s="147"/>
      <c r="BP121" s="147"/>
      <c r="BQ121" s="147"/>
      <c r="BS121" s="11">
        <v>8</v>
      </c>
      <c r="BT121" s="191">
        <v>0</v>
      </c>
      <c r="BU121" s="193">
        <v>0</v>
      </c>
      <c r="BV121" s="193">
        <v>0</v>
      </c>
      <c r="BW121" s="193">
        <v>0</v>
      </c>
      <c r="BX121" s="193">
        <v>0</v>
      </c>
      <c r="BY121" s="193">
        <v>0</v>
      </c>
      <c r="BZ121" s="193">
        <v>0</v>
      </c>
      <c r="CA121" s="212">
        <v>1</v>
      </c>
      <c r="CB121" s="191">
        <v>0</v>
      </c>
      <c r="CC121" s="191">
        <v>0</v>
      </c>
      <c r="CG121" s="199">
        <v>8</v>
      </c>
      <c r="CH121" s="207" t="s">
        <v>104</v>
      </c>
      <c r="CI121" s="207" t="s">
        <v>104</v>
      </c>
      <c r="CJ121" s="207" t="s">
        <v>104</v>
      </c>
      <c r="CK121" s="207" t="s">
        <v>104</v>
      </c>
      <c r="CL121" s="207" t="s">
        <v>104</v>
      </c>
      <c r="CM121" s="207" t="s">
        <v>104</v>
      </c>
      <c r="CN121" s="207" t="s">
        <v>104</v>
      </c>
      <c r="CO121" s="206"/>
      <c r="CP121" s="207" t="s">
        <v>104</v>
      </c>
      <c r="CQ121" s="207" t="s">
        <v>104</v>
      </c>
    </row>
    <row r="122" spans="1:95" x14ac:dyDescent="0.2">
      <c r="A122" s="17"/>
      <c r="C122" s="11">
        <v>9</v>
      </c>
      <c r="D122" s="161">
        <v>0</v>
      </c>
      <c r="E122" s="161">
        <v>0</v>
      </c>
      <c r="F122" s="161">
        <v>0</v>
      </c>
      <c r="G122" s="161">
        <v>0</v>
      </c>
      <c r="H122" s="161">
        <v>0</v>
      </c>
      <c r="I122" s="161">
        <v>0</v>
      </c>
      <c r="J122" s="84">
        <v>0</v>
      </c>
      <c r="K122" s="84">
        <v>0</v>
      </c>
      <c r="L122" s="46">
        <v>1</v>
      </c>
      <c r="M122" s="38">
        <v>0</v>
      </c>
      <c r="Y122" s="11">
        <v>9</v>
      </c>
      <c r="Z122" s="84">
        <f t="shared" si="127"/>
        <v>0</v>
      </c>
      <c r="AA122" s="84">
        <f t="shared" si="128"/>
        <v>0</v>
      </c>
      <c r="AB122" s="84">
        <f t="shared" si="129"/>
        <v>0</v>
      </c>
      <c r="AC122" s="84">
        <f t="shared" si="130"/>
        <v>0</v>
      </c>
      <c r="AD122" s="84">
        <f t="shared" si="131"/>
        <v>0</v>
      </c>
      <c r="AE122" s="84">
        <f t="shared" si="132"/>
        <v>0</v>
      </c>
      <c r="AF122" s="84">
        <f t="shared" si="133"/>
        <v>0</v>
      </c>
      <c r="AG122" s="84">
        <f t="shared" ref="AG122:AG130" si="134">IF(AT122="p",BG122+$S$15,(IF(AT122="z",BG122,IF(AT122="m",BG122*$S$15,IF(AT122="n",BG122-$S$15,BG122)))))</f>
        <v>0</v>
      </c>
      <c r="AH122" s="204">
        <f>$S$17</f>
        <v>1</v>
      </c>
      <c r="AI122" s="84">
        <f t="shared" si="126"/>
        <v>0</v>
      </c>
      <c r="AL122" s="199">
        <v>9</v>
      </c>
      <c r="AM122" s="207" t="s">
        <v>104</v>
      </c>
      <c r="AN122" s="207" t="s">
        <v>104</v>
      </c>
      <c r="AO122" s="207" t="s">
        <v>104</v>
      </c>
      <c r="AP122" s="207" t="s">
        <v>104</v>
      </c>
      <c r="AQ122" s="207" t="s">
        <v>104</v>
      </c>
      <c r="AR122" s="207" t="s">
        <v>104</v>
      </c>
      <c r="AS122" s="207" t="s">
        <v>104</v>
      </c>
      <c r="AT122" s="207" t="s">
        <v>104</v>
      </c>
      <c r="AU122" s="206"/>
      <c r="AV122" s="207" t="s">
        <v>104</v>
      </c>
      <c r="AW122" s="147"/>
      <c r="AX122" s="147"/>
      <c r="AY122" s="11">
        <v>9</v>
      </c>
      <c r="AZ122" s="191">
        <v>0</v>
      </c>
      <c r="BA122" s="193">
        <v>0</v>
      </c>
      <c r="BB122" s="193">
        <v>0</v>
      </c>
      <c r="BC122" s="193">
        <v>0</v>
      </c>
      <c r="BD122" s="193">
        <v>0</v>
      </c>
      <c r="BE122" s="193">
        <v>0</v>
      </c>
      <c r="BF122" s="193">
        <v>0</v>
      </c>
      <c r="BG122" s="193">
        <v>0</v>
      </c>
      <c r="BH122" s="212">
        <v>1</v>
      </c>
      <c r="BI122" s="191">
        <v>0</v>
      </c>
      <c r="BJ122" s="147"/>
      <c r="BK122" s="215"/>
      <c r="BL122" s="147"/>
      <c r="BM122" s="147"/>
      <c r="BN122" s="147"/>
      <c r="BO122" s="147"/>
      <c r="BP122" s="147"/>
      <c r="BQ122" s="147"/>
      <c r="BS122" s="11">
        <v>9</v>
      </c>
      <c r="BT122" s="191">
        <v>0</v>
      </c>
      <c r="BU122" s="193">
        <v>0</v>
      </c>
      <c r="BV122" s="193">
        <v>0</v>
      </c>
      <c r="BW122" s="193">
        <v>0</v>
      </c>
      <c r="BX122" s="193">
        <v>0</v>
      </c>
      <c r="BY122" s="193">
        <v>0</v>
      </c>
      <c r="BZ122" s="193">
        <v>0</v>
      </c>
      <c r="CA122" s="193">
        <v>0</v>
      </c>
      <c r="CB122" s="212">
        <v>1</v>
      </c>
      <c r="CC122" s="191">
        <v>0</v>
      </c>
      <c r="CG122" s="199">
        <v>9</v>
      </c>
      <c r="CH122" s="207" t="s">
        <v>104</v>
      </c>
      <c r="CI122" s="207" t="s">
        <v>104</v>
      </c>
      <c r="CJ122" s="207" t="s">
        <v>104</v>
      </c>
      <c r="CK122" s="207" t="s">
        <v>104</v>
      </c>
      <c r="CL122" s="207" t="s">
        <v>104</v>
      </c>
      <c r="CM122" s="207" t="s">
        <v>104</v>
      </c>
      <c r="CN122" s="207" t="s">
        <v>104</v>
      </c>
      <c r="CO122" s="207" t="s">
        <v>104</v>
      </c>
      <c r="CP122" s="206"/>
      <c r="CQ122" s="207" t="s">
        <v>104</v>
      </c>
    </row>
    <row r="123" spans="1:95" x14ac:dyDescent="0.2">
      <c r="A123" s="17"/>
      <c r="C123" s="166">
        <v>10</v>
      </c>
      <c r="D123" s="157">
        <v>0</v>
      </c>
      <c r="E123" s="157">
        <v>0</v>
      </c>
      <c r="F123" s="157">
        <v>0</v>
      </c>
      <c r="G123" s="157">
        <v>0</v>
      </c>
      <c r="H123" s="157">
        <v>0</v>
      </c>
      <c r="I123" s="157">
        <v>0</v>
      </c>
      <c r="J123" s="167">
        <v>0</v>
      </c>
      <c r="K123" s="167">
        <v>0</v>
      </c>
      <c r="L123" s="167">
        <v>0</v>
      </c>
      <c r="M123" s="168">
        <v>1</v>
      </c>
      <c r="Y123" s="166">
        <v>10</v>
      </c>
      <c r="Z123" s="167">
        <f>IF(AM123="p",AZ123+$S$15,(IF(AM123="z",AZ123,IF(AM123="m",AZ123*$S$15,IF(AM123="n",AZ123-$S$15,AZ123)))))</f>
        <v>0</v>
      </c>
      <c r="AA123" s="167">
        <f t="shared" si="128"/>
        <v>0</v>
      </c>
      <c r="AB123" s="167">
        <f t="shared" si="129"/>
        <v>0</v>
      </c>
      <c r="AC123" s="167">
        <f t="shared" si="130"/>
        <v>0</v>
      </c>
      <c r="AD123" s="167">
        <f t="shared" si="131"/>
        <v>0</v>
      </c>
      <c r="AE123" s="167">
        <f t="shared" si="132"/>
        <v>0</v>
      </c>
      <c r="AF123" s="167">
        <f t="shared" si="133"/>
        <v>0</v>
      </c>
      <c r="AG123" s="167">
        <f t="shared" si="134"/>
        <v>0</v>
      </c>
      <c r="AH123" s="167">
        <f t="shared" ref="AH123:AH131" si="135">IF(AU123="p",BH123+$S$15,(IF(AU123="z",BH123,IF(AU123="m",BH123*$S$15,IF(AU123="n",BH123-$S$15,BH123)))))</f>
        <v>0</v>
      </c>
      <c r="AI123" s="168">
        <f>$S$17</f>
        <v>1</v>
      </c>
      <c r="AL123" s="200">
        <v>10</v>
      </c>
      <c r="AM123" s="208" t="s">
        <v>104</v>
      </c>
      <c r="AN123" s="208" t="s">
        <v>104</v>
      </c>
      <c r="AO123" s="208" t="s">
        <v>104</v>
      </c>
      <c r="AP123" s="208" t="s">
        <v>104</v>
      </c>
      <c r="AQ123" s="208" t="s">
        <v>104</v>
      </c>
      <c r="AR123" s="208" t="s">
        <v>104</v>
      </c>
      <c r="AS123" s="208" t="s">
        <v>104</v>
      </c>
      <c r="AT123" s="208" t="s">
        <v>104</v>
      </c>
      <c r="AU123" s="208" t="s">
        <v>104</v>
      </c>
      <c r="AV123" s="209"/>
      <c r="AW123" s="169"/>
      <c r="AX123" s="169"/>
      <c r="AY123" s="166">
        <v>10</v>
      </c>
      <c r="AZ123" s="196">
        <v>0</v>
      </c>
      <c r="BA123" s="195">
        <v>0</v>
      </c>
      <c r="BB123" s="195">
        <v>0</v>
      </c>
      <c r="BC123" s="195">
        <v>0</v>
      </c>
      <c r="BD123" s="195">
        <v>0</v>
      </c>
      <c r="BE123" s="195">
        <v>0</v>
      </c>
      <c r="BF123" s="195">
        <v>0</v>
      </c>
      <c r="BG123" s="195">
        <v>0</v>
      </c>
      <c r="BH123" s="195">
        <v>0</v>
      </c>
      <c r="BI123" s="213">
        <v>1</v>
      </c>
      <c r="BJ123" s="169"/>
      <c r="BK123" s="217"/>
      <c r="BL123" s="169"/>
      <c r="BM123" s="169"/>
      <c r="BN123" s="169"/>
      <c r="BO123" s="169"/>
      <c r="BP123" s="169"/>
      <c r="BQ123" s="169"/>
      <c r="BS123" s="166">
        <v>10</v>
      </c>
      <c r="BT123" s="196">
        <v>0</v>
      </c>
      <c r="BU123" s="195">
        <v>0</v>
      </c>
      <c r="BV123" s="195">
        <v>0</v>
      </c>
      <c r="BW123" s="195">
        <v>0</v>
      </c>
      <c r="BX123" s="195">
        <v>0</v>
      </c>
      <c r="BY123" s="195">
        <v>0</v>
      </c>
      <c r="BZ123" s="195">
        <v>0</v>
      </c>
      <c r="CA123" s="195">
        <v>0</v>
      </c>
      <c r="CB123" s="195">
        <v>0</v>
      </c>
      <c r="CC123" s="213">
        <v>1</v>
      </c>
      <c r="CG123" s="200">
        <v>10</v>
      </c>
      <c r="CH123" s="208" t="s">
        <v>104</v>
      </c>
      <c r="CI123" s="208" t="s">
        <v>104</v>
      </c>
      <c r="CJ123" s="208" t="s">
        <v>104</v>
      </c>
      <c r="CK123" s="208" t="s">
        <v>104</v>
      </c>
      <c r="CL123" s="208" t="s">
        <v>104</v>
      </c>
      <c r="CM123" s="208" t="s">
        <v>104</v>
      </c>
      <c r="CN123" s="208" t="s">
        <v>104</v>
      </c>
      <c r="CO123" s="208" t="s">
        <v>104</v>
      </c>
      <c r="CP123" s="208" t="s">
        <v>104</v>
      </c>
      <c r="CQ123" s="209"/>
    </row>
    <row r="124" spans="1:95" x14ac:dyDescent="0.2">
      <c r="A124" s="17" t="s">
        <v>12</v>
      </c>
      <c r="B124" s="13">
        <f>B114+1</f>
        <v>13</v>
      </c>
      <c r="C124" s="11">
        <v>1</v>
      </c>
      <c r="D124" s="46">
        <v>1</v>
      </c>
      <c r="E124" s="38">
        <v>0</v>
      </c>
      <c r="F124" s="38">
        <v>0</v>
      </c>
      <c r="G124" s="38">
        <v>0</v>
      </c>
      <c r="H124" s="38">
        <v>0</v>
      </c>
      <c r="I124" s="38">
        <v>0</v>
      </c>
      <c r="J124" s="38">
        <v>0</v>
      </c>
      <c r="K124" s="38">
        <v>0</v>
      </c>
      <c r="L124" s="38">
        <v>0</v>
      </c>
      <c r="M124" s="38">
        <v>0</v>
      </c>
      <c r="O124" s="10"/>
      <c r="Y124" s="11">
        <v>1</v>
      </c>
      <c r="Z124" s="204">
        <f>$S$17</f>
        <v>1</v>
      </c>
      <c r="AA124" s="84">
        <f>IF(AN124="p",BA124+$S$15,(IF(AN124="z",BA124,IF(AN124="m",BA124*$S$15,IF(AN124="n",BA124-$S$15,BA124)))))</f>
        <v>0</v>
      </c>
      <c r="AB124" s="84">
        <f t="shared" si="129"/>
        <v>0</v>
      </c>
      <c r="AC124" s="84">
        <f t="shared" si="130"/>
        <v>0</v>
      </c>
      <c r="AD124" s="84">
        <f t="shared" si="131"/>
        <v>0</v>
      </c>
      <c r="AE124" s="84">
        <f t="shared" si="132"/>
        <v>0</v>
      </c>
      <c r="AF124" s="84">
        <f t="shared" si="133"/>
        <v>0</v>
      </c>
      <c r="AG124" s="84">
        <f t="shared" si="134"/>
        <v>0</v>
      </c>
      <c r="AH124" s="84">
        <f t="shared" si="135"/>
        <v>0</v>
      </c>
      <c r="AI124" s="84">
        <f t="shared" ref="AI124:AI132" si="136">IF(AV124="p",BI124+$S$15,(IF(AV124="z",BI124,IF(AV124="m",BI124*$S$15,IF(AV124="n",BI124-$S$15,BI124)))))</f>
        <v>0</v>
      </c>
      <c r="AL124" s="199">
        <v>1</v>
      </c>
      <c r="AM124" s="206"/>
      <c r="AN124" s="207" t="s">
        <v>104</v>
      </c>
      <c r="AO124" s="207" t="s">
        <v>104</v>
      </c>
      <c r="AP124" s="207" t="s">
        <v>104</v>
      </c>
      <c r="AQ124" s="207" t="s">
        <v>104</v>
      </c>
      <c r="AR124" s="207" t="s">
        <v>104</v>
      </c>
      <c r="AS124" s="207" t="s">
        <v>104</v>
      </c>
      <c r="AT124" s="207" t="s">
        <v>104</v>
      </c>
      <c r="AU124" s="207" t="s">
        <v>104</v>
      </c>
      <c r="AV124" s="207" t="s">
        <v>104</v>
      </c>
      <c r="AW124" s="147"/>
      <c r="AX124" s="147"/>
      <c r="AY124" s="11">
        <v>1</v>
      </c>
      <c r="AZ124" s="212">
        <v>1</v>
      </c>
      <c r="BA124" s="191">
        <v>0</v>
      </c>
      <c r="BB124" s="191">
        <v>0</v>
      </c>
      <c r="BC124" s="191">
        <v>0</v>
      </c>
      <c r="BD124" s="191">
        <v>0</v>
      </c>
      <c r="BE124" s="191">
        <v>0</v>
      </c>
      <c r="BF124" s="191">
        <v>0</v>
      </c>
      <c r="BG124" s="191">
        <v>0</v>
      </c>
      <c r="BH124" s="191">
        <v>0</v>
      </c>
      <c r="BI124" s="191">
        <v>0</v>
      </c>
      <c r="BJ124" s="147"/>
      <c r="BK124" s="215"/>
      <c r="BL124" s="147"/>
      <c r="BM124" s="147"/>
      <c r="BN124" s="147"/>
      <c r="BO124" s="147"/>
      <c r="BP124" s="147"/>
      <c r="BQ124" s="147"/>
      <c r="BS124" s="11">
        <v>1</v>
      </c>
      <c r="BT124" s="212">
        <v>1</v>
      </c>
      <c r="BU124" s="191">
        <v>0</v>
      </c>
      <c r="BV124" s="191">
        <v>0</v>
      </c>
      <c r="BW124" s="191">
        <v>0</v>
      </c>
      <c r="BX124" s="191">
        <v>0</v>
      </c>
      <c r="BY124" s="191">
        <v>0</v>
      </c>
      <c r="BZ124" s="191">
        <v>0</v>
      </c>
      <c r="CA124" s="191">
        <v>0</v>
      </c>
      <c r="CB124" s="191">
        <v>0</v>
      </c>
      <c r="CC124" s="191">
        <v>0</v>
      </c>
      <c r="CG124" s="199">
        <v>1</v>
      </c>
      <c r="CH124" s="206"/>
      <c r="CI124" s="207" t="s">
        <v>104</v>
      </c>
      <c r="CJ124" s="207" t="s">
        <v>104</v>
      </c>
      <c r="CK124" s="207" t="s">
        <v>104</v>
      </c>
      <c r="CL124" s="207" t="s">
        <v>104</v>
      </c>
      <c r="CM124" s="207" t="s">
        <v>104</v>
      </c>
      <c r="CN124" s="207" t="s">
        <v>104</v>
      </c>
      <c r="CO124" s="207" t="s">
        <v>104</v>
      </c>
      <c r="CP124" s="207" t="s">
        <v>104</v>
      </c>
      <c r="CQ124" s="207" t="s">
        <v>104</v>
      </c>
    </row>
    <row r="125" spans="1:95" x14ac:dyDescent="0.2">
      <c r="A125" s="17"/>
      <c r="B125" s="13"/>
      <c r="C125" s="11">
        <v>2</v>
      </c>
      <c r="D125" s="38">
        <v>0</v>
      </c>
      <c r="E125" s="46">
        <v>1</v>
      </c>
      <c r="F125" s="38">
        <v>0</v>
      </c>
      <c r="G125" s="38">
        <v>0</v>
      </c>
      <c r="H125" s="38">
        <v>0</v>
      </c>
      <c r="I125" s="38">
        <v>0</v>
      </c>
      <c r="J125" s="38">
        <v>0</v>
      </c>
      <c r="K125" s="38">
        <v>0</v>
      </c>
      <c r="L125" s="38">
        <v>0</v>
      </c>
      <c r="M125" s="38">
        <v>0</v>
      </c>
      <c r="Y125" s="11">
        <v>2</v>
      </c>
      <c r="Z125" s="84">
        <f>IF(AM125="p",AZ125+$S$15,(IF(AM125="z",AZ125,IF(AM125="m",AZ125*$S$15,IF(AM125="n",AZ125-$S$15,AZ125)))))</f>
        <v>0</v>
      </c>
      <c r="AA125" s="204">
        <f>$S$17</f>
        <v>1</v>
      </c>
      <c r="AB125" s="84">
        <f t="shared" si="129"/>
        <v>0</v>
      </c>
      <c r="AC125" s="84">
        <f t="shared" si="130"/>
        <v>0</v>
      </c>
      <c r="AD125" s="84">
        <f t="shared" si="131"/>
        <v>0</v>
      </c>
      <c r="AE125" s="84">
        <f t="shared" si="132"/>
        <v>0</v>
      </c>
      <c r="AF125" s="84">
        <f t="shared" si="133"/>
        <v>0</v>
      </c>
      <c r="AG125" s="84">
        <f t="shared" si="134"/>
        <v>0</v>
      </c>
      <c r="AH125" s="84">
        <f t="shared" si="135"/>
        <v>0</v>
      </c>
      <c r="AI125" s="84">
        <f t="shared" si="136"/>
        <v>0</v>
      </c>
      <c r="AL125" s="199">
        <v>2</v>
      </c>
      <c r="AM125" s="207" t="s">
        <v>104</v>
      </c>
      <c r="AN125" s="206"/>
      <c r="AO125" s="207" t="s">
        <v>104</v>
      </c>
      <c r="AP125" s="207" t="s">
        <v>104</v>
      </c>
      <c r="AQ125" s="207" t="s">
        <v>104</v>
      </c>
      <c r="AR125" s="207" t="s">
        <v>104</v>
      </c>
      <c r="AS125" s="207" t="s">
        <v>104</v>
      </c>
      <c r="AT125" s="207" t="s">
        <v>104</v>
      </c>
      <c r="AU125" s="207" t="s">
        <v>104</v>
      </c>
      <c r="AV125" s="207" t="s">
        <v>104</v>
      </c>
      <c r="AW125" s="147"/>
      <c r="AX125" s="147"/>
      <c r="AY125" s="11">
        <v>2</v>
      </c>
      <c r="AZ125" s="191">
        <v>0</v>
      </c>
      <c r="BA125" s="212">
        <v>1</v>
      </c>
      <c r="BB125" s="191">
        <v>0</v>
      </c>
      <c r="BC125" s="191">
        <v>0</v>
      </c>
      <c r="BD125" s="191">
        <v>0</v>
      </c>
      <c r="BE125" s="191">
        <v>0</v>
      </c>
      <c r="BF125" s="191">
        <v>0</v>
      </c>
      <c r="BG125" s="191">
        <v>0</v>
      </c>
      <c r="BH125" s="191">
        <v>0</v>
      </c>
      <c r="BI125" s="191">
        <v>0</v>
      </c>
      <c r="BJ125" s="147"/>
      <c r="BK125" s="215"/>
      <c r="BL125" s="147"/>
      <c r="BM125" s="147"/>
      <c r="BN125" s="147"/>
      <c r="BO125" s="147"/>
      <c r="BP125" s="147"/>
      <c r="BQ125" s="147"/>
      <c r="BS125" s="11">
        <v>2</v>
      </c>
      <c r="BT125" s="191">
        <v>0</v>
      </c>
      <c r="BU125" s="212">
        <v>1</v>
      </c>
      <c r="BV125" s="191">
        <v>0</v>
      </c>
      <c r="BW125" s="191">
        <v>0</v>
      </c>
      <c r="BX125" s="191">
        <v>0</v>
      </c>
      <c r="BY125" s="191">
        <v>0</v>
      </c>
      <c r="BZ125" s="191">
        <v>0</v>
      </c>
      <c r="CA125" s="191">
        <v>0</v>
      </c>
      <c r="CB125" s="191">
        <v>0</v>
      </c>
      <c r="CC125" s="191">
        <v>0</v>
      </c>
      <c r="CG125" s="199">
        <v>2</v>
      </c>
      <c r="CH125" s="207" t="s">
        <v>104</v>
      </c>
      <c r="CI125" s="206"/>
      <c r="CJ125" s="207" t="s">
        <v>104</v>
      </c>
      <c r="CK125" s="207" t="s">
        <v>104</v>
      </c>
      <c r="CL125" s="207" t="s">
        <v>104</v>
      </c>
      <c r="CM125" s="207" t="s">
        <v>104</v>
      </c>
      <c r="CN125" s="207" t="s">
        <v>104</v>
      </c>
      <c r="CO125" s="207" t="s">
        <v>104</v>
      </c>
      <c r="CP125" s="207" t="s">
        <v>104</v>
      </c>
      <c r="CQ125" s="207" t="s">
        <v>104</v>
      </c>
    </row>
    <row r="126" spans="1:95" x14ac:dyDescent="0.2">
      <c r="A126" s="17"/>
      <c r="B126" s="13"/>
      <c r="C126" s="11">
        <v>3</v>
      </c>
      <c r="D126" s="38">
        <v>0</v>
      </c>
      <c r="E126" s="38">
        <v>0</v>
      </c>
      <c r="F126" s="46">
        <v>1</v>
      </c>
      <c r="G126" s="38">
        <v>0</v>
      </c>
      <c r="H126" s="38">
        <v>0</v>
      </c>
      <c r="I126" s="38">
        <v>0</v>
      </c>
      <c r="J126" s="38">
        <v>0</v>
      </c>
      <c r="K126" s="38">
        <v>0</v>
      </c>
      <c r="L126" s="38">
        <v>0</v>
      </c>
      <c r="M126" s="38">
        <v>0</v>
      </c>
      <c r="Y126" s="11">
        <v>3</v>
      </c>
      <c r="Z126" s="84">
        <f t="shared" ref="Z126:Z132" si="137">IF(AM126="p",AZ126+$S$15,(IF(AM126="z",AZ126,IF(AM126="m",AZ126*$S$15,IF(AM126="n",AZ126-$S$15,AZ126)))))</f>
        <v>0</v>
      </c>
      <c r="AA126" s="84">
        <f t="shared" ref="AA126:AA133" si="138">IF(AN126="p",BA126+$S$15,(IF(AN126="z",BA126,IF(AN126="m",BA126*$S$15,IF(AN126="n",BA126-$S$15,BA126)))))</f>
        <v>0</v>
      </c>
      <c r="AB126" s="204">
        <f>$S$17</f>
        <v>1</v>
      </c>
      <c r="AC126" s="84">
        <f t="shared" si="130"/>
        <v>0</v>
      </c>
      <c r="AD126" s="84">
        <f t="shared" si="131"/>
        <v>0</v>
      </c>
      <c r="AE126" s="84">
        <f t="shared" si="132"/>
        <v>0</v>
      </c>
      <c r="AF126" s="84">
        <f t="shared" si="133"/>
        <v>0</v>
      </c>
      <c r="AG126" s="84">
        <f t="shared" si="134"/>
        <v>0</v>
      </c>
      <c r="AH126" s="84">
        <f t="shared" si="135"/>
        <v>0</v>
      </c>
      <c r="AI126" s="84">
        <f t="shared" si="136"/>
        <v>0</v>
      </c>
      <c r="AL126" s="199">
        <v>3</v>
      </c>
      <c r="AM126" s="207" t="s">
        <v>104</v>
      </c>
      <c r="AN126" s="207" t="s">
        <v>104</v>
      </c>
      <c r="AO126" s="206"/>
      <c r="AP126" s="207" t="s">
        <v>104</v>
      </c>
      <c r="AQ126" s="207" t="s">
        <v>104</v>
      </c>
      <c r="AR126" s="207" t="s">
        <v>104</v>
      </c>
      <c r="AS126" s="207" t="s">
        <v>104</v>
      </c>
      <c r="AT126" s="207" t="s">
        <v>104</v>
      </c>
      <c r="AU126" s="207" t="s">
        <v>104</v>
      </c>
      <c r="AV126" s="207" t="s">
        <v>104</v>
      </c>
      <c r="AW126" s="147"/>
      <c r="AX126" s="147"/>
      <c r="AY126" s="11">
        <v>3</v>
      </c>
      <c r="AZ126" s="191">
        <v>0</v>
      </c>
      <c r="BA126" s="191">
        <v>0</v>
      </c>
      <c r="BB126" s="212">
        <v>1</v>
      </c>
      <c r="BC126" s="191">
        <v>0</v>
      </c>
      <c r="BD126" s="191">
        <v>0</v>
      </c>
      <c r="BE126" s="191">
        <v>0</v>
      </c>
      <c r="BF126" s="191">
        <v>0</v>
      </c>
      <c r="BG126" s="191">
        <v>0</v>
      </c>
      <c r="BH126" s="191">
        <v>0</v>
      </c>
      <c r="BI126" s="191">
        <v>0</v>
      </c>
      <c r="BJ126" s="147"/>
      <c r="BK126" s="215"/>
      <c r="BL126" s="147"/>
      <c r="BM126" s="147"/>
      <c r="BN126" s="147"/>
      <c r="BO126" s="147"/>
      <c r="BP126" s="147"/>
      <c r="BQ126" s="147"/>
      <c r="BS126" s="11">
        <v>3</v>
      </c>
      <c r="BT126" s="191">
        <v>0</v>
      </c>
      <c r="BU126" s="191">
        <v>0</v>
      </c>
      <c r="BV126" s="212">
        <v>1</v>
      </c>
      <c r="BW126" s="191">
        <v>0</v>
      </c>
      <c r="BX126" s="191">
        <v>0</v>
      </c>
      <c r="BY126" s="191">
        <v>0</v>
      </c>
      <c r="BZ126" s="191">
        <v>0</v>
      </c>
      <c r="CA126" s="191">
        <v>0</v>
      </c>
      <c r="CB126" s="191">
        <v>0</v>
      </c>
      <c r="CC126" s="191">
        <v>0</v>
      </c>
      <c r="CG126" s="199">
        <v>3</v>
      </c>
      <c r="CH126" s="207" t="s">
        <v>104</v>
      </c>
      <c r="CI126" s="207" t="s">
        <v>104</v>
      </c>
      <c r="CJ126" s="206"/>
      <c r="CK126" s="207" t="s">
        <v>104</v>
      </c>
      <c r="CL126" s="207" t="s">
        <v>104</v>
      </c>
      <c r="CM126" s="207" t="s">
        <v>104</v>
      </c>
      <c r="CN126" s="207" t="s">
        <v>104</v>
      </c>
      <c r="CO126" s="207" t="s">
        <v>104</v>
      </c>
      <c r="CP126" s="207" t="s">
        <v>104</v>
      </c>
      <c r="CQ126" s="207" t="s">
        <v>104</v>
      </c>
    </row>
    <row r="127" spans="1:95" x14ac:dyDescent="0.2">
      <c r="A127" s="17"/>
      <c r="B127" s="13"/>
      <c r="C127" s="11">
        <v>4</v>
      </c>
      <c r="D127" s="38">
        <v>0</v>
      </c>
      <c r="E127" s="38">
        <v>0</v>
      </c>
      <c r="F127" s="38">
        <v>0</v>
      </c>
      <c r="G127" s="46">
        <v>1</v>
      </c>
      <c r="H127" s="38">
        <v>0</v>
      </c>
      <c r="I127" s="38">
        <v>0</v>
      </c>
      <c r="J127" s="38">
        <v>0</v>
      </c>
      <c r="K127" s="38">
        <v>0</v>
      </c>
      <c r="L127" s="38">
        <v>0</v>
      </c>
      <c r="M127" s="38">
        <v>0</v>
      </c>
      <c r="Y127" s="11">
        <v>4</v>
      </c>
      <c r="Z127" s="84">
        <f t="shared" si="137"/>
        <v>0</v>
      </c>
      <c r="AA127" s="84">
        <f t="shared" si="138"/>
        <v>0</v>
      </c>
      <c r="AB127" s="84">
        <f t="shared" ref="AB127:AB135" si="139">IF(AO127="p",BB127+$S$15,(IF(AO127="z",BB127,IF(AO127="m",BB127*$S$15,IF(AO127="n",BB127-$S$15,BB127)))))</f>
        <v>0</v>
      </c>
      <c r="AC127" s="204">
        <f>$S$17</f>
        <v>1</v>
      </c>
      <c r="AD127" s="84">
        <f t="shared" si="131"/>
        <v>0</v>
      </c>
      <c r="AE127" s="84">
        <f t="shared" si="132"/>
        <v>0</v>
      </c>
      <c r="AF127" s="84">
        <f t="shared" si="133"/>
        <v>0</v>
      </c>
      <c r="AG127" s="84">
        <f t="shared" si="134"/>
        <v>0</v>
      </c>
      <c r="AH127" s="84">
        <f t="shared" si="135"/>
        <v>0</v>
      </c>
      <c r="AI127" s="84">
        <f t="shared" si="136"/>
        <v>0</v>
      </c>
      <c r="AL127" s="199">
        <v>4</v>
      </c>
      <c r="AM127" s="207" t="s">
        <v>104</v>
      </c>
      <c r="AN127" s="207" t="s">
        <v>104</v>
      </c>
      <c r="AO127" s="207" t="s">
        <v>104</v>
      </c>
      <c r="AP127" s="206"/>
      <c r="AQ127" s="207" t="s">
        <v>104</v>
      </c>
      <c r="AR127" s="207" t="s">
        <v>104</v>
      </c>
      <c r="AS127" s="207" t="s">
        <v>104</v>
      </c>
      <c r="AT127" s="207" t="s">
        <v>104</v>
      </c>
      <c r="AU127" s="207" t="s">
        <v>104</v>
      </c>
      <c r="AV127" s="207" t="s">
        <v>104</v>
      </c>
      <c r="AW127" s="147"/>
      <c r="AX127" s="147"/>
      <c r="AY127" s="11">
        <v>4</v>
      </c>
      <c r="AZ127" s="191">
        <v>0</v>
      </c>
      <c r="BA127" s="191">
        <v>0</v>
      </c>
      <c r="BB127" s="191">
        <v>0</v>
      </c>
      <c r="BC127" s="212">
        <v>1</v>
      </c>
      <c r="BD127" s="191">
        <v>0</v>
      </c>
      <c r="BE127" s="191">
        <v>0</v>
      </c>
      <c r="BF127" s="191">
        <v>0</v>
      </c>
      <c r="BG127" s="191">
        <v>0</v>
      </c>
      <c r="BH127" s="191">
        <v>0</v>
      </c>
      <c r="BI127" s="191">
        <v>0</v>
      </c>
      <c r="BJ127" s="147"/>
      <c r="BK127" s="215"/>
      <c r="BL127" s="147"/>
      <c r="BM127" s="147"/>
      <c r="BN127" s="147"/>
      <c r="BO127" s="147"/>
      <c r="BP127" s="147"/>
      <c r="BQ127" s="147"/>
      <c r="BS127" s="11">
        <v>4</v>
      </c>
      <c r="BT127" s="191">
        <v>0</v>
      </c>
      <c r="BU127" s="191">
        <v>0</v>
      </c>
      <c r="BV127" s="191">
        <v>0</v>
      </c>
      <c r="BW127" s="212">
        <v>1</v>
      </c>
      <c r="BX127" s="191">
        <v>0</v>
      </c>
      <c r="BY127" s="191">
        <v>0</v>
      </c>
      <c r="BZ127" s="191">
        <v>0</v>
      </c>
      <c r="CA127" s="191">
        <v>0</v>
      </c>
      <c r="CB127" s="191">
        <v>0</v>
      </c>
      <c r="CC127" s="191">
        <v>0</v>
      </c>
      <c r="CG127" s="199">
        <v>4</v>
      </c>
      <c r="CH127" s="207" t="s">
        <v>104</v>
      </c>
      <c r="CI127" s="207" t="s">
        <v>104</v>
      </c>
      <c r="CJ127" s="207" t="s">
        <v>104</v>
      </c>
      <c r="CK127" s="206"/>
      <c r="CL127" s="207" t="s">
        <v>104</v>
      </c>
      <c r="CM127" s="207" t="s">
        <v>104</v>
      </c>
      <c r="CN127" s="207" t="s">
        <v>104</v>
      </c>
      <c r="CO127" s="207" t="s">
        <v>104</v>
      </c>
      <c r="CP127" s="207" t="s">
        <v>104</v>
      </c>
      <c r="CQ127" s="207" t="s">
        <v>104</v>
      </c>
    </row>
    <row r="128" spans="1:95" x14ac:dyDescent="0.2">
      <c r="A128" s="17"/>
      <c r="B128" s="13"/>
      <c r="C128" s="11">
        <v>5</v>
      </c>
      <c r="D128" s="38">
        <v>0</v>
      </c>
      <c r="E128" s="38">
        <v>0</v>
      </c>
      <c r="F128" s="38">
        <v>0</v>
      </c>
      <c r="G128" s="38">
        <v>0</v>
      </c>
      <c r="H128" s="46">
        <v>1</v>
      </c>
      <c r="I128" s="38">
        <v>0</v>
      </c>
      <c r="J128" s="38">
        <v>0</v>
      </c>
      <c r="K128" s="38">
        <v>0</v>
      </c>
      <c r="L128" s="38">
        <v>0</v>
      </c>
      <c r="M128" s="38">
        <v>0</v>
      </c>
      <c r="Y128" s="11">
        <v>5</v>
      </c>
      <c r="Z128" s="84">
        <f t="shared" si="137"/>
        <v>0</v>
      </c>
      <c r="AA128" s="84">
        <f t="shared" si="138"/>
        <v>0</v>
      </c>
      <c r="AB128" s="84">
        <f t="shared" si="139"/>
        <v>0</v>
      </c>
      <c r="AC128" s="84">
        <f t="shared" ref="AC128:AC136" si="140">IF(AP128="p",BC128+$S$15,(IF(AP128="z",BC128,IF(AP128="m",BC128*$S$15,IF(AP128="n",BC128-$S$15,BC128)))))</f>
        <v>0</v>
      </c>
      <c r="AD128" s="204">
        <f>$S$17</f>
        <v>1</v>
      </c>
      <c r="AE128" s="84">
        <f t="shared" si="132"/>
        <v>0</v>
      </c>
      <c r="AF128" s="84">
        <f t="shared" si="133"/>
        <v>0</v>
      </c>
      <c r="AG128" s="84">
        <f t="shared" si="134"/>
        <v>0</v>
      </c>
      <c r="AH128" s="84">
        <f t="shared" si="135"/>
        <v>0</v>
      </c>
      <c r="AI128" s="84">
        <f t="shared" si="136"/>
        <v>0</v>
      </c>
      <c r="AL128" s="199">
        <v>5</v>
      </c>
      <c r="AM128" s="207" t="s">
        <v>104</v>
      </c>
      <c r="AN128" s="207" t="s">
        <v>104</v>
      </c>
      <c r="AO128" s="207" t="s">
        <v>104</v>
      </c>
      <c r="AP128" s="207" t="s">
        <v>104</v>
      </c>
      <c r="AQ128" s="206"/>
      <c r="AR128" s="207" t="s">
        <v>104</v>
      </c>
      <c r="AS128" s="207" t="s">
        <v>104</v>
      </c>
      <c r="AT128" s="207" t="s">
        <v>104</v>
      </c>
      <c r="AU128" s="207" t="s">
        <v>104</v>
      </c>
      <c r="AV128" s="207" t="s">
        <v>104</v>
      </c>
      <c r="AW128" s="147"/>
      <c r="AX128" s="147"/>
      <c r="AY128" s="11">
        <v>5</v>
      </c>
      <c r="AZ128" s="191">
        <v>0</v>
      </c>
      <c r="BA128" s="191">
        <v>0</v>
      </c>
      <c r="BB128" s="191">
        <v>0</v>
      </c>
      <c r="BC128" s="191">
        <v>0</v>
      </c>
      <c r="BD128" s="212">
        <v>1</v>
      </c>
      <c r="BE128" s="191">
        <v>0</v>
      </c>
      <c r="BF128" s="191">
        <v>0</v>
      </c>
      <c r="BG128" s="191">
        <v>0</v>
      </c>
      <c r="BH128" s="191">
        <v>0</v>
      </c>
      <c r="BI128" s="191">
        <v>0</v>
      </c>
      <c r="BJ128" s="147"/>
      <c r="BK128" s="215"/>
      <c r="BL128" s="147"/>
      <c r="BM128" s="147"/>
      <c r="BN128" s="147"/>
      <c r="BO128" s="147"/>
      <c r="BP128" s="147"/>
      <c r="BQ128" s="147"/>
      <c r="BS128" s="11">
        <v>5</v>
      </c>
      <c r="BT128" s="191">
        <v>0</v>
      </c>
      <c r="BU128" s="191">
        <v>0</v>
      </c>
      <c r="BV128" s="191">
        <v>0</v>
      </c>
      <c r="BW128" s="191">
        <v>0</v>
      </c>
      <c r="BX128" s="212">
        <v>1</v>
      </c>
      <c r="BY128" s="191">
        <v>0</v>
      </c>
      <c r="BZ128" s="191">
        <v>0</v>
      </c>
      <c r="CA128" s="191">
        <v>0</v>
      </c>
      <c r="CB128" s="191">
        <v>0</v>
      </c>
      <c r="CC128" s="191">
        <v>0</v>
      </c>
      <c r="CG128" s="199">
        <v>5</v>
      </c>
      <c r="CH128" s="207" t="s">
        <v>104</v>
      </c>
      <c r="CI128" s="207" t="s">
        <v>104</v>
      </c>
      <c r="CJ128" s="207" t="s">
        <v>104</v>
      </c>
      <c r="CK128" s="207" t="s">
        <v>104</v>
      </c>
      <c r="CL128" s="206"/>
      <c r="CM128" s="207" t="s">
        <v>104</v>
      </c>
      <c r="CN128" s="207" t="s">
        <v>104</v>
      </c>
      <c r="CO128" s="207" t="s">
        <v>104</v>
      </c>
      <c r="CP128" s="207" t="s">
        <v>104</v>
      </c>
      <c r="CQ128" s="207" t="s">
        <v>104</v>
      </c>
    </row>
    <row r="129" spans="1:95" x14ac:dyDescent="0.2">
      <c r="A129" s="17"/>
      <c r="B129" s="13"/>
      <c r="C129" s="11">
        <v>6</v>
      </c>
      <c r="D129" s="38">
        <v>0</v>
      </c>
      <c r="E129" s="38">
        <v>0</v>
      </c>
      <c r="F129" s="38">
        <v>0</v>
      </c>
      <c r="G129" s="38">
        <v>0</v>
      </c>
      <c r="H129" s="38">
        <v>0</v>
      </c>
      <c r="I129" s="46">
        <v>1</v>
      </c>
      <c r="J129" s="38">
        <v>0</v>
      </c>
      <c r="K129" s="38">
        <v>0</v>
      </c>
      <c r="L129" s="38">
        <v>0</v>
      </c>
      <c r="M129" s="38">
        <v>0</v>
      </c>
      <c r="Y129" s="11">
        <v>6</v>
      </c>
      <c r="Z129" s="84">
        <f t="shared" si="137"/>
        <v>0</v>
      </c>
      <c r="AA129" s="84">
        <f t="shared" si="138"/>
        <v>0</v>
      </c>
      <c r="AB129" s="84">
        <f t="shared" si="139"/>
        <v>0</v>
      </c>
      <c r="AC129" s="84">
        <f t="shared" si="140"/>
        <v>0</v>
      </c>
      <c r="AD129" s="84">
        <f t="shared" ref="AD129:AD137" si="141">IF(AQ129="p",BD129+$S$15,(IF(AQ129="z",BD129,IF(AQ129="m",BD129*$S$15,IF(AQ129="n",BD129-$S$15,BD129)))))</f>
        <v>0</v>
      </c>
      <c r="AE129" s="204">
        <f>$S$17</f>
        <v>1</v>
      </c>
      <c r="AF129" s="84">
        <f t="shared" si="133"/>
        <v>0</v>
      </c>
      <c r="AG129" s="84">
        <f t="shared" si="134"/>
        <v>0</v>
      </c>
      <c r="AH129" s="84">
        <f t="shared" si="135"/>
        <v>0</v>
      </c>
      <c r="AI129" s="84">
        <f t="shared" si="136"/>
        <v>0</v>
      </c>
      <c r="AL129" s="199">
        <v>6</v>
      </c>
      <c r="AM129" s="207" t="s">
        <v>104</v>
      </c>
      <c r="AN129" s="207" t="s">
        <v>104</v>
      </c>
      <c r="AO129" s="207" t="s">
        <v>104</v>
      </c>
      <c r="AP129" s="207" t="s">
        <v>104</v>
      </c>
      <c r="AQ129" s="207" t="s">
        <v>104</v>
      </c>
      <c r="AR129" s="206"/>
      <c r="AS129" s="207" t="s">
        <v>104</v>
      </c>
      <c r="AT129" s="207" t="s">
        <v>104</v>
      </c>
      <c r="AU129" s="207" t="s">
        <v>104</v>
      </c>
      <c r="AV129" s="207" t="s">
        <v>104</v>
      </c>
      <c r="AW129" s="147"/>
      <c r="AX129" s="147"/>
      <c r="AY129" s="11">
        <v>6</v>
      </c>
      <c r="AZ129" s="191">
        <v>0</v>
      </c>
      <c r="BA129" s="191">
        <v>0</v>
      </c>
      <c r="BB129" s="191">
        <v>0</v>
      </c>
      <c r="BC129" s="191">
        <v>0</v>
      </c>
      <c r="BD129" s="191">
        <v>0</v>
      </c>
      <c r="BE129" s="212">
        <v>1</v>
      </c>
      <c r="BF129" s="191">
        <v>0</v>
      </c>
      <c r="BG129" s="191">
        <v>0</v>
      </c>
      <c r="BH129" s="191">
        <v>0</v>
      </c>
      <c r="BI129" s="191">
        <v>0</v>
      </c>
      <c r="BJ129" s="147"/>
      <c r="BK129" s="215"/>
      <c r="BL129" s="147"/>
      <c r="BM129" s="147"/>
      <c r="BN129" s="147"/>
      <c r="BO129" s="147"/>
      <c r="BP129" s="147"/>
      <c r="BQ129" s="147"/>
      <c r="BS129" s="11">
        <v>6</v>
      </c>
      <c r="BT129" s="191">
        <v>0</v>
      </c>
      <c r="BU129" s="191">
        <v>0</v>
      </c>
      <c r="BV129" s="191">
        <v>0</v>
      </c>
      <c r="BW129" s="191">
        <v>0</v>
      </c>
      <c r="BX129" s="191">
        <v>0</v>
      </c>
      <c r="BY129" s="212">
        <v>1</v>
      </c>
      <c r="BZ129" s="191">
        <v>0</v>
      </c>
      <c r="CA129" s="191">
        <v>0</v>
      </c>
      <c r="CB129" s="191">
        <v>0</v>
      </c>
      <c r="CC129" s="191">
        <v>0</v>
      </c>
      <c r="CG129" s="199">
        <v>6</v>
      </c>
      <c r="CH129" s="207" t="s">
        <v>104</v>
      </c>
      <c r="CI129" s="207" t="s">
        <v>104</v>
      </c>
      <c r="CJ129" s="207" t="s">
        <v>104</v>
      </c>
      <c r="CK129" s="207" t="s">
        <v>104</v>
      </c>
      <c r="CL129" s="207" t="s">
        <v>104</v>
      </c>
      <c r="CM129" s="206"/>
      <c r="CN129" s="207" t="s">
        <v>104</v>
      </c>
      <c r="CO129" s="207" t="s">
        <v>104</v>
      </c>
      <c r="CP129" s="207" t="s">
        <v>104</v>
      </c>
      <c r="CQ129" s="207" t="s">
        <v>104</v>
      </c>
    </row>
    <row r="130" spans="1:95" x14ac:dyDescent="0.2">
      <c r="A130" s="17"/>
      <c r="B130" s="13"/>
      <c r="C130" s="11">
        <v>7</v>
      </c>
      <c r="D130" s="161">
        <v>0</v>
      </c>
      <c r="E130" s="161">
        <v>0</v>
      </c>
      <c r="F130" s="161">
        <v>0</v>
      </c>
      <c r="G130" s="161">
        <v>0</v>
      </c>
      <c r="H130" s="161">
        <v>0</v>
      </c>
      <c r="I130" s="161">
        <v>0</v>
      </c>
      <c r="J130" s="46">
        <v>1</v>
      </c>
      <c r="K130" s="38">
        <v>0</v>
      </c>
      <c r="L130" s="38">
        <v>0</v>
      </c>
      <c r="M130" s="38">
        <v>0</v>
      </c>
      <c r="Y130" s="11">
        <v>7</v>
      </c>
      <c r="Z130" s="84">
        <f t="shared" si="137"/>
        <v>0</v>
      </c>
      <c r="AA130" s="84">
        <f t="shared" si="138"/>
        <v>0</v>
      </c>
      <c r="AB130" s="84">
        <f t="shared" si="139"/>
        <v>0</v>
      </c>
      <c r="AC130" s="84">
        <f t="shared" si="140"/>
        <v>0</v>
      </c>
      <c r="AD130" s="84">
        <f t="shared" si="141"/>
        <v>0</v>
      </c>
      <c r="AE130" s="84">
        <f t="shared" ref="AE130:AE138" si="142">IF(AR130="p",BE130+$S$15,(IF(AR130="z",BE130,IF(AR130="m",BE130*$S$15,IF(AR130="n",BE130-$S$15,BE130)))))</f>
        <v>0</v>
      </c>
      <c r="AF130" s="204">
        <f>$S$17</f>
        <v>1</v>
      </c>
      <c r="AG130" s="84">
        <f t="shared" si="134"/>
        <v>0</v>
      </c>
      <c r="AH130" s="84">
        <f t="shared" si="135"/>
        <v>0</v>
      </c>
      <c r="AI130" s="84">
        <f t="shared" si="136"/>
        <v>0</v>
      </c>
      <c r="AL130" s="199">
        <v>7</v>
      </c>
      <c r="AM130" s="207" t="s">
        <v>104</v>
      </c>
      <c r="AN130" s="207" t="s">
        <v>104</v>
      </c>
      <c r="AO130" s="207" t="s">
        <v>104</v>
      </c>
      <c r="AP130" s="207" t="s">
        <v>104</v>
      </c>
      <c r="AQ130" s="207" t="s">
        <v>104</v>
      </c>
      <c r="AR130" s="207" t="s">
        <v>104</v>
      </c>
      <c r="AS130" s="206"/>
      <c r="AT130" s="207" t="s">
        <v>104</v>
      </c>
      <c r="AU130" s="207" t="s">
        <v>104</v>
      </c>
      <c r="AV130" s="207" t="s">
        <v>104</v>
      </c>
      <c r="AW130" s="147"/>
      <c r="AX130" s="147"/>
      <c r="AY130" s="11">
        <v>7</v>
      </c>
      <c r="AZ130" s="191">
        <v>0</v>
      </c>
      <c r="BA130" s="193">
        <v>0</v>
      </c>
      <c r="BB130" s="193">
        <v>0</v>
      </c>
      <c r="BC130" s="193">
        <v>0</v>
      </c>
      <c r="BD130" s="193">
        <v>0</v>
      </c>
      <c r="BE130" s="193">
        <v>0</v>
      </c>
      <c r="BF130" s="212">
        <v>1</v>
      </c>
      <c r="BG130" s="191">
        <v>0</v>
      </c>
      <c r="BH130" s="191">
        <v>0</v>
      </c>
      <c r="BI130" s="191">
        <v>0</v>
      </c>
      <c r="BJ130" s="147"/>
      <c r="BK130" s="215"/>
      <c r="BL130" s="147"/>
      <c r="BM130" s="147"/>
      <c r="BN130" s="147"/>
      <c r="BO130" s="147"/>
      <c r="BP130" s="147"/>
      <c r="BQ130" s="147"/>
      <c r="BS130" s="11">
        <v>7</v>
      </c>
      <c r="BT130" s="191">
        <v>0</v>
      </c>
      <c r="BU130" s="193">
        <v>0</v>
      </c>
      <c r="BV130" s="193">
        <v>0</v>
      </c>
      <c r="BW130" s="193">
        <v>0</v>
      </c>
      <c r="BX130" s="193">
        <v>0</v>
      </c>
      <c r="BY130" s="193">
        <v>0</v>
      </c>
      <c r="BZ130" s="212">
        <v>1</v>
      </c>
      <c r="CA130" s="191">
        <v>0</v>
      </c>
      <c r="CB130" s="191">
        <v>0</v>
      </c>
      <c r="CC130" s="191">
        <v>0</v>
      </c>
      <c r="CG130" s="199">
        <v>7</v>
      </c>
      <c r="CH130" s="207" t="s">
        <v>104</v>
      </c>
      <c r="CI130" s="207" t="s">
        <v>104</v>
      </c>
      <c r="CJ130" s="207" t="s">
        <v>104</v>
      </c>
      <c r="CK130" s="207" t="s">
        <v>104</v>
      </c>
      <c r="CL130" s="207" t="s">
        <v>104</v>
      </c>
      <c r="CM130" s="207" t="s">
        <v>104</v>
      </c>
      <c r="CN130" s="206"/>
      <c r="CO130" s="207" t="s">
        <v>104</v>
      </c>
      <c r="CP130" s="207" t="s">
        <v>104</v>
      </c>
      <c r="CQ130" s="207" t="s">
        <v>104</v>
      </c>
    </row>
    <row r="131" spans="1:95" x14ac:dyDescent="0.2">
      <c r="A131" s="17"/>
      <c r="C131" s="11">
        <v>8</v>
      </c>
      <c r="D131" s="161">
        <v>0</v>
      </c>
      <c r="E131" s="161">
        <v>0</v>
      </c>
      <c r="F131" s="161">
        <v>0</v>
      </c>
      <c r="G131" s="161">
        <v>0</v>
      </c>
      <c r="H131" s="161">
        <v>0</v>
      </c>
      <c r="I131" s="161">
        <v>0</v>
      </c>
      <c r="J131" s="84">
        <v>0</v>
      </c>
      <c r="K131" s="46">
        <v>1</v>
      </c>
      <c r="L131" s="38">
        <v>0</v>
      </c>
      <c r="M131" s="38">
        <v>0</v>
      </c>
      <c r="Y131" s="11">
        <v>8</v>
      </c>
      <c r="Z131" s="84">
        <f t="shared" si="137"/>
        <v>0</v>
      </c>
      <c r="AA131" s="84">
        <f t="shared" si="138"/>
        <v>0</v>
      </c>
      <c r="AB131" s="84">
        <f t="shared" si="139"/>
        <v>0</v>
      </c>
      <c r="AC131" s="84">
        <f t="shared" si="140"/>
        <v>0</v>
      </c>
      <c r="AD131" s="84">
        <f t="shared" si="141"/>
        <v>0</v>
      </c>
      <c r="AE131" s="84">
        <f t="shared" si="142"/>
        <v>0</v>
      </c>
      <c r="AF131" s="84">
        <f t="shared" ref="AF131:AF139" si="143">IF(AS131="p",BF131+$S$15,(IF(AS131="z",BF131,IF(AS131="m",BF131*$S$15,IF(AS131="n",BF131-$S$15,BF131)))))</f>
        <v>0</v>
      </c>
      <c r="AG131" s="204">
        <f>$S$17</f>
        <v>1</v>
      </c>
      <c r="AH131" s="84">
        <f t="shared" si="135"/>
        <v>0</v>
      </c>
      <c r="AI131" s="84">
        <f t="shared" si="136"/>
        <v>0</v>
      </c>
      <c r="AL131" s="199">
        <v>8</v>
      </c>
      <c r="AM131" s="207" t="s">
        <v>104</v>
      </c>
      <c r="AN131" s="207" t="s">
        <v>104</v>
      </c>
      <c r="AO131" s="207" t="s">
        <v>104</v>
      </c>
      <c r="AP131" s="207" t="s">
        <v>104</v>
      </c>
      <c r="AQ131" s="207" t="s">
        <v>104</v>
      </c>
      <c r="AR131" s="207" t="s">
        <v>104</v>
      </c>
      <c r="AS131" s="207" t="s">
        <v>104</v>
      </c>
      <c r="AT131" s="206"/>
      <c r="AU131" s="207" t="s">
        <v>104</v>
      </c>
      <c r="AV131" s="207" t="s">
        <v>104</v>
      </c>
      <c r="AW131" s="147"/>
      <c r="AX131" s="147"/>
      <c r="AY131" s="11">
        <v>8</v>
      </c>
      <c r="AZ131" s="191">
        <v>0</v>
      </c>
      <c r="BA131" s="193">
        <v>0</v>
      </c>
      <c r="BB131" s="193">
        <v>0</v>
      </c>
      <c r="BC131" s="193">
        <v>0</v>
      </c>
      <c r="BD131" s="193">
        <v>0</v>
      </c>
      <c r="BE131" s="193">
        <v>0</v>
      </c>
      <c r="BF131" s="193">
        <v>0</v>
      </c>
      <c r="BG131" s="212">
        <v>1</v>
      </c>
      <c r="BH131" s="191">
        <v>0</v>
      </c>
      <c r="BI131" s="191">
        <v>0</v>
      </c>
      <c r="BJ131" s="147"/>
      <c r="BK131" s="215"/>
      <c r="BL131" s="147"/>
      <c r="BM131" s="147"/>
      <c r="BN131" s="147"/>
      <c r="BO131" s="147"/>
      <c r="BP131" s="147"/>
      <c r="BQ131" s="147"/>
      <c r="BS131" s="11">
        <v>8</v>
      </c>
      <c r="BT131" s="191">
        <v>0</v>
      </c>
      <c r="BU131" s="193">
        <v>0</v>
      </c>
      <c r="BV131" s="193">
        <v>0</v>
      </c>
      <c r="BW131" s="193">
        <v>0</v>
      </c>
      <c r="BX131" s="193">
        <v>0</v>
      </c>
      <c r="BY131" s="193">
        <v>0</v>
      </c>
      <c r="BZ131" s="193">
        <v>0</v>
      </c>
      <c r="CA131" s="212">
        <v>1</v>
      </c>
      <c r="CB131" s="191">
        <v>0</v>
      </c>
      <c r="CC131" s="191">
        <v>0</v>
      </c>
      <c r="CG131" s="199">
        <v>8</v>
      </c>
      <c r="CH131" s="207" t="s">
        <v>104</v>
      </c>
      <c r="CI131" s="207" t="s">
        <v>104</v>
      </c>
      <c r="CJ131" s="207" t="s">
        <v>104</v>
      </c>
      <c r="CK131" s="207" t="s">
        <v>104</v>
      </c>
      <c r="CL131" s="207" t="s">
        <v>104</v>
      </c>
      <c r="CM131" s="207" t="s">
        <v>104</v>
      </c>
      <c r="CN131" s="207" t="s">
        <v>104</v>
      </c>
      <c r="CO131" s="206"/>
      <c r="CP131" s="207" t="s">
        <v>104</v>
      </c>
      <c r="CQ131" s="207" t="s">
        <v>104</v>
      </c>
    </row>
    <row r="132" spans="1:95" x14ac:dyDescent="0.2">
      <c r="A132" s="17"/>
      <c r="C132" s="11">
        <v>9</v>
      </c>
      <c r="D132" s="161">
        <v>0</v>
      </c>
      <c r="E132" s="161">
        <v>0</v>
      </c>
      <c r="F132" s="161">
        <v>0</v>
      </c>
      <c r="G132" s="161">
        <v>0</v>
      </c>
      <c r="H132" s="161">
        <v>0</v>
      </c>
      <c r="I132" s="161">
        <v>0</v>
      </c>
      <c r="J132" s="84">
        <v>0</v>
      </c>
      <c r="K132" s="84">
        <v>0</v>
      </c>
      <c r="L132" s="46">
        <v>1</v>
      </c>
      <c r="M132" s="38">
        <v>0</v>
      </c>
      <c r="Y132" s="11">
        <v>9</v>
      </c>
      <c r="Z132" s="84">
        <f t="shared" si="137"/>
        <v>0</v>
      </c>
      <c r="AA132" s="84">
        <f t="shared" si="138"/>
        <v>0</v>
      </c>
      <c r="AB132" s="84">
        <f t="shared" si="139"/>
        <v>0</v>
      </c>
      <c r="AC132" s="84">
        <f t="shared" si="140"/>
        <v>0</v>
      </c>
      <c r="AD132" s="84">
        <f t="shared" si="141"/>
        <v>0</v>
      </c>
      <c r="AE132" s="84">
        <f t="shared" si="142"/>
        <v>0</v>
      </c>
      <c r="AF132" s="84">
        <f t="shared" si="143"/>
        <v>0</v>
      </c>
      <c r="AG132" s="84">
        <f t="shared" ref="AG132:AG140" si="144">IF(AT132="p",BG132+$S$15,(IF(AT132="z",BG132,IF(AT132="m",BG132*$S$15,IF(AT132="n",BG132-$S$15,BG132)))))</f>
        <v>0</v>
      </c>
      <c r="AH132" s="204">
        <f>$S$17</f>
        <v>1</v>
      </c>
      <c r="AI132" s="84">
        <f t="shared" si="136"/>
        <v>0</v>
      </c>
      <c r="AL132" s="199">
        <v>9</v>
      </c>
      <c r="AM132" s="207" t="s">
        <v>104</v>
      </c>
      <c r="AN132" s="207" t="s">
        <v>104</v>
      </c>
      <c r="AO132" s="207" t="s">
        <v>104</v>
      </c>
      <c r="AP132" s="207" t="s">
        <v>104</v>
      </c>
      <c r="AQ132" s="207" t="s">
        <v>104</v>
      </c>
      <c r="AR132" s="207" t="s">
        <v>104</v>
      </c>
      <c r="AS132" s="207" t="s">
        <v>104</v>
      </c>
      <c r="AT132" s="207" t="s">
        <v>104</v>
      </c>
      <c r="AU132" s="206"/>
      <c r="AV132" s="207" t="s">
        <v>104</v>
      </c>
      <c r="AW132" s="147"/>
      <c r="AX132" s="147"/>
      <c r="AY132" s="11">
        <v>9</v>
      </c>
      <c r="AZ132" s="191">
        <v>0</v>
      </c>
      <c r="BA132" s="193">
        <v>0</v>
      </c>
      <c r="BB132" s="193">
        <v>0</v>
      </c>
      <c r="BC132" s="193">
        <v>0</v>
      </c>
      <c r="BD132" s="193">
        <v>0</v>
      </c>
      <c r="BE132" s="193">
        <v>0</v>
      </c>
      <c r="BF132" s="193">
        <v>0</v>
      </c>
      <c r="BG132" s="193">
        <v>0</v>
      </c>
      <c r="BH132" s="212">
        <v>1</v>
      </c>
      <c r="BI132" s="191">
        <v>0</v>
      </c>
      <c r="BJ132" s="147"/>
      <c r="BK132" s="215"/>
      <c r="BL132" s="147"/>
      <c r="BM132" s="147"/>
      <c r="BN132" s="147"/>
      <c r="BO132" s="147"/>
      <c r="BP132" s="147"/>
      <c r="BQ132" s="147"/>
      <c r="BS132" s="11">
        <v>9</v>
      </c>
      <c r="BT132" s="191">
        <v>0</v>
      </c>
      <c r="BU132" s="193">
        <v>0</v>
      </c>
      <c r="BV132" s="193">
        <v>0</v>
      </c>
      <c r="BW132" s="193">
        <v>0</v>
      </c>
      <c r="BX132" s="193">
        <v>0</v>
      </c>
      <c r="BY132" s="193">
        <v>0</v>
      </c>
      <c r="BZ132" s="193">
        <v>0</v>
      </c>
      <c r="CA132" s="193">
        <v>0</v>
      </c>
      <c r="CB132" s="212">
        <v>1</v>
      </c>
      <c r="CC132" s="191">
        <v>0</v>
      </c>
      <c r="CG132" s="199">
        <v>9</v>
      </c>
      <c r="CH132" s="207" t="s">
        <v>104</v>
      </c>
      <c r="CI132" s="207" t="s">
        <v>104</v>
      </c>
      <c r="CJ132" s="207" t="s">
        <v>104</v>
      </c>
      <c r="CK132" s="207" t="s">
        <v>104</v>
      </c>
      <c r="CL132" s="207" t="s">
        <v>104</v>
      </c>
      <c r="CM132" s="207" t="s">
        <v>104</v>
      </c>
      <c r="CN132" s="207" t="s">
        <v>104</v>
      </c>
      <c r="CO132" s="207" t="s">
        <v>104</v>
      </c>
      <c r="CP132" s="206"/>
      <c r="CQ132" s="207" t="s">
        <v>104</v>
      </c>
    </row>
    <row r="133" spans="1:95" x14ac:dyDescent="0.2">
      <c r="A133" s="17"/>
      <c r="C133" s="166">
        <v>10</v>
      </c>
      <c r="D133" s="157">
        <v>0</v>
      </c>
      <c r="E133" s="157">
        <v>0</v>
      </c>
      <c r="F133" s="157">
        <v>0</v>
      </c>
      <c r="G133" s="157">
        <v>0</v>
      </c>
      <c r="H133" s="157">
        <v>0</v>
      </c>
      <c r="I133" s="157">
        <v>0</v>
      </c>
      <c r="J133" s="167">
        <v>0</v>
      </c>
      <c r="K133" s="167">
        <v>0</v>
      </c>
      <c r="L133" s="167">
        <v>0</v>
      </c>
      <c r="M133" s="168">
        <v>1</v>
      </c>
      <c r="Y133" s="166">
        <v>10</v>
      </c>
      <c r="Z133" s="167">
        <f>IF(AM133="p",AZ133+$S$15,(IF(AM133="z",AZ133,IF(AM133="m",AZ133*$S$15,IF(AM133="n",AZ133-$S$15,AZ133)))))</f>
        <v>0</v>
      </c>
      <c r="AA133" s="167">
        <f t="shared" si="138"/>
        <v>0</v>
      </c>
      <c r="AB133" s="167">
        <f t="shared" si="139"/>
        <v>0</v>
      </c>
      <c r="AC133" s="167">
        <f t="shared" si="140"/>
        <v>0</v>
      </c>
      <c r="AD133" s="167">
        <f t="shared" si="141"/>
        <v>0</v>
      </c>
      <c r="AE133" s="167">
        <f t="shared" si="142"/>
        <v>0</v>
      </c>
      <c r="AF133" s="167">
        <f t="shared" si="143"/>
        <v>0</v>
      </c>
      <c r="AG133" s="167">
        <f t="shared" si="144"/>
        <v>0</v>
      </c>
      <c r="AH133" s="167">
        <f t="shared" ref="AH133:AH141" si="145">IF(AU133="p",BH133+$S$15,(IF(AU133="z",BH133,IF(AU133="m",BH133*$S$15,IF(AU133="n",BH133-$S$15,BH133)))))</f>
        <v>0</v>
      </c>
      <c r="AI133" s="168">
        <f>$S$17</f>
        <v>1</v>
      </c>
      <c r="AL133" s="200">
        <v>10</v>
      </c>
      <c r="AM133" s="208" t="s">
        <v>104</v>
      </c>
      <c r="AN133" s="208" t="s">
        <v>104</v>
      </c>
      <c r="AO133" s="208" t="s">
        <v>104</v>
      </c>
      <c r="AP133" s="208" t="s">
        <v>104</v>
      </c>
      <c r="AQ133" s="208" t="s">
        <v>104</v>
      </c>
      <c r="AR133" s="208" t="s">
        <v>104</v>
      </c>
      <c r="AS133" s="208" t="s">
        <v>104</v>
      </c>
      <c r="AT133" s="208" t="s">
        <v>104</v>
      </c>
      <c r="AU133" s="208" t="s">
        <v>104</v>
      </c>
      <c r="AV133" s="209"/>
      <c r="AW133" s="169"/>
      <c r="AX133" s="169"/>
      <c r="AY133" s="166">
        <v>10</v>
      </c>
      <c r="AZ133" s="196">
        <v>0</v>
      </c>
      <c r="BA133" s="195">
        <v>0</v>
      </c>
      <c r="BB133" s="195">
        <v>0</v>
      </c>
      <c r="BC133" s="195">
        <v>0</v>
      </c>
      <c r="BD133" s="195">
        <v>0</v>
      </c>
      <c r="BE133" s="195">
        <v>0</v>
      </c>
      <c r="BF133" s="195">
        <v>0</v>
      </c>
      <c r="BG133" s="195">
        <v>0</v>
      </c>
      <c r="BH133" s="195">
        <v>0</v>
      </c>
      <c r="BI133" s="213">
        <v>1</v>
      </c>
      <c r="BJ133" s="169"/>
      <c r="BK133" s="217"/>
      <c r="BL133" s="169"/>
      <c r="BM133" s="169"/>
      <c r="BN133" s="169"/>
      <c r="BO133" s="169"/>
      <c r="BP133" s="169"/>
      <c r="BQ133" s="169"/>
      <c r="BS133" s="166">
        <v>10</v>
      </c>
      <c r="BT133" s="196">
        <v>0</v>
      </c>
      <c r="BU133" s="195">
        <v>0</v>
      </c>
      <c r="BV133" s="195">
        <v>0</v>
      </c>
      <c r="BW133" s="195">
        <v>0</v>
      </c>
      <c r="BX133" s="195">
        <v>0</v>
      </c>
      <c r="BY133" s="195">
        <v>0</v>
      </c>
      <c r="BZ133" s="195">
        <v>0</v>
      </c>
      <c r="CA133" s="195">
        <v>0</v>
      </c>
      <c r="CB133" s="195">
        <v>0</v>
      </c>
      <c r="CC133" s="213">
        <v>1</v>
      </c>
      <c r="CG133" s="200">
        <v>10</v>
      </c>
      <c r="CH133" s="208" t="s">
        <v>104</v>
      </c>
      <c r="CI133" s="208" t="s">
        <v>104</v>
      </c>
      <c r="CJ133" s="208" t="s">
        <v>104</v>
      </c>
      <c r="CK133" s="208" t="s">
        <v>104</v>
      </c>
      <c r="CL133" s="208" t="s">
        <v>104</v>
      </c>
      <c r="CM133" s="208" t="s">
        <v>104</v>
      </c>
      <c r="CN133" s="208" t="s">
        <v>104</v>
      </c>
      <c r="CO133" s="208" t="s">
        <v>104</v>
      </c>
      <c r="CP133" s="208" t="s">
        <v>104</v>
      </c>
      <c r="CQ133" s="209"/>
    </row>
    <row r="134" spans="1:95" x14ac:dyDescent="0.2">
      <c r="A134" s="17" t="s">
        <v>12</v>
      </c>
      <c r="B134" s="13">
        <f>B124+1</f>
        <v>14</v>
      </c>
      <c r="C134" s="11">
        <v>1</v>
      </c>
      <c r="D134" s="46">
        <v>1</v>
      </c>
      <c r="E134" s="38">
        <v>0</v>
      </c>
      <c r="F134" s="38">
        <v>0</v>
      </c>
      <c r="G134" s="38">
        <v>0</v>
      </c>
      <c r="H134" s="38">
        <v>0</v>
      </c>
      <c r="I134" s="38">
        <v>0</v>
      </c>
      <c r="J134" s="38">
        <v>0</v>
      </c>
      <c r="K134" s="38">
        <v>0</v>
      </c>
      <c r="L134" s="38">
        <v>0</v>
      </c>
      <c r="M134" s="38">
        <v>0</v>
      </c>
      <c r="O134" s="10"/>
      <c r="Y134" s="11">
        <v>1</v>
      </c>
      <c r="Z134" s="204">
        <f>$S$17</f>
        <v>1</v>
      </c>
      <c r="AA134" s="84">
        <f>IF(AN134="p",BA134+$S$15,(IF(AN134="z",BA134,IF(AN134="m",BA134*$S$15,IF(AN134="n",BA134-$S$15,BA134)))))</f>
        <v>0</v>
      </c>
      <c r="AB134" s="84">
        <f t="shared" si="139"/>
        <v>0</v>
      </c>
      <c r="AC134" s="84">
        <f t="shared" si="140"/>
        <v>0</v>
      </c>
      <c r="AD134" s="84">
        <f t="shared" si="141"/>
        <v>0</v>
      </c>
      <c r="AE134" s="84">
        <f t="shared" si="142"/>
        <v>0</v>
      </c>
      <c r="AF134" s="84">
        <f t="shared" si="143"/>
        <v>0</v>
      </c>
      <c r="AG134" s="84">
        <f t="shared" si="144"/>
        <v>0</v>
      </c>
      <c r="AH134" s="84">
        <f t="shared" si="145"/>
        <v>0</v>
      </c>
      <c r="AI134" s="84">
        <f t="shared" ref="AI134:AI142" si="146">IF(AV134="p",BI134+$S$15,(IF(AV134="z",BI134,IF(AV134="m",BI134*$S$15,IF(AV134="n",BI134-$S$15,BI134)))))</f>
        <v>0</v>
      </c>
      <c r="AL134" s="199">
        <v>1</v>
      </c>
      <c r="AM134" s="206"/>
      <c r="AN134" s="207" t="s">
        <v>104</v>
      </c>
      <c r="AO134" s="207" t="s">
        <v>104</v>
      </c>
      <c r="AP134" s="207" t="s">
        <v>104</v>
      </c>
      <c r="AQ134" s="207" t="s">
        <v>104</v>
      </c>
      <c r="AR134" s="207" t="s">
        <v>104</v>
      </c>
      <c r="AS134" s="207" t="s">
        <v>104</v>
      </c>
      <c r="AT134" s="207" t="s">
        <v>104</v>
      </c>
      <c r="AU134" s="207" t="s">
        <v>104</v>
      </c>
      <c r="AV134" s="207" t="s">
        <v>104</v>
      </c>
      <c r="AW134" s="147"/>
      <c r="AX134" s="147"/>
      <c r="AY134" s="11">
        <v>1</v>
      </c>
      <c r="AZ134" s="212">
        <v>1</v>
      </c>
      <c r="BA134" s="191">
        <v>0</v>
      </c>
      <c r="BB134" s="191">
        <v>0</v>
      </c>
      <c r="BC134" s="191">
        <v>0</v>
      </c>
      <c r="BD134" s="191">
        <v>0</v>
      </c>
      <c r="BE134" s="191">
        <v>0</v>
      </c>
      <c r="BF134" s="191">
        <v>0</v>
      </c>
      <c r="BG134" s="191">
        <v>0</v>
      </c>
      <c r="BH134" s="191">
        <v>0</v>
      </c>
      <c r="BI134" s="191">
        <v>0</v>
      </c>
      <c r="BJ134" s="147"/>
      <c r="BK134" s="215"/>
      <c r="BL134" s="147"/>
      <c r="BM134" s="147"/>
      <c r="BN134" s="147"/>
      <c r="BO134" s="147"/>
      <c r="BP134" s="147"/>
      <c r="BQ134" s="147"/>
      <c r="BS134" s="11">
        <v>1</v>
      </c>
      <c r="BT134" s="212">
        <v>1</v>
      </c>
      <c r="BU134" s="191">
        <v>0</v>
      </c>
      <c r="BV134" s="191">
        <v>0</v>
      </c>
      <c r="BW134" s="191">
        <v>0</v>
      </c>
      <c r="BX134" s="191">
        <v>0</v>
      </c>
      <c r="BY134" s="191">
        <v>0</v>
      </c>
      <c r="BZ134" s="191">
        <v>0</v>
      </c>
      <c r="CA134" s="191">
        <v>0</v>
      </c>
      <c r="CB134" s="191">
        <v>0</v>
      </c>
      <c r="CC134" s="191">
        <v>0</v>
      </c>
      <c r="CG134" s="199">
        <v>1</v>
      </c>
      <c r="CH134" s="206"/>
      <c r="CI134" s="207" t="s">
        <v>104</v>
      </c>
      <c r="CJ134" s="207" t="s">
        <v>104</v>
      </c>
      <c r="CK134" s="207" t="s">
        <v>104</v>
      </c>
      <c r="CL134" s="207" t="s">
        <v>104</v>
      </c>
      <c r="CM134" s="207" t="s">
        <v>104</v>
      </c>
      <c r="CN134" s="207" t="s">
        <v>104</v>
      </c>
      <c r="CO134" s="207" t="s">
        <v>104</v>
      </c>
      <c r="CP134" s="207" t="s">
        <v>104</v>
      </c>
      <c r="CQ134" s="207" t="s">
        <v>104</v>
      </c>
    </row>
    <row r="135" spans="1:95" x14ac:dyDescent="0.2">
      <c r="A135" s="17"/>
      <c r="B135" s="13"/>
      <c r="C135" s="11">
        <v>2</v>
      </c>
      <c r="D135" s="38">
        <v>0</v>
      </c>
      <c r="E135" s="46">
        <v>1</v>
      </c>
      <c r="F135" s="38">
        <v>0</v>
      </c>
      <c r="G135" s="38">
        <v>0</v>
      </c>
      <c r="H135" s="38">
        <v>0</v>
      </c>
      <c r="I135" s="38">
        <v>0</v>
      </c>
      <c r="J135" s="38">
        <v>0</v>
      </c>
      <c r="K135" s="38">
        <v>0</v>
      </c>
      <c r="L135" s="38">
        <v>0</v>
      </c>
      <c r="M135" s="38">
        <v>0</v>
      </c>
      <c r="Y135" s="11">
        <v>2</v>
      </c>
      <c r="Z135" s="84">
        <f>IF(AM135="p",AZ135+$S$15,(IF(AM135="z",AZ135,IF(AM135="m",AZ135*$S$15,IF(AM135="n",AZ135-$S$15,AZ135)))))</f>
        <v>0</v>
      </c>
      <c r="AA135" s="204">
        <f>$S$17</f>
        <v>1</v>
      </c>
      <c r="AB135" s="84">
        <f t="shared" si="139"/>
        <v>0</v>
      </c>
      <c r="AC135" s="84">
        <f t="shared" si="140"/>
        <v>0</v>
      </c>
      <c r="AD135" s="84">
        <f t="shared" si="141"/>
        <v>0</v>
      </c>
      <c r="AE135" s="84">
        <f t="shared" si="142"/>
        <v>0</v>
      </c>
      <c r="AF135" s="84">
        <f t="shared" si="143"/>
        <v>0</v>
      </c>
      <c r="AG135" s="84">
        <f t="shared" si="144"/>
        <v>0</v>
      </c>
      <c r="AH135" s="84">
        <f t="shared" si="145"/>
        <v>0</v>
      </c>
      <c r="AI135" s="84">
        <f t="shared" si="146"/>
        <v>0</v>
      </c>
      <c r="AL135" s="199">
        <v>2</v>
      </c>
      <c r="AM135" s="207" t="s">
        <v>104</v>
      </c>
      <c r="AN135" s="206"/>
      <c r="AO135" s="207" t="s">
        <v>104</v>
      </c>
      <c r="AP135" s="207" t="s">
        <v>104</v>
      </c>
      <c r="AQ135" s="207" t="s">
        <v>104</v>
      </c>
      <c r="AR135" s="207" t="s">
        <v>104</v>
      </c>
      <c r="AS135" s="207" t="s">
        <v>104</v>
      </c>
      <c r="AT135" s="207" t="s">
        <v>104</v>
      </c>
      <c r="AU135" s="207" t="s">
        <v>104</v>
      </c>
      <c r="AV135" s="207" t="s">
        <v>104</v>
      </c>
      <c r="AW135" s="147"/>
      <c r="AX135" s="147"/>
      <c r="AY135" s="11">
        <v>2</v>
      </c>
      <c r="AZ135" s="191">
        <v>0</v>
      </c>
      <c r="BA135" s="212">
        <v>1</v>
      </c>
      <c r="BB135" s="191">
        <v>0</v>
      </c>
      <c r="BC135" s="191">
        <v>0</v>
      </c>
      <c r="BD135" s="191">
        <v>0</v>
      </c>
      <c r="BE135" s="191">
        <v>0</v>
      </c>
      <c r="BF135" s="191">
        <v>0</v>
      </c>
      <c r="BG135" s="191">
        <v>0</v>
      </c>
      <c r="BH135" s="191">
        <v>0</v>
      </c>
      <c r="BI135" s="191">
        <v>0</v>
      </c>
      <c r="BJ135" s="147"/>
      <c r="BK135" s="215"/>
      <c r="BL135" s="147"/>
      <c r="BM135" s="147"/>
      <c r="BN135" s="147"/>
      <c r="BO135" s="147"/>
      <c r="BP135" s="147"/>
      <c r="BQ135" s="147"/>
      <c r="BS135" s="11">
        <v>2</v>
      </c>
      <c r="BT135" s="191">
        <v>0</v>
      </c>
      <c r="BU135" s="212">
        <v>1</v>
      </c>
      <c r="BV135" s="191">
        <v>0</v>
      </c>
      <c r="BW135" s="191">
        <v>0</v>
      </c>
      <c r="BX135" s="191">
        <v>0</v>
      </c>
      <c r="BY135" s="191">
        <v>0</v>
      </c>
      <c r="BZ135" s="191">
        <v>0</v>
      </c>
      <c r="CA135" s="191">
        <v>0</v>
      </c>
      <c r="CB135" s="191">
        <v>0</v>
      </c>
      <c r="CC135" s="191">
        <v>0</v>
      </c>
      <c r="CG135" s="199">
        <v>2</v>
      </c>
      <c r="CH135" s="207" t="s">
        <v>104</v>
      </c>
      <c r="CI135" s="206"/>
      <c r="CJ135" s="207" t="s">
        <v>104</v>
      </c>
      <c r="CK135" s="207" t="s">
        <v>104</v>
      </c>
      <c r="CL135" s="207" t="s">
        <v>104</v>
      </c>
      <c r="CM135" s="207" t="s">
        <v>104</v>
      </c>
      <c r="CN135" s="207" t="s">
        <v>104</v>
      </c>
      <c r="CO135" s="207" t="s">
        <v>104</v>
      </c>
      <c r="CP135" s="207" t="s">
        <v>104</v>
      </c>
      <c r="CQ135" s="207" t="s">
        <v>104</v>
      </c>
    </row>
    <row r="136" spans="1:95" x14ac:dyDescent="0.2">
      <c r="A136" s="17"/>
      <c r="B136" s="13"/>
      <c r="C136" s="11">
        <v>3</v>
      </c>
      <c r="D136" s="38">
        <v>0</v>
      </c>
      <c r="E136" s="38">
        <v>0</v>
      </c>
      <c r="F136" s="46">
        <v>1</v>
      </c>
      <c r="G136" s="38">
        <v>0</v>
      </c>
      <c r="H136" s="38">
        <v>0</v>
      </c>
      <c r="I136" s="38">
        <v>0</v>
      </c>
      <c r="J136" s="38">
        <v>0</v>
      </c>
      <c r="K136" s="38">
        <v>0</v>
      </c>
      <c r="L136" s="38">
        <v>0</v>
      </c>
      <c r="M136" s="38">
        <v>0</v>
      </c>
      <c r="Y136" s="11">
        <v>3</v>
      </c>
      <c r="Z136" s="84">
        <f t="shared" ref="Z136:Z142" si="147">IF(AM136="p",AZ136+$S$15,(IF(AM136="z",AZ136,IF(AM136="m",AZ136*$S$15,IF(AM136="n",AZ136-$S$15,AZ136)))))</f>
        <v>0</v>
      </c>
      <c r="AA136" s="84">
        <f t="shared" ref="AA136:AA143" si="148">IF(AN136="p",BA136+$S$15,(IF(AN136="z",BA136,IF(AN136="m",BA136*$S$15,IF(AN136="n",BA136-$S$15,BA136)))))</f>
        <v>0</v>
      </c>
      <c r="AB136" s="204">
        <f>$S$17</f>
        <v>1</v>
      </c>
      <c r="AC136" s="84">
        <f t="shared" si="140"/>
        <v>0</v>
      </c>
      <c r="AD136" s="84">
        <f t="shared" si="141"/>
        <v>0</v>
      </c>
      <c r="AE136" s="84">
        <f t="shared" si="142"/>
        <v>0</v>
      </c>
      <c r="AF136" s="84">
        <f t="shared" si="143"/>
        <v>0</v>
      </c>
      <c r="AG136" s="84">
        <f t="shared" si="144"/>
        <v>0</v>
      </c>
      <c r="AH136" s="84">
        <f t="shared" si="145"/>
        <v>0</v>
      </c>
      <c r="AI136" s="84">
        <f t="shared" si="146"/>
        <v>0</v>
      </c>
      <c r="AL136" s="199">
        <v>3</v>
      </c>
      <c r="AM136" s="207" t="s">
        <v>104</v>
      </c>
      <c r="AN136" s="207" t="s">
        <v>104</v>
      </c>
      <c r="AO136" s="206"/>
      <c r="AP136" s="207" t="s">
        <v>104</v>
      </c>
      <c r="AQ136" s="207" t="s">
        <v>104</v>
      </c>
      <c r="AR136" s="207" t="s">
        <v>104</v>
      </c>
      <c r="AS136" s="207" t="s">
        <v>104</v>
      </c>
      <c r="AT136" s="207" t="s">
        <v>104</v>
      </c>
      <c r="AU136" s="207" t="s">
        <v>104</v>
      </c>
      <c r="AV136" s="207" t="s">
        <v>104</v>
      </c>
      <c r="AW136" s="147"/>
      <c r="AX136" s="147"/>
      <c r="AY136" s="11">
        <v>3</v>
      </c>
      <c r="AZ136" s="191">
        <v>0</v>
      </c>
      <c r="BA136" s="191">
        <v>0</v>
      </c>
      <c r="BB136" s="212">
        <v>1</v>
      </c>
      <c r="BC136" s="191">
        <v>0</v>
      </c>
      <c r="BD136" s="191">
        <v>0</v>
      </c>
      <c r="BE136" s="191">
        <v>0</v>
      </c>
      <c r="BF136" s="191">
        <v>0</v>
      </c>
      <c r="BG136" s="191">
        <v>0</v>
      </c>
      <c r="BH136" s="191">
        <v>0</v>
      </c>
      <c r="BI136" s="191">
        <v>0</v>
      </c>
      <c r="BJ136" s="147"/>
      <c r="BK136" s="215"/>
      <c r="BL136" s="147"/>
      <c r="BM136" s="147"/>
      <c r="BN136" s="147"/>
      <c r="BO136" s="147"/>
      <c r="BP136" s="147"/>
      <c r="BQ136" s="147"/>
      <c r="BS136" s="11">
        <v>3</v>
      </c>
      <c r="BT136" s="191">
        <v>0</v>
      </c>
      <c r="BU136" s="191">
        <v>0</v>
      </c>
      <c r="BV136" s="212">
        <v>1</v>
      </c>
      <c r="BW136" s="191">
        <v>0</v>
      </c>
      <c r="BX136" s="191">
        <v>0</v>
      </c>
      <c r="BY136" s="191">
        <v>0</v>
      </c>
      <c r="BZ136" s="191">
        <v>0</v>
      </c>
      <c r="CA136" s="191">
        <v>0</v>
      </c>
      <c r="CB136" s="191">
        <v>0</v>
      </c>
      <c r="CC136" s="191">
        <v>0</v>
      </c>
      <c r="CG136" s="199">
        <v>3</v>
      </c>
      <c r="CH136" s="207" t="s">
        <v>104</v>
      </c>
      <c r="CI136" s="207" t="s">
        <v>104</v>
      </c>
      <c r="CJ136" s="206"/>
      <c r="CK136" s="207" t="s">
        <v>104</v>
      </c>
      <c r="CL136" s="207" t="s">
        <v>104</v>
      </c>
      <c r="CM136" s="207" t="s">
        <v>104</v>
      </c>
      <c r="CN136" s="207" t="s">
        <v>104</v>
      </c>
      <c r="CO136" s="207" t="s">
        <v>104</v>
      </c>
      <c r="CP136" s="207" t="s">
        <v>104</v>
      </c>
      <c r="CQ136" s="207" t="s">
        <v>104</v>
      </c>
    </row>
    <row r="137" spans="1:95" x14ac:dyDescent="0.2">
      <c r="A137" s="17"/>
      <c r="B137" s="13"/>
      <c r="C137" s="11">
        <v>4</v>
      </c>
      <c r="D137" s="38">
        <v>0</v>
      </c>
      <c r="E137" s="38">
        <v>0</v>
      </c>
      <c r="F137" s="38">
        <v>0</v>
      </c>
      <c r="G137" s="46">
        <v>1</v>
      </c>
      <c r="H137" s="38">
        <v>0</v>
      </c>
      <c r="I137" s="38">
        <v>0</v>
      </c>
      <c r="J137" s="38">
        <v>0</v>
      </c>
      <c r="K137" s="38">
        <v>0</v>
      </c>
      <c r="L137" s="38">
        <v>0</v>
      </c>
      <c r="M137" s="38">
        <v>0</v>
      </c>
      <c r="Y137" s="11">
        <v>4</v>
      </c>
      <c r="Z137" s="84">
        <f t="shared" si="147"/>
        <v>0</v>
      </c>
      <c r="AA137" s="84">
        <f t="shared" si="148"/>
        <v>0</v>
      </c>
      <c r="AB137" s="84">
        <f t="shared" ref="AB137:AB145" si="149">IF(AO137="p",BB137+$S$15,(IF(AO137="z",BB137,IF(AO137="m",BB137*$S$15,IF(AO137="n",BB137-$S$15,BB137)))))</f>
        <v>0</v>
      </c>
      <c r="AC137" s="204">
        <f>$S$17</f>
        <v>1</v>
      </c>
      <c r="AD137" s="84">
        <f t="shared" si="141"/>
        <v>0</v>
      </c>
      <c r="AE137" s="84">
        <f t="shared" si="142"/>
        <v>0</v>
      </c>
      <c r="AF137" s="84">
        <f t="shared" si="143"/>
        <v>0</v>
      </c>
      <c r="AG137" s="84">
        <f t="shared" si="144"/>
        <v>0</v>
      </c>
      <c r="AH137" s="84">
        <f t="shared" si="145"/>
        <v>0</v>
      </c>
      <c r="AI137" s="84">
        <f t="shared" si="146"/>
        <v>0</v>
      </c>
      <c r="AL137" s="199">
        <v>4</v>
      </c>
      <c r="AM137" s="207" t="s">
        <v>104</v>
      </c>
      <c r="AN137" s="207" t="s">
        <v>104</v>
      </c>
      <c r="AO137" s="207" t="s">
        <v>104</v>
      </c>
      <c r="AP137" s="206"/>
      <c r="AQ137" s="207" t="s">
        <v>104</v>
      </c>
      <c r="AR137" s="207" t="s">
        <v>104</v>
      </c>
      <c r="AS137" s="207" t="s">
        <v>104</v>
      </c>
      <c r="AT137" s="207" t="s">
        <v>104</v>
      </c>
      <c r="AU137" s="207" t="s">
        <v>104</v>
      </c>
      <c r="AV137" s="207" t="s">
        <v>104</v>
      </c>
      <c r="AW137" s="147"/>
      <c r="AX137" s="147"/>
      <c r="AY137" s="11">
        <v>4</v>
      </c>
      <c r="AZ137" s="191">
        <v>0</v>
      </c>
      <c r="BA137" s="191">
        <v>0</v>
      </c>
      <c r="BB137" s="191">
        <v>0</v>
      </c>
      <c r="BC137" s="212">
        <v>1</v>
      </c>
      <c r="BD137" s="191">
        <v>0</v>
      </c>
      <c r="BE137" s="191">
        <v>0</v>
      </c>
      <c r="BF137" s="191">
        <v>0</v>
      </c>
      <c r="BG137" s="191">
        <v>0</v>
      </c>
      <c r="BH137" s="191">
        <v>0</v>
      </c>
      <c r="BI137" s="191">
        <v>0</v>
      </c>
      <c r="BJ137" s="147"/>
      <c r="BK137" s="215"/>
      <c r="BL137" s="147"/>
      <c r="BM137" s="147"/>
      <c r="BN137" s="147"/>
      <c r="BO137" s="147"/>
      <c r="BP137" s="147"/>
      <c r="BQ137" s="147"/>
      <c r="BS137" s="11">
        <v>4</v>
      </c>
      <c r="BT137" s="191">
        <v>0</v>
      </c>
      <c r="BU137" s="191">
        <v>0</v>
      </c>
      <c r="BV137" s="191">
        <v>0</v>
      </c>
      <c r="BW137" s="212">
        <v>1</v>
      </c>
      <c r="BX137" s="191">
        <v>0</v>
      </c>
      <c r="BY137" s="191">
        <v>0</v>
      </c>
      <c r="BZ137" s="191">
        <v>0</v>
      </c>
      <c r="CA137" s="191">
        <v>0</v>
      </c>
      <c r="CB137" s="191">
        <v>0</v>
      </c>
      <c r="CC137" s="191">
        <v>0</v>
      </c>
      <c r="CG137" s="199">
        <v>4</v>
      </c>
      <c r="CH137" s="207" t="s">
        <v>104</v>
      </c>
      <c r="CI137" s="207" t="s">
        <v>104</v>
      </c>
      <c r="CJ137" s="207" t="s">
        <v>104</v>
      </c>
      <c r="CK137" s="206"/>
      <c r="CL137" s="207" t="s">
        <v>104</v>
      </c>
      <c r="CM137" s="207" t="s">
        <v>104</v>
      </c>
      <c r="CN137" s="207" t="s">
        <v>104</v>
      </c>
      <c r="CO137" s="207" t="s">
        <v>104</v>
      </c>
      <c r="CP137" s="207" t="s">
        <v>104</v>
      </c>
      <c r="CQ137" s="207" t="s">
        <v>104</v>
      </c>
    </row>
    <row r="138" spans="1:95" x14ac:dyDescent="0.2">
      <c r="A138" s="17"/>
      <c r="B138" s="13"/>
      <c r="C138" s="11">
        <v>5</v>
      </c>
      <c r="D138" s="38">
        <v>0</v>
      </c>
      <c r="E138" s="38">
        <v>0</v>
      </c>
      <c r="F138" s="38">
        <v>0</v>
      </c>
      <c r="G138" s="38">
        <v>0</v>
      </c>
      <c r="H138" s="46">
        <v>1</v>
      </c>
      <c r="I138" s="38">
        <v>0</v>
      </c>
      <c r="J138" s="38">
        <v>0</v>
      </c>
      <c r="K138" s="38">
        <v>0</v>
      </c>
      <c r="L138" s="38">
        <v>0</v>
      </c>
      <c r="M138" s="38">
        <v>0</v>
      </c>
      <c r="Y138" s="11">
        <v>5</v>
      </c>
      <c r="Z138" s="84">
        <f t="shared" si="147"/>
        <v>0</v>
      </c>
      <c r="AA138" s="84">
        <f t="shared" si="148"/>
        <v>0</v>
      </c>
      <c r="AB138" s="84">
        <f t="shared" si="149"/>
        <v>0</v>
      </c>
      <c r="AC138" s="84">
        <f t="shared" ref="AC138:AC146" si="150">IF(AP138="p",BC138+$S$15,(IF(AP138="z",BC138,IF(AP138="m",BC138*$S$15,IF(AP138="n",BC138-$S$15,BC138)))))</f>
        <v>0</v>
      </c>
      <c r="AD138" s="204">
        <f>$S$17</f>
        <v>1</v>
      </c>
      <c r="AE138" s="84">
        <f t="shared" si="142"/>
        <v>0</v>
      </c>
      <c r="AF138" s="84">
        <f t="shared" si="143"/>
        <v>0</v>
      </c>
      <c r="AG138" s="84">
        <f t="shared" si="144"/>
        <v>0</v>
      </c>
      <c r="AH138" s="84">
        <f t="shared" si="145"/>
        <v>0</v>
      </c>
      <c r="AI138" s="84">
        <f t="shared" si="146"/>
        <v>0</v>
      </c>
      <c r="AL138" s="199">
        <v>5</v>
      </c>
      <c r="AM138" s="207" t="s">
        <v>104</v>
      </c>
      <c r="AN138" s="207" t="s">
        <v>104</v>
      </c>
      <c r="AO138" s="207" t="s">
        <v>104</v>
      </c>
      <c r="AP138" s="207" t="s">
        <v>104</v>
      </c>
      <c r="AQ138" s="206"/>
      <c r="AR138" s="207" t="s">
        <v>104</v>
      </c>
      <c r="AS138" s="207" t="s">
        <v>104</v>
      </c>
      <c r="AT138" s="207" t="s">
        <v>104</v>
      </c>
      <c r="AU138" s="207" t="s">
        <v>104</v>
      </c>
      <c r="AV138" s="207" t="s">
        <v>104</v>
      </c>
      <c r="AW138" s="147"/>
      <c r="AX138" s="147"/>
      <c r="AY138" s="11">
        <v>5</v>
      </c>
      <c r="AZ138" s="191">
        <v>0</v>
      </c>
      <c r="BA138" s="191">
        <v>0</v>
      </c>
      <c r="BB138" s="191">
        <v>0</v>
      </c>
      <c r="BC138" s="191">
        <v>0</v>
      </c>
      <c r="BD138" s="212">
        <v>1</v>
      </c>
      <c r="BE138" s="191">
        <v>0</v>
      </c>
      <c r="BF138" s="191">
        <v>0</v>
      </c>
      <c r="BG138" s="191">
        <v>0</v>
      </c>
      <c r="BH138" s="191">
        <v>0</v>
      </c>
      <c r="BI138" s="191">
        <v>0</v>
      </c>
      <c r="BJ138" s="147"/>
      <c r="BK138" s="215"/>
      <c r="BL138" s="147"/>
      <c r="BM138" s="147"/>
      <c r="BN138" s="147"/>
      <c r="BO138" s="147"/>
      <c r="BP138" s="147"/>
      <c r="BQ138" s="147"/>
      <c r="BS138" s="11">
        <v>5</v>
      </c>
      <c r="BT138" s="191">
        <v>0</v>
      </c>
      <c r="BU138" s="191">
        <v>0</v>
      </c>
      <c r="BV138" s="191">
        <v>0</v>
      </c>
      <c r="BW138" s="191">
        <v>0</v>
      </c>
      <c r="BX138" s="212">
        <v>1</v>
      </c>
      <c r="BY138" s="191">
        <v>0</v>
      </c>
      <c r="BZ138" s="191">
        <v>0</v>
      </c>
      <c r="CA138" s="191">
        <v>0</v>
      </c>
      <c r="CB138" s="191">
        <v>0</v>
      </c>
      <c r="CC138" s="191">
        <v>0</v>
      </c>
      <c r="CG138" s="199">
        <v>5</v>
      </c>
      <c r="CH138" s="207" t="s">
        <v>104</v>
      </c>
      <c r="CI138" s="207" t="s">
        <v>104</v>
      </c>
      <c r="CJ138" s="207" t="s">
        <v>104</v>
      </c>
      <c r="CK138" s="207" t="s">
        <v>104</v>
      </c>
      <c r="CL138" s="206"/>
      <c r="CM138" s="207" t="s">
        <v>104</v>
      </c>
      <c r="CN138" s="207" t="s">
        <v>104</v>
      </c>
      <c r="CO138" s="207" t="s">
        <v>104</v>
      </c>
      <c r="CP138" s="207" t="s">
        <v>104</v>
      </c>
      <c r="CQ138" s="207" t="s">
        <v>104</v>
      </c>
    </row>
    <row r="139" spans="1:95" x14ac:dyDescent="0.2">
      <c r="A139" s="17"/>
      <c r="B139" s="13"/>
      <c r="C139" s="11">
        <v>6</v>
      </c>
      <c r="D139" s="38">
        <v>0</v>
      </c>
      <c r="E139" s="38">
        <v>0</v>
      </c>
      <c r="F139" s="38">
        <v>0</v>
      </c>
      <c r="G139" s="38">
        <v>0</v>
      </c>
      <c r="H139" s="38">
        <v>0</v>
      </c>
      <c r="I139" s="46">
        <v>1</v>
      </c>
      <c r="J139" s="38">
        <v>0</v>
      </c>
      <c r="K139" s="38">
        <v>0</v>
      </c>
      <c r="L139" s="38">
        <v>0</v>
      </c>
      <c r="M139" s="38">
        <v>0</v>
      </c>
      <c r="Y139" s="11">
        <v>6</v>
      </c>
      <c r="Z139" s="84">
        <f t="shared" si="147"/>
        <v>0</v>
      </c>
      <c r="AA139" s="84">
        <f t="shared" si="148"/>
        <v>0</v>
      </c>
      <c r="AB139" s="84">
        <f t="shared" si="149"/>
        <v>0</v>
      </c>
      <c r="AC139" s="84">
        <f t="shared" si="150"/>
        <v>0</v>
      </c>
      <c r="AD139" s="84">
        <f t="shared" ref="AD139:AD147" si="151">IF(AQ139="p",BD139+$S$15,(IF(AQ139="z",BD139,IF(AQ139="m",BD139*$S$15,IF(AQ139="n",BD139-$S$15,BD139)))))</f>
        <v>0</v>
      </c>
      <c r="AE139" s="204">
        <f>$S$17</f>
        <v>1</v>
      </c>
      <c r="AF139" s="84">
        <f t="shared" si="143"/>
        <v>0</v>
      </c>
      <c r="AG139" s="84">
        <f t="shared" si="144"/>
        <v>0</v>
      </c>
      <c r="AH139" s="84">
        <f t="shared" si="145"/>
        <v>0</v>
      </c>
      <c r="AI139" s="84">
        <f t="shared" si="146"/>
        <v>0</v>
      </c>
      <c r="AL139" s="199">
        <v>6</v>
      </c>
      <c r="AM139" s="207" t="s">
        <v>104</v>
      </c>
      <c r="AN139" s="207" t="s">
        <v>104</v>
      </c>
      <c r="AO139" s="207" t="s">
        <v>104</v>
      </c>
      <c r="AP139" s="207" t="s">
        <v>104</v>
      </c>
      <c r="AQ139" s="207" t="s">
        <v>104</v>
      </c>
      <c r="AR139" s="206"/>
      <c r="AS139" s="207" t="s">
        <v>104</v>
      </c>
      <c r="AT139" s="207" t="s">
        <v>104</v>
      </c>
      <c r="AU139" s="207" t="s">
        <v>104</v>
      </c>
      <c r="AV139" s="207" t="s">
        <v>104</v>
      </c>
      <c r="AW139" s="147"/>
      <c r="AX139" s="147"/>
      <c r="AY139" s="11">
        <v>6</v>
      </c>
      <c r="AZ139" s="191">
        <v>0</v>
      </c>
      <c r="BA139" s="191">
        <v>0</v>
      </c>
      <c r="BB139" s="191">
        <v>0</v>
      </c>
      <c r="BC139" s="191">
        <v>0</v>
      </c>
      <c r="BD139" s="191">
        <v>0</v>
      </c>
      <c r="BE139" s="212">
        <v>1</v>
      </c>
      <c r="BF139" s="191">
        <v>0</v>
      </c>
      <c r="BG139" s="191">
        <v>0</v>
      </c>
      <c r="BH139" s="191">
        <v>0</v>
      </c>
      <c r="BI139" s="191">
        <v>0</v>
      </c>
      <c r="BJ139" s="147"/>
      <c r="BK139" s="215"/>
      <c r="BL139" s="147"/>
      <c r="BM139" s="147"/>
      <c r="BN139" s="147"/>
      <c r="BO139" s="147"/>
      <c r="BP139" s="147"/>
      <c r="BQ139" s="147"/>
      <c r="BS139" s="11">
        <v>6</v>
      </c>
      <c r="BT139" s="191">
        <v>0</v>
      </c>
      <c r="BU139" s="191">
        <v>0</v>
      </c>
      <c r="BV139" s="191">
        <v>0</v>
      </c>
      <c r="BW139" s="191">
        <v>0</v>
      </c>
      <c r="BX139" s="191">
        <v>0</v>
      </c>
      <c r="BY139" s="212">
        <v>1</v>
      </c>
      <c r="BZ139" s="191">
        <v>0</v>
      </c>
      <c r="CA139" s="191">
        <v>0</v>
      </c>
      <c r="CB139" s="191">
        <v>0</v>
      </c>
      <c r="CC139" s="191">
        <v>0</v>
      </c>
      <c r="CG139" s="199">
        <v>6</v>
      </c>
      <c r="CH139" s="207" t="s">
        <v>104</v>
      </c>
      <c r="CI139" s="207" t="s">
        <v>104</v>
      </c>
      <c r="CJ139" s="207" t="s">
        <v>104</v>
      </c>
      <c r="CK139" s="207" t="s">
        <v>104</v>
      </c>
      <c r="CL139" s="207" t="s">
        <v>104</v>
      </c>
      <c r="CM139" s="206"/>
      <c r="CN139" s="207" t="s">
        <v>104</v>
      </c>
      <c r="CO139" s="207" t="s">
        <v>104</v>
      </c>
      <c r="CP139" s="207" t="s">
        <v>104</v>
      </c>
      <c r="CQ139" s="207" t="s">
        <v>104</v>
      </c>
    </row>
    <row r="140" spans="1:95" x14ac:dyDescent="0.2">
      <c r="A140" s="17"/>
      <c r="B140" s="13"/>
      <c r="C140" s="11">
        <v>7</v>
      </c>
      <c r="D140" s="161">
        <v>0</v>
      </c>
      <c r="E140" s="161">
        <v>0</v>
      </c>
      <c r="F140" s="161">
        <v>0</v>
      </c>
      <c r="G140" s="161">
        <v>0</v>
      </c>
      <c r="H140" s="161">
        <v>0</v>
      </c>
      <c r="I140" s="161">
        <v>0</v>
      </c>
      <c r="J140" s="46">
        <v>1</v>
      </c>
      <c r="K140" s="38">
        <v>0</v>
      </c>
      <c r="L140" s="38">
        <v>0</v>
      </c>
      <c r="M140" s="38">
        <v>0</v>
      </c>
      <c r="Y140" s="11">
        <v>7</v>
      </c>
      <c r="Z140" s="84">
        <f t="shared" si="147"/>
        <v>0</v>
      </c>
      <c r="AA140" s="84">
        <f t="shared" si="148"/>
        <v>0</v>
      </c>
      <c r="AB140" s="84">
        <f t="shared" si="149"/>
        <v>0</v>
      </c>
      <c r="AC140" s="84">
        <f t="shared" si="150"/>
        <v>0</v>
      </c>
      <c r="AD140" s="84">
        <f t="shared" si="151"/>
        <v>0</v>
      </c>
      <c r="AE140" s="84">
        <f t="shared" ref="AE140:AE148" si="152">IF(AR140="p",BE140+$S$15,(IF(AR140="z",BE140,IF(AR140="m",BE140*$S$15,IF(AR140="n",BE140-$S$15,BE140)))))</f>
        <v>0</v>
      </c>
      <c r="AF140" s="204">
        <f>$S$17</f>
        <v>1</v>
      </c>
      <c r="AG140" s="84">
        <f t="shared" si="144"/>
        <v>0</v>
      </c>
      <c r="AH140" s="84">
        <f t="shared" si="145"/>
        <v>0</v>
      </c>
      <c r="AI140" s="84">
        <f t="shared" si="146"/>
        <v>0</v>
      </c>
      <c r="AL140" s="199">
        <v>7</v>
      </c>
      <c r="AM140" s="207" t="s">
        <v>104</v>
      </c>
      <c r="AN140" s="207" t="s">
        <v>104</v>
      </c>
      <c r="AO140" s="207" t="s">
        <v>104</v>
      </c>
      <c r="AP140" s="207" t="s">
        <v>104</v>
      </c>
      <c r="AQ140" s="207" t="s">
        <v>104</v>
      </c>
      <c r="AR140" s="207" t="s">
        <v>104</v>
      </c>
      <c r="AS140" s="206"/>
      <c r="AT140" s="207" t="s">
        <v>104</v>
      </c>
      <c r="AU140" s="207" t="s">
        <v>104</v>
      </c>
      <c r="AV140" s="207" t="s">
        <v>104</v>
      </c>
      <c r="AW140" s="147"/>
      <c r="AX140" s="147"/>
      <c r="AY140" s="11">
        <v>7</v>
      </c>
      <c r="AZ140" s="191">
        <v>0</v>
      </c>
      <c r="BA140" s="193">
        <v>0</v>
      </c>
      <c r="BB140" s="193">
        <v>0</v>
      </c>
      <c r="BC140" s="193">
        <v>0</v>
      </c>
      <c r="BD140" s="193">
        <v>0</v>
      </c>
      <c r="BE140" s="193">
        <v>0</v>
      </c>
      <c r="BF140" s="212">
        <v>1</v>
      </c>
      <c r="BG140" s="191">
        <v>0</v>
      </c>
      <c r="BH140" s="191">
        <v>0</v>
      </c>
      <c r="BI140" s="191">
        <v>0</v>
      </c>
      <c r="BJ140" s="147"/>
      <c r="BK140" s="215"/>
      <c r="BL140" s="147"/>
      <c r="BM140" s="147"/>
      <c r="BN140" s="147"/>
      <c r="BO140" s="147"/>
      <c r="BP140" s="147"/>
      <c r="BQ140" s="147"/>
      <c r="BS140" s="11">
        <v>7</v>
      </c>
      <c r="BT140" s="191">
        <v>0</v>
      </c>
      <c r="BU140" s="193">
        <v>0</v>
      </c>
      <c r="BV140" s="193">
        <v>0</v>
      </c>
      <c r="BW140" s="193">
        <v>0</v>
      </c>
      <c r="BX140" s="193">
        <v>0</v>
      </c>
      <c r="BY140" s="193">
        <v>0</v>
      </c>
      <c r="BZ140" s="212">
        <v>1</v>
      </c>
      <c r="CA140" s="191">
        <v>0</v>
      </c>
      <c r="CB140" s="191">
        <v>0</v>
      </c>
      <c r="CC140" s="191">
        <v>0</v>
      </c>
      <c r="CG140" s="199">
        <v>7</v>
      </c>
      <c r="CH140" s="207" t="s">
        <v>104</v>
      </c>
      <c r="CI140" s="207" t="s">
        <v>104</v>
      </c>
      <c r="CJ140" s="207" t="s">
        <v>104</v>
      </c>
      <c r="CK140" s="207" t="s">
        <v>104</v>
      </c>
      <c r="CL140" s="207" t="s">
        <v>104</v>
      </c>
      <c r="CM140" s="207" t="s">
        <v>104</v>
      </c>
      <c r="CN140" s="206"/>
      <c r="CO140" s="207" t="s">
        <v>104</v>
      </c>
      <c r="CP140" s="207" t="s">
        <v>104</v>
      </c>
      <c r="CQ140" s="207" t="s">
        <v>104</v>
      </c>
    </row>
    <row r="141" spans="1:95" x14ac:dyDescent="0.2">
      <c r="A141" s="17"/>
      <c r="C141" s="11">
        <v>8</v>
      </c>
      <c r="D141" s="161">
        <v>0</v>
      </c>
      <c r="E141" s="161">
        <v>0</v>
      </c>
      <c r="F141" s="161">
        <v>0</v>
      </c>
      <c r="G141" s="161">
        <v>0</v>
      </c>
      <c r="H141" s="161">
        <v>0</v>
      </c>
      <c r="I141" s="161">
        <v>0</v>
      </c>
      <c r="J141" s="84">
        <v>0</v>
      </c>
      <c r="K141" s="46">
        <v>1</v>
      </c>
      <c r="L141" s="38">
        <v>0</v>
      </c>
      <c r="M141" s="38">
        <v>0</v>
      </c>
      <c r="Y141" s="11">
        <v>8</v>
      </c>
      <c r="Z141" s="84">
        <f t="shared" si="147"/>
        <v>0</v>
      </c>
      <c r="AA141" s="84">
        <f t="shared" si="148"/>
        <v>0</v>
      </c>
      <c r="AB141" s="84">
        <f t="shared" si="149"/>
        <v>0</v>
      </c>
      <c r="AC141" s="84">
        <f t="shared" si="150"/>
        <v>0</v>
      </c>
      <c r="AD141" s="84">
        <f t="shared" si="151"/>
        <v>0</v>
      </c>
      <c r="AE141" s="84">
        <f t="shared" si="152"/>
        <v>0</v>
      </c>
      <c r="AF141" s="84">
        <f t="shared" ref="AF141:AF149" si="153">IF(AS141="p",BF141+$S$15,(IF(AS141="z",BF141,IF(AS141="m",BF141*$S$15,IF(AS141="n",BF141-$S$15,BF141)))))</f>
        <v>0</v>
      </c>
      <c r="AG141" s="204">
        <f>$S$17</f>
        <v>1</v>
      </c>
      <c r="AH141" s="84">
        <f t="shared" si="145"/>
        <v>0</v>
      </c>
      <c r="AI141" s="84">
        <f t="shared" si="146"/>
        <v>0</v>
      </c>
      <c r="AL141" s="199">
        <v>8</v>
      </c>
      <c r="AM141" s="207" t="s">
        <v>104</v>
      </c>
      <c r="AN141" s="207" t="s">
        <v>104</v>
      </c>
      <c r="AO141" s="207" t="s">
        <v>104</v>
      </c>
      <c r="AP141" s="207" t="s">
        <v>104</v>
      </c>
      <c r="AQ141" s="207" t="s">
        <v>104</v>
      </c>
      <c r="AR141" s="207" t="s">
        <v>104</v>
      </c>
      <c r="AS141" s="207" t="s">
        <v>104</v>
      </c>
      <c r="AT141" s="206"/>
      <c r="AU141" s="207" t="s">
        <v>104</v>
      </c>
      <c r="AV141" s="207" t="s">
        <v>104</v>
      </c>
      <c r="AW141" s="147"/>
      <c r="AX141" s="147"/>
      <c r="AY141" s="11">
        <v>8</v>
      </c>
      <c r="AZ141" s="191">
        <v>0</v>
      </c>
      <c r="BA141" s="193">
        <v>0</v>
      </c>
      <c r="BB141" s="193">
        <v>0</v>
      </c>
      <c r="BC141" s="193">
        <v>0</v>
      </c>
      <c r="BD141" s="193">
        <v>0</v>
      </c>
      <c r="BE141" s="193">
        <v>0</v>
      </c>
      <c r="BF141" s="193">
        <v>0</v>
      </c>
      <c r="BG141" s="212">
        <v>1</v>
      </c>
      <c r="BH141" s="191">
        <v>0</v>
      </c>
      <c r="BI141" s="191">
        <v>0</v>
      </c>
      <c r="BJ141" s="147"/>
      <c r="BK141" s="215"/>
      <c r="BL141" s="147"/>
      <c r="BM141" s="147"/>
      <c r="BN141" s="147"/>
      <c r="BO141" s="147"/>
      <c r="BP141" s="147"/>
      <c r="BQ141" s="147"/>
      <c r="BS141" s="11">
        <v>8</v>
      </c>
      <c r="BT141" s="191">
        <v>0</v>
      </c>
      <c r="BU141" s="193">
        <v>0</v>
      </c>
      <c r="BV141" s="193">
        <v>0</v>
      </c>
      <c r="BW141" s="193">
        <v>0</v>
      </c>
      <c r="BX141" s="193">
        <v>0</v>
      </c>
      <c r="BY141" s="193">
        <v>0</v>
      </c>
      <c r="BZ141" s="193">
        <v>0</v>
      </c>
      <c r="CA141" s="212">
        <v>1</v>
      </c>
      <c r="CB141" s="191">
        <v>0</v>
      </c>
      <c r="CC141" s="191">
        <v>0</v>
      </c>
      <c r="CG141" s="199">
        <v>8</v>
      </c>
      <c r="CH141" s="207" t="s">
        <v>104</v>
      </c>
      <c r="CI141" s="207" t="s">
        <v>104</v>
      </c>
      <c r="CJ141" s="207" t="s">
        <v>104</v>
      </c>
      <c r="CK141" s="207" t="s">
        <v>104</v>
      </c>
      <c r="CL141" s="207" t="s">
        <v>104</v>
      </c>
      <c r="CM141" s="207" t="s">
        <v>104</v>
      </c>
      <c r="CN141" s="207" t="s">
        <v>104</v>
      </c>
      <c r="CO141" s="206"/>
      <c r="CP141" s="207" t="s">
        <v>104</v>
      </c>
      <c r="CQ141" s="207" t="s">
        <v>104</v>
      </c>
    </row>
    <row r="142" spans="1:95" x14ac:dyDescent="0.2">
      <c r="A142" s="17"/>
      <c r="C142" s="11">
        <v>9</v>
      </c>
      <c r="D142" s="161">
        <v>0</v>
      </c>
      <c r="E142" s="161">
        <v>0</v>
      </c>
      <c r="F142" s="161">
        <v>0</v>
      </c>
      <c r="G142" s="161">
        <v>0</v>
      </c>
      <c r="H142" s="161">
        <v>0</v>
      </c>
      <c r="I142" s="161">
        <v>0</v>
      </c>
      <c r="J142" s="84">
        <v>0</v>
      </c>
      <c r="K142" s="84">
        <v>0</v>
      </c>
      <c r="L142" s="46">
        <v>1</v>
      </c>
      <c r="M142" s="38">
        <v>0</v>
      </c>
      <c r="Y142" s="11">
        <v>9</v>
      </c>
      <c r="Z142" s="84">
        <f t="shared" si="147"/>
        <v>0</v>
      </c>
      <c r="AA142" s="84">
        <f t="shared" si="148"/>
        <v>0</v>
      </c>
      <c r="AB142" s="84">
        <f t="shared" si="149"/>
        <v>0</v>
      </c>
      <c r="AC142" s="84">
        <f t="shared" si="150"/>
        <v>0</v>
      </c>
      <c r="AD142" s="84">
        <f t="shared" si="151"/>
        <v>0</v>
      </c>
      <c r="AE142" s="84">
        <f t="shared" si="152"/>
        <v>0</v>
      </c>
      <c r="AF142" s="84">
        <f t="shared" si="153"/>
        <v>0</v>
      </c>
      <c r="AG142" s="84">
        <f t="shared" ref="AG142:AG150" si="154">IF(AT142="p",BG142+$S$15,(IF(AT142="z",BG142,IF(AT142="m",BG142*$S$15,IF(AT142="n",BG142-$S$15,BG142)))))</f>
        <v>0</v>
      </c>
      <c r="AH142" s="204">
        <f>$S$17</f>
        <v>1</v>
      </c>
      <c r="AI142" s="84">
        <f t="shared" si="146"/>
        <v>0</v>
      </c>
      <c r="AL142" s="199">
        <v>9</v>
      </c>
      <c r="AM142" s="207" t="s">
        <v>104</v>
      </c>
      <c r="AN142" s="207" t="s">
        <v>104</v>
      </c>
      <c r="AO142" s="207" t="s">
        <v>104</v>
      </c>
      <c r="AP142" s="207" t="s">
        <v>104</v>
      </c>
      <c r="AQ142" s="207" t="s">
        <v>104</v>
      </c>
      <c r="AR142" s="207" t="s">
        <v>104</v>
      </c>
      <c r="AS142" s="207" t="s">
        <v>104</v>
      </c>
      <c r="AT142" s="207" t="s">
        <v>104</v>
      </c>
      <c r="AU142" s="206"/>
      <c r="AV142" s="207" t="s">
        <v>104</v>
      </c>
      <c r="AW142" s="147"/>
      <c r="AX142" s="147"/>
      <c r="AY142" s="11">
        <v>9</v>
      </c>
      <c r="AZ142" s="191">
        <v>0</v>
      </c>
      <c r="BA142" s="193">
        <v>0</v>
      </c>
      <c r="BB142" s="193">
        <v>0</v>
      </c>
      <c r="BC142" s="193">
        <v>0</v>
      </c>
      <c r="BD142" s="193">
        <v>0</v>
      </c>
      <c r="BE142" s="193">
        <v>0</v>
      </c>
      <c r="BF142" s="193">
        <v>0</v>
      </c>
      <c r="BG142" s="193">
        <v>0</v>
      </c>
      <c r="BH142" s="212">
        <v>1</v>
      </c>
      <c r="BI142" s="191">
        <v>0</v>
      </c>
      <c r="BJ142" s="147"/>
      <c r="BK142" s="215"/>
      <c r="BL142" s="147"/>
      <c r="BM142" s="147"/>
      <c r="BN142" s="147"/>
      <c r="BO142" s="147"/>
      <c r="BP142" s="147"/>
      <c r="BQ142" s="147"/>
      <c r="BS142" s="11">
        <v>9</v>
      </c>
      <c r="BT142" s="191">
        <v>0</v>
      </c>
      <c r="BU142" s="193">
        <v>0</v>
      </c>
      <c r="BV142" s="193">
        <v>0</v>
      </c>
      <c r="BW142" s="193">
        <v>0</v>
      </c>
      <c r="BX142" s="193">
        <v>0</v>
      </c>
      <c r="BY142" s="193">
        <v>0</v>
      </c>
      <c r="BZ142" s="193">
        <v>0</v>
      </c>
      <c r="CA142" s="193">
        <v>0</v>
      </c>
      <c r="CB142" s="212">
        <v>1</v>
      </c>
      <c r="CC142" s="191">
        <v>0</v>
      </c>
      <c r="CG142" s="199">
        <v>9</v>
      </c>
      <c r="CH142" s="207" t="s">
        <v>104</v>
      </c>
      <c r="CI142" s="207" t="s">
        <v>104</v>
      </c>
      <c r="CJ142" s="207" t="s">
        <v>104</v>
      </c>
      <c r="CK142" s="207" t="s">
        <v>104</v>
      </c>
      <c r="CL142" s="207" t="s">
        <v>104</v>
      </c>
      <c r="CM142" s="207" t="s">
        <v>104</v>
      </c>
      <c r="CN142" s="207" t="s">
        <v>104</v>
      </c>
      <c r="CO142" s="207" t="s">
        <v>104</v>
      </c>
      <c r="CP142" s="206"/>
      <c r="CQ142" s="207" t="s">
        <v>104</v>
      </c>
    </row>
    <row r="143" spans="1:95" x14ac:dyDescent="0.2">
      <c r="A143" s="17"/>
      <c r="C143" s="166">
        <v>10</v>
      </c>
      <c r="D143" s="157">
        <v>0</v>
      </c>
      <c r="E143" s="157">
        <v>0</v>
      </c>
      <c r="F143" s="157">
        <v>0</v>
      </c>
      <c r="G143" s="157">
        <v>0</v>
      </c>
      <c r="H143" s="157">
        <v>0</v>
      </c>
      <c r="I143" s="157">
        <v>0</v>
      </c>
      <c r="J143" s="167">
        <v>0</v>
      </c>
      <c r="K143" s="167">
        <v>0</v>
      </c>
      <c r="L143" s="167">
        <v>0</v>
      </c>
      <c r="M143" s="168">
        <v>1</v>
      </c>
      <c r="Y143" s="166">
        <v>10</v>
      </c>
      <c r="Z143" s="167">
        <f>IF(AM143="p",AZ143+$S$15,(IF(AM143="z",AZ143,IF(AM143="m",AZ143*$S$15,IF(AM143="n",AZ143-$S$15,AZ143)))))</f>
        <v>0</v>
      </c>
      <c r="AA143" s="167">
        <f t="shared" si="148"/>
        <v>0</v>
      </c>
      <c r="AB143" s="167">
        <f t="shared" si="149"/>
        <v>0</v>
      </c>
      <c r="AC143" s="167">
        <f t="shared" si="150"/>
        <v>0</v>
      </c>
      <c r="AD143" s="167">
        <f t="shared" si="151"/>
        <v>0</v>
      </c>
      <c r="AE143" s="167">
        <f t="shared" si="152"/>
        <v>0</v>
      </c>
      <c r="AF143" s="167">
        <f t="shared" si="153"/>
        <v>0</v>
      </c>
      <c r="AG143" s="167">
        <f t="shared" si="154"/>
        <v>0</v>
      </c>
      <c r="AH143" s="167">
        <f t="shared" ref="AH143:AH151" si="155">IF(AU143="p",BH143+$S$15,(IF(AU143="z",BH143,IF(AU143="m",BH143*$S$15,IF(AU143="n",BH143-$S$15,BH143)))))</f>
        <v>0</v>
      </c>
      <c r="AI143" s="168">
        <f>$S$17</f>
        <v>1</v>
      </c>
      <c r="AL143" s="200">
        <v>10</v>
      </c>
      <c r="AM143" s="208" t="s">
        <v>104</v>
      </c>
      <c r="AN143" s="208" t="s">
        <v>104</v>
      </c>
      <c r="AO143" s="208" t="s">
        <v>104</v>
      </c>
      <c r="AP143" s="208" t="s">
        <v>104</v>
      </c>
      <c r="AQ143" s="208" t="s">
        <v>104</v>
      </c>
      <c r="AR143" s="208" t="s">
        <v>104</v>
      </c>
      <c r="AS143" s="208" t="s">
        <v>104</v>
      </c>
      <c r="AT143" s="208" t="s">
        <v>104</v>
      </c>
      <c r="AU143" s="208" t="s">
        <v>104</v>
      </c>
      <c r="AV143" s="209"/>
      <c r="AW143" s="169"/>
      <c r="AX143" s="169"/>
      <c r="AY143" s="166">
        <v>10</v>
      </c>
      <c r="AZ143" s="196">
        <v>0</v>
      </c>
      <c r="BA143" s="195">
        <v>0</v>
      </c>
      <c r="BB143" s="195">
        <v>0</v>
      </c>
      <c r="BC143" s="195">
        <v>0</v>
      </c>
      <c r="BD143" s="195">
        <v>0</v>
      </c>
      <c r="BE143" s="195">
        <v>0</v>
      </c>
      <c r="BF143" s="195">
        <v>0</v>
      </c>
      <c r="BG143" s="195">
        <v>0</v>
      </c>
      <c r="BH143" s="195">
        <v>0</v>
      </c>
      <c r="BI143" s="213">
        <v>1</v>
      </c>
      <c r="BJ143" s="169"/>
      <c r="BK143" s="217"/>
      <c r="BL143" s="169"/>
      <c r="BM143" s="169"/>
      <c r="BN143" s="169"/>
      <c r="BO143" s="169"/>
      <c r="BP143" s="169"/>
      <c r="BQ143" s="169"/>
      <c r="BS143" s="166">
        <v>10</v>
      </c>
      <c r="BT143" s="196">
        <v>0</v>
      </c>
      <c r="BU143" s="195">
        <v>0</v>
      </c>
      <c r="BV143" s="195">
        <v>0</v>
      </c>
      <c r="BW143" s="195">
        <v>0</v>
      </c>
      <c r="BX143" s="195">
        <v>0</v>
      </c>
      <c r="BY143" s="195">
        <v>0</v>
      </c>
      <c r="BZ143" s="195">
        <v>0</v>
      </c>
      <c r="CA143" s="195">
        <v>0</v>
      </c>
      <c r="CB143" s="195">
        <v>0</v>
      </c>
      <c r="CC143" s="213">
        <v>1</v>
      </c>
      <c r="CG143" s="200">
        <v>10</v>
      </c>
      <c r="CH143" s="208" t="s">
        <v>104</v>
      </c>
      <c r="CI143" s="208" t="s">
        <v>104</v>
      </c>
      <c r="CJ143" s="208" t="s">
        <v>104</v>
      </c>
      <c r="CK143" s="208" t="s">
        <v>104</v>
      </c>
      <c r="CL143" s="208" t="s">
        <v>104</v>
      </c>
      <c r="CM143" s="208" t="s">
        <v>104</v>
      </c>
      <c r="CN143" s="208" t="s">
        <v>104</v>
      </c>
      <c r="CO143" s="208" t="s">
        <v>104</v>
      </c>
      <c r="CP143" s="208" t="s">
        <v>104</v>
      </c>
      <c r="CQ143" s="209"/>
    </row>
    <row r="144" spans="1:95" x14ac:dyDescent="0.2">
      <c r="A144" s="17" t="s">
        <v>12</v>
      </c>
      <c r="B144" s="13">
        <f>B134+1</f>
        <v>15</v>
      </c>
      <c r="C144" s="11">
        <v>1</v>
      </c>
      <c r="D144" s="46">
        <v>1</v>
      </c>
      <c r="E144" s="38">
        <v>0</v>
      </c>
      <c r="F144" s="38">
        <v>0</v>
      </c>
      <c r="G144" s="38">
        <v>0</v>
      </c>
      <c r="H144" s="38">
        <v>0</v>
      </c>
      <c r="I144" s="38">
        <v>0</v>
      </c>
      <c r="J144" s="38">
        <v>0</v>
      </c>
      <c r="K144" s="38">
        <v>0</v>
      </c>
      <c r="L144" s="38">
        <v>0</v>
      </c>
      <c r="M144" s="38">
        <v>0</v>
      </c>
      <c r="O144" s="10"/>
      <c r="Y144" s="11">
        <v>1</v>
      </c>
      <c r="Z144" s="204">
        <f>$S$17</f>
        <v>1</v>
      </c>
      <c r="AA144" s="84">
        <f>IF(AN144="p",BA144+$S$15,(IF(AN144="z",BA144,IF(AN144="m",BA144*$S$15,IF(AN144="n",BA144-$S$15,BA144)))))</f>
        <v>0</v>
      </c>
      <c r="AB144" s="84">
        <f t="shared" si="149"/>
        <v>0</v>
      </c>
      <c r="AC144" s="84">
        <f t="shared" si="150"/>
        <v>0</v>
      </c>
      <c r="AD144" s="84">
        <f t="shared" si="151"/>
        <v>0</v>
      </c>
      <c r="AE144" s="84">
        <f t="shared" si="152"/>
        <v>0</v>
      </c>
      <c r="AF144" s="84">
        <f t="shared" si="153"/>
        <v>0</v>
      </c>
      <c r="AG144" s="84">
        <f t="shared" si="154"/>
        <v>0</v>
      </c>
      <c r="AH144" s="84">
        <f t="shared" si="155"/>
        <v>0</v>
      </c>
      <c r="AI144" s="84">
        <f t="shared" ref="AI144:AI152" si="156">IF(AV144="p",BI144+$S$15,(IF(AV144="z",BI144,IF(AV144="m",BI144*$S$15,IF(AV144="n",BI144-$S$15,BI144)))))</f>
        <v>0</v>
      </c>
      <c r="AL144" s="199">
        <v>1</v>
      </c>
      <c r="AM144" s="206"/>
      <c r="AN144" s="207" t="s">
        <v>104</v>
      </c>
      <c r="AO144" s="207" t="s">
        <v>104</v>
      </c>
      <c r="AP144" s="207" t="s">
        <v>104</v>
      </c>
      <c r="AQ144" s="207" t="s">
        <v>104</v>
      </c>
      <c r="AR144" s="207" t="s">
        <v>104</v>
      </c>
      <c r="AS144" s="207" t="s">
        <v>104</v>
      </c>
      <c r="AT144" s="207" t="s">
        <v>104</v>
      </c>
      <c r="AU144" s="207" t="s">
        <v>104</v>
      </c>
      <c r="AV144" s="207" t="s">
        <v>104</v>
      </c>
      <c r="AW144" s="147"/>
      <c r="AX144" s="147"/>
      <c r="AY144" s="11">
        <v>1</v>
      </c>
      <c r="AZ144" s="212">
        <v>1</v>
      </c>
      <c r="BA144" s="190">
        <v>0</v>
      </c>
      <c r="BB144" s="191">
        <v>0</v>
      </c>
      <c r="BC144" s="191">
        <v>0</v>
      </c>
      <c r="BD144" s="191">
        <v>0</v>
      </c>
      <c r="BE144" s="191">
        <v>0</v>
      </c>
      <c r="BF144" s="191">
        <v>0</v>
      </c>
      <c r="BG144" s="191">
        <v>0</v>
      </c>
      <c r="BH144" s="191">
        <v>0</v>
      </c>
      <c r="BI144" s="191">
        <v>0</v>
      </c>
      <c r="BJ144" s="147"/>
      <c r="BK144" s="215"/>
      <c r="BL144" s="147"/>
      <c r="BM144" s="147"/>
      <c r="BN144" s="147"/>
      <c r="BO144" s="147"/>
      <c r="BP144" s="147"/>
      <c r="BQ144" s="147"/>
      <c r="BS144" s="11">
        <v>1</v>
      </c>
      <c r="BT144" s="212">
        <v>1</v>
      </c>
      <c r="BU144" s="191">
        <v>0</v>
      </c>
      <c r="BV144" s="191">
        <v>0</v>
      </c>
      <c r="BW144" s="191">
        <v>0</v>
      </c>
      <c r="BX144" s="191">
        <v>0</v>
      </c>
      <c r="BY144" s="191">
        <v>0</v>
      </c>
      <c r="BZ144" s="191">
        <v>0</v>
      </c>
      <c r="CA144" s="191">
        <v>0</v>
      </c>
      <c r="CB144" s="191">
        <v>0</v>
      </c>
      <c r="CC144" s="191">
        <v>0</v>
      </c>
      <c r="CG144" s="199">
        <v>1</v>
      </c>
      <c r="CH144" s="206"/>
      <c r="CI144" s="207" t="s">
        <v>104</v>
      </c>
      <c r="CJ144" s="207" t="s">
        <v>104</v>
      </c>
      <c r="CK144" s="207" t="s">
        <v>104</v>
      </c>
      <c r="CL144" s="207" t="s">
        <v>104</v>
      </c>
      <c r="CM144" s="207" t="s">
        <v>104</v>
      </c>
      <c r="CN144" s="207" t="s">
        <v>104</v>
      </c>
      <c r="CO144" s="207" t="s">
        <v>104</v>
      </c>
      <c r="CP144" s="207" t="s">
        <v>104</v>
      </c>
      <c r="CQ144" s="207" t="s">
        <v>104</v>
      </c>
    </row>
    <row r="145" spans="1:95" x14ac:dyDescent="0.2">
      <c r="A145" s="17"/>
      <c r="B145" s="13"/>
      <c r="C145" s="11">
        <v>2</v>
      </c>
      <c r="D145" s="38">
        <v>0</v>
      </c>
      <c r="E145" s="46">
        <v>1</v>
      </c>
      <c r="F145" s="38">
        <v>0</v>
      </c>
      <c r="G145" s="38">
        <v>0</v>
      </c>
      <c r="H145" s="38">
        <v>0</v>
      </c>
      <c r="I145" s="38">
        <v>0</v>
      </c>
      <c r="J145" s="38">
        <v>0</v>
      </c>
      <c r="K145" s="38">
        <v>0</v>
      </c>
      <c r="L145" s="38">
        <v>0</v>
      </c>
      <c r="M145" s="38">
        <v>0</v>
      </c>
      <c r="Y145" s="11">
        <v>2</v>
      </c>
      <c r="Z145" s="84">
        <f>IF(AM145="p",AZ145+$S$15,(IF(AM145="z",AZ145,IF(AM145="m",AZ145*$S$15,IF(AM145="n",AZ145-$S$15,AZ145)))))</f>
        <v>0</v>
      </c>
      <c r="AA145" s="204">
        <f>$S$17</f>
        <v>1</v>
      </c>
      <c r="AB145" s="84">
        <f t="shared" si="149"/>
        <v>0</v>
      </c>
      <c r="AC145" s="84">
        <f t="shared" si="150"/>
        <v>0</v>
      </c>
      <c r="AD145" s="84">
        <f t="shared" si="151"/>
        <v>0</v>
      </c>
      <c r="AE145" s="84">
        <f t="shared" si="152"/>
        <v>0</v>
      </c>
      <c r="AF145" s="84">
        <f t="shared" si="153"/>
        <v>0</v>
      </c>
      <c r="AG145" s="84">
        <f t="shared" si="154"/>
        <v>0</v>
      </c>
      <c r="AH145" s="84">
        <f t="shared" si="155"/>
        <v>0</v>
      </c>
      <c r="AI145" s="84">
        <f t="shared" si="156"/>
        <v>0</v>
      </c>
      <c r="AL145" s="199">
        <v>2</v>
      </c>
      <c r="AM145" s="207" t="s">
        <v>104</v>
      </c>
      <c r="AN145" s="206"/>
      <c r="AO145" s="207" t="s">
        <v>104</v>
      </c>
      <c r="AP145" s="207" t="s">
        <v>104</v>
      </c>
      <c r="AQ145" s="207" t="s">
        <v>104</v>
      </c>
      <c r="AR145" s="207" t="s">
        <v>104</v>
      </c>
      <c r="AS145" s="207" t="s">
        <v>104</v>
      </c>
      <c r="AT145" s="207" t="s">
        <v>104</v>
      </c>
      <c r="AU145" s="207" t="s">
        <v>104</v>
      </c>
      <c r="AV145" s="207" t="s">
        <v>104</v>
      </c>
      <c r="AW145" s="147"/>
      <c r="AX145" s="147"/>
      <c r="AY145" s="11">
        <v>2</v>
      </c>
      <c r="AZ145" s="190">
        <v>0</v>
      </c>
      <c r="BA145" s="212">
        <v>1</v>
      </c>
      <c r="BB145" s="191">
        <v>0</v>
      </c>
      <c r="BC145" s="191">
        <v>0</v>
      </c>
      <c r="BD145" s="191">
        <v>0</v>
      </c>
      <c r="BE145" s="191">
        <v>0</v>
      </c>
      <c r="BF145" s="191">
        <v>0</v>
      </c>
      <c r="BG145" s="191">
        <v>0</v>
      </c>
      <c r="BH145" s="191">
        <v>0</v>
      </c>
      <c r="BI145" s="191">
        <v>0</v>
      </c>
      <c r="BJ145" s="147"/>
      <c r="BK145" s="215"/>
      <c r="BL145" s="147"/>
      <c r="BM145" s="147"/>
      <c r="BN145" s="147"/>
      <c r="BO145" s="147"/>
      <c r="BP145" s="147"/>
      <c r="BQ145" s="147"/>
      <c r="BS145" s="11">
        <v>2</v>
      </c>
      <c r="BT145" s="191">
        <v>0</v>
      </c>
      <c r="BU145" s="212">
        <v>1</v>
      </c>
      <c r="BV145" s="191">
        <v>0</v>
      </c>
      <c r="BW145" s="191">
        <v>0</v>
      </c>
      <c r="BX145" s="191">
        <v>0</v>
      </c>
      <c r="BY145" s="191">
        <v>0</v>
      </c>
      <c r="BZ145" s="191">
        <v>0</v>
      </c>
      <c r="CA145" s="191">
        <v>0</v>
      </c>
      <c r="CB145" s="191">
        <v>0</v>
      </c>
      <c r="CC145" s="191">
        <v>0</v>
      </c>
      <c r="CG145" s="199">
        <v>2</v>
      </c>
      <c r="CH145" s="207" t="s">
        <v>104</v>
      </c>
      <c r="CI145" s="206"/>
      <c r="CJ145" s="207" t="s">
        <v>104</v>
      </c>
      <c r="CK145" s="207" t="s">
        <v>104</v>
      </c>
      <c r="CL145" s="207" t="s">
        <v>104</v>
      </c>
      <c r="CM145" s="207" t="s">
        <v>104</v>
      </c>
      <c r="CN145" s="207" t="s">
        <v>104</v>
      </c>
      <c r="CO145" s="207" t="s">
        <v>104</v>
      </c>
      <c r="CP145" s="207" t="s">
        <v>104</v>
      </c>
      <c r="CQ145" s="207" t="s">
        <v>104</v>
      </c>
    </row>
    <row r="146" spans="1:95" x14ac:dyDescent="0.2">
      <c r="A146" s="17"/>
      <c r="B146" s="13"/>
      <c r="C146" s="11">
        <v>3</v>
      </c>
      <c r="D146" s="38">
        <v>0</v>
      </c>
      <c r="E146" s="38">
        <v>0</v>
      </c>
      <c r="F146" s="46">
        <v>1</v>
      </c>
      <c r="G146" s="38">
        <v>0</v>
      </c>
      <c r="H146" s="38">
        <v>0</v>
      </c>
      <c r="I146" s="38">
        <v>0</v>
      </c>
      <c r="J146" s="38">
        <v>0</v>
      </c>
      <c r="K146" s="38">
        <v>0</v>
      </c>
      <c r="L146" s="38">
        <v>0</v>
      </c>
      <c r="M146" s="38">
        <v>0</v>
      </c>
      <c r="Y146" s="11">
        <v>3</v>
      </c>
      <c r="Z146" s="84">
        <f t="shared" ref="Z146:Z152" si="157">IF(AM146="p",AZ146+$S$15,(IF(AM146="z",AZ146,IF(AM146="m",AZ146*$S$15,IF(AM146="n",AZ146-$S$15,AZ146)))))</f>
        <v>0</v>
      </c>
      <c r="AA146" s="84">
        <f t="shared" ref="AA146:AA153" si="158">IF(AN146="p",BA146+$S$15,(IF(AN146="z",BA146,IF(AN146="m",BA146*$S$15,IF(AN146="n",BA146-$S$15,BA146)))))</f>
        <v>0</v>
      </c>
      <c r="AB146" s="204">
        <f>$S$17</f>
        <v>1</v>
      </c>
      <c r="AC146" s="84">
        <f t="shared" si="150"/>
        <v>0</v>
      </c>
      <c r="AD146" s="84">
        <f t="shared" si="151"/>
        <v>0</v>
      </c>
      <c r="AE146" s="84">
        <f t="shared" si="152"/>
        <v>0</v>
      </c>
      <c r="AF146" s="84">
        <f t="shared" si="153"/>
        <v>0</v>
      </c>
      <c r="AG146" s="84">
        <f t="shared" si="154"/>
        <v>0</v>
      </c>
      <c r="AH146" s="84">
        <f t="shared" si="155"/>
        <v>0</v>
      </c>
      <c r="AI146" s="84">
        <f t="shared" si="156"/>
        <v>0</v>
      </c>
      <c r="AL146" s="199">
        <v>3</v>
      </c>
      <c r="AM146" s="207" t="s">
        <v>104</v>
      </c>
      <c r="AN146" s="207" t="s">
        <v>104</v>
      </c>
      <c r="AO146" s="206"/>
      <c r="AP146" s="207" t="s">
        <v>104</v>
      </c>
      <c r="AQ146" s="207" t="s">
        <v>104</v>
      </c>
      <c r="AR146" s="207" t="s">
        <v>104</v>
      </c>
      <c r="AS146" s="207" t="s">
        <v>104</v>
      </c>
      <c r="AT146" s="207" t="s">
        <v>104</v>
      </c>
      <c r="AU146" s="207" t="s">
        <v>104</v>
      </c>
      <c r="AV146" s="207" t="s">
        <v>104</v>
      </c>
      <c r="AW146" s="147"/>
      <c r="AX146" s="147"/>
      <c r="AY146" s="11">
        <v>3</v>
      </c>
      <c r="AZ146" s="191">
        <v>0</v>
      </c>
      <c r="BA146" s="191">
        <v>0</v>
      </c>
      <c r="BB146" s="212">
        <v>1</v>
      </c>
      <c r="BC146" s="191">
        <v>0</v>
      </c>
      <c r="BD146" s="191">
        <v>0</v>
      </c>
      <c r="BE146" s="191">
        <v>0</v>
      </c>
      <c r="BF146" s="191">
        <v>0</v>
      </c>
      <c r="BG146" s="191">
        <v>0</v>
      </c>
      <c r="BH146" s="191">
        <v>0</v>
      </c>
      <c r="BI146" s="191">
        <v>0</v>
      </c>
      <c r="BJ146" s="147"/>
      <c r="BK146" s="215"/>
      <c r="BL146" s="147"/>
      <c r="BM146" s="147"/>
      <c r="BN146" s="147"/>
      <c r="BO146" s="147"/>
      <c r="BP146" s="147"/>
      <c r="BQ146" s="147"/>
      <c r="BS146" s="11">
        <v>3</v>
      </c>
      <c r="BT146" s="191">
        <v>0</v>
      </c>
      <c r="BU146" s="191">
        <v>0</v>
      </c>
      <c r="BV146" s="212">
        <v>1</v>
      </c>
      <c r="BW146" s="191">
        <v>0</v>
      </c>
      <c r="BX146" s="191">
        <v>0</v>
      </c>
      <c r="BY146" s="191">
        <v>0</v>
      </c>
      <c r="BZ146" s="191">
        <v>0</v>
      </c>
      <c r="CA146" s="191">
        <v>0</v>
      </c>
      <c r="CB146" s="191">
        <v>0</v>
      </c>
      <c r="CC146" s="191">
        <v>0</v>
      </c>
      <c r="CG146" s="199">
        <v>3</v>
      </c>
      <c r="CH146" s="207" t="s">
        <v>104</v>
      </c>
      <c r="CI146" s="207" t="s">
        <v>104</v>
      </c>
      <c r="CJ146" s="206"/>
      <c r="CK146" s="207" t="s">
        <v>104</v>
      </c>
      <c r="CL146" s="207" t="s">
        <v>104</v>
      </c>
      <c r="CM146" s="207" t="s">
        <v>104</v>
      </c>
      <c r="CN146" s="207" t="s">
        <v>104</v>
      </c>
      <c r="CO146" s="207" t="s">
        <v>104</v>
      </c>
      <c r="CP146" s="207" t="s">
        <v>104</v>
      </c>
      <c r="CQ146" s="207" t="s">
        <v>104</v>
      </c>
    </row>
    <row r="147" spans="1:95" x14ac:dyDescent="0.2">
      <c r="A147" s="17"/>
      <c r="B147" s="13"/>
      <c r="C147" s="11">
        <v>4</v>
      </c>
      <c r="D147" s="38">
        <v>0</v>
      </c>
      <c r="E147" s="38">
        <v>0</v>
      </c>
      <c r="F147" s="38">
        <v>0</v>
      </c>
      <c r="G147" s="46">
        <v>1</v>
      </c>
      <c r="H147" s="38">
        <v>0</v>
      </c>
      <c r="I147" s="38">
        <v>0</v>
      </c>
      <c r="J147" s="38">
        <v>0</v>
      </c>
      <c r="K147" s="38">
        <v>0</v>
      </c>
      <c r="L147" s="38">
        <v>0</v>
      </c>
      <c r="M147" s="38">
        <v>0</v>
      </c>
      <c r="Y147" s="11">
        <v>4</v>
      </c>
      <c r="Z147" s="84">
        <f t="shared" si="157"/>
        <v>0</v>
      </c>
      <c r="AA147" s="84">
        <f t="shared" si="158"/>
        <v>0</v>
      </c>
      <c r="AB147" s="84">
        <f t="shared" ref="AB147:AB155" si="159">IF(AO147="p",BB147+$S$15,(IF(AO147="z",BB147,IF(AO147="m",BB147*$S$15,IF(AO147="n",BB147-$S$15,BB147)))))</f>
        <v>0</v>
      </c>
      <c r="AC147" s="204">
        <f>$S$17</f>
        <v>1</v>
      </c>
      <c r="AD147" s="84">
        <f t="shared" si="151"/>
        <v>0</v>
      </c>
      <c r="AE147" s="84">
        <f t="shared" si="152"/>
        <v>0</v>
      </c>
      <c r="AF147" s="84">
        <f t="shared" si="153"/>
        <v>0</v>
      </c>
      <c r="AG147" s="84">
        <f t="shared" si="154"/>
        <v>0</v>
      </c>
      <c r="AH147" s="84">
        <f t="shared" si="155"/>
        <v>0</v>
      </c>
      <c r="AI147" s="84">
        <f t="shared" si="156"/>
        <v>0</v>
      </c>
      <c r="AL147" s="199">
        <v>4</v>
      </c>
      <c r="AM147" s="207" t="s">
        <v>104</v>
      </c>
      <c r="AN147" s="207" t="s">
        <v>104</v>
      </c>
      <c r="AO147" s="207" t="s">
        <v>104</v>
      </c>
      <c r="AP147" s="206"/>
      <c r="AQ147" s="207" t="s">
        <v>104</v>
      </c>
      <c r="AR147" s="207" t="s">
        <v>104</v>
      </c>
      <c r="AS147" s="207" t="s">
        <v>104</v>
      </c>
      <c r="AT147" s="207" t="s">
        <v>104</v>
      </c>
      <c r="AU147" s="207" t="s">
        <v>104</v>
      </c>
      <c r="AV147" s="207" t="s">
        <v>104</v>
      </c>
      <c r="AW147" s="147"/>
      <c r="AX147" s="147"/>
      <c r="AY147" s="11">
        <v>4</v>
      </c>
      <c r="AZ147" s="191">
        <v>0</v>
      </c>
      <c r="BA147" s="191">
        <v>0</v>
      </c>
      <c r="BB147" s="191">
        <v>0</v>
      </c>
      <c r="BC147" s="212">
        <v>1</v>
      </c>
      <c r="BD147" s="191">
        <v>0</v>
      </c>
      <c r="BE147" s="191">
        <v>0</v>
      </c>
      <c r="BF147" s="191">
        <v>0</v>
      </c>
      <c r="BG147" s="191">
        <v>0</v>
      </c>
      <c r="BH147" s="191">
        <v>0</v>
      </c>
      <c r="BI147" s="191">
        <v>0</v>
      </c>
      <c r="BJ147" s="147"/>
      <c r="BK147" s="215"/>
      <c r="BL147" s="147"/>
      <c r="BM147" s="147"/>
      <c r="BN147" s="147"/>
      <c r="BO147" s="147"/>
      <c r="BP147" s="147"/>
      <c r="BQ147" s="147"/>
      <c r="BS147" s="11">
        <v>4</v>
      </c>
      <c r="BT147" s="191">
        <v>0</v>
      </c>
      <c r="BU147" s="191">
        <v>0</v>
      </c>
      <c r="BV147" s="191">
        <v>0</v>
      </c>
      <c r="BW147" s="212">
        <v>1</v>
      </c>
      <c r="BX147" s="191">
        <v>0</v>
      </c>
      <c r="BY147" s="191">
        <v>0</v>
      </c>
      <c r="BZ147" s="191">
        <v>0</v>
      </c>
      <c r="CA147" s="191">
        <v>0</v>
      </c>
      <c r="CB147" s="191">
        <v>0</v>
      </c>
      <c r="CC147" s="191">
        <v>0</v>
      </c>
      <c r="CG147" s="199">
        <v>4</v>
      </c>
      <c r="CH147" s="207" t="s">
        <v>104</v>
      </c>
      <c r="CI147" s="207" t="s">
        <v>104</v>
      </c>
      <c r="CJ147" s="207" t="s">
        <v>104</v>
      </c>
      <c r="CK147" s="206"/>
      <c r="CL147" s="207" t="s">
        <v>104</v>
      </c>
      <c r="CM147" s="207" t="s">
        <v>104</v>
      </c>
      <c r="CN147" s="207" t="s">
        <v>104</v>
      </c>
      <c r="CO147" s="207" t="s">
        <v>104</v>
      </c>
      <c r="CP147" s="207" t="s">
        <v>104</v>
      </c>
      <c r="CQ147" s="207" t="s">
        <v>104</v>
      </c>
    </row>
    <row r="148" spans="1:95" x14ac:dyDescent="0.2">
      <c r="A148" s="17"/>
      <c r="B148" s="13"/>
      <c r="C148" s="11">
        <v>5</v>
      </c>
      <c r="D148" s="38">
        <v>0</v>
      </c>
      <c r="E148" s="38">
        <v>0</v>
      </c>
      <c r="F148" s="38">
        <v>0</v>
      </c>
      <c r="G148" s="38">
        <v>0</v>
      </c>
      <c r="H148" s="46">
        <v>1</v>
      </c>
      <c r="I148" s="38">
        <v>0</v>
      </c>
      <c r="J148" s="38">
        <v>0</v>
      </c>
      <c r="K148" s="38">
        <v>0</v>
      </c>
      <c r="L148" s="38">
        <v>0</v>
      </c>
      <c r="M148" s="38">
        <v>0</v>
      </c>
      <c r="Y148" s="11">
        <v>5</v>
      </c>
      <c r="Z148" s="84">
        <f t="shared" si="157"/>
        <v>0</v>
      </c>
      <c r="AA148" s="84">
        <f t="shared" si="158"/>
        <v>0</v>
      </c>
      <c r="AB148" s="84">
        <f t="shared" si="159"/>
        <v>0</v>
      </c>
      <c r="AC148" s="84">
        <f t="shared" ref="AC148:AC156" si="160">IF(AP148="p",BC148+$S$15,(IF(AP148="z",BC148,IF(AP148="m",BC148*$S$15,IF(AP148="n",BC148-$S$15,BC148)))))</f>
        <v>0</v>
      </c>
      <c r="AD148" s="204">
        <f>$S$17</f>
        <v>1</v>
      </c>
      <c r="AE148" s="84">
        <f t="shared" si="152"/>
        <v>0</v>
      </c>
      <c r="AF148" s="84">
        <f t="shared" si="153"/>
        <v>0</v>
      </c>
      <c r="AG148" s="84">
        <f t="shared" si="154"/>
        <v>0</v>
      </c>
      <c r="AH148" s="84">
        <f t="shared" si="155"/>
        <v>0</v>
      </c>
      <c r="AI148" s="84">
        <f t="shared" si="156"/>
        <v>0</v>
      </c>
      <c r="AL148" s="199">
        <v>5</v>
      </c>
      <c r="AM148" s="207" t="s">
        <v>104</v>
      </c>
      <c r="AN148" s="207" t="s">
        <v>104</v>
      </c>
      <c r="AO148" s="207" t="s">
        <v>104</v>
      </c>
      <c r="AP148" s="207" t="s">
        <v>104</v>
      </c>
      <c r="AQ148" s="206"/>
      <c r="AR148" s="207" t="s">
        <v>104</v>
      </c>
      <c r="AS148" s="207" t="s">
        <v>104</v>
      </c>
      <c r="AT148" s="207" t="s">
        <v>104</v>
      </c>
      <c r="AU148" s="207" t="s">
        <v>104</v>
      </c>
      <c r="AV148" s="207" t="s">
        <v>104</v>
      </c>
      <c r="AW148" s="147"/>
      <c r="AX148" s="147"/>
      <c r="AY148" s="11">
        <v>5</v>
      </c>
      <c r="AZ148" s="191">
        <v>0</v>
      </c>
      <c r="BA148" s="191">
        <v>0</v>
      </c>
      <c r="BB148" s="191">
        <v>0</v>
      </c>
      <c r="BC148" s="191">
        <v>0</v>
      </c>
      <c r="BD148" s="212">
        <v>1</v>
      </c>
      <c r="BE148" s="191">
        <v>0</v>
      </c>
      <c r="BF148" s="191">
        <v>0</v>
      </c>
      <c r="BG148" s="191">
        <v>0</v>
      </c>
      <c r="BH148" s="191">
        <v>0</v>
      </c>
      <c r="BI148" s="191">
        <v>0</v>
      </c>
      <c r="BJ148" s="147"/>
      <c r="BK148" s="215"/>
      <c r="BL148" s="147"/>
      <c r="BM148" s="147"/>
      <c r="BN148" s="147"/>
      <c r="BO148" s="147"/>
      <c r="BP148" s="147"/>
      <c r="BQ148" s="147"/>
      <c r="BS148" s="11">
        <v>5</v>
      </c>
      <c r="BT148" s="191">
        <v>0</v>
      </c>
      <c r="BU148" s="191">
        <v>0</v>
      </c>
      <c r="BV148" s="191">
        <v>0</v>
      </c>
      <c r="BW148" s="191">
        <v>0</v>
      </c>
      <c r="BX148" s="212">
        <v>1</v>
      </c>
      <c r="BY148" s="191">
        <v>0</v>
      </c>
      <c r="BZ148" s="191">
        <v>0</v>
      </c>
      <c r="CA148" s="191">
        <v>0</v>
      </c>
      <c r="CB148" s="191">
        <v>0</v>
      </c>
      <c r="CC148" s="191">
        <v>0</v>
      </c>
      <c r="CG148" s="199">
        <v>5</v>
      </c>
      <c r="CH148" s="207" t="s">
        <v>104</v>
      </c>
      <c r="CI148" s="207" t="s">
        <v>104</v>
      </c>
      <c r="CJ148" s="207" t="s">
        <v>104</v>
      </c>
      <c r="CK148" s="207" t="s">
        <v>104</v>
      </c>
      <c r="CL148" s="206"/>
      <c r="CM148" s="207" t="s">
        <v>104</v>
      </c>
      <c r="CN148" s="207" t="s">
        <v>104</v>
      </c>
      <c r="CO148" s="207" t="s">
        <v>104</v>
      </c>
      <c r="CP148" s="207" t="s">
        <v>104</v>
      </c>
      <c r="CQ148" s="207" t="s">
        <v>104</v>
      </c>
    </row>
    <row r="149" spans="1:95" x14ac:dyDescent="0.2">
      <c r="A149" s="17"/>
      <c r="B149" s="13"/>
      <c r="C149" s="11">
        <v>6</v>
      </c>
      <c r="D149" s="38">
        <v>0</v>
      </c>
      <c r="E149" s="38">
        <v>0</v>
      </c>
      <c r="F149" s="38">
        <v>0</v>
      </c>
      <c r="G149" s="38">
        <v>0</v>
      </c>
      <c r="H149" s="38">
        <v>0</v>
      </c>
      <c r="I149" s="46">
        <v>1</v>
      </c>
      <c r="J149" s="38">
        <v>0</v>
      </c>
      <c r="K149" s="38">
        <v>0</v>
      </c>
      <c r="L149" s="38">
        <v>0</v>
      </c>
      <c r="M149" s="38">
        <v>0</v>
      </c>
      <c r="Y149" s="11">
        <v>6</v>
      </c>
      <c r="Z149" s="84">
        <f t="shared" si="157"/>
        <v>0</v>
      </c>
      <c r="AA149" s="84">
        <f t="shared" si="158"/>
        <v>0</v>
      </c>
      <c r="AB149" s="84">
        <f t="shared" si="159"/>
        <v>0</v>
      </c>
      <c r="AC149" s="84">
        <f t="shared" si="160"/>
        <v>0</v>
      </c>
      <c r="AD149" s="84">
        <f t="shared" ref="AD149:AD157" si="161">IF(AQ149="p",BD149+$S$15,(IF(AQ149="z",BD149,IF(AQ149="m",BD149*$S$15,IF(AQ149="n",BD149-$S$15,BD149)))))</f>
        <v>0</v>
      </c>
      <c r="AE149" s="204">
        <f>$S$17</f>
        <v>1</v>
      </c>
      <c r="AF149" s="84">
        <f t="shared" si="153"/>
        <v>0</v>
      </c>
      <c r="AG149" s="84">
        <f t="shared" si="154"/>
        <v>0</v>
      </c>
      <c r="AH149" s="84">
        <f t="shared" si="155"/>
        <v>0</v>
      </c>
      <c r="AI149" s="84">
        <f t="shared" si="156"/>
        <v>0</v>
      </c>
      <c r="AL149" s="199">
        <v>6</v>
      </c>
      <c r="AM149" s="207" t="s">
        <v>104</v>
      </c>
      <c r="AN149" s="207" t="s">
        <v>104</v>
      </c>
      <c r="AO149" s="207" t="s">
        <v>104</v>
      </c>
      <c r="AP149" s="207" t="s">
        <v>104</v>
      </c>
      <c r="AQ149" s="207" t="s">
        <v>104</v>
      </c>
      <c r="AR149" s="206"/>
      <c r="AS149" s="207" t="s">
        <v>104</v>
      </c>
      <c r="AT149" s="207" t="s">
        <v>104</v>
      </c>
      <c r="AU149" s="207" t="s">
        <v>104</v>
      </c>
      <c r="AV149" s="207" t="s">
        <v>104</v>
      </c>
      <c r="AW149" s="147"/>
      <c r="AX149" s="147"/>
      <c r="AY149" s="11">
        <v>6</v>
      </c>
      <c r="AZ149" s="191">
        <v>0</v>
      </c>
      <c r="BA149" s="191">
        <v>0</v>
      </c>
      <c r="BB149" s="191">
        <v>0</v>
      </c>
      <c r="BC149" s="191">
        <v>0</v>
      </c>
      <c r="BD149" s="191">
        <v>0</v>
      </c>
      <c r="BE149" s="212">
        <v>1</v>
      </c>
      <c r="BF149" s="191">
        <v>0</v>
      </c>
      <c r="BG149" s="191">
        <v>0</v>
      </c>
      <c r="BH149" s="191">
        <v>0</v>
      </c>
      <c r="BI149" s="191">
        <v>0</v>
      </c>
      <c r="BJ149" s="147"/>
      <c r="BK149" s="215"/>
      <c r="BL149" s="147"/>
      <c r="BM149" s="147"/>
      <c r="BN149" s="147"/>
      <c r="BO149" s="147"/>
      <c r="BP149" s="147"/>
      <c r="BQ149" s="147"/>
      <c r="BS149" s="11">
        <v>6</v>
      </c>
      <c r="BT149" s="191">
        <v>0</v>
      </c>
      <c r="BU149" s="191">
        <v>0</v>
      </c>
      <c r="BV149" s="191">
        <v>0</v>
      </c>
      <c r="BW149" s="191">
        <v>0</v>
      </c>
      <c r="BX149" s="191">
        <v>0</v>
      </c>
      <c r="BY149" s="212">
        <v>1</v>
      </c>
      <c r="BZ149" s="191">
        <v>0</v>
      </c>
      <c r="CA149" s="191">
        <v>0</v>
      </c>
      <c r="CB149" s="191">
        <v>0</v>
      </c>
      <c r="CC149" s="191">
        <v>0</v>
      </c>
      <c r="CG149" s="199">
        <v>6</v>
      </c>
      <c r="CH149" s="207" t="s">
        <v>104</v>
      </c>
      <c r="CI149" s="207" t="s">
        <v>104</v>
      </c>
      <c r="CJ149" s="207" t="s">
        <v>104</v>
      </c>
      <c r="CK149" s="207" t="s">
        <v>104</v>
      </c>
      <c r="CL149" s="207" t="s">
        <v>104</v>
      </c>
      <c r="CM149" s="206"/>
      <c r="CN149" s="207" t="s">
        <v>104</v>
      </c>
      <c r="CO149" s="207" t="s">
        <v>104</v>
      </c>
      <c r="CP149" s="207" t="s">
        <v>104</v>
      </c>
      <c r="CQ149" s="207" t="s">
        <v>104</v>
      </c>
    </row>
    <row r="150" spans="1:95" x14ac:dyDescent="0.2">
      <c r="A150" s="17"/>
      <c r="B150" s="13"/>
      <c r="C150" s="11">
        <v>7</v>
      </c>
      <c r="D150" s="161">
        <v>0</v>
      </c>
      <c r="E150" s="161">
        <v>0</v>
      </c>
      <c r="F150" s="161">
        <v>0</v>
      </c>
      <c r="G150" s="161">
        <v>0</v>
      </c>
      <c r="H150" s="161">
        <v>0</v>
      </c>
      <c r="I150" s="161">
        <v>0</v>
      </c>
      <c r="J150" s="46">
        <v>1</v>
      </c>
      <c r="K150" s="38">
        <v>0</v>
      </c>
      <c r="L150" s="38">
        <v>0</v>
      </c>
      <c r="M150" s="38">
        <v>0</v>
      </c>
      <c r="Y150" s="11">
        <v>7</v>
      </c>
      <c r="Z150" s="84">
        <f t="shared" si="157"/>
        <v>0</v>
      </c>
      <c r="AA150" s="84">
        <f t="shared" si="158"/>
        <v>0</v>
      </c>
      <c r="AB150" s="84">
        <f t="shared" si="159"/>
        <v>0</v>
      </c>
      <c r="AC150" s="84">
        <f t="shared" si="160"/>
        <v>0</v>
      </c>
      <c r="AD150" s="84">
        <f t="shared" si="161"/>
        <v>0</v>
      </c>
      <c r="AE150" s="84">
        <f t="shared" ref="AE150:AE158" si="162">IF(AR150="p",BE150+$S$15,(IF(AR150="z",BE150,IF(AR150="m",BE150*$S$15,IF(AR150="n",BE150-$S$15,BE150)))))</f>
        <v>0</v>
      </c>
      <c r="AF150" s="204">
        <f>$S$17</f>
        <v>1</v>
      </c>
      <c r="AG150" s="84">
        <f t="shared" si="154"/>
        <v>0</v>
      </c>
      <c r="AH150" s="84">
        <f t="shared" si="155"/>
        <v>0</v>
      </c>
      <c r="AI150" s="84">
        <f t="shared" si="156"/>
        <v>0</v>
      </c>
      <c r="AL150" s="199">
        <v>7</v>
      </c>
      <c r="AM150" s="207" t="s">
        <v>104</v>
      </c>
      <c r="AN150" s="207" t="s">
        <v>104</v>
      </c>
      <c r="AO150" s="207" t="s">
        <v>104</v>
      </c>
      <c r="AP150" s="207" t="s">
        <v>104</v>
      </c>
      <c r="AQ150" s="207" t="s">
        <v>104</v>
      </c>
      <c r="AR150" s="207" t="s">
        <v>104</v>
      </c>
      <c r="AS150" s="206"/>
      <c r="AT150" s="207" t="s">
        <v>104</v>
      </c>
      <c r="AU150" s="207" t="s">
        <v>104</v>
      </c>
      <c r="AV150" s="207" t="s">
        <v>104</v>
      </c>
      <c r="AW150" s="147"/>
      <c r="AX150" s="147"/>
      <c r="AY150" s="11">
        <v>7</v>
      </c>
      <c r="AZ150" s="191">
        <v>0</v>
      </c>
      <c r="BA150" s="193">
        <v>0</v>
      </c>
      <c r="BB150" s="193">
        <v>0</v>
      </c>
      <c r="BC150" s="193">
        <v>0</v>
      </c>
      <c r="BD150" s="193">
        <v>0</v>
      </c>
      <c r="BE150" s="193">
        <v>0</v>
      </c>
      <c r="BF150" s="212">
        <v>1</v>
      </c>
      <c r="BG150" s="191">
        <v>0</v>
      </c>
      <c r="BH150" s="191">
        <v>0</v>
      </c>
      <c r="BI150" s="191">
        <v>0</v>
      </c>
      <c r="BJ150" s="147"/>
      <c r="BK150" s="215"/>
      <c r="BL150" s="147"/>
      <c r="BM150" s="147"/>
      <c r="BN150" s="147"/>
      <c r="BO150" s="147"/>
      <c r="BP150" s="147"/>
      <c r="BQ150" s="147"/>
      <c r="BS150" s="11">
        <v>7</v>
      </c>
      <c r="BT150" s="191">
        <v>0</v>
      </c>
      <c r="BU150" s="193">
        <v>0</v>
      </c>
      <c r="BV150" s="193">
        <v>0</v>
      </c>
      <c r="BW150" s="193">
        <v>0</v>
      </c>
      <c r="BX150" s="193">
        <v>0</v>
      </c>
      <c r="BY150" s="193">
        <v>0</v>
      </c>
      <c r="BZ150" s="212">
        <v>1</v>
      </c>
      <c r="CA150" s="191">
        <v>0</v>
      </c>
      <c r="CB150" s="191">
        <v>0</v>
      </c>
      <c r="CC150" s="191">
        <v>0</v>
      </c>
      <c r="CG150" s="199">
        <v>7</v>
      </c>
      <c r="CH150" s="207" t="s">
        <v>104</v>
      </c>
      <c r="CI150" s="207" t="s">
        <v>104</v>
      </c>
      <c r="CJ150" s="207" t="s">
        <v>104</v>
      </c>
      <c r="CK150" s="207" t="s">
        <v>104</v>
      </c>
      <c r="CL150" s="207" t="s">
        <v>104</v>
      </c>
      <c r="CM150" s="207" t="s">
        <v>104</v>
      </c>
      <c r="CN150" s="206"/>
      <c r="CO150" s="207" t="s">
        <v>104</v>
      </c>
      <c r="CP150" s="207" t="s">
        <v>104</v>
      </c>
      <c r="CQ150" s="207" t="s">
        <v>104</v>
      </c>
    </row>
    <row r="151" spans="1:95" x14ac:dyDescent="0.2">
      <c r="A151" s="17"/>
      <c r="C151" s="11">
        <v>8</v>
      </c>
      <c r="D151" s="161">
        <v>0</v>
      </c>
      <c r="E151" s="161">
        <v>0</v>
      </c>
      <c r="F151" s="161">
        <v>0</v>
      </c>
      <c r="G151" s="161">
        <v>0</v>
      </c>
      <c r="H151" s="161">
        <v>0</v>
      </c>
      <c r="I151" s="161">
        <v>0</v>
      </c>
      <c r="J151" s="84">
        <v>0</v>
      </c>
      <c r="K151" s="46">
        <v>1</v>
      </c>
      <c r="L151" s="38">
        <v>0</v>
      </c>
      <c r="M151" s="38">
        <v>0</v>
      </c>
      <c r="Y151" s="11">
        <v>8</v>
      </c>
      <c r="Z151" s="84">
        <f t="shared" si="157"/>
        <v>0</v>
      </c>
      <c r="AA151" s="84">
        <f t="shared" si="158"/>
        <v>0</v>
      </c>
      <c r="AB151" s="84">
        <f t="shared" si="159"/>
        <v>0</v>
      </c>
      <c r="AC151" s="84">
        <f t="shared" si="160"/>
        <v>0</v>
      </c>
      <c r="AD151" s="84">
        <f t="shared" si="161"/>
        <v>0</v>
      </c>
      <c r="AE151" s="84">
        <f t="shared" si="162"/>
        <v>0</v>
      </c>
      <c r="AF151" s="84">
        <f t="shared" ref="AF151:AF159" si="163">IF(AS151="p",BF151+$S$15,(IF(AS151="z",BF151,IF(AS151="m",BF151*$S$15,IF(AS151="n",BF151-$S$15,BF151)))))</f>
        <v>0</v>
      </c>
      <c r="AG151" s="204">
        <f>$S$17</f>
        <v>1</v>
      </c>
      <c r="AH151" s="84">
        <f t="shared" si="155"/>
        <v>0</v>
      </c>
      <c r="AI151" s="84">
        <f t="shared" si="156"/>
        <v>0</v>
      </c>
      <c r="AL151" s="199">
        <v>8</v>
      </c>
      <c r="AM151" s="207" t="s">
        <v>104</v>
      </c>
      <c r="AN151" s="207" t="s">
        <v>104</v>
      </c>
      <c r="AO151" s="207" t="s">
        <v>104</v>
      </c>
      <c r="AP151" s="207" t="s">
        <v>104</v>
      </c>
      <c r="AQ151" s="207" t="s">
        <v>104</v>
      </c>
      <c r="AR151" s="207" t="s">
        <v>104</v>
      </c>
      <c r="AS151" s="207" t="s">
        <v>104</v>
      </c>
      <c r="AT151" s="206"/>
      <c r="AU151" s="207" t="s">
        <v>104</v>
      </c>
      <c r="AV151" s="207" t="s">
        <v>104</v>
      </c>
      <c r="AW151" s="147"/>
      <c r="AX151" s="147"/>
      <c r="AY151" s="11">
        <v>8</v>
      </c>
      <c r="AZ151" s="191">
        <v>0</v>
      </c>
      <c r="BA151" s="193">
        <v>0</v>
      </c>
      <c r="BB151" s="193">
        <v>0</v>
      </c>
      <c r="BC151" s="193">
        <v>0</v>
      </c>
      <c r="BD151" s="193">
        <v>0</v>
      </c>
      <c r="BE151" s="193">
        <v>0</v>
      </c>
      <c r="BF151" s="193">
        <v>0</v>
      </c>
      <c r="BG151" s="212">
        <v>1</v>
      </c>
      <c r="BH151" s="191">
        <v>0</v>
      </c>
      <c r="BI151" s="191">
        <v>0</v>
      </c>
      <c r="BJ151" s="147"/>
      <c r="BK151" s="215"/>
      <c r="BL151" s="147"/>
      <c r="BM151" s="147"/>
      <c r="BN151" s="147"/>
      <c r="BO151" s="147"/>
      <c r="BP151" s="147"/>
      <c r="BQ151" s="147"/>
      <c r="BS151" s="11">
        <v>8</v>
      </c>
      <c r="BT151" s="191">
        <v>0</v>
      </c>
      <c r="BU151" s="193">
        <v>0</v>
      </c>
      <c r="BV151" s="193">
        <v>0</v>
      </c>
      <c r="BW151" s="193">
        <v>0</v>
      </c>
      <c r="BX151" s="193">
        <v>0</v>
      </c>
      <c r="BY151" s="193">
        <v>0</v>
      </c>
      <c r="BZ151" s="193">
        <v>0</v>
      </c>
      <c r="CA151" s="212">
        <v>1</v>
      </c>
      <c r="CB151" s="191">
        <v>0</v>
      </c>
      <c r="CC151" s="191">
        <v>0</v>
      </c>
      <c r="CG151" s="199">
        <v>8</v>
      </c>
      <c r="CH151" s="207" t="s">
        <v>104</v>
      </c>
      <c r="CI151" s="207" t="s">
        <v>104</v>
      </c>
      <c r="CJ151" s="207" t="s">
        <v>104</v>
      </c>
      <c r="CK151" s="207" t="s">
        <v>104</v>
      </c>
      <c r="CL151" s="207" t="s">
        <v>104</v>
      </c>
      <c r="CM151" s="207" t="s">
        <v>104</v>
      </c>
      <c r="CN151" s="207" t="s">
        <v>104</v>
      </c>
      <c r="CO151" s="206"/>
      <c r="CP151" s="207" t="s">
        <v>104</v>
      </c>
      <c r="CQ151" s="207" t="s">
        <v>104</v>
      </c>
    </row>
    <row r="152" spans="1:95" x14ac:dyDescent="0.2">
      <c r="A152" s="17"/>
      <c r="C152" s="11">
        <v>9</v>
      </c>
      <c r="D152" s="161">
        <v>0</v>
      </c>
      <c r="E152" s="161">
        <v>0</v>
      </c>
      <c r="F152" s="161">
        <v>0</v>
      </c>
      <c r="G152" s="161">
        <v>0</v>
      </c>
      <c r="H152" s="161">
        <v>0</v>
      </c>
      <c r="I152" s="161">
        <v>0</v>
      </c>
      <c r="J152" s="84">
        <v>0</v>
      </c>
      <c r="K152" s="84">
        <v>0</v>
      </c>
      <c r="L152" s="46">
        <v>1</v>
      </c>
      <c r="M152" s="38">
        <v>0</v>
      </c>
      <c r="Y152" s="11">
        <v>9</v>
      </c>
      <c r="Z152" s="84">
        <f t="shared" si="157"/>
        <v>0</v>
      </c>
      <c r="AA152" s="84">
        <f t="shared" si="158"/>
        <v>0</v>
      </c>
      <c r="AB152" s="84">
        <f t="shared" si="159"/>
        <v>0</v>
      </c>
      <c r="AC152" s="84">
        <f t="shared" si="160"/>
        <v>0</v>
      </c>
      <c r="AD152" s="84">
        <f t="shared" si="161"/>
        <v>0</v>
      </c>
      <c r="AE152" s="84">
        <f t="shared" si="162"/>
        <v>0</v>
      </c>
      <c r="AF152" s="84">
        <f t="shared" si="163"/>
        <v>0</v>
      </c>
      <c r="AG152" s="84">
        <f t="shared" ref="AG152:AG160" si="164">IF(AT152="p",BG152+$S$15,(IF(AT152="z",BG152,IF(AT152="m",BG152*$S$15,IF(AT152="n",BG152-$S$15,BG152)))))</f>
        <v>0</v>
      </c>
      <c r="AH152" s="204">
        <f>$S$17</f>
        <v>1</v>
      </c>
      <c r="AI152" s="84">
        <f t="shared" si="156"/>
        <v>0</v>
      </c>
      <c r="AL152" s="199">
        <v>9</v>
      </c>
      <c r="AM152" s="207" t="s">
        <v>104</v>
      </c>
      <c r="AN152" s="207" t="s">
        <v>104</v>
      </c>
      <c r="AO152" s="207" t="s">
        <v>104</v>
      </c>
      <c r="AP152" s="207" t="s">
        <v>104</v>
      </c>
      <c r="AQ152" s="207" t="s">
        <v>104</v>
      </c>
      <c r="AR152" s="207" t="s">
        <v>104</v>
      </c>
      <c r="AS152" s="207" t="s">
        <v>104</v>
      </c>
      <c r="AT152" s="207" t="s">
        <v>104</v>
      </c>
      <c r="AU152" s="206"/>
      <c r="AV152" s="207" t="s">
        <v>104</v>
      </c>
      <c r="AW152" s="147"/>
      <c r="AX152" s="147"/>
      <c r="AY152" s="11">
        <v>9</v>
      </c>
      <c r="AZ152" s="191">
        <v>0</v>
      </c>
      <c r="BA152" s="193">
        <v>0</v>
      </c>
      <c r="BB152" s="193">
        <v>0</v>
      </c>
      <c r="BC152" s="193">
        <v>0</v>
      </c>
      <c r="BD152" s="193">
        <v>0</v>
      </c>
      <c r="BE152" s="193">
        <v>0</v>
      </c>
      <c r="BF152" s="193">
        <v>0</v>
      </c>
      <c r="BG152" s="193">
        <v>0</v>
      </c>
      <c r="BH152" s="212">
        <v>1</v>
      </c>
      <c r="BI152" s="191">
        <v>0</v>
      </c>
      <c r="BJ152" s="147"/>
      <c r="BK152" s="215"/>
      <c r="BL152" s="147"/>
      <c r="BM152" s="147"/>
      <c r="BN152" s="147"/>
      <c r="BO152" s="147"/>
      <c r="BP152" s="147"/>
      <c r="BQ152" s="147"/>
      <c r="BS152" s="11">
        <v>9</v>
      </c>
      <c r="BT152" s="191">
        <v>0</v>
      </c>
      <c r="BU152" s="193">
        <v>0</v>
      </c>
      <c r="BV152" s="193">
        <v>0</v>
      </c>
      <c r="BW152" s="193">
        <v>0</v>
      </c>
      <c r="BX152" s="193">
        <v>0</v>
      </c>
      <c r="BY152" s="193">
        <v>0</v>
      </c>
      <c r="BZ152" s="193">
        <v>0</v>
      </c>
      <c r="CA152" s="193">
        <v>0</v>
      </c>
      <c r="CB152" s="212">
        <v>1</v>
      </c>
      <c r="CC152" s="191">
        <v>0</v>
      </c>
      <c r="CG152" s="199">
        <v>9</v>
      </c>
      <c r="CH152" s="207" t="s">
        <v>104</v>
      </c>
      <c r="CI152" s="207" t="s">
        <v>104</v>
      </c>
      <c r="CJ152" s="207" t="s">
        <v>104</v>
      </c>
      <c r="CK152" s="207" t="s">
        <v>104</v>
      </c>
      <c r="CL152" s="207" t="s">
        <v>104</v>
      </c>
      <c r="CM152" s="207" t="s">
        <v>104</v>
      </c>
      <c r="CN152" s="207" t="s">
        <v>104</v>
      </c>
      <c r="CO152" s="207" t="s">
        <v>104</v>
      </c>
      <c r="CP152" s="206"/>
      <c r="CQ152" s="207" t="s">
        <v>104</v>
      </c>
    </row>
    <row r="153" spans="1:95" x14ac:dyDescent="0.2">
      <c r="A153" s="17"/>
      <c r="C153" s="166">
        <v>10</v>
      </c>
      <c r="D153" s="157">
        <v>0</v>
      </c>
      <c r="E153" s="157">
        <v>0</v>
      </c>
      <c r="F153" s="157">
        <v>0</v>
      </c>
      <c r="G153" s="157">
        <v>0</v>
      </c>
      <c r="H153" s="157">
        <v>0</v>
      </c>
      <c r="I153" s="157">
        <v>0</v>
      </c>
      <c r="J153" s="167">
        <v>0</v>
      </c>
      <c r="K153" s="167">
        <v>0</v>
      </c>
      <c r="L153" s="167">
        <v>0</v>
      </c>
      <c r="M153" s="168">
        <v>1</v>
      </c>
      <c r="Y153" s="166">
        <v>10</v>
      </c>
      <c r="Z153" s="167">
        <f>IF(AM153="p",AZ153+$S$15,(IF(AM153="z",AZ153,IF(AM153="m",AZ153*$S$15,IF(AM153="n",AZ153-$S$15,AZ153)))))</f>
        <v>0</v>
      </c>
      <c r="AA153" s="167">
        <f t="shared" si="158"/>
        <v>0</v>
      </c>
      <c r="AB153" s="167">
        <f t="shared" si="159"/>
        <v>0</v>
      </c>
      <c r="AC153" s="167">
        <f t="shared" si="160"/>
        <v>0</v>
      </c>
      <c r="AD153" s="167">
        <f t="shared" si="161"/>
        <v>0</v>
      </c>
      <c r="AE153" s="167">
        <f t="shared" si="162"/>
        <v>0</v>
      </c>
      <c r="AF153" s="167">
        <f t="shared" si="163"/>
        <v>0</v>
      </c>
      <c r="AG153" s="167">
        <f t="shared" si="164"/>
        <v>0</v>
      </c>
      <c r="AH153" s="167">
        <f t="shared" ref="AH153:AH161" si="165">IF(AU153="p",BH153+$S$15,(IF(AU153="z",BH153,IF(AU153="m",BH153*$S$15,IF(AU153="n",BH153-$S$15,BH153)))))</f>
        <v>0</v>
      </c>
      <c r="AI153" s="168">
        <f>$S$17</f>
        <v>1</v>
      </c>
      <c r="AL153" s="200">
        <v>10</v>
      </c>
      <c r="AM153" s="208" t="s">
        <v>104</v>
      </c>
      <c r="AN153" s="208" t="s">
        <v>104</v>
      </c>
      <c r="AO153" s="208" t="s">
        <v>104</v>
      </c>
      <c r="AP153" s="208" t="s">
        <v>104</v>
      </c>
      <c r="AQ153" s="208" t="s">
        <v>104</v>
      </c>
      <c r="AR153" s="208" t="s">
        <v>104</v>
      </c>
      <c r="AS153" s="208" t="s">
        <v>104</v>
      </c>
      <c r="AT153" s="208" t="s">
        <v>104</v>
      </c>
      <c r="AU153" s="208" t="s">
        <v>104</v>
      </c>
      <c r="AV153" s="209"/>
      <c r="AW153" s="169"/>
      <c r="AX153" s="169"/>
      <c r="AY153" s="166">
        <v>10</v>
      </c>
      <c r="AZ153" s="196">
        <v>0</v>
      </c>
      <c r="BA153" s="195">
        <v>0</v>
      </c>
      <c r="BB153" s="195">
        <v>0</v>
      </c>
      <c r="BC153" s="195">
        <v>0</v>
      </c>
      <c r="BD153" s="195">
        <v>0</v>
      </c>
      <c r="BE153" s="195">
        <v>0</v>
      </c>
      <c r="BF153" s="195">
        <v>0</v>
      </c>
      <c r="BG153" s="195">
        <v>0</v>
      </c>
      <c r="BH153" s="195">
        <v>0</v>
      </c>
      <c r="BI153" s="213">
        <v>1</v>
      </c>
      <c r="BJ153" s="169"/>
      <c r="BK153" s="217"/>
      <c r="BL153" s="169"/>
      <c r="BM153" s="169"/>
      <c r="BN153" s="169"/>
      <c r="BO153" s="169"/>
      <c r="BP153" s="169"/>
      <c r="BQ153" s="169"/>
      <c r="BS153" s="166">
        <v>10</v>
      </c>
      <c r="BT153" s="196">
        <v>0</v>
      </c>
      <c r="BU153" s="195">
        <v>0</v>
      </c>
      <c r="BV153" s="195">
        <v>0</v>
      </c>
      <c r="BW153" s="195">
        <v>0</v>
      </c>
      <c r="BX153" s="195">
        <v>0</v>
      </c>
      <c r="BY153" s="195">
        <v>0</v>
      </c>
      <c r="BZ153" s="195">
        <v>0</v>
      </c>
      <c r="CA153" s="195">
        <v>0</v>
      </c>
      <c r="CB153" s="195">
        <v>0</v>
      </c>
      <c r="CC153" s="213">
        <v>1</v>
      </c>
      <c r="CG153" s="200">
        <v>10</v>
      </c>
      <c r="CH153" s="208" t="s">
        <v>104</v>
      </c>
      <c r="CI153" s="208" t="s">
        <v>104</v>
      </c>
      <c r="CJ153" s="208" t="s">
        <v>104</v>
      </c>
      <c r="CK153" s="208" t="s">
        <v>104</v>
      </c>
      <c r="CL153" s="208" t="s">
        <v>104</v>
      </c>
      <c r="CM153" s="208" t="s">
        <v>104</v>
      </c>
      <c r="CN153" s="208" t="s">
        <v>104</v>
      </c>
      <c r="CO153" s="208" t="s">
        <v>104</v>
      </c>
      <c r="CP153" s="208" t="s">
        <v>104</v>
      </c>
      <c r="CQ153" s="209"/>
    </row>
    <row r="154" spans="1:95" x14ac:dyDescent="0.2">
      <c r="A154" s="17" t="s">
        <v>12</v>
      </c>
      <c r="B154" s="13">
        <f>B144+1</f>
        <v>16</v>
      </c>
      <c r="C154" s="11">
        <v>1</v>
      </c>
      <c r="D154" s="46">
        <v>1</v>
      </c>
      <c r="E154" s="38">
        <v>0</v>
      </c>
      <c r="F154" s="38">
        <v>0</v>
      </c>
      <c r="G154" s="38">
        <v>0</v>
      </c>
      <c r="H154" s="38">
        <v>0</v>
      </c>
      <c r="I154" s="38">
        <v>0</v>
      </c>
      <c r="J154" s="38">
        <v>0</v>
      </c>
      <c r="K154" s="38">
        <v>0</v>
      </c>
      <c r="L154" s="38">
        <v>0</v>
      </c>
      <c r="M154" s="38">
        <v>0</v>
      </c>
      <c r="O154" s="10"/>
      <c r="Y154" s="11">
        <v>1</v>
      </c>
      <c r="Z154" s="204">
        <f>$S$17</f>
        <v>1</v>
      </c>
      <c r="AA154" s="84">
        <f>IF(AN154="p",BA154+$S$15,(IF(AN154="z",BA154,IF(AN154="m",BA154*$S$15,IF(AN154="n",BA154-$S$15,BA154)))))</f>
        <v>0</v>
      </c>
      <c r="AB154" s="84">
        <f t="shared" si="159"/>
        <v>0</v>
      </c>
      <c r="AC154" s="84">
        <f t="shared" si="160"/>
        <v>0</v>
      </c>
      <c r="AD154" s="84">
        <f t="shared" si="161"/>
        <v>0</v>
      </c>
      <c r="AE154" s="84">
        <f t="shared" si="162"/>
        <v>0</v>
      </c>
      <c r="AF154" s="84">
        <f t="shared" si="163"/>
        <v>0</v>
      </c>
      <c r="AG154" s="84">
        <f t="shared" si="164"/>
        <v>0</v>
      </c>
      <c r="AH154" s="84">
        <f t="shared" si="165"/>
        <v>0</v>
      </c>
      <c r="AI154" s="84">
        <f t="shared" ref="AI154:AI162" si="166">IF(AV154="p",BI154+$S$15,(IF(AV154="z",BI154,IF(AV154="m",BI154*$S$15,IF(AV154="n",BI154-$S$15,BI154)))))</f>
        <v>0</v>
      </c>
      <c r="AL154" s="199">
        <v>1</v>
      </c>
      <c r="AM154" s="206"/>
      <c r="AN154" s="207" t="s">
        <v>104</v>
      </c>
      <c r="AO154" s="207" t="s">
        <v>104</v>
      </c>
      <c r="AP154" s="207" t="s">
        <v>104</v>
      </c>
      <c r="AQ154" s="207" t="s">
        <v>104</v>
      </c>
      <c r="AR154" s="207" t="s">
        <v>104</v>
      </c>
      <c r="AS154" s="207" t="s">
        <v>104</v>
      </c>
      <c r="AT154" s="207" t="s">
        <v>104</v>
      </c>
      <c r="AU154" s="207" t="s">
        <v>104</v>
      </c>
      <c r="AV154" s="207" t="s">
        <v>104</v>
      </c>
      <c r="AW154" s="147"/>
      <c r="AX154" s="147"/>
      <c r="AY154" s="11">
        <v>1</v>
      </c>
      <c r="AZ154" s="212">
        <v>1</v>
      </c>
      <c r="BA154" s="191">
        <v>0</v>
      </c>
      <c r="BB154" s="191">
        <v>0</v>
      </c>
      <c r="BC154" s="191">
        <v>0</v>
      </c>
      <c r="BD154" s="191">
        <v>0</v>
      </c>
      <c r="BE154" s="191">
        <v>0</v>
      </c>
      <c r="BF154" s="191">
        <v>0</v>
      </c>
      <c r="BG154" s="191">
        <v>0</v>
      </c>
      <c r="BH154" s="191">
        <v>0</v>
      </c>
      <c r="BI154" s="191">
        <v>0</v>
      </c>
      <c r="BJ154" s="147"/>
      <c r="BK154" s="215"/>
      <c r="BL154" s="147"/>
      <c r="BM154" s="147"/>
      <c r="BN154" s="147"/>
      <c r="BO154" s="147"/>
      <c r="BP154" s="147"/>
      <c r="BQ154" s="147"/>
      <c r="BS154" s="11">
        <v>1</v>
      </c>
      <c r="BT154" s="212">
        <v>1</v>
      </c>
      <c r="BU154" s="191">
        <v>0</v>
      </c>
      <c r="BV154" s="191">
        <v>0</v>
      </c>
      <c r="BW154" s="191">
        <v>0</v>
      </c>
      <c r="BX154" s="191">
        <v>0</v>
      </c>
      <c r="BY154" s="191">
        <v>0</v>
      </c>
      <c r="BZ154" s="191">
        <v>0</v>
      </c>
      <c r="CA154" s="191">
        <v>0</v>
      </c>
      <c r="CB154" s="191">
        <v>0</v>
      </c>
      <c r="CC154" s="191">
        <v>0</v>
      </c>
      <c r="CG154" s="199">
        <v>1</v>
      </c>
      <c r="CH154" s="206"/>
      <c r="CI154" s="207" t="s">
        <v>104</v>
      </c>
      <c r="CJ154" s="207" t="s">
        <v>104</v>
      </c>
      <c r="CK154" s="207" t="s">
        <v>104</v>
      </c>
      <c r="CL154" s="207" t="s">
        <v>104</v>
      </c>
      <c r="CM154" s="207" t="s">
        <v>104</v>
      </c>
      <c r="CN154" s="207" t="s">
        <v>104</v>
      </c>
      <c r="CO154" s="207" t="s">
        <v>104</v>
      </c>
      <c r="CP154" s="207" t="s">
        <v>104</v>
      </c>
      <c r="CQ154" s="207" t="s">
        <v>104</v>
      </c>
    </row>
    <row r="155" spans="1:95" x14ac:dyDescent="0.2">
      <c r="A155" s="17"/>
      <c r="B155" s="13"/>
      <c r="C155" s="11">
        <v>2</v>
      </c>
      <c r="D155" s="38">
        <v>0</v>
      </c>
      <c r="E155" s="46">
        <v>1</v>
      </c>
      <c r="F155" s="38">
        <v>0</v>
      </c>
      <c r="G155" s="38">
        <v>0</v>
      </c>
      <c r="H155" s="38">
        <v>0</v>
      </c>
      <c r="I155" s="38">
        <v>0</v>
      </c>
      <c r="J155" s="38">
        <v>0</v>
      </c>
      <c r="K155" s="38">
        <v>0</v>
      </c>
      <c r="L155" s="38">
        <v>0</v>
      </c>
      <c r="M155" s="38">
        <v>0</v>
      </c>
      <c r="Y155" s="11">
        <v>2</v>
      </c>
      <c r="Z155" s="84">
        <f>IF(AM155="p",AZ155+$S$15,(IF(AM155="z",AZ155,IF(AM155="m",AZ155*$S$15,IF(AM155="n",AZ155-$S$15,AZ155)))))</f>
        <v>0</v>
      </c>
      <c r="AA155" s="204">
        <f>$S$17</f>
        <v>1</v>
      </c>
      <c r="AB155" s="84">
        <f t="shared" si="159"/>
        <v>0</v>
      </c>
      <c r="AC155" s="84">
        <f t="shared" si="160"/>
        <v>0</v>
      </c>
      <c r="AD155" s="84">
        <f t="shared" si="161"/>
        <v>0</v>
      </c>
      <c r="AE155" s="84">
        <f t="shared" si="162"/>
        <v>0</v>
      </c>
      <c r="AF155" s="84">
        <f t="shared" si="163"/>
        <v>0</v>
      </c>
      <c r="AG155" s="84">
        <f t="shared" si="164"/>
        <v>0</v>
      </c>
      <c r="AH155" s="84">
        <f t="shared" si="165"/>
        <v>0</v>
      </c>
      <c r="AI155" s="84">
        <f t="shared" si="166"/>
        <v>0</v>
      </c>
      <c r="AL155" s="199">
        <v>2</v>
      </c>
      <c r="AM155" s="207" t="s">
        <v>104</v>
      </c>
      <c r="AN155" s="206"/>
      <c r="AO155" s="207" t="s">
        <v>104</v>
      </c>
      <c r="AP155" s="207" t="s">
        <v>104</v>
      </c>
      <c r="AQ155" s="207" t="s">
        <v>104</v>
      </c>
      <c r="AR155" s="207" t="s">
        <v>104</v>
      </c>
      <c r="AS155" s="207" t="s">
        <v>104</v>
      </c>
      <c r="AT155" s="207" t="s">
        <v>104</v>
      </c>
      <c r="AU155" s="207" t="s">
        <v>104</v>
      </c>
      <c r="AV155" s="207" t="s">
        <v>104</v>
      </c>
      <c r="AW155" s="147"/>
      <c r="AX155" s="147"/>
      <c r="AY155" s="11">
        <v>2</v>
      </c>
      <c r="AZ155" s="191">
        <v>0</v>
      </c>
      <c r="BA155" s="212">
        <v>1</v>
      </c>
      <c r="BB155" s="191">
        <v>0</v>
      </c>
      <c r="BC155" s="191">
        <v>0</v>
      </c>
      <c r="BD155" s="191">
        <v>0</v>
      </c>
      <c r="BE155" s="191">
        <v>0</v>
      </c>
      <c r="BF155" s="191">
        <v>0</v>
      </c>
      <c r="BG155" s="191">
        <v>0</v>
      </c>
      <c r="BH155" s="191">
        <v>0</v>
      </c>
      <c r="BI155" s="191">
        <v>0</v>
      </c>
      <c r="BJ155" s="147"/>
      <c r="BK155" s="215"/>
      <c r="BL155" s="147"/>
      <c r="BM155" s="147"/>
      <c r="BN155" s="147"/>
      <c r="BO155" s="147"/>
      <c r="BP155" s="147"/>
      <c r="BQ155" s="147"/>
      <c r="BS155" s="11">
        <v>2</v>
      </c>
      <c r="BT155" s="191">
        <v>0</v>
      </c>
      <c r="BU155" s="212">
        <v>1</v>
      </c>
      <c r="BV155" s="191">
        <v>0</v>
      </c>
      <c r="BW155" s="191">
        <v>0</v>
      </c>
      <c r="BX155" s="191">
        <v>0</v>
      </c>
      <c r="BY155" s="191">
        <v>0</v>
      </c>
      <c r="BZ155" s="191">
        <v>0</v>
      </c>
      <c r="CA155" s="191">
        <v>0</v>
      </c>
      <c r="CB155" s="191">
        <v>0</v>
      </c>
      <c r="CC155" s="191">
        <v>0</v>
      </c>
      <c r="CG155" s="199">
        <v>2</v>
      </c>
      <c r="CH155" s="207" t="s">
        <v>104</v>
      </c>
      <c r="CI155" s="206"/>
      <c r="CJ155" s="207" t="s">
        <v>104</v>
      </c>
      <c r="CK155" s="207" t="s">
        <v>104</v>
      </c>
      <c r="CL155" s="207" t="s">
        <v>104</v>
      </c>
      <c r="CM155" s="207" t="s">
        <v>104</v>
      </c>
      <c r="CN155" s="207" t="s">
        <v>104</v>
      </c>
      <c r="CO155" s="207" t="s">
        <v>104</v>
      </c>
      <c r="CP155" s="207" t="s">
        <v>104</v>
      </c>
      <c r="CQ155" s="207" t="s">
        <v>104</v>
      </c>
    </row>
    <row r="156" spans="1:95" x14ac:dyDescent="0.2">
      <c r="A156" s="17"/>
      <c r="B156" s="13"/>
      <c r="C156" s="11">
        <v>3</v>
      </c>
      <c r="D156" s="38">
        <v>0</v>
      </c>
      <c r="E156" s="38">
        <v>0</v>
      </c>
      <c r="F156" s="46">
        <v>1</v>
      </c>
      <c r="G156" s="38">
        <v>0</v>
      </c>
      <c r="H156" s="38">
        <v>0</v>
      </c>
      <c r="I156" s="38">
        <v>0</v>
      </c>
      <c r="J156" s="38">
        <v>0</v>
      </c>
      <c r="K156" s="38">
        <v>0</v>
      </c>
      <c r="L156" s="38">
        <v>0</v>
      </c>
      <c r="M156" s="38">
        <v>0</v>
      </c>
      <c r="Y156" s="11">
        <v>3</v>
      </c>
      <c r="Z156" s="84">
        <f t="shared" ref="Z156:Z162" si="167">IF(AM156="p",AZ156+$S$15,(IF(AM156="z",AZ156,IF(AM156="m",AZ156*$S$15,IF(AM156="n",AZ156-$S$15,AZ156)))))</f>
        <v>0</v>
      </c>
      <c r="AA156" s="84">
        <f t="shared" ref="AA156:AA163" si="168">IF(AN156="p",BA156+$S$15,(IF(AN156="z",BA156,IF(AN156="m",BA156*$S$15,IF(AN156="n",BA156-$S$15,BA156)))))</f>
        <v>0</v>
      </c>
      <c r="AB156" s="204">
        <f>$S$17</f>
        <v>1</v>
      </c>
      <c r="AC156" s="84">
        <f t="shared" si="160"/>
        <v>0</v>
      </c>
      <c r="AD156" s="84">
        <f t="shared" si="161"/>
        <v>0</v>
      </c>
      <c r="AE156" s="84">
        <f t="shared" si="162"/>
        <v>0</v>
      </c>
      <c r="AF156" s="84">
        <f t="shared" si="163"/>
        <v>0</v>
      </c>
      <c r="AG156" s="84">
        <f t="shared" si="164"/>
        <v>0</v>
      </c>
      <c r="AH156" s="84">
        <f t="shared" si="165"/>
        <v>0</v>
      </c>
      <c r="AI156" s="84">
        <f t="shared" si="166"/>
        <v>0</v>
      </c>
      <c r="AL156" s="199">
        <v>3</v>
      </c>
      <c r="AM156" s="207" t="s">
        <v>104</v>
      </c>
      <c r="AN156" s="207" t="s">
        <v>104</v>
      </c>
      <c r="AO156" s="206"/>
      <c r="AP156" s="207" t="s">
        <v>104</v>
      </c>
      <c r="AQ156" s="207" t="s">
        <v>104</v>
      </c>
      <c r="AR156" s="207" t="s">
        <v>104</v>
      </c>
      <c r="AS156" s="207" t="s">
        <v>104</v>
      </c>
      <c r="AT156" s="207" t="s">
        <v>104</v>
      </c>
      <c r="AU156" s="207" t="s">
        <v>104</v>
      </c>
      <c r="AV156" s="207" t="s">
        <v>104</v>
      </c>
      <c r="AW156" s="147"/>
      <c r="AX156" s="147"/>
      <c r="AY156" s="11">
        <v>3</v>
      </c>
      <c r="AZ156" s="191">
        <v>0</v>
      </c>
      <c r="BA156" s="191">
        <v>0</v>
      </c>
      <c r="BB156" s="212">
        <v>1</v>
      </c>
      <c r="BC156" s="191">
        <v>0</v>
      </c>
      <c r="BD156" s="191">
        <v>0</v>
      </c>
      <c r="BE156" s="191">
        <v>0</v>
      </c>
      <c r="BF156" s="191">
        <v>0</v>
      </c>
      <c r="BG156" s="191">
        <v>0</v>
      </c>
      <c r="BH156" s="191">
        <v>0</v>
      </c>
      <c r="BI156" s="191">
        <v>0</v>
      </c>
      <c r="BJ156" s="147"/>
      <c r="BK156" s="215"/>
      <c r="BL156" s="147"/>
      <c r="BM156" s="147"/>
      <c r="BN156" s="147"/>
      <c r="BO156" s="147"/>
      <c r="BP156" s="147"/>
      <c r="BQ156" s="147"/>
      <c r="BS156" s="11">
        <v>3</v>
      </c>
      <c r="BT156" s="191">
        <v>0</v>
      </c>
      <c r="BU156" s="191">
        <v>0</v>
      </c>
      <c r="BV156" s="212">
        <v>1</v>
      </c>
      <c r="BW156" s="191">
        <v>0</v>
      </c>
      <c r="BX156" s="191">
        <v>0</v>
      </c>
      <c r="BY156" s="191">
        <v>0</v>
      </c>
      <c r="BZ156" s="191">
        <v>0</v>
      </c>
      <c r="CA156" s="191">
        <v>0</v>
      </c>
      <c r="CB156" s="191">
        <v>0</v>
      </c>
      <c r="CC156" s="191">
        <v>0</v>
      </c>
      <c r="CG156" s="199">
        <v>3</v>
      </c>
      <c r="CH156" s="207" t="s">
        <v>104</v>
      </c>
      <c r="CI156" s="207" t="s">
        <v>104</v>
      </c>
      <c r="CJ156" s="206"/>
      <c r="CK156" s="207" t="s">
        <v>104</v>
      </c>
      <c r="CL156" s="207" t="s">
        <v>104</v>
      </c>
      <c r="CM156" s="207" t="s">
        <v>104</v>
      </c>
      <c r="CN156" s="207" t="s">
        <v>104</v>
      </c>
      <c r="CO156" s="207" t="s">
        <v>104</v>
      </c>
      <c r="CP156" s="207" t="s">
        <v>104</v>
      </c>
      <c r="CQ156" s="207" t="s">
        <v>104</v>
      </c>
    </row>
    <row r="157" spans="1:95" x14ac:dyDescent="0.2">
      <c r="A157" s="17"/>
      <c r="B157" s="13"/>
      <c r="C157" s="11">
        <v>4</v>
      </c>
      <c r="D157" s="38">
        <v>0</v>
      </c>
      <c r="E157" s="38">
        <v>0</v>
      </c>
      <c r="F157" s="38">
        <v>0</v>
      </c>
      <c r="G157" s="46">
        <v>1</v>
      </c>
      <c r="H157" s="38">
        <v>0</v>
      </c>
      <c r="I157" s="38">
        <v>0</v>
      </c>
      <c r="J157" s="38">
        <v>0</v>
      </c>
      <c r="K157" s="38">
        <v>0</v>
      </c>
      <c r="L157" s="38">
        <v>0</v>
      </c>
      <c r="M157" s="38">
        <v>0</v>
      </c>
      <c r="Y157" s="11">
        <v>4</v>
      </c>
      <c r="Z157" s="84">
        <f t="shared" si="167"/>
        <v>0</v>
      </c>
      <c r="AA157" s="84">
        <f t="shared" si="168"/>
        <v>0</v>
      </c>
      <c r="AB157" s="84">
        <f t="shared" ref="AB157:AB165" si="169">IF(AO157="p",BB157+$S$15,(IF(AO157="z",BB157,IF(AO157="m",BB157*$S$15,IF(AO157="n",BB157-$S$15,BB157)))))</f>
        <v>0</v>
      </c>
      <c r="AC157" s="204">
        <f>$S$17</f>
        <v>1</v>
      </c>
      <c r="AD157" s="84">
        <f t="shared" si="161"/>
        <v>0</v>
      </c>
      <c r="AE157" s="84">
        <f t="shared" si="162"/>
        <v>0</v>
      </c>
      <c r="AF157" s="84">
        <f t="shared" si="163"/>
        <v>0</v>
      </c>
      <c r="AG157" s="84">
        <f t="shared" si="164"/>
        <v>0</v>
      </c>
      <c r="AH157" s="84">
        <f t="shared" si="165"/>
        <v>0</v>
      </c>
      <c r="AI157" s="84">
        <f t="shared" si="166"/>
        <v>0</v>
      </c>
      <c r="AL157" s="199">
        <v>4</v>
      </c>
      <c r="AM157" s="207" t="s">
        <v>104</v>
      </c>
      <c r="AN157" s="207" t="s">
        <v>104</v>
      </c>
      <c r="AO157" s="207" t="s">
        <v>104</v>
      </c>
      <c r="AP157" s="206"/>
      <c r="AQ157" s="207" t="s">
        <v>104</v>
      </c>
      <c r="AR157" s="207" t="s">
        <v>104</v>
      </c>
      <c r="AS157" s="207" t="s">
        <v>104</v>
      </c>
      <c r="AT157" s="207" t="s">
        <v>104</v>
      </c>
      <c r="AU157" s="207" t="s">
        <v>104</v>
      </c>
      <c r="AV157" s="207" t="s">
        <v>104</v>
      </c>
      <c r="AW157" s="147"/>
      <c r="AX157" s="147"/>
      <c r="AY157" s="11">
        <v>4</v>
      </c>
      <c r="AZ157" s="191">
        <v>0</v>
      </c>
      <c r="BA157" s="191">
        <v>0</v>
      </c>
      <c r="BB157" s="191">
        <v>0</v>
      </c>
      <c r="BC157" s="212">
        <v>1</v>
      </c>
      <c r="BD157" s="191">
        <v>0</v>
      </c>
      <c r="BE157" s="191">
        <v>0</v>
      </c>
      <c r="BF157" s="191">
        <v>0</v>
      </c>
      <c r="BG157" s="191">
        <v>0</v>
      </c>
      <c r="BH157" s="191">
        <v>0</v>
      </c>
      <c r="BI157" s="191">
        <v>0</v>
      </c>
      <c r="BJ157" s="147"/>
      <c r="BK157" s="215"/>
      <c r="BL157" s="147"/>
      <c r="BM157" s="147"/>
      <c r="BN157" s="147"/>
      <c r="BO157" s="147"/>
      <c r="BP157" s="147"/>
      <c r="BQ157" s="147"/>
      <c r="BS157" s="11">
        <v>4</v>
      </c>
      <c r="BT157" s="191">
        <v>0</v>
      </c>
      <c r="BU157" s="191">
        <v>0</v>
      </c>
      <c r="BV157" s="191">
        <v>0</v>
      </c>
      <c r="BW157" s="212">
        <v>1</v>
      </c>
      <c r="BX157" s="191">
        <v>0</v>
      </c>
      <c r="BY157" s="191">
        <v>0</v>
      </c>
      <c r="BZ157" s="191">
        <v>0</v>
      </c>
      <c r="CA157" s="191">
        <v>0</v>
      </c>
      <c r="CB157" s="191">
        <v>0</v>
      </c>
      <c r="CC157" s="191">
        <v>0</v>
      </c>
      <c r="CG157" s="199">
        <v>4</v>
      </c>
      <c r="CH157" s="207" t="s">
        <v>104</v>
      </c>
      <c r="CI157" s="207" t="s">
        <v>104</v>
      </c>
      <c r="CJ157" s="207" t="s">
        <v>104</v>
      </c>
      <c r="CK157" s="206"/>
      <c r="CL157" s="207" t="s">
        <v>104</v>
      </c>
      <c r="CM157" s="207" t="s">
        <v>104</v>
      </c>
      <c r="CN157" s="207" t="s">
        <v>104</v>
      </c>
      <c r="CO157" s="207" t="s">
        <v>104</v>
      </c>
      <c r="CP157" s="207" t="s">
        <v>104</v>
      </c>
      <c r="CQ157" s="207" t="s">
        <v>104</v>
      </c>
    </row>
    <row r="158" spans="1:95" x14ac:dyDescent="0.2">
      <c r="A158" s="17"/>
      <c r="B158" s="13"/>
      <c r="C158" s="11">
        <v>5</v>
      </c>
      <c r="D158" s="38">
        <v>0</v>
      </c>
      <c r="E158" s="38">
        <v>0</v>
      </c>
      <c r="F158" s="38">
        <v>0</v>
      </c>
      <c r="G158" s="38">
        <v>0</v>
      </c>
      <c r="H158" s="46">
        <v>1</v>
      </c>
      <c r="I158" s="38">
        <v>0</v>
      </c>
      <c r="J158" s="38">
        <v>0</v>
      </c>
      <c r="K158" s="38">
        <v>0</v>
      </c>
      <c r="L158" s="38">
        <v>0</v>
      </c>
      <c r="M158" s="38">
        <v>0</v>
      </c>
      <c r="Y158" s="11">
        <v>5</v>
      </c>
      <c r="Z158" s="84">
        <f t="shared" si="167"/>
        <v>0</v>
      </c>
      <c r="AA158" s="84">
        <f t="shared" si="168"/>
        <v>0</v>
      </c>
      <c r="AB158" s="84">
        <f t="shared" si="169"/>
        <v>0</v>
      </c>
      <c r="AC158" s="84">
        <f t="shared" ref="AC158:AC166" si="170">IF(AP158="p",BC158+$S$15,(IF(AP158="z",BC158,IF(AP158="m",BC158*$S$15,IF(AP158="n",BC158-$S$15,BC158)))))</f>
        <v>0</v>
      </c>
      <c r="AD158" s="204">
        <f>$S$17</f>
        <v>1</v>
      </c>
      <c r="AE158" s="84">
        <f t="shared" si="162"/>
        <v>0</v>
      </c>
      <c r="AF158" s="84">
        <f t="shared" si="163"/>
        <v>0</v>
      </c>
      <c r="AG158" s="84">
        <f t="shared" si="164"/>
        <v>0</v>
      </c>
      <c r="AH158" s="84">
        <f t="shared" si="165"/>
        <v>0</v>
      </c>
      <c r="AI158" s="84">
        <f t="shared" si="166"/>
        <v>0</v>
      </c>
      <c r="AL158" s="199">
        <v>5</v>
      </c>
      <c r="AM158" s="207" t="s">
        <v>104</v>
      </c>
      <c r="AN158" s="207" t="s">
        <v>104</v>
      </c>
      <c r="AO158" s="207" t="s">
        <v>104</v>
      </c>
      <c r="AP158" s="207" t="s">
        <v>104</v>
      </c>
      <c r="AQ158" s="206"/>
      <c r="AR158" s="207" t="s">
        <v>104</v>
      </c>
      <c r="AS158" s="207" t="s">
        <v>104</v>
      </c>
      <c r="AT158" s="207" t="s">
        <v>104</v>
      </c>
      <c r="AU158" s="207" t="s">
        <v>104</v>
      </c>
      <c r="AV158" s="207" t="s">
        <v>104</v>
      </c>
      <c r="AW158" s="147"/>
      <c r="AX158" s="147"/>
      <c r="AY158" s="11">
        <v>5</v>
      </c>
      <c r="AZ158" s="191">
        <v>0</v>
      </c>
      <c r="BA158" s="191">
        <v>0</v>
      </c>
      <c r="BB158" s="191">
        <v>0</v>
      </c>
      <c r="BC158" s="191">
        <v>0</v>
      </c>
      <c r="BD158" s="212">
        <v>1</v>
      </c>
      <c r="BE158" s="191">
        <v>0</v>
      </c>
      <c r="BF158" s="191">
        <v>0</v>
      </c>
      <c r="BG158" s="191">
        <v>0</v>
      </c>
      <c r="BH158" s="191">
        <v>0</v>
      </c>
      <c r="BI158" s="191">
        <v>0</v>
      </c>
      <c r="BJ158" s="147"/>
      <c r="BK158" s="215"/>
      <c r="BL158" s="147"/>
      <c r="BM158" s="147"/>
      <c r="BN158" s="147"/>
      <c r="BO158" s="147"/>
      <c r="BP158" s="147"/>
      <c r="BQ158" s="147"/>
      <c r="BS158" s="11">
        <v>5</v>
      </c>
      <c r="BT158" s="191">
        <v>0</v>
      </c>
      <c r="BU158" s="191">
        <v>0</v>
      </c>
      <c r="BV158" s="191">
        <v>0</v>
      </c>
      <c r="BW158" s="191">
        <v>0</v>
      </c>
      <c r="BX158" s="212">
        <v>1</v>
      </c>
      <c r="BY158" s="191">
        <v>0</v>
      </c>
      <c r="BZ158" s="191">
        <v>0</v>
      </c>
      <c r="CA158" s="191">
        <v>0</v>
      </c>
      <c r="CB158" s="191">
        <v>0</v>
      </c>
      <c r="CC158" s="191">
        <v>0</v>
      </c>
      <c r="CG158" s="199">
        <v>5</v>
      </c>
      <c r="CH158" s="207" t="s">
        <v>104</v>
      </c>
      <c r="CI158" s="207" t="s">
        <v>104</v>
      </c>
      <c r="CJ158" s="207" t="s">
        <v>104</v>
      </c>
      <c r="CK158" s="207" t="s">
        <v>104</v>
      </c>
      <c r="CL158" s="206"/>
      <c r="CM158" s="207" t="s">
        <v>104</v>
      </c>
      <c r="CN158" s="207" t="s">
        <v>104</v>
      </c>
      <c r="CO158" s="207" t="s">
        <v>104</v>
      </c>
      <c r="CP158" s="207" t="s">
        <v>104</v>
      </c>
      <c r="CQ158" s="207" t="s">
        <v>104</v>
      </c>
    </row>
    <row r="159" spans="1:95" x14ac:dyDescent="0.2">
      <c r="A159" s="17"/>
      <c r="B159" s="13"/>
      <c r="C159" s="11">
        <v>6</v>
      </c>
      <c r="D159" s="38">
        <v>0</v>
      </c>
      <c r="E159" s="38">
        <v>0</v>
      </c>
      <c r="F159" s="38">
        <v>0</v>
      </c>
      <c r="G159" s="38">
        <v>0</v>
      </c>
      <c r="H159" s="38">
        <v>0</v>
      </c>
      <c r="I159" s="46">
        <v>1</v>
      </c>
      <c r="J159" s="38">
        <v>0</v>
      </c>
      <c r="K159" s="38">
        <v>0</v>
      </c>
      <c r="L159" s="38">
        <v>0</v>
      </c>
      <c r="M159" s="38">
        <v>0</v>
      </c>
      <c r="Y159" s="11">
        <v>6</v>
      </c>
      <c r="Z159" s="84">
        <f t="shared" si="167"/>
        <v>0</v>
      </c>
      <c r="AA159" s="84">
        <f t="shared" si="168"/>
        <v>0</v>
      </c>
      <c r="AB159" s="84">
        <f t="shared" si="169"/>
        <v>0</v>
      </c>
      <c r="AC159" s="84">
        <f t="shared" si="170"/>
        <v>0</v>
      </c>
      <c r="AD159" s="84">
        <f t="shared" ref="AD159:AD167" si="171">IF(AQ159="p",BD159+$S$15,(IF(AQ159="z",BD159,IF(AQ159="m",BD159*$S$15,IF(AQ159="n",BD159-$S$15,BD159)))))</f>
        <v>0</v>
      </c>
      <c r="AE159" s="204">
        <f>$S$17</f>
        <v>1</v>
      </c>
      <c r="AF159" s="84">
        <f t="shared" si="163"/>
        <v>0</v>
      </c>
      <c r="AG159" s="84">
        <f t="shared" si="164"/>
        <v>0</v>
      </c>
      <c r="AH159" s="84">
        <f t="shared" si="165"/>
        <v>0</v>
      </c>
      <c r="AI159" s="84">
        <f t="shared" si="166"/>
        <v>0</v>
      </c>
      <c r="AL159" s="199">
        <v>6</v>
      </c>
      <c r="AM159" s="207" t="s">
        <v>104</v>
      </c>
      <c r="AN159" s="207" t="s">
        <v>104</v>
      </c>
      <c r="AO159" s="207" t="s">
        <v>104</v>
      </c>
      <c r="AP159" s="207" t="s">
        <v>104</v>
      </c>
      <c r="AQ159" s="207" t="s">
        <v>104</v>
      </c>
      <c r="AR159" s="206"/>
      <c r="AS159" s="207" t="s">
        <v>104</v>
      </c>
      <c r="AT159" s="207" t="s">
        <v>104</v>
      </c>
      <c r="AU159" s="207" t="s">
        <v>104</v>
      </c>
      <c r="AV159" s="207" t="s">
        <v>104</v>
      </c>
      <c r="AW159" s="147"/>
      <c r="AX159" s="147"/>
      <c r="AY159" s="11">
        <v>6</v>
      </c>
      <c r="AZ159" s="191">
        <v>0</v>
      </c>
      <c r="BA159" s="191">
        <v>0</v>
      </c>
      <c r="BB159" s="191">
        <v>0</v>
      </c>
      <c r="BC159" s="191">
        <v>0</v>
      </c>
      <c r="BD159" s="191">
        <v>0</v>
      </c>
      <c r="BE159" s="212">
        <v>1</v>
      </c>
      <c r="BF159" s="191">
        <v>0</v>
      </c>
      <c r="BG159" s="191">
        <v>0</v>
      </c>
      <c r="BH159" s="191">
        <v>0</v>
      </c>
      <c r="BI159" s="191">
        <v>0</v>
      </c>
      <c r="BJ159" s="147"/>
      <c r="BK159" s="215"/>
      <c r="BL159" s="147"/>
      <c r="BM159" s="147"/>
      <c r="BN159" s="147"/>
      <c r="BO159" s="147"/>
      <c r="BP159" s="147"/>
      <c r="BQ159" s="147"/>
      <c r="BS159" s="11">
        <v>6</v>
      </c>
      <c r="BT159" s="191">
        <v>0</v>
      </c>
      <c r="BU159" s="191">
        <v>0</v>
      </c>
      <c r="BV159" s="191">
        <v>0</v>
      </c>
      <c r="BW159" s="191">
        <v>0</v>
      </c>
      <c r="BX159" s="191">
        <v>0</v>
      </c>
      <c r="BY159" s="212">
        <v>1</v>
      </c>
      <c r="BZ159" s="191">
        <v>0</v>
      </c>
      <c r="CA159" s="191">
        <v>0</v>
      </c>
      <c r="CB159" s="191">
        <v>0</v>
      </c>
      <c r="CC159" s="191">
        <v>0</v>
      </c>
      <c r="CG159" s="199">
        <v>6</v>
      </c>
      <c r="CH159" s="207" t="s">
        <v>104</v>
      </c>
      <c r="CI159" s="207" t="s">
        <v>104</v>
      </c>
      <c r="CJ159" s="207" t="s">
        <v>104</v>
      </c>
      <c r="CK159" s="207" t="s">
        <v>104</v>
      </c>
      <c r="CL159" s="207" t="s">
        <v>104</v>
      </c>
      <c r="CM159" s="206"/>
      <c r="CN159" s="207" t="s">
        <v>104</v>
      </c>
      <c r="CO159" s="207" t="s">
        <v>104</v>
      </c>
      <c r="CP159" s="207" t="s">
        <v>104</v>
      </c>
      <c r="CQ159" s="207" t="s">
        <v>104</v>
      </c>
    </row>
    <row r="160" spans="1:95" x14ac:dyDescent="0.2">
      <c r="A160" s="17"/>
      <c r="B160" s="13"/>
      <c r="C160" s="11">
        <v>7</v>
      </c>
      <c r="D160" s="161">
        <v>0</v>
      </c>
      <c r="E160" s="161">
        <v>0</v>
      </c>
      <c r="F160" s="161">
        <v>0</v>
      </c>
      <c r="G160" s="161">
        <v>0</v>
      </c>
      <c r="H160" s="161">
        <v>0</v>
      </c>
      <c r="I160" s="161">
        <v>0</v>
      </c>
      <c r="J160" s="46">
        <v>1</v>
      </c>
      <c r="K160" s="38">
        <v>0</v>
      </c>
      <c r="L160" s="38">
        <v>0</v>
      </c>
      <c r="M160" s="38">
        <v>0</v>
      </c>
      <c r="Y160" s="11">
        <v>7</v>
      </c>
      <c r="Z160" s="84">
        <f t="shared" si="167"/>
        <v>0</v>
      </c>
      <c r="AA160" s="84">
        <f t="shared" si="168"/>
        <v>0</v>
      </c>
      <c r="AB160" s="84">
        <f t="shared" si="169"/>
        <v>0</v>
      </c>
      <c r="AC160" s="84">
        <f t="shared" si="170"/>
        <v>0</v>
      </c>
      <c r="AD160" s="84">
        <f t="shared" si="171"/>
        <v>0</v>
      </c>
      <c r="AE160" s="84">
        <f t="shared" ref="AE160:AE168" si="172">IF(AR160="p",BE160+$S$15,(IF(AR160="z",BE160,IF(AR160="m",BE160*$S$15,IF(AR160="n",BE160-$S$15,BE160)))))</f>
        <v>0</v>
      </c>
      <c r="AF160" s="204">
        <f>$S$17</f>
        <v>1</v>
      </c>
      <c r="AG160" s="84">
        <f t="shared" si="164"/>
        <v>0</v>
      </c>
      <c r="AH160" s="84">
        <f t="shared" si="165"/>
        <v>0</v>
      </c>
      <c r="AI160" s="84">
        <f t="shared" si="166"/>
        <v>0</v>
      </c>
      <c r="AL160" s="199">
        <v>7</v>
      </c>
      <c r="AM160" s="207" t="s">
        <v>104</v>
      </c>
      <c r="AN160" s="207" t="s">
        <v>104</v>
      </c>
      <c r="AO160" s="207" t="s">
        <v>104</v>
      </c>
      <c r="AP160" s="207" t="s">
        <v>104</v>
      </c>
      <c r="AQ160" s="207" t="s">
        <v>104</v>
      </c>
      <c r="AR160" s="207" t="s">
        <v>104</v>
      </c>
      <c r="AS160" s="206"/>
      <c r="AT160" s="207" t="s">
        <v>104</v>
      </c>
      <c r="AU160" s="207" t="s">
        <v>104</v>
      </c>
      <c r="AV160" s="207" t="s">
        <v>104</v>
      </c>
      <c r="AW160" s="147"/>
      <c r="AX160" s="147"/>
      <c r="AY160" s="11">
        <v>7</v>
      </c>
      <c r="AZ160" s="191">
        <v>0</v>
      </c>
      <c r="BA160" s="193">
        <v>0</v>
      </c>
      <c r="BB160" s="193">
        <v>0</v>
      </c>
      <c r="BC160" s="193">
        <v>0</v>
      </c>
      <c r="BD160" s="193">
        <v>0</v>
      </c>
      <c r="BE160" s="193">
        <v>0</v>
      </c>
      <c r="BF160" s="212">
        <v>1</v>
      </c>
      <c r="BG160" s="191">
        <v>0</v>
      </c>
      <c r="BH160" s="191">
        <v>0</v>
      </c>
      <c r="BI160" s="191">
        <v>0</v>
      </c>
      <c r="BJ160" s="147"/>
      <c r="BK160" s="215"/>
      <c r="BL160" s="147"/>
      <c r="BM160" s="147"/>
      <c r="BN160" s="147"/>
      <c r="BO160" s="147"/>
      <c r="BP160" s="147"/>
      <c r="BQ160" s="147"/>
      <c r="BS160" s="11">
        <v>7</v>
      </c>
      <c r="BT160" s="191">
        <v>0</v>
      </c>
      <c r="BU160" s="193">
        <v>0</v>
      </c>
      <c r="BV160" s="193">
        <v>0</v>
      </c>
      <c r="BW160" s="193">
        <v>0</v>
      </c>
      <c r="BX160" s="193">
        <v>0</v>
      </c>
      <c r="BY160" s="193">
        <v>0</v>
      </c>
      <c r="BZ160" s="212">
        <v>1</v>
      </c>
      <c r="CA160" s="191">
        <v>0</v>
      </c>
      <c r="CB160" s="191">
        <v>0</v>
      </c>
      <c r="CC160" s="191">
        <v>0</v>
      </c>
      <c r="CG160" s="199">
        <v>7</v>
      </c>
      <c r="CH160" s="207" t="s">
        <v>104</v>
      </c>
      <c r="CI160" s="207" t="s">
        <v>104</v>
      </c>
      <c r="CJ160" s="207" t="s">
        <v>104</v>
      </c>
      <c r="CK160" s="207" t="s">
        <v>104</v>
      </c>
      <c r="CL160" s="207" t="s">
        <v>104</v>
      </c>
      <c r="CM160" s="207" t="s">
        <v>104</v>
      </c>
      <c r="CN160" s="206"/>
      <c r="CO160" s="207" t="s">
        <v>104</v>
      </c>
      <c r="CP160" s="207" t="s">
        <v>104</v>
      </c>
      <c r="CQ160" s="207" t="s">
        <v>104</v>
      </c>
    </row>
    <row r="161" spans="1:95" x14ac:dyDescent="0.2">
      <c r="A161" s="17"/>
      <c r="B161" s="13"/>
      <c r="C161" s="11">
        <v>8</v>
      </c>
      <c r="D161" s="161">
        <v>0</v>
      </c>
      <c r="E161" s="161">
        <v>0</v>
      </c>
      <c r="F161" s="161">
        <v>0</v>
      </c>
      <c r="G161" s="161">
        <v>0</v>
      </c>
      <c r="H161" s="161">
        <v>0</v>
      </c>
      <c r="I161" s="161">
        <v>0</v>
      </c>
      <c r="J161" s="84">
        <v>0</v>
      </c>
      <c r="K161" s="46">
        <v>1</v>
      </c>
      <c r="L161" s="38">
        <v>0</v>
      </c>
      <c r="M161" s="38">
        <v>0</v>
      </c>
      <c r="Y161" s="11">
        <v>8</v>
      </c>
      <c r="Z161" s="84">
        <f t="shared" si="167"/>
        <v>0</v>
      </c>
      <c r="AA161" s="84">
        <f t="shared" si="168"/>
        <v>0</v>
      </c>
      <c r="AB161" s="84">
        <f t="shared" si="169"/>
        <v>0</v>
      </c>
      <c r="AC161" s="84">
        <f t="shared" si="170"/>
        <v>0</v>
      </c>
      <c r="AD161" s="84">
        <f t="shared" si="171"/>
        <v>0</v>
      </c>
      <c r="AE161" s="84">
        <f t="shared" si="172"/>
        <v>0</v>
      </c>
      <c r="AF161" s="84">
        <f t="shared" ref="AF161:AF169" si="173">IF(AS161="p",BF161+$S$15,(IF(AS161="z",BF161,IF(AS161="m",BF161*$S$15,IF(AS161="n",BF161-$S$15,BF161)))))</f>
        <v>0</v>
      </c>
      <c r="AG161" s="204">
        <f>$S$17</f>
        <v>1</v>
      </c>
      <c r="AH161" s="84">
        <f t="shared" si="165"/>
        <v>0</v>
      </c>
      <c r="AI161" s="84">
        <f t="shared" si="166"/>
        <v>0</v>
      </c>
      <c r="AL161" s="199">
        <v>8</v>
      </c>
      <c r="AM161" s="207" t="s">
        <v>104</v>
      </c>
      <c r="AN161" s="207" t="s">
        <v>104</v>
      </c>
      <c r="AO161" s="207" t="s">
        <v>104</v>
      </c>
      <c r="AP161" s="207" t="s">
        <v>104</v>
      </c>
      <c r="AQ161" s="207" t="s">
        <v>104</v>
      </c>
      <c r="AR161" s="207" t="s">
        <v>104</v>
      </c>
      <c r="AS161" s="207" t="s">
        <v>104</v>
      </c>
      <c r="AT161" s="206"/>
      <c r="AU161" s="207" t="s">
        <v>104</v>
      </c>
      <c r="AV161" s="207" t="s">
        <v>104</v>
      </c>
      <c r="AW161" s="147"/>
      <c r="AX161" s="147"/>
      <c r="AY161" s="11">
        <v>8</v>
      </c>
      <c r="AZ161" s="191">
        <v>0</v>
      </c>
      <c r="BA161" s="193">
        <v>0</v>
      </c>
      <c r="BB161" s="193">
        <v>0</v>
      </c>
      <c r="BC161" s="193">
        <v>0</v>
      </c>
      <c r="BD161" s="193">
        <v>0</v>
      </c>
      <c r="BE161" s="193">
        <v>0</v>
      </c>
      <c r="BF161" s="193">
        <v>0</v>
      </c>
      <c r="BG161" s="212">
        <v>1</v>
      </c>
      <c r="BH161" s="191">
        <v>0</v>
      </c>
      <c r="BI161" s="191">
        <v>0</v>
      </c>
      <c r="BJ161" s="147"/>
      <c r="BK161" s="215"/>
      <c r="BL161" s="147"/>
      <c r="BM161" s="147"/>
      <c r="BN161" s="147"/>
      <c r="BO161" s="147"/>
      <c r="BP161" s="147"/>
      <c r="BQ161" s="147"/>
      <c r="BS161" s="11">
        <v>8</v>
      </c>
      <c r="BT161" s="191">
        <v>0</v>
      </c>
      <c r="BU161" s="193">
        <v>0</v>
      </c>
      <c r="BV161" s="193">
        <v>0</v>
      </c>
      <c r="BW161" s="193">
        <v>0</v>
      </c>
      <c r="BX161" s="193">
        <v>0</v>
      </c>
      <c r="BY161" s="193">
        <v>0</v>
      </c>
      <c r="BZ161" s="193">
        <v>0</v>
      </c>
      <c r="CA161" s="212">
        <v>1</v>
      </c>
      <c r="CB161" s="191">
        <v>0</v>
      </c>
      <c r="CC161" s="191">
        <v>0</v>
      </c>
      <c r="CG161" s="199">
        <v>8</v>
      </c>
      <c r="CH161" s="207" t="s">
        <v>104</v>
      </c>
      <c r="CI161" s="207" t="s">
        <v>104</v>
      </c>
      <c r="CJ161" s="207" t="s">
        <v>104</v>
      </c>
      <c r="CK161" s="207" t="s">
        <v>104</v>
      </c>
      <c r="CL161" s="207" t="s">
        <v>104</v>
      </c>
      <c r="CM161" s="207" t="s">
        <v>104</v>
      </c>
      <c r="CN161" s="207" t="s">
        <v>104</v>
      </c>
      <c r="CO161" s="206"/>
      <c r="CP161" s="207" t="s">
        <v>104</v>
      </c>
      <c r="CQ161" s="207" t="s">
        <v>104</v>
      </c>
    </row>
    <row r="162" spans="1:95" x14ac:dyDescent="0.2">
      <c r="A162" s="17"/>
      <c r="B162" s="13"/>
      <c r="C162" s="11">
        <v>9</v>
      </c>
      <c r="D162" s="161">
        <v>0</v>
      </c>
      <c r="E162" s="161">
        <v>0</v>
      </c>
      <c r="F162" s="161">
        <v>0</v>
      </c>
      <c r="G162" s="161">
        <v>0</v>
      </c>
      <c r="H162" s="161">
        <v>0</v>
      </c>
      <c r="I162" s="161">
        <v>0</v>
      </c>
      <c r="J162" s="84">
        <v>0</v>
      </c>
      <c r="K162" s="84">
        <v>0</v>
      </c>
      <c r="L162" s="46">
        <v>1</v>
      </c>
      <c r="M162" s="38">
        <v>0</v>
      </c>
      <c r="Y162" s="11">
        <v>9</v>
      </c>
      <c r="Z162" s="84">
        <f t="shared" si="167"/>
        <v>0</v>
      </c>
      <c r="AA162" s="84">
        <f t="shared" si="168"/>
        <v>0</v>
      </c>
      <c r="AB162" s="84">
        <f t="shared" si="169"/>
        <v>0</v>
      </c>
      <c r="AC162" s="84">
        <f t="shared" si="170"/>
        <v>0</v>
      </c>
      <c r="AD162" s="84">
        <f t="shared" si="171"/>
        <v>0</v>
      </c>
      <c r="AE162" s="84">
        <f t="shared" si="172"/>
        <v>0</v>
      </c>
      <c r="AF162" s="84">
        <f t="shared" si="173"/>
        <v>0</v>
      </c>
      <c r="AG162" s="84">
        <f t="shared" ref="AG162:AG170" si="174">IF(AT162="p",BG162+$S$15,(IF(AT162="z",BG162,IF(AT162="m",BG162*$S$15,IF(AT162="n",BG162-$S$15,BG162)))))</f>
        <v>0</v>
      </c>
      <c r="AH162" s="204">
        <f>$S$17</f>
        <v>1</v>
      </c>
      <c r="AI162" s="84">
        <f t="shared" si="166"/>
        <v>0</v>
      </c>
      <c r="AL162" s="199">
        <v>9</v>
      </c>
      <c r="AM162" s="207" t="s">
        <v>104</v>
      </c>
      <c r="AN162" s="207" t="s">
        <v>104</v>
      </c>
      <c r="AO162" s="207" t="s">
        <v>104</v>
      </c>
      <c r="AP162" s="207" t="s">
        <v>104</v>
      </c>
      <c r="AQ162" s="207" t="s">
        <v>104</v>
      </c>
      <c r="AR162" s="207" t="s">
        <v>104</v>
      </c>
      <c r="AS162" s="207" t="s">
        <v>104</v>
      </c>
      <c r="AT162" s="207" t="s">
        <v>104</v>
      </c>
      <c r="AU162" s="206"/>
      <c r="AV162" s="207" t="s">
        <v>104</v>
      </c>
      <c r="AW162" s="147"/>
      <c r="AX162" s="147"/>
      <c r="AY162" s="11">
        <v>9</v>
      </c>
      <c r="AZ162" s="191">
        <v>0</v>
      </c>
      <c r="BA162" s="193">
        <v>0</v>
      </c>
      <c r="BB162" s="193">
        <v>0</v>
      </c>
      <c r="BC162" s="193">
        <v>0</v>
      </c>
      <c r="BD162" s="193">
        <v>0</v>
      </c>
      <c r="BE162" s="193">
        <v>0</v>
      </c>
      <c r="BF162" s="193">
        <v>0</v>
      </c>
      <c r="BG162" s="193">
        <v>0</v>
      </c>
      <c r="BH162" s="212">
        <v>1</v>
      </c>
      <c r="BI162" s="191">
        <v>0</v>
      </c>
      <c r="BJ162" s="147"/>
      <c r="BK162" s="215"/>
      <c r="BL162" s="147"/>
      <c r="BM162" s="147"/>
      <c r="BN162" s="147"/>
      <c r="BO162" s="147"/>
      <c r="BP162" s="147"/>
      <c r="BQ162" s="147"/>
      <c r="BS162" s="11">
        <v>9</v>
      </c>
      <c r="BT162" s="191">
        <v>0</v>
      </c>
      <c r="BU162" s="193">
        <v>0</v>
      </c>
      <c r="BV162" s="193">
        <v>0</v>
      </c>
      <c r="BW162" s="193">
        <v>0</v>
      </c>
      <c r="BX162" s="193">
        <v>0</v>
      </c>
      <c r="BY162" s="193">
        <v>0</v>
      </c>
      <c r="BZ162" s="193">
        <v>0</v>
      </c>
      <c r="CA162" s="193">
        <v>0</v>
      </c>
      <c r="CB162" s="212">
        <v>1</v>
      </c>
      <c r="CC162" s="191">
        <v>0</v>
      </c>
      <c r="CG162" s="199">
        <v>9</v>
      </c>
      <c r="CH162" s="207" t="s">
        <v>104</v>
      </c>
      <c r="CI162" s="207" t="s">
        <v>104</v>
      </c>
      <c r="CJ162" s="207" t="s">
        <v>104</v>
      </c>
      <c r="CK162" s="207" t="s">
        <v>104</v>
      </c>
      <c r="CL162" s="207" t="s">
        <v>104</v>
      </c>
      <c r="CM162" s="207" t="s">
        <v>104</v>
      </c>
      <c r="CN162" s="207" t="s">
        <v>104</v>
      </c>
      <c r="CO162" s="207" t="s">
        <v>104</v>
      </c>
      <c r="CP162" s="206"/>
      <c r="CQ162" s="207" t="s">
        <v>104</v>
      </c>
    </row>
    <row r="163" spans="1:95" x14ac:dyDescent="0.2">
      <c r="A163" s="17"/>
      <c r="B163" s="13"/>
      <c r="C163" s="166">
        <v>10</v>
      </c>
      <c r="D163" s="157">
        <v>0</v>
      </c>
      <c r="E163" s="157">
        <v>0</v>
      </c>
      <c r="F163" s="157">
        <v>0</v>
      </c>
      <c r="G163" s="157">
        <v>0</v>
      </c>
      <c r="H163" s="157">
        <v>0</v>
      </c>
      <c r="I163" s="157">
        <v>0</v>
      </c>
      <c r="J163" s="167">
        <v>0</v>
      </c>
      <c r="K163" s="167">
        <v>0</v>
      </c>
      <c r="L163" s="167">
        <v>0</v>
      </c>
      <c r="M163" s="168">
        <v>1</v>
      </c>
      <c r="Y163" s="166">
        <v>10</v>
      </c>
      <c r="Z163" s="167">
        <f>IF(AM163="p",AZ163+$S$15,(IF(AM163="z",AZ163,IF(AM163="m",AZ163*$S$15,IF(AM163="n",AZ163-$S$15,AZ163)))))</f>
        <v>0</v>
      </c>
      <c r="AA163" s="167">
        <f t="shared" si="168"/>
        <v>0</v>
      </c>
      <c r="AB163" s="167">
        <f t="shared" si="169"/>
        <v>0</v>
      </c>
      <c r="AC163" s="167">
        <f t="shared" si="170"/>
        <v>0</v>
      </c>
      <c r="AD163" s="167">
        <f t="shared" si="171"/>
        <v>0</v>
      </c>
      <c r="AE163" s="167">
        <f t="shared" si="172"/>
        <v>0</v>
      </c>
      <c r="AF163" s="167">
        <f t="shared" si="173"/>
        <v>0</v>
      </c>
      <c r="AG163" s="167">
        <f t="shared" si="174"/>
        <v>0</v>
      </c>
      <c r="AH163" s="167">
        <f t="shared" ref="AH163:AH171" si="175">IF(AU163="p",BH163+$S$15,(IF(AU163="z",BH163,IF(AU163="m",BH163*$S$15,IF(AU163="n",BH163-$S$15,BH163)))))</f>
        <v>0</v>
      </c>
      <c r="AI163" s="168">
        <f>$S$17</f>
        <v>1</v>
      </c>
      <c r="AL163" s="200">
        <v>10</v>
      </c>
      <c r="AM163" s="208" t="s">
        <v>104</v>
      </c>
      <c r="AN163" s="208" t="s">
        <v>104</v>
      </c>
      <c r="AO163" s="208" t="s">
        <v>104</v>
      </c>
      <c r="AP163" s="208" t="s">
        <v>104</v>
      </c>
      <c r="AQ163" s="208" t="s">
        <v>104</v>
      </c>
      <c r="AR163" s="208" t="s">
        <v>104</v>
      </c>
      <c r="AS163" s="208" t="s">
        <v>104</v>
      </c>
      <c r="AT163" s="208" t="s">
        <v>104</v>
      </c>
      <c r="AU163" s="208" t="s">
        <v>104</v>
      </c>
      <c r="AV163" s="209"/>
      <c r="AW163" s="169"/>
      <c r="AX163" s="169"/>
      <c r="AY163" s="166">
        <v>10</v>
      </c>
      <c r="AZ163" s="196">
        <v>0</v>
      </c>
      <c r="BA163" s="195">
        <v>0</v>
      </c>
      <c r="BB163" s="195">
        <v>0</v>
      </c>
      <c r="BC163" s="195">
        <v>0</v>
      </c>
      <c r="BD163" s="195">
        <v>0</v>
      </c>
      <c r="BE163" s="195">
        <v>0</v>
      </c>
      <c r="BF163" s="195">
        <v>0</v>
      </c>
      <c r="BG163" s="195">
        <v>0</v>
      </c>
      <c r="BH163" s="195">
        <v>0</v>
      </c>
      <c r="BI163" s="213">
        <v>1</v>
      </c>
      <c r="BJ163" s="169"/>
      <c r="BK163" s="217"/>
      <c r="BL163" s="169"/>
      <c r="BM163" s="169"/>
      <c r="BN163" s="169"/>
      <c r="BO163" s="169"/>
      <c r="BP163" s="169"/>
      <c r="BQ163" s="169"/>
      <c r="BS163" s="166">
        <v>10</v>
      </c>
      <c r="BT163" s="196">
        <v>0</v>
      </c>
      <c r="BU163" s="195">
        <v>0</v>
      </c>
      <c r="BV163" s="195">
        <v>0</v>
      </c>
      <c r="BW163" s="195">
        <v>0</v>
      </c>
      <c r="BX163" s="195">
        <v>0</v>
      </c>
      <c r="BY163" s="195">
        <v>0</v>
      </c>
      <c r="BZ163" s="195">
        <v>0</v>
      </c>
      <c r="CA163" s="195">
        <v>0</v>
      </c>
      <c r="CB163" s="195">
        <v>0</v>
      </c>
      <c r="CC163" s="213">
        <v>1</v>
      </c>
      <c r="CG163" s="200">
        <v>10</v>
      </c>
      <c r="CH163" s="208" t="s">
        <v>104</v>
      </c>
      <c r="CI163" s="208" t="s">
        <v>104</v>
      </c>
      <c r="CJ163" s="208" t="s">
        <v>104</v>
      </c>
      <c r="CK163" s="208" t="s">
        <v>104</v>
      </c>
      <c r="CL163" s="208" t="s">
        <v>104</v>
      </c>
      <c r="CM163" s="208" t="s">
        <v>104</v>
      </c>
      <c r="CN163" s="208" t="s">
        <v>104</v>
      </c>
      <c r="CO163" s="208" t="s">
        <v>104</v>
      </c>
      <c r="CP163" s="208" t="s">
        <v>104</v>
      </c>
      <c r="CQ163" s="209"/>
    </row>
    <row r="164" spans="1:95" x14ac:dyDescent="0.2">
      <c r="A164" s="17" t="s">
        <v>12</v>
      </c>
      <c r="B164" s="13">
        <f>B154+1</f>
        <v>17</v>
      </c>
      <c r="C164" s="11">
        <v>1</v>
      </c>
      <c r="D164" s="46">
        <v>1</v>
      </c>
      <c r="E164" s="38">
        <v>0</v>
      </c>
      <c r="F164" s="38">
        <v>0</v>
      </c>
      <c r="G164" s="38">
        <v>0</v>
      </c>
      <c r="H164" s="38">
        <v>0</v>
      </c>
      <c r="I164" s="38">
        <v>0</v>
      </c>
      <c r="J164" s="38">
        <v>0</v>
      </c>
      <c r="K164" s="38">
        <v>0</v>
      </c>
      <c r="L164" s="38">
        <v>0</v>
      </c>
      <c r="M164" s="38">
        <v>0</v>
      </c>
      <c r="O164" s="10"/>
      <c r="Y164" s="11">
        <v>1</v>
      </c>
      <c r="Z164" s="204">
        <f>$S$17</f>
        <v>1</v>
      </c>
      <c r="AA164" s="84">
        <f>IF(AN164="p",BA164+$S$15,(IF(AN164="z",BA164,IF(AN164="m",BA164*$S$15,IF(AN164="n",BA164-$S$15,BA164)))))</f>
        <v>0</v>
      </c>
      <c r="AB164" s="84">
        <f t="shared" si="169"/>
        <v>0</v>
      </c>
      <c r="AC164" s="84">
        <f t="shared" si="170"/>
        <v>0</v>
      </c>
      <c r="AD164" s="84">
        <f t="shared" si="171"/>
        <v>0</v>
      </c>
      <c r="AE164" s="84">
        <f t="shared" si="172"/>
        <v>0</v>
      </c>
      <c r="AF164" s="84">
        <f t="shared" si="173"/>
        <v>0</v>
      </c>
      <c r="AG164" s="84">
        <f t="shared" si="174"/>
        <v>0</v>
      </c>
      <c r="AH164" s="84">
        <f t="shared" si="175"/>
        <v>0</v>
      </c>
      <c r="AI164" s="84">
        <f t="shared" ref="AI164:AI172" si="176">IF(AV164="p",BI164+$S$15,(IF(AV164="z",BI164,IF(AV164="m",BI164*$S$15,IF(AV164="n",BI164-$S$15,BI164)))))</f>
        <v>0</v>
      </c>
      <c r="AL164" s="199">
        <v>1</v>
      </c>
      <c r="AM164" s="206"/>
      <c r="AN164" s="207" t="s">
        <v>104</v>
      </c>
      <c r="AO164" s="207" t="s">
        <v>104</v>
      </c>
      <c r="AP164" s="207" t="s">
        <v>104</v>
      </c>
      <c r="AQ164" s="207" t="s">
        <v>104</v>
      </c>
      <c r="AR164" s="207" t="s">
        <v>104</v>
      </c>
      <c r="AS164" s="207" t="s">
        <v>104</v>
      </c>
      <c r="AT164" s="207" t="s">
        <v>104</v>
      </c>
      <c r="AU164" s="207" t="s">
        <v>104</v>
      </c>
      <c r="AV164" s="207" t="s">
        <v>104</v>
      </c>
      <c r="AW164" s="147"/>
      <c r="AX164" s="147"/>
      <c r="AY164" s="11">
        <v>1</v>
      </c>
      <c r="AZ164" s="212">
        <v>1</v>
      </c>
      <c r="BA164" s="190">
        <v>0</v>
      </c>
      <c r="BB164" s="191">
        <v>0</v>
      </c>
      <c r="BC164" s="191">
        <v>0</v>
      </c>
      <c r="BD164" s="191">
        <v>0</v>
      </c>
      <c r="BE164" s="191">
        <v>0</v>
      </c>
      <c r="BF164" s="191">
        <v>0</v>
      </c>
      <c r="BG164" s="191">
        <v>0</v>
      </c>
      <c r="BH164" s="191">
        <v>0</v>
      </c>
      <c r="BI164" s="191">
        <v>0</v>
      </c>
      <c r="BJ164" s="147"/>
      <c r="BK164" s="215"/>
      <c r="BL164" s="147"/>
      <c r="BM164" s="147"/>
      <c r="BN164" s="147"/>
      <c r="BO164" s="147"/>
      <c r="BP164" s="147"/>
      <c r="BQ164" s="147"/>
      <c r="BS164" s="11">
        <v>1</v>
      </c>
      <c r="BT164" s="212">
        <v>1</v>
      </c>
      <c r="BU164" s="191">
        <v>0</v>
      </c>
      <c r="BV164" s="191">
        <v>0</v>
      </c>
      <c r="BW164" s="191">
        <v>0</v>
      </c>
      <c r="BX164" s="191">
        <v>0</v>
      </c>
      <c r="BY164" s="191">
        <v>0</v>
      </c>
      <c r="BZ164" s="191">
        <v>0</v>
      </c>
      <c r="CA164" s="191">
        <v>0</v>
      </c>
      <c r="CB164" s="191">
        <v>0</v>
      </c>
      <c r="CC164" s="191">
        <v>0</v>
      </c>
      <c r="CG164" s="199">
        <v>1</v>
      </c>
      <c r="CH164" s="206"/>
      <c r="CI164" s="207" t="s">
        <v>104</v>
      </c>
      <c r="CJ164" s="207" t="s">
        <v>104</v>
      </c>
      <c r="CK164" s="207" t="s">
        <v>104</v>
      </c>
      <c r="CL164" s="207" t="s">
        <v>104</v>
      </c>
      <c r="CM164" s="207" t="s">
        <v>104</v>
      </c>
      <c r="CN164" s="207" t="s">
        <v>104</v>
      </c>
      <c r="CO164" s="207" t="s">
        <v>104</v>
      </c>
      <c r="CP164" s="207" t="s">
        <v>104</v>
      </c>
      <c r="CQ164" s="207" t="s">
        <v>104</v>
      </c>
    </row>
    <row r="165" spans="1:95" x14ac:dyDescent="0.2">
      <c r="A165" s="17"/>
      <c r="B165" s="13"/>
      <c r="C165" s="11">
        <v>2</v>
      </c>
      <c r="D165" s="38">
        <v>0</v>
      </c>
      <c r="E165" s="46">
        <v>1</v>
      </c>
      <c r="F165" s="38">
        <v>0</v>
      </c>
      <c r="G165" s="38">
        <v>0</v>
      </c>
      <c r="H165" s="38">
        <v>0</v>
      </c>
      <c r="I165" s="38">
        <v>0</v>
      </c>
      <c r="J165" s="38">
        <v>0</v>
      </c>
      <c r="K165" s="38">
        <v>0</v>
      </c>
      <c r="L165" s="38">
        <v>0</v>
      </c>
      <c r="M165" s="38">
        <v>0</v>
      </c>
      <c r="Y165" s="11">
        <v>2</v>
      </c>
      <c r="Z165" s="84">
        <f>IF(AM165="p",AZ165+$S$15,(IF(AM165="z",AZ165,IF(AM165="m",AZ165*$S$15,IF(AM165="n",AZ165-$S$15,AZ165)))))</f>
        <v>0</v>
      </c>
      <c r="AA165" s="204">
        <f>$S$17</f>
        <v>1</v>
      </c>
      <c r="AB165" s="84">
        <f t="shared" si="169"/>
        <v>0</v>
      </c>
      <c r="AC165" s="84">
        <f t="shared" si="170"/>
        <v>0</v>
      </c>
      <c r="AD165" s="84">
        <f t="shared" si="171"/>
        <v>0</v>
      </c>
      <c r="AE165" s="84">
        <f t="shared" si="172"/>
        <v>0</v>
      </c>
      <c r="AF165" s="84">
        <f t="shared" si="173"/>
        <v>0</v>
      </c>
      <c r="AG165" s="84">
        <f t="shared" si="174"/>
        <v>0</v>
      </c>
      <c r="AH165" s="84">
        <f t="shared" si="175"/>
        <v>0</v>
      </c>
      <c r="AI165" s="84">
        <f t="shared" si="176"/>
        <v>0</v>
      </c>
      <c r="AL165" s="199">
        <v>2</v>
      </c>
      <c r="AM165" s="207" t="s">
        <v>104</v>
      </c>
      <c r="AN165" s="206"/>
      <c r="AO165" s="207" t="s">
        <v>104</v>
      </c>
      <c r="AP165" s="207" t="s">
        <v>104</v>
      </c>
      <c r="AQ165" s="207" t="s">
        <v>104</v>
      </c>
      <c r="AR165" s="207" t="s">
        <v>104</v>
      </c>
      <c r="AS165" s="207" t="s">
        <v>104</v>
      </c>
      <c r="AT165" s="207" t="s">
        <v>104</v>
      </c>
      <c r="AU165" s="207" t="s">
        <v>104</v>
      </c>
      <c r="AV165" s="207" t="s">
        <v>104</v>
      </c>
      <c r="AW165" s="147"/>
      <c r="AX165" s="147"/>
      <c r="AY165" s="11">
        <v>2</v>
      </c>
      <c r="AZ165" s="190">
        <v>0</v>
      </c>
      <c r="BA165" s="212">
        <v>1</v>
      </c>
      <c r="BB165" s="191">
        <v>0</v>
      </c>
      <c r="BC165" s="191">
        <v>0</v>
      </c>
      <c r="BD165" s="191">
        <v>0</v>
      </c>
      <c r="BE165" s="191">
        <v>0</v>
      </c>
      <c r="BF165" s="191">
        <v>0</v>
      </c>
      <c r="BG165" s="191">
        <v>0</v>
      </c>
      <c r="BH165" s="191">
        <v>0</v>
      </c>
      <c r="BI165" s="191">
        <v>0</v>
      </c>
      <c r="BJ165" s="147"/>
      <c r="BK165" s="215"/>
      <c r="BL165" s="147"/>
      <c r="BM165" s="147"/>
      <c r="BN165" s="147"/>
      <c r="BO165" s="147"/>
      <c r="BP165" s="147"/>
      <c r="BQ165" s="147"/>
      <c r="BS165" s="11">
        <v>2</v>
      </c>
      <c r="BT165" s="191">
        <v>0</v>
      </c>
      <c r="BU165" s="212">
        <v>1</v>
      </c>
      <c r="BV165" s="191">
        <v>0</v>
      </c>
      <c r="BW165" s="191">
        <v>0</v>
      </c>
      <c r="BX165" s="191">
        <v>0</v>
      </c>
      <c r="BY165" s="191">
        <v>0</v>
      </c>
      <c r="BZ165" s="191">
        <v>0</v>
      </c>
      <c r="CA165" s="191">
        <v>0</v>
      </c>
      <c r="CB165" s="191">
        <v>0</v>
      </c>
      <c r="CC165" s="191">
        <v>0</v>
      </c>
      <c r="CG165" s="199">
        <v>2</v>
      </c>
      <c r="CH165" s="207" t="s">
        <v>104</v>
      </c>
      <c r="CI165" s="206"/>
      <c r="CJ165" s="207" t="s">
        <v>104</v>
      </c>
      <c r="CK165" s="207" t="s">
        <v>104</v>
      </c>
      <c r="CL165" s="207" t="s">
        <v>104</v>
      </c>
      <c r="CM165" s="207" t="s">
        <v>104</v>
      </c>
      <c r="CN165" s="207" t="s">
        <v>104</v>
      </c>
      <c r="CO165" s="207" t="s">
        <v>104</v>
      </c>
      <c r="CP165" s="207" t="s">
        <v>104</v>
      </c>
      <c r="CQ165" s="207" t="s">
        <v>104</v>
      </c>
    </row>
    <row r="166" spans="1:95" x14ac:dyDescent="0.2">
      <c r="A166" s="17"/>
      <c r="B166" s="13"/>
      <c r="C166" s="11">
        <v>3</v>
      </c>
      <c r="D166" s="38">
        <v>0</v>
      </c>
      <c r="E166" s="38">
        <v>0</v>
      </c>
      <c r="F166" s="46">
        <v>1</v>
      </c>
      <c r="G166" s="38">
        <v>0</v>
      </c>
      <c r="H166" s="38">
        <v>0</v>
      </c>
      <c r="I166" s="38">
        <v>0</v>
      </c>
      <c r="J166" s="38">
        <v>0</v>
      </c>
      <c r="K166" s="38">
        <v>0</v>
      </c>
      <c r="L166" s="38">
        <v>0</v>
      </c>
      <c r="M166" s="38">
        <v>0</v>
      </c>
      <c r="Y166" s="11">
        <v>3</v>
      </c>
      <c r="Z166" s="84">
        <f t="shared" ref="Z166:Z172" si="177">IF(AM166="p",AZ166+$S$15,(IF(AM166="z",AZ166,IF(AM166="m",AZ166*$S$15,IF(AM166="n",AZ166-$S$15,AZ166)))))</f>
        <v>0</v>
      </c>
      <c r="AA166" s="84">
        <f t="shared" ref="AA166:AA173" si="178">IF(AN166="p",BA166+$S$15,(IF(AN166="z",BA166,IF(AN166="m",BA166*$S$15,IF(AN166="n",BA166-$S$15,BA166)))))</f>
        <v>0</v>
      </c>
      <c r="AB166" s="204">
        <f>$S$17</f>
        <v>1</v>
      </c>
      <c r="AC166" s="84">
        <f t="shared" si="170"/>
        <v>0</v>
      </c>
      <c r="AD166" s="84">
        <f t="shared" si="171"/>
        <v>0</v>
      </c>
      <c r="AE166" s="84">
        <f t="shared" si="172"/>
        <v>0</v>
      </c>
      <c r="AF166" s="84">
        <f t="shared" si="173"/>
        <v>0</v>
      </c>
      <c r="AG166" s="84">
        <f t="shared" si="174"/>
        <v>0</v>
      </c>
      <c r="AH166" s="84">
        <f t="shared" si="175"/>
        <v>0</v>
      </c>
      <c r="AI166" s="84">
        <f t="shared" si="176"/>
        <v>0</v>
      </c>
      <c r="AL166" s="199">
        <v>3</v>
      </c>
      <c r="AM166" s="207" t="s">
        <v>104</v>
      </c>
      <c r="AN166" s="207" t="s">
        <v>104</v>
      </c>
      <c r="AO166" s="206"/>
      <c r="AP166" s="207" t="s">
        <v>104</v>
      </c>
      <c r="AQ166" s="207" t="s">
        <v>104</v>
      </c>
      <c r="AR166" s="207" t="s">
        <v>104</v>
      </c>
      <c r="AS166" s="207" t="s">
        <v>104</v>
      </c>
      <c r="AT166" s="207" t="s">
        <v>104</v>
      </c>
      <c r="AU166" s="207" t="s">
        <v>104</v>
      </c>
      <c r="AV166" s="207" t="s">
        <v>104</v>
      </c>
      <c r="AW166" s="147"/>
      <c r="AX166" s="147"/>
      <c r="AY166" s="11">
        <v>3</v>
      </c>
      <c r="AZ166" s="191">
        <v>0</v>
      </c>
      <c r="BA166" s="191">
        <v>0</v>
      </c>
      <c r="BB166" s="212">
        <v>1</v>
      </c>
      <c r="BC166" s="191">
        <v>0</v>
      </c>
      <c r="BD166" s="191">
        <v>0</v>
      </c>
      <c r="BE166" s="191">
        <v>0</v>
      </c>
      <c r="BF166" s="191">
        <v>0</v>
      </c>
      <c r="BG166" s="191">
        <v>0</v>
      </c>
      <c r="BH166" s="191">
        <v>0</v>
      </c>
      <c r="BI166" s="191">
        <v>0</v>
      </c>
      <c r="BJ166" s="147"/>
      <c r="BK166" s="215"/>
      <c r="BL166" s="147"/>
      <c r="BM166" s="147"/>
      <c r="BN166" s="147"/>
      <c r="BO166" s="147"/>
      <c r="BP166" s="147"/>
      <c r="BQ166" s="147"/>
      <c r="BS166" s="11">
        <v>3</v>
      </c>
      <c r="BT166" s="191">
        <v>0</v>
      </c>
      <c r="BU166" s="191">
        <v>0</v>
      </c>
      <c r="BV166" s="212">
        <v>1</v>
      </c>
      <c r="BW166" s="191">
        <v>0</v>
      </c>
      <c r="BX166" s="191">
        <v>0</v>
      </c>
      <c r="BY166" s="191">
        <v>0</v>
      </c>
      <c r="BZ166" s="191">
        <v>0</v>
      </c>
      <c r="CA166" s="191">
        <v>0</v>
      </c>
      <c r="CB166" s="191">
        <v>0</v>
      </c>
      <c r="CC166" s="191">
        <v>0</v>
      </c>
      <c r="CG166" s="199">
        <v>3</v>
      </c>
      <c r="CH166" s="207" t="s">
        <v>104</v>
      </c>
      <c r="CI166" s="207" t="s">
        <v>104</v>
      </c>
      <c r="CJ166" s="206"/>
      <c r="CK166" s="207" t="s">
        <v>104</v>
      </c>
      <c r="CL166" s="207" t="s">
        <v>104</v>
      </c>
      <c r="CM166" s="207" t="s">
        <v>104</v>
      </c>
      <c r="CN166" s="207" t="s">
        <v>104</v>
      </c>
      <c r="CO166" s="207" t="s">
        <v>104</v>
      </c>
      <c r="CP166" s="207" t="s">
        <v>104</v>
      </c>
      <c r="CQ166" s="207" t="s">
        <v>104</v>
      </c>
    </row>
    <row r="167" spans="1:95" x14ac:dyDescent="0.2">
      <c r="A167" s="17"/>
      <c r="B167" s="13"/>
      <c r="C167" s="11">
        <v>4</v>
      </c>
      <c r="D167" s="38">
        <v>0</v>
      </c>
      <c r="E167" s="38">
        <v>0</v>
      </c>
      <c r="F167" s="38">
        <v>0</v>
      </c>
      <c r="G167" s="46">
        <v>1</v>
      </c>
      <c r="H167" s="38">
        <v>0</v>
      </c>
      <c r="I167" s="38">
        <v>0</v>
      </c>
      <c r="J167" s="38">
        <v>0</v>
      </c>
      <c r="K167" s="38">
        <v>0</v>
      </c>
      <c r="L167" s="38">
        <v>0</v>
      </c>
      <c r="M167" s="38">
        <v>0</v>
      </c>
      <c r="Y167" s="11">
        <v>4</v>
      </c>
      <c r="Z167" s="84">
        <f t="shared" si="177"/>
        <v>0</v>
      </c>
      <c r="AA167" s="84">
        <f t="shared" si="178"/>
        <v>0</v>
      </c>
      <c r="AB167" s="84">
        <f t="shared" ref="AB167:AB175" si="179">IF(AO167="p",BB167+$S$15,(IF(AO167="z",BB167,IF(AO167="m",BB167*$S$15,IF(AO167="n",BB167-$S$15,BB167)))))</f>
        <v>0</v>
      </c>
      <c r="AC167" s="204">
        <f>$S$17</f>
        <v>1</v>
      </c>
      <c r="AD167" s="84">
        <f t="shared" si="171"/>
        <v>0</v>
      </c>
      <c r="AE167" s="84">
        <f t="shared" si="172"/>
        <v>0</v>
      </c>
      <c r="AF167" s="84">
        <f t="shared" si="173"/>
        <v>0</v>
      </c>
      <c r="AG167" s="84">
        <f t="shared" si="174"/>
        <v>0</v>
      </c>
      <c r="AH167" s="84">
        <f t="shared" si="175"/>
        <v>0</v>
      </c>
      <c r="AI167" s="84">
        <f t="shared" si="176"/>
        <v>0</v>
      </c>
      <c r="AL167" s="199">
        <v>4</v>
      </c>
      <c r="AM167" s="207" t="s">
        <v>104</v>
      </c>
      <c r="AN167" s="207" t="s">
        <v>104</v>
      </c>
      <c r="AO167" s="207" t="s">
        <v>104</v>
      </c>
      <c r="AP167" s="206"/>
      <c r="AQ167" s="207" t="s">
        <v>104</v>
      </c>
      <c r="AR167" s="207" t="s">
        <v>104</v>
      </c>
      <c r="AS167" s="207" t="s">
        <v>104</v>
      </c>
      <c r="AT167" s="207" t="s">
        <v>104</v>
      </c>
      <c r="AU167" s="207" t="s">
        <v>104</v>
      </c>
      <c r="AV167" s="207" t="s">
        <v>104</v>
      </c>
      <c r="AW167" s="147"/>
      <c r="AX167" s="147"/>
      <c r="AY167" s="11">
        <v>4</v>
      </c>
      <c r="AZ167" s="191">
        <v>0</v>
      </c>
      <c r="BA167" s="191">
        <v>0</v>
      </c>
      <c r="BB167" s="191">
        <v>0</v>
      </c>
      <c r="BC167" s="212">
        <v>1</v>
      </c>
      <c r="BD167" s="191">
        <v>0</v>
      </c>
      <c r="BE167" s="191">
        <v>0</v>
      </c>
      <c r="BF167" s="191">
        <v>0</v>
      </c>
      <c r="BG167" s="191">
        <v>0</v>
      </c>
      <c r="BH167" s="191">
        <v>0</v>
      </c>
      <c r="BI167" s="191">
        <v>0</v>
      </c>
      <c r="BJ167" s="147"/>
      <c r="BK167" s="215"/>
      <c r="BL167" s="147"/>
      <c r="BM167" s="147"/>
      <c r="BN167" s="147"/>
      <c r="BO167" s="147"/>
      <c r="BP167" s="147"/>
      <c r="BQ167" s="147"/>
      <c r="BS167" s="11">
        <v>4</v>
      </c>
      <c r="BT167" s="191">
        <v>0</v>
      </c>
      <c r="BU167" s="191">
        <v>0</v>
      </c>
      <c r="BV167" s="191">
        <v>0</v>
      </c>
      <c r="BW167" s="212">
        <v>1</v>
      </c>
      <c r="BX167" s="191">
        <v>0</v>
      </c>
      <c r="BY167" s="191">
        <v>0</v>
      </c>
      <c r="BZ167" s="191">
        <v>0</v>
      </c>
      <c r="CA167" s="191">
        <v>0</v>
      </c>
      <c r="CB167" s="191">
        <v>0</v>
      </c>
      <c r="CC167" s="191">
        <v>0</v>
      </c>
      <c r="CG167" s="199">
        <v>4</v>
      </c>
      <c r="CH167" s="207" t="s">
        <v>104</v>
      </c>
      <c r="CI167" s="207" t="s">
        <v>104</v>
      </c>
      <c r="CJ167" s="207" t="s">
        <v>104</v>
      </c>
      <c r="CK167" s="206"/>
      <c r="CL167" s="207" t="s">
        <v>104</v>
      </c>
      <c r="CM167" s="207" t="s">
        <v>104</v>
      </c>
      <c r="CN167" s="207" t="s">
        <v>104</v>
      </c>
      <c r="CO167" s="207" t="s">
        <v>104</v>
      </c>
      <c r="CP167" s="207" t="s">
        <v>104</v>
      </c>
      <c r="CQ167" s="207" t="s">
        <v>104</v>
      </c>
    </row>
    <row r="168" spans="1:95" x14ac:dyDescent="0.2">
      <c r="A168" s="17"/>
      <c r="B168" s="13"/>
      <c r="C168" s="11">
        <v>5</v>
      </c>
      <c r="D168" s="38">
        <v>0</v>
      </c>
      <c r="E168" s="38">
        <v>0</v>
      </c>
      <c r="F168" s="38">
        <v>0</v>
      </c>
      <c r="G168" s="38">
        <v>0</v>
      </c>
      <c r="H168" s="46">
        <v>1</v>
      </c>
      <c r="I168" s="38">
        <v>0</v>
      </c>
      <c r="J168" s="38">
        <v>0</v>
      </c>
      <c r="K168" s="38">
        <v>0</v>
      </c>
      <c r="L168" s="38">
        <v>0</v>
      </c>
      <c r="M168" s="38">
        <v>0</v>
      </c>
      <c r="Y168" s="11">
        <v>5</v>
      </c>
      <c r="Z168" s="84">
        <f t="shared" si="177"/>
        <v>0</v>
      </c>
      <c r="AA168" s="84">
        <f t="shared" si="178"/>
        <v>0</v>
      </c>
      <c r="AB168" s="84">
        <f t="shared" si="179"/>
        <v>0</v>
      </c>
      <c r="AC168" s="84">
        <f t="shared" ref="AC168:AC176" si="180">IF(AP168="p",BC168+$S$15,(IF(AP168="z",BC168,IF(AP168="m",BC168*$S$15,IF(AP168="n",BC168-$S$15,BC168)))))</f>
        <v>0</v>
      </c>
      <c r="AD168" s="204">
        <f>$S$17</f>
        <v>1</v>
      </c>
      <c r="AE168" s="84">
        <f t="shared" si="172"/>
        <v>0</v>
      </c>
      <c r="AF168" s="84">
        <f t="shared" si="173"/>
        <v>0</v>
      </c>
      <c r="AG168" s="84">
        <f t="shared" si="174"/>
        <v>0</v>
      </c>
      <c r="AH168" s="84">
        <f t="shared" si="175"/>
        <v>0</v>
      </c>
      <c r="AI168" s="84">
        <f t="shared" si="176"/>
        <v>0</v>
      </c>
      <c r="AL168" s="199">
        <v>5</v>
      </c>
      <c r="AM168" s="207" t="s">
        <v>104</v>
      </c>
      <c r="AN168" s="207" t="s">
        <v>104</v>
      </c>
      <c r="AO168" s="207" t="s">
        <v>104</v>
      </c>
      <c r="AP168" s="207" t="s">
        <v>104</v>
      </c>
      <c r="AQ168" s="206"/>
      <c r="AR168" s="207" t="s">
        <v>104</v>
      </c>
      <c r="AS168" s="207" t="s">
        <v>104</v>
      </c>
      <c r="AT168" s="207" t="s">
        <v>104</v>
      </c>
      <c r="AU168" s="207" t="s">
        <v>104</v>
      </c>
      <c r="AV168" s="207" t="s">
        <v>104</v>
      </c>
      <c r="AW168" s="147"/>
      <c r="AX168" s="147"/>
      <c r="AY168" s="11">
        <v>5</v>
      </c>
      <c r="AZ168" s="191">
        <v>0</v>
      </c>
      <c r="BA168" s="191">
        <v>0</v>
      </c>
      <c r="BB168" s="191">
        <v>0</v>
      </c>
      <c r="BC168" s="191">
        <v>0</v>
      </c>
      <c r="BD168" s="212">
        <v>1</v>
      </c>
      <c r="BE168" s="191">
        <v>0</v>
      </c>
      <c r="BF168" s="191">
        <v>0</v>
      </c>
      <c r="BG168" s="191">
        <v>0</v>
      </c>
      <c r="BH168" s="191">
        <v>0</v>
      </c>
      <c r="BI168" s="191">
        <v>0</v>
      </c>
      <c r="BJ168" s="147"/>
      <c r="BK168" s="215"/>
      <c r="BL168" s="147"/>
      <c r="BM168" s="147"/>
      <c r="BN168" s="147"/>
      <c r="BO168" s="147"/>
      <c r="BP168" s="147"/>
      <c r="BQ168" s="147"/>
      <c r="BS168" s="11">
        <v>5</v>
      </c>
      <c r="BT168" s="191">
        <v>0</v>
      </c>
      <c r="BU168" s="191">
        <v>0</v>
      </c>
      <c r="BV168" s="191">
        <v>0</v>
      </c>
      <c r="BW168" s="191">
        <v>0</v>
      </c>
      <c r="BX168" s="212">
        <v>1</v>
      </c>
      <c r="BY168" s="191">
        <v>0</v>
      </c>
      <c r="BZ168" s="191">
        <v>0</v>
      </c>
      <c r="CA168" s="191">
        <v>0</v>
      </c>
      <c r="CB168" s="191">
        <v>0</v>
      </c>
      <c r="CC168" s="191">
        <v>0</v>
      </c>
      <c r="CG168" s="199">
        <v>5</v>
      </c>
      <c r="CH168" s="207" t="s">
        <v>104</v>
      </c>
      <c r="CI168" s="207" t="s">
        <v>104</v>
      </c>
      <c r="CJ168" s="207" t="s">
        <v>104</v>
      </c>
      <c r="CK168" s="207" t="s">
        <v>104</v>
      </c>
      <c r="CL168" s="206"/>
      <c r="CM168" s="207" t="s">
        <v>104</v>
      </c>
      <c r="CN168" s="207" t="s">
        <v>104</v>
      </c>
      <c r="CO168" s="207" t="s">
        <v>104</v>
      </c>
      <c r="CP168" s="207" t="s">
        <v>104</v>
      </c>
      <c r="CQ168" s="207" t="s">
        <v>104</v>
      </c>
    </row>
    <row r="169" spans="1:95" x14ac:dyDescent="0.2">
      <c r="A169" s="17"/>
      <c r="B169" s="13"/>
      <c r="C169" s="11">
        <v>6</v>
      </c>
      <c r="D169" s="38">
        <v>0</v>
      </c>
      <c r="E169" s="38">
        <v>0</v>
      </c>
      <c r="F169" s="38">
        <v>0</v>
      </c>
      <c r="G169" s="38">
        <v>0</v>
      </c>
      <c r="H169" s="38">
        <v>0</v>
      </c>
      <c r="I169" s="46">
        <v>1</v>
      </c>
      <c r="J169" s="38">
        <v>0</v>
      </c>
      <c r="K169" s="38">
        <v>0</v>
      </c>
      <c r="L169" s="38">
        <v>0</v>
      </c>
      <c r="M169" s="38">
        <v>0</v>
      </c>
      <c r="Y169" s="11">
        <v>6</v>
      </c>
      <c r="Z169" s="84">
        <f t="shared" si="177"/>
        <v>0</v>
      </c>
      <c r="AA169" s="84">
        <f t="shared" si="178"/>
        <v>0</v>
      </c>
      <c r="AB169" s="84">
        <f t="shared" si="179"/>
        <v>0</v>
      </c>
      <c r="AC169" s="84">
        <f t="shared" si="180"/>
        <v>0</v>
      </c>
      <c r="AD169" s="84">
        <f t="shared" ref="AD169:AD177" si="181">IF(AQ169="p",BD169+$S$15,(IF(AQ169="z",BD169,IF(AQ169="m",BD169*$S$15,IF(AQ169="n",BD169-$S$15,BD169)))))</f>
        <v>0</v>
      </c>
      <c r="AE169" s="204">
        <f>$S$17</f>
        <v>1</v>
      </c>
      <c r="AF169" s="84">
        <f t="shared" si="173"/>
        <v>0</v>
      </c>
      <c r="AG169" s="84">
        <f t="shared" si="174"/>
        <v>0</v>
      </c>
      <c r="AH169" s="84">
        <f t="shared" si="175"/>
        <v>0</v>
      </c>
      <c r="AI169" s="84">
        <f t="shared" si="176"/>
        <v>0</v>
      </c>
      <c r="AL169" s="199">
        <v>6</v>
      </c>
      <c r="AM169" s="207" t="s">
        <v>104</v>
      </c>
      <c r="AN169" s="207" t="s">
        <v>104</v>
      </c>
      <c r="AO169" s="207" t="s">
        <v>104</v>
      </c>
      <c r="AP169" s="207" t="s">
        <v>104</v>
      </c>
      <c r="AQ169" s="207" t="s">
        <v>104</v>
      </c>
      <c r="AR169" s="206"/>
      <c r="AS169" s="207" t="s">
        <v>104</v>
      </c>
      <c r="AT169" s="207" t="s">
        <v>104</v>
      </c>
      <c r="AU169" s="207" t="s">
        <v>104</v>
      </c>
      <c r="AV169" s="207" t="s">
        <v>104</v>
      </c>
      <c r="AW169" s="147"/>
      <c r="AX169" s="147"/>
      <c r="AY169" s="11">
        <v>6</v>
      </c>
      <c r="AZ169" s="191">
        <v>0</v>
      </c>
      <c r="BA169" s="191">
        <v>0</v>
      </c>
      <c r="BB169" s="191">
        <v>0</v>
      </c>
      <c r="BC169" s="191">
        <v>0</v>
      </c>
      <c r="BD169" s="191">
        <v>0</v>
      </c>
      <c r="BE169" s="212">
        <v>1</v>
      </c>
      <c r="BF169" s="191">
        <v>0</v>
      </c>
      <c r="BG169" s="191">
        <v>0</v>
      </c>
      <c r="BH169" s="191">
        <v>0</v>
      </c>
      <c r="BI169" s="191">
        <v>0</v>
      </c>
      <c r="BJ169" s="147"/>
      <c r="BK169" s="215"/>
      <c r="BL169" s="147"/>
      <c r="BM169" s="147"/>
      <c r="BN169" s="147"/>
      <c r="BO169" s="147"/>
      <c r="BP169" s="147"/>
      <c r="BQ169" s="147"/>
      <c r="BS169" s="11">
        <v>6</v>
      </c>
      <c r="BT169" s="191">
        <v>0</v>
      </c>
      <c r="BU169" s="191">
        <v>0</v>
      </c>
      <c r="BV169" s="191">
        <v>0</v>
      </c>
      <c r="BW169" s="191">
        <v>0</v>
      </c>
      <c r="BX169" s="191">
        <v>0</v>
      </c>
      <c r="BY169" s="212">
        <v>1</v>
      </c>
      <c r="BZ169" s="191">
        <v>0</v>
      </c>
      <c r="CA169" s="191">
        <v>0</v>
      </c>
      <c r="CB169" s="191">
        <v>0</v>
      </c>
      <c r="CC169" s="191">
        <v>0</v>
      </c>
      <c r="CG169" s="199">
        <v>6</v>
      </c>
      <c r="CH169" s="207" t="s">
        <v>104</v>
      </c>
      <c r="CI169" s="207" t="s">
        <v>104</v>
      </c>
      <c r="CJ169" s="207" t="s">
        <v>104</v>
      </c>
      <c r="CK169" s="207" t="s">
        <v>104</v>
      </c>
      <c r="CL169" s="207" t="s">
        <v>104</v>
      </c>
      <c r="CM169" s="206"/>
      <c r="CN169" s="207" t="s">
        <v>104</v>
      </c>
      <c r="CO169" s="207" t="s">
        <v>104</v>
      </c>
      <c r="CP169" s="207" t="s">
        <v>104</v>
      </c>
      <c r="CQ169" s="207" t="s">
        <v>104</v>
      </c>
    </row>
    <row r="170" spans="1:95" x14ac:dyDescent="0.2">
      <c r="A170" s="17"/>
      <c r="B170" s="13"/>
      <c r="C170" s="11">
        <v>7</v>
      </c>
      <c r="D170" s="161">
        <v>0</v>
      </c>
      <c r="E170" s="161">
        <v>0</v>
      </c>
      <c r="F170" s="161">
        <v>0</v>
      </c>
      <c r="G170" s="161">
        <v>0</v>
      </c>
      <c r="H170" s="161">
        <v>0</v>
      </c>
      <c r="I170" s="161">
        <v>0</v>
      </c>
      <c r="J170" s="46">
        <v>1</v>
      </c>
      <c r="K170" s="38">
        <v>0</v>
      </c>
      <c r="L170" s="38">
        <v>0</v>
      </c>
      <c r="M170" s="38">
        <v>0</v>
      </c>
      <c r="Y170" s="11">
        <v>7</v>
      </c>
      <c r="Z170" s="84">
        <f t="shared" si="177"/>
        <v>0</v>
      </c>
      <c r="AA170" s="84">
        <f t="shared" si="178"/>
        <v>0</v>
      </c>
      <c r="AB170" s="84">
        <f t="shared" si="179"/>
        <v>0</v>
      </c>
      <c r="AC170" s="84">
        <f t="shared" si="180"/>
        <v>0</v>
      </c>
      <c r="AD170" s="84">
        <f t="shared" si="181"/>
        <v>0</v>
      </c>
      <c r="AE170" s="84">
        <f t="shared" ref="AE170:AE178" si="182">IF(AR170="p",BE170+$S$15,(IF(AR170="z",BE170,IF(AR170="m",BE170*$S$15,IF(AR170="n",BE170-$S$15,BE170)))))</f>
        <v>0</v>
      </c>
      <c r="AF170" s="204">
        <f>$S$17</f>
        <v>1</v>
      </c>
      <c r="AG170" s="84">
        <f t="shared" si="174"/>
        <v>0</v>
      </c>
      <c r="AH170" s="84">
        <f t="shared" si="175"/>
        <v>0</v>
      </c>
      <c r="AI170" s="84">
        <f t="shared" si="176"/>
        <v>0</v>
      </c>
      <c r="AL170" s="199">
        <v>7</v>
      </c>
      <c r="AM170" s="207" t="s">
        <v>104</v>
      </c>
      <c r="AN170" s="207" t="s">
        <v>104</v>
      </c>
      <c r="AO170" s="207" t="s">
        <v>104</v>
      </c>
      <c r="AP170" s="207" t="s">
        <v>104</v>
      </c>
      <c r="AQ170" s="207" t="s">
        <v>104</v>
      </c>
      <c r="AR170" s="207" t="s">
        <v>104</v>
      </c>
      <c r="AS170" s="206"/>
      <c r="AT170" s="207" t="s">
        <v>104</v>
      </c>
      <c r="AU170" s="207" t="s">
        <v>104</v>
      </c>
      <c r="AV170" s="207" t="s">
        <v>104</v>
      </c>
      <c r="AW170" s="147"/>
      <c r="AX170" s="147"/>
      <c r="AY170" s="11">
        <v>7</v>
      </c>
      <c r="AZ170" s="191">
        <v>0</v>
      </c>
      <c r="BA170" s="193">
        <v>0</v>
      </c>
      <c r="BB170" s="193">
        <v>0</v>
      </c>
      <c r="BC170" s="193">
        <v>0</v>
      </c>
      <c r="BD170" s="193">
        <v>0</v>
      </c>
      <c r="BE170" s="193">
        <v>0</v>
      </c>
      <c r="BF170" s="212">
        <v>1</v>
      </c>
      <c r="BG170" s="191">
        <v>0</v>
      </c>
      <c r="BH170" s="191">
        <v>0</v>
      </c>
      <c r="BI170" s="191">
        <v>0</v>
      </c>
      <c r="BJ170" s="147"/>
      <c r="BK170" s="215"/>
      <c r="BL170" s="147"/>
      <c r="BM170" s="147"/>
      <c r="BN170" s="147"/>
      <c r="BO170" s="147"/>
      <c r="BP170" s="147"/>
      <c r="BQ170" s="147"/>
      <c r="BS170" s="11">
        <v>7</v>
      </c>
      <c r="BT170" s="191">
        <v>0</v>
      </c>
      <c r="BU170" s="193">
        <v>0</v>
      </c>
      <c r="BV170" s="193">
        <v>0</v>
      </c>
      <c r="BW170" s="193">
        <v>0</v>
      </c>
      <c r="BX170" s="193">
        <v>0</v>
      </c>
      <c r="BY170" s="193">
        <v>0</v>
      </c>
      <c r="BZ170" s="212">
        <v>1</v>
      </c>
      <c r="CA170" s="191">
        <v>0</v>
      </c>
      <c r="CB170" s="191">
        <v>0</v>
      </c>
      <c r="CC170" s="191">
        <v>0</v>
      </c>
      <c r="CG170" s="199">
        <v>7</v>
      </c>
      <c r="CH170" s="207" t="s">
        <v>104</v>
      </c>
      <c r="CI170" s="207" t="s">
        <v>104</v>
      </c>
      <c r="CJ170" s="207" t="s">
        <v>104</v>
      </c>
      <c r="CK170" s="207" t="s">
        <v>104</v>
      </c>
      <c r="CL170" s="207" t="s">
        <v>104</v>
      </c>
      <c r="CM170" s="207" t="s">
        <v>104</v>
      </c>
      <c r="CN170" s="206"/>
      <c r="CO170" s="207" t="s">
        <v>104</v>
      </c>
      <c r="CP170" s="207" t="s">
        <v>104</v>
      </c>
      <c r="CQ170" s="207" t="s">
        <v>104</v>
      </c>
    </row>
    <row r="171" spans="1:95" x14ac:dyDescent="0.2">
      <c r="A171" s="17"/>
      <c r="C171" s="11">
        <v>8</v>
      </c>
      <c r="D171" s="161">
        <v>0</v>
      </c>
      <c r="E171" s="161">
        <v>0</v>
      </c>
      <c r="F171" s="161">
        <v>0</v>
      </c>
      <c r="G171" s="161">
        <v>0</v>
      </c>
      <c r="H171" s="161">
        <v>0</v>
      </c>
      <c r="I171" s="161">
        <v>0</v>
      </c>
      <c r="J171" s="84">
        <v>0</v>
      </c>
      <c r="K171" s="46">
        <v>1</v>
      </c>
      <c r="L171" s="38">
        <v>0</v>
      </c>
      <c r="M171" s="38">
        <v>0</v>
      </c>
      <c r="Y171" s="11">
        <v>8</v>
      </c>
      <c r="Z171" s="84">
        <f t="shared" si="177"/>
        <v>0</v>
      </c>
      <c r="AA171" s="84">
        <f t="shared" si="178"/>
        <v>0</v>
      </c>
      <c r="AB171" s="84">
        <f t="shared" si="179"/>
        <v>0</v>
      </c>
      <c r="AC171" s="84">
        <f t="shared" si="180"/>
        <v>0</v>
      </c>
      <c r="AD171" s="84">
        <f t="shared" si="181"/>
        <v>0</v>
      </c>
      <c r="AE171" s="84">
        <f t="shared" si="182"/>
        <v>0</v>
      </c>
      <c r="AF171" s="84">
        <f t="shared" ref="AF171:AF179" si="183">IF(AS171="p",BF171+$S$15,(IF(AS171="z",BF171,IF(AS171="m",BF171*$S$15,IF(AS171="n",BF171-$S$15,BF171)))))</f>
        <v>0</v>
      </c>
      <c r="AG171" s="204">
        <f>$S$17</f>
        <v>1</v>
      </c>
      <c r="AH171" s="84">
        <f t="shared" si="175"/>
        <v>0</v>
      </c>
      <c r="AI171" s="84">
        <f t="shared" si="176"/>
        <v>0</v>
      </c>
      <c r="AL171" s="199">
        <v>8</v>
      </c>
      <c r="AM171" s="207" t="s">
        <v>104</v>
      </c>
      <c r="AN171" s="207" t="s">
        <v>104</v>
      </c>
      <c r="AO171" s="207" t="s">
        <v>104</v>
      </c>
      <c r="AP171" s="207" t="s">
        <v>104</v>
      </c>
      <c r="AQ171" s="207" t="s">
        <v>104</v>
      </c>
      <c r="AR171" s="207" t="s">
        <v>104</v>
      </c>
      <c r="AS171" s="207" t="s">
        <v>104</v>
      </c>
      <c r="AT171" s="206"/>
      <c r="AU171" s="207" t="s">
        <v>104</v>
      </c>
      <c r="AV171" s="207" t="s">
        <v>104</v>
      </c>
      <c r="AW171" s="147"/>
      <c r="AX171" s="147"/>
      <c r="AY171" s="11">
        <v>8</v>
      </c>
      <c r="AZ171" s="191">
        <v>0</v>
      </c>
      <c r="BA171" s="193">
        <v>0</v>
      </c>
      <c r="BB171" s="193">
        <v>0</v>
      </c>
      <c r="BC171" s="193">
        <v>0</v>
      </c>
      <c r="BD171" s="193">
        <v>0</v>
      </c>
      <c r="BE171" s="193">
        <v>0</v>
      </c>
      <c r="BF171" s="193">
        <v>0</v>
      </c>
      <c r="BG171" s="212">
        <v>1</v>
      </c>
      <c r="BH171" s="191">
        <v>0</v>
      </c>
      <c r="BI171" s="191">
        <v>0</v>
      </c>
      <c r="BJ171" s="147"/>
      <c r="BK171" s="215"/>
      <c r="BL171" s="147"/>
      <c r="BM171" s="147"/>
      <c r="BN171" s="147"/>
      <c r="BO171" s="147"/>
      <c r="BP171" s="147"/>
      <c r="BQ171" s="147"/>
      <c r="BS171" s="11">
        <v>8</v>
      </c>
      <c r="BT171" s="191">
        <v>0</v>
      </c>
      <c r="BU171" s="193">
        <v>0</v>
      </c>
      <c r="BV171" s="193">
        <v>0</v>
      </c>
      <c r="BW171" s="193">
        <v>0</v>
      </c>
      <c r="BX171" s="193">
        <v>0</v>
      </c>
      <c r="BY171" s="193">
        <v>0</v>
      </c>
      <c r="BZ171" s="193">
        <v>0</v>
      </c>
      <c r="CA171" s="212">
        <v>1</v>
      </c>
      <c r="CB171" s="191">
        <v>0</v>
      </c>
      <c r="CC171" s="191">
        <v>0</v>
      </c>
      <c r="CG171" s="199">
        <v>8</v>
      </c>
      <c r="CH171" s="207" t="s">
        <v>104</v>
      </c>
      <c r="CI171" s="207" t="s">
        <v>104</v>
      </c>
      <c r="CJ171" s="207" t="s">
        <v>104</v>
      </c>
      <c r="CK171" s="207" t="s">
        <v>104</v>
      </c>
      <c r="CL171" s="207" t="s">
        <v>104</v>
      </c>
      <c r="CM171" s="207" t="s">
        <v>104</v>
      </c>
      <c r="CN171" s="207" t="s">
        <v>104</v>
      </c>
      <c r="CO171" s="206"/>
      <c r="CP171" s="207" t="s">
        <v>104</v>
      </c>
      <c r="CQ171" s="207" t="s">
        <v>104</v>
      </c>
    </row>
    <row r="172" spans="1:95" x14ac:dyDescent="0.2">
      <c r="A172" s="17"/>
      <c r="C172" s="11">
        <v>9</v>
      </c>
      <c r="D172" s="161">
        <v>0</v>
      </c>
      <c r="E172" s="161">
        <v>0</v>
      </c>
      <c r="F172" s="161">
        <v>0</v>
      </c>
      <c r="G172" s="161">
        <v>0</v>
      </c>
      <c r="H172" s="161">
        <v>0</v>
      </c>
      <c r="I172" s="161">
        <v>0</v>
      </c>
      <c r="J172" s="84">
        <v>0</v>
      </c>
      <c r="K172" s="84">
        <v>0</v>
      </c>
      <c r="L172" s="46">
        <v>1</v>
      </c>
      <c r="M172" s="38">
        <v>0</v>
      </c>
      <c r="Y172" s="11">
        <v>9</v>
      </c>
      <c r="Z172" s="84">
        <f t="shared" si="177"/>
        <v>0</v>
      </c>
      <c r="AA172" s="84">
        <f t="shared" si="178"/>
        <v>0</v>
      </c>
      <c r="AB172" s="84">
        <f t="shared" si="179"/>
        <v>0</v>
      </c>
      <c r="AC172" s="84">
        <f t="shared" si="180"/>
        <v>0</v>
      </c>
      <c r="AD172" s="84">
        <f t="shared" si="181"/>
        <v>0</v>
      </c>
      <c r="AE172" s="84">
        <f t="shared" si="182"/>
        <v>0</v>
      </c>
      <c r="AF172" s="84">
        <f t="shared" si="183"/>
        <v>0</v>
      </c>
      <c r="AG172" s="84">
        <f t="shared" ref="AG172:AG180" si="184">IF(AT172="p",BG172+$S$15,(IF(AT172="z",BG172,IF(AT172="m",BG172*$S$15,IF(AT172="n",BG172-$S$15,BG172)))))</f>
        <v>0</v>
      </c>
      <c r="AH172" s="204">
        <f>$S$17</f>
        <v>1</v>
      </c>
      <c r="AI172" s="84">
        <f t="shared" si="176"/>
        <v>0</v>
      </c>
      <c r="AL172" s="199">
        <v>9</v>
      </c>
      <c r="AM172" s="207" t="s">
        <v>104</v>
      </c>
      <c r="AN172" s="207" t="s">
        <v>104</v>
      </c>
      <c r="AO172" s="207" t="s">
        <v>104</v>
      </c>
      <c r="AP172" s="207" t="s">
        <v>104</v>
      </c>
      <c r="AQ172" s="207" t="s">
        <v>104</v>
      </c>
      <c r="AR172" s="207" t="s">
        <v>104</v>
      </c>
      <c r="AS172" s="207" t="s">
        <v>104</v>
      </c>
      <c r="AT172" s="207" t="s">
        <v>104</v>
      </c>
      <c r="AU172" s="206"/>
      <c r="AV172" s="207" t="s">
        <v>104</v>
      </c>
      <c r="AW172" s="147"/>
      <c r="AX172" s="147"/>
      <c r="AY172" s="11">
        <v>9</v>
      </c>
      <c r="AZ172" s="191">
        <v>0</v>
      </c>
      <c r="BA172" s="193">
        <v>0</v>
      </c>
      <c r="BB172" s="193">
        <v>0</v>
      </c>
      <c r="BC172" s="193">
        <v>0</v>
      </c>
      <c r="BD172" s="193">
        <v>0</v>
      </c>
      <c r="BE172" s="193">
        <v>0</v>
      </c>
      <c r="BF172" s="193">
        <v>0</v>
      </c>
      <c r="BG172" s="193">
        <v>0</v>
      </c>
      <c r="BH172" s="212">
        <v>1</v>
      </c>
      <c r="BI172" s="191">
        <v>0</v>
      </c>
      <c r="BJ172" s="147"/>
      <c r="BK172" s="215"/>
      <c r="BL172" s="147"/>
      <c r="BM172" s="147"/>
      <c r="BN172" s="147"/>
      <c r="BO172" s="147"/>
      <c r="BP172" s="147"/>
      <c r="BQ172" s="147"/>
      <c r="BS172" s="11">
        <v>9</v>
      </c>
      <c r="BT172" s="191">
        <v>0</v>
      </c>
      <c r="BU172" s="193">
        <v>0</v>
      </c>
      <c r="BV172" s="193">
        <v>0</v>
      </c>
      <c r="BW172" s="193">
        <v>0</v>
      </c>
      <c r="BX172" s="193">
        <v>0</v>
      </c>
      <c r="BY172" s="193">
        <v>0</v>
      </c>
      <c r="BZ172" s="193">
        <v>0</v>
      </c>
      <c r="CA172" s="193">
        <v>0</v>
      </c>
      <c r="CB172" s="212">
        <v>1</v>
      </c>
      <c r="CC172" s="191">
        <v>0</v>
      </c>
      <c r="CG172" s="199">
        <v>9</v>
      </c>
      <c r="CH172" s="207" t="s">
        <v>104</v>
      </c>
      <c r="CI172" s="207" t="s">
        <v>104</v>
      </c>
      <c r="CJ172" s="207" t="s">
        <v>104</v>
      </c>
      <c r="CK172" s="207" t="s">
        <v>104</v>
      </c>
      <c r="CL172" s="207" t="s">
        <v>104</v>
      </c>
      <c r="CM172" s="207" t="s">
        <v>104</v>
      </c>
      <c r="CN172" s="207" t="s">
        <v>104</v>
      </c>
      <c r="CO172" s="207" t="s">
        <v>104</v>
      </c>
      <c r="CP172" s="206"/>
      <c r="CQ172" s="207" t="s">
        <v>104</v>
      </c>
    </row>
    <row r="173" spans="1:95" x14ac:dyDescent="0.2">
      <c r="A173" s="17"/>
      <c r="C173" s="166">
        <v>10</v>
      </c>
      <c r="D173" s="157">
        <v>0</v>
      </c>
      <c r="E173" s="157">
        <v>0</v>
      </c>
      <c r="F173" s="157">
        <v>0</v>
      </c>
      <c r="G173" s="157">
        <v>0</v>
      </c>
      <c r="H173" s="157">
        <v>0</v>
      </c>
      <c r="I173" s="157">
        <v>0</v>
      </c>
      <c r="J173" s="167">
        <v>0</v>
      </c>
      <c r="K173" s="167">
        <v>0</v>
      </c>
      <c r="L173" s="167">
        <v>0</v>
      </c>
      <c r="M173" s="168">
        <v>1</v>
      </c>
      <c r="Y173" s="166">
        <v>10</v>
      </c>
      <c r="Z173" s="167">
        <f>IF(AM173="p",AZ173+$S$15,(IF(AM173="z",AZ173,IF(AM173="m",AZ173*$S$15,IF(AM173="n",AZ173-$S$15,AZ173)))))</f>
        <v>0</v>
      </c>
      <c r="AA173" s="167">
        <f t="shared" si="178"/>
        <v>0</v>
      </c>
      <c r="AB173" s="167">
        <f t="shared" si="179"/>
        <v>0</v>
      </c>
      <c r="AC173" s="167">
        <f t="shared" si="180"/>
        <v>0</v>
      </c>
      <c r="AD173" s="167">
        <f t="shared" si="181"/>
        <v>0</v>
      </c>
      <c r="AE173" s="167">
        <f t="shared" si="182"/>
        <v>0</v>
      </c>
      <c r="AF173" s="167">
        <f t="shared" si="183"/>
        <v>0</v>
      </c>
      <c r="AG173" s="167">
        <f t="shared" si="184"/>
        <v>0</v>
      </c>
      <c r="AH173" s="167">
        <f t="shared" ref="AH173:AH181" si="185">IF(AU173="p",BH173+$S$15,(IF(AU173="z",BH173,IF(AU173="m",BH173*$S$15,IF(AU173="n",BH173-$S$15,BH173)))))</f>
        <v>0</v>
      </c>
      <c r="AI173" s="168">
        <f>$S$17</f>
        <v>1</v>
      </c>
      <c r="AL173" s="200">
        <v>10</v>
      </c>
      <c r="AM173" s="208" t="s">
        <v>104</v>
      </c>
      <c r="AN173" s="208" t="s">
        <v>104</v>
      </c>
      <c r="AO173" s="208" t="s">
        <v>104</v>
      </c>
      <c r="AP173" s="208" t="s">
        <v>104</v>
      </c>
      <c r="AQ173" s="208" t="s">
        <v>104</v>
      </c>
      <c r="AR173" s="208" t="s">
        <v>104</v>
      </c>
      <c r="AS173" s="208" t="s">
        <v>104</v>
      </c>
      <c r="AT173" s="208" t="s">
        <v>104</v>
      </c>
      <c r="AU173" s="208" t="s">
        <v>104</v>
      </c>
      <c r="AV173" s="209"/>
      <c r="AW173" s="169"/>
      <c r="AX173" s="169"/>
      <c r="AY173" s="166">
        <v>10</v>
      </c>
      <c r="AZ173" s="196">
        <v>0</v>
      </c>
      <c r="BA173" s="195">
        <v>0</v>
      </c>
      <c r="BB173" s="195">
        <v>0</v>
      </c>
      <c r="BC173" s="195">
        <v>0</v>
      </c>
      <c r="BD173" s="195">
        <v>0</v>
      </c>
      <c r="BE173" s="195">
        <v>0</v>
      </c>
      <c r="BF173" s="195">
        <v>0</v>
      </c>
      <c r="BG173" s="195">
        <v>0</v>
      </c>
      <c r="BH173" s="195">
        <v>0</v>
      </c>
      <c r="BI173" s="213">
        <v>1</v>
      </c>
      <c r="BJ173" s="169"/>
      <c r="BK173" s="217"/>
      <c r="BL173" s="169"/>
      <c r="BM173" s="169"/>
      <c r="BN173" s="169"/>
      <c r="BO173" s="169"/>
      <c r="BP173" s="169"/>
      <c r="BQ173" s="169"/>
      <c r="BS173" s="166">
        <v>10</v>
      </c>
      <c r="BT173" s="196">
        <v>0</v>
      </c>
      <c r="BU173" s="195">
        <v>0</v>
      </c>
      <c r="BV173" s="195">
        <v>0</v>
      </c>
      <c r="BW173" s="195">
        <v>0</v>
      </c>
      <c r="BX173" s="195">
        <v>0</v>
      </c>
      <c r="BY173" s="195">
        <v>0</v>
      </c>
      <c r="BZ173" s="195">
        <v>0</v>
      </c>
      <c r="CA173" s="195">
        <v>0</v>
      </c>
      <c r="CB173" s="195">
        <v>0</v>
      </c>
      <c r="CC173" s="213">
        <v>1</v>
      </c>
      <c r="CG173" s="200">
        <v>10</v>
      </c>
      <c r="CH173" s="208" t="s">
        <v>104</v>
      </c>
      <c r="CI173" s="208" t="s">
        <v>104</v>
      </c>
      <c r="CJ173" s="208" t="s">
        <v>104</v>
      </c>
      <c r="CK173" s="208" t="s">
        <v>104</v>
      </c>
      <c r="CL173" s="208" t="s">
        <v>104</v>
      </c>
      <c r="CM173" s="208" t="s">
        <v>104</v>
      </c>
      <c r="CN173" s="208" t="s">
        <v>104</v>
      </c>
      <c r="CO173" s="208" t="s">
        <v>104</v>
      </c>
      <c r="CP173" s="208" t="s">
        <v>104</v>
      </c>
      <c r="CQ173" s="209"/>
    </row>
    <row r="174" spans="1:95" x14ac:dyDescent="0.2">
      <c r="A174" s="17" t="s">
        <v>12</v>
      </c>
      <c r="B174" s="13">
        <f>B164+1</f>
        <v>18</v>
      </c>
      <c r="C174" s="11">
        <v>1</v>
      </c>
      <c r="D174" s="46">
        <v>1</v>
      </c>
      <c r="E174" s="38">
        <v>0</v>
      </c>
      <c r="F174" s="38">
        <v>0</v>
      </c>
      <c r="G174" s="38">
        <v>0</v>
      </c>
      <c r="H174" s="38">
        <v>0</v>
      </c>
      <c r="I174" s="38">
        <v>0</v>
      </c>
      <c r="J174" s="38">
        <v>0</v>
      </c>
      <c r="K174" s="38">
        <v>0</v>
      </c>
      <c r="L174" s="38">
        <v>0</v>
      </c>
      <c r="M174" s="38">
        <v>0</v>
      </c>
      <c r="O174" s="10"/>
      <c r="Y174" s="11">
        <v>1</v>
      </c>
      <c r="Z174" s="204">
        <f>$S$17</f>
        <v>1</v>
      </c>
      <c r="AA174" s="84">
        <f>IF(AN174="p",BA174+$S$15,(IF(AN174="z",BA174,IF(AN174="m",BA174*$S$15,IF(AN174="n",BA174-$S$15,BA174)))))</f>
        <v>0</v>
      </c>
      <c r="AB174" s="84">
        <f t="shared" si="179"/>
        <v>0</v>
      </c>
      <c r="AC174" s="84">
        <f t="shared" si="180"/>
        <v>0</v>
      </c>
      <c r="AD174" s="84">
        <f t="shared" si="181"/>
        <v>0</v>
      </c>
      <c r="AE174" s="84">
        <f t="shared" si="182"/>
        <v>0</v>
      </c>
      <c r="AF174" s="84">
        <f t="shared" si="183"/>
        <v>0</v>
      </c>
      <c r="AG174" s="84">
        <f t="shared" si="184"/>
        <v>0</v>
      </c>
      <c r="AH174" s="84">
        <f t="shared" si="185"/>
        <v>0</v>
      </c>
      <c r="AI174" s="84">
        <f t="shared" ref="AI174:AI182" si="186">IF(AV174="p",BI174+$S$15,(IF(AV174="z",BI174,IF(AV174="m",BI174*$S$15,IF(AV174="n",BI174-$S$15,BI174)))))</f>
        <v>0</v>
      </c>
      <c r="AL174" s="199">
        <v>1</v>
      </c>
      <c r="AM174" s="206"/>
      <c r="AN174" s="207" t="s">
        <v>104</v>
      </c>
      <c r="AO174" s="207" t="s">
        <v>104</v>
      </c>
      <c r="AP174" s="207" t="s">
        <v>104</v>
      </c>
      <c r="AQ174" s="207" t="s">
        <v>104</v>
      </c>
      <c r="AR174" s="207" t="s">
        <v>104</v>
      </c>
      <c r="AS174" s="207" t="s">
        <v>104</v>
      </c>
      <c r="AT174" s="207" t="s">
        <v>104</v>
      </c>
      <c r="AU174" s="207" t="s">
        <v>104</v>
      </c>
      <c r="AV174" s="207" t="s">
        <v>104</v>
      </c>
      <c r="AW174" s="147"/>
      <c r="AX174" s="147"/>
      <c r="AY174" s="11">
        <v>1</v>
      </c>
      <c r="AZ174" s="212">
        <v>1</v>
      </c>
      <c r="BA174" s="191">
        <v>0</v>
      </c>
      <c r="BB174" s="191">
        <v>0</v>
      </c>
      <c r="BC174" s="191">
        <v>0</v>
      </c>
      <c r="BD174" s="191">
        <v>0</v>
      </c>
      <c r="BE174" s="191">
        <v>0</v>
      </c>
      <c r="BF174" s="191">
        <v>0</v>
      </c>
      <c r="BG174" s="191">
        <v>0</v>
      </c>
      <c r="BH174" s="191">
        <v>0</v>
      </c>
      <c r="BI174" s="191">
        <v>0</v>
      </c>
      <c r="BJ174" s="147"/>
      <c r="BK174" s="215"/>
      <c r="BL174" s="147"/>
      <c r="BM174" s="147"/>
      <c r="BN174" s="147"/>
      <c r="BO174" s="147"/>
      <c r="BP174" s="147"/>
      <c r="BQ174" s="147"/>
      <c r="BS174" s="11">
        <v>1</v>
      </c>
      <c r="BT174" s="212">
        <v>1</v>
      </c>
      <c r="BU174" s="191">
        <v>0</v>
      </c>
      <c r="BV174" s="191">
        <v>0</v>
      </c>
      <c r="BW174" s="191">
        <v>0</v>
      </c>
      <c r="BX174" s="191">
        <v>0</v>
      </c>
      <c r="BY174" s="191">
        <v>0</v>
      </c>
      <c r="BZ174" s="191">
        <v>0</v>
      </c>
      <c r="CA174" s="191">
        <v>0</v>
      </c>
      <c r="CB174" s="191">
        <v>0</v>
      </c>
      <c r="CC174" s="191">
        <v>0</v>
      </c>
      <c r="CG174" s="199">
        <v>1</v>
      </c>
      <c r="CH174" s="206"/>
      <c r="CI174" s="207" t="s">
        <v>104</v>
      </c>
      <c r="CJ174" s="207" t="s">
        <v>104</v>
      </c>
      <c r="CK174" s="207" t="s">
        <v>104</v>
      </c>
      <c r="CL174" s="207" t="s">
        <v>104</v>
      </c>
      <c r="CM174" s="207" t="s">
        <v>104</v>
      </c>
      <c r="CN174" s="207" t="s">
        <v>104</v>
      </c>
      <c r="CO174" s="207" t="s">
        <v>104</v>
      </c>
      <c r="CP174" s="207" t="s">
        <v>104</v>
      </c>
      <c r="CQ174" s="207" t="s">
        <v>104</v>
      </c>
    </row>
    <row r="175" spans="1:95" x14ac:dyDescent="0.2">
      <c r="A175" s="17"/>
      <c r="B175" s="13"/>
      <c r="C175" s="11">
        <v>2</v>
      </c>
      <c r="D175" s="38">
        <v>0</v>
      </c>
      <c r="E175" s="46">
        <v>1</v>
      </c>
      <c r="F175" s="38">
        <v>0</v>
      </c>
      <c r="G175" s="38">
        <v>0</v>
      </c>
      <c r="H175" s="38">
        <v>0</v>
      </c>
      <c r="I175" s="38">
        <v>0</v>
      </c>
      <c r="J175" s="38">
        <v>0</v>
      </c>
      <c r="K175" s="38">
        <v>0</v>
      </c>
      <c r="L175" s="38">
        <v>0</v>
      </c>
      <c r="M175" s="38">
        <v>0</v>
      </c>
      <c r="Y175" s="11">
        <v>2</v>
      </c>
      <c r="Z175" s="84">
        <f>IF(AM175="p",AZ175+$S$15,(IF(AM175="z",AZ175,IF(AM175="m",AZ175*$S$15,IF(AM175="n",AZ175-$S$15,AZ175)))))</f>
        <v>0</v>
      </c>
      <c r="AA175" s="204">
        <f>$S$17</f>
        <v>1</v>
      </c>
      <c r="AB175" s="84">
        <f t="shared" si="179"/>
        <v>0</v>
      </c>
      <c r="AC175" s="84">
        <f t="shared" si="180"/>
        <v>0</v>
      </c>
      <c r="AD175" s="84">
        <f t="shared" si="181"/>
        <v>0</v>
      </c>
      <c r="AE175" s="84">
        <f t="shared" si="182"/>
        <v>0</v>
      </c>
      <c r="AF175" s="84">
        <f t="shared" si="183"/>
        <v>0</v>
      </c>
      <c r="AG175" s="84">
        <f t="shared" si="184"/>
        <v>0</v>
      </c>
      <c r="AH175" s="84">
        <f t="shared" si="185"/>
        <v>0</v>
      </c>
      <c r="AI175" s="84">
        <f t="shared" si="186"/>
        <v>0</v>
      </c>
      <c r="AL175" s="199">
        <v>2</v>
      </c>
      <c r="AM175" s="207" t="s">
        <v>104</v>
      </c>
      <c r="AN175" s="206"/>
      <c r="AO175" s="207" t="s">
        <v>104</v>
      </c>
      <c r="AP175" s="207" t="s">
        <v>104</v>
      </c>
      <c r="AQ175" s="207" t="s">
        <v>104</v>
      </c>
      <c r="AR175" s="207" t="s">
        <v>104</v>
      </c>
      <c r="AS175" s="207" t="s">
        <v>104</v>
      </c>
      <c r="AT175" s="207" t="s">
        <v>104</v>
      </c>
      <c r="AU175" s="207" t="s">
        <v>104</v>
      </c>
      <c r="AV175" s="207" t="s">
        <v>104</v>
      </c>
      <c r="AW175" s="147"/>
      <c r="AX175" s="147"/>
      <c r="AY175" s="11">
        <v>2</v>
      </c>
      <c r="AZ175" s="191">
        <v>0</v>
      </c>
      <c r="BA175" s="212">
        <v>1</v>
      </c>
      <c r="BB175" s="191">
        <v>0</v>
      </c>
      <c r="BC175" s="191">
        <v>0</v>
      </c>
      <c r="BD175" s="191">
        <v>0</v>
      </c>
      <c r="BE175" s="191">
        <v>0</v>
      </c>
      <c r="BF175" s="191">
        <v>0</v>
      </c>
      <c r="BG175" s="191">
        <v>0</v>
      </c>
      <c r="BH175" s="191">
        <v>0</v>
      </c>
      <c r="BI175" s="191">
        <v>0</v>
      </c>
      <c r="BJ175" s="147"/>
      <c r="BK175" s="215"/>
      <c r="BL175" s="147"/>
      <c r="BM175" s="147"/>
      <c r="BN175" s="147"/>
      <c r="BO175" s="147"/>
      <c r="BP175" s="147"/>
      <c r="BQ175" s="147"/>
      <c r="BS175" s="11">
        <v>2</v>
      </c>
      <c r="BT175" s="191">
        <v>0</v>
      </c>
      <c r="BU175" s="212">
        <v>1</v>
      </c>
      <c r="BV175" s="191">
        <v>0</v>
      </c>
      <c r="BW175" s="191">
        <v>0</v>
      </c>
      <c r="BX175" s="191">
        <v>0</v>
      </c>
      <c r="BY175" s="191">
        <v>0</v>
      </c>
      <c r="BZ175" s="191">
        <v>0</v>
      </c>
      <c r="CA175" s="191">
        <v>0</v>
      </c>
      <c r="CB175" s="191">
        <v>0</v>
      </c>
      <c r="CC175" s="191">
        <v>0</v>
      </c>
      <c r="CG175" s="199">
        <v>2</v>
      </c>
      <c r="CH175" s="207" t="s">
        <v>104</v>
      </c>
      <c r="CI175" s="206"/>
      <c r="CJ175" s="207" t="s">
        <v>104</v>
      </c>
      <c r="CK175" s="207" t="s">
        <v>104</v>
      </c>
      <c r="CL175" s="207" t="s">
        <v>104</v>
      </c>
      <c r="CM175" s="207" t="s">
        <v>104</v>
      </c>
      <c r="CN175" s="207" t="s">
        <v>104</v>
      </c>
      <c r="CO175" s="207" t="s">
        <v>104</v>
      </c>
      <c r="CP175" s="207" t="s">
        <v>104</v>
      </c>
      <c r="CQ175" s="207" t="s">
        <v>104</v>
      </c>
    </row>
    <row r="176" spans="1:95" x14ac:dyDescent="0.2">
      <c r="A176" s="17"/>
      <c r="B176" s="13"/>
      <c r="C176" s="11">
        <v>3</v>
      </c>
      <c r="D176" s="38">
        <v>0</v>
      </c>
      <c r="E176" s="38">
        <v>0</v>
      </c>
      <c r="F176" s="46">
        <v>1</v>
      </c>
      <c r="G176" s="38">
        <v>0</v>
      </c>
      <c r="H176" s="38">
        <v>0</v>
      </c>
      <c r="I176" s="38">
        <v>0</v>
      </c>
      <c r="J176" s="38">
        <v>0</v>
      </c>
      <c r="K176" s="38">
        <v>0</v>
      </c>
      <c r="L176" s="38">
        <v>0</v>
      </c>
      <c r="M176" s="38">
        <v>0</v>
      </c>
      <c r="Y176" s="11">
        <v>3</v>
      </c>
      <c r="Z176" s="84">
        <f t="shared" ref="Z176:Z182" si="187">IF(AM176="p",AZ176+$S$15,(IF(AM176="z",AZ176,IF(AM176="m",AZ176*$S$15,IF(AM176="n",AZ176-$S$15,AZ176)))))</f>
        <v>0</v>
      </c>
      <c r="AA176" s="84">
        <f t="shared" ref="AA176:AA183" si="188">IF(AN176="p",BA176+$S$15,(IF(AN176="z",BA176,IF(AN176="m",BA176*$S$15,IF(AN176="n",BA176-$S$15,BA176)))))</f>
        <v>0</v>
      </c>
      <c r="AB176" s="204">
        <f>$S$17</f>
        <v>1</v>
      </c>
      <c r="AC176" s="84">
        <f t="shared" si="180"/>
        <v>0</v>
      </c>
      <c r="AD176" s="84">
        <f t="shared" si="181"/>
        <v>0</v>
      </c>
      <c r="AE176" s="84">
        <f t="shared" si="182"/>
        <v>0</v>
      </c>
      <c r="AF176" s="84">
        <f t="shared" si="183"/>
        <v>0</v>
      </c>
      <c r="AG176" s="84">
        <f t="shared" si="184"/>
        <v>0</v>
      </c>
      <c r="AH176" s="84">
        <f t="shared" si="185"/>
        <v>0</v>
      </c>
      <c r="AI176" s="84">
        <f t="shared" si="186"/>
        <v>0</v>
      </c>
      <c r="AL176" s="199">
        <v>3</v>
      </c>
      <c r="AM176" s="207" t="s">
        <v>104</v>
      </c>
      <c r="AN176" s="207" t="s">
        <v>104</v>
      </c>
      <c r="AO176" s="206"/>
      <c r="AP176" s="207" t="s">
        <v>104</v>
      </c>
      <c r="AQ176" s="207" t="s">
        <v>104</v>
      </c>
      <c r="AR176" s="207" t="s">
        <v>104</v>
      </c>
      <c r="AS176" s="207" t="s">
        <v>104</v>
      </c>
      <c r="AT176" s="207" t="s">
        <v>104</v>
      </c>
      <c r="AU176" s="207" t="s">
        <v>104</v>
      </c>
      <c r="AV176" s="207" t="s">
        <v>104</v>
      </c>
      <c r="AW176" s="147"/>
      <c r="AX176" s="147"/>
      <c r="AY176" s="11">
        <v>3</v>
      </c>
      <c r="AZ176" s="191">
        <v>0</v>
      </c>
      <c r="BA176" s="191">
        <v>0</v>
      </c>
      <c r="BB176" s="212">
        <v>1</v>
      </c>
      <c r="BC176" s="191">
        <v>0</v>
      </c>
      <c r="BD176" s="191">
        <v>0</v>
      </c>
      <c r="BE176" s="191">
        <v>0</v>
      </c>
      <c r="BF176" s="191">
        <v>0</v>
      </c>
      <c r="BG176" s="191">
        <v>0</v>
      </c>
      <c r="BH176" s="191">
        <v>0</v>
      </c>
      <c r="BI176" s="191">
        <v>0</v>
      </c>
      <c r="BJ176" s="147"/>
      <c r="BK176" s="215"/>
      <c r="BL176" s="147"/>
      <c r="BM176" s="147"/>
      <c r="BN176" s="147"/>
      <c r="BO176" s="147"/>
      <c r="BP176" s="147"/>
      <c r="BQ176" s="147"/>
      <c r="BS176" s="11">
        <v>3</v>
      </c>
      <c r="BT176" s="191">
        <v>0</v>
      </c>
      <c r="BU176" s="191">
        <v>0</v>
      </c>
      <c r="BV176" s="212">
        <v>1</v>
      </c>
      <c r="BW176" s="191">
        <v>0</v>
      </c>
      <c r="BX176" s="191">
        <v>0</v>
      </c>
      <c r="BY176" s="191">
        <v>0</v>
      </c>
      <c r="BZ176" s="191">
        <v>0</v>
      </c>
      <c r="CA176" s="191">
        <v>0</v>
      </c>
      <c r="CB176" s="191">
        <v>0</v>
      </c>
      <c r="CC176" s="191">
        <v>0</v>
      </c>
      <c r="CG176" s="199">
        <v>3</v>
      </c>
      <c r="CH176" s="207" t="s">
        <v>104</v>
      </c>
      <c r="CI176" s="207" t="s">
        <v>104</v>
      </c>
      <c r="CJ176" s="206"/>
      <c r="CK176" s="207" t="s">
        <v>104</v>
      </c>
      <c r="CL176" s="207" t="s">
        <v>104</v>
      </c>
      <c r="CM176" s="207" t="s">
        <v>104</v>
      </c>
      <c r="CN176" s="207" t="s">
        <v>104</v>
      </c>
      <c r="CO176" s="207" t="s">
        <v>104</v>
      </c>
      <c r="CP176" s="207" t="s">
        <v>104</v>
      </c>
      <c r="CQ176" s="207" t="s">
        <v>104</v>
      </c>
    </row>
    <row r="177" spans="1:95" x14ac:dyDescent="0.2">
      <c r="A177" s="17"/>
      <c r="B177" s="13"/>
      <c r="C177" s="11">
        <v>4</v>
      </c>
      <c r="D177" s="38">
        <v>0</v>
      </c>
      <c r="E177" s="38">
        <v>0</v>
      </c>
      <c r="F177" s="38">
        <v>0</v>
      </c>
      <c r="G177" s="46">
        <v>1</v>
      </c>
      <c r="H177" s="38">
        <v>0</v>
      </c>
      <c r="I177" s="38">
        <v>0</v>
      </c>
      <c r="J177" s="38">
        <v>0</v>
      </c>
      <c r="K177" s="38">
        <v>0</v>
      </c>
      <c r="L177" s="38">
        <v>0</v>
      </c>
      <c r="M177" s="38">
        <v>0</v>
      </c>
      <c r="Y177" s="11">
        <v>4</v>
      </c>
      <c r="Z177" s="84">
        <f t="shared" si="187"/>
        <v>0</v>
      </c>
      <c r="AA177" s="84">
        <f t="shared" si="188"/>
        <v>0</v>
      </c>
      <c r="AB177" s="84">
        <f t="shared" ref="AB177:AB185" si="189">IF(AO177="p",BB177+$S$15,(IF(AO177="z",BB177,IF(AO177="m",BB177*$S$15,IF(AO177="n",BB177-$S$15,BB177)))))</f>
        <v>0</v>
      </c>
      <c r="AC177" s="204">
        <f>$S$17</f>
        <v>1</v>
      </c>
      <c r="AD177" s="84">
        <f t="shared" si="181"/>
        <v>0</v>
      </c>
      <c r="AE177" s="84">
        <f t="shared" si="182"/>
        <v>0</v>
      </c>
      <c r="AF177" s="84">
        <f t="shared" si="183"/>
        <v>0</v>
      </c>
      <c r="AG177" s="84">
        <f t="shared" si="184"/>
        <v>0</v>
      </c>
      <c r="AH177" s="84">
        <f t="shared" si="185"/>
        <v>0</v>
      </c>
      <c r="AI177" s="84">
        <f t="shared" si="186"/>
        <v>0</v>
      </c>
      <c r="AL177" s="199">
        <v>4</v>
      </c>
      <c r="AM177" s="207" t="s">
        <v>104</v>
      </c>
      <c r="AN177" s="207" t="s">
        <v>104</v>
      </c>
      <c r="AO177" s="207" t="s">
        <v>104</v>
      </c>
      <c r="AP177" s="206"/>
      <c r="AQ177" s="207" t="s">
        <v>104</v>
      </c>
      <c r="AR177" s="207" t="s">
        <v>104</v>
      </c>
      <c r="AS177" s="207" t="s">
        <v>104</v>
      </c>
      <c r="AT177" s="207" t="s">
        <v>104</v>
      </c>
      <c r="AU177" s="207" t="s">
        <v>104</v>
      </c>
      <c r="AV177" s="207" t="s">
        <v>104</v>
      </c>
      <c r="AW177" s="147"/>
      <c r="AX177" s="147"/>
      <c r="AY177" s="11">
        <v>4</v>
      </c>
      <c r="AZ177" s="191">
        <v>0</v>
      </c>
      <c r="BA177" s="191">
        <v>0</v>
      </c>
      <c r="BB177" s="191">
        <v>0</v>
      </c>
      <c r="BC177" s="212">
        <v>1</v>
      </c>
      <c r="BD177" s="191">
        <v>0</v>
      </c>
      <c r="BE177" s="191">
        <v>0</v>
      </c>
      <c r="BF177" s="191">
        <v>0</v>
      </c>
      <c r="BG177" s="191">
        <v>0</v>
      </c>
      <c r="BH177" s="191">
        <v>0</v>
      </c>
      <c r="BI177" s="191">
        <v>0</v>
      </c>
      <c r="BJ177" s="147"/>
      <c r="BK177" s="215"/>
      <c r="BL177" s="147"/>
      <c r="BM177" s="147"/>
      <c r="BN177" s="147"/>
      <c r="BO177" s="147"/>
      <c r="BP177" s="147"/>
      <c r="BQ177" s="147"/>
      <c r="BS177" s="11">
        <v>4</v>
      </c>
      <c r="BT177" s="191">
        <v>0</v>
      </c>
      <c r="BU177" s="191">
        <v>0</v>
      </c>
      <c r="BV177" s="191">
        <v>0</v>
      </c>
      <c r="BW177" s="212">
        <v>1</v>
      </c>
      <c r="BX177" s="191">
        <v>0</v>
      </c>
      <c r="BY177" s="191">
        <v>0</v>
      </c>
      <c r="BZ177" s="191">
        <v>0</v>
      </c>
      <c r="CA177" s="191">
        <v>0</v>
      </c>
      <c r="CB177" s="191">
        <v>0</v>
      </c>
      <c r="CC177" s="191">
        <v>0</v>
      </c>
      <c r="CG177" s="199">
        <v>4</v>
      </c>
      <c r="CH177" s="207" t="s">
        <v>104</v>
      </c>
      <c r="CI177" s="207" t="s">
        <v>104</v>
      </c>
      <c r="CJ177" s="207" t="s">
        <v>104</v>
      </c>
      <c r="CK177" s="206"/>
      <c r="CL177" s="207" t="s">
        <v>104</v>
      </c>
      <c r="CM177" s="207" t="s">
        <v>104</v>
      </c>
      <c r="CN177" s="207" t="s">
        <v>104</v>
      </c>
      <c r="CO177" s="207" t="s">
        <v>104</v>
      </c>
      <c r="CP177" s="207" t="s">
        <v>104</v>
      </c>
      <c r="CQ177" s="207" t="s">
        <v>104</v>
      </c>
    </row>
    <row r="178" spans="1:95" x14ac:dyDescent="0.2">
      <c r="A178" s="17"/>
      <c r="B178" s="13"/>
      <c r="C178" s="11">
        <v>5</v>
      </c>
      <c r="D178" s="38">
        <v>0</v>
      </c>
      <c r="E178" s="38">
        <v>0</v>
      </c>
      <c r="F178" s="38">
        <v>0</v>
      </c>
      <c r="G178" s="38">
        <v>0</v>
      </c>
      <c r="H178" s="46">
        <v>1</v>
      </c>
      <c r="I178" s="38">
        <v>0</v>
      </c>
      <c r="J178" s="38">
        <v>0</v>
      </c>
      <c r="K178" s="38">
        <v>0</v>
      </c>
      <c r="L178" s="38">
        <v>0</v>
      </c>
      <c r="M178" s="38">
        <v>0</v>
      </c>
      <c r="Y178" s="11">
        <v>5</v>
      </c>
      <c r="Z178" s="84">
        <f t="shared" si="187"/>
        <v>0</v>
      </c>
      <c r="AA178" s="84">
        <f t="shared" si="188"/>
        <v>0</v>
      </c>
      <c r="AB178" s="84">
        <f t="shared" si="189"/>
        <v>0</v>
      </c>
      <c r="AC178" s="84">
        <f t="shared" ref="AC178:AC186" si="190">IF(AP178="p",BC178+$S$15,(IF(AP178="z",BC178,IF(AP178="m",BC178*$S$15,IF(AP178="n",BC178-$S$15,BC178)))))</f>
        <v>0</v>
      </c>
      <c r="AD178" s="204">
        <f>$S$17</f>
        <v>1</v>
      </c>
      <c r="AE178" s="84">
        <f t="shared" si="182"/>
        <v>0</v>
      </c>
      <c r="AF178" s="84">
        <f t="shared" si="183"/>
        <v>0</v>
      </c>
      <c r="AG178" s="84">
        <f t="shared" si="184"/>
        <v>0</v>
      </c>
      <c r="AH178" s="84">
        <f t="shared" si="185"/>
        <v>0</v>
      </c>
      <c r="AI178" s="84">
        <f t="shared" si="186"/>
        <v>0</v>
      </c>
      <c r="AL178" s="199">
        <v>5</v>
      </c>
      <c r="AM178" s="207" t="s">
        <v>104</v>
      </c>
      <c r="AN178" s="207" t="s">
        <v>104</v>
      </c>
      <c r="AO178" s="207" t="s">
        <v>104</v>
      </c>
      <c r="AP178" s="207" t="s">
        <v>104</v>
      </c>
      <c r="AQ178" s="206"/>
      <c r="AR178" s="207" t="s">
        <v>104</v>
      </c>
      <c r="AS178" s="207" t="s">
        <v>104</v>
      </c>
      <c r="AT178" s="207" t="s">
        <v>104</v>
      </c>
      <c r="AU178" s="207" t="s">
        <v>104</v>
      </c>
      <c r="AV178" s="207" t="s">
        <v>104</v>
      </c>
      <c r="AW178" s="147"/>
      <c r="AX178" s="147"/>
      <c r="AY178" s="11">
        <v>5</v>
      </c>
      <c r="AZ178" s="191">
        <v>0</v>
      </c>
      <c r="BA178" s="191">
        <v>0</v>
      </c>
      <c r="BB178" s="191">
        <v>0</v>
      </c>
      <c r="BC178" s="191">
        <v>0</v>
      </c>
      <c r="BD178" s="212">
        <v>1</v>
      </c>
      <c r="BE178" s="191">
        <v>0</v>
      </c>
      <c r="BF178" s="191">
        <v>0</v>
      </c>
      <c r="BG178" s="191">
        <v>0</v>
      </c>
      <c r="BH178" s="191">
        <v>0</v>
      </c>
      <c r="BI178" s="191">
        <v>0</v>
      </c>
      <c r="BJ178" s="147"/>
      <c r="BK178" s="215"/>
      <c r="BL178" s="147"/>
      <c r="BM178" s="147"/>
      <c r="BN178" s="147"/>
      <c r="BO178" s="147"/>
      <c r="BP178" s="147"/>
      <c r="BQ178" s="147"/>
      <c r="BS178" s="11">
        <v>5</v>
      </c>
      <c r="BT178" s="191">
        <v>0</v>
      </c>
      <c r="BU178" s="191">
        <v>0</v>
      </c>
      <c r="BV178" s="191">
        <v>0</v>
      </c>
      <c r="BW178" s="191">
        <v>0</v>
      </c>
      <c r="BX178" s="212">
        <v>1</v>
      </c>
      <c r="BY178" s="191">
        <v>0</v>
      </c>
      <c r="BZ178" s="191">
        <v>0</v>
      </c>
      <c r="CA178" s="191">
        <v>0</v>
      </c>
      <c r="CB178" s="191">
        <v>0</v>
      </c>
      <c r="CC178" s="191">
        <v>0</v>
      </c>
      <c r="CG178" s="199">
        <v>5</v>
      </c>
      <c r="CH178" s="207" t="s">
        <v>104</v>
      </c>
      <c r="CI178" s="207" t="s">
        <v>104</v>
      </c>
      <c r="CJ178" s="207" t="s">
        <v>104</v>
      </c>
      <c r="CK178" s="207" t="s">
        <v>104</v>
      </c>
      <c r="CL178" s="206"/>
      <c r="CM178" s="207" t="s">
        <v>104</v>
      </c>
      <c r="CN178" s="207" t="s">
        <v>104</v>
      </c>
      <c r="CO178" s="207" t="s">
        <v>104</v>
      </c>
      <c r="CP178" s="207" t="s">
        <v>104</v>
      </c>
      <c r="CQ178" s="207" t="s">
        <v>104</v>
      </c>
    </row>
    <row r="179" spans="1:95" x14ac:dyDescent="0.2">
      <c r="A179" s="17"/>
      <c r="B179" s="13"/>
      <c r="C179" s="11">
        <v>6</v>
      </c>
      <c r="D179" s="38">
        <v>0</v>
      </c>
      <c r="E179" s="38">
        <v>0</v>
      </c>
      <c r="F179" s="38">
        <v>0</v>
      </c>
      <c r="G179" s="38">
        <v>0</v>
      </c>
      <c r="H179" s="38">
        <v>0</v>
      </c>
      <c r="I179" s="46">
        <v>1</v>
      </c>
      <c r="J179" s="38">
        <v>0</v>
      </c>
      <c r="K179" s="38">
        <v>0</v>
      </c>
      <c r="L179" s="38">
        <v>0</v>
      </c>
      <c r="M179" s="38">
        <v>0</v>
      </c>
      <c r="Y179" s="11">
        <v>6</v>
      </c>
      <c r="Z179" s="84">
        <f t="shared" si="187"/>
        <v>0</v>
      </c>
      <c r="AA179" s="84">
        <f t="shared" si="188"/>
        <v>0</v>
      </c>
      <c r="AB179" s="84">
        <f t="shared" si="189"/>
        <v>0</v>
      </c>
      <c r="AC179" s="84">
        <f t="shared" si="190"/>
        <v>0</v>
      </c>
      <c r="AD179" s="84">
        <f t="shared" ref="AD179:AD187" si="191">IF(AQ179="p",BD179+$S$15,(IF(AQ179="z",BD179,IF(AQ179="m",BD179*$S$15,IF(AQ179="n",BD179-$S$15,BD179)))))</f>
        <v>0</v>
      </c>
      <c r="AE179" s="204">
        <f>$S$17</f>
        <v>1</v>
      </c>
      <c r="AF179" s="84">
        <f t="shared" si="183"/>
        <v>0</v>
      </c>
      <c r="AG179" s="84">
        <f t="shared" si="184"/>
        <v>0</v>
      </c>
      <c r="AH179" s="84">
        <f t="shared" si="185"/>
        <v>0</v>
      </c>
      <c r="AI179" s="84">
        <f t="shared" si="186"/>
        <v>0</v>
      </c>
      <c r="AL179" s="199">
        <v>6</v>
      </c>
      <c r="AM179" s="207" t="s">
        <v>104</v>
      </c>
      <c r="AN179" s="207" t="s">
        <v>104</v>
      </c>
      <c r="AO179" s="207" t="s">
        <v>104</v>
      </c>
      <c r="AP179" s="207" t="s">
        <v>104</v>
      </c>
      <c r="AQ179" s="207" t="s">
        <v>104</v>
      </c>
      <c r="AR179" s="206"/>
      <c r="AS179" s="207" t="s">
        <v>104</v>
      </c>
      <c r="AT179" s="207" t="s">
        <v>104</v>
      </c>
      <c r="AU179" s="207" t="s">
        <v>104</v>
      </c>
      <c r="AV179" s="207" t="s">
        <v>104</v>
      </c>
      <c r="AW179" s="147"/>
      <c r="AX179" s="147"/>
      <c r="AY179" s="11">
        <v>6</v>
      </c>
      <c r="AZ179" s="191">
        <v>0</v>
      </c>
      <c r="BA179" s="191">
        <v>0</v>
      </c>
      <c r="BB179" s="191">
        <v>0</v>
      </c>
      <c r="BC179" s="191">
        <v>0</v>
      </c>
      <c r="BD179" s="191">
        <v>0</v>
      </c>
      <c r="BE179" s="212">
        <v>1</v>
      </c>
      <c r="BF179" s="191">
        <v>0</v>
      </c>
      <c r="BG179" s="191">
        <v>0</v>
      </c>
      <c r="BH179" s="191">
        <v>0</v>
      </c>
      <c r="BI179" s="191">
        <v>0</v>
      </c>
      <c r="BJ179" s="147"/>
      <c r="BK179" s="215"/>
      <c r="BL179" s="147"/>
      <c r="BM179" s="147"/>
      <c r="BN179" s="147"/>
      <c r="BO179" s="147"/>
      <c r="BP179" s="147"/>
      <c r="BQ179" s="147"/>
      <c r="BS179" s="11">
        <v>6</v>
      </c>
      <c r="BT179" s="191">
        <v>0</v>
      </c>
      <c r="BU179" s="191">
        <v>0</v>
      </c>
      <c r="BV179" s="191">
        <v>0</v>
      </c>
      <c r="BW179" s="191">
        <v>0</v>
      </c>
      <c r="BX179" s="191">
        <v>0</v>
      </c>
      <c r="BY179" s="212">
        <v>1</v>
      </c>
      <c r="BZ179" s="191">
        <v>0</v>
      </c>
      <c r="CA179" s="191">
        <v>0</v>
      </c>
      <c r="CB179" s="191">
        <v>0</v>
      </c>
      <c r="CC179" s="191">
        <v>0</v>
      </c>
      <c r="CG179" s="199">
        <v>6</v>
      </c>
      <c r="CH179" s="207" t="s">
        <v>104</v>
      </c>
      <c r="CI179" s="207" t="s">
        <v>104</v>
      </c>
      <c r="CJ179" s="207" t="s">
        <v>104</v>
      </c>
      <c r="CK179" s="207" t="s">
        <v>104</v>
      </c>
      <c r="CL179" s="207" t="s">
        <v>104</v>
      </c>
      <c r="CM179" s="206"/>
      <c r="CN179" s="207" t="s">
        <v>104</v>
      </c>
      <c r="CO179" s="207" t="s">
        <v>104</v>
      </c>
      <c r="CP179" s="207" t="s">
        <v>104</v>
      </c>
      <c r="CQ179" s="207" t="s">
        <v>104</v>
      </c>
    </row>
    <row r="180" spans="1:95" x14ac:dyDescent="0.2">
      <c r="A180" s="17"/>
      <c r="B180" s="13"/>
      <c r="C180" s="11">
        <v>7</v>
      </c>
      <c r="D180" s="161">
        <v>0</v>
      </c>
      <c r="E180" s="161">
        <v>0</v>
      </c>
      <c r="F180" s="161">
        <v>0</v>
      </c>
      <c r="G180" s="161">
        <v>0</v>
      </c>
      <c r="H180" s="161">
        <v>0</v>
      </c>
      <c r="I180" s="161">
        <v>0</v>
      </c>
      <c r="J180" s="46">
        <v>1</v>
      </c>
      <c r="K180" s="38">
        <v>0</v>
      </c>
      <c r="L180" s="38">
        <v>0</v>
      </c>
      <c r="M180" s="38">
        <v>0</v>
      </c>
      <c r="Y180" s="11">
        <v>7</v>
      </c>
      <c r="Z180" s="84">
        <f t="shared" si="187"/>
        <v>0</v>
      </c>
      <c r="AA180" s="84">
        <f t="shared" si="188"/>
        <v>0</v>
      </c>
      <c r="AB180" s="84">
        <f t="shared" si="189"/>
        <v>0</v>
      </c>
      <c r="AC180" s="84">
        <f t="shared" si="190"/>
        <v>0</v>
      </c>
      <c r="AD180" s="84">
        <f t="shared" si="191"/>
        <v>0</v>
      </c>
      <c r="AE180" s="84">
        <f t="shared" ref="AE180:AE188" si="192">IF(AR180="p",BE180+$S$15,(IF(AR180="z",BE180,IF(AR180="m",BE180*$S$15,IF(AR180="n",BE180-$S$15,BE180)))))</f>
        <v>0</v>
      </c>
      <c r="AF180" s="204">
        <f>$S$17</f>
        <v>1</v>
      </c>
      <c r="AG180" s="84">
        <f t="shared" si="184"/>
        <v>0</v>
      </c>
      <c r="AH180" s="84">
        <f t="shared" si="185"/>
        <v>0</v>
      </c>
      <c r="AI180" s="84">
        <f t="shared" si="186"/>
        <v>0</v>
      </c>
      <c r="AL180" s="199">
        <v>7</v>
      </c>
      <c r="AM180" s="207" t="s">
        <v>104</v>
      </c>
      <c r="AN180" s="207" t="s">
        <v>104</v>
      </c>
      <c r="AO180" s="207" t="s">
        <v>104</v>
      </c>
      <c r="AP180" s="207" t="s">
        <v>104</v>
      </c>
      <c r="AQ180" s="207" t="s">
        <v>104</v>
      </c>
      <c r="AR180" s="207" t="s">
        <v>104</v>
      </c>
      <c r="AS180" s="206"/>
      <c r="AT180" s="207" t="s">
        <v>104</v>
      </c>
      <c r="AU180" s="207" t="s">
        <v>104</v>
      </c>
      <c r="AV180" s="207" t="s">
        <v>104</v>
      </c>
      <c r="AW180" s="147"/>
      <c r="AX180" s="147"/>
      <c r="AY180" s="11">
        <v>7</v>
      </c>
      <c r="AZ180" s="191">
        <v>0</v>
      </c>
      <c r="BA180" s="193">
        <v>0</v>
      </c>
      <c r="BB180" s="193">
        <v>0</v>
      </c>
      <c r="BC180" s="193">
        <v>0</v>
      </c>
      <c r="BD180" s="193">
        <v>0</v>
      </c>
      <c r="BE180" s="193">
        <v>0</v>
      </c>
      <c r="BF180" s="212">
        <v>1</v>
      </c>
      <c r="BG180" s="191">
        <v>0</v>
      </c>
      <c r="BH180" s="191">
        <v>0</v>
      </c>
      <c r="BI180" s="191">
        <v>0</v>
      </c>
      <c r="BJ180" s="147"/>
      <c r="BK180" s="215"/>
      <c r="BL180" s="147"/>
      <c r="BM180" s="147"/>
      <c r="BN180" s="147"/>
      <c r="BO180" s="147"/>
      <c r="BP180" s="147"/>
      <c r="BQ180" s="147"/>
      <c r="BS180" s="11">
        <v>7</v>
      </c>
      <c r="BT180" s="191">
        <v>0</v>
      </c>
      <c r="BU180" s="193">
        <v>0</v>
      </c>
      <c r="BV180" s="193">
        <v>0</v>
      </c>
      <c r="BW180" s="193">
        <v>0</v>
      </c>
      <c r="BX180" s="193">
        <v>0</v>
      </c>
      <c r="BY180" s="193">
        <v>0</v>
      </c>
      <c r="BZ180" s="212">
        <v>1</v>
      </c>
      <c r="CA180" s="191">
        <v>0</v>
      </c>
      <c r="CB180" s="191">
        <v>0</v>
      </c>
      <c r="CC180" s="191">
        <v>0</v>
      </c>
      <c r="CG180" s="199">
        <v>7</v>
      </c>
      <c r="CH180" s="207" t="s">
        <v>104</v>
      </c>
      <c r="CI180" s="207" t="s">
        <v>104</v>
      </c>
      <c r="CJ180" s="207" t="s">
        <v>104</v>
      </c>
      <c r="CK180" s="207" t="s">
        <v>104</v>
      </c>
      <c r="CL180" s="207" t="s">
        <v>104</v>
      </c>
      <c r="CM180" s="207" t="s">
        <v>104</v>
      </c>
      <c r="CN180" s="206"/>
      <c r="CO180" s="207" t="s">
        <v>104</v>
      </c>
      <c r="CP180" s="207" t="s">
        <v>104</v>
      </c>
      <c r="CQ180" s="207" t="s">
        <v>104</v>
      </c>
    </row>
    <row r="181" spans="1:95" x14ac:dyDescent="0.2">
      <c r="A181" s="17"/>
      <c r="C181" s="11">
        <v>8</v>
      </c>
      <c r="D181" s="161">
        <v>0</v>
      </c>
      <c r="E181" s="161">
        <v>0</v>
      </c>
      <c r="F181" s="161">
        <v>0</v>
      </c>
      <c r="G181" s="161">
        <v>0</v>
      </c>
      <c r="H181" s="161">
        <v>0</v>
      </c>
      <c r="I181" s="161">
        <v>0</v>
      </c>
      <c r="J181" s="84">
        <v>0</v>
      </c>
      <c r="K181" s="46">
        <v>1</v>
      </c>
      <c r="L181" s="38">
        <v>0</v>
      </c>
      <c r="M181" s="38">
        <v>0</v>
      </c>
      <c r="Y181" s="11">
        <v>8</v>
      </c>
      <c r="Z181" s="84">
        <f t="shared" si="187"/>
        <v>0</v>
      </c>
      <c r="AA181" s="84">
        <f t="shared" si="188"/>
        <v>0</v>
      </c>
      <c r="AB181" s="84">
        <f t="shared" si="189"/>
        <v>0</v>
      </c>
      <c r="AC181" s="84">
        <f t="shared" si="190"/>
        <v>0</v>
      </c>
      <c r="AD181" s="84">
        <f t="shared" si="191"/>
        <v>0</v>
      </c>
      <c r="AE181" s="84">
        <f t="shared" si="192"/>
        <v>0</v>
      </c>
      <c r="AF181" s="84">
        <f t="shared" ref="AF181:AF189" si="193">IF(AS181="p",BF181+$S$15,(IF(AS181="z",BF181,IF(AS181="m",BF181*$S$15,IF(AS181="n",BF181-$S$15,BF181)))))</f>
        <v>0</v>
      </c>
      <c r="AG181" s="204">
        <f>$S$17</f>
        <v>1</v>
      </c>
      <c r="AH181" s="84">
        <f t="shared" si="185"/>
        <v>0</v>
      </c>
      <c r="AI181" s="84">
        <f t="shared" si="186"/>
        <v>0</v>
      </c>
      <c r="AL181" s="199">
        <v>8</v>
      </c>
      <c r="AM181" s="207" t="s">
        <v>104</v>
      </c>
      <c r="AN181" s="207" t="s">
        <v>104</v>
      </c>
      <c r="AO181" s="207" t="s">
        <v>104</v>
      </c>
      <c r="AP181" s="207" t="s">
        <v>104</v>
      </c>
      <c r="AQ181" s="207" t="s">
        <v>104</v>
      </c>
      <c r="AR181" s="207" t="s">
        <v>104</v>
      </c>
      <c r="AS181" s="207" t="s">
        <v>104</v>
      </c>
      <c r="AT181" s="206"/>
      <c r="AU181" s="207" t="s">
        <v>104</v>
      </c>
      <c r="AV181" s="207" t="s">
        <v>104</v>
      </c>
      <c r="AW181" s="147"/>
      <c r="AX181" s="147"/>
      <c r="AY181" s="11">
        <v>8</v>
      </c>
      <c r="AZ181" s="191">
        <v>0</v>
      </c>
      <c r="BA181" s="193">
        <v>0</v>
      </c>
      <c r="BB181" s="193">
        <v>0</v>
      </c>
      <c r="BC181" s="193">
        <v>0</v>
      </c>
      <c r="BD181" s="193">
        <v>0</v>
      </c>
      <c r="BE181" s="193">
        <v>0</v>
      </c>
      <c r="BF181" s="193">
        <v>0</v>
      </c>
      <c r="BG181" s="212">
        <v>1</v>
      </c>
      <c r="BH181" s="191">
        <v>0</v>
      </c>
      <c r="BI181" s="191">
        <v>0</v>
      </c>
      <c r="BJ181" s="147"/>
      <c r="BK181" s="215"/>
      <c r="BL181" s="147"/>
      <c r="BM181" s="147"/>
      <c r="BN181" s="147"/>
      <c r="BO181" s="147"/>
      <c r="BP181" s="147"/>
      <c r="BQ181" s="147"/>
      <c r="BS181" s="11">
        <v>8</v>
      </c>
      <c r="BT181" s="191">
        <v>0</v>
      </c>
      <c r="BU181" s="193">
        <v>0</v>
      </c>
      <c r="BV181" s="193">
        <v>0</v>
      </c>
      <c r="BW181" s="193">
        <v>0</v>
      </c>
      <c r="BX181" s="193">
        <v>0</v>
      </c>
      <c r="BY181" s="193">
        <v>0</v>
      </c>
      <c r="BZ181" s="193">
        <v>0</v>
      </c>
      <c r="CA181" s="212">
        <v>1</v>
      </c>
      <c r="CB181" s="191">
        <v>0</v>
      </c>
      <c r="CC181" s="191">
        <v>0</v>
      </c>
      <c r="CG181" s="199">
        <v>8</v>
      </c>
      <c r="CH181" s="207" t="s">
        <v>104</v>
      </c>
      <c r="CI181" s="207" t="s">
        <v>104</v>
      </c>
      <c r="CJ181" s="207" t="s">
        <v>104</v>
      </c>
      <c r="CK181" s="207" t="s">
        <v>104</v>
      </c>
      <c r="CL181" s="207" t="s">
        <v>104</v>
      </c>
      <c r="CM181" s="207" t="s">
        <v>104</v>
      </c>
      <c r="CN181" s="207" t="s">
        <v>104</v>
      </c>
      <c r="CO181" s="206"/>
      <c r="CP181" s="207" t="s">
        <v>104</v>
      </c>
      <c r="CQ181" s="207" t="s">
        <v>104</v>
      </c>
    </row>
    <row r="182" spans="1:95" x14ac:dyDescent="0.2">
      <c r="A182" s="17"/>
      <c r="C182" s="11">
        <v>9</v>
      </c>
      <c r="D182" s="161">
        <v>0</v>
      </c>
      <c r="E182" s="161">
        <v>0</v>
      </c>
      <c r="F182" s="161">
        <v>0</v>
      </c>
      <c r="G182" s="161">
        <v>0</v>
      </c>
      <c r="H182" s="161">
        <v>0</v>
      </c>
      <c r="I182" s="161">
        <v>0</v>
      </c>
      <c r="J182" s="84">
        <v>0</v>
      </c>
      <c r="K182" s="84">
        <v>0</v>
      </c>
      <c r="L182" s="46">
        <v>1</v>
      </c>
      <c r="M182" s="38">
        <v>0</v>
      </c>
      <c r="Y182" s="11">
        <v>9</v>
      </c>
      <c r="Z182" s="84">
        <f t="shared" si="187"/>
        <v>0</v>
      </c>
      <c r="AA182" s="84">
        <f t="shared" si="188"/>
        <v>0</v>
      </c>
      <c r="AB182" s="84">
        <f t="shared" si="189"/>
        <v>0</v>
      </c>
      <c r="AC182" s="84">
        <f t="shared" si="190"/>
        <v>0</v>
      </c>
      <c r="AD182" s="84">
        <f t="shared" si="191"/>
        <v>0</v>
      </c>
      <c r="AE182" s="84">
        <f t="shared" si="192"/>
        <v>0</v>
      </c>
      <c r="AF182" s="84">
        <f t="shared" si="193"/>
        <v>0</v>
      </c>
      <c r="AG182" s="84">
        <f t="shared" ref="AG182:AG190" si="194">IF(AT182="p",BG182+$S$15,(IF(AT182="z",BG182,IF(AT182="m",BG182*$S$15,IF(AT182="n",BG182-$S$15,BG182)))))</f>
        <v>0</v>
      </c>
      <c r="AH182" s="204">
        <f>$S$17</f>
        <v>1</v>
      </c>
      <c r="AI182" s="84">
        <f t="shared" si="186"/>
        <v>0</v>
      </c>
      <c r="AL182" s="199">
        <v>9</v>
      </c>
      <c r="AM182" s="207" t="s">
        <v>104</v>
      </c>
      <c r="AN182" s="207" t="s">
        <v>104</v>
      </c>
      <c r="AO182" s="207" t="s">
        <v>104</v>
      </c>
      <c r="AP182" s="207" t="s">
        <v>104</v>
      </c>
      <c r="AQ182" s="207" t="s">
        <v>104</v>
      </c>
      <c r="AR182" s="207" t="s">
        <v>104</v>
      </c>
      <c r="AS182" s="207" t="s">
        <v>104</v>
      </c>
      <c r="AT182" s="207" t="s">
        <v>104</v>
      </c>
      <c r="AU182" s="206"/>
      <c r="AV182" s="207" t="s">
        <v>104</v>
      </c>
      <c r="AW182" s="147"/>
      <c r="AX182" s="147"/>
      <c r="AY182" s="11">
        <v>9</v>
      </c>
      <c r="AZ182" s="191">
        <v>0</v>
      </c>
      <c r="BA182" s="193">
        <v>0</v>
      </c>
      <c r="BB182" s="193">
        <v>0</v>
      </c>
      <c r="BC182" s="193">
        <v>0</v>
      </c>
      <c r="BD182" s="193">
        <v>0</v>
      </c>
      <c r="BE182" s="193">
        <v>0</v>
      </c>
      <c r="BF182" s="193">
        <v>0</v>
      </c>
      <c r="BG182" s="193">
        <v>0</v>
      </c>
      <c r="BH182" s="212">
        <v>1</v>
      </c>
      <c r="BI182" s="191">
        <v>0</v>
      </c>
      <c r="BJ182" s="147"/>
      <c r="BK182" s="215"/>
      <c r="BL182" s="147"/>
      <c r="BM182" s="147"/>
      <c r="BN182" s="147"/>
      <c r="BO182" s="147"/>
      <c r="BP182" s="147"/>
      <c r="BQ182" s="147"/>
      <c r="BS182" s="11">
        <v>9</v>
      </c>
      <c r="BT182" s="191">
        <v>0</v>
      </c>
      <c r="BU182" s="193">
        <v>0</v>
      </c>
      <c r="BV182" s="193">
        <v>0</v>
      </c>
      <c r="BW182" s="193">
        <v>0</v>
      </c>
      <c r="BX182" s="193">
        <v>0</v>
      </c>
      <c r="BY182" s="193">
        <v>0</v>
      </c>
      <c r="BZ182" s="193">
        <v>0</v>
      </c>
      <c r="CA182" s="193">
        <v>0</v>
      </c>
      <c r="CB182" s="212">
        <v>1</v>
      </c>
      <c r="CC182" s="191">
        <v>0</v>
      </c>
      <c r="CG182" s="199">
        <v>9</v>
      </c>
      <c r="CH182" s="207" t="s">
        <v>104</v>
      </c>
      <c r="CI182" s="207" t="s">
        <v>104</v>
      </c>
      <c r="CJ182" s="207" t="s">
        <v>104</v>
      </c>
      <c r="CK182" s="207" t="s">
        <v>104</v>
      </c>
      <c r="CL182" s="207" t="s">
        <v>104</v>
      </c>
      <c r="CM182" s="207" t="s">
        <v>104</v>
      </c>
      <c r="CN182" s="207" t="s">
        <v>104</v>
      </c>
      <c r="CO182" s="207" t="s">
        <v>104</v>
      </c>
      <c r="CP182" s="206"/>
      <c r="CQ182" s="207" t="s">
        <v>104</v>
      </c>
    </row>
    <row r="183" spans="1:95" x14ac:dyDescent="0.2">
      <c r="A183" s="17"/>
      <c r="C183" s="166">
        <v>10</v>
      </c>
      <c r="D183" s="157">
        <v>0</v>
      </c>
      <c r="E183" s="157">
        <v>0</v>
      </c>
      <c r="F183" s="157">
        <v>0</v>
      </c>
      <c r="G183" s="157">
        <v>0</v>
      </c>
      <c r="H183" s="157">
        <v>0</v>
      </c>
      <c r="I183" s="157">
        <v>0</v>
      </c>
      <c r="J183" s="167">
        <v>0</v>
      </c>
      <c r="K183" s="167">
        <v>0</v>
      </c>
      <c r="L183" s="167">
        <v>0</v>
      </c>
      <c r="M183" s="168">
        <v>1</v>
      </c>
      <c r="Y183" s="166">
        <v>10</v>
      </c>
      <c r="Z183" s="167">
        <f>IF(AM183="p",AZ183+$S$15,(IF(AM183="z",AZ183,IF(AM183="m",AZ183*$S$15,IF(AM183="n",AZ183-$S$15,AZ183)))))</f>
        <v>0</v>
      </c>
      <c r="AA183" s="167">
        <f t="shared" si="188"/>
        <v>0</v>
      </c>
      <c r="AB183" s="167">
        <f t="shared" si="189"/>
        <v>0</v>
      </c>
      <c r="AC183" s="167">
        <f t="shared" si="190"/>
        <v>0</v>
      </c>
      <c r="AD183" s="167">
        <f t="shared" si="191"/>
        <v>0</v>
      </c>
      <c r="AE183" s="167">
        <f t="shared" si="192"/>
        <v>0</v>
      </c>
      <c r="AF183" s="167">
        <f t="shared" si="193"/>
        <v>0</v>
      </c>
      <c r="AG183" s="167">
        <f t="shared" si="194"/>
        <v>0</v>
      </c>
      <c r="AH183" s="167">
        <f t="shared" ref="AH183:AH191" si="195">IF(AU183="p",BH183+$S$15,(IF(AU183="z",BH183,IF(AU183="m",BH183*$S$15,IF(AU183="n",BH183-$S$15,BH183)))))</f>
        <v>0</v>
      </c>
      <c r="AI183" s="168">
        <f>$S$17</f>
        <v>1</v>
      </c>
      <c r="AL183" s="200">
        <v>10</v>
      </c>
      <c r="AM183" s="208" t="s">
        <v>104</v>
      </c>
      <c r="AN183" s="208" t="s">
        <v>104</v>
      </c>
      <c r="AO183" s="208" t="s">
        <v>104</v>
      </c>
      <c r="AP183" s="208" t="s">
        <v>104</v>
      </c>
      <c r="AQ183" s="208" t="s">
        <v>104</v>
      </c>
      <c r="AR183" s="208" t="s">
        <v>104</v>
      </c>
      <c r="AS183" s="208" t="s">
        <v>104</v>
      </c>
      <c r="AT183" s="208" t="s">
        <v>104</v>
      </c>
      <c r="AU183" s="208" t="s">
        <v>104</v>
      </c>
      <c r="AV183" s="209"/>
      <c r="AW183" s="169"/>
      <c r="AX183" s="169"/>
      <c r="AY183" s="166">
        <v>10</v>
      </c>
      <c r="AZ183" s="196">
        <v>0</v>
      </c>
      <c r="BA183" s="195">
        <v>0</v>
      </c>
      <c r="BB183" s="195">
        <v>0</v>
      </c>
      <c r="BC183" s="195">
        <v>0</v>
      </c>
      <c r="BD183" s="195">
        <v>0</v>
      </c>
      <c r="BE183" s="195">
        <v>0</v>
      </c>
      <c r="BF183" s="195">
        <v>0</v>
      </c>
      <c r="BG183" s="195">
        <v>0</v>
      </c>
      <c r="BH183" s="195">
        <v>0</v>
      </c>
      <c r="BI183" s="213">
        <v>1</v>
      </c>
      <c r="BJ183" s="169"/>
      <c r="BK183" s="217"/>
      <c r="BL183" s="169"/>
      <c r="BM183" s="169"/>
      <c r="BN183" s="169"/>
      <c r="BO183" s="169"/>
      <c r="BP183" s="169"/>
      <c r="BQ183" s="169"/>
      <c r="BS183" s="166">
        <v>10</v>
      </c>
      <c r="BT183" s="196">
        <v>0</v>
      </c>
      <c r="BU183" s="195">
        <v>0</v>
      </c>
      <c r="BV183" s="195">
        <v>0</v>
      </c>
      <c r="BW183" s="195">
        <v>0</v>
      </c>
      <c r="BX183" s="195">
        <v>0</v>
      </c>
      <c r="BY183" s="195">
        <v>0</v>
      </c>
      <c r="BZ183" s="195">
        <v>0</v>
      </c>
      <c r="CA183" s="195">
        <v>0</v>
      </c>
      <c r="CB183" s="195">
        <v>0</v>
      </c>
      <c r="CC183" s="213">
        <v>1</v>
      </c>
      <c r="CG183" s="200">
        <v>10</v>
      </c>
      <c r="CH183" s="208" t="s">
        <v>104</v>
      </c>
      <c r="CI183" s="208" t="s">
        <v>104</v>
      </c>
      <c r="CJ183" s="208" t="s">
        <v>104</v>
      </c>
      <c r="CK183" s="208" t="s">
        <v>104</v>
      </c>
      <c r="CL183" s="208" t="s">
        <v>104</v>
      </c>
      <c r="CM183" s="208" t="s">
        <v>104</v>
      </c>
      <c r="CN183" s="208" t="s">
        <v>104</v>
      </c>
      <c r="CO183" s="208" t="s">
        <v>104</v>
      </c>
      <c r="CP183" s="208" t="s">
        <v>104</v>
      </c>
      <c r="CQ183" s="209"/>
    </row>
    <row r="184" spans="1:95" x14ac:dyDescent="0.2">
      <c r="A184" s="17" t="s">
        <v>12</v>
      </c>
      <c r="B184" s="13">
        <f>B174+1</f>
        <v>19</v>
      </c>
      <c r="C184" s="11">
        <v>1</v>
      </c>
      <c r="D184" s="46">
        <v>1</v>
      </c>
      <c r="E184" s="38">
        <v>0</v>
      </c>
      <c r="F184" s="38">
        <v>0</v>
      </c>
      <c r="G184" s="38">
        <v>0</v>
      </c>
      <c r="H184" s="38">
        <v>0</v>
      </c>
      <c r="I184" s="38">
        <v>0</v>
      </c>
      <c r="J184" s="38">
        <v>0</v>
      </c>
      <c r="K184" s="38">
        <v>0</v>
      </c>
      <c r="L184" s="38">
        <v>0</v>
      </c>
      <c r="M184" s="38">
        <v>0</v>
      </c>
      <c r="O184" s="10"/>
      <c r="Y184" s="11">
        <v>1</v>
      </c>
      <c r="Z184" s="204">
        <f>$S$17</f>
        <v>1</v>
      </c>
      <c r="AA184" s="84">
        <f>IF(AN184="p",BA184+$S$15,(IF(AN184="z",BA184,IF(AN184="m",BA184*$S$15,IF(AN184="n",BA184-$S$15,BA184)))))</f>
        <v>0</v>
      </c>
      <c r="AB184" s="84">
        <f t="shared" si="189"/>
        <v>0</v>
      </c>
      <c r="AC184" s="84">
        <f t="shared" si="190"/>
        <v>0</v>
      </c>
      <c r="AD184" s="84">
        <f t="shared" si="191"/>
        <v>0</v>
      </c>
      <c r="AE184" s="84">
        <f t="shared" si="192"/>
        <v>0</v>
      </c>
      <c r="AF184" s="84">
        <f t="shared" si="193"/>
        <v>0</v>
      </c>
      <c r="AG184" s="84">
        <f t="shared" si="194"/>
        <v>0</v>
      </c>
      <c r="AH184" s="84">
        <f t="shared" si="195"/>
        <v>0</v>
      </c>
      <c r="AI184" s="84">
        <f t="shared" ref="AI184:AI192" si="196">IF(AV184="p",BI184+$S$15,(IF(AV184="z",BI184,IF(AV184="m",BI184*$S$15,IF(AV184="n",BI184-$S$15,BI184)))))</f>
        <v>0</v>
      </c>
      <c r="AL184" s="199">
        <v>1</v>
      </c>
      <c r="AM184" s="206"/>
      <c r="AN184" s="207" t="s">
        <v>104</v>
      </c>
      <c r="AO184" s="207" t="s">
        <v>104</v>
      </c>
      <c r="AP184" s="207" t="s">
        <v>104</v>
      </c>
      <c r="AQ184" s="207" t="s">
        <v>104</v>
      </c>
      <c r="AR184" s="207" t="s">
        <v>104</v>
      </c>
      <c r="AS184" s="207" t="s">
        <v>104</v>
      </c>
      <c r="AT184" s="207" t="s">
        <v>104</v>
      </c>
      <c r="AU184" s="207" t="s">
        <v>104</v>
      </c>
      <c r="AV184" s="207" t="s">
        <v>104</v>
      </c>
      <c r="AW184" s="147"/>
      <c r="AX184" s="147"/>
      <c r="AY184" s="11">
        <v>1</v>
      </c>
      <c r="AZ184" s="212">
        <v>1</v>
      </c>
      <c r="BA184" s="190">
        <v>0</v>
      </c>
      <c r="BB184" s="191">
        <v>0</v>
      </c>
      <c r="BC184" s="191">
        <v>0</v>
      </c>
      <c r="BD184" s="191">
        <v>0</v>
      </c>
      <c r="BE184" s="191">
        <v>0</v>
      </c>
      <c r="BF184" s="191">
        <v>0</v>
      </c>
      <c r="BG184" s="191">
        <v>0</v>
      </c>
      <c r="BH184" s="191">
        <v>0</v>
      </c>
      <c r="BI184" s="191">
        <v>0</v>
      </c>
      <c r="BJ184" s="147"/>
      <c r="BK184" s="215"/>
      <c r="BL184" s="147"/>
      <c r="BM184" s="147"/>
      <c r="BN184" s="147"/>
      <c r="BO184" s="147"/>
      <c r="BP184" s="147"/>
      <c r="BQ184" s="147"/>
      <c r="BS184" s="11">
        <v>1</v>
      </c>
      <c r="BT184" s="212">
        <v>1</v>
      </c>
      <c r="BU184" s="191">
        <v>0</v>
      </c>
      <c r="BV184" s="191">
        <v>0</v>
      </c>
      <c r="BW184" s="191">
        <v>0</v>
      </c>
      <c r="BX184" s="191">
        <v>0</v>
      </c>
      <c r="BY184" s="191">
        <v>0</v>
      </c>
      <c r="BZ184" s="191">
        <v>0</v>
      </c>
      <c r="CA184" s="191">
        <v>0</v>
      </c>
      <c r="CB184" s="191">
        <v>0</v>
      </c>
      <c r="CC184" s="191">
        <v>0</v>
      </c>
      <c r="CG184" s="199">
        <v>1</v>
      </c>
      <c r="CH184" s="206"/>
      <c r="CI184" s="207" t="s">
        <v>104</v>
      </c>
      <c r="CJ184" s="207" t="s">
        <v>104</v>
      </c>
      <c r="CK184" s="207" t="s">
        <v>104</v>
      </c>
      <c r="CL184" s="207" t="s">
        <v>104</v>
      </c>
      <c r="CM184" s="207" t="s">
        <v>104</v>
      </c>
      <c r="CN184" s="207" t="s">
        <v>104</v>
      </c>
      <c r="CO184" s="207" t="s">
        <v>104</v>
      </c>
      <c r="CP184" s="207" t="s">
        <v>104</v>
      </c>
      <c r="CQ184" s="207" t="s">
        <v>104</v>
      </c>
    </row>
    <row r="185" spans="1:95" x14ac:dyDescent="0.2">
      <c r="A185" s="17"/>
      <c r="B185" s="13"/>
      <c r="C185" s="11">
        <v>2</v>
      </c>
      <c r="D185" s="38">
        <v>0</v>
      </c>
      <c r="E185" s="46">
        <v>1</v>
      </c>
      <c r="F185" s="38">
        <v>0</v>
      </c>
      <c r="G185" s="38">
        <v>0</v>
      </c>
      <c r="H185" s="38">
        <v>0</v>
      </c>
      <c r="I185" s="38">
        <v>0</v>
      </c>
      <c r="J185" s="38">
        <v>0</v>
      </c>
      <c r="K185" s="38">
        <v>0</v>
      </c>
      <c r="L185" s="38">
        <v>0</v>
      </c>
      <c r="M185" s="38">
        <v>0</v>
      </c>
      <c r="Y185" s="11">
        <v>2</v>
      </c>
      <c r="Z185" s="84">
        <f>IF(AM185="p",AZ185+$S$15,(IF(AM185="z",AZ185,IF(AM185="m",AZ185*$S$15,IF(AM185="n",AZ185-$S$15,AZ185)))))</f>
        <v>0</v>
      </c>
      <c r="AA185" s="204">
        <f>$S$17</f>
        <v>1</v>
      </c>
      <c r="AB185" s="84">
        <f t="shared" si="189"/>
        <v>0</v>
      </c>
      <c r="AC185" s="84">
        <f t="shared" si="190"/>
        <v>0</v>
      </c>
      <c r="AD185" s="84">
        <f t="shared" si="191"/>
        <v>0</v>
      </c>
      <c r="AE185" s="84">
        <f t="shared" si="192"/>
        <v>0</v>
      </c>
      <c r="AF185" s="84">
        <f t="shared" si="193"/>
        <v>0</v>
      </c>
      <c r="AG185" s="84">
        <f t="shared" si="194"/>
        <v>0</v>
      </c>
      <c r="AH185" s="84">
        <f t="shared" si="195"/>
        <v>0</v>
      </c>
      <c r="AI185" s="84">
        <f t="shared" si="196"/>
        <v>0</v>
      </c>
      <c r="AL185" s="199">
        <v>2</v>
      </c>
      <c r="AM185" s="207" t="s">
        <v>104</v>
      </c>
      <c r="AN185" s="206"/>
      <c r="AO185" s="207" t="s">
        <v>104</v>
      </c>
      <c r="AP185" s="207" t="s">
        <v>104</v>
      </c>
      <c r="AQ185" s="207" t="s">
        <v>104</v>
      </c>
      <c r="AR185" s="207" t="s">
        <v>104</v>
      </c>
      <c r="AS185" s="207" t="s">
        <v>104</v>
      </c>
      <c r="AT185" s="207" t="s">
        <v>104</v>
      </c>
      <c r="AU185" s="207" t="s">
        <v>104</v>
      </c>
      <c r="AV185" s="207" t="s">
        <v>104</v>
      </c>
      <c r="AW185" s="147"/>
      <c r="AX185" s="147"/>
      <c r="AY185" s="11">
        <v>2</v>
      </c>
      <c r="AZ185" s="190">
        <v>0</v>
      </c>
      <c r="BA185" s="212">
        <v>1</v>
      </c>
      <c r="BB185" s="191">
        <v>0</v>
      </c>
      <c r="BC185" s="191">
        <v>0</v>
      </c>
      <c r="BD185" s="191">
        <v>0</v>
      </c>
      <c r="BE185" s="191">
        <v>0</v>
      </c>
      <c r="BF185" s="191">
        <v>0</v>
      </c>
      <c r="BG185" s="191">
        <v>0</v>
      </c>
      <c r="BH185" s="191">
        <v>0</v>
      </c>
      <c r="BI185" s="191">
        <v>0</v>
      </c>
      <c r="BJ185" s="147"/>
      <c r="BK185" s="215"/>
      <c r="BL185" s="147"/>
      <c r="BM185" s="147"/>
      <c r="BN185" s="147"/>
      <c r="BO185" s="147"/>
      <c r="BP185" s="147"/>
      <c r="BQ185" s="147"/>
      <c r="BS185" s="11">
        <v>2</v>
      </c>
      <c r="BT185" s="191">
        <v>0</v>
      </c>
      <c r="BU185" s="212">
        <v>1</v>
      </c>
      <c r="BV185" s="191">
        <v>0</v>
      </c>
      <c r="BW185" s="191">
        <v>0</v>
      </c>
      <c r="BX185" s="191">
        <v>0</v>
      </c>
      <c r="BY185" s="191">
        <v>0</v>
      </c>
      <c r="BZ185" s="191">
        <v>0</v>
      </c>
      <c r="CA185" s="191">
        <v>0</v>
      </c>
      <c r="CB185" s="191">
        <v>0</v>
      </c>
      <c r="CC185" s="191">
        <v>0</v>
      </c>
      <c r="CG185" s="199">
        <v>2</v>
      </c>
      <c r="CH185" s="207" t="s">
        <v>104</v>
      </c>
      <c r="CI185" s="206"/>
      <c r="CJ185" s="207" t="s">
        <v>104</v>
      </c>
      <c r="CK185" s="207" t="s">
        <v>104</v>
      </c>
      <c r="CL185" s="207" t="s">
        <v>104</v>
      </c>
      <c r="CM185" s="207" t="s">
        <v>104</v>
      </c>
      <c r="CN185" s="207" t="s">
        <v>104</v>
      </c>
      <c r="CO185" s="207" t="s">
        <v>104</v>
      </c>
      <c r="CP185" s="207" t="s">
        <v>104</v>
      </c>
      <c r="CQ185" s="207" t="s">
        <v>104</v>
      </c>
    </row>
    <row r="186" spans="1:95" x14ac:dyDescent="0.2">
      <c r="A186" s="17"/>
      <c r="B186" s="13"/>
      <c r="C186" s="11">
        <v>3</v>
      </c>
      <c r="D186" s="38">
        <v>0</v>
      </c>
      <c r="E186" s="38">
        <v>0</v>
      </c>
      <c r="F186" s="46">
        <v>1</v>
      </c>
      <c r="G186" s="38">
        <v>0</v>
      </c>
      <c r="H186" s="38">
        <v>0</v>
      </c>
      <c r="I186" s="38">
        <v>0</v>
      </c>
      <c r="J186" s="38">
        <v>0</v>
      </c>
      <c r="K186" s="38">
        <v>0</v>
      </c>
      <c r="L186" s="38">
        <v>0</v>
      </c>
      <c r="M186" s="38">
        <v>0</v>
      </c>
      <c r="Y186" s="11">
        <v>3</v>
      </c>
      <c r="Z186" s="84">
        <f t="shared" ref="Z186:Z192" si="197">IF(AM186="p",AZ186+$S$15,(IF(AM186="z",AZ186,IF(AM186="m",AZ186*$S$15,IF(AM186="n",AZ186-$S$15,AZ186)))))</f>
        <v>0</v>
      </c>
      <c r="AA186" s="84">
        <f t="shared" ref="AA186:AA193" si="198">IF(AN186="p",BA186+$S$15,(IF(AN186="z",BA186,IF(AN186="m",BA186*$S$15,IF(AN186="n",BA186-$S$15,BA186)))))</f>
        <v>0</v>
      </c>
      <c r="AB186" s="204">
        <f>$S$17</f>
        <v>1</v>
      </c>
      <c r="AC186" s="84">
        <f t="shared" si="190"/>
        <v>0</v>
      </c>
      <c r="AD186" s="84">
        <f t="shared" si="191"/>
        <v>0</v>
      </c>
      <c r="AE186" s="84">
        <f t="shared" si="192"/>
        <v>0</v>
      </c>
      <c r="AF186" s="84">
        <f t="shared" si="193"/>
        <v>0</v>
      </c>
      <c r="AG186" s="84">
        <f t="shared" si="194"/>
        <v>0</v>
      </c>
      <c r="AH186" s="84">
        <f t="shared" si="195"/>
        <v>0</v>
      </c>
      <c r="AI186" s="84">
        <f t="shared" si="196"/>
        <v>0</v>
      </c>
      <c r="AL186" s="199">
        <v>3</v>
      </c>
      <c r="AM186" s="207" t="s">
        <v>104</v>
      </c>
      <c r="AN186" s="207" t="s">
        <v>104</v>
      </c>
      <c r="AO186" s="206"/>
      <c r="AP186" s="207" t="s">
        <v>104</v>
      </c>
      <c r="AQ186" s="207" t="s">
        <v>104</v>
      </c>
      <c r="AR186" s="207" t="s">
        <v>104</v>
      </c>
      <c r="AS186" s="207" t="s">
        <v>104</v>
      </c>
      <c r="AT186" s="207" t="s">
        <v>104</v>
      </c>
      <c r="AU186" s="207" t="s">
        <v>104</v>
      </c>
      <c r="AV186" s="207" t="s">
        <v>104</v>
      </c>
      <c r="AW186" s="147"/>
      <c r="AX186" s="147"/>
      <c r="AY186" s="11">
        <v>3</v>
      </c>
      <c r="AZ186" s="191">
        <v>0</v>
      </c>
      <c r="BA186" s="191">
        <v>0</v>
      </c>
      <c r="BB186" s="212">
        <v>1</v>
      </c>
      <c r="BC186" s="191">
        <v>0</v>
      </c>
      <c r="BD186" s="191">
        <v>0</v>
      </c>
      <c r="BE186" s="191">
        <v>0</v>
      </c>
      <c r="BF186" s="191">
        <v>0</v>
      </c>
      <c r="BG186" s="191">
        <v>0</v>
      </c>
      <c r="BH186" s="191">
        <v>0</v>
      </c>
      <c r="BI186" s="191">
        <v>0</v>
      </c>
      <c r="BJ186" s="147"/>
      <c r="BK186" s="215"/>
      <c r="BL186" s="147"/>
      <c r="BM186" s="147"/>
      <c r="BN186" s="147"/>
      <c r="BO186" s="147"/>
      <c r="BP186" s="147"/>
      <c r="BQ186" s="147"/>
      <c r="BS186" s="11">
        <v>3</v>
      </c>
      <c r="BT186" s="191">
        <v>0</v>
      </c>
      <c r="BU186" s="191">
        <v>0</v>
      </c>
      <c r="BV186" s="212">
        <v>1</v>
      </c>
      <c r="BW186" s="191">
        <v>0</v>
      </c>
      <c r="BX186" s="191">
        <v>0</v>
      </c>
      <c r="BY186" s="191">
        <v>0</v>
      </c>
      <c r="BZ186" s="191">
        <v>0</v>
      </c>
      <c r="CA186" s="191">
        <v>0</v>
      </c>
      <c r="CB186" s="191">
        <v>0</v>
      </c>
      <c r="CC186" s="191">
        <v>0</v>
      </c>
      <c r="CG186" s="199">
        <v>3</v>
      </c>
      <c r="CH186" s="207" t="s">
        <v>104</v>
      </c>
      <c r="CI186" s="207" t="s">
        <v>104</v>
      </c>
      <c r="CJ186" s="206"/>
      <c r="CK186" s="207" t="s">
        <v>104</v>
      </c>
      <c r="CL186" s="207" t="s">
        <v>104</v>
      </c>
      <c r="CM186" s="207" t="s">
        <v>104</v>
      </c>
      <c r="CN186" s="207" t="s">
        <v>104</v>
      </c>
      <c r="CO186" s="207" t="s">
        <v>104</v>
      </c>
      <c r="CP186" s="207" t="s">
        <v>104</v>
      </c>
      <c r="CQ186" s="207" t="s">
        <v>104</v>
      </c>
    </row>
    <row r="187" spans="1:95" x14ac:dyDescent="0.2">
      <c r="A187" s="17"/>
      <c r="B187" s="13"/>
      <c r="C187" s="11">
        <v>4</v>
      </c>
      <c r="D187" s="38">
        <v>0</v>
      </c>
      <c r="E187" s="38">
        <v>0</v>
      </c>
      <c r="F187" s="38">
        <v>0</v>
      </c>
      <c r="G187" s="46">
        <v>1</v>
      </c>
      <c r="H187" s="38">
        <v>0</v>
      </c>
      <c r="I187" s="38">
        <v>0</v>
      </c>
      <c r="J187" s="38">
        <v>0</v>
      </c>
      <c r="K187" s="38">
        <v>0</v>
      </c>
      <c r="L187" s="38">
        <v>0</v>
      </c>
      <c r="M187" s="38">
        <v>0</v>
      </c>
      <c r="Y187" s="11">
        <v>4</v>
      </c>
      <c r="Z187" s="84">
        <f t="shared" si="197"/>
        <v>0</v>
      </c>
      <c r="AA187" s="84">
        <f t="shared" si="198"/>
        <v>0</v>
      </c>
      <c r="AB187" s="84">
        <f t="shared" ref="AB187:AB195" si="199">IF(AO187="p",BB187+$S$15,(IF(AO187="z",BB187,IF(AO187="m",BB187*$S$15,IF(AO187="n",BB187-$S$15,BB187)))))</f>
        <v>0</v>
      </c>
      <c r="AC187" s="204">
        <f>$S$17</f>
        <v>1</v>
      </c>
      <c r="AD187" s="84">
        <f t="shared" si="191"/>
        <v>0</v>
      </c>
      <c r="AE187" s="84">
        <f t="shared" si="192"/>
        <v>0</v>
      </c>
      <c r="AF187" s="84">
        <f t="shared" si="193"/>
        <v>0</v>
      </c>
      <c r="AG187" s="84">
        <f t="shared" si="194"/>
        <v>0</v>
      </c>
      <c r="AH187" s="84">
        <f t="shared" si="195"/>
        <v>0</v>
      </c>
      <c r="AI187" s="84">
        <f t="shared" si="196"/>
        <v>0</v>
      </c>
      <c r="AL187" s="199">
        <v>4</v>
      </c>
      <c r="AM187" s="207" t="s">
        <v>104</v>
      </c>
      <c r="AN187" s="207" t="s">
        <v>104</v>
      </c>
      <c r="AO187" s="207" t="s">
        <v>104</v>
      </c>
      <c r="AP187" s="206"/>
      <c r="AQ187" s="207" t="s">
        <v>104</v>
      </c>
      <c r="AR187" s="207" t="s">
        <v>104</v>
      </c>
      <c r="AS187" s="207" t="s">
        <v>104</v>
      </c>
      <c r="AT187" s="207" t="s">
        <v>104</v>
      </c>
      <c r="AU187" s="207" t="s">
        <v>104</v>
      </c>
      <c r="AV187" s="207" t="s">
        <v>104</v>
      </c>
      <c r="AW187" s="147"/>
      <c r="AX187" s="147"/>
      <c r="AY187" s="11">
        <v>4</v>
      </c>
      <c r="AZ187" s="191">
        <v>0</v>
      </c>
      <c r="BA187" s="191">
        <v>0</v>
      </c>
      <c r="BB187" s="191">
        <v>0</v>
      </c>
      <c r="BC187" s="212">
        <v>1</v>
      </c>
      <c r="BD187" s="191">
        <v>0</v>
      </c>
      <c r="BE187" s="191">
        <v>0</v>
      </c>
      <c r="BF187" s="191">
        <v>0</v>
      </c>
      <c r="BG187" s="191">
        <v>0</v>
      </c>
      <c r="BH187" s="191">
        <v>0</v>
      </c>
      <c r="BI187" s="191">
        <v>0</v>
      </c>
      <c r="BJ187" s="147"/>
      <c r="BK187" s="215"/>
      <c r="BL187" s="147"/>
      <c r="BM187" s="147"/>
      <c r="BN187" s="147"/>
      <c r="BO187" s="147"/>
      <c r="BP187" s="147"/>
      <c r="BQ187" s="147"/>
      <c r="BS187" s="11">
        <v>4</v>
      </c>
      <c r="BT187" s="191">
        <v>0</v>
      </c>
      <c r="BU187" s="191">
        <v>0</v>
      </c>
      <c r="BV187" s="191">
        <v>0</v>
      </c>
      <c r="BW187" s="212">
        <v>1</v>
      </c>
      <c r="BX187" s="191">
        <v>0</v>
      </c>
      <c r="BY187" s="191">
        <v>0</v>
      </c>
      <c r="BZ187" s="191">
        <v>0</v>
      </c>
      <c r="CA187" s="191">
        <v>0</v>
      </c>
      <c r="CB187" s="191">
        <v>0</v>
      </c>
      <c r="CC187" s="191">
        <v>0</v>
      </c>
      <c r="CG187" s="199">
        <v>4</v>
      </c>
      <c r="CH187" s="207" t="s">
        <v>104</v>
      </c>
      <c r="CI187" s="207" t="s">
        <v>104</v>
      </c>
      <c r="CJ187" s="207" t="s">
        <v>104</v>
      </c>
      <c r="CK187" s="206"/>
      <c r="CL187" s="207" t="s">
        <v>104</v>
      </c>
      <c r="CM187" s="207" t="s">
        <v>104</v>
      </c>
      <c r="CN187" s="207" t="s">
        <v>104</v>
      </c>
      <c r="CO187" s="207" t="s">
        <v>104</v>
      </c>
      <c r="CP187" s="207" t="s">
        <v>104</v>
      </c>
      <c r="CQ187" s="207" t="s">
        <v>104</v>
      </c>
    </row>
    <row r="188" spans="1:95" x14ac:dyDescent="0.2">
      <c r="A188" s="17"/>
      <c r="B188" s="13"/>
      <c r="C188" s="11">
        <v>5</v>
      </c>
      <c r="D188" s="38">
        <v>0</v>
      </c>
      <c r="E188" s="38">
        <v>0</v>
      </c>
      <c r="F188" s="38">
        <v>0</v>
      </c>
      <c r="G188" s="38">
        <v>0</v>
      </c>
      <c r="H188" s="46">
        <v>1</v>
      </c>
      <c r="I188" s="38">
        <v>0</v>
      </c>
      <c r="J188" s="38">
        <v>0</v>
      </c>
      <c r="K188" s="38">
        <v>0</v>
      </c>
      <c r="L188" s="38">
        <v>0</v>
      </c>
      <c r="M188" s="38">
        <v>0</v>
      </c>
      <c r="Y188" s="11">
        <v>5</v>
      </c>
      <c r="Z188" s="84">
        <f t="shared" si="197"/>
        <v>0</v>
      </c>
      <c r="AA188" s="84">
        <f t="shared" si="198"/>
        <v>0</v>
      </c>
      <c r="AB188" s="84">
        <f t="shared" si="199"/>
        <v>0</v>
      </c>
      <c r="AC188" s="84">
        <f t="shared" ref="AC188:AC196" si="200">IF(AP188="p",BC188+$S$15,(IF(AP188="z",BC188,IF(AP188="m",BC188*$S$15,IF(AP188="n",BC188-$S$15,BC188)))))</f>
        <v>0</v>
      </c>
      <c r="AD188" s="204">
        <f>$S$17</f>
        <v>1</v>
      </c>
      <c r="AE188" s="84">
        <f t="shared" si="192"/>
        <v>0</v>
      </c>
      <c r="AF188" s="84">
        <f t="shared" si="193"/>
        <v>0</v>
      </c>
      <c r="AG188" s="84">
        <f t="shared" si="194"/>
        <v>0</v>
      </c>
      <c r="AH188" s="84">
        <f t="shared" si="195"/>
        <v>0</v>
      </c>
      <c r="AI188" s="84">
        <f t="shared" si="196"/>
        <v>0</v>
      </c>
      <c r="AL188" s="199">
        <v>5</v>
      </c>
      <c r="AM188" s="207" t="s">
        <v>104</v>
      </c>
      <c r="AN188" s="207" t="s">
        <v>104</v>
      </c>
      <c r="AO188" s="207" t="s">
        <v>104</v>
      </c>
      <c r="AP188" s="207" t="s">
        <v>104</v>
      </c>
      <c r="AQ188" s="206"/>
      <c r="AR188" s="207" t="s">
        <v>104</v>
      </c>
      <c r="AS188" s="207" t="s">
        <v>104</v>
      </c>
      <c r="AT188" s="207" t="s">
        <v>104</v>
      </c>
      <c r="AU188" s="207" t="s">
        <v>104</v>
      </c>
      <c r="AV188" s="207" t="s">
        <v>104</v>
      </c>
      <c r="AW188" s="147"/>
      <c r="AX188" s="147"/>
      <c r="AY188" s="11">
        <v>5</v>
      </c>
      <c r="AZ188" s="191">
        <v>0</v>
      </c>
      <c r="BA188" s="191">
        <v>0</v>
      </c>
      <c r="BB188" s="191">
        <v>0</v>
      </c>
      <c r="BC188" s="191">
        <v>0</v>
      </c>
      <c r="BD188" s="212">
        <v>1</v>
      </c>
      <c r="BE188" s="191">
        <v>0</v>
      </c>
      <c r="BF188" s="191">
        <v>0</v>
      </c>
      <c r="BG188" s="191">
        <v>0</v>
      </c>
      <c r="BH188" s="191">
        <v>0</v>
      </c>
      <c r="BI188" s="191">
        <v>0</v>
      </c>
      <c r="BJ188" s="147"/>
      <c r="BK188" s="215"/>
      <c r="BL188" s="147"/>
      <c r="BM188" s="147"/>
      <c r="BN188" s="147"/>
      <c r="BO188" s="147"/>
      <c r="BP188" s="147"/>
      <c r="BQ188" s="147"/>
      <c r="BS188" s="11">
        <v>5</v>
      </c>
      <c r="BT188" s="191">
        <v>0</v>
      </c>
      <c r="BU188" s="191">
        <v>0</v>
      </c>
      <c r="BV188" s="191">
        <v>0</v>
      </c>
      <c r="BW188" s="191">
        <v>0</v>
      </c>
      <c r="BX188" s="212">
        <v>1</v>
      </c>
      <c r="BY188" s="191">
        <v>0</v>
      </c>
      <c r="BZ188" s="191">
        <v>0</v>
      </c>
      <c r="CA188" s="191">
        <v>0</v>
      </c>
      <c r="CB188" s="191">
        <v>0</v>
      </c>
      <c r="CC188" s="191">
        <v>0</v>
      </c>
      <c r="CG188" s="199">
        <v>5</v>
      </c>
      <c r="CH188" s="207" t="s">
        <v>104</v>
      </c>
      <c r="CI188" s="207" t="s">
        <v>104</v>
      </c>
      <c r="CJ188" s="207" t="s">
        <v>104</v>
      </c>
      <c r="CK188" s="207" t="s">
        <v>104</v>
      </c>
      <c r="CL188" s="206"/>
      <c r="CM188" s="207" t="s">
        <v>104</v>
      </c>
      <c r="CN188" s="207" t="s">
        <v>104</v>
      </c>
      <c r="CO188" s="207" t="s">
        <v>104</v>
      </c>
      <c r="CP188" s="207" t="s">
        <v>104</v>
      </c>
      <c r="CQ188" s="207" t="s">
        <v>104</v>
      </c>
    </row>
    <row r="189" spans="1:95" x14ac:dyDescent="0.2">
      <c r="A189" s="17"/>
      <c r="B189" s="13"/>
      <c r="C189" s="11">
        <v>6</v>
      </c>
      <c r="D189" s="38">
        <v>0</v>
      </c>
      <c r="E189" s="38">
        <v>0</v>
      </c>
      <c r="F189" s="38">
        <v>0</v>
      </c>
      <c r="G189" s="38">
        <v>0</v>
      </c>
      <c r="H189" s="38">
        <v>0</v>
      </c>
      <c r="I189" s="46">
        <v>1</v>
      </c>
      <c r="J189" s="38">
        <v>0</v>
      </c>
      <c r="K189" s="38">
        <v>0</v>
      </c>
      <c r="L189" s="38">
        <v>0</v>
      </c>
      <c r="M189" s="38">
        <v>0</v>
      </c>
      <c r="Y189" s="11">
        <v>6</v>
      </c>
      <c r="Z189" s="84">
        <f t="shared" si="197"/>
        <v>0</v>
      </c>
      <c r="AA189" s="84">
        <f t="shared" si="198"/>
        <v>0</v>
      </c>
      <c r="AB189" s="84">
        <f t="shared" si="199"/>
        <v>0</v>
      </c>
      <c r="AC189" s="84">
        <f t="shared" si="200"/>
        <v>0</v>
      </c>
      <c r="AD189" s="84">
        <f t="shared" ref="AD189:AD197" si="201">IF(AQ189="p",BD189+$S$15,(IF(AQ189="z",BD189,IF(AQ189="m",BD189*$S$15,IF(AQ189="n",BD189-$S$15,BD189)))))</f>
        <v>0</v>
      </c>
      <c r="AE189" s="204">
        <f>$S$17</f>
        <v>1</v>
      </c>
      <c r="AF189" s="84">
        <f t="shared" si="193"/>
        <v>0</v>
      </c>
      <c r="AG189" s="84">
        <f t="shared" si="194"/>
        <v>0</v>
      </c>
      <c r="AH189" s="84">
        <f t="shared" si="195"/>
        <v>0</v>
      </c>
      <c r="AI189" s="84">
        <f t="shared" si="196"/>
        <v>0</v>
      </c>
      <c r="AL189" s="199">
        <v>6</v>
      </c>
      <c r="AM189" s="207" t="s">
        <v>104</v>
      </c>
      <c r="AN189" s="207" t="s">
        <v>104</v>
      </c>
      <c r="AO189" s="207" t="s">
        <v>104</v>
      </c>
      <c r="AP189" s="207" t="s">
        <v>104</v>
      </c>
      <c r="AQ189" s="207" t="s">
        <v>104</v>
      </c>
      <c r="AR189" s="206"/>
      <c r="AS189" s="207" t="s">
        <v>104</v>
      </c>
      <c r="AT189" s="207" t="s">
        <v>104</v>
      </c>
      <c r="AU189" s="207" t="s">
        <v>104</v>
      </c>
      <c r="AV189" s="207" t="s">
        <v>104</v>
      </c>
      <c r="AW189" s="147"/>
      <c r="AX189" s="147"/>
      <c r="AY189" s="11">
        <v>6</v>
      </c>
      <c r="AZ189" s="191">
        <v>0</v>
      </c>
      <c r="BA189" s="191">
        <v>0</v>
      </c>
      <c r="BB189" s="191">
        <v>0</v>
      </c>
      <c r="BC189" s="191">
        <v>0</v>
      </c>
      <c r="BD189" s="191">
        <v>0</v>
      </c>
      <c r="BE189" s="212">
        <v>1</v>
      </c>
      <c r="BF189" s="191">
        <v>0</v>
      </c>
      <c r="BG189" s="191">
        <v>0</v>
      </c>
      <c r="BH189" s="191">
        <v>0</v>
      </c>
      <c r="BI189" s="191">
        <v>0</v>
      </c>
      <c r="BJ189" s="147"/>
      <c r="BK189" s="215"/>
      <c r="BL189" s="147"/>
      <c r="BM189" s="147"/>
      <c r="BN189" s="147"/>
      <c r="BO189" s="147"/>
      <c r="BP189" s="147"/>
      <c r="BQ189" s="147"/>
      <c r="BS189" s="11">
        <v>6</v>
      </c>
      <c r="BT189" s="191">
        <v>0</v>
      </c>
      <c r="BU189" s="191">
        <v>0</v>
      </c>
      <c r="BV189" s="191">
        <v>0</v>
      </c>
      <c r="BW189" s="191">
        <v>0</v>
      </c>
      <c r="BX189" s="191">
        <v>0</v>
      </c>
      <c r="BY189" s="212">
        <v>1</v>
      </c>
      <c r="BZ189" s="191">
        <v>0</v>
      </c>
      <c r="CA189" s="191">
        <v>0</v>
      </c>
      <c r="CB189" s="191">
        <v>0</v>
      </c>
      <c r="CC189" s="191">
        <v>0</v>
      </c>
      <c r="CG189" s="199">
        <v>6</v>
      </c>
      <c r="CH189" s="207" t="s">
        <v>104</v>
      </c>
      <c r="CI189" s="207" t="s">
        <v>104</v>
      </c>
      <c r="CJ189" s="207" t="s">
        <v>104</v>
      </c>
      <c r="CK189" s="207" t="s">
        <v>104</v>
      </c>
      <c r="CL189" s="207" t="s">
        <v>104</v>
      </c>
      <c r="CM189" s="206"/>
      <c r="CN189" s="207" t="s">
        <v>104</v>
      </c>
      <c r="CO189" s="207" t="s">
        <v>104</v>
      </c>
      <c r="CP189" s="207" t="s">
        <v>104</v>
      </c>
      <c r="CQ189" s="207" t="s">
        <v>104</v>
      </c>
    </row>
    <row r="190" spans="1:95" x14ac:dyDescent="0.2">
      <c r="A190" s="17"/>
      <c r="B190" s="13"/>
      <c r="C190" s="11">
        <v>7</v>
      </c>
      <c r="D190" s="161">
        <v>0</v>
      </c>
      <c r="E190" s="161">
        <v>0</v>
      </c>
      <c r="F190" s="161">
        <v>0</v>
      </c>
      <c r="G190" s="161">
        <v>0</v>
      </c>
      <c r="H190" s="161">
        <v>0</v>
      </c>
      <c r="I190" s="161">
        <v>0</v>
      </c>
      <c r="J190" s="46">
        <v>1</v>
      </c>
      <c r="K190" s="38">
        <v>0</v>
      </c>
      <c r="L190" s="38">
        <v>0</v>
      </c>
      <c r="M190" s="38">
        <v>0</v>
      </c>
      <c r="Y190" s="11">
        <v>7</v>
      </c>
      <c r="Z190" s="84">
        <f t="shared" si="197"/>
        <v>0</v>
      </c>
      <c r="AA190" s="84">
        <f t="shared" si="198"/>
        <v>0</v>
      </c>
      <c r="AB190" s="84">
        <f t="shared" si="199"/>
        <v>0</v>
      </c>
      <c r="AC190" s="84">
        <f t="shared" si="200"/>
        <v>0</v>
      </c>
      <c r="AD190" s="84">
        <f t="shared" si="201"/>
        <v>0</v>
      </c>
      <c r="AE190" s="84">
        <f t="shared" ref="AE190:AE198" si="202">IF(AR190="p",BE190+$S$15,(IF(AR190="z",BE190,IF(AR190="m",BE190*$S$15,IF(AR190="n",BE190-$S$15,BE190)))))</f>
        <v>0</v>
      </c>
      <c r="AF190" s="204">
        <f>$S$17</f>
        <v>1</v>
      </c>
      <c r="AG190" s="84">
        <f t="shared" si="194"/>
        <v>0</v>
      </c>
      <c r="AH190" s="84">
        <f t="shared" si="195"/>
        <v>0</v>
      </c>
      <c r="AI190" s="84">
        <f t="shared" si="196"/>
        <v>0</v>
      </c>
      <c r="AL190" s="199">
        <v>7</v>
      </c>
      <c r="AM190" s="207" t="s">
        <v>104</v>
      </c>
      <c r="AN190" s="207" t="s">
        <v>104</v>
      </c>
      <c r="AO190" s="207" t="s">
        <v>104</v>
      </c>
      <c r="AP190" s="207" t="s">
        <v>104</v>
      </c>
      <c r="AQ190" s="207" t="s">
        <v>104</v>
      </c>
      <c r="AR190" s="207" t="s">
        <v>104</v>
      </c>
      <c r="AS190" s="206"/>
      <c r="AT190" s="207" t="s">
        <v>104</v>
      </c>
      <c r="AU190" s="207" t="s">
        <v>104</v>
      </c>
      <c r="AV190" s="207" t="s">
        <v>104</v>
      </c>
      <c r="AW190" s="147"/>
      <c r="AX190" s="147"/>
      <c r="AY190" s="11">
        <v>7</v>
      </c>
      <c r="AZ190" s="191">
        <v>0</v>
      </c>
      <c r="BA190" s="193">
        <v>0</v>
      </c>
      <c r="BB190" s="193">
        <v>0</v>
      </c>
      <c r="BC190" s="193">
        <v>0</v>
      </c>
      <c r="BD190" s="193">
        <v>0</v>
      </c>
      <c r="BE190" s="193">
        <v>0</v>
      </c>
      <c r="BF190" s="212">
        <v>1</v>
      </c>
      <c r="BG190" s="191">
        <v>0</v>
      </c>
      <c r="BH190" s="191">
        <v>0</v>
      </c>
      <c r="BI190" s="191">
        <v>0</v>
      </c>
      <c r="BJ190" s="147"/>
      <c r="BK190" s="215"/>
      <c r="BL190" s="147"/>
      <c r="BM190" s="147"/>
      <c r="BN190" s="147"/>
      <c r="BO190" s="147"/>
      <c r="BP190" s="147"/>
      <c r="BQ190" s="147"/>
      <c r="BS190" s="11">
        <v>7</v>
      </c>
      <c r="BT190" s="191">
        <v>0</v>
      </c>
      <c r="BU190" s="193">
        <v>0</v>
      </c>
      <c r="BV190" s="193">
        <v>0</v>
      </c>
      <c r="BW190" s="193">
        <v>0</v>
      </c>
      <c r="BX190" s="193">
        <v>0</v>
      </c>
      <c r="BY190" s="193">
        <v>0</v>
      </c>
      <c r="BZ190" s="212">
        <v>1</v>
      </c>
      <c r="CA190" s="191">
        <v>0</v>
      </c>
      <c r="CB190" s="191">
        <v>0</v>
      </c>
      <c r="CC190" s="191">
        <v>0</v>
      </c>
      <c r="CG190" s="199">
        <v>7</v>
      </c>
      <c r="CH190" s="207" t="s">
        <v>104</v>
      </c>
      <c r="CI190" s="207" t="s">
        <v>104</v>
      </c>
      <c r="CJ190" s="207" t="s">
        <v>104</v>
      </c>
      <c r="CK190" s="207" t="s">
        <v>104</v>
      </c>
      <c r="CL190" s="207" t="s">
        <v>104</v>
      </c>
      <c r="CM190" s="207" t="s">
        <v>104</v>
      </c>
      <c r="CN190" s="206"/>
      <c r="CO190" s="207" t="s">
        <v>104</v>
      </c>
      <c r="CP190" s="207" t="s">
        <v>104</v>
      </c>
      <c r="CQ190" s="207" t="s">
        <v>104</v>
      </c>
    </row>
    <row r="191" spans="1:95" x14ac:dyDescent="0.2">
      <c r="A191" s="17"/>
      <c r="C191" s="11">
        <v>8</v>
      </c>
      <c r="D191" s="161">
        <v>0</v>
      </c>
      <c r="E191" s="161">
        <v>0</v>
      </c>
      <c r="F191" s="161">
        <v>0</v>
      </c>
      <c r="G191" s="161">
        <v>0</v>
      </c>
      <c r="H191" s="161">
        <v>0</v>
      </c>
      <c r="I191" s="161">
        <v>0</v>
      </c>
      <c r="J191" s="84">
        <v>0</v>
      </c>
      <c r="K191" s="46">
        <v>1</v>
      </c>
      <c r="L191" s="38">
        <v>0</v>
      </c>
      <c r="M191" s="38">
        <v>0</v>
      </c>
      <c r="Y191" s="11">
        <v>8</v>
      </c>
      <c r="Z191" s="84">
        <f t="shared" si="197"/>
        <v>0</v>
      </c>
      <c r="AA191" s="84">
        <f t="shared" si="198"/>
        <v>0</v>
      </c>
      <c r="AB191" s="84">
        <f t="shared" si="199"/>
        <v>0</v>
      </c>
      <c r="AC191" s="84">
        <f t="shared" si="200"/>
        <v>0</v>
      </c>
      <c r="AD191" s="84">
        <f t="shared" si="201"/>
        <v>0</v>
      </c>
      <c r="AE191" s="84">
        <f t="shared" si="202"/>
        <v>0</v>
      </c>
      <c r="AF191" s="84">
        <f t="shared" ref="AF191:AF199" si="203">IF(AS191="p",BF191+$S$15,(IF(AS191="z",BF191,IF(AS191="m",BF191*$S$15,IF(AS191="n",BF191-$S$15,BF191)))))</f>
        <v>0</v>
      </c>
      <c r="AG191" s="204">
        <f>$S$17</f>
        <v>1</v>
      </c>
      <c r="AH191" s="84">
        <f t="shared" si="195"/>
        <v>0</v>
      </c>
      <c r="AI191" s="84">
        <f t="shared" si="196"/>
        <v>0</v>
      </c>
      <c r="AL191" s="199">
        <v>8</v>
      </c>
      <c r="AM191" s="207" t="s">
        <v>104</v>
      </c>
      <c r="AN191" s="207" t="s">
        <v>104</v>
      </c>
      <c r="AO191" s="207" t="s">
        <v>104</v>
      </c>
      <c r="AP191" s="207" t="s">
        <v>104</v>
      </c>
      <c r="AQ191" s="207" t="s">
        <v>104</v>
      </c>
      <c r="AR191" s="207" t="s">
        <v>104</v>
      </c>
      <c r="AS191" s="207" t="s">
        <v>104</v>
      </c>
      <c r="AT191" s="206"/>
      <c r="AU191" s="207" t="s">
        <v>104</v>
      </c>
      <c r="AV191" s="207" t="s">
        <v>104</v>
      </c>
      <c r="AW191" s="147"/>
      <c r="AX191" s="147"/>
      <c r="AY191" s="11">
        <v>8</v>
      </c>
      <c r="AZ191" s="191">
        <v>0</v>
      </c>
      <c r="BA191" s="193">
        <v>0</v>
      </c>
      <c r="BB191" s="193">
        <v>0</v>
      </c>
      <c r="BC191" s="193">
        <v>0</v>
      </c>
      <c r="BD191" s="193">
        <v>0</v>
      </c>
      <c r="BE191" s="193">
        <v>0</v>
      </c>
      <c r="BF191" s="193">
        <v>0</v>
      </c>
      <c r="BG191" s="212">
        <v>1</v>
      </c>
      <c r="BH191" s="191">
        <v>0</v>
      </c>
      <c r="BI191" s="191">
        <v>0</v>
      </c>
      <c r="BJ191" s="147"/>
      <c r="BK191" s="215"/>
      <c r="BL191" s="147"/>
      <c r="BM191" s="147"/>
      <c r="BN191" s="147"/>
      <c r="BO191" s="147"/>
      <c r="BP191" s="147"/>
      <c r="BQ191" s="147"/>
      <c r="BS191" s="11">
        <v>8</v>
      </c>
      <c r="BT191" s="191">
        <v>0</v>
      </c>
      <c r="BU191" s="193">
        <v>0</v>
      </c>
      <c r="BV191" s="193">
        <v>0</v>
      </c>
      <c r="BW191" s="193">
        <v>0</v>
      </c>
      <c r="BX191" s="193">
        <v>0</v>
      </c>
      <c r="BY191" s="193">
        <v>0</v>
      </c>
      <c r="BZ191" s="193">
        <v>0</v>
      </c>
      <c r="CA191" s="212">
        <v>1</v>
      </c>
      <c r="CB191" s="191">
        <v>0</v>
      </c>
      <c r="CC191" s="191">
        <v>0</v>
      </c>
      <c r="CG191" s="199">
        <v>8</v>
      </c>
      <c r="CH191" s="207" t="s">
        <v>104</v>
      </c>
      <c r="CI191" s="207" t="s">
        <v>104</v>
      </c>
      <c r="CJ191" s="207" t="s">
        <v>104</v>
      </c>
      <c r="CK191" s="207" t="s">
        <v>104</v>
      </c>
      <c r="CL191" s="207" t="s">
        <v>104</v>
      </c>
      <c r="CM191" s="207" t="s">
        <v>104</v>
      </c>
      <c r="CN191" s="207" t="s">
        <v>104</v>
      </c>
      <c r="CO191" s="206"/>
      <c r="CP191" s="207" t="s">
        <v>104</v>
      </c>
      <c r="CQ191" s="207" t="s">
        <v>104</v>
      </c>
    </row>
    <row r="192" spans="1:95" x14ac:dyDescent="0.2">
      <c r="A192" s="17"/>
      <c r="C192" s="11">
        <v>9</v>
      </c>
      <c r="D192" s="161">
        <v>0</v>
      </c>
      <c r="E192" s="161">
        <v>0</v>
      </c>
      <c r="F192" s="161">
        <v>0</v>
      </c>
      <c r="G192" s="161">
        <v>0</v>
      </c>
      <c r="H192" s="161">
        <v>0</v>
      </c>
      <c r="I192" s="161">
        <v>0</v>
      </c>
      <c r="J192" s="84">
        <v>0</v>
      </c>
      <c r="K192" s="84">
        <v>0</v>
      </c>
      <c r="L192" s="46">
        <v>1</v>
      </c>
      <c r="M192" s="38">
        <v>0</v>
      </c>
      <c r="Y192" s="11">
        <v>9</v>
      </c>
      <c r="Z192" s="84">
        <f t="shared" si="197"/>
        <v>0</v>
      </c>
      <c r="AA192" s="84">
        <f t="shared" si="198"/>
        <v>0</v>
      </c>
      <c r="AB192" s="84">
        <f t="shared" si="199"/>
        <v>0</v>
      </c>
      <c r="AC192" s="84">
        <f t="shared" si="200"/>
        <v>0</v>
      </c>
      <c r="AD192" s="84">
        <f t="shared" si="201"/>
        <v>0</v>
      </c>
      <c r="AE192" s="84">
        <f t="shared" si="202"/>
        <v>0</v>
      </c>
      <c r="AF192" s="84">
        <f t="shared" si="203"/>
        <v>0</v>
      </c>
      <c r="AG192" s="84">
        <f t="shared" ref="AG192:AG200" si="204">IF(AT192="p",BG192+$S$15,(IF(AT192="z",BG192,IF(AT192="m",BG192*$S$15,IF(AT192="n",BG192-$S$15,BG192)))))</f>
        <v>0</v>
      </c>
      <c r="AH192" s="204">
        <f>$S$17</f>
        <v>1</v>
      </c>
      <c r="AI192" s="84">
        <f t="shared" si="196"/>
        <v>0</v>
      </c>
      <c r="AL192" s="199">
        <v>9</v>
      </c>
      <c r="AM192" s="207" t="s">
        <v>104</v>
      </c>
      <c r="AN192" s="207" t="s">
        <v>104</v>
      </c>
      <c r="AO192" s="207" t="s">
        <v>104</v>
      </c>
      <c r="AP192" s="207" t="s">
        <v>104</v>
      </c>
      <c r="AQ192" s="207" t="s">
        <v>104</v>
      </c>
      <c r="AR192" s="207" t="s">
        <v>104</v>
      </c>
      <c r="AS192" s="207" t="s">
        <v>104</v>
      </c>
      <c r="AT192" s="207" t="s">
        <v>104</v>
      </c>
      <c r="AU192" s="206"/>
      <c r="AV192" s="207" t="s">
        <v>104</v>
      </c>
      <c r="AW192" s="147"/>
      <c r="AX192" s="147"/>
      <c r="AY192" s="11">
        <v>9</v>
      </c>
      <c r="AZ192" s="191">
        <v>0</v>
      </c>
      <c r="BA192" s="193">
        <v>0</v>
      </c>
      <c r="BB192" s="193">
        <v>0</v>
      </c>
      <c r="BC192" s="193">
        <v>0</v>
      </c>
      <c r="BD192" s="193">
        <v>0</v>
      </c>
      <c r="BE192" s="193">
        <v>0</v>
      </c>
      <c r="BF192" s="193">
        <v>0</v>
      </c>
      <c r="BG192" s="193">
        <v>0</v>
      </c>
      <c r="BH192" s="212">
        <v>1</v>
      </c>
      <c r="BI192" s="191">
        <v>0</v>
      </c>
      <c r="BJ192" s="147"/>
      <c r="BK192" s="215"/>
      <c r="BL192" s="147"/>
      <c r="BM192" s="147"/>
      <c r="BN192" s="147"/>
      <c r="BO192" s="147"/>
      <c r="BP192" s="147"/>
      <c r="BQ192" s="147"/>
      <c r="BS192" s="11">
        <v>9</v>
      </c>
      <c r="BT192" s="191">
        <v>0</v>
      </c>
      <c r="BU192" s="193">
        <v>0</v>
      </c>
      <c r="BV192" s="193">
        <v>0</v>
      </c>
      <c r="BW192" s="193">
        <v>0</v>
      </c>
      <c r="BX192" s="193">
        <v>0</v>
      </c>
      <c r="BY192" s="193">
        <v>0</v>
      </c>
      <c r="BZ192" s="193">
        <v>0</v>
      </c>
      <c r="CA192" s="193">
        <v>0</v>
      </c>
      <c r="CB192" s="212">
        <v>1</v>
      </c>
      <c r="CC192" s="191">
        <v>0</v>
      </c>
      <c r="CG192" s="199">
        <v>9</v>
      </c>
      <c r="CH192" s="207" t="s">
        <v>104</v>
      </c>
      <c r="CI192" s="207" t="s">
        <v>104</v>
      </c>
      <c r="CJ192" s="207" t="s">
        <v>104</v>
      </c>
      <c r="CK192" s="207" t="s">
        <v>104</v>
      </c>
      <c r="CL192" s="207" t="s">
        <v>104</v>
      </c>
      <c r="CM192" s="207" t="s">
        <v>104</v>
      </c>
      <c r="CN192" s="207" t="s">
        <v>104</v>
      </c>
      <c r="CO192" s="207" t="s">
        <v>104</v>
      </c>
      <c r="CP192" s="206"/>
      <c r="CQ192" s="207" t="s">
        <v>104</v>
      </c>
    </row>
    <row r="193" spans="1:95" x14ac:dyDescent="0.2">
      <c r="A193" s="17"/>
      <c r="C193" s="166">
        <v>10</v>
      </c>
      <c r="D193" s="157">
        <v>0</v>
      </c>
      <c r="E193" s="157">
        <v>0</v>
      </c>
      <c r="F193" s="157">
        <v>0</v>
      </c>
      <c r="G193" s="157">
        <v>0</v>
      </c>
      <c r="H193" s="157">
        <v>0</v>
      </c>
      <c r="I193" s="157">
        <v>0</v>
      </c>
      <c r="J193" s="167">
        <v>0</v>
      </c>
      <c r="K193" s="167">
        <v>0</v>
      </c>
      <c r="L193" s="167">
        <v>0</v>
      </c>
      <c r="M193" s="168">
        <v>1</v>
      </c>
      <c r="Y193" s="166">
        <v>10</v>
      </c>
      <c r="Z193" s="167">
        <f>IF(AM193="p",AZ193+$S$15,(IF(AM193="z",AZ193,IF(AM193="m",AZ193*$S$15,IF(AM193="n",AZ193-$S$15,AZ193)))))</f>
        <v>0</v>
      </c>
      <c r="AA193" s="167">
        <f t="shared" si="198"/>
        <v>0</v>
      </c>
      <c r="AB193" s="167">
        <f t="shared" si="199"/>
        <v>0</v>
      </c>
      <c r="AC193" s="167">
        <f t="shared" si="200"/>
        <v>0</v>
      </c>
      <c r="AD193" s="167">
        <f t="shared" si="201"/>
        <v>0</v>
      </c>
      <c r="AE193" s="167">
        <f t="shared" si="202"/>
        <v>0</v>
      </c>
      <c r="AF193" s="167">
        <f t="shared" si="203"/>
        <v>0</v>
      </c>
      <c r="AG193" s="167">
        <f t="shared" si="204"/>
        <v>0</v>
      </c>
      <c r="AH193" s="167">
        <f t="shared" ref="AH193:AH201" si="205">IF(AU193="p",BH193+$S$15,(IF(AU193="z",BH193,IF(AU193="m",BH193*$S$15,IF(AU193="n",BH193-$S$15,BH193)))))</f>
        <v>0</v>
      </c>
      <c r="AI193" s="168">
        <f>$S$17</f>
        <v>1</v>
      </c>
      <c r="AL193" s="200">
        <v>10</v>
      </c>
      <c r="AM193" s="208" t="s">
        <v>104</v>
      </c>
      <c r="AN193" s="208" t="s">
        <v>104</v>
      </c>
      <c r="AO193" s="208" t="s">
        <v>104</v>
      </c>
      <c r="AP193" s="208" t="s">
        <v>104</v>
      </c>
      <c r="AQ193" s="208" t="s">
        <v>104</v>
      </c>
      <c r="AR193" s="208" t="s">
        <v>104</v>
      </c>
      <c r="AS193" s="208" t="s">
        <v>104</v>
      </c>
      <c r="AT193" s="208" t="s">
        <v>104</v>
      </c>
      <c r="AU193" s="208" t="s">
        <v>104</v>
      </c>
      <c r="AV193" s="209"/>
      <c r="AW193" s="169"/>
      <c r="AX193" s="169"/>
      <c r="AY193" s="166">
        <v>10</v>
      </c>
      <c r="AZ193" s="196">
        <v>0</v>
      </c>
      <c r="BA193" s="195">
        <v>0</v>
      </c>
      <c r="BB193" s="195">
        <v>0</v>
      </c>
      <c r="BC193" s="195">
        <v>0</v>
      </c>
      <c r="BD193" s="195">
        <v>0</v>
      </c>
      <c r="BE193" s="195">
        <v>0</v>
      </c>
      <c r="BF193" s="195">
        <v>0</v>
      </c>
      <c r="BG193" s="195">
        <v>0</v>
      </c>
      <c r="BH193" s="195">
        <v>0</v>
      </c>
      <c r="BI193" s="213">
        <v>1</v>
      </c>
      <c r="BJ193" s="169"/>
      <c r="BK193" s="217"/>
      <c r="BL193" s="169"/>
      <c r="BM193" s="169"/>
      <c r="BN193" s="169"/>
      <c r="BO193" s="169"/>
      <c r="BP193" s="169"/>
      <c r="BQ193" s="169"/>
      <c r="BS193" s="166">
        <v>10</v>
      </c>
      <c r="BT193" s="196">
        <v>0</v>
      </c>
      <c r="BU193" s="195">
        <v>0</v>
      </c>
      <c r="BV193" s="195">
        <v>0</v>
      </c>
      <c r="BW193" s="195">
        <v>0</v>
      </c>
      <c r="BX193" s="195">
        <v>0</v>
      </c>
      <c r="BY193" s="195">
        <v>0</v>
      </c>
      <c r="BZ193" s="195">
        <v>0</v>
      </c>
      <c r="CA193" s="195">
        <v>0</v>
      </c>
      <c r="CB193" s="195">
        <v>0</v>
      </c>
      <c r="CC193" s="213">
        <v>1</v>
      </c>
      <c r="CG193" s="200">
        <v>10</v>
      </c>
      <c r="CH193" s="208" t="s">
        <v>104</v>
      </c>
      <c r="CI193" s="208" t="s">
        <v>104</v>
      </c>
      <c r="CJ193" s="208" t="s">
        <v>104</v>
      </c>
      <c r="CK193" s="208" t="s">
        <v>104</v>
      </c>
      <c r="CL193" s="208" t="s">
        <v>104</v>
      </c>
      <c r="CM193" s="208" t="s">
        <v>104</v>
      </c>
      <c r="CN193" s="208" t="s">
        <v>104</v>
      </c>
      <c r="CO193" s="208" t="s">
        <v>104</v>
      </c>
      <c r="CP193" s="208" t="s">
        <v>104</v>
      </c>
      <c r="CQ193" s="209"/>
    </row>
    <row r="194" spans="1:95" x14ac:dyDescent="0.2">
      <c r="A194" s="17" t="s">
        <v>12</v>
      </c>
      <c r="B194" s="13">
        <f>B184+1</f>
        <v>20</v>
      </c>
      <c r="C194" s="11">
        <v>1</v>
      </c>
      <c r="D194" s="46">
        <v>1</v>
      </c>
      <c r="E194" s="38">
        <v>0</v>
      </c>
      <c r="F194" s="38">
        <v>0</v>
      </c>
      <c r="G194" s="38">
        <v>0</v>
      </c>
      <c r="H194" s="38">
        <v>0</v>
      </c>
      <c r="I194" s="38">
        <v>0</v>
      </c>
      <c r="J194" s="38">
        <v>0</v>
      </c>
      <c r="K194" s="38">
        <v>0</v>
      </c>
      <c r="L194" s="38">
        <v>0</v>
      </c>
      <c r="M194" s="38">
        <v>0</v>
      </c>
      <c r="O194" s="10"/>
      <c r="Y194" s="11">
        <v>1</v>
      </c>
      <c r="Z194" s="204">
        <f>$S$17</f>
        <v>1</v>
      </c>
      <c r="AA194" s="84">
        <f>IF(AN194="p",BA194+$S$15,(IF(AN194="z",BA194,IF(AN194="m",BA194*$S$15,IF(AN194="n",BA194-$S$15,BA194)))))</f>
        <v>0</v>
      </c>
      <c r="AB194" s="84">
        <f t="shared" si="199"/>
        <v>0</v>
      </c>
      <c r="AC194" s="84">
        <f t="shared" si="200"/>
        <v>0</v>
      </c>
      <c r="AD194" s="84">
        <f t="shared" si="201"/>
        <v>0</v>
      </c>
      <c r="AE194" s="84">
        <f t="shared" si="202"/>
        <v>0</v>
      </c>
      <c r="AF194" s="84">
        <f t="shared" si="203"/>
        <v>0</v>
      </c>
      <c r="AG194" s="84">
        <f t="shared" si="204"/>
        <v>0</v>
      </c>
      <c r="AH194" s="84">
        <f t="shared" si="205"/>
        <v>0</v>
      </c>
      <c r="AI194" s="84">
        <f t="shared" ref="AI194:AI202" si="206">IF(AV194="p",BI194+$S$15,(IF(AV194="z",BI194,IF(AV194="m",BI194*$S$15,IF(AV194="n",BI194-$S$15,BI194)))))</f>
        <v>0</v>
      </c>
      <c r="AL194" s="199">
        <v>1</v>
      </c>
      <c r="AM194" s="206"/>
      <c r="AN194" s="207" t="s">
        <v>104</v>
      </c>
      <c r="AO194" s="207" t="s">
        <v>104</v>
      </c>
      <c r="AP194" s="207" t="s">
        <v>104</v>
      </c>
      <c r="AQ194" s="207" t="s">
        <v>104</v>
      </c>
      <c r="AR194" s="207" t="s">
        <v>104</v>
      </c>
      <c r="AS194" s="207" t="s">
        <v>104</v>
      </c>
      <c r="AT194" s="207" t="s">
        <v>104</v>
      </c>
      <c r="AU194" s="207" t="s">
        <v>104</v>
      </c>
      <c r="AV194" s="207" t="s">
        <v>104</v>
      </c>
      <c r="AW194" s="147"/>
      <c r="AX194" s="147"/>
      <c r="AY194" s="11">
        <v>1</v>
      </c>
      <c r="AZ194" s="212">
        <v>1</v>
      </c>
      <c r="BA194" s="190">
        <v>0</v>
      </c>
      <c r="BB194" s="191">
        <v>0</v>
      </c>
      <c r="BC194" s="191">
        <v>0</v>
      </c>
      <c r="BD194" s="191">
        <v>0</v>
      </c>
      <c r="BE194" s="191">
        <v>0</v>
      </c>
      <c r="BF194" s="191">
        <v>0</v>
      </c>
      <c r="BG194" s="191">
        <v>0</v>
      </c>
      <c r="BH194" s="191">
        <v>0</v>
      </c>
      <c r="BI194" s="191">
        <v>0</v>
      </c>
      <c r="BJ194" s="147"/>
      <c r="BK194" s="215"/>
      <c r="BL194" s="147"/>
      <c r="BM194" s="147"/>
      <c r="BN194" s="147"/>
      <c r="BO194" s="147"/>
      <c r="BP194" s="147"/>
      <c r="BQ194" s="147"/>
      <c r="BS194" s="11">
        <v>1</v>
      </c>
      <c r="BT194" s="212">
        <v>1</v>
      </c>
      <c r="BU194" s="191">
        <v>0</v>
      </c>
      <c r="BV194" s="191">
        <v>0</v>
      </c>
      <c r="BW194" s="191">
        <v>0</v>
      </c>
      <c r="BX194" s="191">
        <v>0</v>
      </c>
      <c r="BY194" s="191">
        <v>0</v>
      </c>
      <c r="BZ194" s="191">
        <v>0</v>
      </c>
      <c r="CA194" s="191">
        <v>0</v>
      </c>
      <c r="CB194" s="191">
        <v>0</v>
      </c>
      <c r="CC194" s="191">
        <v>0</v>
      </c>
      <c r="CG194" s="199">
        <v>1</v>
      </c>
      <c r="CH194" s="206"/>
      <c r="CI194" s="207" t="s">
        <v>104</v>
      </c>
      <c r="CJ194" s="207" t="s">
        <v>104</v>
      </c>
      <c r="CK194" s="207" t="s">
        <v>104</v>
      </c>
      <c r="CL194" s="207" t="s">
        <v>104</v>
      </c>
      <c r="CM194" s="207" t="s">
        <v>104</v>
      </c>
      <c r="CN194" s="207" t="s">
        <v>104</v>
      </c>
      <c r="CO194" s="207" t="s">
        <v>104</v>
      </c>
      <c r="CP194" s="207" t="s">
        <v>104</v>
      </c>
      <c r="CQ194" s="207" t="s">
        <v>104</v>
      </c>
    </row>
    <row r="195" spans="1:95" x14ac:dyDescent="0.2">
      <c r="A195" s="17"/>
      <c r="B195" s="13"/>
      <c r="C195" s="11">
        <v>2</v>
      </c>
      <c r="D195" s="38">
        <v>0</v>
      </c>
      <c r="E195" s="46">
        <v>1</v>
      </c>
      <c r="F195" s="38">
        <v>0</v>
      </c>
      <c r="G195" s="38">
        <v>0</v>
      </c>
      <c r="H195" s="38">
        <v>0</v>
      </c>
      <c r="I195" s="38">
        <v>0</v>
      </c>
      <c r="J195" s="38">
        <v>0</v>
      </c>
      <c r="K195" s="38">
        <v>0</v>
      </c>
      <c r="L195" s="38">
        <v>0</v>
      </c>
      <c r="M195" s="38">
        <v>0</v>
      </c>
      <c r="Y195" s="11">
        <v>2</v>
      </c>
      <c r="Z195" s="84">
        <f>IF(AM195="p",AZ195+$S$15,(IF(AM195="z",AZ195,IF(AM195="m",AZ195*$S$15,IF(AM195="n",AZ195-$S$15,AZ195)))))</f>
        <v>0</v>
      </c>
      <c r="AA195" s="204">
        <f>$S$17</f>
        <v>1</v>
      </c>
      <c r="AB195" s="84">
        <f t="shared" si="199"/>
        <v>0</v>
      </c>
      <c r="AC195" s="84">
        <f t="shared" si="200"/>
        <v>0</v>
      </c>
      <c r="AD195" s="84">
        <f t="shared" si="201"/>
        <v>0</v>
      </c>
      <c r="AE195" s="84">
        <f t="shared" si="202"/>
        <v>0</v>
      </c>
      <c r="AF195" s="84">
        <f t="shared" si="203"/>
        <v>0</v>
      </c>
      <c r="AG195" s="84">
        <f t="shared" si="204"/>
        <v>0</v>
      </c>
      <c r="AH195" s="84">
        <f t="shared" si="205"/>
        <v>0</v>
      </c>
      <c r="AI195" s="84">
        <f t="shared" si="206"/>
        <v>0</v>
      </c>
      <c r="AL195" s="199">
        <v>2</v>
      </c>
      <c r="AM195" s="207" t="s">
        <v>104</v>
      </c>
      <c r="AN195" s="206"/>
      <c r="AO195" s="207" t="s">
        <v>104</v>
      </c>
      <c r="AP195" s="207" t="s">
        <v>104</v>
      </c>
      <c r="AQ195" s="207" t="s">
        <v>104</v>
      </c>
      <c r="AR195" s="207" t="s">
        <v>104</v>
      </c>
      <c r="AS195" s="207" t="s">
        <v>104</v>
      </c>
      <c r="AT195" s="207" t="s">
        <v>104</v>
      </c>
      <c r="AU195" s="207" t="s">
        <v>104</v>
      </c>
      <c r="AV195" s="207" t="s">
        <v>104</v>
      </c>
      <c r="AW195" s="147"/>
      <c r="AX195" s="147"/>
      <c r="AY195" s="11">
        <v>2</v>
      </c>
      <c r="AZ195" s="190">
        <v>0</v>
      </c>
      <c r="BA195" s="212">
        <v>1</v>
      </c>
      <c r="BB195" s="191">
        <v>0</v>
      </c>
      <c r="BC195" s="191">
        <v>0</v>
      </c>
      <c r="BD195" s="191">
        <v>0</v>
      </c>
      <c r="BE195" s="191">
        <v>0</v>
      </c>
      <c r="BF195" s="191">
        <v>0</v>
      </c>
      <c r="BG195" s="191">
        <v>0</v>
      </c>
      <c r="BH195" s="191">
        <v>0</v>
      </c>
      <c r="BI195" s="191">
        <v>0</v>
      </c>
      <c r="BJ195" s="147"/>
      <c r="BK195" s="215"/>
      <c r="BL195" s="147"/>
      <c r="BM195" s="147"/>
      <c r="BN195" s="147"/>
      <c r="BO195" s="147"/>
      <c r="BP195" s="147"/>
      <c r="BQ195" s="147"/>
      <c r="BS195" s="11">
        <v>2</v>
      </c>
      <c r="BT195" s="191">
        <v>0</v>
      </c>
      <c r="BU195" s="212">
        <v>1</v>
      </c>
      <c r="BV195" s="191">
        <v>0</v>
      </c>
      <c r="BW195" s="191">
        <v>0</v>
      </c>
      <c r="BX195" s="191">
        <v>0</v>
      </c>
      <c r="BY195" s="191">
        <v>0</v>
      </c>
      <c r="BZ195" s="191">
        <v>0</v>
      </c>
      <c r="CA195" s="191">
        <v>0</v>
      </c>
      <c r="CB195" s="191">
        <v>0</v>
      </c>
      <c r="CC195" s="191">
        <v>0</v>
      </c>
      <c r="CG195" s="199">
        <v>2</v>
      </c>
      <c r="CH195" s="207" t="s">
        <v>104</v>
      </c>
      <c r="CI195" s="206"/>
      <c r="CJ195" s="207" t="s">
        <v>104</v>
      </c>
      <c r="CK195" s="207" t="s">
        <v>104</v>
      </c>
      <c r="CL195" s="207" t="s">
        <v>104</v>
      </c>
      <c r="CM195" s="207" t="s">
        <v>104</v>
      </c>
      <c r="CN195" s="207" t="s">
        <v>104</v>
      </c>
      <c r="CO195" s="207" t="s">
        <v>104</v>
      </c>
      <c r="CP195" s="207" t="s">
        <v>104</v>
      </c>
      <c r="CQ195" s="207" t="s">
        <v>104</v>
      </c>
    </row>
    <row r="196" spans="1:95" x14ac:dyDescent="0.2">
      <c r="A196" s="17"/>
      <c r="B196" s="13"/>
      <c r="C196" s="11">
        <v>3</v>
      </c>
      <c r="D196" s="38">
        <v>0</v>
      </c>
      <c r="E196" s="38">
        <v>0</v>
      </c>
      <c r="F196" s="46">
        <v>1</v>
      </c>
      <c r="G196" s="38">
        <v>0</v>
      </c>
      <c r="H196" s="38">
        <v>0</v>
      </c>
      <c r="I196" s="38">
        <v>0</v>
      </c>
      <c r="J196" s="38">
        <v>0</v>
      </c>
      <c r="K196" s="38">
        <v>0</v>
      </c>
      <c r="L196" s="38">
        <v>0</v>
      </c>
      <c r="M196" s="38">
        <v>0</v>
      </c>
      <c r="Y196" s="11">
        <v>3</v>
      </c>
      <c r="Z196" s="84">
        <f t="shared" ref="Z196:Z202" si="207">IF(AM196="p",AZ196+$S$15,(IF(AM196="z",AZ196,IF(AM196="m",AZ196*$S$15,IF(AM196="n",AZ196-$S$15,AZ196)))))</f>
        <v>0</v>
      </c>
      <c r="AA196" s="84">
        <f t="shared" ref="AA196:AA203" si="208">IF(AN196="p",BA196+$S$15,(IF(AN196="z",BA196,IF(AN196="m",BA196*$S$15,IF(AN196="n",BA196-$S$15,BA196)))))</f>
        <v>0</v>
      </c>
      <c r="AB196" s="204">
        <f>$S$17</f>
        <v>1</v>
      </c>
      <c r="AC196" s="84">
        <f t="shared" si="200"/>
        <v>0</v>
      </c>
      <c r="AD196" s="84">
        <f t="shared" si="201"/>
        <v>0</v>
      </c>
      <c r="AE196" s="84">
        <f t="shared" si="202"/>
        <v>0</v>
      </c>
      <c r="AF196" s="84">
        <f t="shared" si="203"/>
        <v>0</v>
      </c>
      <c r="AG196" s="84">
        <f t="shared" si="204"/>
        <v>0</v>
      </c>
      <c r="AH196" s="84">
        <f t="shared" si="205"/>
        <v>0</v>
      </c>
      <c r="AI196" s="84">
        <f t="shared" si="206"/>
        <v>0</v>
      </c>
      <c r="AL196" s="199">
        <v>3</v>
      </c>
      <c r="AM196" s="207" t="s">
        <v>104</v>
      </c>
      <c r="AN196" s="207" t="s">
        <v>104</v>
      </c>
      <c r="AO196" s="206"/>
      <c r="AP196" s="207" t="s">
        <v>104</v>
      </c>
      <c r="AQ196" s="207" t="s">
        <v>104</v>
      </c>
      <c r="AR196" s="207" t="s">
        <v>104</v>
      </c>
      <c r="AS196" s="207" t="s">
        <v>104</v>
      </c>
      <c r="AT196" s="207" t="s">
        <v>104</v>
      </c>
      <c r="AU196" s="207" t="s">
        <v>104</v>
      </c>
      <c r="AV196" s="207" t="s">
        <v>104</v>
      </c>
      <c r="AW196" s="147"/>
      <c r="AX196" s="147"/>
      <c r="AY196" s="11">
        <v>3</v>
      </c>
      <c r="AZ196" s="191">
        <v>0</v>
      </c>
      <c r="BA196" s="191">
        <v>0</v>
      </c>
      <c r="BB196" s="212">
        <v>1</v>
      </c>
      <c r="BC196" s="191">
        <v>0</v>
      </c>
      <c r="BD196" s="191">
        <v>0</v>
      </c>
      <c r="BE196" s="191">
        <v>0</v>
      </c>
      <c r="BF196" s="191">
        <v>0</v>
      </c>
      <c r="BG196" s="191">
        <v>0</v>
      </c>
      <c r="BH196" s="191">
        <v>0</v>
      </c>
      <c r="BI196" s="191">
        <v>0</v>
      </c>
      <c r="BJ196" s="147"/>
      <c r="BK196" s="215"/>
      <c r="BL196" s="147"/>
      <c r="BM196" s="147"/>
      <c r="BN196" s="147"/>
      <c r="BO196" s="147"/>
      <c r="BP196" s="147"/>
      <c r="BQ196" s="147"/>
      <c r="BS196" s="11">
        <v>3</v>
      </c>
      <c r="BT196" s="191">
        <v>0</v>
      </c>
      <c r="BU196" s="191">
        <v>0</v>
      </c>
      <c r="BV196" s="212">
        <v>1</v>
      </c>
      <c r="BW196" s="191">
        <v>0</v>
      </c>
      <c r="BX196" s="191">
        <v>0</v>
      </c>
      <c r="BY196" s="191">
        <v>0</v>
      </c>
      <c r="BZ196" s="191">
        <v>0</v>
      </c>
      <c r="CA196" s="191">
        <v>0</v>
      </c>
      <c r="CB196" s="191">
        <v>0</v>
      </c>
      <c r="CC196" s="191">
        <v>0</v>
      </c>
      <c r="CG196" s="199">
        <v>3</v>
      </c>
      <c r="CH196" s="207" t="s">
        <v>104</v>
      </c>
      <c r="CI196" s="207" t="s">
        <v>104</v>
      </c>
      <c r="CJ196" s="206"/>
      <c r="CK196" s="207" t="s">
        <v>104</v>
      </c>
      <c r="CL196" s="207" t="s">
        <v>104</v>
      </c>
      <c r="CM196" s="207" t="s">
        <v>104</v>
      </c>
      <c r="CN196" s="207" t="s">
        <v>104</v>
      </c>
      <c r="CO196" s="207" t="s">
        <v>104</v>
      </c>
      <c r="CP196" s="207" t="s">
        <v>104</v>
      </c>
      <c r="CQ196" s="207" t="s">
        <v>104</v>
      </c>
    </row>
    <row r="197" spans="1:95" x14ac:dyDescent="0.2">
      <c r="A197" s="17"/>
      <c r="B197" s="13"/>
      <c r="C197" s="11">
        <v>4</v>
      </c>
      <c r="D197" s="38">
        <v>0</v>
      </c>
      <c r="E197" s="38">
        <v>0</v>
      </c>
      <c r="F197" s="38">
        <v>0</v>
      </c>
      <c r="G197" s="46">
        <v>1</v>
      </c>
      <c r="H197" s="38">
        <v>0</v>
      </c>
      <c r="I197" s="38">
        <v>0</v>
      </c>
      <c r="J197" s="38">
        <v>0</v>
      </c>
      <c r="K197" s="38">
        <v>0</v>
      </c>
      <c r="L197" s="38">
        <v>0</v>
      </c>
      <c r="M197" s="38">
        <v>0</v>
      </c>
      <c r="Y197" s="11">
        <v>4</v>
      </c>
      <c r="Z197" s="84">
        <f t="shared" si="207"/>
        <v>0</v>
      </c>
      <c r="AA197" s="84">
        <f t="shared" si="208"/>
        <v>0</v>
      </c>
      <c r="AB197" s="84">
        <f t="shared" ref="AB197:AB205" si="209">IF(AO197="p",BB197+$S$15,(IF(AO197="z",BB197,IF(AO197="m",BB197*$S$15,IF(AO197="n",BB197-$S$15,BB197)))))</f>
        <v>0</v>
      </c>
      <c r="AC197" s="204">
        <f>$S$17</f>
        <v>1</v>
      </c>
      <c r="AD197" s="84">
        <f t="shared" si="201"/>
        <v>0</v>
      </c>
      <c r="AE197" s="84">
        <f t="shared" si="202"/>
        <v>0</v>
      </c>
      <c r="AF197" s="84">
        <f t="shared" si="203"/>
        <v>0</v>
      </c>
      <c r="AG197" s="84">
        <f t="shared" si="204"/>
        <v>0</v>
      </c>
      <c r="AH197" s="84">
        <f t="shared" si="205"/>
        <v>0</v>
      </c>
      <c r="AI197" s="84">
        <f t="shared" si="206"/>
        <v>0</v>
      </c>
      <c r="AL197" s="199">
        <v>4</v>
      </c>
      <c r="AM197" s="207" t="s">
        <v>104</v>
      </c>
      <c r="AN197" s="207" t="s">
        <v>104</v>
      </c>
      <c r="AO197" s="207" t="s">
        <v>104</v>
      </c>
      <c r="AP197" s="206"/>
      <c r="AQ197" s="207" t="s">
        <v>104</v>
      </c>
      <c r="AR197" s="207" t="s">
        <v>104</v>
      </c>
      <c r="AS197" s="207" t="s">
        <v>104</v>
      </c>
      <c r="AT197" s="207" t="s">
        <v>104</v>
      </c>
      <c r="AU197" s="207" t="s">
        <v>104</v>
      </c>
      <c r="AV197" s="207" t="s">
        <v>104</v>
      </c>
      <c r="AW197" s="147"/>
      <c r="AX197" s="147"/>
      <c r="AY197" s="11">
        <v>4</v>
      </c>
      <c r="AZ197" s="191">
        <v>0</v>
      </c>
      <c r="BA197" s="191">
        <v>0</v>
      </c>
      <c r="BB197" s="191">
        <v>0</v>
      </c>
      <c r="BC197" s="212">
        <v>1</v>
      </c>
      <c r="BD197" s="191">
        <v>0</v>
      </c>
      <c r="BE197" s="191">
        <v>0</v>
      </c>
      <c r="BF197" s="191">
        <v>0</v>
      </c>
      <c r="BG197" s="191">
        <v>0</v>
      </c>
      <c r="BH197" s="191">
        <v>0</v>
      </c>
      <c r="BI197" s="191">
        <v>0</v>
      </c>
      <c r="BJ197" s="147"/>
      <c r="BK197" s="215"/>
      <c r="BL197" s="147"/>
      <c r="BM197" s="147"/>
      <c r="BN197" s="147"/>
      <c r="BO197" s="147"/>
      <c r="BP197" s="147"/>
      <c r="BQ197" s="147"/>
      <c r="BS197" s="11">
        <v>4</v>
      </c>
      <c r="BT197" s="191">
        <v>0</v>
      </c>
      <c r="BU197" s="191">
        <v>0</v>
      </c>
      <c r="BV197" s="191">
        <v>0</v>
      </c>
      <c r="BW197" s="212">
        <v>1</v>
      </c>
      <c r="BX197" s="191">
        <v>0</v>
      </c>
      <c r="BY197" s="191">
        <v>0</v>
      </c>
      <c r="BZ197" s="191">
        <v>0</v>
      </c>
      <c r="CA197" s="191">
        <v>0</v>
      </c>
      <c r="CB197" s="191">
        <v>0</v>
      </c>
      <c r="CC197" s="191">
        <v>0</v>
      </c>
      <c r="CG197" s="199">
        <v>4</v>
      </c>
      <c r="CH197" s="207" t="s">
        <v>104</v>
      </c>
      <c r="CI197" s="207" t="s">
        <v>104</v>
      </c>
      <c r="CJ197" s="207" t="s">
        <v>104</v>
      </c>
      <c r="CK197" s="206"/>
      <c r="CL197" s="207" t="s">
        <v>104</v>
      </c>
      <c r="CM197" s="207" t="s">
        <v>104</v>
      </c>
      <c r="CN197" s="207" t="s">
        <v>104</v>
      </c>
      <c r="CO197" s="207" t="s">
        <v>104</v>
      </c>
      <c r="CP197" s="207" t="s">
        <v>104</v>
      </c>
      <c r="CQ197" s="207" t="s">
        <v>104</v>
      </c>
    </row>
    <row r="198" spans="1:95" x14ac:dyDescent="0.2">
      <c r="A198" s="17"/>
      <c r="B198" s="13"/>
      <c r="C198" s="11">
        <v>5</v>
      </c>
      <c r="D198" s="38">
        <v>0</v>
      </c>
      <c r="E198" s="38">
        <v>0</v>
      </c>
      <c r="F198" s="38">
        <v>0</v>
      </c>
      <c r="G198" s="38">
        <v>0</v>
      </c>
      <c r="H198" s="46">
        <v>1</v>
      </c>
      <c r="I198" s="38">
        <v>0</v>
      </c>
      <c r="J198" s="38">
        <v>0</v>
      </c>
      <c r="K198" s="38">
        <v>0</v>
      </c>
      <c r="L198" s="38">
        <v>0</v>
      </c>
      <c r="M198" s="38">
        <v>0</v>
      </c>
      <c r="Y198" s="11">
        <v>5</v>
      </c>
      <c r="Z198" s="84">
        <f t="shared" si="207"/>
        <v>0</v>
      </c>
      <c r="AA198" s="84">
        <f t="shared" si="208"/>
        <v>0</v>
      </c>
      <c r="AB198" s="84">
        <f t="shared" si="209"/>
        <v>0</v>
      </c>
      <c r="AC198" s="84">
        <f t="shared" ref="AC198:AC206" si="210">IF(AP198="p",BC198+$S$15,(IF(AP198="z",BC198,IF(AP198="m",BC198*$S$15,IF(AP198="n",BC198-$S$15,BC198)))))</f>
        <v>0</v>
      </c>
      <c r="AD198" s="204">
        <f>$S$17</f>
        <v>1</v>
      </c>
      <c r="AE198" s="84">
        <f t="shared" si="202"/>
        <v>0</v>
      </c>
      <c r="AF198" s="84">
        <f t="shared" si="203"/>
        <v>0</v>
      </c>
      <c r="AG198" s="84">
        <f t="shared" si="204"/>
        <v>0</v>
      </c>
      <c r="AH198" s="84">
        <f t="shared" si="205"/>
        <v>0</v>
      </c>
      <c r="AI198" s="84">
        <f t="shared" si="206"/>
        <v>0</v>
      </c>
      <c r="AL198" s="199">
        <v>5</v>
      </c>
      <c r="AM198" s="207" t="s">
        <v>104</v>
      </c>
      <c r="AN198" s="207" t="s">
        <v>104</v>
      </c>
      <c r="AO198" s="207" t="s">
        <v>104</v>
      </c>
      <c r="AP198" s="207" t="s">
        <v>104</v>
      </c>
      <c r="AQ198" s="206"/>
      <c r="AR198" s="207" t="s">
        <v>104</v>
      </c>
      <c r="AS198" s="207" t="s">
        <v>104</v>
      </c>
      <c r="AT198" s="207" t="s">
        <v>104</v>
      </c>
      <c r="AU198" s="207" t="s">
        <v>104</v>
      </c>
      <c r="AV198" s="207" t="s">
        <v>104</v>
      </c>
      <c r="AW198" s="147"/>
      <c r="AX198" s="147"/>
      <c r="AY198" s="11">
        <v>5</v>
      </c>
      <c r="AZ198" s="191">
        <v>0</v>
      </c>
      <c r="BA198" s="191">
        <v>0</v>
      </c>
      <c r="BB198" s="191">
        <v>0</v>
      </c>
      <c r="BC198" s="191">
        <v>0</v>
      </c>
      <c r="BD198" s="212">
        <v>1</v>
      </c>
      <c r="BE198" s="191">
        <v>0</v>
      </c>
      <c r="BF198" s="191">
        <v>0</v>
      </c>
      <c r="BG198" s="191">
        <v>0</v>
      </c>
      <c r="BH198" s="191">
        <v>0</v>
      </c>
      <c r="BI198" s="191">
        <v>0</v>
      </c>
      <c r="BJ198" s="147"/>
      <c r="BK198" s="215"/>
      <c r="BL198" s="147"/>
      <c r="BM198" s="147"/>
      <c r="BN198" s="147"/>
      <c r="BO198" s="147"/>
      <c r="BP198" s="147"/>
      <c r="BQ198" s="147"/>
      <c r="BS198" s="11">
        <v>5</v>
      </c>
      <c r="BT198" s="191">
        <v>0</v>
      </c>
      <c r="BU198" s="191">
        <v>0</v>
      </c>
      <c r="BV198" s="191">
        <v>0</v>
      </c>
      <c r="BW198" s="191">
        <v>0</v>
      </c>
      <c r="BX198" s="212">
        <v>1</v>
      </c>
      <c r="BY198" s="191">
        <v>0</v>
      </c>
      <c r="BZ198" s="191">
        <v>0</v>
      </c>
      <c r="CA198" s="191">
        <v>0</v>
      </c>
      <c r="CB198" s="191">
        <v>0</v>
      </c>
      <c r="CC198" s="191">
        <v>0</v>
      </c>
      <c r="CG198" s="199">
        <v>5</v>
      </c>
      <c r="CH198" s="207" t="s">
        <v>104</v>
      </c>
      <c r="CI198" s="207" t="s">
        <v>104</v>
      </c>
      <c r="CJ198" s="207" t="s">
        <v>104</v>
      </c>
      <c r="CK198" s="207" t="s">
        <v>104</v>
      </c>
      <c r="CL198" s="206"/>
      <c r="CM198" s="207" t="s">
        <v>104</v>
      </c>
      <c r="CN198" s="207" t="s">
        <v>104</v>
      </c>
      <c r="CO198" s="207" t="s">
        <v>104</v>
      </c>
      <c r="CP198" s="207" t="s">
        <v>104</v>
      </c>
      <c r="CQ198" s="207" t="s">
        <v>104</v>
      </c>
    </row>
    <row r="199" spans="1:95" x14ac:dyDescent="0.2">
      <c r="A199" s="17"/>
      <c r="B199" s="13"/>
      <c r="C199" s="11">
        <v>6</v>
      </c>
      <c r="D199" s="38">
        <v>0</v>
      </c>
      <c r="E199" s="38">
        <v>0</v>
      </c>
      <c r="F199" s="38">
        <v>0</v>
      </c>
      <c r="G199" s="38">
        <v>0</v>
      </c>
      <c r="H199" s="38">
        <v>0</v>
      </c>
      <c r="I199" s="46">
        <v>1</v>
      </c>
      <c r="J199" s="38">
        <v>0</v>
      </c>
      <c r="K199" s="38">
        <v>0</v>
      </c>
      <c r="L199" s="38">
        <v>0</v>
      </c>
      <c r="M199" s="38">
        <v>0</v>
      </c>
      <c r="Y199" s="11">
        <v>6</v>
      </c>
      <c r="Z199" s="84">
        <f t="shared" si="207"/>
        <v>0</v>
      </c>
      <c r="AA199" s="84">
        <f t="shared" si="208"/>
        <v>0</v>
      </c>
      <c r="AB199" s="84">
        <f t="shared" si="209"/>
        <v>0</v>
      </c>
      <c r="AC199" s="84">
        <f t="shared" si="210"/>
        <v>0</v>
      </c>
      <c r="AD199" s="84">
        <f t="shared" ref="AD199:AD207" si="211">IF(AQ199="p",BD199+$S$15,(IF(AQ199="z",BD199,IF(AQ199="m",BD199*$S$15,IF(AQ199="n",BD199-$S$15,BD199)))))</f>
        <v>0</v>
      </c>
      <c r="AE199" s="204">
        <f>$S$17</f>
        <v>1</v>
      </c>
      <c r="AF199" s="84">
        <f t="shared" si="203"/>
        <v>0</v>
      </c>
      <c r="AG199" s="84">
        <f t="shared" si="204"/>
        <v>0</v>
      </c>
      <c r="AH199" s="84">
        <f t="shared" si="205"/>
        <v>0</v>
      </c>
      <c r="AI199" s="84">
        <f t="shared" si="206"/>
        <v>0</v>
      </c>
      <c r="AL199" s="199">
        <v>6</v>
      </c>
      <c r="AM199" s="207" t="s">
        <v>104</v>
      </c>
      <c r="AN199" s="207" t="s">
        <v>104</v>
      </c>
      <c r="AO199" s="207" t="s">
        <v>104</v>
      </c>
      <c r="AP199" s="207" t="s">
        <v>104</v>
      </c>
      <c r="AQ199" s="207" t="s">
        <v>104</v>
      </c>
      <c r="AR199" s="206"/>
      <c r="AS199" s="207" t="s">
        <v>104</v>
      </c>
      <c r="AT199" s="207" t="s">
        <v>104</v>
      </c>
      <c r="AU199" s="207" t="s">
        <v>104</v>
      </c>
      <c r="AV199" s="207" t="s">
        <v>104</v>
      </c>
      <c r="AW199" s="147"/>
      <c r="AX199" s="147"/>
      <c r="AY199" s="11">
        <v>6</v>
      </c>
      <c r="AZ199" s="191">
        <v>0</v>
      </c>
      <c r="BA199" s="191">
        <v>0</v>
      </c>
      <c r="BB199" s="191">
        <v>0</v>
      </c>
      <c r="BC199" s="191">
        <v>0</v>
      </c>
      <c r="BD199" s="191">
        <v>0</v>
      </c>
      <c r="BE199" s="212">
        <v>1</v>
      </c>
      <c r="BF199" s="191">
        <v>0</v>
      </c>
      <c r="BG199" s="191">
        <v>0</v>
      </c>
      <c r="BH199" s="191">
        <v>0</v>
      </c>
      <c r="BI199" s="191">
        <v>0</v>
      </c>
      <c r="BJ199" s="147"/>
      <c r="BK199" s="215"/>
      <c r="BL199" s="147"/>
      <c r="BM199" s="147"/>
      <c r="BN199" s="147"/>
      <c r="BO199" s="147"/>
      <c r="BP199" s="147"/>
      <c r="BQ199" s="147"/>
      <c r="BS199" s="11">
        <v>6</v>
      </c>
      <c r="BT199" s="191">
        <v>0</v>
      </c>
      <c r="BU199" s="191">
        <v>0</v>
      </c>
      <c r="BV199" s="191">
        <v>0</v>
      </c>
      <c r="BW199" s="191">
        <v>0</v>
      </c>
      <c r="BX199" s="191">
        <v>0</v>
      </c>
      <c r="BY199" s="212">
        <v>1</v>
      </c>
      <c r="BZ199" s="191">
        <v>0</v>
      </c>
      <c r="CA199" s="191">
        <v>0</v>
      </c>
      <c r="CB199" s="191">
        <v>0</v>
      </c>
      <c r="CC199" s="191">
        <v>0</v>
      </c>
      <c r="CG199" s="199">
        <v>6</v>
      </c>
      <c r="CH199" s="207" t="s">
        <v>104</v>
      </c>
      <c r="CI199" s="207" t="s">
        <v>104</v>
      </c>
      <c r="CJ199" s="207" t="s">
        <v>104</v>
      </c>
      <c r="CK199" s="207" t="s">
        <v>104</v>
      </c>
      <c r="CL199" s="207" t="s">
        <v>104</v>
      </c>
      <c r="CM199" s="206"/>
      <c r="CN199" s="207" t="s">
        <v>104</v>
      </c>
      <c r="CO199" s="207" t="s">
        <v>104</v>
      </c>
      <c r="CP199" s="207" t="s">
        <v>104</v>
      </c>
      <c r="CQ199" s="207" t="s">
        <v>104</v>
      </c>
    </row>
    <row r="200" spans="1:95" x14ac:dyDescent="0.2">
      <c r="A200" s="17"/>
      <c r="B200" s="13"/>
      <c r="C200" s="11">
        <v>7</v>
      </c>
      <c r="D200" s="161">
        <v>0</v>
      </c>
      <c r="E200" s="161">
        <v>0</v>
      </c>
      <c r="F200" s="161">
        <v>0</v>
      </c>
      <c r="G200" s="161">
        <v>0</v>
      </c>
      <c r="H200" s="161">
        <v>0</v>
      </c>
      <c r="I200" s="161">
        <v>0</v>
      </c>
      <c r="J200" s="46">
        <v>1</v>
      </c>
      <c r="K200" s="38">
        <v>0</v>
      </c>
      <c r="L200" s="38">
        <v>0</v>
      </c>
      <c r="M200" s="38">
        <v>0</v>
      </c>
      <c r="Y200" s="11">
        <v>7</v>
      </c>
      <c r="Z200" s="84">
        <f t="shared" si="207"/>
        <v>0</v>
      </c>
      <c r="AA200" s="84">
        <f t="shared" si="208"/>
        <v>0</v>
      </c>
      <c r="AB200" s="84">
        <f t="shared" si="209"/>
        <v>0</v>
      </c>
      <c r="AC200" s="84">
        <f t="shared" si="210"/>
        <v>0</v>
      </c>
      <c r="AD200" s="84">
        <f t="shared" si="211"/>
        <v>0</v>
      </c>
      <c r="AE200" s="84">
        <f t="shared" ref="AE200:AE208" si="212">IF(AR200="p",BE200+$S$15,(IF(AR200="z",BE200,IF(AR200="m",BE200*$S$15,IF(AR200="n",BE200-$S$15,BE200)))))</f>
        <v>0</v>
      </c>
      <c r="AF200" s="204">
        <f>$S$17</f>
        <v>1</v>
      </c>
      <c r="AG200" s="84">
        <f t="shared" si="204"/>
        <v>0</v>
      </c>
      <c r="AH200" s="84">
        <f t="shared" si="205"/>
        <v>0</v>
      </c>
      <c r="AI200" s="84">
        <f t="shared" si="206"/>
        <v>0</v>
      </c>
      <c r="AL200" s="199">
        <v>7</v>
      </c>
      <c r="AM200" s="207" t="s">
        <v>104</v>
      </c>
      <c r="AN200" s="207" t="s">
        <v>104</v>
      </c>
      <c r="AO200" s="207" t="s">
        <v>104</v>
      </c>
      <c r="AP200" s="207" t="s">
        <v>104</v>
      </c>
      <c r="AQ200" s="207" t="s">
        <v>104</v>
      </c>
      <c r="AR200" s="207" t="s">
        <v>104</v>
      </c>
      <c r="AS200" s="206"/>
      <c r="AT200" s="207" t="s">
        <v>104</v>
      </c>
      <c r="AU200" s="207" t="s">
        <v>104</v>
      </c>
      <c r="AV200" s="207" t="s">
        <v>104</v>
      </c>
      <c r="AW200" s="147"/>
      <c r="AX200" s="147"/>
      <c r="AY200" s="11">
        <v>7</v>
      </c>
      <c r="AZ200" s="191">
        <v>0</v>
      </c>
      <c r="BA200" s="193">
        <v>0</v>
      </c>
      <c r="BB200" s="193">
        <v>0</v>
      </c>
      <c r="BC200" s="193">
        <v>0</v>
      </c>
      <c r="BD200" s="193">
        <v>0</v>
      </c>
      <c r="BE200" s="193">
        <v>0</v>
      </c>
      <c r="BF200" s="212">
        <v>1</v>
      </c>
      <c r="BG200" s="191">
        <v>0</v>
      </c>
      <c r="BH200" s="191">
        <v>0</v>
      </c>
      <c r="BI200" s="191">
        <v>0</v>
      </c>
      <c r="BJ200" s="147"/>
      <c r="BK200" s="215"/>
      <c r="BL200" s="147"/>
      <c r="BM200" s="147"/>
      <c r="BN200" s="147"/>
      <c r="BO200" s="147"/>
      <c r="BP200" s="147"/>
      <c r="BQ200" s="147"/>
      <c r="BS200" s="11">
        <v>7</v>
      </c>
      <c r="BT200" s="191">
        <v>0</v>
      </c>
      <c r="BU200" s="193">
        <v>0</v>
      </c>
      <c r="BV200" s="193">
        <v>0</v>
      </c>
      <c r="BW200" s="193">
        <v>0</v>
      </c>
      <c r="BX200" s="193">
        <v>0</v>
      </c>
      <c r="BY200" s="193">
        <v>0</v>
      </c>
      <c r="BZ200" s="212">
        <v>1</v>
      </c>
      <c r="CA200" s="191">
        <v>0</v>
      </c>
      <c r="CB200" s="191">
        <v>0</v>
      </c>
      <c r="CC200" s="191">
        <v>0</v>
      </c>
      <c r="CG200" s="199">
        <v>7</v>
      </c>
      <c r="CH200" s="207" t="s">
        <v>104</v>
      </c>
      <c r="CI200" s="207" t="s">
        <v>104</v>
      </c>
      <c r="CJ200" s="207" t="s">
        <v>104</v>
      </c>
      <c r="CK200" s="207" t="s">
        <v>104</v>
      </c>
      <c r="CL200" s="207" t="s">
        <v>104</v>
      </c>
      <c r="CM200" s="207" t="s">
        <v>104</v>
      </c>
      <c r="CN200" s="206"/>
      <c r="CO200" s="207" t="s">
        <v>104</v>
      </c>
      <c r="CP200" s="207" t="s">
        <v>104</v>
      </c>
      <c r="CQ200" s="207" t="s">
        <v>104</v>
      </c>
    </row>
    <row r="201" spans="1:95" x14ac:dyDescent="0.2">
      <c r="A201" s="17"/>
      <c r="C201" s="11">
        <v>8</v>
      </c>
      <c r="D201" s="161">
        <v>0</v>
      </c>
      <c r="E201" s="161">
        <v>0</v>
      </c>
      <c r="F201" s="161">
        <v>0</v>
      </c>
      <c r="G201" s="161">
        <v>0</v>
      </c>
      <c r="H201" s="161">
        <v>0</v>
      </c>
      <c r="I201" s="161">
        <v>0</v>
      </c>
      <c r="J201" s="84">
        <v>0</v>
      </c>
      <c r="K201" s="46">
        <v>1</v>
      </c>
      <c r="L201" s="38">
        <v>0</v>
      </c>
      <c r="M201" s="38">
        <v>0</v>
      </c>
      <c r="Y201" s="11">
        <v>8</v>
      </c>
      <c r="Z201" s="84">
        <f t="shared" si="207"/>
        <v>0</v>
      </c>
      <c r="AA201" s="84">
        <f t="shared" si="208"/>
        <v>0</v>
      </c>
      <c r="AB201" s="84">
        <f t="shared" si="209"/>
        <v>0</v>
      </c>
      <c r="AC201" s="84">
        <f t="shared" si="210"/>
        <v>0</v>
      </c>
      <c r="AD201" s="84">
        <f t="shared" si="211"/>
        <v>0</v>
      </c>
      <c r="AE201" s="84">
        <f t="shared" si="212"/>
        <v>0</v>
      </c>
      <c r="AF201" s="84">
        <f t="shared" ref="AF201:AF209" si="213">IF(AS201="p",BF201+$S$15,(IF(AS201="z",BF201,IF(AS201="m",BF201*$S$15,IF(AS201="n",BF201-$S$15,BF201)))))</f>
        <v>0</v>
      </c>
      <c r="AG201" s="204">
        <f>$S$17</f>
        <v>1</v>
      </c>
      <c r="AH201" s="84">
        <f t="shared" si="205"/>
        <v>0</v>
      </c>
      <c r="AI201" s="84">
        <f t="shared" si="206"/>
        <v>0</v>
      </c>
      <c r="AL201" s="199">
        <v>8</v>
      </c>
      <c r="AM201" s="207" t="s">
        <v>104</v>
      </c>
      <c r="AN201" s="207" t="s">
        <v>104</v>
      </c>
      <c r="AO201" s="207" t="s">
        <v>104</v>
      </c>
      <c r="AP201" s="207" t="s">
        <v>104</v>
      </c>
      <c r="AQ201" s="207" t="s">
        <v>104</v>
      </c>
      <c r="AR201" s="207" t="s">
        <v>104</v>
      </c>
      <c r="AS201" s="207" t="s">
        <v>104</v>
      </c>
      <c r="AT201" s="206"/>
      <c r="AU201" s="207" t="s">
        <v>104</v>
      </c>
      <c r="AV201" s="207" t="s">
        <v>104</v>
      </c>
      <c r="AW201" s="147"/>
      <c r="AX201" s="147"/>
      <c r="AY201" s="11">
        <v>8</v>
      </c>
      <c r="AZ201" s="191">
        <v>0</v>
      </c>
      <c r="BA201" s="193">
        <v>0</v>
      </c>
      <c r="BB201" s="193">
        <v>0</v>
      </c>
      <c r="BC201" s="193">
        <v>0</v>
      </c>
      <c r="BD201" s="193">
        <v>0</v>
      </c>
      <c r="BE201" s="193">
        <v>0</v>
      </c>
      <c r="BF201" s="193">
        <v>0</v>
      </c>
      <c r="BG201" s="212">
        <v>1</v>
      </c>
      <c r="BH201" s="191">
        <v>0</v>
      </c>
      <c r="BI201" s="191">
        <v>0</v>
      </c>
      <c r="BJ201" s="147"/>
      <c r="BK201" s="215"/>
      <c r="BL201" s="147"/>
      <c r="BM201" s="147"/>
      <c r="BN201" s="147"/>
      <c r="BO201" s="147"/>
      <c r="BP201" s="147"/>
      <c r="BQ201" s="147"/>
      <c r="BS201" s="11">
        <v>8</v>
      </c>
      <c r="BT201" s="191">
        <v>0</v>
      </c>
      <c r="BU201" s="193">
        <v>0</v>
      </c>
      <c r="BV201" s="193">
        <v>0</v>
      </c>
      <c r="BW201" s="193">
        <v>0</v>
      </c>
      <c r="BX201" s="193">
        <v>0</v>
      </c>
      <c r="BY201" s="193">
        <v>0</v>
      </c>
      <c r="BZ201" s="193">
        <v>0</v>
      </c>
      <c r="CA201" s="212">
        <v>1</v>
      </c>
      <c r="CB201" s="191">
        <v>0</v>
      </c>
      <c r="CC201" s="191">
        <v>0</v>
      </c>
      <c r="CG201" s="199">
        <v>8</v>
      </c>
      <c r="CH201" s="207" t="s">
        <v>104</v>
      </c>
      <c r="CI201" s="207" t="s">
        <v>104</v>
      </c>
      <c r="CJ201" s="207" t="s">
        <v>104</v>
      </c>
      <c r="CK201" s="207" t="s">
        <v>104</v>
      </c>
      <c r="CL201" s="207" t="s">
        <v>104</v>
      </c>
      <c r="CM201" s="207" t="s">
        <v>104</v>
      </c>
      <c r="CN201" s="207" t="s">
        <v>104</v>
      </c>
      <c r="CO201" s="206"/>
      <c r="CP201" s="207" t="s">
        <v>104</v>
      </c>
      <c r="CQ201" s="207" t="s">
        <v>104</v>
      </c>
    </row>
    <row r="202" spans="1:95" x14ac:dyDescent="0.2">
      <c r="A202" s="17"/>
      <c r="C202" s="11">
        <v>9</v>
      </c>
      <c r="D202" s="161">
        <v>0</v>
      </c>
      <c r="E202" s="161">
        <v>0</v>
      </c>
      <c r="F202" s="161">
        <v>0</v>
      </c>
      <c r="G202" s="161">
        <v>0</v>
      </c>
      <c r="H202" s="161">
        <v>0</v>
      </c>
      <c r="I202" s="161">
        <v>0</v>
      </c>
      <c r="J202" s="84">
        <v>0</v>
      </c>
      <c r="K202" s="84">
        <v>0</v>
      </c>
      <c r="L202" s="46">
        <v>1</v>
      </c>
      <c r="M202" s="38">
        <v>0</v>
      </c>
      <c r="Y202" s="11">
        <v>9</v>
      </c>
      <c r="Z202" s="84">
        <f t="shared" si="207"/>
        <v>0</v>
      </c>
      <c r="AA202" s="84">
        <f t="shared" si="208"/>
        <v>0</v>
      </c>
      <c r="AB202" s="84">
        <f t="shared" si="209"/>
        <v>0</v>
      </c>
      <c r="AC202" s="84">
        <f t="shared" si="210"/>
        <v>0</v>
      </c>
      <c r="AD202" s="84">
        <f t="shared" si="211"/>
        <v>0</v>
      </c>
      <c r="AE202" s="84">
        <f t="shared" si="212"/>
        <v>0</v>
      </c>
      <c r="AF202" s="84">
        <f t="shared" si="213"/>
        <v>0</v>
      </c>
      <c r="AG202" s="84">
        <f t="shared" ref="AG202:AG210" si="214">IF(AT202="p",BG202+$S$15,(IF(AT202="z",BG202,IF(AT202="m",BG202*$S$15,IF(AT202="n",BG202-$S$15,BG202)))))</f>
        <v>0</v>
      </c>
      <c r="AH202" s="204">
        <f>$S$17</f>
        <v>1</v>
      </c>
      <c r="AI202" s="84">
        <f t="shared" si="206"/>
        <v>0</v>
      </c>
      <c r="AL202" s="199">
        <v>9</v>
      </c>
      <c r="AM202" s="207" t="s">
        <v>104</v>
      </c>
      <c r="AN202" s="207" t="s">
        <v>104</v>
      </c>
      <c r="AO202" s="207" t="s">
        <v>104</v>
      </c>
      <c r="AP202" s="207" t="s">
        <v>104</v>
      </c>
      <c r="AQ202" s="207" t="s">
        <v>104</v>
      </c>
      <c r="AR202" s="207" t="s">
        <v>104</v>
      </c>
      <c r="AS202" s="207" t="s">
        <v>104</v>
      </c>
      <c r="AT202" s="207" t="s">
        <v>104</v>
      </c>
      <c r="AU202" s="206"/>
      <c r="AV202" s="207" t="s">
        <v>104</v>
      </c>
      <c r="AW202" s="147"/>
      <c r="AX202" s="147"/>
      <c r="AY202" s="11">
        <v>9</v>
      </c>
      <c r="AZ202" s="191">
        <v>0</v>
      </c>
      <c r="BA202" s="193">
        <v>0</v>
      </c>
      <c r="BB202" s="193">
        <v>0</v>
      </c>
      <c r="BC202" s="193">
        <v>0</v>
      </c>
      <c r="BD202" s="193">
        <v>0</v>
      </c>
      <c r="BE202" s="193">
        <v>0</v>
      </c>
      <c r="BF202" s="193">
        <v>0</v>
      </c>
      <c r="BG202" s="193">
        <v>0</v>
      </c>
      <c r="BH202" s="212">
        <v>1</v>
      </c>
      <c r="BI202" s="191">
        <v>0</v>
      </c>
      <c r="BJ202" s="147"/>
      <c r="BK202" s="215"/>
      <c r="BL202" s="147"/>
      <c r="BM202" s="147"/>
      <c r="BN202" s="147"/>
      <c r="BO202" s="147"/>
      <c r="BP202" s="147"/>
      <c r="BQ202" s="147"/>
      <c r="BS202" s="11">
        <v>9</v>
      </c>
      <c r="BT202" s="191">
        <v>0</v>
      </c>
      <c r="BU202" s="193">
        <v>0</v>
      </c>
      <c r="BV202" s="193">
        <v>0</v>
      </c>
      <c r="BW202" s="193">
        <v>0</v>
      </c>
      <c r="BX202" s="193">
        <v>0</v>
      </c>
      <c r="BY202" s="193">
        <v>0</v>
      </c>
      <c r="BZ202" s="193">
        <v>0</v>
      </c>
      <c r="CA202" s="193">
        <v>0</v>
      </c>
      <c r="CB202" s="212">
        <v>1</v>
      </c>
      <c r="CC202" s="191">
        <v>0</v>
      </c>
      <c r="CG202" s="199">
        <v>9</v>
      </c>
      <c r="CH202" s="207" t="s">
        <v>104</v>
      </c>
      <c r="CI202" s="207" t="s">
        <v>104</v>
      </c>
      <c r="CJ202" s="207" t="s">
        <v>104</v>
      </c>
      <c r="CK202" s="207" t="s">
        <v>104</v>
      </c>
      <c r="CL202" s="207" t="s">
        <v>104</v>
      </c>
      <c r="CM202" s="207" t="s">
        <v>104</v>
      </c>
      <c r="CN202" s="207" t="s">
        <v>104</v>
      </c>
      <c r="CO202" s="207" t="s">
        <v>104</v>
      </c>
      <c r="CP202" s="206"/>
      <c r="CQ202" s="207" t="s">
        <v>104</v>
      </c>
    </row>
    <row r="203" spans="1:95" x14ac:dyDescent="0.2">
      <c r="A203" s="17"/>
      <c r="C203" s="166">
        <v>10</v>
      </c>
      <c r="D203" s="157">
        <v>0</v>
      </c>
      <c r="E203" s="157">
        <v>0</v>
      </c>
      <c r="F203" s="157">
        <v>0</v>
      </c>
      <c r="G203" s="157">
        <v>0</v>
      </c>
      <c r="H203" s="157">
        <v>0</v>
      </c>
      <c r="I203" s="157">
        <v>0</v>
      </c>
      <c r="J203" s="167">
        <v>0</v>
      </c>
      <c r="K203" s="167">
        <v>0</v>
      </c>
      <c r="L203" s="167">
        <v>0</v>
      </c>
      <c r="M203" s="168">
        <v>1</v>
      </c>
      <c r="Y203" s="166">
        <v>10</v>
      </c>
      <c r="Z203" s="167">
        <f>IF(AM203="p",AZ203+$S$15,(IF(AM203="z",AZ203,IF(AM203="m",AZ203*$S$15,IF(AM203="n",AZ203-$S$15,AZ203)))))</f>
        <v>0</v>
      </c>
      <c r="AA203" s="167">
        <f t="shared" si="208"/>
        <v>0</v>
      </c>
      <c r="AB203" s="167">
        <f t="shared" si="209"/>
        <v>0</v>
      </c>
      <c r="AC203" s="167">
        <f t="shared" si="210"/>
        <v>0</v>
      </c>
      <c r="AD203" s="167">
        <f t="shared" si="211"/>
        <v>0</v>
      </c>
      <c r="AE203" s="167">
        <f t="shared" si="212"/>
        <v>0</v>
      </c>
      <c r="AF203" s="167">
        <f t="shared" si="213"/>
        <v>0</v>
      </c>
      <c r="AG203" s="167">
        <f t="shared" si="214"/>
        <v>0</v>
      </c>
      <c r="AH203" s="167">
        <f t="shared" ref="AH203:AH211" si="215">IF(AU203="p",BH203+$S$15,(IF(AU203="z",BH203,IF(AU203="m",BH203*$S$15,IF(AU203="n",BH203-$S$15,BH203)))))</f>
        <v>0</v>
      </c>
      <c r="AI203" s="168">
        <f>$S$17</f>
        <v>1</v>
      </c>
      <c r="AL203" s="200">
        <v>10</v>
      </c>
      <c r="AM203" s="208" t="s">
        <v>104</v>
      </c>
      <c r="AN203" s="208" t="s">
        <v>104</v>
      </c>
      <c r="AO203" s="208" t="s">
        <v>104</v>
      </c>
      <c r="AP203" s="208" t="s">
        <v>104</v>
      </c>
      <c r="AQ203" s="208" t="s">
        <v>104</v>
      </c>
      <c r="AR203" s="208" t="s">
        <v>104</v>
      </c>
      <c r="AS203" s="208" t="s">
        <v>104</v>
      </c>
      <c r="AT203" s="208" t="s">
        <v>104</v>
      </c>
      <c r="AU203" s="208" t="s">
        <v>104</v>
      </c>
      <c r="AV203" s="209"/>
      <c r="AW203" s="169"/>
      <c r="AX203" s="169"/>
      <c r="AY203" s="166">
        <v>10</v>
      </c>
      <c r="AZ203" s="196">
        <v>0</v>
      </c>
      <c r="BA203" s="195">
        <v>0</v>
      </c>
      <c r="BB203" s="195">
        <v>0</v>
      </c>
      <c r="BC203" s="195">
        <v>0</v>
      </c>
      <c r="BD203" s="195">
        <v>0</v>
      </c>
      <c r="BE203" s="195">
        <v>0</v>
      </c>
      <c r="BF203" s="195">
        <v>0</v>
      </c>
      <c r="BG203" s="195">
        <v>0</v>
      </c>
      <c r="BH203" s="195">
        <v>0</v>
      </c>
      <c r="BI203" s="213">
        <v>1</v>
      </c>
      <c r="BJ203" s="169"/>
      <c r="BK203" s="217"/>
      <c r="BL203" s="169"/>
      <c r="BM203" s="169"/>
      <c r="BN203" s="169"/>
      <c r="BO203" s="169"/>
      <c r="BP203" s="169"/>
      <c r="BQ203" s="169"/>
      <c r="BS203" s="166">
        <v>10</v>
      </c>
      <c r="BT203" s="196">
        <v>0</v>
      </c>
      <c r="BU203" s="195">
        <v>0</v>
      </c>
      <c r="BV203" s="195">
        <v>0</v>
      </c>
      <c r="BW203" s="195">
        <v>0</v>
      </c>
      <c r="BX203" s="195">
        <v>0</v>
      </c>
      <c r="BY203" s="195">
        <v>0</v>
      </c>
      <c r="BZ203" s="195">
        <v>0</v>
      </c>
      <c r="CA203" s="195">
        <v>0</v>
      </c>
      <c r="CB203" s="195">
        <v>0</v>
      </c>
      <c r="CC203" s="213">
        <v>1</v>
      </c>
      <c r="CG203" s="200">
        <v>10</v>
      </c>
      <c r="CH203" s="208" t="s">
        <v>104</v>
      </c>
      <c r="CI203" s="208" t="s">
        <v>104</v>
      </c>
      <c r="CJ203" s="208" t="s">
        <v>104</v>
      </c>
      <c r="CK203" s="208" t="s">
        <v>104</v>
      </c>
      <c r="CL203" s="208" t="s">
        <v>104</v>
      </c>
      <c r="CM203" s="208" t="s">
        <v>104</v>
      </c>
      <c r="CN203" s="208" t="s">
        <v>104</v>
      </c>
      <c r="CO203" s="208" t="s">
        <v>104</v>
      </c>
      <c r="CP203" s="208" t="s">
        <v>104</v>
      </c>
      <c r="CQ203" s="209"/>
    </row>
    <row r="204" spans="1:95" x14ac:dyDescent="0.2">
      <c r="A204" s="17" t="s">
        <v>12</v>
      </c>
      <c r="B204" s="13">
        <f>B194+1</f>
        <v>21</v>
      </c>
      <c r="C204" s="11">
        <v>1</v>
      </c>
      <c r="D204" s="46">
        <v>1</v>
      </c>
      <c r="E204" s="38">
        <v>0</v>
      </c>
      <c r="F204" s="38">
        <v>0</v>
      </c>
      <c r="G204" s="38">
        <v>0</v>
      </c>
      <c r="H204" s="38">
        <v>0</v>
      </c>
      <c r="I204" s="38">
        <v>0</v>
      </c>
      <c r="J204" s="38">
        <v>0</v>
      </c>
      <c r="K204" s="38">
        <v>0</v>
      </c>
      <c r="L204" s="38">
        <v>0</v>
      </c>
      <c r="M204" s="38">
        <v>0</v>
      </c>
      <c r="O204" s="10"/>
      <c r="Y204" s="11">
        <v>1</v>
      </c>
      <c r="Z204" s="204">
        <f>$S$17</f>
        <v>1</v>
      </c>
      <c r="AA204" s="84">
        <f>IF(AN204="p",BA204+$S$15,(IF(AN204="z",BA204,IF(AN204="m",BA204*$S$15,IF(AN204="n",BA204-$S$15,BA204)))))</f>
        <v>0</v>
      </c>
      <c r="AB204" s="84">
        <f t="shared" si="209"/>
        <v>0</v>
      </c>
      <c r="AC204" s="84">
        <f t="shared" si="210"/>
        <v>0</v>
      </c>
      <c r="AD204" s="84">
        <f t="shared" si="211"/>
        <v>0</v>
      </c>
      <c r="AE204" s="84">
        <f t="shared" si="212"/>
        <v>0</v>
      </c>
      <c r="AF204" s="84">
        <f t="shared" si="213"/>
        <v>0</v>
      </c>
      <c r="AG204" s="84">
        <f t="shared" si="214"/>
        <v>0</v>
      </c>
      <c r="AH204" s="84">
        <f t="shared" si="215"/>
        <v>0</v>
      </c>
      <c r="AI204" s="84">
        <f t="shared" ref="AI204:AI212" si="216">IF(AV204="p",BI204+$S$15,(IF(AV204="z",BI204,IF(AV204="m",BI204*$S$15,IF(AV204="n",BI204-$S$15,BI204)))))</f>
        <v>0</v>
      </c>
      <c r="AL204" s="199">
        <v>1</v>
      </c>
      <c r="AM204" s="206"/>
      <c r="AN204" s="207" t="s">
        <v>104</v>
      </c>
      <c r="AO204" s="207" t="s">
        <v>104</v>
      </c>
      <c r="AP204" s="207" t="s">
        <v>104</v>
      </c>
      <c r="AQ204" s="207" t="s">
        <v>104</v>
      </c>
      <c r="AR204" s="207" t="s">
        <v>104</v>
      </c>
      <c r="AS204" s="207" t="s">
        <v>104</v>
      </c>
      <c r="AT204" s="207" t="s">
        <v>104</v>
      </c>
      <c r="AU204" s="207" t="s">
        <v>104</v>
      </c>
      <c r="AV204" s="207" t="s">
        <v>104</v>
      </c>
      <c r="AW204" s="147"/>
      <c r="AX204" s="147"/>
      <c r="AY204" s="11">
        <v>1</v>
      </c>
      <c r="AZ204" s="212">
        <v>1</v>
      </c>
      <c r="BA204" s="191">
        <v>0</v>
      </c>
      <c r="BB204" s="191">
        <v>0</v>
      </c>
      <c r="BC204" s="191">
        <v>0</v>
      </c>
      <c r="BD204" s="191">
        <v>0</v>
      </c>
      <c r="BE204" s="191">
        <v>0</v>
      </c>
      <c r="BF204" s="191">
        <v>0</v>
      </c>
      <c r="BG204" s="191">
        <v>0</v>
      </c>
      <c r="BH204" s="191">
        <v>0</v>
      </c>
      <c r="BI204" s="191">
        <v>0</v>
      </c>
      <c r="BJ204" s="147"/>
      <c r="BK204" s="215"/>
      <c r="BL204" s="147"/>
      <c r="BM204" s="147"/>
      <c r="BN204" s="147"/>
      <c r="BO204" s="147"/>
      <c r="BP204" s="147"/>
      <c r="BQ204" s="147"/>
      <c r="BS204" s="11">
        <v>1</v>
      </c>
      <c r="BT204" s="212">
        <v>1</v>
      </c>
      <c r="BU204" s="191">
        <v>0</v>
      </c>
      <c r="BV204" s="191">
        <v>0</v>
      </c>
      <c r="BW204" s="191">
        <v>0</v>
      </c>
      <c r="BX204" s="191">
        <v>0</v>
      </c>
      <c r="BY204" s="191">
        <v>0</v>
      </c>
      <c r="BZ204" s="191">
        <v>0</v>
      </c>
      <c r="CA204" s="191">
        <v>0</v>
      </c>
      <c r="CB204" s="191">
        <v>0</v>
      </c>
      <c r="CC204" s="191">
        <v>0</v>
      </c>
      <c r="CG204" s="199">
        <v>1</v>
      </c>
      <c r="CH204" s="206"/>
      <c r="CI204" s="207" t="s">
        <v>104</v>
      </c>
      <c r="CJ204" s="207" t="s">
        <v>104</v>
      </c>
      <c r="CK204" s="207" t="s">
        <v>104</v>
      </c>
      <c r="CL204" s="207" t="s">
        <v>104</v>
      </c>
      <c r="CM204" s="207" t="s">
        <v>104</v>
      </c>
      <c r="CN204" s="207" t="s">
        <v>104</v>
      </c>
      <c r="CO204" s="207" t="s">
        <v>104</v>
      </c>
      <c r="CP204" s="207" t="s">
        <v>104</v>
      </c>
      <c r="CQ204" s="207" t="s">
        <v>104</v>
      </c>
    </row>
    <row r="205" spans="1:95" x14ac:dyDescent="0.2">
      <c r="A205" s="17"/>
      <c r="B205" s="13"/>
      <c r="C205" s="11">
        <v>2</v>
      </c>
      <c r="D205" s="38">
        <v>0</v>
      </c>
      <c r="E205" s="46">
        <v>1</v>
      </c>
      <c r="F205" s="38">
        <v>0</v>
      </c>
      <c r="G205" s="38">
        <v>0</v>
      </c>
      <c r="H205" s="38">
        <v>0</v>
      </c>
      <c r="I205" s="38">
        <v>0</v>
      </c>
      <c r="J205" s="38">
        <v>0</v>
      </c>
      <c r="K205" s="38">
        <v>0</v>
      </c>
      <c r="L205" s="38">
        <v>0</v>
      </c>
      <c r="M205" s="38">
        <v>0</v>
      </c>
      <c r="Y205" s="11">
        <v>2</v>
      </c>
      <c r="Z205" s="84">
        <f>IF(AM205="p",AZ205+$S$15,(IF(AM205="z",AZ205,IF(AM205="m",AZ205*$S$15,IF(AM205="n",AZ205-$S$15,AZ205)))))</f>
        <v>0</v>
      </c>
      <c r="AA205" s="204">
        <f>$S$17</f>
        <v>1</v>
      </c>
      <c r="AB205" s="84">
        <f t="shared" si="209"/>
        <v>0</v>
      </c>
      <c r="AC205" s="84">
        <f t="shared" si="210"/>
        <v>0</v>
      </c>
      <c r="AD205" s="84">
        <f t="shared" si="211"/>
        <v>0</v>
      </c>
      <c r="AE205" s="84">
        <f t="shared" si="212"/>
        <v>0</v>
      </c>
      <c r="AF205" s="84">
        <f t="shared" si="213"/>
        <v>0</v>
      </c>
      <c r="AG205" s="84">
        <f t="shared" si="214"/>
        <v>0</v>
      </c>
      <c r="AH205" s="84">
        <f t="shared" si="215"/>
        <v>0</v>
      </c>
      <c r="AI205" s="84">
        <f t="shared" si="216"/>
        <v>0</v>
      </c>
      <c r="AL205" s="199">
        <v>2</v>
      </c>
      <c r="AM205" s="207" t="s">
        <v>104</v>
      </c>
      <c r="AN205" s="206"/>
      <c r="AO205" s="207" t="s">
        <v>104</v>
      </c>
      <c r="AP205" s="207" t="s">
        <v>104</v>
      </c>
      <c r="AQ205" s="207" t="s">
        <v>104</v>
      </c>
      <c r="AR205" s="207" t="s">
        <v>104</v>
      </c>
      <c r="AS205" s="207" t="s">
        <v>104</v>
      </c>
      <c r="AT205" s="207" t="s">
        <v>104</v>
      </c>
      <c r="AU205" s="207" t="s">
        <v>104</v>
      </c>
      <c r="AV205" s="207" t="s">
        <v>104</v>
      </c>
      <c r="AW205" s="147"/>
      <c r="AX205" s="147"/>
      <c r="AY205" s="11">
        <v>2</v>
      </c>
      <c r="AZ205" s="191">
        <v>0</v>
      </c>
      <c r="BA205" s="212">
        <v>1</v>
      </c>
      <c r="BB205" s="191">
        <v>0</v>
      </c>
      <c r="BC205" s="191">
        <v>0</v>
      </c>
      <c r="BD205" s="191">
        <v>0</v>
      </c>
      <c r="BE205" s="191">
        <v>0</v>
      </c>
      <c r="BF205" s="191">
        <v>0</v>
      </c>
      <c r="BG205" s="191">
        <v>0</v>
      </c>
      <c r="BH205" s="191">
        <v>0</v>
      </c>
      <c r="BI205" s="191">
        <v>0</v>
      </c>
      <c r="BJ205" s="147"/>
      <c r="BK205" s="215"/>
      <c r="BL205" s="147"/>
      <c r="BM205" s="147"/>
      <c r="BN205" s="147"/>
      <c r="BO205" s="147"/>
      <c r="BP205" s="147"/>
      <c r="BQ205" s="147"/>
      <c r="BS205" s="11">
        <v>2</v>
      </c>
      <c r="BT205" s="191">
        <v>0</v>
      </c>
      <c r="BU205" s="212">
        <v>1</v>
      </c>
      <c r="BV205" s="191">
        <v>0</v>
      </c>
      <c r="BW205" s="191">
        <v>0</v>
      </c>
      <c r="BX205" s="191">
        <v>0</v>
      </c>
      <c r="BY205" s="191">
        <v>0</v>
      </c>
      <c r="BZ205" s="191">
        <v>0</v>
      </c>
      <c r="CA205" s="191">
        <v>0</v>
      </c>
      <c r="CB205" s="191">
        <v>0</v>
      </c>
      <c r="CC205" s="191">
        <v>0</v>
      </c>
      <c r="CG205" s="199">
        <v>2</v>
      </c>
      <c r="CH205" s="207" t="s">
        <v>104</v>
      </c>
      <c r="CI205" s="206"/>
      <c r="CJ205" s="207" t="s">
        <v>104</v>
      </c>
      <c r="CK205" s="207" t="s">
        <v>104</v>
      </c>
      <c r="CL205" s="207" t="s">
        <v>104</v>
      </c>
      <c r="CM205" s="207" t="s">
        <v>104</v>
      </c>
      <c r="CN205" s="207" t="s">
        <v>104</v>
      </c>
      <c r="CO205" s="207" t="s">
        <v>104</v>
      </c>
      <c r="CP205" s="207" t="s">
        <v>104</v>
      </c>
      <c r="CQ205" s="207" t="s">
        <v>104</v>
      </c>
    </row>
    <row r="206" spans="1:95" x14ac:dyDescent="0.2">
      <c r="A206" s="17"/>
      <c r="B206" s="13"/>
      <c r="C206" s="11">
        <v>3</v>
      </c>
      <c r="D206" s="38">
        <v>0</v>
      </c>
      <c r="E206" s="38">
        <v>0</v>
      </c>
      <c r="F206" s="46">
        <v>1</v>
      </c>
      <c r="G206" s="38">
        <v>0</v>
      </c>
      <c r="H206" s="38">
        <v>0</v>
      </c>
      <c r="I206" s="38">
        <v>0</v>
      </c>
      <c r="J206" s="38">
        <v>0</v>
      </c>
      <c r="K206" s="38">
        <v>0</v>
      </c>
      <c r="L206" s="38">
        <v>0</v>
      </c>
      <c r="M206" s="38">
        <v>0</v>
      </c>
      <c r="Y206" s="11">
        <v>3</v>
      </c>
      <c r="Z206" s="84">
        <f t="shared" ref="Z206:Z212" si="217">IF(AM206="p",AZ206+$S$15,(IF(AM206="z",AZ206,IF(AM206="m",AZ206*$S$15,IF(AM206="n",AZ206-$S$15,AZ206)))))</f>
        <v>0</v>
      </c>
      <c r="AA206" s="84">
        <f t="shared" ref="AA206:AA213" si="218">IF(AN206="p",BA206+$S$15,(IF(AN206="z",BA206,IF(AN206="m",BA206*$S$15,IF(AN206="n",BA206-$S$15,BA206)))))</f>
        <v>0</v>
      </c>
      <c r="AB206" s="204">
        <f>$S$17</f>
        <v>1</v>
      </c>
      <c r="AC206" s="84">
        <f t="shared" si="210"/>
        <v>0</v>
      </c>
      <c r="AD206" s="84">
        <f t="shared" si="211"/>
        <v>0</v>
      </c>
      <c r="AE206" s="84">
        <f t="shared" si="212"/>
        <v>0</v>
      </c>
      <c r="AF206" s="84">
        <f t="shared" si="213"/>
        <v>0</v>
      </c>
      <c r="AG206" s="84">
        <f t="shared" si="214"/>
        <v>0</v>
      </c>
      <c r="AH206" s="84">
        <f t="shared" si="215"/>
        <v>0</v>
      </c>
      <c r="AI206" s="84">
        <f t="shared" si="216"/>
        <v>0</v>
      </c>
      <c r="AL206" s="199">
        <v>3</v>
      </c>
      <c r="AM206" s="207" t="s">
        <v>104</v>
      </c>
      <c r="AN206" s="207" t="s">
        <v>104</v>
      </c>
      <c r="AO206" s="206"/>
      <c r="AP206" s="207" t="s">
        <v>104</v>
      </c>
      <c r="AQ206" s="207" t="s">
        <v>104</v>
      </c>
      <c r="AR206" s="207" t="s">
        <v>104</v>
      </c>
      <c r="AS206" s="207" t="s">
        <v>104</v>
      </c>
      <c r="AT206" s="207" t="s">
        <v>104</v>
      </c>
      <c r="AU206" s="207" t="s">
        <v>104</v>
      </c>
      <c r="AV206" s="207" t="s">
        <v>104</v>
      </c>
      <c r="AW206" s="147"/>
      <c r="AX206" s="147"/>
      <c r="AY206" s="11">
        <v>3</v>
      </c>
      <c r="AZ206" s="191">
        <v>0</v>
      </c>
      <c r="BA206" s="191">
        <v>0</v>
      </c>
      <c r="BB206" s="212">
        <v>1</v>
      </c>
      <c r="BC206" s="191">
        <v>0</v>
      </c>
      <c r="BD206" s="191">
        <v>0</v>
      </c>
      <c r="BE206" s="191">
        <v>0</v>
      </c>
      <c r="BF206" s="191">
        <v>0</v>
      </c>
      <c r="BG206" s="191">
        <v>0</v>
      </c>
      <c r="BH206" s="191">
        <v>0</v>
      </c>
      <c r="BI206" s="191">
        <v>0</v>
      </c>
      <c r="BJ206" s="147"/>
      <c r="BK206" s="215"/>
      <c r="BL206" s="147"/>
      <c r="BM206" s="147"/>
      <c r="BN206" s="147"/>
      <c r="BO206" s="147"/>
      <c r="BP206" s="147"/>
      <c r="BQ206" s="147"/>
      <c r="BS206" s="11">
        <v>3</v>
      </c>
      <c r="BT206" s="191">
        <v>0</v>
      </c>
      <c r="BU206" s="191">
        <v>0</v>
      </c>
      <c r="BV206" s="212">
        <v>1</v>
      </c>
      <c r="BW206" s="191">
        <v>0</v>
      </c>
      <c r="BX206" s="191">
        <v>0</v>
      </c>
      <c r="BY206" s="191">
        <v>0</v>
      </c>
      <c r="BZ206" s="191">
        <v>0</v>
      </c>
      <c r="CA206" s="191">
        <v>0</v>
      </c>
      <c r="CB206" s="191">
        <v>0</v>
      </c>
      <c r="CC206" s="191">
        <v>0</v>
      </c>
      <c r="CG206" s="199">
        <v>3</v>
      </c>
      <c r="CH206" s="207" t="s">
        <v>104</v>
      </c>
      <c r="CI206" s="207" t="s">
        <v>104</v>
      </c>
      <c r="CJ206" s="206"/>
      <c r="CK206" s="207" t="s">
        <v>104</v>
      </c>
      <c r="CL206" s="207" t="s">
        <v>104</v>
      </c>
      <c r="CM206" s="207" t="s">
        <v>104</v>
      </c>
      <c r="CN206" s="207" t="s">
        <v>104</v>
      </c>
      <c r="CO206" s="207" t="s">
        <v>104</v>
      </c>
      <c r="CP206" s="207" t="s">
        <v>104</v>
      </c>
      <c r="CQ206" s="207" t="s">
        <v>104</v>
      </c>
    </row>
    <row r="207" spans="1:95" x14ac:dyDescent="0.2">
      <c r="A207" s="17"/>
      <c r="B207" s="13"/>
      <c r="C207" s="11">
        <v>4</v>
      </c>
      <c r="D207" s="38">
        <v>0</v>
      </c>
      <c r="E207" s="38">
        <v>0</v>
      </c>
      <c r="F207" s="38">
        <v>0</v>
      </c>
      <c r="G207" s="46">
        <v>1</v>
      </c>
      <c r="H207" s="38">
        <v>0</v>
      </c>
      <c r="I207" s="38">
        <v>0</v>
      </c>
      <c r="J207" s="38">
        <v>0</v>
      </c>
      <c r="K207" s="38">
        <v>0</v>
      </c>
      <c r="L207" s="38">
        <v>0</v>
      </c>
      <c r="M207" s="38">
        <v>0</v>
      </c>
      <c r="Y207" s="11">
        <v>4</v>
      </c>
      <c r="Z207" s="84">
        <f t="shared" si="217"/>
        <v>0</v>
      </c>
      <c r="AA207" s="84">
        <f t="shared" si="218"/>
        <v>0</v>
      </c>
      <c r="AB207" s="84">
        <f t="shared" ref="AB207:AB215" si="219">IF(AO207="p",BB207+$S$15,(IF(AO207="z",BB207,IF(AO207="m",BB207*$S$15,IF(AO207="n",BB207-$S$15,BB207)))))</f>
        <v>0</v>
      </c>
      <c r="AC207" s="204">
        <f>$S$17</f>
        <v>1</v>
      </c>
      <c r="AD207" s="84">
        <f t="shared" si="211"/>
        <v>0</v>
      </c>
      <c r="AE207" s="84">
        <f t="shared" si="212"/>
        <v>0</v>
      </c>
      <c r="AF207" s="84">
        <f t="shared" si="213"/>
        <v>0</v>
      </c>
      <c r="AG207" s="84">
        <f t="shared" si="214"/>
        <v>0</v>
      </c>
      <c r="AH207" s="84">
        <f t="shared" si="215"/>
        <v>0</v>
      </c>
      <c r="AI207" s="84">
        <f t="shared" si="216"/>
        <v>0</v>
      </c>
      <c r="AL207" s="199">
        <v>4</v>
      </c>
      <c r="AM207" s="207" t="s">
        <v>104</v>
      </c>
      <c r="AN207" s="207" t="s">
        <v>104</v>
      </c>
      <c r="AO207" s="207" t="s">
        <v>104</v>
      </c>
      <c r="AP207" s="206"/>
      <c r="AQ207" s="207" t="s">
        <v>104</v>
      </c>
      <c r="AR207" s="207" t="s">
        <v>104</v>
      </c>
      <c r="AS207" s="207" t="s">
        <v>104</v>
      </c>
      <c r="AT207" s="207" t="s">
        <v>104</v>
      </c>
      <c r="AU207" s="207" t="s">
        <v>104</v>
      </c>
      <c r="AV207" s="207" t="s">
        <v>104</v>
      </c>
      <c r="AW207" s="147"/>
      <c r="AX207" s="147"/>
      <c r="AY207" s="11">
        <v>4</v>
      </c>
      <c r="AZ207" s="191">
        <v>0</v>
      </c>
      <c r="BA207" s="191">
        <v>0</v>
      </c>
      <c r="BB207" s="191">
        <v>0</v>
      </c>
      <c r="BC207" s="212">
        <v>1</v>
      </c>
      <c r="BD207" s="191">
        <v>0</v>
      </c>
      <c r="BE207" s="191">
        <v>0</v>
      </c>
      <c r="BF207" s="191">
        <v>0</v>
      </c>
      <c r="BG207" s="191">
        <v>0</v>
      </c>
      <c r="BH207" s="191">
        <v>0</v>
      </c>
      <c r="BI207" s="191">
        <v>0</v>
      </c>
      <c r="BJ207" s="147"/>
      <c r="BK207" s="215"/>
      <c r="BL207" s="147"/>
      <c r="BM207" s="147"/>
      <c r="BN207" s="147"/>
      <c r="BO207" s="147"/>
      <c r="BP207" s="147"/>
      <c r="BQ207" s="147"/>
      <c r="BS207" s="11">
        <v>4</v>
      </c>
      <c r="BT207" s="191">
        <v>0</v>
      </c>
      <c r="BU207" s="191">
        <v>0</v>
      </c>
      <c r="BV207" s="191">
        <v>0</v>
      </c>
      <c r="BW207" s="212">
        <v>1</v>
      </c>
      <c r="BX207" s="191">
        <v>0</v>
      </c>
      <c r="BY207" s="191">
        <v>0</v>
      </c>
      <c r="BZ207" s="191">
        <v>0</v>
      </c>
      <c r="CA207" s="191">
        <v>0</v>
      </c>
      <c r="CB207" s="191">
        <v>0</v>
      </c>
      <c r="CC207" s="191">
        <v>0</v>
      </c>
      <c r="CG207" s="199">
        <v>4</v>
      </c>
      <c r="CH207" s="207" t="s">
        <v>104</v>
      </c>
      <c r="CI207" s="207" t="s">
        <v>104</v>
      </c>
      <c r="CJ207" s="207" t="s">
        <v>104</v>
      </c>
      <c r="CK207" s="206"/>
      <c r="CL207" s="207" t="s">
        <v>104</v>
      </c>
      <c r="CM207" s="207" t="s">
        <v>104</v>
      </c>
      <c r="CN207" s="207" t="s">
        <v>104</v>
      </c>
      <c r="CO207" s="207" t="s">
        <v>104</v>
      </c>
      <c r="CP207" s="207" t="s">
        <v>104</v>
      </c>
      <c r="CQ207" s="207" t="s">
        <v>104</v>
      </c>
    </row>
    <row r="208" spans="1:95" x14ac:dyDescent="0.2">
      <c r="A208" s="17"/>
      <c r="B208" s="13"/>
      <c r="C208" s="11">
        <v>5</v>
      </c>
      <c r="D208" s="38">
        <v>0</v>
      </c>
      <c r="E208" s="38">
        <v>0</v>
      </c>
      <c r="F208" s="38">
        <v>0</v>
      </c>
      <c r="G208" s="38">
        <v>0</v>
      </c>
      <c r="H208" s="46">
        <v>1</v>
      </c>
      <c r="I208" s="38">
        <v>0</v>
      </c>
      <c r="J208" s="38">
        <v>0</v>
      </c>
      <c r="K208" s="38">
        <v>0</v>
      </c>
      <c r="L208" s="38">
        <v>0</v>
      </c>
      <c r="M208" s="38">
        <v>0</v>
      </c>
      <c r="Y208" s="11">
        <v>5</v>
      </c>
      <c r="Z208" s="84">
        <f t="shared" si="217"/>
        <v>0</v>
      </c>
      <c r="AA208" s="84">
        <f t="shared" si="218"/>
        <v>0</v>
      </c>
      <c r="AB208" s="84">
        <f t="shared" si="219"/>
        <v>0</v>
      </c>
      <c r="AC208" s="84">
        <f t="shared" ref="AC208:AC216" si="220">IF(AP208="p",BC208+$S$15,(IF(AP208="z",BC208,IF(AP208="m",BC208*$S$15,IF(AP208="n",BC208-$S$15,BC208)))))</f>
        <v>0</v>
      </c>
      <c r="AD208" s="204">
        <f>$S$17</f>
        <v>1</v>
      </c>
      <c r="AE208" s="84">
        <f t="shared" si="212"/>
        <v>0</v>
      </c>
      <c r="AF208" s="84">
        <f t="shared" si="213"/>
        <v>0</v>
      </c>
      <c r="AG208" s="84">
        <f t="shared" si="214"/>
        <v>0</v>
      </c>
      <c r="AH208" s="84">
        <f t="shared" si="215"/>
        <v>0</v>
      </c>
      <c r="AI208" s="84">
        <f t="shared" si="216"/>
        <v>0</v>
      </c>
      <c r="AL208" s="199">
        <v>5</v>
      </c>
      <c r="AM208" s="207" t="s">
        <v>104</v>
      </c>
      <c r="AN208" s="207" t="s">
        <v>104</v>
      </c>
      <c r="AO208" s="207" t="s">
        <v>104</v>
      </c>
      <c r="AP208" s="207" t="s">
        <v>104</v>
      </c>
      <c r="AQ208" s="206"/>
      <c r="AR208" s="207" t="s">
        <v>104</v>
      </c>
      <c r="AS208" s="207" t="s">
        <v>104</v>
      </c>
      <c r="AT208" s="207" t="s">
        <v>104</v>
      </c>
      <c r="AU208" s="207" t="s">
        <v>104</v>
      </c>
      <c r="AV208" s="207" t="s">
        <v>104</v>
      </c>
      <c r="AW208" s="147"/>
      <c r="AX208" s="147"/>
      <c r="AY208" s="11">
        <v>5</v>
      </c>
      <c r="AZ208" s="191">
        <v>0</v>
      </c>
      <c r="BA208" s="191">
        <v>0</v>
      </c>
      <c r="BB208" s="191">
        <v>0</v>
      </c>
      <c r="BC208" s="191">
        <v>0</v>
      </c>
      <c r="BD208" s="212">
        <v>1</v>
      </c>
      <c r="BE208" s="191">
        <v>0</v>
      </c>
      <c r="BF208" s="191">
        <v>0</v>
      </c>
      <c r="BG208" s="191">
        <v>0</v>
      </c>
      <c r="BH208" s="191">
        <v>0</v>
      </c>
      <c r="BI208" s="191">
        <v>0</v>
      </c>
      <c r="BJ208" s="147"/>
      <c r="BK208" s="215"/>
      <c r="BL208" s="147"/>
      <c r="BM208" s="147"/>
      <c r="BN208" s="147"/>
      <c r="BO208" s="147"/>
      <c r="BP208" s="147"/>
      <c r="BQ208" s="147"/>
      <c r="BS208" s="11">
        <v>5</v>
      </c>
      <c r="BT208" s="191">
        <v>0</v>
      </c>
      <c r="BU208" s="191">
        <v>0</v>
      </c>
      <c r="BV208" s="191">
        <v>0</v>
      </c>
      <c r="BW208" s="191">
        <v>0</v>
      </c>
      <c r="BX208" s="212">
        <v>1</v>
      </c>
      <c r="BY208" s="191">
        <v>0</v>
      </c>
      <c r="BZ208" s="191">
        <v>0</v>
      </c>
      <c r="CA208" s="191">
        <v>0</v>
      </c>
      <c r="CB208" s="191">
        <v>0</v>
      </c>
      <c r="CC208" s="191">
        <v>0</v>
      </c>
      <c r="CG208" s="199">
        <v>5</v>
      </c>
      <c r="CH208" s="207" t="s">
        <v>104</v>
      </c>
      <c r="CI208" s="207" t="s">
        <v>104</v>
      </c>
      <c r="CJ208" s="207" t="s">
        <v>104</v>
      </c>
      <c r="CK208" s="207" t="s">
        <v>104</v>
      </c>
      <c r="CL208" s="206"/>
      <c r="CM208" s="207" t="s">
        <v>104</v>
      </c>
      <c r="CN208" s="207" t="s">
        <v>104</v>
      </c>
      <c r="CO208" s="207" t="s">
        <v>104</v>
      </c>
      <c r="CP208" s="207" t="s">
        <v>104</v>
      </c>
      <c r="CQ208" s="207" t="s">
        <v>104</v>
      </c>
    </row>
    <row r="209" spans="1:95" x14ac:dyDescent="0.2">
      <c r="A209" s="17"/>
      <c r="B209" s="13"/>
      <c r="C209" s="11">
        <v>6</v>
      </c>
      <c r="D209" s="38">
        <v>0</v>
      </c>
      <c r="E209" s="38">
        <v>0</v>
      </c>
      <c r="F209" s="38">
        <v>0</v>
      </c>
      <c r="G209" s="38">
        <v>0</v>
      </c>
      <c r="H209" s="38">
        <v>0</v>
      </c>
      <c r="I209" s="46">
        <v>1</v>
      </c>
      <c r="J209" s="38">
        <v>0</v>
      </c>
      <c r="K209" s="38">
        <v>0</v>
      </c>
      <c r="L209" s="38">
        <v>0</v>
      </c>
      <c r="M209" s="38">
        <v>0</v>
      </c>
      <c r="Y209" s="11">
        <v>6</v>
      </c>
      <c r="Z209" s="84">
        <f t="shared" si="217"/>
        <v>0</v>
      </c>
      <c r="AA209" s="84">
        <f t="shared" si="218"/>
        <v>0</v>
      </c>
      <c r="AB209" s="84">
        <f t="shared" si="219"/>
        <v>0</v>
      </c>
      <c r="AC209" s="84">
        <f t="shared" si="220"/>
        <v>0</v>
      </c>
      <c r="AD209" s="84">
        <f t="shared" ref="AD209:AD217" si="221">IF(AQ209="p",BD209+$S$15,(IF(AQ209="z",BD209,IF(AQ209="m",BD209*$S$15,IF(AQ209="n",BD209-$S$15,BD209)))))</f>
        <v>0</v>
      </c>
      <c r="AE209" s="204">
        <f>$S$17</f>
        <v>1</v>
      </c>
      <c r="AF209" s="84">
        <f t="shared" si="213"/>
        <v>0</v>
      </c>
      <c r="AG209" s="84">
        <f t="shared" si="214"/>
        <v>0</v>
      </c>
      <c r="AH209" s="84">
        <f t="shared" si="215"/>
        <v>0</v>
      </c>
      <c r="AI209" s="84">
        <f t="shared" si="216"/>
        <v>0</v>
      </c>
      <c r="AL209" s="199">
        <v>6</v>
      </c>
      <c r="AM209" s="207" t="s">
        <v>104</v>
      </c>
      <c r="AN209" s="207" t="s">
        <v>104</v>
      </c>
      <c r="AO209" s="207" t="s">
        <v>104</v>
      </c>
      <c r="AP209" s="207" t="s">
        <v>104</v>
      </c>
      <c r="AQ209" s="207" t="s">
        <v>104</v>
      </c>
      <c r="AR209" s="206"/>
      <c r="AS209" s="207" t="s">
        <v>104</v>
      </c>
      <c r="AT209" s="207" t="s">
        <v>104</v>
      </c>
      <c r="AU209" s="207" t="s">
        <v>104</v>
      </c>
      <c r="AV209" s="207" t="s">
        <v>104</v>
      </c>
      <c r="AW209" s="147"/>
      <c r="AX209" s="147"/>
      <c r="AY209" s="11">
        <v>6</v>
      </c>
      <c r="AZ209" s="191">
        <v>0</v>
      </c>
      <c r="BA209" s="191">
        <v>0</v>
      </c>
      <c r="BB209" s="191">
        <v>0</v>
      </c>
      <c r="BC209" s="191">
        <v>0</v>
      </c>
      <c r="BD209" s="191">
        <v>0</v>
      </c>
      <c r="BE209" s="212">
        <v>1</v>
      </c>
      <c r="BF209" s="191">
        <v>0</v>
      </c>
      <c r="BG209" s="191">
        <v>0</v>
      </c>
      <c r="BH209" s="191">
        <v>0</v>
      </c>
      <c r="BI209" s="191">
        <v>0</v>
      </c>
      <c r="BJ209" s="147"/>
      <c r="BK209" s="215"/>
      <c r="BL209" s="147"/>
      <c r="BM209" s="147"/>
      <c r="BN209" s="147"/>
      <c r="BO209" s="147"/>
      <c r="BP209" s="147"/>
      <c r="BQ209" s="147"/>
      <c r="BS209" s="11">
        <v>6</v>
      </c>
      <c r="BT209" s="191">
        <v>0</v>
      </c>
      <c r="BU209" s="191">
        <v>0</v>
      </c>
      <c r="BV209" s="191">
        <v>0</v>
      </c>
      <c r="BW209" s="191">
        <v>0</v>
      </c>
      <c r="BX209" s="191">
        <v>0</v>
      </c>
      <c r="BY209" s="212">
        <v>1</v>
      </c>
      <c r="BZ209" s="191">
        <v>0</v>
      </c>
      <c r="CA209" s="191">
        <v>0</v>
      </c>
      <c r="CB209" s="191">
        <v>0</v>
      </c>
      <c r="CC209" s="191">
        <v>0</v>
      </c>
      <c r="CG209" s="199">
        <v>6</v>
      </c>
      <c r="CH209" s="207" t="s">
        <v>104</v>
      </c>
      <c r="CI209" s="207" t="s">
        <v>104</v>
      </c>
      <c r="CJ209" s="207" t="s">
        <v>104</v>
      </c>
      <c r="CK209" s="207" t="s">
        <v>104</v>
      </c>
      <c r="CL209" s="207" t="s">
        <v>104</v>
      </c>
      <c r="CM209" s="206"/>
      <c r="CN209" s="207" t="s">
        <v>104</v>
      </c>
      <c r="CO209" s="207" t="s">
        <v>104</v>
      </c>
      <c r="CP209" s="207" t="s">
        <v>104</v>
      </c>
      <c r="CQ209" s="207" t="s">
        <v>104</v>
      </c>
    </row>
    <row r="210" spans="1:95" x14ac:dyDescent="0.2">
      <c r="A210" s="17"/>
      <c r="B210" s="13"/>
      <c r="C210" s="11">
        <v>7</v>
      </c>
      <c r="D210" s="161">
        <v>0</v>
      </c>
      <c r="E210" s="161">
        <v>0</v>
      </c>
      <c r="F210" s="161">
        <v>0</v>
      </c>
      <c r="G210" s="161">
        <v>0</v>
      </c>
      <c r="H210" s="161">
        <v>0</v>
      </c>
      <c r="I210" s="161">
        <v>0</v>
      </c>
      <c r="J210" s="46">
        <v>1</v>
      </c>
      <c r="K210" s="38">
        <v>0</v>
      </c>
      <c r="L210" s="38">
        <v>0</v>
      </c>
      <c r="M210" s="38">
        <v>0</v>
      </c>
      <c r="Y210" s="11">
        <v>7</v>
      </c>
      <c r="Z210" s="84">
        <f t="shared" si="217"/>
        <v>0</v>
      </c>
      <c r="AA210" s="84">
        <f t="shared" si="218"/>
        <v>0</v>
      </c>
      <c r="AB210" s="84">
        <f t="shared" si="219"/>
        <v>0</v>
      </c>
      <c r="AC210" s="84">
        <f t="shared" si="220"/>
        <v>0</v>
      </c>
      <c r="AD210" s="84">
        <f t="shared" si="221"/>
        <v>0</v>
      </c>
      <c r="AE210" s="84">
        <f t="shared" ref="AE210:AE218" si="222">IF(AR210="p",BE210+$S$15,(IF(AR210="z",BE210,IF(AR210="m",BE210*$S$15,IF(AR210="n",BE210-$S$15,BE210)))))</f>
        <v>0</v>
      </c>
      <c r="AF210" s="204">
        <f>$S$17</f>
        <v>1</v>
      </c>
      <c r="AG210" s="84">
        <f t="shared" si="214"/>
        <v>0</v>
      </c>
      <c r="AH210" s="84">
        <f t="shared" si="215"/>
        <v>0</v>
      </c>
      <c r="AI210" s="84">
        <f t="shared" si="216"/>
        <v>0</v>
      </c>
      <c r="AL210" s="199">
        <v>7</v>
      </c>
      <c r="AM210" s="207" t="s">
        <v>104</v>
      </c>
      <c r="AN210" s="207" t="s">
        <v>104</v>
      </c>
      <c r="AO210" s="207" t="s">
        <v>104</v>
      </c>
      <c r="AP210" s="207" t="s">
        <v>104</v>
      </c>
      <c r="AQ210" s="207" t="s">
        <v>104</v>
      </c>
      <c r="AR210" s="207" t="s">
        <v>104</v>
      </c>
      <c r="AS210" s="206"/>
      <c r="AT210" s="207" t="s">
        <v>104</v>
      </c>
      <c r="AU210" s="207" t="s">
        <v>104</v>
      </c>
      <c r="AV210" s="207" t="s">
        <v>104</v>
      </c>
      <c r="AW210" s="147"/>
      <c r="AX210" s="147"/>
      <c r="AY210" s="11">
        <v>7</v>
      </c>
      <c r="AZ210" s="191">
        <v>0</v>
      </c>
      <c r="BA210" s="193">
        <v>0</v>
      </c>
      <c r="BB210" s="193">
        <v>0</v>
      </c>
      <c r="BC210" s="193">
        <v>0</v>
      </c>
      <c r="BD210" s="193">
        <v>0</v>
      </c>
      <c r="BE210" s="193">
        <v>0</v>
      </c>
      <c r="BF210" s="212">
        <v>1</v>
      </c>
      <c r="BG210" s="191">
        <v>0</v>
      </c>
      <c r="BH210" s="191">
        <v>0</v>
      </c>
      <c r="BI210" s="191">
        <v>0</v>
      </c>
      <c r="BJ210" s="147"/>
      <c r="BK210" s="215"/>
      <c r="BL210" s="147"/>
      <c r="BM210" s="147"/>
      <c r="BN210" s="147"/>
      <c r="BO210" s="147"/>
      <c r="BP210" s="147"/>
      <c r="BQ210" s="147"/>
      <c r="BS210" s="11">
        <v>7</v>
      </c>
      <c r="BT210" s="191">
        <v>0</v>
      </c>
      <c r="BU210" s="193">
        <v>0</v>
      </c>
      <c r="BV210" s="193">
        <v>0</v>
      </c>
      <c r="BW210" s="193">
        <v>0</v>
      </c>
      <c r="BX210" s="193">
        <v>0</v>
      </c>
      <c r="BY210" s="193">
        <v>0</v>
      </c>
      <c r="BZ210" s="212">
        <v>1</v>
      </c>
      <c r="CA210" s="191">
        <v>0</v>
      </c>
      <c r="CB210" s="191">
        <v>0</v>
      </c>
      <c r="CC210" s="191">
        <v>0</v>
      </c>
      <c r="CG210" s="199">
        <v>7</v>
      </c>
      <c r="CH210" s="207" t="s">
        <v>104</v>
      </c>
      <c r="CI210" s="207" t="s">
        <v>104</v>
      </c>
      <c r="CJ210" s="207" t="s">
        <v>104</v>
      </c>
      <c r="CK210" s="207" t="s">
        <v>104</v>
      </c>
      <c r="CL210" s="207" t="s">
        <v>104</v>
      </c>
      <c r="CM210" s="207" t="s">
        <v>104</v>
      </c>
      <c r="CN210" s="206"/>
      <c r="CO210" s="207" t="s">
        <v>104</v>
      </c>
      <c r="CP210" s="207" t="s">
        <v>104</v>
      </c>
      <c r="CQ210" s="207" t="s">
        <v>104</v>
      </c>
    </row>
    <row r="211" spans="1:95" x14ac:dyDescent="0.2">
      <c r="A211" s="17"/>
      <c r="B211" s="13"/>
      <c r="C211" s="11">
        <v>8</v>
      </c>
      <c r="D211" s="161">
        <v>0</v>
      </c>
      <c r="E211" s="161">
        <v>0</v>
      </c>
      <c r="F211" s="161">
        <v>0</v>
      </c>
      <c r="G211" s="161">
        <v>0</v>
      </c>
      <c r="H211" s="161">
        <v>0</v>
      </c>
      <c r="I211" s="161">
        <v>0</v>
      </c>
      <c r="J211" s="84">
        <v>0</v>
      </c>
      <c r="K211" s="46">
        <v>1</v>
      </c>
      <c r="L211" s="38">
        <v>0</v>
      </c>
      <c r="M211" s="38">
        <v>0</v>
      </c>
      <c r="T211" s="7"/>
      <c r="Y211" s="11">
        <v>8</v>
      </c>
      <c r="Z211" s="84">
        <f t="shared" si="217"/>
        <v>0</v>
      </c>
      <c r="AA211" s="84">
        <f t="shared" si="218"/>
        <v>0</v>
      </c>
      <c r="AB211" s="84">
        <f t="shared" si="219"/>
        <v>0</v>
      </c>
      <c r="AC211" s="84">
        <f t="shared" si="220"/>
        <v>0</v>
      </c>
      <c r="AD211" s="84">
        <f t="shared" si="221"/>
        <v>0</v>
      </c>
      <c r="AE211" s="84">
        <f t="shared" si="222"/>
        <v>0</v>
      </c>
      <c r="AF211" s="84">
        <f t="shared" ref="AF211:AF219" si="223">IF(AS211="p",BF211+$S$15,(IF(AS211="z",BF211,IF(AS211="m",BF211*$S$15,IF(AS211="n",BF211-$S$15,BF211)))))</f>
        <v>0</v>
      </c>
      <c r="AG211" s="204">
        <f>$S$17</f>
        <v>1</v>
      </c>
      <c r="AH211" s="84">
        <f t="shared" si="215"/>
        <v>0</v>
      </c>
      <c r="AI211" s="84">
        <f t="shared" si="216"/>
        <v>0</v>
      </c>
      <c r="AL211" s="199">
        <v>8</v>
      </c>
      <c r="AM211" s="207" t="s">
        <v>104</v>
      </c>
      <c r="AN211" s="207" t="s">
        <v>104</v>
      </c>
      <c r="AO211" s="207" t="s">
        <v>104</v>
      </c>
      <c r="AP211" s="207" t="s">
        <v>104</v>
      </c>
      <c r="AQ211" s="207" t="s">
        <v>104</v>
      </c>
      <c r="AR211" s="207" t="s">
        <v>104</v>
      </c>
      <c r="AS211" s="207" t="s">
        <v>104</v>
      </c>
      <c r="AT211" s="206"/>
      <c r="AU211" s="207" t="s">
        <v>104</v>
      </c>
      <c r="AV211" s="207" t="s">
        <v>104</v>
      </c>
      <c r="AW211" s="147"/>
      <c r="AX211" s="147"/>
      <c r="AY211" s="11">
        <v>8</v>
      </c>
      <c r="AZ211" s="191">
        <v>0</v>
      </c>
      <c r="BA211" s="193">
        <v>0</v>
      </c>
      <c r="BB211" s="193">
        <v>0</v>
      </c>
      <c r="BC211" s="193">
        <v>0</v>
      </c>
      <c r="BD211" s="193">
        <v>0</v>
      </c>
      <c r="BE211" s="193">
        <v>0</v>
      </c>
      <c r="BF211" s="193">
        <v>0</v>
      </c>
      <c r="BG211" s="212">
        <v>1</v>
      </c>
      <c r="BH211" s="191">
        <v>0</v>
      </c>
      <c r="BI211" s="191">
        <v>0</v>
      </c>
      <c r="BJ211" s="147"/>
      <c r="BK211" s="215"/>
      <c r="BL211" s="147"/>
      <c r="BM211" s="147"/>
      <c r="BN211" s="147"/>
      <c r="BO211" s="147"/>
      <c r="BP211" s="147"/>
      <c r="BQ211" s="147"/>
      <c r="BS211" s="11">
        <v>8</v>
      </c>
      <c r="BT211" s="191">
        <v>0</v>
      </c>
      <c r="BU211" s="193">
        <v>0</v>
      </c>
      <c r="BV211" s="193">
        <v>0</v>
      </c>
      <c r="BW211" s="193">
        <v>0</v>
      </c>
      <c r="BX211" s="193">
        <v>0</v>
      </c>
      <c r="BY211" s="193">
        <v>0</v>
      </c>
      <c r="BZ211" s="193">
        <v>0</v>
      </c>
      <c r="CA211" s="212">
        <v>1</v>
      </c>
      <c r="CB211" s="191">
        <v>0</v>
      </c>
      <c r="CC211" s="191">
        <v>0</v>
      </c>
      <c r="CG211" s="199">
        <v>8</v>
      </c>
      <c r="CH211" s="207" t="s">
        <v>104</v>
      </c>
      <c r="CI211" s="207" t="s">
        <v>104</v>
      </c>
      <c r="CJ211" s="207" t="s">
        <v>104</v>
      </c>
      <c r="CK211" s="207" t="s">
        <v>104</v>
      </c>
      <c r="CL211" s="207" t="s">
        <v>104</v>
      </c>
      <c r="CM211" s="207" t="s">
        <v>104</v>
      </c>
      <c r="CN211" s="207" t="s">
        <v>104</v>
      </c>
      <c r="CO211" s="206"/>
      <c r="CP211" s="207" t="s">
        <v>104</v>
      </c>
      <c r="CQ211" s="207" t="s">
        <v>104</v>
      </c>
    </row>
    <row r="212" spans="1:95" x14ac:dyDescent="0.2">
      <c r="A212" s="17"/>
      <c r="B212" s="13"/>
      <c r="C212" s="11">
        <v>9</v>
      </c>
      <c r="D212" s="161">
        <v>0</v>
      </c>
      <c r="E212" s="161">
        <v>0</v>
      </c>
      <c r="F212" s="161">
        <v>0</v>
      </c>
      <c r="G212" s="161">
        <v>0</v>
      </c>
      <c r="H212" s="161">
        <v>0</v>
      </c>
      <c r="I212" s="161">
        <v>0</v>
      </c>
      <c r="J212" s="84">
        <v>0</v>
      </c>
      <c r="K212" s="84">
        <v>0</v>
      </c>
      <c r="L212" s="46">
        <v>1</v>
      </c>
      <c r="M212" s="38">
        <v>0</v>
      </c>
      <c r="Y212" s="11">
        <v>9</v>
      </c>
      <c r="Z212" s="84">
        <f t="shared" si="217"/>
        <v>0</v>
      </c>
      <c r="AA212" s="84">
        <f t="shared" si="218"/>
        <v>0</v>
      </c>
      <c r="AB212" s="84">
        <f t="shared" si="219"/>
        <v>0</v>
      </c>
      <c r="AC212" s="84">
        <f t="shared" si="220"/>
        <v>0</v>
      </c>
      <c r="AD212" s="84">
        <f t="shared" si="221"/>
        <v>0</v>
      </c>
      <c r="AE212" s="84">
        <f t="shared" si="222"/>
        <v>0</v>
      </c>
      <c r="AF212" s="84">
        <f t="shared" si="223"/>
        <v>0</v>
      </c>
      <c r="AG212" s="84">
        <f t="shared" ref="AG212:AG220" si="224">IF(AT212="p",BG212+$S$15,(IF(AT212="z",BG212,IF(AT212="m",BG212*$S$15,IF(AT212="n",BG212-$S$15,BG212)))))</f>
        <v>0</v>
      </c>
      <c r="AH212" s="204">
        <f>$S$17</f>
        <v>1</v>
      </c>
      <c r="AI212" s="84">
        <f t="shared" si="216"/>
        <v>0</v>
      </c>
      <c r="AL212" s="199">
        <v>9</v>
      </c>
      <c r="AM212" s="207" t="s">
        <v>104</v>
      </c>
      <c r="AN212" s="207" t="s">
        <v>104</v>
      </c>
      <c r="AO212" s="207" t="s">
        <v>104</v>
      </c>
      <c r="AP212" s="207" t="s">
        <v>104</v>
      </c>
      <c r="AQ212" s="207" t="s">
        <v>104</v>
      </c>
      <c r="AR212" s="207" t="s">
        <v>104</v>
      </c>
      <c r="AS212" s="207" t="s">
        <v>104</v>
      </c>
      <c r="AT212" s="207" t="s">
        <v>104</v>
      </c>
      <c r="AU212" s="206"/>
      <c r="AV212" s="207" t="s">
        <v>104</v>
      </c>
      <c r="AW212" s="147"/>
      <c r="AX212" s="147"/>
      <c r="AY212" s="11">
        <v>9</v>
      </c>
      <c r="AZ212" s="191">
        <v>0</v>
      </c>
      <c r="BA212" s="193">
        <v>0</v>
      </c>
      <c r="BB212" s="193">
        <v>0</v>
      </c>
      <c r="BC212" s="193">
        <v>0</v>
      </c>
      <c r="BD212" s="193">
        <v>0</v>
      </c>
      <c r="BE212" s="193">
        <v>0</v>
      </c>
      <c r="BF212" s="193">
        <v>0</v>
      </c>
      <c r="BG212" s="193">
        <v>0</v>
      </c>
      <c r="BH212" s="212">
        <v>1</v>
      </c>
      <c r="BI212" s="191">
        <v>0</v>
      </c>
      <c r="BJ212" s="147"/>
      <c r="BK212" s="215"/>
      <c r="BL212" s="147"/>
      <c r="BM212" s="147"/>
      <c r="BN212" s="147"/>
      <c r="BO212" s="147"/>
      <c r="BP212" s="147"/>
      <c r="BQ212" s="147"/>
      <c r="BS212" s="11">
        <v>9</v>
      </c>
      <c r="BT212" s="191">
        <v>0</v>
      </c>
      <c r="BU212" s="193">
        <v>0</v>
      </c>
      <c r="BV212" s="193">
        <v>0</v>
      </c>
      <c r="BW212" s="193">
        <v>0</v>
      </c>
      <c r="BX212" s="193">
        <v>0</v>
      </c>
      <c r="BY212" s="193">
        <v>0</v>
      </c>
      <c r="BZ212" s="193">
        <v>0</v>
      </c>
      <c r="CA212" s="193">
        <v>0</v>
      </c>
      <c r="CB212" s="212">
        <v>1</v>
      </c>
      <c r="CC212" s="191">
        <v>0</v>
      </c>
      <c r="CG212" s="199">
        <v>9</v>
      </c>
      <c r="CH212" s="207" t="s">
        <v>104</v>
      </c>
      <c r="CI212" s="207" t="s">
        <v>104</v>
      </c>
      <c r="CJ212" s="207" t="s">
        <v>104</v>
      </c>
      <c r="CK212" s="207" t="s">
        <v>104</v>
      </c>
      <c r="CL212" s="207" t="s">
        <v>104</v>
      </c>
      <c r="CM212" s="207" t="s">
        <v>104</v>
      </c>
      <c r="CN212" s="207" t="s">
        <v>104</v>
      </c>
      <c r="CO212" s="207" t="s">
        <v>104</v>
      </c>
      <c r="CP212" s="206"/>
      <c r="CQ212" s="207" t="s">
        <v>104</v>
      </c>
    </row>
    <row r="213" spans="1:95" x14ac:dyDescent="0.2">
      <c r="A213" s="17"/>
      <c r="B213" s="13"/>
      <c r="C213" s="166">
        <v>10</v>
      </c>
      <c r="D213" s="157">
        <v>0</v>
      </c>
      <c r="E213" s="157">
        <v>0</v>
      </c>
      <c r="F213" s="157">
        <v>0</v>
      </c>
      <c r="G213" s="157">
        <v>0</v>
      </c>
      <c r="H213" s="157">
        <v>0</v>
      </c>
      <c r="I213" s="157">
        <v>0</v>
      </c>
      <c r="J213" s="167">
        <v>0</v>
      </c>
      <c r="K213" s="167">
        <v>0</v>
      </c>
      <c r="L213" s="167">
        <v>0</v>
      </c>
      <c r="M213" s="168">
        <v>1</v>
      </c>
      <c r="Y213" s="166">
        <v>10</v>
      </c>
      <c r="Z213" s="167">
        <f>IF(AM213="p",AZ213+$S$15,(IF(AM213="z",AZ213,IF(AM213="m",AZ213*$S$15,IF(AM213="n",AZ213-$S$15,AZ213)))))</f>
        <v>0</v>
      </c>
      <c r="AA213" s="167">
        <f t="shared" si="218"/>
        <v>0</v>
      </c>
      <c r="AB213" s="167">
        <f t="shared" si="219"/>
        <v>0</v>
      </c>
      <c r="AC213" s="167">
        <f t="shared" si="220"/>
        <v>0</v>
      </c>
      <c r="AD213" s="167">
        <f t="shared" si="221"/>
        <v>0</v>
      </c>
      <c r="AE213" s="167">
        <f t="shared" si="222"/>
        <v>0</v>
      </c>
      <c r="AF213" s="167">
        <f t="shared" si="223"/>
        <v>0</v>
      </c>
      <c r="AG213" s="167">
        <f t="shared" si="224"/>
        <v>0</v>
      </c>
      <c r="AH213" s="167">
        <f t="shared" ref="AH213:AH221" si="225">IF(AU213="p",BH213+$S$15,(IF(AU213="z",BH213,IF(AU213="m",BH213*$S$15,IF(AU213="n",BH213-$S$15,BH213)))))</f>
        <v>0</v>
      </c>
      <c r="AI213" s="168">
        <f>$S$17</f>
        <v>1</v>
      </c>
      <c r="AL213" s="200">
        <v>10</v>
      </c>
      <c r="AM213" s="208" t="s">
        <v>104</v>
      </c>
      <c r="AN213" s="208" t="s">
        <v>104</v>
      </c>
      <c r="AO213" s="208" t="s">
        <v>104</v>
      </c>
      <c r="AP213" s="208" t="s">
        <v>104</v>
      </c>
      <c r="AQ213" s="208" t="s">
        <v>104</v>
      </c>
      <c r="AR213" s="208" t="s">
        <v>104</v>
      </c>
      <c r="AS213" s="208" t="s">
        <v>104</v>
      </c>
      <c r="AT213" s="208" t="s">
        <v>104</v>
      </c>
      <c r="AU213" s="208" t="s">
        <v>104</v>
      </c>
      <c r="AV213" s="209"/>
      <c r="AW213" s="169"/>
      <c r="AX213" s="169"/>
      <c r="AY213" s="166">
        <v>10</v>
      </c>
      <c r="AZ213" s="196">
        <v>0</v>
      </c>
      <c r="BA213" s="195">
        <v>0</v>
      </c>
      <c r="BB213" s="195">
        <v>0</v>
      </c>
      <c r="BC213" s="195">
        <v>0</v>
      </c>
      <c r="BD213" s="195">
        <v>0</v>
      </c>
      <c r="BE213" s="195">
        <v>0</v>
      </c>
      <c r="BF213" s="195">
        <v>0</v>
      </c>
      <c r="BG213" s="195">
        <v>0</v>
      </c>
      <c r="BH213" s="195">
        <v>0</v>
      </c>
      <c r="BI213" s="213">
        <v>1</v>
      </c>
      <c r="BJ213" s="169"/>
      <c r="BK213" s="217"/>
      <c r="BL213" s="169"/>
      <c r="BM213" s="169"/>
      <c r="BN213" s="169"/>
      <c r="BO213" s="169"/>
      <c r="BP213" s="169"/>
      <c r="BQ213" s="169"/>
      <c r="BS213" s="166">
        <v>10</v>
      </c>
      <c r="BT213" s="196">
        <v>0</v>
      </c>
      <c r="BU213" s="195">
        <v>0</v>
      </c>
      <c r="BV213" s="195">
        <v>0</v>
      </c>
      <c r="BW213" s="195">
        <v>0</v>
      </c>
      <c r="BX213" s="195">
        <v>0</v>
      </c>
      <c r="BY213" s="195">
        <v>0</v>
      </c>
      <c r="BZ213" s="195">
        <v>0</v>
      </c>
      <c r="CA213" s="195">
        <v>0</v>
      </c>
      <c r="CB213" s="195">
        <v>0</v>
      </c>
      <c r="CC213" s="213">
        <v>1</v>
      </c>
      <c r="CG213" s="200">
        <v>10</v>
      </c>
      <c r="CH213" s="208" t="s">
        <v>104</v>
      </c>
      <c r="CI213" s="208" t="s">
        <v>104</v>
      </c>
      <c r="CJ213" s="208" t="s">
        <v>104</v>
      </c>
      <c r="CK213" s="208" t="s">
        <v>104</v>
      </c>
      <c r="CL213" s="208" t="s">
        <v>104</v>
      </c>
      <c r="CM213" s="208" t="s">
        <v>104</v>
      </c>
      <c r="CN213" s="208" t="s">
        <v>104</v>
      </c>
      <c r="CO213" s="208" t="s">
        <v>104</v>
      </c>
      <c r="CP213" s="208" t="s">
        <v>104</v>
      </c>
      <c r="CQ213" s="209"/>
    </row>
    <row r="214" spans="1:95" x14ac:dyDescent="0.2">
      <c r="A214" s="17" t="s">
        <v>12</v>
      </c>
      <c r="B214" s="13">
        <f>B204+1</f>
        <v>22</v>
      </c>
      <c r="C214" s="11">
        <v>1</v>
      </c>
      <c r="D214" s="46">
        <v>1</v>
      </c>
      <c r="E214" s="38">
        <v>0</v>
      </c>
      <c r="F214" s="38">
        <v>0</v>
      </c>
      <c r="G214" s="38">
        <v>0</v>
      </c>
      <c r="H214" s="38">
        <v>0</v>
      </c>
      <c r="I214" s="38">
        <v>0</v>
      </c>
      <c r="J214" s="38">
        <v>0</v>
      </c>
      <c r="K214" s="38">
        <v>0</v>
      </c>
      <c r="L214" s="38">
        <v>0</v>
      </c>
      <c r="M214" s="38">
        <v>0</v>
      </c>
      <c r="O214" s="10"/>
      <c r="Y214" s="11">
        <v>1</v>
      </c>
      <c r="Z214" s="204">
        <f>$S$17</f>
        <v>1</v>
      </c>
      <c r="AA214" s="84">
        <f>IF(AN214="p",BA214+$S$15,(IF(AN214="z",BA214,IF(AN214="m",BA214*$S$15,IF(AN214="n",BA214-$S$15,BA214)))))</f>
        <v>0</v>
      </c>
      <c r="AB214" s="84">
        <f t="shared" si="219"/>
        <v>0</v>
      </c>
      <c r="AC214" s="84">
        <f t="shared" si="220"/>
        <v>0</v>
      </c>
      <c r="AD214" s="84">
        <f t="shared" si="221"/>
        <v>0</v>
      </c>
      <c r="AE214" s="84">
        <f t="shared" si="222"/>
        <v>0</v>
      </c>
      <c r="AF214" s="84">
        <f t="shared" si="223"/>
        <v>0</v>
      </c>
      <c r="AG214" s="84">
        <f t="shared" si="224"/>
        <v>0</v>
      </c>
      <c r="AH214" s="84">
        <f t="shared" si="225"/>
        <v>0</v>
      </c>
      <c r="AI214" s="84">
        <f t="shared" ref="AI214:AI222" si="226">IF(AV214="p",BI214+$S$15,(IF(AV214="z",BI214,IF(AV214="m",BI214*$S$15,IF(AV214="n",BI214-$S$15,BI214)))))</f>
        <v>0</v>
      </c>
      <c r="AL214" s="199">
        <v>1</v>
      </c>
      <c r="AM214" s="206"/>
      <c r="AN214" s="207" t="s">
        <v>104</v>
      </c>
      <c r="AO214" s="207" t="s">
        <v>104</v>
      </c>
      <c r="AP214" s="207" t="s">
        <v>104</v>
      </c>
      <c r="AQ214" s="207" t="s">
        <v>104</v>
      </c>
      <c r="AR214" s="207" t="s">
        <v>104</v>
      </c>
      <c r="AS214" s="207" t="s">
        <v>104</v>
      </c>
      <c r="AT214" s="207" t="s">
        <v>104</v>
      </c>
      <c r="AU214" s="207" t="s">
        <v>104</v>
      </c>
      <c r="AV214" s="207" t="s">
        <v>104</v>
      </c>
      <c r="AW214" s="147"/>
      <c r="AX214" s="147"/>
      <c r="AY214" s="11">
        <v>1</v>
      </c>
      <c r="AZ214" s="212">
        <v>1</v>
      </c>
      <c r="BA214" s="190">
        <v>0</v>
      </c>
      <c r="BB214" s="191">
        <v>0</v>
      </c>
      <c r="BC214" s="191">
        <v>0</v>
      </c>
      <c r="BD214" s="191">
        <v>0</v>
      </c>
      <c r="BE214" s="191">
        <v>0</v>
      </c>
      <c r="BF214" s="191">
        <v>0</v>
      </c>
      <c r="BG214" s="191">
        <v>0</v>
      </c>
      <c r="BH214" s="191">
        <v>0</v>
      </c>
      <c r="BI214" s="191">
        <v>0</v>
      </c>
      <c r="BJ214" s="147"/>
      <c r="BK214" s="215"/>
      <c r="BL214" s="147"/>
      <c r="BM214" s="147"/>
      <c r="BN214" s="147"/>
      <c r="BO214" s="147"/>
      <c r="BP214" s="147"/>
      <c r="BQ214" s="147"/>
      <c r="BS214" s="11">
        <v>1</v>
      </c>
      <c r="BT214" s="212">
        <v>1</v>
      </c>
      <c r="BU214" s="191">
        <v>0</v>
      </c>
      <c r="BV214" s="191">
        <v>0</v>
      </c>
      <c r="BW214" s="191">
        <v>0</v>
      </c>
      <c r="BX214" s="191">
        <v>0</v>
      </c>
      <c r="BY214" s="191">
        <v>0</v>
      </c>
      <c r="BZ214" s="191">
        <v>0</v>
      </c>
      <c r="CA214" s="191">
        <v>0</v>
      </c>
      <c r="CB214" s="191">
        <v>0</v>
      </c>
      <c r="CC214" s="191">
        <v>0</v>
      </c>
      <c r="CG214" s="199">
        <v>1</v>
      </c>
      <c r="CH214" s="206"/>
      <c r="CI214" s="207" t="s">
        <v>104</v>
      </c>
      <c r="CJ214" s="207" t="s">
        <v>104</v>
      </c>
      <c r="CK214" s="207" t="s">
        <v>104</v>
      </c>
      <c r="CL214" s="207" t="s">
        <v>104</v>
      </c>
      <c r="CM214" s="207" t="s">
        <v>104</v>
      </c>
      <c r="CN214" s="207" t="s">
        <v>104</v>
      </c>
      <c r="CO214" s="207" t="s">
        <v>104</v>
      </c>
      <c r="CP214" s="207" t="s">
        <v>104</v>
      </c>
      <c r="CQ214" s="207" t="s">
        <v>104</v>
      </c>
    </row>
    <row r="215" spans="1:95" x14ac:dyDescent="0.2">
      <c r="A215" s="17"/>
      <c r="B215" s="13"/>
      <c r="C215" s="11">
        <v>2</v>
      </c>
      <c r="D215" s="38">
        <v>0</v>
      </c>
      <c r="E215" s="46">
        <v>1</v>
      </c>
      <c r="F215" s="38">
        <v>0</v>
      </c>
      <c r="G215" s="38">
        <v>0</v>
      </c>
      <c r="H215" s="38">
        <v>0</v>
      </c>
      <c r="I215" s="38">
        <v>0</v>
      </c>
      <c r="J215" s="38">
        <v>0</v>
      </c>
      <c r="K215" s="38">
        <v>0</v>
      </c>
      <c r="L215" s="38">
        <v>0</v>
      </c>
      <c r="M215" s="38">
        <v>0</v>
      </c>
      <c r="Y215" s="11">
        <v>2</v>
      </c>
      <c r="Z215" s="84">
        <f>IF(AM215="p",AZ215+$S$15,(IF(AM215="z",AZ215,IF(AM215="m",AZ215*$S$15,IF(AM215="n",AZ215-$S$15,AZ215)))))</f>
        <v>0</v>
      </c>
      <c r="AA215" s="204">
        <f>$S$17</f>
        <v>1</v>
      </c>
      <c r="AB215" s="84">
        <f t="shared" si="219"/>
        <v>0</v>
      </c>
      <c r="AC215" s="84">
        <f t="shared" si="220"/>
        <v>0</v>
      </c>
      <c r="AD215" s="84">
        <f t="shared" si="221"/>
        <v>0</v>
      </c>
      <c r="AE215" s="84">
        <f t="shared" si="222"/>
        <v>0</v>
      </c>
      <c r="AF215" s="84">
        <f t="shared" si="223"/>
        <v>0</v>
      </c>
      <c r="AG215" s="84">
        <f t="shared" si="224"/>
        <v>0</v>
      </c>
      <c r="AH215" s="84">
        <f t="shared" si="225"/>
        <v>0</v>
      </c>
      <c r="AI215" s="84">
        <f t="shared" si="226"/>
        <v>0</v>
      </c>
      <c r="AL215" s="199">
        <v>2</v>
      </c>
      <c r="AM215" s="207" t="s">
        <v>104</v>
      </c>
      <c r="AN215" s="206"/>
      <c r="AO215" s="207" t="s">
        <v>104</v>
      </c>
      <c r="AP215" s="207" t="s">
        <v>104</v>
      </c>
      <c r="AQ215" s="207" t="s">
        <v>104</v>
      </c>
      <c r="AR215" s="207" t="s">
        <v>104</v>
      </c>
      <c r="AS215" s="207" t="s">
        <v>104</v>
      </c>
      <c r="AT215" s="207" t="s">
        <v>104</v>
      </c>
      <c r="AU215" s="207" t="s">
        <v>104</v>
      </c>
      <c r="AV215" s="207" t="s">
        <v>104</v>
      </c>
      <c r="AW215" s="147"/>
      <c r="AX215" s="147"/>
      <c r="AY215" s="11">
        <v>2</v>
      </c>
      <c r="AZ215" s="190">
        <v>0</v>
      </c>
      <c r="BA215" s="212">
        <v>1</v>
      </c>
      <c r="BB215" s="191">
        <v>0</v>
      </c>
      <c r="BC215" s="191">
        <v>0</v>
      </c>
      <c r="BD215" s="191">
        <v>0</v>
      </c>
      <c r="BE215" s="191">
        <v>0</v>
      </c>
      <c r="BF215" s="191">
        <v>0</v>
      </c>
      <c r="BG215" s="191">
        <v>0</v>
      </c>
      <c r="BH215" s="191">
        <v>0</v>
      </c>
      <c r="BI215" s="191">
        <v>0</v>
      </c>
      <c r="BJ215" s="147"/>
      <c r="BK215" s="215"/>
      <c r="BL215" s="147"/>
      <c r="BM215" s="147"/>
      <c r="BN215" s="147"/>
      <c r="BO215" s="147"/>
      <c r="BP215" s="147"/>
      <c r="BQ215" s="147"/>
      <c r="BS215" s="11">
        <v>2</v>
      </c>
      <c r="BT215" s="191">
        <v>0</v>
      </c>
      <c r="BU215" s="212">
        <v>1</v>
      </c>
      <c r="BV215" s="191">
        <v>0</v>
      </c>
      <c r="BW215" s="191">
        <v>0</v>
      </c>
      <c r="BX215" s="191">
        <v>0</v>
      </c>
      <c r="BY215" s="191">
        <v>0</v>
      </c>
      <c r="BZ215" s="191">
        <v>0</v>
      </c>
      <c r="CA215" s="191">
        <v>0</v>
      </c>
      <c r="CB215" s="191">
        <v>0</v>
      </c>
      <c r="CC215" s="191">
        <v>0</v>
      </c>
      <c r="CG215" s="199">
        <v>2</v>
      </c>
      <c r="CH215" s="207" t="s">
        <v>104</v>
      </c>
      <c r="CI215" s="206"/>
      <c r="CJ215" s="207" t="s">
        <v>104</v>
      </c>
      <c r="CK215" s="207" t="s">
        <v>104</v>
      </c>
      <c r="CL215" s="207" t="s">
        <v>104</v>
      </c>
      <c r="CM215" s="207" t="s">
        <v>104</v>
      </c>
      <c r="CN215" s="207" t="s">
        <v>104</v>
      </c>
      <c r="CO215" s="207" t="s">
        <v>104</v>
      </c>
      <c r="CP215" s="207" t="s">
        <v>104</v>
      </c>
      <c r="CQ215" s="207" t="s">
        <v>104</v>
      </c>
    </row>
    <row r="216" spans="1:95" x14ac:dyDescent="0.2">
      <c r="A216" s="17"/>
      <c r="B216" s="13"/>
      <c r="C216" s="11">
        <v>3</v>
      </c>
      <c r="D216" s="38">
        <v>0</v>
      </c>
      <c r="E216" s="38">
        <v>0</v>
      </c>
      <c r="F216" s="46">
        <v>1</v>
      </c>
      <c r="G216" s="38">
        <v>0</v>
      </c>
      <c r="H216" s="38">
        <v>0</v>
      </c>
      <c r="I216" s="38">
        <v>0</v>
      </c>
      <c r="J216" s="38">
        <v>0</v>
      </c>
      <c r="K216" s="38">
        <v>0</v>
      </c>
      <c r="L216" s="38">
        <v>0</v>
      </c>
      <c r="M216" s="38">
        <v>0</v>
      </c>
      <c r="Y216" s="11">
        <v>3</v>
      </c>
      <c r="Z216" s="84">
        <f t="shared" ref="Z216:Z222" si="227">IF(AM216="p",AZ216+$S$15,(IF(AM216="z",AZ216,IF(AM216="m",AZ216*$S$15,IF(AM216="n",AZ216-$S$15,AZ216)))))</f>
        <v>0</v>
      </c>
      <c r="AA216" s="84">
        <f t="shared" ref="AA216:AA223" si="228">IF(AN216="p",BA216+$S$15,(IF(AN216="z",BA216,IF(AN216="m",BA216*$S$15,IF(AN216="n",BA216-$S$15,BA216)))))</f>
        <v>0</v>
      </c>
      <c r="AB216" s="204">
        <f>$S$17</f>
        <v>1</v>
      </c>
      <c r="AC216" s="84">
        <f t="shared" si="220"/>
        <v>0</v>
      </c>
      <c r="AD216" s="84">
        <f t="shared" si="221"/>
        <v>0</v>
      </c>
      <c r="AE216" s="84">
        <f t="shared" si="222"/>
        <v>0</v>
      </c>
      <c r="AF216" s="84">
        <f t="shared" si="223"/>
        <v>0</v>
      </c>
      <c r="AG216" s="84">
        <f t="shared" si="224"/>
        <v>0</v>
      </c>
      <c r="AH216" s="84">
        <f t="shared" si="225"/>
        <v>0</v>
      </c>
      <c r="AI216" s="84">
        <f t="shared" si="226"/>
        <v>0</v>
      </c>
      <c r="AL216" s="199">
        <v>3</v>
      </c>
      <c r="AM216" s="207" t="s">
        <v>104</v>
      </c>
      <c r="AN216" s="207" t="s">
        <v>104</v>
      </c>
      <c r="AO216" s="206"/>
      <c r="AP216" s="207" t="s">
        <v>104</v>
      </c>
      <c r="AQ216" s="207" t="s">
        <v>104</v>
      </c>
      <c r="AR216" s="207" t="s">
        <v>104</v>
      </c>
      <c r="AS216" s="207" t="s">
        <v>104</v>
      </c>
      <c r="AT216" s="207" t="s">
        <v>104</v>
      </c>
      <c r="AU216" s="207" t="s">
        <v>104</v>
      </c>
      <c r="AV216" s="207" t="s">
        <v>104</v>
      </c>
      <c r="AW216" s="147"/>
      <c r="AX216" s="147"/>
      <c r="AY216" s="11">
        <v>3</v>
      </c>
      <c r="AZ216" s="191">
        <v>0</v>
      </c>
      <c r="BA216" s="191">
        <v>0</v>
      </c>
      <c r="BB216" s="212">
        <v>1</v>
      </c>
      <c r="BC216" s="191">
        <v>0</v>
      </c>
      <c r="BD216" s="191">
        <v>0</v>
      </c>
      <c r="BE216" s="191">
        <v>0</v>
      </c>
      <c r="BF216" s="191">
        <v>0</v>
      </c>
      <c r="BG216" s="191">
        <v>0</v>
      </c>
      <c r="BH216" s="191">
        <v>0</v>
      </c>
      <c r="BI216" s="191">
        <v>0</v>
      </c>
      <c r="BJ216" s="147"/>
      <c r="BK216" s="215"/>
      <c r="BL216" s="147"/>
      <c r="BM216" s="147"/>
      <c r="BN216" s="147"/>
      <c r="BO216" s="147"/>
      <c r="BP216" s="147"/>
      <c r="BQ216" s="147"/>
      <c r="BS216" s="11">
        <v>3</v>
      </c>
      <c r="BT216" s="191">
        <v>0</v>
      </c>
      <c r="BU216" s="191">
        <v>0</v>
      </c>
      <c r="BV216" s="212">
        <v>1</v>
      </c>
      <c r="BW216" s="191">
        <v>0</v>
      </c>
      <c r="BX216" s="191">
        <v>0</v>
      </c>
      <c r="BY216" s="191">
        <v>0</v>
      </c>
      <c r="BZ216" s="191">
        <v>0</v>
      </c>
      <c r="CA216" s="191">
        <v>0</v>
      </c>
      <c r="CB216" s="191">
        <v>0</v>
      </c>
      <c r="CC216" s="191">
        <v>0</v>
      </c>
      <c r="CG216" s="199">
        <v>3</v>
      </c>
      <c r="CH216" s="207" t="s">
        <v>104</v>
      </c>
      <c r="CI216" s="207" t="s">
        <v>104</v>
      </c>
      <c r="CJ216" s="206"/>
      <c r="CK216" s="207" t="s">
        <v>104</v>
      </c>
      <c r="CL216" s="207" t="s">
        <v>104</v>
      </c>
      <c r="CM216" s="207" t="s">
        <v>104</v>
      </c>
      <c r="CN216" s="207" t="s">
        <v>104</v>
      </c>
      <c r="CO216" s="207" t="s">
        <v>104</v>
      </c>
      <c r="CP216" s="207" t="s">
        <v>104</v>
      </c>
      <c r="CQ216" s="207" t="s">
        <v>104</v>
      </c>
    </row>
    <row r="217" spans="1:95" x14ac:dyDescent="0.2">
      <c r="A217" s="17"/>
      <c r="B217" s="13"/>
      <c r="C217" s="11">
        <v>4</v>
      </c>
      <c r="D217" s="38">
        <v>0</v>
      </c>
      <c r="E217" s="38">
        <v>0</v>
      </c>
      <c r="F217" s="38">
        <v>0</v>
      </c>
      <c r="G217" s="46">
        <v>1</v>
      </c>
      <c r="H217" s="38">
        <v>0</v>
      </c>
      <c r="I217" s="38">
        <v>0</v>
      </c>
      <c r="J217" s="38">
        <v>0</v>
      </c>
      <c r="K217" s="38">
        <v>0</v>
      </c>
      <c r="L217" s="38">
        <v>0</v>
      </c>
      <c r="M217" s="38">
        <v>0</v>
      </c>
      <c r="Y217" s="11">
        <v>4</v>
      </c>
      <c r="Z217" s="84">
        <f t="shared" si="227"/>
        <v>0</v>
      </c>
      <c r="AA217" s="84">
        <f t="shared" si="228"/>
        <v>0</v>
      </c>
      <c r="AB217" s="84">
        <f t="shared" ref="AB217:AB225" si="229">IF(AO217="p",BB217+$S$15,(IF(AO217="z",BB217,IF(AO217="m",BB217*$S$15,IF(AO217="n",BB217-$S$15,BB217)))))</f>
        <v>0</v>
      </c>
      <c r="AC217" s="204">
        <f>$S$17</f>
        <v>1</v>
      </c>
      <c r="AD217" s="84">
        <f t="shared" si="221"/>
        <v>0</v>
      </c>
      <c r="AE217" s="84">
        <f t="shared" si="222"/>
        <v>0</v>
      </c>
      <c r="AF217" s="84">
        <f t="shared" si="223"/>
        <v>0</v>
      </c>
      <c r="AG217" s="84">
        <f t="shared" si="224"/>
        <v>0</v>
      </c>
      <c r="AH217" s="84">
        <f t="shared" si="225"/>
        <v>0</v>
      </c>
      <c r="AI217" s="84">
        <f t="shared" si="226"/>
        <v>0</v>
      </c>
      <c r="AL217" s="199">
        <v>4</v>
      </c>
      <c r="AM217" s="207" t="s">
        <v>104</v>
      </c>
      <c r="AN217" s="207" t="s">
        <v>104</v>
      </c>
      <c r="AO217" s="207" t="s">
        <v>104</v>
      </c>
      <c r="AP217" s="206"/>
      <c r="AQ217" s="207" t="s">
        <v>104</v>
      </c>
      <c r="AR217" s="207" t="s">
        <v>104</v>
      </c>
      <c r="AS217" s="207" t="s">
        <v>104</v>
      </c>
      <c r="AT217" s="207" t="s">
        <v>104</v>
      </c>
      <c r="AU217" s="207" t="s">
        <v>104</v>
      </c>
      <c r="AV217" s="207" t="s">
        <v>104</v>
      </c>
      <c r="AW217" s="147"/>
      <c r="AX217" s="147"/>
      <c r="AY217" s="11">
        <v>4</v>
      </c>
      <c r="AZ217" s="191">
        <v>0</v>
      </c>
      <c r="BA217" s="191">
        <v>0</v>
      </c>
      <c r="BB217" s="191">
        <v>0</v>
      </c>
      <c r="BC217" s="212">
        <v>1</v>
      </c>
      <c r="BD217" s="191">
        <v>0</v>
      </c>
      <c r="BE217" s="191">
        <v>0</v>
      </c>
      <c r="BF217" s="191">
        <v>0</v>
      </c>
      <c r="BG217" s="191">
        <v>0</v>
      </c>
      <c r="BH217" s="191">
        <v>0</v>
      </c>
      <c r="BI217" s="191">
        <v>0</v>
      </c>
      <c r="BJ217" s="147"/>
      <c r="BK217" s="215"/>
      <c r="BL217" s="147"/>
      <c r="BM217" s="147"/>
      <c r="BN217" s="147"/>
      <c r="BO217" s="147"/>
      <c r="BP217" s="147"/>
      <c r="BQ217" s="147"/>
      <c r="BS217" s="11">
        <v>4</v>
      </c>
      <c r="BT217" s="191">
        <v>0</v>
      </c>
      <c r="BU217" s="191">
        <v>0</v>
      </c>
      <c r="BV217" s="191">
        <v>0</v>
      </c>
      <c r="BW217" s="212">
        <v>1</v>
      </c>
      <c r="BX217" s="191">
        <v>0</v>
      </c>
      <c r="BY217" s="191">
        <v>0</v>
      </c>
      <c r="BZ217" s="191">
        <v>0</v>
      </c>
      <c r="CA217" s="191">
        <v>0</v>
      </c>
      <c r="CB217" s="191">
        <v>0</v>
      </c>
      <c r="CC217" s="191">
        <v>0</v>
      </c>
      <c r="CG217" s="199">
        <v>4</v>
      </c>
      <c r="CH217" s="207" t="s">
        <v>104</v>
      </c>
      <c r="CI217" s="207" t="s">
        <v>104</v>
      </c>
      <c r="CJ217" s="207" t="s">
        <v>104</v>
      </c>
      <c r="CK217" s="206"/>
      <c r="CL217" s="207" t="s">
        <v>104</v>
      </c>
      <c r="CM217" s="207" t="s">
        <v>104</v>
      </c>
      <c r="CN217" s="207" t="s">
        <v>104</v>
      </c>
      <c r="CO217" s="207" t="s">
        <v>104</v>
      </c>
      <c r="CP217" s="207" t="s">
        <v>104</v>
      </c>
      <c r="CQ217" s="207" t="s">
        <v>104</v>
      </c>
    </row>
    <row r="218" spans="1:95" x14ac:dyDescent="0.2">
      <c r="A218" s="17"/>
      <c r="B218" s="13"/>
      <c r="C218" s="11">
        <v>5</v>
      </c>
      <c r="D218" s="38">
        <v>0</v>
      </c>
      <c r="E218" s="38">
        <v>0</v>
      </c>
      <c r="F218" s="38">
        <v>0</v>
      </c>
      <c r="G218" s="38">
        <v>0</v>
      </c>
      <c r="H218" s="46">
        <v>1</v>
      </c>
      <c r="I218" s="38">
        <v>0</v>
      </c>
      <c r="J218" s="38">
        <v>0</v>
      </c>
      <c r="K218" s="38">
        <v>0</v>
      </c>
      <c r="L218" s="38">
        <v>0</v>
      </c>
      <c r="M218" s="38">
        <v>0</v>
      </c>
      <c r="Y218" s="11">
        <v>5</v>
      </c>
      <c r="Z218" s="84">
        <f t="shared" si="227"/>
        <v>0</v>
      </c>
      <c r="AA218" s="84">
        <f t="shared" si="228"/>
        <v>0</v>
      </c>
      <c r="AB218" s="84">
        <f t="shared" si="229"/>
        <v>0</v>
      </c>
      <c r="AC218" s="84">
        <f t="shared" ref="AC218:AC226" si="230">IF(AP218="p",BC218+$S$15,(IF(AP218="z",BC218,IF(AP218="m",BC218*$S$15,IF(AP218="n",BC218-$S$15,BC218)))))</f>
        <v>0</v>
      </c>
      <c r="AD218" s="204">
        <f>$S$17</f>
        <v>1</v>
      </c>
      <c r="AE218" s="84">
        <f t="shared" si="222"/>
        <v>0</v>
      </c>
      <c r="AF218" s="84">
        <f t="shared" si="223"/>
        <v>0</v>
      </c>
      <c r="AG218" s="84">
        <f t="shared" si="224"/>
        <v>0</v>
      </c>
      <c r="AH218" s="84">
        <f t="shared" si="225"/>
        <v>0</v>
      </c>
      <c r="AI218" s="84">
        <f t="shared" si="226"/>
        <v>0</v>
      </c>
      <c r="AL218" s="199">
        <v>5</v>
      </c>
      <c r="AM218" s="207" t="s">
        <v>104</v>
      </c>
      <c r="AN218" s="207" t="s">
        <v>104</v>
      </c>
      <c r="AO218" s="207" t="s">
        <v>104</v>
      </c>
      <c r="AP218" s="207" t="s">
        <v>104</v>
      </c>
      <c r="AQ218" s="206"/>
      <c r="AR218" s="207" t="s">
        <v>104</v>
      </c>
      <c r="AS218" s="207" t="s">
        <v>104</v>
      </c>
      <c r="AT218" s="207" t="s">
        <v>104</v>
      </c>
      <c r="AU218" s="207" t="s">
        <v>104</v>
      </c>
      <c r="AV218" s="207" t="s">
        <v>104</v>
      </c>
      <c r="AW218" s="147"/>
      <c r="AX218" s="147"/>
      <c r="AY218" s="11">
        <v>5</v>
      </c>
      <c r="AZ218" s="191">
        <v>0</v>
      </c>
      <c r="BA218" s="191">
        <v>0</v>
      </c>
      <c r="BB218" s="191">
        <v>0</v>
      </c>
      <c r="BC218" s="191">
        <v>0</v>
      </c>
      <c r="BD218" s="212">
        <v>1</v>
      </c>
      <c r="BE218" s="191">
        <v>0</v>
      </c>
      <c r="BF218" s="191">
        <v>0</v>
      </c>
      <c r="BG218" s="191">
        <v>0</v>
      </c>
      <c r="BH218" s="191">
        <v>0</v>
      </c>
      <c r="BI218" s="191">
        <v>0</v>
      </c>
      <c r="BJ218" s="147"/>
      <c r="BK218" s="215"/>
      <c r="BL218" s="147"/>
      <c r="BM218" s="147"/>
      <c r="BN218" s="147"/>
      <c r="BO218" s="147"/>
      <c r="BP218" s="147"/>
      <c r="BQ218" s="147"/>
      <c r="BS218" s="11">
        <v>5</v>
      </c>
      <c r="BT218" s="191">
        <v>0</v>
      </c>
      <c r="BU218" s="191">
        <v>0</v>
      </c>
      <c r="BV218" s="191">
        <v>0</v>
      </c>
      <c r="BW218" s="191">
        <v>0</v>
      </c>
      <c r="BX218" s="212">
        <v>1</v>
      </c>
      <c r="BY218" s="191">
        <v>0</v>
      </c>
      <c r="BZ218" s="191">
        <v>0</v>
      </c>
      <c r="CA218" s="191">
        <v>0</v>
      </c>
      <c r="CB218" s="191">
        <v>0</v>
      </c>
      <c r="CC218" s="191">
        <v>0</v>
      </c>
      <c r="CG218" s="199">
        <v>5</v>
      </c>
      <c r="CH218" s="207" t="s">
        <v>104</v>
      </c>
      <c r="CI218" s="207" t="s">
        <v>104</v>
      </c>
      <c r="CJ218" s="207" t="s">
        <v>104</v>
      </c>
      <c r="CK218" s="207" t="s">
        <v>104</v>
      </c>
      <c r="CL218" s="206"/>
      <c r="CM218" s="207" t="s">
        <v>104</v>
      </c>
      <c r="CN218" s="207" t="s">
        <v>104</v>
      </c>
      <c r="CO218" s="207" t="s">
        <v>104</v>
      </c>
      <c r="CP218" s="207" t="s">
        <v>104</v>
      </c>
      <c r="CQ218" s="207" t="s">
        <v>104</v>
      </c>
    </row>
    <row r="219" spans="1:95" x14ac:dyDescent="0.2">
      <c r="A219" s="17"/>
      <c r="B219" s="13"/>
      <c r="C219" s="11">
        <v>6</v>
      </c>
      <c r="D219" s="38">
        <v>0</v>
      </c>
      <c r="E219" s="38">
        <v>0</v>
      </c>
      <c r="F219" s="38">
        <v>0</v>
      </c>
      <c r="G219" s="38">
        <v>0</v>
      </c>
      <c r="H219" s="38">
        <v>0</v>
      </c>
      <c r="I219" s="46">
        <v>1</v>
      </c>
      <c r="J219" s="38">
        <v>0</v>
      </c>
      <c r="K219" s="38">
        <v>0</v>
      </c>
      <c r="L219" s="38">
        <v>0</v>
      </c>
      <c r="M219" s="38">
        <v>0</v>
      </c>
      <c r="Y219" s="11">
        <v>6</v>
      </c>
      <c r="Z219" s="84">
        <f t="shared" si="227"/>
        <v>0</v>
      </c>
      <c r="AA219" s="84">
        <f t="shared" si="228"/>
        <v>0</v>
      </c>
      <c r="AB219" s="84">
        <f t="shared" si="229"/>
        <v>0</v>
      </c>
      <c r="AC219" s="84">
        <f t="shared" si="230"/>
        <v>0</v>
      </c>
      <c r="AD219" s="84">
        <f t="shared" ref="AD219:AD227" si="231">IF(AQ219="p",BD219+$S$15,(IF(AQ219="z",BD219,IF(AQ219="m",BD219*$S$15,IF(AQ219="n",BD219-$S$15,BD219)))))</f>
        <v>0</v>
      </c>
      <c r="AE219" s="204">
        <f>$S$17</f>
        <v>1</v>
      </c>
      <c r="AF219" s="84">
        <f t="shared" si="223"/>
        <v>0</v>
      </c>
      <c r="AG219" s="84">
        <f t="shared" si="224"/>
        <v>0</v>
      </c>
      <c r="AH219" s="84">
        <f t="shared" si="225"/>
        <v>0</v>
      </c>
      <c r="AI219" s="84">
        <f t="shared" si="226"/>
        <v>0</v>
      </c>
      <c r="AL219" s="199">
        <v>6</v>
      </c>
      <c r="AM219" s="207" t="s">
        <v>104</v>
      </c>
      <c r="AN219" s="207" t="s">
        <v>104</v>
      </c>
      <c r="AO219" s="207" t="s">
        <v>104</v>
      </c>
      <c r="AP219" s="207" t="s">
        <v>104</v>
      </c>
      <c r="AQ219" s="207" t="s">
        <v>104</v>
      </c>
      <c r="AR219" s="206"/>
      <c r="AS219" s="207" t="s">
        <v>104</v>
      </c>
      <c r="AT219" s="207" t="s">
        <v>104</v>
      </c>
      <c r="AU219" s="207" t="s">
        <v>104</v>
      </c>
      <c r="AV219" s="207" t="s">
        <v>104</v>
      </c>
      <c r="AW219" s="147"/>
      <c r="AX219" s="147"/>
      <c r="AY219" s="11">
        <v>6</v>
      </c>
      <c r="AZ219" s="191">
        <v>0</v>
      </c>
      <c r="BA219" s="191">
        <v>0</v>
      </c>
      <c r="BB219" s="191">
        <v>0</v>
      </c>
      <c r="BC219" s="191">
        <v>0</v>
      </c>
      <c r="BD219" s="191">
        <v>0</v>
      </c>
      <c r="BE219" s="212">
        <v>1</v>
      </c>
      <c r="BF219" s="191">
        <v>0</v>
      </c>
      <c r="BG219" s="191">
        <v>0</v>
      </c>
      <c r="BH219" s="191">
        <v>0</v>
      </c>
      <c r="BI219" s="191">
        <v>0</v>
      </c>
      <c r="BJ219" s="147"/>
      <c r="BK219" s="215"/>
      <c r="BL219" s="147"/>
      <c r="BM219" s="147"/>
      <c r="BN219" s="147"/>
      <c r="BO219" s="147"/>
      <c r="BP219" s="147"/>
      <c r="BQ219" s="147"/>
      <c r="BS219" s="11">
        <v>6</v>
      </c>
      <c r="BT219" s="191">
        <v>0</v>
      </c>
      <c r="BU219" s="191">
        <v>0</v>
      </c>
      <c r="BV219" s="191">
        <v>0</v>
      </c>
      <c r="BW219" s="191">
        <v>0</v>
      </c>
      <c r="BX219" s="191">
        <v>0</v>
      </c>
      <c r="BY219" s="212">
        <v>1</v>
      </c>
      <c r="BZ219" s="191">
        <v>0</v>
      </c>
      <c r="CA219" s="191">
        <v>0</v>
      </c>
      <c r="CB219" s="191">
        <v>0</v>
      </c>
      <c r="CC219" s="191">
        <v>0</v>
      </c>
      <c r="CG219" s="199">
        <v>6</v>
      </c>
      <c r="CH219" s="207" t="s">
        <v>104</v>
      </c>
      <c r="CI219" s="207" t="s">
        <v>104</v>
      </c>
      <c r="CJ219" s="207" t="s">
        <v>104</v>
      </c>
      <c r="CK219" s="207" t="s">
        <v>104</v>
      </c>
      <c r="CL219" s="207" t="s">
        <v>104</v>
      </c>
      <c r="CM219" s="206"/>
      <c r="CN219" s="207" t="s">
        <v>104</v>
      </c>
      <c r="CO219" s="207" t="s">
        <v>104</v>
      </c>
      <c r="CP219" s="207" t="s">
        <v>104</v>
      </c>
      <c r="CQ219" s="207" t="s">
        <v>104</v>
      </c>
    </row>
    <row r="220" spans="1:95" x14ac:dyDescent="0.2">
      <c r="A220" s="17"/>
      <c r="B220" s="13"/>
      <c r="C220" s="11">
        <v>7</v>
      </c>
      <c r="D220" s="161">
        <v>0</v>
      </c>
      <c r="E220" s="161">
        <v>0</v>
      </c>
      <c r="F220" s="161">
        <v>0</v>
      </c>
      <c r="G220" s="161">
        <v>0</v>
      </c>
      <c r="H220" s="161">
        <v>0</v>
      </c>
      <c r="I220" s="161">
        <v>0</v>
      </c>
      <c r="J220" s="46">
        <v>1</v>
      </c>
      <c r="K220" s="38">
        <v>0</v>
      </c>
      <c r="L220" s="38">
        <v>0</v>
      </c>
      <c r="M220" s="38">
        <v>0</v>
      </c>
      <c r="Y220" s="11">
        <v>7</v>
      </c>
      <c r="Z220" s="84">
        <f t="shared" si="227"/>
        <v>0</v>
      </c>
      <c r="AA220" s="84">
        <f t="shared" si="228"/>
        <v>0</v>
      </c>
      <c r="AB220" s="84">
        <f t="shared" si="229"/>
        <v>0</v>
      </c>
      <c r="AC220" s="84">
        <f t="shared" si="230"/>
        <v>0</v>
      </c>
      <c r="AD220" s="84">
        <f t="shared" si="231"/>
        <v>0</v>
      </c>
      <c r="AE220" s="84">
        <f t="shared" ref="AE220:AE228" si="232">IF(AR220="p",BE220+$S$15,(IF(AR220="z",BE220,IF(AR220="m",BE220*$S$15,IF(AR220="n",BE220-$S$15,BE220)))))</f>
        <v>0</v>
      </c>
      <c r="AF220" s="204">
        <f>$S$17</f>
        <v>1</v>
      </c>
      <c r="AG220" s="84">
        <f t="shared" si="224"/>
        <v>0</v>
      </c>
      <c r="AH220" s="84">
        <f t="shared" si="225"/>
        <v>0</v>
      </c>
      <c r="AI220" s="84">
        <f t="shared" si="226"/>
        <v>0</v>
      </c>
      <c r="AL220" s="199">
        <v>7</v>
      </c>
      <c r="AM220" s="207" t="s">
        <v>104</v>
      </c>
      <c r="AN220" s="207" t="s">
        <v>104</v>
      </c>
      <c r="AO220" s="207" t="s">
        <v>104</v>
      </c>
      <c r="AP220" s="207" t="s">
        <v>104</v>
      </c>
      <c r="AQ220" s="207" t="s">
        <v>104</v>
      </c>
      <c r="AR220" s="207" t="s">
        <v>104</v>
      </c>
      <c r="AS220" s="206"/>
      <c r="AT220" s="207" t="s">
        <v>104</v>
      </c>
      <c r="AU220" s="207" t="s">
        <v>104</v>
      </c>
      <c r="AV220" s="207" t="s">
        <v>104</v>
      </c>
      <c r="AW220" s="147"/>
      <c r="AX220" s="147"/>
      <c r="AY220" s="11">
        <v>7</v>
      </c>
      <c r="AZ220" s="191">
        <v>0</v>
      </c>
      <c r="BA220" s="193">
        <v>0</v>
      </c>
      <c r="BB220" s="193">
        <v>0</v>
      </c>
      <c r="BC220" s="193">
        <v>0</v>
      </c>
      <c r="BD220" s="193">
        <v>0</v>
      </c>
      <c r="BE220" s="193">
        <v>0</v>
      </c>
      <c r="BF220" s="212">
        <v>1</v>
      </c>
      <c r="BG220" s="191">
        <v>0</v>
      </c>
      <c r="BH220" s="191">
        <v>0</v>
      </c>
      <c r="BI220" s="191">
        <v>0</v>
      </c>
      <c r="BJ220" s="147"/>
      <c r="BK220" s="215"/>
      <c r="BL220" s="147"/>
      <c r="BM220" s="147"/>
      <c r="BN220" s="147"/>
      <c r="BO220" s="147"/>
      <c r="BP220" s="147"/>
      <c r="BQ220" s="147"/>
      <c r="BS220" s="11">
        <v>7</v>
      </c>
      <c r="BT220" s="191">
        <v>0</v>
      </c>
      <c r="BU220" s="193">
        <v>0</v>
      </c>
      <c r="BV220" s="193">
        <v>0</v>
      </c>
      <c r="BW220" s="193">
        <v>0</v>
      </c>
      <c r="BX220" s="193">
        <v>0</v>
      </c>
      <c r="BY220" s="193">
        <v>0</v>
      </c>
      <c r="BZ220" s="212">
        <v>1</v>
      </c>
      <c r="CA220" s="191">
        <v>0</v>
      </c>
      <c r="CB220" s="191">
        <v>0</v>
      </c>
      <c r="CC220" s="191">
        <v>0</v>
      </c>
      <c r="CG220" s="199">
        <v>7</v>
      </c>
      <c r="CH220" s="207" t="s">
        <v>104</v>
      </c>
      <c r="CI220" s="207" t="s">
        <v>104</v>
      </c>
      <c r="CJ220" s="207" t="s">
        <v>104</v>
      </c>
      <c r="CK220" s="207" t="s">
        <v>104</v>
      </c>
      <c r="CL220" s="207" t="s">
        <v>104</v>
      </c>
      <c r="CM220" s="207" t="s">
        <v>104</v>
      </c>
      <c r="CN220" s="206"/>
      <c r="CO220" s="207" t="s">
        <v>104</v>
      </c>
      <c r="CP220" s="207" t="s">
        <v>104</v>
      </c>
      <c r="CQ220" s="207" t="s">
        <v>104</v>
      </c>
    </row>
    <row r="221" spans="1:95" x14ac:dyDescent="0.2">
      <c r="A221" s="17"/>
      <c r="C221" s="11">
        <v>8</v>
      </c>
      <c r="D221" s="161">
        <v>0</v>
      </c>
      <c r="E221" s="161">
        <v>0</v>
      </c>
      <c r="F221" s="161">
        <v>0</v>
      </c>
      <c r="G221" s="161">
        <v>0</v>
      </c>
      <c r="H221" s="161">
        <v>0</v>
      </c>
      <c r="I221" s="161">
        <v>0</v>
      </c>
      <c r="J221" s="84">
        <v>0</v>
      </c>
      <c r="K221" s="46">
        <v>1</v>
      </c>
      <c r="L221" s="38">
        <v>0</v>
      </c>
      <c r="M221" s="38">
        <v>0</v>
      </c>
      <c r="T221" s="7"/>
      <c r="Y221" s="11">
        <v>8</v>
      </c>
      <c r="Z221" s="84">
        <f t="shared" si="227"/>
        <v>0</v>
      </c>
      <c r="AA221" s="84">
        <f t="shared" si="228"/>
        <v>0</v>
      </c>
      <c r="AB221" s="84">
        <f t="shared" si="229"/>
        <v>0</v>
      </c>
      <c r="AC221" s="84">
        <f t="shared" si="230"/>
        <v>0</v>
      </c>
      <c r="AD221" s="84">
        <f t="shared" si="231"/>
        <v>0</v>
      </c>
      <c r="AE221" s="84">
        <f t="shared" si="232"/>
        <v>0</v>
      </c>
      <c r="AF221" s="84">
        <f t="shared" ref="AF221:AF229" si="233">IF(AS221="p",BF221+$S$15,(IF(AS221="z",BF221,IF(AS221="m",BF221*$S$15,IF(AS221="n",BF221-$S$15,BF221)))))</f>
        <v>0</v>
      </c>
      <c r="AG221" s="204">
        <f>$S$17</f>
        <v>1</v>
      </c>
      <c r="AH221" s="84">
        <f t="shared" si="225"/>
        <v>0</v>
      </c>
      <c r="AI221" s="84">
        <f t="shared" si="226"/>
        <v>0</v>
      </c>
      <c r="AL221" s="199">
        <v>8</v>
      </c>
      <c r="AM221" s="207" t="s">
        <v>104</v>
      </c>
      <c r="AN221" s="207" t="s">
        <v>104</v>
      </c>
      <c r="AO221" s="207" t="s">
        <v>104</v>
      </c>
      <c r="AP221" s="207" t="s">
        <v>104</v>
      </c>
      <c r="AQ221" s="207" t="s">
        <v>104</v>
      </c>
      <c r="AR221" s="207" t="s">
        <v>104</v>
      </c>
      <c r="AS221" s="207" t="s">
        <v>104</v>
      </c>
      <c r="AT221" s="206"/>
      <c r="AU221" s="207" t="s">
        <v>104</v>
      </c>
      <c r="AV221" s="207" t="s">
        <v>104</v>
      </c>
      <c r="AW221" s="147"/>
      <c r="AX221" s="147"/>
      <c r="AY221" s="11">
        <v>8</v>
      </c>
      <c r="AZ221" s="191">
        <v>0</v>
      </c>
      <c r="BA221" s="193">
        <v>0</v>
      </c>
      <c r="BB221" s="193">
        <v>0</v>
      </c>
      <c r="BC221" s="193">
        <v>0</v>
      </c>
      <c r="BD221" s="193">
        <v>0</v>
      </c>
      <c r="BE221" s="193">
        <v>0</v>
      </c>
      <c r="BF221" s="193">
        <v>0</v>
      </c>
      <c r="BG221" s="212">
        <v>1</v>
      </c>
      <c r="BH221" s="191">
        <v>0</v>
      </c>
      <c r="BI221" s="191">
        <v>0</v>
      </c>
      <c r="BJ221" s="147"/>
      <c r="BK221" s="215"/>
      <c r="BL221" s="147"/>
      <c r="BM221" s="147"/>
      <c r="BN221" s="147"/>
      <c r="BO221" s="147"/>
      <c r="BP221" s="147"/>
      <c r="BQ221" s="147"/>
      <c r="BS221" s="11">
        <v>8</v>
      </c>
      <c r="BT221" s="191">
        <v>0</v>
      </c>
      <c r="BU221" s="193">
        <v>0</v>
      </c>
      <c r="BV221" s="193">
        <v>0</v>
      </c>
      <c r="BW221" s="193">
        <v>0</v>
      </c>
      <c r="BX221" s="193">
        <v>0</v>
      </c>
      <c r="BY221" s="193">
        <v>0</v>
      </c>
      <c r="BZ221" s="193">
        <v>0</v>
      </c>
      <c r="CA221" s="212">
        <v>1</v>
      </c>
      <c r="CB221" s="191">
        <v>0</v>
      </c>
      <c r="CC221" s="191">
        <v>0</v>
      </c>
      <c r="CG221" s="199">
        <v>8</v>
      </c>
      <c r="CH221" s="207" t="s">
        <v>104</v>
      </c>
      <c r="CI221" s="207" t="s">
        <v>104</v>
      </c>
      <c r="CJ221" s="207" t="s">
        <v>104</v>
      </c>
      <c r="CK221" s="207" t="s">
        <v>104</v>
      </c>
      <c r="CL221" s="207" t="s">
        <v>104</v>
      </c>
      <c r="CM221" s="207" t="s">
        <v>104</v>
      </c>
      <c r="CN221" s="207" t="s">
        <v>104</v>
      </c>
      <c r="CO221" s="206"/>
      <c r="CP221" s="207" t="s">
        <v>104</v>
      </c>
      <c r="CQ221" s="207" t="s">
        <v>104</v>
      </c>
    </row>
    <row r="222" spans="1:95" x14ac:dyDescent="0.2">
      <c r="A222" s="17"/>
      <c r="C222" s="11">
        <v>9</v>
      </c>
      <c r="D222" s="161">
        <v>0</v>
      </c>
      <c r="E222" s="161">
        <v>0</v>
      </c>
      <c r="F222" s="161">
        <v>0</v>
      </c>
      <c r="G222" s="161">
        <v>0</v>
      </c>
      <c r="H222" s="161">
        <v>0</v>
      </c>
      <c r="I222" s="161">
        <v>0</v>
      </c>
      <c r="J222" s="84">
        <v>0</v>
      </c>
      <c r="K222" s="84">
        <v>0</v>
      </c>
      <c r="L222" s="46">
        <v>1</v>
      </c>
      <c r="M222" s="38">
        <v>0</v>
      </c>
      <c r="Y222" s="11">
        <v>9</v>
      </c>
      <c r="Z222" s="84">
        <f t="shared" si="227"/>
        <v>0</v>
      </c>
      <c r="AA222" s="84">
        <f t="shared" si="228"/>
        <v>0</v>
      </c>
      <c r="AB222" s="84">
        <f t="shared" si="229"/>
        <v>0</v>
      </c>
      <c r="AC222" s="84">
        <f t="shared" si="230"/>
        <v>0</v>
      </c>
      <c r="AD222" s="84">
        <f t="shared" si="231"/>
        <v>0</v>
      </c>
      <c r="AE222" s="84">
        <f t="shared" si="232"/>
        <v>0</v>
      </c>
      <c r="AF222" s="84">
        <f t="shared" si="233"/>
        <v>0</v>
      </c>
      <c r="AG222" s="84">
        <f t="shared" ref="AG222:AG230" si="234">IF(AT222="p",BG222+$S$15,(IF(AT222="z",BG222,IF(AT222="m",BG222*$S$15,IF(AT222="n",BG222-$S$15,BG222)))))</f>
        <v>0</v>
      </c>
      <c r="AH222" s="204">
        <f>$S$17</f>
        <v>1</v>
      </c>
      <c r="AI222" s="84">
        <f t="shared" si="226"/>
        <v>0</v>
      </c>
      <c r="AL222" s="199">
        <v>9</v>
      </c>
      <c r="AM222" s="207" t="s">
        <v>104</v>
      </c>
      <c r="AN222" s="207" t="s">
        <v>104</v>
      </c>
      <c r="AO222" s="207" t="s">
        <v>104</v>
      </c>
      <c r="AP222" s="207" t="s">
        <v>104</v>
      </c>
      <c r="AQ222" s="207" t="s">
        <v>104</v>
      </c>
      <c r="AR222" s="207" t="s">
        <v>104</v>
      </c>
      <c r="AS222" s="207" t="s">
        <v>104</v>
      </c>
      <c r="AT222" s="207" t="s">
        <v>104</v>
      </c>
      <c r="AU222" s="206"/>
      <c r="AV222" s="207" t="s">
        <v>104</v>
      </c>
      <c r="AW222" s="147"/>
      <c r="AX222" s="147"/>
      <c r="AY222" s="11">
        <v>9</v>
      </c>
      <c r="AZ222" s="191">
        <v>0</v>
      </c>
      <c r="BA222" s="193">
        <v>0</v>
      </c>
      <c r="BB222" s="193">
        <v>0</v>
      </c>
      <c r="BC222" s="193">
        <v>0</v>
      </c>
      <c r="BD222" s="193">
        <v>0</v>
      </c>
      <c r="BE222" s="193">
        <v>0</v>
      </c>
      <c r="BF222" s="193">
        <v>0</v>
      </c>
      <c r="BG222" s="193">
        <v>0</v>
      </c>
      <c r="BH222" s="212">
        <v>1</v>
      </c>
      <c r="BI222" s="191">
        <v>0</v>
      </c>
      <c r="BJ222" s="147"/>
      <c r="BK222" s="215"/>
      <c r="BL222" s="147"/>
      <c r="BM222" s="147"/>
      <c r="BN222" s="147"/>
      <c r="BO222" s="147"/>
      <c r="BP222" s="147"/>
      <c r="BQ222" s="147"/>
      <c r="BS222" s="11">
        <v>9</v>
      </c>
      <c r="BT222" s="191">
        <v>0</v>
      </c>
      <c r="BU222" s="193">
        <v>0</v>
      </c>
      <c r="BV222" s="193">
        <v>0</v>
      </c>
      <c r="BW222" s="193">
        <v>0</v>
      </c>
      <c r="BX222" s="193">
        <v>0</v>
      </c>
      <c r="BY222" s="193">
        <v>0</v>
      </c>
      <c r="BZ222" s="193">
        <v>0</v>
      </c>
      <c r="CA222" s="193">
        <v>0</v>
      </c>
      <c r="CB222" s="212">
        <v>1</v>
      </c>
      <c r="CC222" s="191">
        <v>0</v>
      </c>
      <c r="CG222" s="199">
        <v>9</v>
      </c>
      <c r="CH222" s="207" t="s">
        <v>104</v>
      </c>
      <c r="CI222" s="207" t="s">
        <v>104</v>
      </c>
      <c r="CJ222" s="207" t="s">
        <v>104</v>
      </c>
      <c r="CK222" s="207" t="s">
        <v>104</v>
      </c>
      <c r="CL222" s="207" t="s">
        <v>104</v>
      </c>
      <c r="CM222" s="207" t="s">
        <v>104</v>
      </c>
      <c r="CN222" s="207" t="s">
        <v>104</v>
      </c>
      <c r="CO222" s="207" t="s">
        <v>104</v>
      </c>
      <c r="CP222" s="206"/>
      <c r="CQ222" s="207" t="s">
        <v>104</v>
      </c>
    </row>
    <row r="223" spans="1:95" x14ac:dyDescent="0.2">
      <c r="A223" s="17"/>
      <c r="C223" s="166">
        <v>10</v>
      </c>
      <c r="D223" s="157">
        <v>0</v>
      </c>
      <c r="E223" s="157">
        <v>0</v>
      </c>
      <c r="F223" s="157">
        <v>0</v>
      </c>
      <c r="G223" s="157">
        <v>0</v>
      </c>
      <c r="H223" s="157">
        <v>0</v>
      </c>
      <c r="I223" s="157">
        <v>0</v>
      </c>
      <c r="J223" s="167">
        <v>0</v>
      </c>
      <c r="K223" s="167">
        <v>0</v>
      </c>
      <c r="L223" s="167">
        <v>0</v>
      </c>
      <c r="M223" s="168">
        <v>1</v>
      </c>
      <c r="Y223" s="166">
        <v>10</v>
      </c>
      <c r="Z223" s="167">
        <f>IF(AM223="p",AZ223+$S$15,(IF(AM223="z",AZ223,IF(AM223="m",AZ223*$S$15,IF(AM223="n",AZ223-$S$15,AZ223)))))</f>
        <v>0</v>
      </c>
      <c r="AA223" s="167">
        <f t="shared" si="228"/>
        <v>0</v>
      </c>
      <c r="AB223" s="167">
        <f t="shared" si="229"/>
        <v>0</v>
      </c>
      <c r="AC223" s="167">
        <f t="shared" si="230"/>
        <v>0</v>
      </c>
      <c r="AD223" s="167">
        <f t="shared" si="231"/>
        <v>0</v>
      </c>
      <c r="AE223" s="167">
        <f t="shared" si="232"/>
        <v>0</v>
      </c>
      <c r="AF223" s="167">
        <f t="shared" si="233"/>
        <v>0</v>
      </c>
      <c r="AG223" s="167">
        <f t="shared" si="234"/>
        <v>0</v>
      </c>
      <c r="AH223" s="167">
        <f t="shared" ref="AH223:AH231" si="235">IF(AU223="p",BH223+$S$15,(IF(AU223="z",BH223,IF(AU223="m",BH223*$S$15,IF(AU223="n",BH223-$S$15,BH223)))))</f>
        <v>0</v>
      </c>
      <c r="AI223" s="168">
        <f>$S$17</f>
        <v>1</v>
      </c>
      <c r="AL223" s="200">
        <v>10</v>
      </c>
      <c r="AM223" s="208" t="s">
        <v>104</v>
      </c>
      <c r="AN223" s="208" t="s">
        <v>104</v>
      </c>
      <c r="AO223" s="208" t="s">
        <v>104</v>
      </c>
      <c r="AP223" s="208" t="s">
        <v>104</v>
      </c>
      <c r="AQ223" s="208" t="s">
        <v>104</v>
      </c>
      <c r="AR223" s="208" t="s">
        <v>104</v>
      </c>
      <c r="AS223" s="208" t="s">
        <v>104</v>
      </c>
      <c r="AT223" s="208" t="s">
        <v>104</v>
      </c>
      <c r="AU223" s="208" t="s">
        <v>104</v>
      </c>
      <c r="AV223" s="209"/>
      <c r="AW223" s="169"/>
      <c r="AX223" s="169"/>
      <c r="AY223" s="166">
        <v>10</v>
      </c>
      <c r="AZ223" s="196">
        <v>0</v>
      </c>
      <c r="BA223" s="195">
        <v>0</v>
      </c>
      <c r="BB223" s="195">
        <v>0</v>
      </c>
      <c r="BC223" s="195">
        <v>0</v>
      </c>
      <c r="BD223" s="195">
        <v>0</v>
      </c>
      <c r="BE223" s="195">
        <v>0</v>
      </c>
      <c r="BF223" s="195">
        <v>0</v>
      </c>
      <c r="BG223" s="195">
        <v>0</v>
      </c>
      <c r="BH223" s="195">
        <v>0</v>
      </c>
      <c r="BI223" s="213">
        <v>1</v>
      </c>
      <c r="BJ223" s="169"/>
      <c r="BK223" s="217"/>
      <c r="BL223" s="169"/>
      <c r="BM223" s="169"/>
      <c r="BN223" s="169"/>
      <c r="BO223" s="169"/>
      <c r="BP223" s="169"/>
      <c r="BQ223" s="169"/>
      <c r="BS223" s="166">
        <v>10</v>
      </c>
      <c r="BT223" s="196">
        <v>0</v>
      </c>
      <c r="BU223" s="195">
        <v>0</v>
      </c>
      <c r="BV223" s="195">
        <v>0</v>
      </c>
      <c r="BW223" s="195">
        <v>0</v>
      </c>
      <c r="BX223" s="195">
        <v>0</v>
      </c>
      <c r="BY223" s="195">
        <v>0</v>
      </c>
      <c r="BZ223" s="195">
        <v>0</v>
      </c>
      <c r="CA223" s="195">
        <v>0</v>
      </c>
      <c r="CB223" s="195">
        <v>0</v>
      </c>
      <c r="CC223" s="213">
        <v>1</v>
      </c>
      <c r="CG223" s="200">
        <v>10</v>
      </c>
      <c r="CH223" s="208" t="s">
        <v>104</v>
      </c>
      <c r="CI223" s="208" t="s">
        <v>104</v>
      </c>
      <c r="CJ223" s="208" t="s">
        <v>104</v>
      </c>
      <c r="CK223" s="208" t="s">
        <v>104</v>
      </c>
      <c r="CL223" s="208" t="s">
        <v>104</v>
      </c>
      <c r="CM223" s="208" t="s">
        <v>104</v>
      </c>
      <c r="CN223" s="208" t="s">
        <v>104</v>
      </c>
      <c r="CO223" s="208" t="s">
        <v>104</v>
      </c>
      <c r="CP223" s="208" t="s">
        <v>104</v>
      </c>
      <c r="CQ223" s="209"/>
    </row>
    <row r="224" spans="1:95" x14ac:dyDescent="0.2">
      <c r="A224" s="17" t="s">
        <v>12</v>
      </c>
      <c r="B224" s="13">
        <f>B214+1</f>
        <v>23</v>
      </c>
      <c r="C224" s="11">
        <v>1</v>
      </c>
      <c r="D224" s="46">
        <v>1</v>
      </c>
      <c r="E224" s="38">
        <v>0</v>
      </c>
      <c r="F224" s="38">
        <v>0</v>
      </c>
      <c r="G224" s="38">
        <v>0</v>
      </c>
      <c r="H224" s="38">
        <v>0</v>
      </c>
      <c r="I224" s="38">
        <v>0</v>
      </c>
      <c r="J224" s="38">
        <v>0</v>
      </c>
      <c r="K224" s="38">
        <v>0</v>
      </c>
      <c r="L224" s="38">
        <v>0</v>
      </c>
      <c r="M224" s="38">
        <v>0</v>
      </c>
      <c r="O224" s="10"/>
      <c r="Y224" s="11">
        <v>1</v>
      </c>
      <c r="Z224" s="204">
        <f>$S$17</f>
        <v>1</v>
      </c>
      <c r="AA224" s="84">
        <f>IF(AN224="p",BA224+$S$15,(IF(AN224="z",BA224,IF(AN224="m",BA224*$S$15,IF(AN224="n",BA224-$S$15,BA224)))))</f>
        <v>0</v>
      </c>
      <c r="AB224" s="84">
        <f t="shared" si="229"/>
        <v>0</v>
      </c>
      <c r="AC224" s="84">
        <f t="shared" si="230"/>
        <v>0</v>
      </c>
      <c r="AD224" s="84">
        <f t="shared" si="231"/>
        <v>0</v>
      </c>
      <c r="AE224" s="84">
        <f t="shared" si="232"/>
        <v>0</v>
      </c>
      <c r="AF224" s="84">
        <f t="shared" si="233"/>
        <v>0</v>
      </c>
      <c r="AG224" s="84">
        <f t="shared" si="234"/>
        <v>0</v>
      </c>
      <c r="AH224" s="84">
        <f t="shared" si="235"/>
        <v>0</v>
      </c>
      <c r="AI224" s="84">
        <f t="shared" ref="AI224:AI232" si="236">IF(AV224="p",BI224+$S$15,(IF(AV224="z",BI224,IF(AV224="m",BI224*$S$15,IF(AV224="n",BI224-$S$15,BI224)))))</f>
        <v>0</v>
      </c>
      <c r="AL224" s="199">
        <v>1</v>
      </c>
      <c r="AM224" s="206"/>
      <c r="AN224" s="207" t="s">
        <v>104</v>
      </c>
      <c r="AO224" s="207" t="s">
        <v>104</v>
      </c>
      <c r="AP224" s="207" t="s">
        <v>104</v>
      </c>
      <c r="AQ224" s="207" t="s">
        <v>104</v>
      </c>
      <c r="AR224" s="207" t="s">
        <v>104</v>
      </c>
      <c r="AS224" s="207" t="s">
        <v>104</v>
      </c>
      <c r="AT224" s="207" t="s">
        <v>104</v>
      </c>
      <c r="AU224" s="207" t="s">
        <v>104</v>
      </c>
      <c r="AV224" s="207" t="s">
        <v>104</v>
      </c>
      <c r="AW224" s="147"/>
      <c r="AX224" s="147"/>
      <c r="AY224" s="11">
        <v>1</v>
      </c>
      <c r="AZ224" s="212">
        <v>1</v>
      </c>
      <c r="BA224" s="190">
        <v>0</v>
      </c>
      <c r="BB224" s="191">
        <v>0</v>
      </c>
      <c r="BC224" s="191">
        <v>0</v>
      </c>
      <c r="BD224" s="191">
        <v>0</v>
      </c>
      <c r="BE224" s="191">
        <v>0</v>
      </c>
      <c r="BF224" s="191">
        <v>0</v>
      </c>
      <c r="BG224" s="191">
        <v>0</v>
      </c>
      <c r="BH224" s="191">
        <v>0</v>
      </c>
      <c r="BI224" s="191">
        <v>0</v>
      </c>
      <c r="BJ224" s="147"/>
      <c r="BK224" s="215"/>
      <c r="BL224" s="147"/>
      <c r="BM224" s="147"/>
      <c r="BN224" s="147"/>
      <c r="BO224" s="147"/>
      <c r="BP224" s="147"/>
      <c r="BQ224" s="147"/>
      <c r="BS224" s="11">
        <v>1</v>
      </c>
      <c r="BT224" s="212">
        <v>1</v>
      </c>
      <c r="BU224" s="191">
        <v>0</v>
      </c>
      <c r="BV224" s="191">
        <v>0</v>
      </c>
      <c r="BW224" s="191">
        <v>0</v>
      </c>
      <c r="BX224" s="191">
        <v>0</v>
      </c>
      <c r="BY224" s="191">
        <v>0</v>
      </c>
      <c r="BZ224" s="191">
        <v>0</v>
      </c>
      <c r="CA224" s="191">
        <v>0</v>
      </c>
      <c r="CB224" s="191">
        <v>0</v>
      </c>
      <c r="CC224" s="191">
        <v>0</v>
      </c>
      <c r="CG224" s="199">
        <v>1</v>
      </c>
      <c r="CH224" s="206"/>
      <c r="CI224" s="207" t="s">
        <v>104</v>
      </c>
      <c r="CJ224" s="207" t="s">
        <v>104</v>
      </c>
      <c r="CK224" s="207" t="s">
        <v>104</v>
      </c>
      <c r="CL224" s="207" t="s">
        <v>104</v>
      </c>
      <c r="CM224" s="207" t="s">
        <v>104</v>
      </c>
      <c r="CN224" s="207" t="s">
        <v>104</v>
      </c>
      <c r="CO224" s="207" t="s">
        <v>104</v>
      </c>
      <c r="CP224" s="207" t="s">
        <v>104</v>
      </c>
      <c r="CQ224" s="207" t="s">
        <v>104</v>
      </c>
    </row>
    <row r="225" spans="1:95" x14ac:dyDescent="0.2">
      <c r="A225" s="17"/>
      <c r="B225" s="13"/>
      <c r="C225" s="11">
        <v>2</v>
      </c>
      <c r="D225" s="38">
        <v>0</v>
      </c>
      <c r="E225" s="46">
        <v>1</v>
      </c>
      <c r="F225" s="38">
        <v>0</v>
      </c>
      <c r="G225" s="38">
        <v>0</v>
      </c>
      <c r="H225" s="38">
        <v>0</v>
      </c>
      <c r="I225" s="38">
        <v>0</v>
      </c>
      <c r="J225" s="38">
        <v>0</v>
      </c>
      <c r="K225" s="38">
        <v>0</v>
      </c>
      <c r="L225" s="38">
        <v>0</v>
      </c>
      <c r="M225" s="38">
        <v>0</v>
      </c>
      <c r="Y225" s="11">
        <v>2</v>
      </c>
      <c r="Z225" s="84">
        <f>IF(AM225="p",AZ225+$S$15,(IF(AM225="z",AZ225,IF(AM225="m",AZ225*$S$15,IF(AM225="n",AZ225-$S$15,AZ225)))))</f>
        <v>0</v>
      </c>
      <c r="AA225" s="204">
        <f>$S$17</f>
        <v>1</v>
      </c>
      <c r="AB225" s="84">
        <f t="shared" si="229"/>
        <v>0</v>
      </c>
      <c r="AC225" s="84">
        <f t="shared" si="230"/>
        <v>0</v>
      </c>
      <c r="AD225" s="84">
        <f t="shared" si="231"/>
        <v>0</v>
      </c>
      <c r="AE225" s="84">
        <f t="shared" si="232"/>
        <v>0</v>
      </c>
      <c r="AF225" s="84">
        <f t="shared" si="233"/>
        <v>0</v>
      </c>
      <c r="AG225" s="84">
        <f t="shared" si="234"/>
        <v>0</v>
      </c>
      <c r="AH225" s="84">
        <f t="shared" si="235"/>
        <v>0</v>
      </c>
      <c r="AI225" s="84">
        <f t="shared" si="236"/>
        <v>0</v>
      </c>
      <c r="AL225" s="199">
        <v>2</v>
      </c>
      <c r="AM225" s="207" t="s">
        <v>104</v>
      </c>
      <c r="AN225" s="206"/>
      <c r="AO225" s="207" t="s">
        <v>104</v>
      </c>
      <c r="AP225" s="207" t="s">
        <v>104</v>
      </c>
      <c r="AQ225" s="207" t="s">
        <v>104</v>
      </c>
      <c r="AR225" s="207" t="s">
        <v>104</v>
      </c>
      <c r="AS225" s="207" t="s">
        <v>104</v>
      </c>
      <c r="AT225" s="207" t="s">
        <v>104</v>
      </c>
      <c r="AU225" s="207" t="s">
        <v>104</v>
      </c>
      <c r="AV225" s="207" t="s">
        <v>104</v>
      </c>
      <c r="AW225" s="147"/>
      <c r="AX225" s="147"/>
      <c r="AY225" s="11">
        <v>2</v>
      </c>
      <c r="AZ225" s="190">
        <v>0</v>
      </c>
      <c r="BA225" s="212">
        <v>1</v>
      </c>
      <c r="BB225" s="191">
        <v>0</v>
      </c>
      <c r="BC225" s="191">
        <v>0</v>
      </c>
      <c r="BD225" s="191">
        <v>0</v>
      </c>
      <c r="BE225" s="191">
        <v>0</v>
      </c>
      <c r="BF225" s="191">
        <v>0</v>
      </c>
      <c r="BG225" s="191">
        <v>0</v>
      </c>
      <c r="BH225" s="191">
        <v>0</v>
      </c>
      <c r="BI225" s="191">
        <v>0</v>
      </c>
      <c r="BJ225" s="147"/>
      <c r="BK225" s="215"/>
      <c r="BL225" s="147"/>
      <c r="BM225" s="147"/>
      <c r="BN225" s="147"/>
      <c r="BO225" s="147"/>
      <c r="BP225" s="147"/>
      <c r="BQ225" s="147"/>
      <c r="BS225" s="11">
        <v>2</v>
      </c>
      <c r="BT225" s="191">
        <v>0</v>
      </c>
      <c r="BU225" s="212">
        <v>1</v>
      </c>
      <c r="BV225" s="191">
        <v>0</v>
      </c>
      <c r="BW225" s="191">
        <v>0</v>
      </c>
      <c r="BX225" s="191">
        <v>0</v>
      </c>
      <c r="BY225" s="191">
        <v>0</v>
      </c>
      <c r="BZ225" s="191">
        <v>0</v>
      </c>
      <c r="CA225" s="191">
        <v>0</v>
      </c>
      <c r="CB225" s="191">
        <v>0</v>
      </c>
      <c r="CC225" s="191">
        <v>0</v>
      </c>
      <c r="CG225" s="199">
        <v>2</v>
      </c>
      <c r="CH225" s="207" t="s">
        <v>104</v>
      </c>
      <c r="CI225" s="206"/>
      <c r="CJ225" s="207" t="s">
        <v>104</v>
      </c>
      <c r="CK225" s="207" t="s">
        <v>104</v>
      </c>
      <c r="CL225" s="207" t="s">
        <v>104</v>
      </c>
      <c r="CM225" s="207" t="s">
        <v>104</v>
      </c>
      <c r="CN225" s="207" t="s">
        <v>104</v>
      </c>
      <c r="CO225" s="207" t="s">
        <v>104</v>
      </c>
      <c r="CP225" s="207" t="s">
        <v>104</v>
      </c>
      <c r="CQ225" s="207" t="s">
        <v>104</v>
      </c>
    </row>
    <row r="226" spans="1:95" x14ac:dyDescent="0.2">
      <c r="A226" s="17"/>
      <c r="B226" s="13"/>
      <c r="C226" s="11">
        <v>3</v>
      </c>
      <c r="D226" s="38">
        <v>0</v>
      </c>
      <c r="E226" s="38">
        <v>0</v>
      </c>
      <c r="F226" s="46">
        <v>1</v>
      </c>
      <c r="G226" s="38">
        <v>0</v>
      </c>
      <c r="H226" s="38">
        <v>0</v>
      </c>
      <c r="I226" s="38">
        <v>0</v>
      </c>
      <c r="J226" s="38">
        <v>0</v>
      </c>
      <c r="K226" s="38">
        <v>0</v>
      </c>
      <c r="L226" s="38">
        <v>0</v>
      </c>
      <c r="M226" s="38">
        <v>0</v>
      </c>
      <c r="Y226" s="11">
        <v>3</v>
      </c>
      <c r="Z226" s="84">
        <f t="shared" ref="Z226:Z232" si="237">IF(AM226="p",AZ226+$S$15,(IF(AM226="z",AZ226,IF(AM226="m",AZ226*$S$15,IF(AM226="n",AZ226-$S$15,AZ226)))))</f>
        <v>0</v>
      </c>
      <c r="AA226" s="84">
        <f t="shared" ref="AA226:AA233" si="238">IF(AN226="p",BA226+$S$15,(IF(AN226="z",BA226,IF(AN226="m",BA226*$S$15,IF(AN226="n",BA226-$S$15,BA226)))))</f>
        <v>0</v>
      </c>
      <c r="AB226" s="204">
        <f>$S$17</f>
        <v>1</v>
      </c>
      <c r="AC226" s="84">
        <f t="shared" si="230"/>
        <v>0</v>
      </c>
      <c r="AD226" s="84">
        <f t="shared" si="231"/>
        <v>0</v>
      </c>
      <c r="AE226" s="84">
        <f t="shared" si="232"/>
        <v>0</v>
      </c>
      <c r="AF226" s="84">
        <f t="shared" si="233"/>
        <v>0</v>
      </c>
      <c r="AG226" s="84">
        <f t="shared" si="234"/>
        <v>0</v>
      </c>
      <c r="AH226" s="84">
        <f t="shared" si="235"/>
        <v>0</v>
      </c>
      <c r="AI226" s="84">
        <f t="shared" si="236"/>
        <v>0</v>
      </c>
      <c r="AL226" s="199">
        <v>3</v>
      </c>
      <c r="AM226" s="207" t="s">
        <v>104</v>
      </c>
      <c r="AN226" s="207" t="s">
        <v>104</v>
      </c>
      <c r="AO226" s="206"/>
      <c r="AP226" s="207" t="s">
        <v>104</v>
      </c>
      <c r="AQ226" s="207" t="s">
        <v>104</v>
      </c>
      <c r="AR226" s="207" t="s">
        <v>104</v>
      </c>
      <c r="AS226" s="207" t="s">
        <v>104</v>
      </c>
      <c r="AT226" s="207" t="s">
        <v>104</v>
      </c>
      <c r="AU226" s="207" t="s">
        <v>104</v>
      </c>
      <c r="AV226" s="207" t="s">
        <v>104</v>
      </c>
      <c r="AW226" s="147"/>
      <c r="AX226" s="147"/>
      <c r="AY226" s="11">
        <v>3</v>
      </c>
      <c r="AZ226" s="191">
        <v>0</v>
      </c>
      <c r="BA226" s="191">
        <v>0</v>
      </c>
      <c r="BB226" s="212">
        <v>1</v>
      </c>
      <c r="BC226" s="191">
        <v>0</v>
      </c>
      <c r="BD226" s="191">
        <v>0</v>
      </c>
      <c r="BE226" s="191">
        <v>0</v>
      </c>
      <c r="BF226" s="191">
        <v>0</v>
      </c>
      <c r="BG226" s="191">
        <v>0</v>
      </c>
      <c r="BH226" s="191">
        <v>0</v>
      </c>
      <c r="BI226" s="191">
        <v>0</v>
      </c>
      <c r="BJ226" s="147"/>
      <c r="BK226" s="215"/>
      <c r="BL226" s="147"/>
      <c r="BM226" s="147"/>
      <c r="BN226" s="147"/>
      <c r="BO226" s="147"/>
      <c r="BP226" s="147"/>
      <c r="BQ226" s="147"/>
      <c r="BS226" s="11">
        <v>3</v>
      </c>
      <c r="BT226" s="191">
        <v>0</v>
      </c>
      <c r="BU226" s="191">
        <v>0</v>
      </c>
      <c r="BV226" s="212">
        <v>1</v>
      </c>
      <c r="BW226" s="191">
        <v>0</v>
      </c>
      <c r="BX226" s="191">
        <v>0</v>
      </c>
      <c r="BY226" s="191">
        <v>0</v>
      </c>
      <c r="BZ226" s="191">
        <v>0</v>
      </c>
      <c r="CA226" s="191">
        <v>0</v>
      </c>
      <c r="CB226" s="191">
        <v>0</v>
      </c>
      <c r="CC226" s="191">
        <v>0</v>
      </c>
      <c r="CG226" s="199">
        <v>3</v>
      </c>
      <c r="CH226" s="207" t="s">
        <v>104</v>
      </c>
      <c r="CI226" s="207" t="s">
        <v>104</v>
      </c>
      <c r="CJ226" s="206"/>
      <c r="CK226" s="207" t="s">
        <v>104</v>
      </c>
      <c r="CL226" s="207" t="s">
        <v>104</v>
      </c>
      <c r="CM226" s="207" t="s">
        <v>104</v>
      </c>
      <c r="CN226" s="207" t="s">
        <v>104</v>
      </c>
      <c r="CO226" s="207" t="s">
        <v>104</v>
      </c>
      <c r="CP226" s="207" t="s">
        <v>104</v>
      </c>
      <c r="CQ226" s="207" t="s">
        <v>104</v>
      </c>
    </row>
    <row r="227" spans="1:95" x14ac:dyDescent="0.2">
      <c r="A227" s="17"/>
      <c r="B227" s="13"/>
      <c r="C227" s="11">
        <v>4</v>
      </c>
      <c r="D227" s="38">
        <v>0</v>
      </c>
      <c r="E227" s="38">
        <v>0</v>
      </c>
      <c r="F227" s="38">
        <v>0</v>
      </c>
      <c r="G227" s="46">
        <v>1</v>
      </c>
      <c r="H227" s="38">
        <v>0</v>
      </c>
      <c r="I227" s="38">
        <v>0</v>
      </c>
      <c r="J227" s="38">
        <v>0</v>
      </c>
      <c r="K227" s="38">
        <v>0</v>
      </c>
      <c r="L227" s="38">
        <v>0</v>
      </c>
      <c r="M227" s="38">
        <v>0</v>
      </c>
      <c r="Y227" s="11">
        <v>4</v>
      </c>
      <c r="Z227" s="84">
        <f t="shared" si="237"/>
        <v>0</v>
      </c>
      <c r="AA227" s="84">
        <f t="shared" si="238"/>
        <v>0</v>
      </c>
      <c r="AB227" s="84">
        <f t="shared" ref="AB227:AB235" si="239">IF(AO227="p",BB227+$S$15,(IF(AO227="z",BB227,IF(AO227="m",BB227*$S$15,IF(AO227="n",BB227-$S$15,BB227)))))</f>
        <v>0</v>
      </c>
      <c r="AC227" s="204">
        <f>$S$17</f>
        <v>1</v>
      </c>
      <c r="AD227" s="84">
        <f t="shared" si="231"/>
        <v>0</v>
      </c>
      <c r="AE227" s="84">
        <f t="shared" si="232"/>
        <v>0</v>
      </c>
      <c r="AF227" s="84">
        <f t="shared" si="233"/>
        <v>0</v>
      </c>
      <c r="AG227" s="84">
        <f t="shared" si="234"/>
        <v>0</v>
      </c>
      <c r="AH227" s="84">
        <f t="shared" si="235"/>
        <v>0</v>
      </c>
      <c r="AI227" s="84">
        <f t="shared" si="236"/>
        <v>0</v>
      </c>
      <c r="AL227" s="199">
        <v>4</v>
      </c>
      <c r="AM227" s="207" t="s">
        <v>104</v>
      </c>
      <c r="AN227" s="207" t="s">
        <v>104</v>
      </c>
      <c r="AO227" s="207" t="s">
        <v>104</v>
      </c>
      <c r="AP227" s="206"/>
      <c r="AQ227" s="207" t="s">
        <v>104</v>
      </c>
      <c r="AR227" s="207" t="s">
        <v>104</v>
      </c>
      <c r="AS227" s="207" t="s">
        <v>104</v>
      </c>
      <c r="AT227" s="207" t="s">
        <v>104</v>
      </c>
      <c r="AU227" s="207" t="s">
        <v>104</v>
      </c>
      <c r="AV227" s="207" t="s">
        <v>104</v>
      </c>
      <c r="AW227" s="147"/>
      <c r="AX227" s="147"/>
      <c r="AY227" s="11">
        <v>4</v>
      </c>
      <c r="AZ227" s="191">
        <v>0</v>
      </c>
      <c r="BA227" s="191">
        <v>0</v>
      </c>
      <c r="BB227" s="191">
        <v>0</v>
      </c>
      <c r="BC227" s="212">
        <v>1</v>
      </c>
      <c r="BD227" s="191">
        <v>0</v>
      </c>
      <c r="BE227" s="191">
        <v>0</v>
      </c>
      <c r="BF227" s="191">
        <v>0</v>
      </c>
      <c r="BG227" s="191">
        <v>0</v>
      </c>
      <c r="BH227" s="191">
        <v>0</v>
      </c>
      <c r="BI227" s="191">
        <v>0</v>
      </c>
      <c r="BJ227" s="147"/>
      <c r="BK227" s="215"/>
      <c r="BL227" s="147"/>
      <c r="BM227" s="147"/>
      <c r="BN227" s="147"/>
      <c r="BO227" s="147"/>
      <c r="BP227" s="147"/>
      <c r="BQ227" s="147"/>
      <c r="BS227" s="11">
        <v>4</v>
      </c>
      <c r="BT227" s="191">
        <v>0</v>
      </c>
      <c r="BU227" s="191">
        <v>0</v>
      </c>
      <c r="BV227" s="191">
        <v>0</v>
      </c>
      <c r="BW227" s="212">
        <v>1</v>
      </c>
      <c r="BX227" s="191">
        <v>0</v>
      </c>
      <c r="BY227" s="191">
        <v>0</v>
      </c>
      <c r="BZ227" s="191">
        <v>0</v>
      </c>
      <c r="CA227" s="191">
        <v>0</v>
      </c>
      <c r="CB227" s="191">
        <v>0</v>
      </c>
      <c r="CC227" s="191">
        <v>0</v>
      </c>
      <c r="CG227" s="199">
        <v>4</v>
      </c>
      <c r="CH227" s="207" t="s">
        <v>104</v>
      </c>
      <c r="CI227" s="207" t="s">
        <v>104</v>
      </c>
      <c r="CJ227" s="207" t="s">
        <v>104</v>
      </c>
      <c r="CK227" s="206"/>
      <c r="CL227" s="207" t="s">
        <v>104</v>
      </c>
      <c r="CM227" s="207" t="s">
        <v>104</v>
      </c>
      <c r="CN227" s="207" t="s">
        <v>104</v>
      </c>
      <c r="CO227" s="207" t="s">
        <v>104</v>
      </c>
      <c r="CP227" s="207" t="s">
        <v>104</v>
      </c>
      <c r="CQ227" s="207" t="s">
        <v>104</v>
      </c>
    </row>
    <row r="228" spans="1:95" x14ac:dyDescent="0.2">
      <c r="A228" s="17"/>
      <c r="B228" s="13"/>
      <c r="C228" s="11">
        <v>5</v>
      </c>
      <c r="D228" s="38">
        <v>0</v>
      </c>
      <c r="E228" s="38">
        <v>0</v>
      </c>
      <c r="F228" s="38">
        <v>0</v>
      </c>
      <c r="G228" s="38">
        <v>0</v>
      </c>
      <c r="H228" s="46">
        <v>1</v>
      </c>
      <c r="I228" s="38">
        <v>0</v>
      </c>
      <c r="J228" s="38">
        <v>0</v>
      </c>
      <c r="K228" s="38">
        <v>0</v>
      </c>
      <c r="L228" s="38">
        <v>0</v>
      </c>
      <c r="M228" s="38">
        <v>0</v>
      </c>
      <c r="Y228" s="11">
        <v>5</v>
      </c>
      <c r="Z228" s="84">
        <f t="shared" si="237"/>
        <v>0</v>
      </c>
      <c r="AA228" s="84">
        <f t="shared" si="238"/>
        <v>0</v>
      </c>
      <c r="AB228" s="84">
        <f t="shared" si="239"/>
        <v>0</v>
      </c>
      <c r="AC228" s="84">
        <f t="shared" ref="AC228:AC236" si="240">IF(AP228="p",BC228+$S$15,(IF(AP228="z",BC228,IF(AP228="m",BC228*$S$15,IF(AP228="n",BC228-$S$15,BC228)))))</f>
        <v>0</v>
      </c>
      <c r="AD228" s="204">
        <f>$S$17</f>
        <v>1</v>
      </c>
      <c r="AE228" s="84">
        <f t="shared" si="232"/>
        <v>0</v>
      </c>
      <c r="AF228" s="84">
        <f t="shared" si="233"/>
        <v>0</v>
      </c>
      <c r="AG228" s="84">
        <f t="shared" si="234"/>
        <v>0</v>
      </c>
      <c r="AH228" s="84">
        <f t="shared" si="235"/>
        <v>0</v>
      </c>
      <c r="AI228" s="84">
        <f t="shared" si="236"/>
        <v>0</v>
      </c>
      <c r="AL228" s="199">
        <v>5</v>
      </c>
      <c r="AM228" s="207" t="s">
        <v>104</v>
      </c>
      <c r="AN228" s="207" t="s">
        <v>104</v>
      </c>
      <c r="AO228" s="207" t="s">
        <v>104</v>
      </c>
      <c r="AP228" s="207" t="s">
        <v>104</v>
      </c>
      <c r="AQ228" s="206"/>
      <c r="AR228" s="207" t="s">
        <v>104</v>
      </c>
      <c r="AS228" s="207" t="s">
        <v>104</v>
      </c>
      <c r="AT228" s="207" t="s">
        <v>104</v>
      </c>
      <c r="AU228" s="207" t="s">
        <v>104</v>
      </c>
      <c r="AV228" s="207" t="s">
        <v>104</v>
      </c>
      <c r="AW228" s="147"/>
      <c r="AX228" s="147"/>
      <c r="AY228" s="11">
        <v>5</v>
      </c>
      <c r="AZ228" s="191">
        <v>0</v>
      </c>
      <c r="BA228" s="191">
        <v>0</v>
      </c>
      <c r="BB228" s="191">
        <v>0</v>
      </c>
      <c r="BC228" s="191">
        <v>0</v>
      </c>
      <c r="BD228" s="212">
        <v>1</v>
      </c>
      <c r="BE228" s="191">
        <v>0</v>
      </c>
      <c r="BF228" s="191">
        <v>0</v>
      </c>
      <c r="BG228" s="191">
        <v>0</v>
      </c>
      <c r="BH228" s="191">
        <v>0</v>
      </c>
      <c r="BI228" s="191">
        <v>0</v>
      </c>
      <c r="BJ228" s="147"/>
      <c r="BK228" s="215"/>
      <c r="BL228" s="147"/>
      <c r="BM228" s="147"/>
      <c r="BN228" s="147"/>
      <c r="BO228" s="147"/>
      <c r="BP228" s="147"/>
      <c r="BQ228" s="147"/>
      <c r="BS228" s="11">
        <v>5</v>
      </c>
      <c r="BT228" s="191">
        <v>0</v>
      </c>
      <c r="BU228" s="191">
        <v>0</v>
      </c>
      <c r="BV228" s="191">
        <v>0</v>
      </c>
      <c r="BW228" s="191">
        <v>0</v>
      </c>
      <c r="BX228" s="212">
        <v>1</v>
      </c>
      <c r="BY228" s="191">
        <v>0</v>
      </c>
      <c r="BZ228" s="191">
        <v>0</v>
      </c>
      <c r="CA228" s="191">
        <v>0</v>
      </c>
      <c r="CB228" s="191">
        <v>0</v>
      </c>
      <c r="CC228" s="191">
        <v>0</v>
      </c>
      <c r="CG228" s="199">
        <v>5</v>
      </c>
      <c r="CH228" s="207" t="s">
        <v>104</v>
      </c>
      <c r="CI228" s="207" t="s">
        <v>104</v>
      </c>
      <c r="CJ228" s="207" t="s">
        <v>104</v>
      </c>
      <c r="CK228" s="207" t="s">
        <v>104</v>
      </c>
      <c r="CL228" s="206"/>
      <c r="CM228" s="207" t="s">
        <v>104</v>
      </c>
      <c r="CN228" s="207" t="s">
        <v>104</v>
      </c>
      <c r="CO228" s="207" t="s">
        <v>104</v>
      </c>
      <c r="CP228" s="207" t="s">
        <v>104</v>
      </c>
      <c r="CQ228" s="207" t="s">
        <v>104</v>
      </c>
    </row>
    <row r="229" spans="1:95" x14ac:dyDescent="0.2">
      <c r="A229" s="17"/>
      <c r="B229" s="13"/>
      <c r="C229" s="11">
        <v>6</v>
      </c>
      <c r="D229" s="38">
        <v>0</v>
      </c>
      <c r="E229" s="38">
        <v>0</v>
      </c>
      <c r="F229" s="38">
        <v>0</v>
      </c>
      <c r="G229" s="38">
        <v>0</v>
      </c>
      <c r="H229" s="38">
        <v>0</v>
      </c>
      <c r="I229" s="46">
        <v>1</v>
      </c>
      <c r="J229" s="38">
        <v>0</v>
      </c>
      <c r="K229" s="38">
        <v>0</v>
      </c>
      <c r="L229" s="38">
        <v>0</v>
      </c>
      <c r="M229" s="38">
        <v>0</v>
      </c>
      <c r="Y229" s="11">
        <v>6</v>
      </c>
      <c r="Z229" s="84">
        <f t="shared" si="237"/>
        <v>0</v>
      </c>
      <c r="AA229" s="84">
        <f t="shared" si="238"/>
        <v>0</v>
      </c>
      <c r="AB229" s="84">
        <f t="shared" si="239"/>
        <v>0</v>
      </c>
      <c r="AC229" s="84">
        <f t="shared" si="240"/>
        <v>0</v>
      </c>
      <c r="AD229" s="84">
        <f t="shared" ref="AD229:AD237" si="241">IF(AQ229="p",BD229+$S$15,(IF(AQ229="z",BD229,IF(AQ229="m",BD229*$S$15,IF(AQ229="n",BD229-$S$15,BD229)))))</f>
        <v>0</v>
      </c>
      <c r="AE229" s="204">
        <f>$S$17</f>
        <v>1</v>
      </c>
      <c r="AF229" s="84">
        <f t="shared" si="233"/>
        <v>0</v>
      </c>
      <c r="AG229" s="84">
        <f t="shared" si="234"/>
        <v>0</v>
      </c>
      <c r="AH229" s="84">
        <f t="shared" si="235"/>
        <v>0</v>
      </c>
      <c r="AI229" s="84">
        <f t="shared" si="236"/>
        <v>0</v>
      </c>
      <c r="AL229" s="199">
        <v>6</v>
      </c>
      <c r="AM229" s="207" t="s">
        <v>104</v>
      </c>
      <c r="AN229" s="207" t="s">
        <v>104</v>
      </c>
      <c r="AO229" s="207" t="s">
        <v>104</v>
      </c>
      <c r="AP229" s="207" t="s">
        <v>104</v>
      </c>
      <c r="AQ229" s="207" t="s">
        <v>104</v>
      </c>
      <c r="AR229" s="206"/>
      <c r="AS229" s="207" t="s">
        <v>104</v>
      </c>
      <c r="AT229" s="207" t="s">
        <v>104</v>
      </c>
      <c r="AU229" s="207" t="s">
        <v>104</v>
      </c>
      <c r="AV229" s="207" t="s">
        <v>104</v>
      </c>
      <c r="AW229" s="147"/>
      <c r="AX229" s="147"/>
      <c r="AY229" s="11">
        <v>6</v>
      </c>
      <c r="AZ229" s="191">
        <v>0</v>
      </c>
      <c r="BA229" s="191">
        <v>0</v>
      </c>
      <c r="BB229" s="191">
        <v>0</v>
      </c>
      <c r="BC229" s="191">
        <v>0</v>
      </c>
      <c r="BD229" s="191">
        <v>0</v>
      </c>
      <c r="BE229" s="212">
        <v>1</v>
      </c>
      <c r="BF229" s="191">
        <v>0</v>
      </c>
      <c r="BG229" s="191">
        <v>0</v>
      </c>
      <c r="BH229" s="191">
        <v>0</v>
      </c>
      <c r="BI229" s="191">
        <v>0</v>
      </c>
      <c r="BJ229" s="147"/>
      <c r="BK229" s="215"/>
      <c r="BL229" s="147"/>
      <c r="BM229" s="147"/>
      <c r="BN229" s="147"/>
      <c r="BO229" s="147"/>
      <c r="BP229" s="147"/>
      <c r="BQ229" s="147"/>
      <c r="BS229" s="11">
        <v>6</v>
      </c>
      <c r="BT229" s="191">
        <v>0</v>
      </c>
      <c r="BU229" s="191">
        <v>0</v>
      </c>
      <c r="BV229" s="191">
        <v>0</v>
      </c>
      <c r="BW229" s="191">
        <v>0</v>
      </c>
      <c r="BX229" s="191">
        <v>0</v>
      </c>
      <c r="BY229" s="212">
        <v>1</v>
      </c>
      <c r="BZ229" s="191">
        <v>0</v>
      </c>
      <c r="CA229" s="191">
        <v>0</v>
      </c>
      <c r="CB229" s="191">
        <v>0</v>
      </c>
      <c r="CC229" s="191">
        <v>0</v>
      </c>
      <c r="CG229" s="199">
        <v>6</v>
      </c>
      <c r="CH229" s="207" t="s">
        <v>104</v>
      </c>
      <c r="CI229" s="207" t="s">
        <v>104</v>
      </c>
      <c r="CJ229" s="207" t="s">
        <v>104</v>
      </c>
      <c r="CK229" s="207" t="s">
        <v>104</v>
      </c>
      <c r="CL229" s="207" t="s">
        <v>104</v>
      </c>
      <c r="CM229" s="206"/>
      <c r="CN229" s="207" t="s">
        <v>104</v>
      </c>
      <c r="CO229" s="207" t="s">
        <v>104</v>
      </c>
      <c r="CP229" s="207" t="s">
        <v>104</v>
      </c>
      <c r="CQ229" s="207" t="s">
        <v>104</v>
      </c>
    </row>
    <row r="230" spans="1:95" x14ac:dyDescent="0.2">
      <c r="A230" s="17"/>
      <c r="B230" s="13"/>
      <c r="C230" s="11">
        <v>7</v>
      </c>
      <c r="D230" s="161">
        <v>0</v>
      </c>
      <c r="E230" s="161">
        <v>0</v>
      </c>
      <c r="F230" s="161">
        <v>0</v>
      </c>
      <c r="G230" s="161">
        <v>0</v>
      </c>
      <c r="H230" s="161">
        <v>0</v>
      </c>
      <c r="I230" s="161">
        <v>0</v>
      </c>
      <c r="J230" s="46">
        <v>1</v>
      </c>
      <c r="K230" s="38">
        <v>0</v>
      </c>
      <c r="L230" s="38">
        <v>0</v>
      </c>
      <c r="M230" s="38">
        <v>0</v>
      </c>
      <c r="Y230" s="11">
        <v>7</v>
      </c>
      <c r="Z230" s="84">
        <f t="shared" si="237"/>
        <v>0</v>
      </c>
      <c r="AA230" s="84">
        <f t="shared" si="238"/>
        <v>0</v>
      </c>
      <c r="AB230" s="84">
        <f t="shared" si="239"/>
        <v>0</v>
      </c>
      <c r="AC230" s="84">
        <f t="shared" si="240"/>
        <v>0</v>
      </c>
      <c r="AD230" s="84">
        <f t="shared" si="241"/>
        <v>0</v>
      </c>
      <c r="AE230" s="84">
        <f t="shared" ref="AE230:AE238" si="242">IF(AR230="p",BE230+$S$15,(IF(AR230="z",BE230,IF(AR230="m",BE230*$S$15,IF(AR230="n",BE230-$S$15,BE230)))))</f>
        <v>0</v>
      </c>
      <c r="AF230" s="204">
        <f>$S$17</f>
        <v>1</v>
      </c>
      <c r="AG230" s="84">
        <f t="shared" si="234"/>
        <v>0</v>
      </c>
      <c r="AH230" s="84">
        <f t="shared" si="235"/>
        <v>0</v>
      </c>
      <c r="AI230" s="84">
        <f t="shared" si="236"/>
        <v>0</v>
      </c>
      <c r="AL230" s="199">
        <v>7</v>
      </c>
      <c r="AM230" s="207" t="s">
        <v>104</v>
      </c>
      <c r="AN230" s="207" t="s">
        <v>104</v>
      </c>
      <c r="AO230" s="207" t="s">
        <v>104</v>
      </c>
      <c r="AP230" s="207" t="s">
        <v>104</v>
      </c>
      <c r="AQ230" s="207" t="s">
        <v>104</v>
      </c>
      <c r="AR230" s="207" t="s">
        <v>104</v>
      </c>
      <c r="AS230" s="206"/>
      <c r="AT230" s="207" t="s">
        <v>104</v>
      </c>
      <c r="AU230" s="207" t="s">
        <v>104</v>
      </c>
      <c r="AV230" s="207" t="s">
        <v>104</v>
      </c>
      <c r="AW230" s="147"/>
      <c r="AX230" s="147"/>
      <c r="AY230" s="11">
        <v>7</v>
      </c>
      <c r="AZ230" s="191">
        <v>0</v>
      </c>
      <c r="BA230" s="193">
        <v>0</v>
      </c>
      <c r="BB230" s="193">
        <v>0</v>
      </c>
      <c r="BC230" s="193">
        <v>0</v>
      </c>
      <c r="BD230" s="193">
        <v>0</v>
      </c>
      <c r="BE230" s="193">
        <v>0</v>
      </c>
      <c r="BF230" s="212">
        <v>1</v>
      </c>
      <c r="BG230" s="191">
        <v>0</v>
      </c>
      <c r="BH230" s="191">
        <v>0</v>
      </c>
      <c r="BI230" s="191">
        <v>0</v>
      </c>
      <c r="BJ230" s="147"/>
      <c r="BK230" s="215"/>
      <c r="BL230" s="147"/>
      <c r="BM230" s="147"/>
      <c r="BN230" s="147"/>
      <c r="BO230" s="147"/>
      <c r="BP230" s="147"/>
      <c r="BQ230" s="147"/>
      <c r="BS230" s="11">
        <v>7</v>
      </c>
      <c r="BT230" s="191">
        <v>0</v>
      </c>
      <c r="BU230" s="193">
        <v>0</v>
      </c>
      <c r="BV230" s="193">
        <v>0</v>
      </c>
      <c r="BW230" s="193">
        <v>0</v>
      </c>
      <c r="BX230" s="193">
        <v>0</v>
      </c>
      <c r="BY230" s="193">
        <v>0</v>
      </c>
      <c r="BZ230" s="212">
        <v>1</v>
      </c>
      <c r="CA230" s="191">
        <v>0</v>
      </c>
      <c r="CB230" s="191">
        <v>0</v>
      </c>
      <c r="CC230" s="191">
        <v>0</v>
      </c>
      <c r="CG230" s="199">
        <v>7</v>
      </c>
      <c r="CH230" s="207" t="s">
        <v>104</v>
      </c>
      <c r="CI230" s="207" t="s">
        <v>104</v>
      </c>
      <c r="CJ230" s="207" t="s">
        <v>104</v>
      </c>
      <c r="CK230" s="207" t="s">
        <v>104</v>
      </c>
      <c r="CL230" s="207" t="s">
        <v>104</v>
      </c>
      <c r="CM230" s="207" t="s">
        <v>104</v>
      </c>
      <c r="CN230" s="206"/>
      <c r="CO230" s="207" t="s">
        <v>104</v>
      </c>
      <c r="CP230" s="207" t="s">
        <v>104</v>
      </c>
      <c r="CQ230" s="207" t="s">
        <v>104</v>
      </c>
    </row>
    <row r="231" spans="1:95" x14ac:dyDescent="0.2">
      <c r="A231" s="17"/>
      <c r="C231" s="11">
        <v>8</v>
      </c>
      <c r="D231" s="161">
        <v>0</v>
      </c>
      <c r="E231" s="161">
        <v>0</v>
      </c>
      <c r="F231" s="161">
        <v>0</v>
      </c>
      <c r="G231" s="161">
        <v>0</v>
      </c>
      <c r="H231" s="161">
        <v>0</v>
      </c>
      <c r="I231" s="161">
        <v>0</v>
      </c>
      <c r="J231" s="84">
        <v>0</v>
      </c>
      <c r="K231" s="46">
        <v>1</v>
      </c>
      <c r="L231" s="38">
        <v>0</v>
      </c>
      <c r="M231" s="38">
        <v>0</v>
      </c>
      <c r="Y231" s="11">
        <v>8</v>
      </c>
      <c r="Z231" s="84">
        <f t="shared" si="237"/>
        <v>0</v>
      </c>
      <c r="AA231" s="84">
        <f t="shared" si="238"/>
        <v>0</v>
      </c>
      <c r="AB231" s="84">
        <f t="shared" si="239"/>
        <v>0</v>
      </c>
      <c r="AC231" s="84">
        <f t="shared" si="240"/>
        <v>0</v>
      </c>
      <c r="AD231" s="84">
        <f t="shared" si="241"/>
        <v>0</v>
      </c>
      <c r="AE231" s="84">
        <f t="shared" si="242"/>
        <v>0</v>
      </c>
      <c r="AF231" s="84">
        <f t="shared" ref="AF231:AF239" si="243">IF(AS231="p",BF231+$S$15,(IF(AS231="z",BF231,IF(AS231="m",BF231*$S$15,IF(AS231="n",BF231-$S$15,BF231)))))</f>
        <v>0</v>
      </c>
      <c r="AG231" s="204">
        <f>$S$17</f>
        <v>1</v>
      </c>
      <c r="AH231" s="84">
        <f t="shared" si="235"/>
        <v>0</v>
      </c>
      <c r="AI231" s="84">
        <f t="shared" si="236"/>
        <v>0</v>
      </c>
      <c r="AL231" s="199">
        <v>8</v>
      </c>
      <c r="AM231" s="207" t="s">
        <v>104</v>
      </c>
      <c r="AN231" s="207" t="s">
        <v>104</v>
      </c>
      <c r="AO231" s="207" t="s">
        <v>104</v>
      </c>
      <c r="AP231" s="207" t="s">
        <v>104</v>
      </c>
      <c r="AQ231" s="207" t="s">
        <v>104</v>
      </c>
      <c r="AR231" s="207" t="s">
        <v>104</v>
      </c>
      <c r="AS231" s="207" t="s">
        <v>104</v>
      </c>
      <c r="AT231" s="206"/>
      <c r="AU231" s="207" t="s">
        <v>104</v>
      </c>
      <c r="AV231" s="207" t="s">
        <v>104</v>
      </c>
      <c r="AW231" s="147"/>
      <c r="AX231" s="147"/>
      <c r="AY231" s="11">
        <v>8</v>
      </c>
      <c r="AZ231" s="191">
        <v>0</v>
      </c>
      <c r="BA231" s="193">
        <v>0</v>
      </c>
      <c r="BB231" s="193">
        <v>0</v>
      </c>
      <c r="BC231" s="193">
        <v>0</v>
      </c>
      <c r="BD231" s="193">
        <v>0</v>
      </c>
      <c r="BE231" s="193">
        <v>0</v>
      </c>
      <c r="BF231" s="193">
        <v>0</v>
      </c>
      <c r="BG231" s="212">
        <v>1</v>
      </c>
      <c r="BH231" s="191">
        <v>0</v>
      </c>
      <c r="BI231" s="191">
        <v>0</v>
      </c>
      <c r="BJ231" s="147"/>
      <c r="BK231" s="215"/>
      <c r="BL231" s="147"/>
      <c r="BM231" s="147"/>
      <c r="BN231" s="147"/>
      <c r="BO231" s="147"/>
      <c r="BP231" s="147"/>
      <c r="BQ231" s="147"/>
      <c r="BS231" s="11">
        <v>8</v>
      </c>
      <c r="BT231" s="191">
        <v>0</v>
      </c>
      <c r="BU231" s="193">
        <v>0</v>
      </c>
      <c r="BV231" s="193">
        <v>0</v>
      </c>
      <c r="BW231" s="193">
        <v>0</v>
      </c>
      <c r="BX231" s="193">
        <v>0</v>
      </c>
      <c r="BY231" s="193">
        <v>0</v>
      </c>
      <c r="BZ231" s="193">
        <v>0</v>
      </c>
      <c r="CA231" s="212">
        <v>1</v>
      </c>
      <c r="CB231" s="191">
        <v>0</v>
      </c>
      <c r="CC231" s="191">
        <v>0</v>
      </c>
      <c r="CG231" s="199">
        <v>8</v>
      </c>
      <c r="CH231" s="207" t="s">
        <v>104</v>
      </c>
      <c r="CI231" s="207" t="s">
        <v>104</v>
      </c>
      <c r="CJ231" s="207" t="s">
        <v>104</v>
      </c>
      <c r="CK231" s="207" t="s">
        <v>104</v>
      </c>
      <c r="CL231" s="207" t="s">
        <v>104</v>
      </c>
      <c r="CM231" s="207" t="s">
        <v>104</v>
      </c>
      <c r="CN231" s="207" t="s">
        <v>104</v>
      </c>
      <c r="CO231" s="206"/>
      <c r="CP231" s="207" t="s">
        <v>104</v>
      </c>
      <c r="CQ231" s="207" t="s">
        <v>104</v>
      </c>
    </row>
    <row r="232" spans="1:95" x14ac:dyDescent="0.2">
      <c r="A232" s="17"/>
      <c r="C232" s="11">
        <v>9</v>
      </c>
      <c r="D232" s="161">
        <v>0</v>
      </c>
      <c r="E232" s="161">
        <v>0</v>
      </c>
      <c r="F232" s="161">
        <v>0</v>
      </c>
      <c r="G232" s="161">
        <v>0</v>
      </c>
      <c r="H232" s="161">
        <v>0</v>
      </c>
      <c r="I232" s="161">
        <v>0</v>
      </c>
      <c r="J232" s="84">
        <v>0</v>
      </c>
      <c r="K232" s="84">
        <v>0</v>
      </c>
      <c r="L232" s="46">
        <v>1</v>
      </c>
      <c r="M232" s="38">
        <v>0</v>
      </c>
      <c r="Y232" s="11">
        <v>9</v>
      </c>
      <c r="Z232" s="84">
        <f t="shared" si="237"/>
        <v>0</v>
      </c>
      <c r="AA232" s="84">
        <f t="shared" si="238"/>
        <v>0</v>
      </c>
      <c r="AB232" s="84">
        <f t="shared" si="239"/>
        <v>0</v>
      </c>
      <c r="AC232" s="84">
        <f t="shared" si="240"/>
        <v>0</v>
      </c>
      <c r="AD232" s="84">
        <f t="shared" si="241"/>
        <v>0</v>
      </c>
      <c r="AE232" s="84">
        <f t="shared" si="242"/>
        <v>0</v>
      </c>
      <c r="AF232" s="84">
        <f t="shared" si="243"/>
        <v>0</v>
      </c>
      <c r="AG232" s="84">
        <f t="shared" ref="AG232:AG240" si="244">IF(AT232="p",BG232+$S$15,(IF(AT232="z",BG232,IF(AT232="m",BG232*$S$15,IF(AT232="n",BG232-$S$15,BG232)))))</f>
        <v>0</v>
      </c>
      <c r="AH232" s="204">
        <f>$S$17</f>
        <v>1</v>
      </c>
      <c r="AI232" s="84">
        <f t="shared" si="236"/>
        <v>0</v>
      </c>
      <c r="AL232" s="199">
        <v>9</v>
      </c>
      <c r="AM232" s="207" t="s">
        <v>104</v>
      </c>
      <c r="AN232" s="207" t="s">
        <v>104</v>
      </c>
      <c r="AO232" s="207" t="s">
        <v>104</v>
      </c>
      <c r="AP232" s="207" t="s">
        <v>104</v>
      </c>
      <c r="AQ232" s="207" t="s">
        <v>104</v>
      </c>
      <c r="AR232" s="207" t="s">
        <v>104</v>
      </c>
      <c r="AS232" s="207" t="s">
        <v>104</v>
      </c>
      <c r="AT232" s="207" t="s">
        <v>104</v>
      </c>
      <c r="AU232" s="206"/>
      <c r="AV232" s="207" t="s">
        <v>104</v>
      </c>
      <c r="AW232" s="147"/>
      <c r="AX232" s="147"/>
      <c r="AY232" s="11">
        <v>9</v>
      </c>
      <c r="AZ232" s="191">
        <v>0</v>
      </c>
      <c r="BA232" s="193">
        <v>0</v>
      </c>
      <c r="BB232" s="193">
        <v>0</v>
      </c>
      <c r="BC232" s="193">
        <v>0</v>
      </c>
      <c r="BD232" s="193">
        <v>0</v>
      </c>
      <c r="BE232" s="193">
        <v>0</v>
      </c>
      <c r="BF232" s="193">
        <v>0</v>
      </c>
      <c r="BG232" s="193">
        <v>0</v>
      </c>
      <c r="BH232" s="212">
        <v>1</v>
      </c>
      <c r="BI232" s="191">
        <v>0</v>
      </c>
      <c r="BJ232" s="147"/>
      <c r="BK232" s="215"/>
      <c r="BL232" s="147"/>
      <c r="BM232" s="147"/>
      <c r="BN232" s="147"/>
      <c r="BO232" s="147"/>
      <c r="BP232" s="147"/>
      <c r="BQ232" s="147"/>
      <c r="BS232" s="11">
        <v>9</v>
      </c>
      <c r="BT232" s="191">
        <v>0</v>
      </c>
      <c r="BU232" s="193">
        <v>0</v>
      </c>
      <c r="BV232" s="193">
        <v>0</v>
      </c>
      <c r="BW232" s="193">
        <v>0</v>
      </c>
      <c r="BX232" s="193">
        <v>0</v>
      </c>
      <c r="BY232" s="193">
        <v>0</v>
      </c>
      <c r="BZ232" s="193">
        <v>0</v>
      </c>
      <c r="CA232" s="193">
        <v>0</v>
      </c>
      <c r="CB232" s="212">
        <v>1</v>
      </c>
      <c r="CC232" s="191">
        <v>0</v>
      </c>
      <c r="CG232" s="199">
        <v>9</v>
      </c>
      <c r="CH232" s="207" t="s">
        <v>104</v>
      </c>
      <c r="CI232" s="207" t="s">
        <v>104</v>
      </c>
      <c r="CJ232" s="207" t="s">
        <v>104</v>
      </c>
      <c r="CK232" s="207" t="s">
        <v>104</v>
      </c>
      <c r="CL232" s="207" t="s">
        <v>104</v>
      </c>
      <c r="CM232" s="207" t="s">
        <v>104</v>
      </c>
      <c r="CN232" s="207" t="s">
        <v>104</v>
      </c>
      <c r="CO232" s="207" t="s">
        <v>104</v>
      </c>
      <c r="CP232" s="206"/>
      <c r="CQ232" s="207" t="s">
        <v>104</v>
      </c>
    </row>
    <row r="233" spans="1:95" x14ac:dyDescent="0.2">
      <c r="A233" s="17"/>
      <c r="C233" s="166">
        <v>10</v>
      </c>
      <c r="D233" s="157">
        <v>0</v>
      </c>
      <c r="E233" s="157">
        <v>0</v>
      </c>
      <c r="F233" s="157">
        <v>0</v>
      </c>
      <c r="G233" s="157">
        <v>0</v>
      </c>
      <c r="H233" s="157">
        <v>0</v>
      </c>
      <c r="I233" s="157">
        <v>0</v>
      </c>
      <c r="J233" s="167">
        <v>0</v>
      </c>
      <c r="K233" s="167">
        <v>0</v>
      </c>
      <c r="L233" s="167">
        <v>0</v>
      </c>
      <c r="M233" s="168">
        <v>1</v>
      </c>
      <c r="Y233" s="166">
        <v>10</v>
      </c>
      <c r="Z233" s="167">
        <f>IF(AM233="p",AZ233+$S$15,(IF(AM233="z",AZ233,IF(AM233="m",AZ233*$S$15,IF(AM233="n",AZ233-$S$15,AZ233)))))</f>
        <v>0</v>
      </c>
      <c r="AA233" s="167">
        <f t="shared" si="238"/>
        <v>0</v>
      </c>
      <c r="AB233" s="167">
        <f t="shared" si="239"/>
        <v>0</v>
      </c>
      <c r="AC233" s="167">
        <f t="shared" si="240"/>
        <v>0</v>
      </c>
      <c r="AD233" s="167">
        <f t="shared" si="241"/>
        <v>0</v>
      </c>
      <c r="AE233" s="167">
        <f t="shared" si="242"/>
        <v>0</v>
      </c>
      <c r="AF233" s="167">
        <f t="shared" si="243"/>
        <v>0</v>
      </c>
      <c r="AG233" s="167">
        <f t="shared" si="244"/>
        <v>0</v>
      </c>
      <c r="AH233" s="167">
        <f t="shared" ref="AH233:AH241" si="245">IF(AU233="p",BH233+$S$15,(IF(AU233="z",BH233,IF(AU233="m",BH233*$S$15,IF(AU233="n",BH233-$S$15,BH233)))))</f>
        <v>0</v>
      </c>
      <c r="AI233" s="168">
        <f>$S$17</f>
        <v>1</v>
      </c>
      <c r="AL233" s="200">
        <v>10</v>
      </c>
      <c r="AM233" s="208" t="s">
        <v>104</v>
      </c>
      <c r="AN233" s="208" t="s">
        <v>104</v>
      </c>
      <c r="AO233" s="208" t="s">
        <v>104</v>
      </c>
      <c r="AP233" s="208" t="s">
        <v>104</v>
      </c>
      <c r="AQ233" s="208" t="s">
        <v>104</v>
      </c>
      <c r="AR233" s="208" t="s">
        <v>104</v>
      </c>
      <c r="AS233" s="208" t="s">
        <v>104</v>
      </c>
      <c r="AT233" s="208" t="s">
        <v>104</v>
      </c>
      <c r="AU233" s="208" t="s">
        <v>104</v>
      </c>
      <c r="AV233" s="209"/>
      <c r="AW233" s="169"/>
      <c r="AX233" s="169"/>
      <c r="AY233" s="166">
        <v>10</v>
      </c>
      <c r="AZ233" s="196">
        <v>0</v>
      </c>
      <c r="BA233" s="195">
        <v>0</v>
      </c>
      <c r="BB233" s="195">
        <v>0</v>
      </c>
      <c r="BC233" s="195">
        <v>0</v>
      </c>
      <c r="BD233" s="195">
        <v>0</v>
      </c>
      <c r="BE233" s="195">
        <v>0</v>
      </c>
      <c r="BF233" s="195">
        <v>0</v>
      </c>
      <c r="BG233" s="195">
        <v>0</v>
      </c>
      <c r="BH233" s="195">
        <v>0</v>
      </c>
      <c r="BI233" s="213">
        <v>1</v>
      </c>
      <c r="BJ233" s="169"/>
      <c r="BK233" s="217"/>
      <c r="BL233" s="169"/>
      <c r="BM233" s="169"/>
      <c r="BN233" s="169"/>
      <c r="BO233" s="169"/>
      <c r="BP233" s="169"/>
      <c r="BQ233" s="169"/>
      <c r="BS233" s="166">
        <v>10</v>
      </c>
      <c r="BT233" s="196">
        <v>0</v>
      </c>
      <c r="BU233" s="195">
        <v>0</v>
      </c>
      <c r="BV233" s="195">
        <v>0</v>
      </c>
      <c r="BW233" s="195">
        <v>0</v>
      </c>
      <c r="BX233" s="195">
        <v>0</v>
      </c>
      <c r="BY233" s="195">
        <v>0</v>
      </c>
      <c r="BZ233" s="195">
        <v>0</v>
      </c>
      <c r="CA233" s="195">
        <v>0</v>
      </c>
      <c r="CB233" s="195">
        <v>0</v>
      </c>
      <c r="CC233" s="213">
        <v>1</v>
      </c>
      <c r="CG233" s="200">
        <v>10</v>
      </c>
      <c r="CH233" s="208" t="s">
        <v>104</v>
      </c>
      <c r="CI233" s="208" t="s">
        <v>104</v>
      </c>
      <c r="CJ233" s="208" t="s">
        <v>104</v>
      </c>
      <c r="CK233" s="208" t="s">
        <v>104</v>
      </c>
      <c r="CL233" s="208" t="s">
        <v>104</v>
      </c>
      <c r="CM233" s="208" t="s">
        <v>104</v>
      </c>
      <c r="CN233" s="208" t="s">
        <v>104</v>
      </c>
      <c r="CO233" s="208" t="s">
        <v>104</v>
      </c>
      <c r="CP233" s="208" t="s">
        <v>104</v>
      </c>
      <c r="CQ233" s="209"/>
    </row>
    <row r="234" spans="1:95" x14ac:dyDescent="0.2">
      <c r="A234" s="17" t="s">
        <v>12</v>
      </c>
      <c r="B234" s="13">
        <f>B224+1</f>
        <v>24</v>
      </c>
      <c r="C234" s="11">
        <v>1</v>
      </c>
      <c r="D234" s="46">
        <v>1</v>
      </c>
      <c r="E234" s="38">
        <v>0</v>
      </c>
      <c r="F234" s="38">
        <v>0</v>
      </c>
      <c r="G234" s="38">
        <v>0</v>
      </c>
      <c r="H234" s="38">
        <v>0</v>
      </c>
      <c r="I234" s="38">
        <v>0</v>
      </c>
      <c r="J234" s="38">
        <v>0</v>
      </c>
      <c r="K234" s="38">
        <v>0</v>
      </c>
      <c r="L234" s="38">
        <v>0</v>
      </c>
      <c r="M234" s="38">
        <v>0</v>
      </c>
      <c r="O234" s="10"/>
      <c r="Y234" s="11">
        <v>1</v>
      </c>
      <c r="Z234" s="204">
        <f>$S$17</f>
        <v>1</v>
      </c>
      <c r="AA234" s="84">
        <f>IF(AN234="p",BA234+$S$15,(IF(AN234="z",BA234,IF(AN234="m",BA234*$S$15,IF(AN234="n",BA234-$S$15,BA234)))))</f>
        <v>0</v>
      </c>
      <c r="AB234" s="84">
        <f t="shared" si="239"/>
        <v>0</v>
      </c>
      <c r="AC234" s="84">
        <f t="shared" si="240"/>
        <v>0</v>
      </c>
      <c r="AD234" s="84">
        <f t="shared" si="241"/>
        <v>0</v>
      </c>
      <c r="AE234" s="84">
        <f t="shared" si="242"/>
        <v>0</v>
      </c>
      <c r="AF234" s="84">
        <f t="shared" si="243"/>
        <v>0</v>
      </c>
      <c r="AG234" s="84">
        <f t="shared" si="244"/>
        <v>0</v>
      </c>
      <c r="AH234" s="84">
        <f t="shared" si="245"/>
        <v>0</v>
      </c>
      <c r="AI234" s="84">
        <f t="shared" ref="AI234:AI242" si="246">IF(AV234="p",BI234+$S$15,(IF(AV234="z",BI234,IF(AV234="m",BI234*$S$15,IF(AV234="n",BI234-$S$15,BI234)))))</f>
        <v>0</v>
      </c>
      <c r="AL234" s="199">
        <v>1</v>
      </c>
      <c r="AM234" s="206"/>
      <c r="AN234" s="207" t="s">
        <v>104</v>
      </c>
      <c r="AO234" s="207" t="s">
        <v>104</v>
      </c>
      <c r="AP234" s="207" t="s">
        <v>104</v>
      </c>
      <c r="AQ234" s="207" t="s">
        <v>104</v>
      </c>
      <c r="AR234" s="207" t="s">
        <v>104</v>
      </c>
      <c r="AS234" s="207" t="s">
        <v>104</v>
      </c>
      <c r="AT234" s="207" t="s">
        <v>104</v>
      </c>
      <c r="AU234" s="207" t="s">
        <v>104</v>
      </c>
      <c r="AV234" s="207" t="s">
        <v>104</v>
      </c>
      <c r="AW234" s="147"/>
      <c r="AX234" s="147"/>
      <c r="AY234" s="11">
        <v>1</v>
      </c>
      <c r="AZ234" s="212">
        <v>1</v>
      </c>
      <c r="BA234" s="190">
        <v>0</v>
      </c>
      <c r="BB234" s="191">
        <v>0</v>
      </c>
      <c r="BC234" s="191">
        <v>0</v>
      </c>
      <c r="BD234" s="191">
        <v>0</v>
      </c>
      <c r="BE234" s="191">
        <v>0</v>
      </c>
      <c r="BF234" s="191">
        <v>0</v>
      </c>
      <c r="BG234" s="191">
        <v>0</v>
      </c>
      <c r="BH234" s="191">
        <v>0</v>
      </c>
      <c r="BI234" s="191">
        <v>0</v>
      </c>
      <c r="BJ234" s="147"/>
      <c r="BK234" s="215"/>
      <c r="BL234" s="147"/>
      <c r="BM234" s="147"/>
      <c r="BN234" s="147"/>
      <c r="BO234" s="147"/>
      <c r="BP234" s="147"/>
      <c r="BQ234" s="147"/>
      <c r="BS234" s="11">
        <v>1</v>
      </c>
      <c r="BT234" s="212">
        <v>1</v>
      </c>
      <c r="BU234" s="191">
        <v>0</v>
      </c>
      <c r="BV234" s="191">
        <v>0</v>
      </c>
      <c r="BW234" s="191">
        <v>0</v>
      </c>
      <c r="BX234" s="191">
        <v>0</v>
      </c>
      <c r="BY234" s="191">
        <v>0</v>
      </c>
      <c r="BZ234" s="191">
        <v>0</v>
      </c>
      <c r="CA234" s="191">
        <v>0</v>
      </c>
      <c r="CB234" s="191">
        <v>0</v>
      </c>
      <c r="CC234" s="191">
        <v>0</v>
      </c>
      <c r="CG234" s="199">
        <v>1</v>
      </c>
      <c r="CH234" s="206"/>
      <c r="CI234" s="207" t="s">
        <v>104</v>
      </c>
      <c r="CJ234" s="207" t="s">
        <v>104</v>
      </c>
      <c r="CK234" s="207" t="s">
        <v>104</v>
      </c>
      <c r="CL234" s="207" t="s">
        <v>104</v>
      </c>
      <c r="CM234" s="207" t="s">
        <v>104</v>
      </c>
      <c r="CN234" s="207" t="s">
        <v>104</v>
      </c>
      <c r="CO234" s="207" t="s">
        <v>104</v>
      </c>
      <c r="CP234" s="207" t="s">
        <v>104</v>
      </c>
      <c r="CQ234" s="207" t="s">
        <v>104</v>
      </c>
    </row>
    <row r="235" spans="1:95" x14ac:dyDescent="0.2">
      <c r="A235" s="17"/>
      <c r="B235" s="13"/>
      <c r="C235" s="11">
        <v>2</v>
      </c>
      <c r="D235" s="38">
        <v>0</v>
      </c>
      <c r="E235" s="46">
        <v>1</v>
      </c>
      <c r="F235" s="38">
        <v>0</v>
      </c>
      <c r="G235" s="38">
        <v>0</v>
      </c>
      <c r="H235" s="38">
        <v>0</v>
      </c>
      <c r="I235" s="38">
        <v>0</v>
      </c>
      <c r="J235" s="38">
        <v>0</v>
      </c>
      <c r="K235" s="38">
        <v>0</v>
      </c>
      <c r="L235" s="38">
        <v>0</v>
      </c>
      <c r="M235" s="38">
        <v>0</v>
      </c>
      <c r="Y235" s="11">
        <v>2</v>
      </c>
      <c r="Z235" s="84">
        <f>IF(AM235="p",AZ235+$S$15,(IF(AM235="z",AZ235,IF(AM235="m",AZ235*$S$15,IF(AM235="n",AZ235-$S$15,AZ235)))))</f>
        <v>0</v>
      </c>
      <c r="AA235" s="204">
        <f>$S$17</f>
        <v>1</v>
      </c>
      <c r="AB235" s="84">
        <f t="shared" si="239"/>
        <v>0</v>
      </c>
      <c r="AC235" s="84">
        <f t="shared" si="240"/>
        <v>0</v>
      </c>
      <c r="AD235" s="84">
        <f t="shared" si="241"/>
        <v>0</v>
      </c>
      <c r="AE235" s="84">
        <f t="shared" si="242"/>
        <v>0</v>
      </c>
      <c r="AF235" s="84">
        <f t="shared" si="243"/>
        <v>0</v>
      </c>
      <c r="AG235" s="84">
        <f t="shared" si="244"/>
        <v>0</v>
      </c>
      <c r="AH235" s="84">
        <f t="shared" si="245"/>
        <v>0</v>
      </c>
      <c r="AI235" s="84">
        <f t="shared" si="246"/>
        <v>0</v>
      </c>
      <c r="AL235" s="199">
        <v>2</v>
      </c>
      <c r="AM235" s="207" t="s">
        <v>104</v>
      </c>
      <c r="AN235" s="206"/>
      <c r="AO235" s="207" t="s">
        <v>104</v>
      </c>
      <c r="AP235" s="207" t="s">
        <v>104</v>
      </c>
      <c r="AQ235" s="207" t="s">
        <v>104</v>
      </c>
      <c r="AR235" s="207" t="s">
        <v>104</v>
      </c>
      <c r="AS235" s="207" t="s">
        <v>104</v>
      </c>
      <c r="AT235" s="207" t="s">
        <v>104</v>
      </c>
      <c r="AU235" s="207" t="s">
        <v>104</v>
      </c>
      <c r="AV235" s="207" t="s">
        <v>104</v>
      </c>
      <c r="AW235" s="147"/>
      <c r="AX235" s="147"/>
      <c r="AY235" s="11">
        <v>2</v>
      </c>
      <c r="AZ235" s="190">
        <v>0</v>
      </c>
      <c r="BA235" s="212">
        <v>1</v>
      </c>
      <c r="BB235" s="191">
        <v>0</v>
      </c>
      <c r="BC235" s="191">
        <v>0</v>
      </c>
      <c r="BD235" s="191">
        <v>0</v>
      </c>
      <c r="BE235" s="191">
        <v>0</v>
      </c>
      <c r="BF235" s="191">
        <v>0</v>
      </c>
      <c r="BG235" s="191">
        <v>0</v>
      </c>
      <c r="BH235" s="191">
        <v>0</v>
      </c>
      <c r="BI235" s="191">
        <v>0</v>
      </c>
      <c r="BJ235" s="147"/>
      <c r="BK235" s="215"/>
      <c r="BL235" s="147"/>
      <c r="BM235" s="147"/>
      <c r="BN235" s="147"/>
      <c r="BO235" s="147"/>
      <c r="BP235" s="147"/>
      <c r="BQ235" s="147"/>
      <c r="BS235" s="11">
        <v>2</v>
      </c>
      <c r="BT235" s="191">
        <v>0</v>
      </c>
      <c r="BU235" s="212">
        <v>1</v>
      </c>
      <c r="BV235" s="191">
        <v>0</v>
      </c>
      <c r="BW235" s="191">
        <v>0</v>
      </c>
      <c r="BX235" s="191">
        <v>0</v>
      </c>
      <c r="BY235" s="191">
        <v>0</v>
      </c>
      <c r="BZ235" s="191">
        <v>0</v>
      </c>
      <c r="CA235" s="191">
        <v>0</v>
      </c>
      <c r="CB235" s="191">
        <v>0</v>
      </c>
      <c r="CC235" s="191">
        <v>0</v>
      </c>
      <c r="CG235" s="199">
        <v>2</v>
      </c>
      <c r="CH235" s="207" t="s">
        <v>104</v>
      </c>
      <c r="CI235" s="206"/>
      <c r="CJ235" s="207" t="s">
        <v>104</v>
      </c>
      <c r="CK235" s="207" t="s">
        <v>104</v>
      </c>
      <c r="CL235" s="207" t="s">
        <v>104</v>
      </c>
      <c r="CM235" s="207" t="s">
        <v>104</v>
      </c>
      <c r="CN235" s="207" t="s">
        <v>104</v>
      </c>
      <c r="CO235" s="207" t="s">
        <v>104</v>
      </c>
      <c r="CP235" s="207" t="s">
        <v>104</v>
      </c>
      <c r="CQ235" s="207" t="s">
        <v>104</v>
      </c>
    </row>
    <row r="236" spans="1:95" x14ac:dyDescent="0.2">
      <c r="A236" s="17"/>
      <c r="B236" s="13"/>
      <c r="C236" s="11">
        <v>3</v>
      </c>
      <c r="D236" s="38">
        <v>0</v>
      </c>
      <c r="E236" s="38">
        <v>0</v>
      </c>
      <c r="F236" s="46">
        <v>1</v>
      </c>
      <c r="G236" s="38">
        <v>0</v>
      </c>
      <c r="H236" s="38">
        <v>0</v>
      </c>
      <c r="I236" s="38">
        <v>0</v>
      </c>
      <c r="J236" s="38">
        <v>0</v>
      </c>
      <c r="K236" s="38">
        <v>0</v>
      </c>
      <c r="L236" s="38">
        <v>0</v>
      </c>
      <c r="M236" s="38">
        <v>0</v>
      </c>
      <c r="Y236" s="11">
        <v>3</v>
      </c>
      <c r="Z236" s="84">
        <f t="shared" ref="Z236:Z242" si="247">IF(AM236="p",AZ236+$S$15,(IF(AM236="z",AZ236,IF(AM236="m",AZ236*$S$15,IF(AM236="n",AZ236-$S$15,AZ236)))))</f>
        <v>0</v>
      </c>
      <c r="AA236" s="84">
        <f t="shared" ref="AA236:AA243" si="248">IF(AN236="p",BA236+$S$15,(IF(AN236="z",BA236,IF(AN236="m",BA236*$S$15,IF(AN236="n",BA236-$S$15,BA236)))))</f>
        <v>0</v>
      </c>
      <c r="AB236" s="204">
        <f>$S$17</f>
        <v>1</v>
      </c>
      <c r="AC236" s="84">
        <f t="shared" si="240"/>
        <v>0</v>
      </c>
      <c r="AD236" s="84">
        <f t="shared" si="241"/>
        <v>0</v>
      </c>
      <c r="AE236" s="84">
        <f t="shared" si="242"/>
        <v>0</v>
      </c>
      <c r="AF236" s="84">
        <f t="shared" si="243"/>
        <v>0</v>
      </c>
      <c r="AG236" s="84">
        <f t="shared" si="244"/>
        <v>0</v>
      </c>
      <c r="AH236" s="84">
        <f t="shared" si="245"/>
        <v>0</v>
      </c>
      <c r="AI236" s="84">
        <f t="shared" si="246"/>
        <v>0</v>
      </c>
      <c r="AL236" s="199">
        <v>3</v>
      </c>
      <c r="AM236" s="207" t="s">
        <v>104</v>
      </c>
      <c r="AN236" s="207" t="s">
        <v>104</v>
      </c>
      <c r="AO236" s="206"/>
      <c r="AP236" s="207" t="s">
        <v>104</v>
      </c>
      <c r="AQ236" s="207" t="s">
        <v>104</v>
      </c>
      <c r="AR236" s="207" t="s">
        <v>104</v>
      </c>
      <c r="AS236" s="207" t="s">
        <v>104</v>
      </c>
      <c r="AT236" s="207" t="s">
        <v>104</v>
      </c>
      <c r="AU236" s="207" t="s">
        <v>104</v>
      </c>
      <c r="AV236" s="207" t="s">
        <v>104</v>
      </c>
      <c r="AW236" s="147"/>
      <c r="AX236" s="147"/>
      <c r="AY236" s="11">
        <v>3</v>
      </c>
      <c r="AZ236" s="191">
        <v>0</v>
      </c>
      <c r="BA236" s="191">
        <v>0</v>
      </c>
      <c r="BB236" s="212">
        <v>1</v>
      </c>
      <c r="BC236" s="191">
        <v>0</v>
      </c>
      <c r="BD236" s="191">
        <v>0</v>
      </c>
      <c r="BE236" s="191">
        <v>0</v>
      </c>
      <c r="BF236" s="191">
        <v>0</v>
      </c>
      <c r="BG236" s="191">
        <v>0</v>
      </c>
      <c r="BH236" s="191">
        <v>0</v>
      </c>
      <c r="BI236" s="191">
        <v>0</v>
      </c>
      <c r="BJ236" s="147"/>
      <c r="BK236" s="215"/>
      <c r="BL236" s="147"/>
      <c r="BM236" s="147"/>
      <c r="BN236" s="147"/>
      <c r="BO236" s="147"/>
      <c r="BP236" s="147"/>
      <c r="BQ236" s="147"/>
      <c r="BS236" s="11">
        <v>3</v>
      </c>
      <c r="BT236" s="191">
        <v>0</v>
      </c>
      <c r="BU236" s="191">
        <v>0</v>
      </c>
      <c r="BV236" s="212">
        <v>1</v>
      </c>
      <c r="BW236" s="191">
        <v>0</v>
      </c>
      <c r="BX236" s="191">
        <v>0</v>
      </c>
      <c r="BY236" s="191">
        <v>0</v>
      </c>
      <c r="BZ236" s="191">
        <v>0</v>
      </c>
      <c r="CA236" s="191">
        <v>0</v>
      </c>
      <c r="CB236" s="191">
        <v>0</v>
      </c>
      <c r="CC236" s="191">
        <v>0</v>
      </c>
      <c r="CG236" s="199">
        <v>3</v>
      </c>
      <c r="CH236" s="207" t="s">
        <v>104</v>
      </c>
      <c r="CI236" s="207" t="s">
        <v>104</v>
      </c>
      <c r="CJ236" s="206"/>
      <c r="CK236" s="207" t="s">
        <v>104</v>
      </c>
      <c r="CL236" s="207" t="s">
        <v>104</v>
      </c>
      <c r="CM236" s="207" t="s">
        <v>104</v>
      </c>
      <c r="CN236" s="207" t="s">
        <v>104</v>
      </c>
      <c r="CO236" s="207" t="s">
        <v>104</v>
      </c>
      <c r="CP236" s="207" t="s">
        <v>104</v>
      </c>
      <c r="CQ236" s="207" t="s">
        <v>104</v>
      </c>
    </row>
    <row r="237" spans="1:95" x14ac:dyDescent="0.2">
      <c r="A237" s="17"/>
      <c r="B237" s="13"/>
      <c r="C237" s="11">
        <v>4</v>
      </c>
      <c r="D237" s="38">
        <v>0</v>
      </c>
      <c r="E237" s="38">
        <v>0</v>
      </c>
      <c r="F237" s="38">
        <v>0</v>
      </c>
      <c r="G237" s="46">
        <v>1</v>
      </c>
      <c r="H237" s="38">
        <v>0</v>
      </c>
      <c r="I237" s="38">
        <v>0</v>
      </c>
      <c r="J237" s="38">
        <v>0</v>
      </c>
      <c r="K237" s="38">
        <v>0</v>
      </c>
      <c r="L237" s="38">
        <v>0</v>
      </c>
      <c r="M237" s="38">
        <v>0</v>
      </c>
      <c r="Y237" s="11">
        <v>4</v>
      </c>
      <c r="Z237" s="84">
        <f t="shared" si="247"/>
        <v>0</v>
      </c>
      <c r="AA237" s="84">
        <f t="shared" si="248"/>
        <v>0</v>
      </c>
      <c r="AB237" s="84">
        <f t="shared" ref="AB237:AB245" si="249">IF(AO237="p",BB237+$S$15,(IF(AO237="z",BB237,IF(AO237="m",BB237*$S$15,IF(AO237="n",BB237-$S$15,BB237)))))</f>
        <v>0</v>
      </c>
      <c r="AC237" s="204">
        <f>$S$17</f>
        <v>1</v>
      </c>
      <c r="AD237" s="84">
        <f t="shared" si="241"/>
        <v>0</v>
      </c>
      <c r="AE237" s="84">
        <f t="shared" si="242"/>
        <v>0</v>
      </c>
      <c r="AF237" s="84">
        <f t="shared" si="243"/>
        <v>0</v>
      </c>
      <c r="AG237" s="84">
        <f t="shared" si="244"/>
        <v>0</v>
      </c>
      <c r="AH237" s="84">
        <f t="shared" si="245"/>
        <v>0</v>
      </c>
      <c r="AI237" s="84">
        <f t="shared" si="246"/>
        <v>0</v>
      </c>
      <c r="AL237" s="199">
        <v>4</v>
      </c>
      <c r="AM237" s="207" t="s">
        <v>104</v>
      </c>
      <c r="AN237" s="207" t="s">
        <v>104</v>
      </c>
      <c r="AO237" s="207" t="s">
        <v>104</v>
      </c>
      <c r="AP237" s="206"/>
      <c r="AQ237" s="207" t="s">
        <v>104</v>
      </c>
      <c r="AR237" s="207" t="s">
        <v>104</v>
      </c>
      <c r="AS237" s="207" t="s">
        <v>104</v>
      </c>
      <c r="AT237" s="207" t="s">
        <v>104</v>
      </c>
      <c r="AU237" s="207" t="s">
        <v>104</v>
      </c>
      <c r="AV237" s="207" t="s">
        <v>104</v>
      </c>
      <c r="AW237" s="147"/>
      <c r="AX237" s="147"/>
      <c r="AY237" s="11">
        <v>4</v>
      </c>
      <c r="AZ237" s="191">
        <v>0</v>
      </c>
      <c r="BA237" s="191">
        <v>0</v>
      </c>
      <c r="BB237" s="191">
        <v>0</v>
      </c>
      <c r="BC237" s="212">
        <v>1</v>
      </c>
      <c r="BD237" s="191">
        <v>0</v>
      </c>
      <c r="BE237" s="191">
        <v>0</v>
      </c>
      <c r="BF237" s="191">
        <v>0</v>
      </c>
      <c r="BG237" s="191">
        <v>0</v>
      </c>
      <c r="BH237" s="191">
        <v>0</v>
      </c>
      <c r="BI237" s="191">
        <v>0</v>
      </c>
      <c r="BJ237" s="147"/>
      <c r="BK237" s="215"/>
      <c r="BL237" s="147"/>
      <c r="BM237" s="147"/>
      <c r="BN237" s="147"/>
      <c r="BO237" s="147"/>
      <c r="BP237" s="147"/>
      <c r="BQ237" s="147"/>
      <c r="BS237" s="11">
        <v>4</v>
      </c>
      <c r="BT237" s="191">
        <v>0</v>
      </c>
      <c r="BU237" s="191">
        <v>0</v>
      </c>
      <c r="BV237" s="191">
        <v>0</v>
      </c>
      <c r="BW237" s="212">
        <v>1</v>
      </c>
      <c r="BX237" s="191">
        <v>0</v>
      </c>
      <c r="BY237" s="191">
        <v>0</v>
      </c>
      <c r="BZ237" s="191">
        <v>0</v>
      </c>
      <c r="CA237" s="191">
        <v>0</v>
      </c>
      <c r="CB237" s="191">
        <v>0</v>
      </c>
      <c r="CC237" s="191">
        <v>0</v>
      </c>
      <c r="CG237" s="199">
        <v>4</v>
      </c>
      <c r="CH237" s="207" t="s">
        <v>104</v>
      </c>
      <c r="CI237" s="207" t="s">
        <v>104</v>
      </c>
      <c r="CJ237" s="207" t="s">
        <v>104</v>
      </c>
      <c r="CK237" s="206"/>
      <c r="CL237" s="207" t="s">
        <v>104</v>
      </c>
      <c r="CM237" s="207" t="s">
        <v>104</v>
      </c>
      <c r="CN237" s="207" t="s">
        <v>104</v>
      </c>
      <c r="CO237" s="207" t="s">
        <v>104</v>
      </c>
      <c r="CP237" s="207" t="s">
        <v>104</v>
      </c>
      <c r="CQ237" s="207" t="s">
        <v>104</v>
      </c>
    </row>
    <row r="238" spans="1:95" x14ac:dyDescent="0.2">
      <c r="A238" s="17"/>
      <c r="B238" s="13"/>
      <c r="C238" s="11">
        <v>5</v>
      </c>
      <c r="D238" s="38">
        <v>0</v>
      </c>
      <c r="E238" s="38">
        <v>0</v>
      </c>
      <c r="F238" s="38">
        <v>0</v>
      </c>
      <c r="G238" s="38">
        <v>0</v>
      </c>
      <c r="H238" s="46">
        <v>1</v>
      </c>
      <c r="I238" s="38">
        <v>0</v>
      </c>
      <c r="J238" s="38">
        <v>0</v>
      </c>
      <c r="K238" s="38">
        <v>0</v>
      </c>
      <c r="L238" s="38">
        <v>0</v>
      </c>
      <c r="M238" s="38">
        <v>0</v>
      </c>
      <c r="Y238" s="11">
        <v>5</v>
      </c>
      <c r="Z238" s="84">
        <f t="shared" si="247"/>
        <v>0</v>
      </c>
      <c r="AA238" s="84">
        <f t="shared" si="248"/>
        <v>0</v>
      </c>
      <c r="AB238" s="84">
        <f t="shared" si="249"/>
        <v>0</v>
      </c>
      <c r="AC238" s="84">
        <f t="shared" ref="AC238:AC246" si="250">IF(AP238="p",BC238+$S$15,(IF(AP238="z",BC238,IF(AP238="m",BC238*$S$15,IF(AP238="n",BC238-$S$15,BC238)))))</f>
        <v>0</v>
      </c>
      <c r="AD238" s="204">
        <f>$S$17</f>
        <v>1</v>
      </c>
      <c r="AE238" s="84">
        <f t="shared" si="242"/>
        <v>0</v>
      </c>
      <c r="AF238" s="84">
        <f t="shared" si="243"/>
        <v>0</v>
      </c>
      <c r="AG238" s="84">
        <f t="shared" si="244"/>
        <v>0</v>
      </c>
      <c r="AH238" s="84">
        <f t="shared" si="245"/>
        <v>0</v>
      </c>
      <c r="AI238" s="84">
        <f t="shared" si="246"/>
        <v>0</v>
      </c>
      <c r="AL238" s="199">
        <v>5</v>
      </c>
      <c r="AM238" s="207" t="s">
        <v>104</v>
      </c>
      <c r="AN238" s="207" t="s">
        <v>104</v>
      </c>
      <c r="AO238" s="207" t="s">
        <v>104</v>
      </c>
      <c r="AP238" s="207" t="s">
        <v>104</v>
      </c>
      <c r="AQ238" s="206"/>
      <c r="AR238" s="207" t="s">
        <v>104</v>
      </c>
      <c r="AS238" s="207" t="s">
        <v>104</v>
      </c>
      <c r="AT238" s="207" t="s">
        <v>104</v>
      </c>
      <c r="AU238" s="207" t="s">
        <v>104</v>
      </c>
      <c r="AV238" s="207" t="s">
        <v>104</v>
      </c>
      <c r="AW238" s="147"/>
      <c r="AX238" s="147"/>
      <c r="AY238" s="11">
        <v>5</v>
      </c>
      <c r="AZ238" s="191">
        <v>0</v>
      </c>
      <c r="BA238" s="191">
        <v>0</v>
      </c>
      <c r="BB238" s="191">
        <v>0</v>
      </c>
      <c r="BC238" s="191">
        <v>0</v>
      </c>
      <c r="BD238" s="212">
        <v>1</v>
      </c>
      <c r="BE238" s="191">
        <v>0</v>
      </c>
      <c r="BF238" s="191">
        <v>0</v>
      </c>
      <c r="BG238" s="191">
        <v>0</v>
      </c>
      <c r="BH238" s="191">
        <v>0</v>
      </c>
      <c r="BI238" s="191">
        <v>0</v>
      </c>
      <c r="BJ238" s="147"/>
      <c r="BK238" s="215"/>
      <c r="BL238" s="147"/>
      <c r="BM238" s="147"/>
      <c r="BN238" s="147"/>
      <c r="BO238" s="147"/>
      <c r="BP238" s="147"/>
      <c r="BQ238" s="147"/>
      <c r="BS238" s="11">
        <v>5</v>
      </c>
      <c r="BT238" s="191">
        <v>0</v>
      </c>
      <c r="BU238" s="191">
        <v>0</v>
      </c>
      <c r="BV238" s="191">
        <v>0</v>
      </c>
      <c r="BW238" s="191">
        <v>0</v>
      </c>
      <c r="BX238" s="212">
        <v>1</v>
      </c>
      <c r="BY238" s="191">
        <v>0</v>
      </c>
      <c r="BZ238" s="191">
        <v>0</v>
      </c>
      <c r="CA238" s="191">
        <v>0</v>
      </c>
      <c r="CB238" s="191">
        <v>0</v>
      </c>
      <c r="CC238" s="191">
        <v>0</v>
      </c>
      <c r="CG238" s="199">
        <v>5</v>
      </c>
      <c r="CH238" s="207" t="s">
        <v>104</v>
      </c>
      <c r="CI238" s="207" t="s">
        <v>104</v>
      </c>
      <c r="CJ238" s="207" t="s">
        <v>104</v>
      </c>
      <c r="CK238" s="207" t="s">
        <v>104</v>
      </c>
      <c r="CL238" s="206"/>
      <c r="CM238" s="207" t="s">
        <v>104</v>
      </c>
      <c r="CN238" s="207" t="s">
        <v>104</v>
      </c>
      <c r="CO238" s="207" t="s">
        <v>104</v>
      </c>
      <c r="CP238" s="207" t="s">
        <v>104</v>
      </c>
      <c r="CQ238" s="207" t="s">
        <v>104</v>
      </c>
    </row>
    <row r="239" spans="1:95" x14ac:dyDescent="0.2">
      <c r="A239" s="17"/>
      <c r="B239" s="13"/>
      <c r="C239" s="11">
        <v>6</v>
      </c>
      <c r="D239" s="38">
        <v>0</v>
      </c>
      <c r="E239" s="38">
        <v>0</v>
      </c>
      <c r="F239" s="38">
        <v>0</v>
      </c>
      <c r="G239" s="38">
        <v>0</v>
      </c>
      <c r="H239" s="38">
        <v>0</v>
      </c>
      <c r="I239" s="46">
        <v>1</v>
      </c>
      <c r="J239" s="38">
        <v>0</v>
      </c>
      <c r="K239" s="38">
        <v>0</v>
      </c>
      <c r="L239" s="38">
        <v>0</v>
      </c>
      <c r="M239" s="38">
        <v>0</v>
      </c>
      <c r="Y239" s="11">
        <v>6</v>
      </c>
      <c r="Z239" s="84">
        <f t="shared" si="247"/>
        <v>0</v>
      </c>
      <c r="AA239" s="84">
        <f t="shared" si="248"/>
        <v>0</v>
      </c>
      <c r="AB239" s="84">
        <f t="shared" si="249"/>
        <v>0</v>
      </c>
      <c r="AC239" s="84">
        <f t="shared" si="250"/>
        <v>0</v>
      </c>
      <c r="AD239" s="84">
        <f t="shared" ref="AD239:AD247" si="251">IF(AQ239="p",BD239+$S$15,(IF(AQ239="z",BD239,IF(AQ239="m",BD239*$S$15,IF(AQ239="n",BD239-$S$15,BD239)))))</f>
        <v>0</v>
      </c>
      <c r="AE239" s="204">
        <f>$S$17</f>
        <v>1</v>
      </c>
      <c r="AF239" s="84">
        <f t="shared" si="243"/>
        <v>0</v>
      </c>
      <c r="AG239" s="84">
        <f t="shared" si="244"/>
        <v>0</v>
      </c>
      <c r="AH239" s="84">
        <f t="shared" si="245"/>
        <v>0</v>
      </c>
      <c r="AI239" s="84">
        <f t="shared" si="246"/>
        <v>0</v>
      </c>
      <c r="AL239" s="199">
        <v>6</v>
      </c>
      <c r="AM239" s="207" t="s">
        <v>104</v>
      </c>
      <c r="AN239" s="207" t="s">
        <v>104</v>
      </c>
      <c r="AO239" s="207" t="s">
        <v>104</v>
      </c>
      <c r="AP239" s="207" t="s">
        <v>104</v>
      </c>
      <c r="AQ239" s="207" t="s">
        <v>104</v>
      </c>
      <c r="AR239" s="206"/>
      <c r="AS239" s="207" t="s">
        <v>104</v>
      </c>
      <c r="AT239" s="207" t="s">
        <v>104</v>
      </c>
      <c r="AU239" s="207" t="s">
        <v>104</v>
      </c>
      <c r="AV239" s="207" t="s">
        <v>104</v>
      </c>
      <c r="AW239" s="147"/>
      <c r="AX239" s="147"/>
      <c r="AY239" s="11">
        <v>6</v>
      </c>
      <c r="AZ239" s="191">
        <v>0</v>
      </c>
      <c r="BA239" s="191">
        <v>0</v>
      </c>
      <c r="BB239" s="191">
        <v>0</v>
      </c>
      <c r="BC239" s="191">
        <v>0</v>
      </c>
      <c r="BD239" s="191">
        <v>0</v>
      </c>
      <c r="BE239" s="212">
        <v>1</v>
      </c>
      <c r="BF239" s="191">
        <v>0</v>
      </c>
      <c r="BG239" s="191">
        <v>0</v>
      </c>
      <c r="BH239" s="191">
        <v>0</v>
      </c>
      <c r="BI239" s="191">
        <v>0</v>
      </c>
      <c r="BJ239" s="147"/>
      <c r="BK239" s="215"/>
      <c r="BL239" s="147"/>
      <c r="BM239" s="147"/>
      <c r="BN239" s="147"/>
      <c r="BO239" s="147"/>
      <c r="BP239" s="147"/>
      <c r="BQ239" s="147"/>
      <c r="BS239" s="11">
        <v>6</v>
      </c>
      <c r="BT239" s="191">
        <v>0</v>
      </c>
      <c r="BU239" s="191">
        <v>0</v>
      </c>
      <c r="BV239" s="191">
        <v>0</v>
      </c>
      <c r="BW239" s="191">
        <v>0</v>
      </c>
      <c r="BX239" s="191">
        <v>0</v>
      </c>
      <c r="BY239" s="212">
        <v>1</v>
      </c>
      <c r="BZ239" s="191">
        <v>0</v>
      </c>
      <c r="CA239" s="191">
        <v>0</v>
      </c>
      <c r="CB239" s="191">
        <v>0</v>
      </c>
      <c r="CC239" s="191">
        <v>0</v>
      </c>
      <c r="CG239" s="199">
        <v>6</v>
      </c>
      <c r="CH239" s="207" t="s">
        <v>104</v>
      </c>
      <c r="CI239" s="207" t="s">
        <v>104</v>
      </c>
      <c r="CJ239" s="207" t="s">
        <v>104</v>
      </c>
      <c r="CK239" s="207" t="s">
        <v>104</v>
      </c>
      <c r="CL239" s="207" t="s">
        <v>104</v>
      </c>
      <c r="CM239" s="206"/>
      <c r="CN239" s="207" t="s">
        <v>104</v>
      </c>
      <c r="CO239" s="207" t="s">
        <v>104</v>
      </c>
      <c r="CP239" s="207" t="s">
        <v>104</v>
      </c>
      <c r="CQ239" s="207" t="s">
        <v>104</v>
      </c>
    </row>
    <row r="240" spans="1:95" x14ac:dyDescent="0.2">
      <c r="A240" s="17"/>
      <c r="B240" s="13"/>
      <c r="C240" s="11">
        <v>7</v>
      </c>
      <c r="D240" s="161">
        <v>0</v>
      </c>
      <c r="E240" s="161">
        <v>0</v>
      </c>
      <c r="F240" s="161">
        <v>0</v>
      </c>
      <c r="G240" s="161">
        <v>0</v>
      </c>
      <c r="H240" s="161">
        <v>0</v>
      </c>
      <c r="I240" s="161">
        <v>0</v>
      </c>
      <c r="J240" s="46">
        <v>1</v>
      </c>
      <c r="K240" s="38">
        <v>0</v>
      </c>
      <c r="L240" s="38">
        <v>0</v>
      </c>
      <c r="M240" s="38">
        <v>0</v>
      </c>
      <c r="Y240" s="11">
        <v>7</v>
      </c>
      <c r="Z240" s="84">
        <f t="shared" si="247"/>
        <v>0</v>
      </c>
      <c r="AA240" s="84">
        <f t="shared" si="248"/>
        <v>0</v>
      </c>
      <c r="AB240" s="84">
        <f t="shared" si="249"/>
        <v>0</v>
      </c>
      <c r="AC240" s="84">
        <f t="shared" si="250"/>
        <v>0</v>
      </c>
      <c r="AD240" s="84">
        <f t="shared" si="251"/>
        <v>0</v>
      </c>
      <c r="AE240" s="84">
        <f t="shared" ref="AE240:AE248" si="252">IF(AR240="p",BE240+$S$15,(IF(AR240="z",BE240,IF(AR240="m",BE240*$S$15,IF(AR240="n",BE240-$S$15,BE240)))))</f>
        <v>0</v>
      </c>
      <c r="AF240" s="204">
        <f>$S$17</f>
        <v>1</v>
      </c>
      <c r="AG240" s="84">
        <f t="shared" si="244"/>
        <v>0</v>
      </c>
      <c r="AH240" s="84">
        <f t="shared" si="245"/>
        <v>0</v>
      </c>
      <c r="AI240" s="84">
        <f t="shared" si="246"/>
        <v>0</v>
      </c>
      <c r="AL240" s="199">
        <v>7</v>
      </c>
      <c r="AM240" s="207" t="s">
        <v>104</v>
      </c>
      <c r="AN240" s="207" t="s">
        <v>104</v>
      </c>
      <c r="AO240" s="207" t="s">
        <v>104</v>
      </c>
      <c r="AP240" s="207" t="s">
        <v>104</v>
      </c>
      <c r="AQ240" s="207" t="s">
        <v>104</v>
      </c>
      <c r="AR240" s="207" t="s">
        <v>104</v>
      </c>
      <c r="AS240" s="206"/>
      <c r="AT240" s="207" t="s">
        <v>104</v>
      </c>
      <c r="AU240" s="207" t="s">
        <v>104</v>
      </c>
      <c r="AV240" s="207" t="s">
        <v>104</v>
      </c>
      <c r="AW240" s="147"/>
      <c r="AX240" s="147"/>
      <c r="AY240" s="11">
        <v>7</v>
      </c>
      <c r="AZ240" s="191">
        <v>0</v>
      </c>
      <c r="BA240" s="193">
        <v>0</v>
      </c>
      <c r="BB240" s="193">
        <v>0</v>
      </c>
      <c r="BC240" s="193">
        <v>0</v>
      </c>
      <c r="BD240" s="193">
        <v>0</v>
      </c>
      <c r="BE240" s="193">
        <v>0</v>
      </c>
      <c r="BF240" s="212">
        <v>1</v>
      </c>
      <c r="BG240" s="191">
        <v>0</v>
      </c>
      <c r="BH240" s="191">
        <v>0</v>
      </c>
      <c r="BI240" s="191">
        <v>0</v>
      </c>
      <c r="BJ240" s="147"/>
      <c r="BK240" s="215"/>
      <c r="BL240" s="147"/>
      <c r="BM240" s="147"/>
      <c r="BN240" s="147"/>
      <c r="BO240" s="147"/>
      <c r="BP240" s="147"/>
      <c r="BQ240" s="147"/>
      <c r="BS240" s="11">
        <v>7</v>
      </c>
      <c r="BT240" s="191">
        <v>0</v>
      </c>
      <c r="BU240" s="193">
        <v>0</v>
      </c>
      <c r="BV240" s="193">
        <v>0</v>
      </c>
      <c r="BW240" s="193">
        <v>0</v>
      </c>
      <c r="BX240" s="193">
        <v>0</v>
      </c>
      <c r="BY240" s="193">
        <v>0</v>
      </c>
      <c r="BZ240" s="212">
        <v>1</v>
      </c>
      <c r="CA240" s="191">
        <v>0</v>
      </c>
      <c r="CB240" s="191">
        <v>0</v>
      </c>
      <c r="CC240" s="191">
        <v>0</v>
      </c>
      <c r="CG240" s="199">
        <v>7</v>
      </c>
      <c r="CH240" s="207" t="s">
        <v>104</v>
      </c>
      <c r="CI240" s="207" t="s">
        <v>104</v>
      </c>
      <c r="CJ240" s="207" t="s">
        <v>104</v>
      </c>
      <c r="CK240" s="207" t="s">
        <v>104</v>
      </c>
      <c r="CL240" s="207" t="s">
        <v>104</v>
      </c>
      <c r="CM240" s="207" t="s">
        <v>104</v>
      </c>
      <c r="CN240" s="206"/>
      <c r="CO240" s="207" t="s">
        <v>104</v>
      </c>
      <c r="CP240" s="207" t="s">
        <v>104</v>
      </c>
      <c r="CQ240" s="207" t="s">
        <v>104</v>
      </c>
    </row>
    <row r="241" spans="1:95" x14ac:dyDescent="0.2">
      <c r="A241" s="17"/>
      <c r="C241" s="11">
        <v>8</v>
      </c>
      <c r="D241" s="161">
        <v>0</v>
      </c>
      <c r="E241" s="161">
        <v>0</v>
      </c>
      <c r="F241" s="161">
        <v>0</v>
      </c>
      <c r="G241" s="161">
        <v>0</v>
      </c>
      <c r="H241" s="161">
        <v>0</v>
      </c>
      <c r="I241" s="161">
        <v>0</v>
      </c>
      <c r="J241" s="84">
        <v>0</v>
      </c>
      <c r="K241" s="46">
        <v>1</v>
      </c>
      <c r="L241" s="38">
        <v>0</v>
      </c>
      <c r="M241" s="38">
        <v>0</v>
      </c>
      <c r="Y241" s="11">
        <v>8</v>
      </c>
      <c r="Z241" s="84">
        <f t="shared" si="247"/>
        <v>0</v>
      </c>
      <c r="AA241" s="84">
        <f t="shared" si="248"/>
        <v>0</v>
      </c>
      <c r="AB241" s="84">
        <f t="shared" si="249"/>
        <v>0</v>
      </c>
      <c r="AC241" s="84">
        <f t="shared" si="250"/>
        <v>0</v>
      </c>
      <c r="AD241" s="84">
        <f t="shared" si="251"/>
        <v>0</v>
      </c>
      <c r="AE241" s="84">
        <f t="shared" si="252"/>
        <v>0</v>
      </c>
      <c r="AF241" s="84">
        <f t="shared" ref="AF241:AF249" si="253">IF(AS241="p",BF241+$S$15,(IF(AS241="z",BF241,IF(AS241="m",BF241*$S$15,IF(AS241="n",BF241-$S$15,BF241)))))</f>
        <v>0</v>
      </c>
      <c r="AG241" s="204">
        <f>$S$17</f>
        <v>1</v>
      </c>
      <c r="AH241" s="84">
        <f t="shared" si="245"/>
        <v>0</v>
      </c>
      <c r="AI241" s="84">
        <f t="shared" si="246"/>
        <v>0</v>
      </c>
      <c r="AL241" s="199">
        <v>8</v>
      </c>
      <c r="AM241" s="207" t="s">
        <v>104</v>
      </c>
      <c r="AN241" s="207" t="s">
        <v>104</v>
      </c>
      <c r="AO241" s="207" t="s">
        <v>104</v>
      </c>
      <c r="AP241" s="207" t="s">
        <v>104</v>
      </c>
      <c r="AQ241" s="207" t="s">
        <v>104</v>
      </c>
      <c r="AR241" s="207" t="s">
        <v>104</v>
      </c>
      <c r="AS241" s="207" t="s">
        <v>104</v>
      </c>
      <c r="AT241" s="206"/>
      <c r="AU241" s="207" t="s">
        <v>104</v>
      </c>
      <c r="AV241" s="207" t="s">
        <v>104</v>
      </c>
      <c r="AW241" s="147"/>
      <c r="AX241" s="147"/>
      <c r="AY241" s="11">
        <v>8</v>
      </c>
      <c r="AZ241" s="191">
        <v>0</v>
      </c>
      <c r="BA241" s="193">
        <v>0</v>
      </c>
      <c r="BB241" s="193">
        <v>0</v>
      </c>
      <c r="BC241" s="193">
        <v>0</v>
      </c>
      <c r="BD241" s="193">
        <v>0</v>
      </c>
      <c r="BE241" s="193">
        <v>0</v>
      </c>
      <c r="BF241" s="193">
        <v>0</v>
      </c>
      <c r="BG241" s="212">
        <v>1</v>
      </c>
      <c r="BH241" s="191">
        <v>0</v>
      </c>
      <c r="BI241" s="191">
        <v>0</v>
      </c>
      <c r="BJ241" s="147"/>
      <c r="BK241" s="215"/>
      <c r="BL241" s="147"/>
      <c r="BM241" s="147"/>
      <c r="BN241" s="147"/>
      <c r="BO241" s="147"/>
      <c r="BP241" s="147"/>
      <c r="BQ241" s="147"/>
      <c r="BS241" s="11">
        <v>8</v>
      </c>
      <c r="BT241" s="191">
        <v>0</v>
      </c>
      <c r="BU241" s="193">
        <v>0</v>
      </c>
      <c r="BV241" s="193">
        <v>0</v>
      </c>
      <c r="BW241" s="193">
        <v>0</v>
      </c>
      <c r="BX241" s="193">
        <v>0</v>
      </c>
      <c r="BY241" s="193">
        <v>0</v>
      </c>
      <c r="BZ241" s="193">
        <v>0</v>
      </c>
      <c r="CA241" s="212">
        <v>1</v>
      </c>
      <c r="CB241" s="191">
        <v>0</v>
      </c>
      <c r="CC241" s="191">
        <v>0</v>
      </c>
      <c r="CG241" s="199">
        <v>8</v>
      </c>
      <c r="CH241" s="207" t="s">
        <v>104</v>
      </c>
      <c r="CI241" s="207" t="s">
        <v>104</v>
      </c>
      <c r="CJ241" s="207" t="s">
        <v>104</v>
      </c>
      <c r="CK241" s="207" t="s">
        <v>104</v>
      </c>
      <c r="CL241" s="207" t="s">
        <v>104</v>
      </c>
      <c r="CM241" s="207" t="s">
        <v>104</v>
      </c>
      <c r="CN241" s="207" t="s">
        <v>104</v>
      </c>
      <c r="CO241" s="206"/>
      <c r="CP241" s="207" t="s">
        <v>104</v>
      </c>
      <c r="CQ241" s="207" t="s">
        <v>104</v>
      </c>
    </row>
    <row r="242" spans="1:95" x14ac:dyDescent="0.2">
      <c r="A242" s="17"/>
      <c r="C242" s="11">
        <v>9</v>
      </c>
      <c r="D242" s="161">
        <v>0</v>
      </c>
      <c r="E242" s="161">
        <v>0</v>
      </c>
      <c r="F242" s="161">
        <v>0</v>
      </c>
      <c r="G242" s="161">
        <v>0</v>
      </c>
      <c r="H242" s="161">
        <v>0</v>
      </c>
      <c r="I242" s="161">
        <v>0</v>
      </c>
      <c r="J242" s="84">
        <v>0</v>
      </c>
      <c r="K242" s="84">
        <v>0</v>
      </c>
      <c r="L242" s="46">
        <v>1</v>
      </c>
      <c r="M242" s="38">
        <v>0</v>
      </c>
      <c r="Y242" s="11">
        <v>9</v>
      </c>
      <c r="Z242" s="84">
        <f t="shared" si="247"/>
        <v>0</v>
      </c>
      <c r="AA242" s="84">
        <f t="shared" si="248"/>
        <v>0</v>
      </c>
      <c r="AB242" s="84">
        <f t="shared" si="249"/>
        <v>0</v>
      </c>
      <c r="AC242" s="84">
        <f t="shared" si="250"/>
        <v>0</v>
      </c>
      <c r="AD242" s="84">
        <f t="shared" si="251"/>
        <v>0</v>
      </c>
      <c r="AE242" s="84">
        <f t="shared" si="252"/>
        <v>0</v>
      </c>
      <c r="AF242" s="84">
        <f t="shared" si="253"/>
        <v>0</v>
      </c>
      <c r="AG242" s="84">
        <f t="shared" ref="AG242:AG250" si="254">IF(AT242="p",BG242+$S$15,(IF(AT242="z",BG242,IF(AT242="m",BG242*$S$15,IF(AT242="n",BG242-$S$15,BG242)))))</f>
        <v>0</v>
      </c>
      <c r="AH242" s="204">
        <f>$S$17</f>
        <v>1</v>
      </c>
      <c r="AI242" s="84">
        <f t="shared" si="246"/>
        <v>0</v>
      </c>
      <c r="AL242" s="199">
        <v>9</v>
      </c>
      <c r="AM242" s="207" t="s">
        <v>104</v>
      </c>
      <c r="AN242" s="207" t="s">
        <v>104</v>
      </c>
      <c r="AO242" s="207" t="s">
        <v>104</v>
      </c>
      <c r="AP242" s="207" t="s">
        <v>104</v>
      </c>
      <c r="AQ242" s="207" t="s">
        <v>104</v>
      </c>
      <c r="AR242" s="207" t="s">
        <v>104</v>
      </c>
      <c r="AS242" s="207" t="s">
        <v>104</v>
      </c>
      <c r="AT242" s="207" t="s">
        <v>104</v>
      </c>
      <c r="AU242" s="206"/>
      <c r="AV242" s="207" t="s">
        <v>104</v>
      </c>
      <c r="AW242" s="147"/>
      <c r="AX242" s="147"/>
      <c r="AY242" s="11">
        <v>9</v>
      </c>
      <c r="AZ242" s="191">
        <v>0</v>
      </c>
      <c r="BA242" s="193">
        <v>0</v>
      </c>
      <c r="BB242" s="193">
        <v>0</v>
      </c>
      <c r="BC242" s="193">
        <v>0</v>
      </c>
      <c r="BD242" s="193">
        <v>0</v>
      </c>
      <c r="BE242" s="193">
        <v>0</v>
      </c>
      <c r="BF242" s="193">
        <v>0</v>
      </c>
      <c r="BG242" s="193">
        <v>0</v>
      </c>
      <c r="BH242" s="212">
        <v>1</v>
      </c>
      <c r="BI242" s="191">
        <v>0</v>
      </c>
      <c r="BJ242" s="147"/>
      <c r="BK242" s="215"/>
      <c r="BL242" s="147"/>
      <c r="BM242" s="147"/>
      <c r="BN242" s="147"/>
      <c r="BO242" s="147"/>
      <c r="BP242" s="147"/>
      <c r="BQ242" s="147"/>
      <c r="BS242" s="11">
        <v>9</v>
      </c>
      <c r="BT242" s="191">
        <v>0</v>
      </c>
      <c r="BU242" s="193">
        <v>0</v>
      </c>
      <c r="BV242" s="193">
        <v>0</v>
      </c>
      <c r="BW242" s="193">
        <v>0</v>
      </c>
      <c r="BX242" s="193">
        <v>0</v>
      </c>
      <c r="BY242" s="193">
        <v>0</v>
      </c>
      <c r="BZ242" s="193">
        <v>0</v>
      </c>
      <c r="CA242" s="193">
        <v>0</v>
      </c>
      <c r="CB242" s="212">
        <v>1</v>
      </c>
      <c r="CC242" s="191">
        <v>0</v>
      </c>
      <c r="CG242" s="199">
        <v>9</v>
      </c>
      <c r="CH242" s="207" t="s">
        <v>104</v>
      </c>
      <c r="CI242" s="207" t="s">
        <v>104</v>
      </c>
      <c r="CJ242" s="207" t="s">
        <v>104</v>
      </c>
      <c r="CK242" s="207" t="s">
        <v>104</v>
      </c>
      <c r="CL242" s="207" t="s">
        <v>104</v>
      </c>
      <c r="CM242" s="207" t="s">
        <v>104</v>
      </c>
      <c r="CN242" s="207" t="s">
        <v>104</v>
      </c>
      <c r="CO242" s="207" t="s">
        <v>104</v>
      </c>
      <c r="CP242" s="206"/>
      <c r="CQ242" s="207" t="s">
        <v>104</v>
      </c>
    </row>
    <row r="243" spans="1:95" x14ac:dyDescent="0.2">
      <c r="A243" s="17"/>
      <c r="C243" s="166">
        <v>10</v>
      </c>
      <c r="D243" s="157">
        <v>0</v>
      </c>
      <c r="E243" s="157">
        <v>0</v>
      </c>
      <c r="F243" s="157">
        <v>0</v>
      </c>
      <c r="G243" s="157">
        <v>0</v>
      </c>
      <c r="H243" s="157">
        <v>0</v>
      </c>
      <c r="I243" s="157">
        <v>0</v>
      </c>
      <c r="J243" s="167">
        <v>0</v>
      </c>
      <c r="K243" s="167">
        <v>0</v>
      </c>
      <c r="L243" s="167">
        <v>0</v>
      </c>
      <c r="M243" s="168">
        <v>1</v>
      </c>
      <c r="Y243" s="166">
        <v>10</v>
      </c>
      <c r="Z243" s="167">
        <f>IF(AM243="p",AZ243+$S$15,(IF(AM243="z",AZ243,IF(AM243="m",AZ243*$S$15,IF(AM243="n",AZ243-$S$15,AZ243)))))</f>
        <v>0</v>
      </c>
      <c r="AA243" s="167">
        <f t="shared" si="248"/>
        <v>0</v>
      </c>
      <c r="AB243" s="167">
        <f t="shared" si="249"/>
        <v>0</v>
      </c>
      <c r="AC243" s="167">
        <f t="shared" si="250"/>
        <v>0</v>
      </c>
      <c r="AD243" s="167">
        <f t="shared" si="251"/>
        <v>0</v>
      </c>
      <c r="AE243" s="167">
        <f t="shared" si="252"/>
        <v>0</v>
      </c>
      <c r="AF243" s="167">
        <f t="shared" si="253"/>
        <v>0</v>
      </c>
      <c r="AG243" s="167">
        <f t="shared" si="254"/>
        <v>0</v>
      </c>
      <c r="AH243" s="167">
        <f t="shared" ref="AH243:AH251" si="255">IF(AU243="p",BH243+$S$15,(IF(AU243="z",BH243,IF(AU243="m",BH243*$S$15,IF(AU243="n",BH243-$S$15,BH243)))))</f>
        <v>0</v>
      </c>
      <c r="AI243" s="168">
        <f>$S$17</f>
        <v>1</v>
      </c>
      <c r="AL243" s="200">
        <v>10</v>
      </c>
      <c r="AM243" s="208" t="s">
        <v>104</v>
      </c>
      <c r="AN243" s="208" t="s">
        <v>104</v>
      </c>
      <c r="AO243" s="208" t="s">
        <v>104</v>
      </c>
      <c r="AP243" s="208" t="s">
        <v>104</v>
      </c>
      <c r="AQ243" s="208" t="s">
        <v>104</v>
      </c>
      <c r="AR243" s="208" t="s">
        <v>104</v>
      </c>
      <c r="AS243" s="208" t="s">
        <v>104</v>
      </c>
      <c r="AT243" s="208" t="s">
        <v>104</v>
      </c>
      <c r="AU243" s="208" t="s">
        <v>104</v>
      </c>
      <c r="AV243" s="209"/>
      <c r="AW243" s="169"/>
      <c r="AX243" s="169"/>
      <c r="AY243" s="166">
        <v>10</v>
      </c>
      <c r="AZ243" s="196">
        <v>0</v>
      </c>
      <c r="BA243" s="195">
        <v>0</v>
      </c>
      <c r="BB243" s="195">
        <v>0</v>
      </c>
      <c r="BC243" s="195">
        <v>0</v>
      </c>
      <c r="BD243" s="195">
        <v>0</v>
      </c>
      <c r="BE243" s="195">
        <v>0</v>
      </c>
      <c r="BF243" s="195">
        <v>0</v>
      </c>
      <c r="BG243" s="195">
        <v>0</v>
      </c>
      <c r="BH243" s="195">
        <v>0</v>
      </c>
      <c r="BI243" s="213">
        <v>1</v>
      </c>
      <c r="BJ243" s="169"/>
      <c r="BK243" s="217"/>
      <c r="BL243" s="169"/>
      <c r="BM243" s="169"/>
      <c r="BN243" s="169"/>
      <c r="BO243" s="169"/>
      <c r="BP243" s="169"/>
      <c r="BQ243" s="169"/>
      <c r="BS243" s="166">
        <v>10</v>
      </c>
      <c r="BT243" s="196">
        <v>0</v>
      </c>
      <c r="BU243" s="195">
        <v>0</v>
      </c>
      <c r="BV243" s="195">
        <v>0</v>
      </c>
      <c r="BW243" s="195">
        <v>0</v>
      </c>
      <c r="BX243" s="195">
        <v>0</v>
      </c>
      <c r="BY243" s="195">
        <v>0</v>
      </c>
      <c r="BZ243" s="195">
        <v>0</v>
      </c>
      <c r="CA243" s="195">
        <v>0</v>
      </c>
      <c r="CB243" s="195">
        <v>0</v>
      </c>
      <c r="CC243" s="213">
        <v>1</v>
      </c>
      <c r="CG243" s="200">
        <v>10</v>
      </c>
      <c r="CH243" s="208" t="s">
        <v>104</v>
      </c>
      <c r="CI243" s="208" t="s">
        <v>104</v>
      </c>
      <c r="CJ243" s="208" t="s">
        <v>104</v>
      </c>
      <c r="CK243" s="208" t="s">
        <v>104</v>
      </c>
      <c r="CL243" s="208" t="s">
        <v>104</v>
      </c>
      <c r="CM243" s="208" t="s">
        <v>104</v>
      </c>
      <c r="CN243" s="208" t="s">
        <v>104</v>
      </c>
      <c r="CO243" s="208" t="s">
        <v>104</v>
      </c>
      <c r="CP243" s="208" t="s">
        <v>104</v>
      </c>
      <c r="CQ243" s="209"/>
    </row>
    <row r="244" spans="1:95" x14ac:dyDescent="0.2">
      <c r="A244" s="17" t="s">
        <v>12</v>
      </c>
      <c r="B244" s="13">
        <f>B234+1</f>
        <v>25</v>
      </c>
      <c r="C244" s="11">
        <v>1</v>
      </c>
      <c r="D244" s="46">
        <v>1</v>
      </c>
      <c r="E244" s="38">
        <v>0</v>
      </c>
      <c r="F244" s="38">
        <v>0</v>
      </c>
      <c r="G244" s="38">
        <v>0</v>
      </c>
      <c r="H244" s="38">
        <v>0</v>
      </c>
      <c r="I244" s="38">
        <v>0</v>
      </c>
      <c r="J244" s="38">
        <v>0</v>
      </c>
      <c r="K244" s="38">
        <v>0</v>
      </c>
      <c r="L244" s="38">
        <v>0</v>
      </c>
      <c r="M244" s="38">
        <v>0</v>
      </c>
      <c r="O244" s="10"/>
      <c r="Y244" s="11">
        <v>1</v>
      </c>
      <c r="Z244" s="204">
        <f>$S$17</f>
        <v>1</v>
      </c>
      <c r="AA244" s="84">
        <f>IF(AN244="p",BA244+$S$15,(IF(AN244="z",BA244,IF(AN244="m",BA244*$S$15,IF(AN244="n",BA244-$S$15,BA244)))))</f>
        <v>0</v>
      </c>
      <c r="AB244" s="84">
        <f t="shared" si="249"/>
        <v>0</v>
      </c>
      <c r="AC244" s="84">
        <f t="shared" si="250"/>
        <v>0</v>
      </c>
      <c r="AD244" s="84">
        <f t="shared" si="251"/>
        <v>0</v>
      </c>
      <c r="AE244" s="84">
        <f t="shared" si="252"/>
        <v>0</v>
      </c>
      <c r="AF244" s="84">
        <f t="shared" si="253"/>
        <v>0</v>
      </c>
      <c r="AG244" s="84">
        <f t="shared" si="254"/>
        <v>0</v>
      </c>
      <c r="AH244" s="84">
        <f t="shared" si="255"/>
        <v>0</v>
      </c>
      <c r="AI244" s="84">
        <f t="shared" ref="AI244:AI252" si="256">IF(AV244="p",BI244+$S$15,(IF(AV244="z",BI244,IF(AV244="m",BI244*$S$15,IF(AV244="n",BI244-$S$15,BI244)))))</f>
        <v>0</v>
      </c>
      <c r="AL244" s="199">
        <v>1</v>
      </c>
      <c r="AM244" s="206"/>
      <c r="AN244" s="207" t="s">
        <v>104</v>
      </c>
      <c r="AO244" s="207" t="s">
        <v>104</v>
      </c>
      <c r="AP244" s="207" t="s">
        <v>104</v>
      </c>
      <c r="AQ244" s="207" t="s">
        <v>104</v>
      </c>
      <c r="AR244" s="207" t="s">
        <v>104</v>
      </c>
      <c r="AS244" s="207" t="s">
        <v>104</v>
      </c>
      <c r="AT244" s="207" t="s">
        <v>104</v>
      </c>
      <c r="AU244" s="207" t="s">
        <v>104</v>
      </c>
      <c r="AV244" s="207" t="s">
        <v>104</v>
      </c>
      <c r="AW244" s="147"/>
      <c r="AX244" s="147"/>
      <c r="AY244" s="11">
        <v>1</v>
      </c>
      <c r="AZ244" s="212">
        <v>1</v>
      </c>
      <c r="BA244" s="191">
        <v>0</v>
      </c>
      <c r="BB244" s="191">
        <v>0</v>
      </c>
      <c r="BC244" s="191">
        <v>0</v>
      </c>
      <c r="BD244" s="191">
        <v>0</v>
      </c>
      <c r="BE244" s="191">
        <v>0</v>
      </c>
      <c r="BF244" s="191">
        <v>0</v>
      </c>
      <c r="BG244" s="191">
        <v>0</v>
      </c>
      <c r="BH244" s="191">
        <v>0</v>
      </c>
      <c r="BI244" s="191">
        <v>0</v>
      </c>
      <c r="BJ244" s="147"/>
      <c r="BK244" s="215"/>
      <c r="BL244" s="147"/>
      <c r="BM244" s="147"/>
      <c r="BN244" s="147"/>
      <c r="BO244" s="147"/>
      <c r="BP244" s="147"/>
      <c r="BQ244" s="147"/>
      <c r="BS244" s="11">
        <v>1</v>
      </c>
      <c r="BT244" s="212">
        <v>1</v>
      </c>
      <c r="BU244" s="191">
        <v>0</v>
      </c>
      <c r="BV244" s="191">
        <v>0</v>
      </c>
      <c r="BW244" s="191">
        <v>0</v>
      </c>
      <c r="BX244" s="191">
        <v>0</v>
      </c>
      <c r="BY244" s="191">
        <v>0</v>
      </c>
      <c r="BZ244" s="191">
        <v>0</v>
      </c>
      <c r="CA244" s="191">
        <v>0</v>
      </c>
      <c r="CB244" s="191">
        <v>0</v>
      </c>
      <c r="CC244" s="191">
        <v>0</v>
      </c>
      <c r="CG244" s="199">
        <v>1</v>
      </c>
      <c r="CH244" s="206"/>
      <c r="CI244" s="207" t="s">
        <v>104</v>
      </c>
      <c r="CJ244" s="207" t="s">
        <v>104</v>
      </c>
      <c r="CK244" s="207" t="s">
        <v>104</v>
      </c>
      <c r="CL244" s="207" t="s">
        <v>104</v>
      </c>
      <c r="CM244" s="207" t="s">
        <v>104</v>
      </c>
      <c r="CN244" s="207" t="s">
        <v>104</v>
      </c>
      <c r="CO244" s="207" t="s">
        <v>104</v>
      </c>
      <c r="CP244" s="207" t="s">
        <v>104</v>
      </c>
      <c r="CQ244" s="207" t="s">
        <v>104</v>
      </c>
    </row>
    <row r="245" spans="1:95" x14ac:dyDescent="0.2">
      <c r="A245" s="17"/>
      <c r="B245" s="13"/>
      <c r="C245" s="11">
        <v>2</v>
      </c>
      <c r="D245" s="38">
        <v>0</v>
      </c>
      <c r="E245" s="46">
        <v>1</v>
      </c>
      <c r="F245" s="38">
        <v>0</v>
      </c>
      <c r="G245" s="38">
        <v>0</v>
      </c>
      <c r="H245" s="38">
        <v>0</v>
      </c>
      <c r="I245" s="38">
        <v>0</v>
      </c>
      <c r="J245" s="38">
        <v>0</v>
      </c>
      <c r="K245" s="38">
        <v>0</v>
      </c>
      <c r="L245" s="38">
        <v>0</v>
      </c>
      <c r="M245" s="38">
        <v>0</v>
      </c>
      <c r="Y245" s="11">
        <v>2</v>
      </c>
      <c r="Z245" s="84">
        <f>IF(AM245="p",AZ245+$S$15,(IF(AM245="z",AZ245,IF(AM245="m",AZ245*$S$15,IF(AM245="n",AZ245-$S$15,AZ245)))))</f>
        <v>0</v>
      </c>
      <c r="AA245" s="204">
        <f>$S$17</f>
        <v>1</v>
      </c>
      <c r="AB245" s="84">
        <f t="shared" si="249"/>
        <v>0</v>
      </c>
      <c r="AC245" s="84">
        <f t="shared" si="250"/>
        <v>0</v>
      </c>
      <c r="AD245" s="84">
        <f t="shared" si="251"/>
        <v>0</v>
      </c>
      <c r="AE245" s="84">
        <f t="shared" si="252"/>
        <v>0</v>
      </c>
      <c r="AF245" s="84">
        <f t="shared" si="253"/>
        <v>0</v>
      </c>
      <c r="AG245" s="84">
        <f t="shared" si="254"/>
        <v>0</v>
      </c>
      <c r="AH245" s="84">
        <f t="shared" si="255"/>
        <v>0</v>
      </c>
      <c r="AI245" s="84">
        <f t="shared" si="256"/>
        <v>0</v>
      </c>
      <c r="AL245" s="199">
        <v>2</v>
      </c>
      <c r="AM245" s="207" t="s">
        <v>104</v>
      </c>
      <c r="AN245" s="206"/>
      <c r="AO245" s="207" t="s">
        <v>104</v>
      </c>
      <c r="AP245" s="207" t="s">
        <v>104</v>
      </c>
      <c r="AQ245" s="207" t="s">
        <v>104</v>
      </c>
      <c r="AR245" s="207" t="s">
        <v>104</v>
      </c>
      <c r="AS245" s="207" t="s">
        <v>104</v>
      </c>
      <c r="AT245" s="207" t="s">
        <v>104</v>
      </c>
      <c r="AU245" s="207" t="s">
        <v>104</v>
      </c>
      <c r="AV245" s="207" t="s">
        <v>104</v>
      </c>
      <c r="AW245" s="147"/>
      <c r="AX245" s="147"/>
      <c r="AY245" s="11">
        <v>2</v>
      </c>
      <c r="AZ245" s="191">
        <v>0</v>
      </c>
      <c r="BA245" s="212">
        <v>1</v>
      </c>
      <c r="BB245" s="191">
        <v>0</v>
      </c>
      <c r="BC245" s="191">
        <v>0</v>
      </c>
      <c r="BD245" s="191">
        <v>0</v>
      </c>
      <c r="BE245" s="191">
        <v>0</v>
      </c>
      <c r="BF245" s="191">
        <v>0</v>
      </c>
      <c r="BG245" s="191">
        <v>0</v>
      </c>
      <c r="BH245" s="191">
        <v>0</v>
      </c>
      <c r="BI245" s="191">
        <v>0</v>
      </c>
      <c r="BJ245" s="147"/>
      <c r="BK245" s="215"/>
      <c r="BL245" s="147"/>
      <c r="BM245" s="147"/>
      <c r="BN245" s="147"/>
      <c r="BO245" s="147"/>
      <c r="BP245" s="147"/>
      <c r="BQ245" s="147"/>
      <c r="BS245" s="11">
        <v>2</v>
      </c>
      <c r="BT245" s="191">
        <v>0</v>
      </c>
      <c r="BU245" s="212">
        <v>1</v>
      </c>
      <c r="BV245" s="191">
        <v>0</v>
      </c>
      <c r="BW245" s="191">
        <v>0</v>
      </c>
      <c r="BX245" s="191">
        <v>0</v>
      </c>
      <c r="BY245" s="191">
        <v>0</v>
      </c>
      <c r="BZ245" s="191">
        <v>0</v>
      </c>
      <c r="CA245" s="191">
        <v>0</v>
      </c>
      <c r="CB245" s="191">
        <v>0</v>
      </c>
      <c r="CC245" s="191">
        <v>0</v>
      </c>
      <c r="CG245" s="199">
        <v>2</v>
      </c>
      <c r="CH245" s="207" t="s">
        <v>104</v>
      </c>
      <c r="CI245" s="206"/>
      <c r="CJ245" s="207" t="s">
        <v>104</v>
      </c>
      <c r="CK245" s="207" t="s">
        <v>104</v>
      </c>
      <c r="CL245" s="207" t="s">
        <v>104</v>
      </c>
      <c r="CM245" s="207" t="s">
        <v>104</v>
      </c>
      <c r="CN245" s="207" t="s">
        <v>104</v>
      </c>
      <c r="CO245" s="207" t="s">
        <v>104</v>
      </c>
      <c r="CP245" s="207" t="s">
        <v>104</v>
      </c>
      <c r="CQ245" s="207" t="s">
        <v>104</v>
      </c>
    </row>
    <row r="246" spans="1:95" x14ac:dyDescent="0.2">
      <c r="A246" s="17"/>
      <c r="B246" s="13"/>
      <c r="C246" s="11">
        <v>3</v>
      </c>
      <c r="D246" s="38">
        <v>0</v>
      </c>
      <c r="E246" s="38">
        <v>0</v>
      </c>
      <c r="F246" s="46">
        <v>1</v>
      </c>
      <c r="G246" s="38">
        <v>0</v>
      </c>
      <c r="H246" s="38">
        <v>0</v>
      </c>
      <c r="I246" s="38">
        <v>0</v>
      </c>
      <c r="J246" s="38">
        <v>0</v>
      </c>
      <c r="K246" s="38">
        <v>0</v>
      </c>
      <c r="L246" s="38">
        <v>0</v>
      </c>
      <c r="M246" s="38">
        <v>0</v>
      </c>
      <c r="Y246" s="11">
        <v>3</v>
      </c>
      <c r="Z246" s="84">
        <f t="shared" ref="Z246:Z252" si="257">IF(AM246="p",AZ246+$S$15,(IF(AM246="z",AZ246,IF(AM246="m",AZ246*$S$15,IF(AM246="n",AZ246-$S$15,AZ246)))))</f>
        <v>0</v>
      </c>
      <c r="AA246" s="84">
        <f t="shared" ref="AA246:AA253" si="258">IF(AN246="p",BA246+$S$15,(IF(AN246="z",BA246,IF(AN246="m",BA246*$S$15,IF(AN246="n",BA246-$S$15,BA246)))))</f>
        <v>0</v>
      </c>
      <c r="AB246" s="204">
        <f>$S$17</f>
        <v>1</v>
      </c>
      <c r="AC246" s="84">
        <f t="shared" si="250"/>
        <v>0</v>
      </c>
      <c r="AD246" s="84">
        <f t="shared" si="251"/>
        <v>0</v>
      </c>
      <c r="AE246" s="84">
        <f t="shared" si="252"/>
        <v>0</v>
      </c>
      <c r="AF246" s="84">
        <f t="shared" si="253"/>
        <v>0</v>
      </c>
      <c r="AG246" s="84">
        <f t="shared" si="254"/>
        <v>0</v>
      </c>
      <c r="AH246" s="84">
        <f t="shared" si="255"/>
        <v>0</v>
      </c>
      <c r="AI246" s="84">
        <f t="shared" si="256"/>
        <v>0</v>
      </c>
      <c r="AL246" s="199">
        <v>3</v>
      </c>
      <c r="AM246" s="207" t="s">
        <v>104</v>
      </c>
      <c r="AN246" s="207" t="s">
        <v>104</v>
      </c>
      <c r="AO246" s="206"/>
      <c r="AP246" s="207" t="s">
        <v>104</v>
      </c>
      <c r="AQ246" s="207" t="s">
        <v>104</v>
      </c>
      <c r="AR246" s="207" t="s">
        <v>104</v>
      </c>
      <c r="AS246" s="207" t="s">
        <v>104</v>
      </c>
      <c r="AT246" s="207" t="s">
        <v>104</v>
      </c>
      <c r="AU246" s="207" t="s">
        <v>104</v>
      </c>
      <c r="AV246" s="207" t="s">
        <v>104</v>
      </c>
      <c r="AW246" s="147"/>
      <c r="AX246" s="147"/>
      <c r="AY246" s="11">
        <v>3</v>
      </c>
      <c r="AZ246" s="191">
        <v>0</v>
      </c>
      <c r="BA246" s="191">
        <v>0</v>
      </c>
      <c r="BB246" s="212">
        <v>1</v>
      </c>
      <c r="BC246" s="191">
        <v>0</v>
      </c>
      <c r="BD246" s="191">
        <v>0</v>
      </c>
      <c r="BE246" s="191">
        <v>0</v>
      </c>
      <c r="BF246" s="191">
        <v>0</v>
      </c>
      <c r="BG246" s="191">
        <v>0</v>
      </c>
      <c r="BH246" s="191">
        <v>0</v>
      </c>
      <c r="BI246" s="191">
        <v>0</v>
      </c>
      <c r="BJ246" s="147"/>
      <c r="BK246" s="215"/>
      <c r="BL246" s="147"/>
      <c r="BM246" s="147"/>
      <c r="BN246" s="147"/>
      <c r="BO246" s="147"/>
      <c r="BP246" s="147"/>
      <c r="BQ246" s="147"/>
      <c r="BS246" s="11">
        <v>3</v>
      </c>
      <c r="BT246" s="191">
        <v>0</v>
      </c>
      <c r="BU246" s="191">
        <v>0</v>
      </c>
      <c r="BV246" s="212">
        <v>1</v>
      </c>
      <c r="BW246" s="191">
        <v>0</v>
      </c>
      <c r="BX246" s="191">
        <v>0</v>
      </c>
      <c r="BY246" s="191">
        <v>0</v>
      </c>
      <c r="BZ246" s="191">
        <v>0</v>
      </c>
      <c r="CA246" s="191">
        <v>0</v>
      </c>
      <c r="CB246" s="191">
        <v>0</v>
      </c>
      <c r="CC246" s="191">
        <v>0</v>
      </c>
      <c r="CG246" s="199">
        <v>3</v>
      </c>
      <c r="CH246" s="207" t="s">
        <v>104</v>
      </c>
      <c r="CI246" s="207" t="s">
        <v>104</v>
      </c>
      <c r="CJ246" s="206"/>
      <c r="CK246" s="207" t="s">
        <v>104</v>
      </c>
      <c r="CL246" s="207" t="s">
        <v>104</v>
      </c>
      <c r="CM246" s="207" t="s">
        <v>104</v>
      </c>
      <c r="CN246" s="207" t="s">
        <v>104</v>
      </c>
      <c r="CO246" s="207" t="s">
        <v>104</v>
      </c>
      <c r="CP246" s="207" t="s">
        <v>104</v>
      </c>
      <c r="CQ246" s="207" t="s">
        <v>104</v>
      </c>
    </row>
    <row r="247" spans="1:95" x14ac:dyDescent="0.2">
      <c r="A247" s="17"/>
      <c r="B247" s="13"/>
      <c r="C247" s="11">
        <v>4</v>
      </c>
      <c r="D247" s="38">
        <v>0</v>
      </c>
      <c r="E247" s="38">
        <v>0</v>
      </c>
      <c r="F247" s="38">
        <v>0</v>
      </c>
      <c r="G247" s="46">
        <v>1</v>
      </c>
      <c r="H247" s="38">
        <v>0</v>
      </c>
      <c r="I247" s="38">
        <v>0</v>
      </c>
      <c r="J247" s="38">
        <v>0</v>
      </c>
      <c r="K247" s="38">
        <v>0</v>
      </c>
      <c r="L247" s="38">
        <v>0</v>
      </c>
      <c r="M247" s="38">
        <v>0</v>
      </c>
      <c r="Y247" s="11">
        <v>4</v>
      </c>
      <c r="Z247" s="84">
        <f t="shared" si="257"/>
        <v>0</v>
      </c>
      <c r="AA247" s="84">
        <f t="shared" si="258"/>
        <v>0</v>
      </c>
      <c r="AB247" s="84">
        <f t="shared" ref="AB247:AB255" si="259">IF(AO247="p",BB247+$S$15,(IF(AO247="z",BB247,IF(AO247="m",BB247*$S$15,IF(AO247="n",BB247-$S$15,BB247)))))</f>
        <v>0</v>
      </c>
      <c r="AC247" s="204">
        <f>$S$17</f>
        <v>1</v>
      </c>
      <c r="AD247" s="84">
        <f t="shared" si="251"/>
        <v>0</v>
      </c>
      <c r="AE247" s="84">
        <f t="shared" si="252"/>
        <v>0</v>
      </c>
      <c r="AF247" s="84">
        <f t="shared" si="253"/>
        <v>0</v>
      </c>
      <c r="AG247" s="84">
        <f t="shared" si="254"/>
        <v>0</v>
      </c>
      <c r="AH247" s="84">
        <f t="shared" si="255"/>
        <v>0</v>
      </c>
      <c r="AI247" s="84">
        <f t="shared" si="256"/>
        <v>0</v>
      </c>
      <c r="AL247" s="199">
        <v>4</v>
      </c>
      <c r="AM247" s="207" t="s">
        <v>104</v>
      </c>
      <c r="AN247" s="207" t="s">
        <v>104</v>
      </c>
      <c r="AO247" s="207" t="s">
        <v>104</v>
      </c>
      <c r="AP247" s="206"/>
      <c r="AQ247" s="207" t="s">
        <v>104</v>
      </c>
      <c r="AR247" s="207" t="s">
        <v>104</v>
      </c>
      <c r="AS247" s="207" t="s">
        <v>104</v>
      </c>
      <c r="AT247" s="207" t="s">
        <v>104</v>
      </c>
      <c r="AU247" s="207" t="s">
        <v>104</v>
      </c>
      <c r="AV247" s="207" t="s">
        <v>104</v>
      </c>
      <c r="AW247" s="147"/>
      <c r="AX247" s="147"/>
      <c r="AY247" s="11">
        <v>4</v>
      </c>
      <c r="AZ247" s="191">
        <v>0</v>
      </c>
      <c r="BA247" s="191">
        <v>0</v>
      </c>
      <c r="BB247" s="191">
        <v>0</v>
      </c>
      <c r="BC247" s="212">
        <v>1</v>
      </c>
      <c r="BD247" s="191">
        <v>0</v>
      </c>
      <c r="BE247" s="191">
        <v>0</v>
      </c>
      <c r="BF247" s="191">
        <v>0</v>
      </c>
      <c r="BG247" s="191">
        <v>0</v>
      </c>
      <c r="BH247" s="191">
        <v>0</v>
      </c>
      <c r="BI247" s="191">
        <v>0</v>
      </c>
      <c r="BJ247" s="147"/>
      <c r="BK247" s="215"/>
      <c r="BL247" s="147"/>
      <c r="BM247" s="147"/>
      <c r="BN247" s="147"/>
      <c r="BO247" s="147"/>
      <c r="BP247" s="147"/>
      <c r="BQ247" s="147"/>
      <c r="BS247" s="11">
        <v>4</v>
      </c>
      <c r="BT247" s="191">
        <v>0</v>
      </c>
      <c r="BU247" s="191">
        <v>0</v>
      </c>
      <c r="BV247" s="191">
        <v>0</v>
      </c>
      <c r="BW247" s="212">
        <v>1</v>
      </c>
      <c r="BX247" s="191">
        <v>0</v>
      </c>
      <c r="BY247" s="191">
        <v>0</v>
      </c>
      <c r="BZ247" s="191">
        <v>0</v>
      </c>
      <c r="CA247" s="191">
        <v>0</v>
      </c>
      <c r="CB247" s="191">
        <v>0</v>
      </c>
      <c r="CC247" s="191">
        <v>0</v>
      </c>
      <c r="CG247" s="199">
        <v>4</v>
      </c>
      <c r="CH247" s="207" t="s">
        <v>104</v>
      </c>
      <c r="CI247" s="207" t="s">
        <v>104</v>
      </c>
      <c r="CJ247" s="207" t="s">
        <v>104</v>
      </c>
      <c r="CK247" s="206"/>
      <c r="CL247" s="207" t="s">
        <v>104</v>
      </c>
      <c r="CM247" s="207" t="s">
        <v>104</v>
      </c>
      <c r="CN247" s="207" t="s">
        <v>104</v>
      </c>
      <c r="CO247" s="207" t="s">
        <v>104</v>
      </c>
      <c r="CP247" s="207" t="s">
        <v>104</v>
      </c>
      <c r="CQ247" s="207" t="s">
        <v>104</v>
      </c>
    </row>
    <row r="248" spans="1:95" x14ac:dyDescent="0.2">
      <c r="A248" s="17"/>
      <c r="B248" s="13"/>
      <c r="C248" s="11">
        <v>5</v>
      </c>
      <c r="D248" s="38">
        <v>0</v>
      </c>
      <c r="E248" s="38">
        <v>0</v>
      </c>
      <c r="F248" s="38">
        <v>0</v>
      </c>
      <c r="G248" s="38">
        <v>0</v>
      </c>
      <c r="H248" s="46">
        <v>1</v>
      </c>
      <c r="I248" s="38">
        <v>0</v>
      </c>
      <c r="J248" s="38">
        <v>0</v>
      </c>
      <c r="K248" s="38">
        <v>0</v>
      </c>
      <c r="L248" s="38">
        <v>0</v>
      </c>
      <c r="M248" s="38">
        <v>0</v>
      </c>
      <c r="Y248" s="11">
        <v>5</v>
      </c>
      <c r="Z248" s="84">
        <f t="shared" si="257"/>
        <v>0</v>
      </c>
      <c r="AA248" s="84">
        <f t="shared" si="258"/>
        <v>0</v>
      </c>
      <c r="AB248" s="84">
        <f t="shared" si="259"/>
        <v>0</v>
      </c>
      <c r="AC248" s="84">
        <f t="shared" ref="AC248:AC256" si="260">IF(AP248="p",BC248+$S$15,(IF(AP248="z",BC248,IF(AP248="m",BC248*$S$15,IF(AP248="n",BC248-$S$15,BC248)))))</f>
        <v>0</v>
      </c>
      <c r="AD248" s="204">
        <f>$S$17</f>
        <v>1</v>
      </c>
      <c r="AE248" s="84">
        <f t="shared" si="252"/>
        <v>0</v>
      </c>
      <c r="AF248" s="84">
        <f t="shared" si="253"/>
        <v>0</v>
      </c>
      <c r="AG248" s="84">
        <f t="shared" si="254"/>
        <v>0</v>
      </c>
      <c r="AH248" s="84">
        <f t="shared" si="255"/>
        <v>0</v>
      </c>
      <c r="AI248" s="84">
        <f t="shared" si="256"/>
        <v>0</v>
      </c>
      <c r="AL248" s="199">
        <v>5</v>
      </c>
      <c r="AM248" s="207" t="s">
        <v>104</v>
      </c>
      <c r="AN248" s="207" t="s">
        <v>104</v>
      </c>
      <c r="AO248" s="207" t="s">
        <v>104</v>
      </c>
      <c r="AP248" s="207" t="s">
        <v>104</v>
      </c>
      <c r="AQ248" s="206"/>
      <c r="AR248" s="207" t="s">
        <v>104</v>
      </c>
      <c r="AS248" s="207" t="s">
        <v>104</v>
      </c>
      <c r="AT248" s="207" t="s">
        <v>104</v>
      </c>
      <c r="AU248" s="207" t="s">
        <v>104</v>
      </c>
      <c r="AV248" s="207" t="s">
        <v>104</v>
      </c>
      <c r="AW248" s="147"/>
      <c r="AX248" s="147"/>
      <c r="AY248" s="11">
        <v>5</v>
      </c>
      <c r="AZ248" s="191">
        <v>0</v>
      </c>
      <c r="BA248" s="191">
        <v>0</v>
      </c>
      <c r="BB248" s="191">
        <v>0</v>
      </c>
      <c r="BC248" s="191">
        <v>0</v>
      </c>
      <c r="BD248" s="212">
        <v>1</v>
      </c>
      <c r="BE248" s="191">
        <v>0</v>
      </c>
      <c r="BF248" s="191">
        <v>0</v>
      </c>
      <c r="BG248" s="191">
        <v>0</v>
      </c>
      <c r="BH248" s="191">
        <v>0</v>
      </c>
      <c r="BI248" s="191">
        <v>0</v>
      </c>
      <c r="BJ248" s="147"/>
      <c r="BK248" s="215"/>
      <c r="BL248" s="147"/>
      <c r="BM248" s="147"/>
      <c r="BN248" s="147"/>
      <c r="BO248" s="147"/>
      <c r="BP248" s="147"/>
      <c r="BQ248" s="147"/>
      <c r="BS248" s="11">
        <v>5</v>
      </c>
      <c r="BT248" s="191">
        <v>0</v>
      </c>
      <c r="BU248" s="191">
        <v>0</v>
      </c>
      <c r="BV248" s="191">
        <v>0</v>
      </c>
      <c r="BW248" s="191">
        <v>0</v>
      </c>
      <c r="BX248" s="212">
        <v>1</v>
      </c>
      <c r="BY248" s="191">
        <v>0</v>
      </c>
      <c r="BZ248" s="191">
        <v>0</v>
      </c>
      <c r="CA248" s="191">
        <v>0</v>
      </c>
      <c r="CB248" s="191">
        <v>0</v>
      </c>
      <c r="CC248" s="191">
        <v>0</v>
      </c>
      <c r="CG248" s="199">
        <v>5</v>
      </c>
      <c r="CH248" s="207" t="s">
        <v>104</v>
      </c>
      <c r="CI248" s="207" t="s">
        <v>104</v>
      </c>
      <c r="CJ248" s="207" t="s">
        <v>104</v>
      </c>
      <c r="CK248" s="207" t="s">
        <v>104</v>
      </c>
      <c r="CL248" s="206"/>
      <c r="CM248" s="207" t="s">
        <v>104</v>
      </c>
      <c r="CN248" s="207" t="s">
        <v>104</v>
      </c>
      <c r="CO248" s="207" t="s">
        <v>104</v>
      </c>
      <c r="CP248" s="207" t="s">
        <v>104</v>
      </c>
      <c r="CQ248" s="207" t="s">
        <v>104</v>
      </c>
    </row>
    <row r="249" spans="1:95" x14ac:dyDescent="0.2">
      <c r="A249" s="17"/>
      <c r="B249" s="13"/>
      <c r="C249" s="11">
        <v>6</v>
      </c>
      <c r="D249" s="38">
        <v>0</v>
      </c>
      <c r="E249" s="38">
        <v>0</v>
      </c>
      <c r="F249" s="38">
        <v>0</v>
      </c>
      <c r="G249" s="38">
        <v>0</v>
      </c>
      <c r="H249" s="38">
        <v>0</v>
      </c>
      <c r="I249" s="46">
        <v>1</v>
      </c>
      <c r="J249" s="38">
        <v>0</v>
      </c>
      <c r="K249" s="38">
        <v>0</v>
      </c>
      <c r="L249" s="38">
        <v>0</v>
      </c>
      <c r="M249" s="38">
        <v>0</v>
      </c>
      <c r="Y249" s="11">
        <v>6</v>
      </c>
      <c r="Z249" s="84">
        <f t="shared" si="257"/>
        <v>0</v>
      </c>
      <c r="AA249" s="84">
        <f t="shared" si="258"/>
        <v>0</v>
      </c>
      <c r="AB249" s="84">
        <f t="shared" si="259"/>
        <v>0</v>
      </c>
      <c r="AC249" s="84">
        <f t="shared" si="260"/>
        <v>0</v>
      </c>
      <c r="AD249" s="84">
        <f t="shared" ref="AD249:AD257" si="261">IF(AQ249="p",BD249+$S$15,(IF(AQ249="z",BD249,IF(AQ249="m",BD249*$S$15,IF(AQ249="n",BD249-$S$15,BD249)))))</f>
        <v>0</v>
      </c>
      <c r="AE249" s="204">
        <f>$S$17</f>
        <v>1</v>
      </c>
      <c r="AF249" s="84">
        <f t="shared" si="253"/>
        <v>0</v>
      </c>
      <c r="AG249" s="84">
        <f t="shared" si="254"/>
        <v>0</v>
      </c>
      <c r="AH249" s="84">
        <f t="shared" si="255"/>
        <v>0</v>
      </c>
      <c r="AI249" s="84">
        <f t="shared" si="256"/>
        <v>0</v>
      </c>
      <c r="AL249" s="199">
        <v>6</v>
      </c>
      <c r="AM249" s="207" t="s">
        <v>104</v>
      </c>
      <c r="AN249" s="207" t="s">
        <v>104</v>
      </c>
      <c r="AO249" s="207" t="s">
        <v>104</v>
      </c>
      <c r="AP249" s="207" t="s">
        <v>104</v>
      </c>
      <c r="AQ249" s="207" t="s">
        <v>104</v>
      </c>
      <c r="AR249" s="206"/>
      <c r="AS249" s="207" t="s">
        <v>104</v>
      </c>
      <c r="AT249" s="207" t="s">
        <v>104</v>
      </c>
      <c r="AU249" s="207" t="s">
        <v>104</v>
      </c>
      <c r="AV249" s="207" t="s">
        <v>104</v>
      </c>
      <c r="AW249" s="147"/>
      <c r="AX249" s="147"/>
      <c r="AY249" s="11">
        <v>6</v>
      </c>
      <c r="AZ249" s="191">
        <v>0</v>
      </c>
      <c r="BA249" s="191">
        <v>0</v>
      </c>
      <c r="BB249" s="191">
        <v>0</v>
      </c>
      <c r="BC249" s="191">
        <v>0</v>
      </c>
      <c r="BD249" s="191">
        <v>0</v>
      </c>
      <c r="BE249" s="212">
        <v>1</v>
      </c>
      <c r="BF249" s="191">
        <v>0</v>
      </c>
      <c r="BG249" s="191">
        <v>0</v>
      </c>
      <c r="BH249" s="191">
        <v>0</v>
      </c>
      <c r="BI249" s="191">
        <v>0</v>
      </c>
      <c r="BJ249" s="147"/>
      <c r="BK249" s="215"/>
      <c r="BL249" s="147"/>
      <c r="BM249" s="147"/>
      <c r="BN249" s="147"/>
      <c r="BO249" s="147"/>
      <c r="BP249" s="147"/>
      <c r="BQ249" s="147"/>
      <c r="BS249" s="11">
        <v>6</v>
      </c>
      <c r="BT249" s="191">
        <v>0</v>
      </c>
      <c r="BU249" s="191">
        <v>0</v>
      </c>
      <c r="BV249" s="191">
        <v>0</v>
      </c>
      <c r="BW249" s="191">
        <v>0</v>
      </c>
      <c r="BX249" s="191">
        <v>0</v>
      </c>
      <c r="BY249" s="212">
        <v>1</v>
      </c>
      <c r="BZ249" s="191">
        <v>0</v>
      </c>
      <c r="CA249" s="191">
        <v>0</v>
      </c>
      <c r="CB249" s="191">
        <v>0</v>
      </c>
      <c r="CC249" s="191">
        <v>0</v>
      </c>
      <c r="CG249" s="199">
        <v>6</v>
      </c>
      <c r="CH249" s="207" t="s">
        <v>104</v>
      </c>
      <c r="CI249" s="207" t="s">
        <v>104</v>
      </c>
      <c r="CJ249" s="207" t="s">
        <v>104</v>
      </c>
      <c r="CK249" s="207" t="s">
        <v>104</v>
      </c>
      <c r="CL249" s="207" t="s">
        <v>104</v>
      </c>
      <c r="CM249" s="206"/>
      <c r="CN249" s="207" t="s">
        <v>104</v>
      </c>
      <c r="CO249" s="207" t="s">
        <v>104</v>
      </c>
      <c r="CP249" s="207" t="s">
        <v>104</v>
      </c>
      <c r="CQ249" s="207" t="s">
        <v>104</v>
      </c>
    </row>
    <row r="250" spans="1:95" x14ac:dyDescent="0.2">
      <c r="A250" s="17"/>
      <c r="B250" s="13"/>
      <c r="C250" s="11">
        <v>7</v>
      </c>
      <c r="D250" s="161">
        <v>0</v>
      </c>
      <c r="E250" s="161">
        <v>0</v>
      </c>
      <c r="F250" s="161">
        <v>0</v>
      </c>
      <c r="G250" s="161">
        <v>0</v>
      </c>
      <c r="H250" s="161">
        <v>0</v>
      </c>
      <c r="I250" s="161">
        <v>0</v>
      </c>
      <c r="J250" s="46">
        <v>1</v>
      </c>
      <c r="K250" s="38">
        <v>0</v>
      </c>
      <c r="L250" s="38">
        <v>0</v>
      </c>
      <c r="M250" s="38">
        <v>0</v>
      </c>
      <c r="Y250" s="11">
        <v>7</v>
      </c>
      <c r="Z250" s="84">
        <f t="shared" si="257"/>
        <v>0</v>
      </c>
      <c r="AA250" s="84">
        <f t="shared" si="258"/>
        <v>0</v>
      </c>
      <c r="AB250" s="84">
        <f t="shared" si="259"/>
        <v>0</v>
      </c>
      <c r="AC250" s="84">
        <f t="shared" si="260"/>
        <v>0</v>
      </c>
      <c r="AD250" s="84">
        <f t="shared" si="261"/>
        <v>0</v>
      </c>
      <c r="AE250" s="84">
        <f t="shared" ref="AE250:AE258" si="262">IF(AR250="p",BE250+$S$15,(IF(AR250="z",BE250,IF(AR250="m",BE250*$S$15,IF(AR250="n",BE250-$S$15,BE250)))))</f>
        <v>0</v>
      </c>
      <c r="AF250" s="204">
        <f>$S$17</f>
        <v>1</v>
      </c>
      <c r="AG250" s="84">
        <f t="shared" si="254"/>
        <v>0</v>
      </c>
      <c r="AH250" s="84">
        <f t="shared" si="255"/>
        <v>0</v>
      </c>
      <c r="AI250" s="84">
        <f t="shared" si="256"/>
        <v>0</v>
      </c>
      <c r="AL250" s="199">
        <v>7</v>
      </c>
      <c r="AM250" s="207" t="s">
        <v>104</v>
      </c>
      <c r="AN250" s="207" t="s">
        <v>104</v>
      </c>
      <c r="AO250" s="207" t="s">
        <v>104</v>
      </c>
      <c r="AP250" s="207" t="s">
        <v>104</v>
      </c>
      <c r="AQ250" s="207" t="s">
        <v>104</v>
      </c>
      <c r="AR250" s="207" t="s">
        <v>104</v>
      </c>
      <c r="AS250" s="206"/>
      <c r="AT250" s="207" t="s">
        <v>104</v>
      </c>
      <c r="AU250" s="207" t="s">
        <v>104</v>
      </c>
      <c r="AV250" s="207" t="s">
        <v>104</v>
      </c>
      <c r="AW250" s="147"/>
      <c r="AX250" s="147"/>
      <c r="AY250" s="11">
        <v>7</v>
      </c>
      <c r="AZ250" s="191">
        <v>0</v>
      </c>
      <c r="BA250" s="193">
        <v>0</v>
      </c>
      <c r="BB250" s="193">
        <v>0</v>
      </c>
      <c r="BC250" s="193">
        <v>0</v>
      </c>
      <c r="BD250" s="193">
        <v>0</v>
      </c>
      <c r="BE250" s="193">
        <v>0</v>
      </c>
      <c r="BF250" s="212">
        <v>1</v>
      </c>
      <c r="BG250" s="191">
        <v>0</v>
      </c>
      <c r="BH250" s="191">
        <v>0</v>
      </c>
      <c r="BI250" s="191">
        <v>0</v>
      </c>
      <c r="BJ250" s="147"/>
      <c r="BK250" s="215"/>
      <c r="BL250" s="147"/>
      <c r="BM250" s="147"/>
      <c r="BN250" s="147"/>
      <c r="BO250" s="147"/>
      <c r="BP250" s="147"/>
      <c r="BQ250" s="147"/>
      <c r="BS250" s="11">
        <v>7</v>
      </c>
      <c r="BT250" s="191">
        <v>0</v>
      </c>
      <c r="BU250" s="193">
        <v>0</v>
      </c>
      <c r="BV250" s="193">
        <v>0</v>
      </c>
      <c r="BW250" s="193">
        <v>0</v>
      </c>
      <c r="BX250" s="193">
        <v>0</v>
      </c>
      <c r="BY250" s="193">
        <v>0</v>
      </c>
      <c r="BZ250" s="212">
        <v>1</v>
      </c>
      <c r="CA250" s="191">
        <v>0</v>
      </c>
      <c r="CB250" s="191">
        <v>0</v>
      </c>
      <c r="CC250" s="191">
        <v>0</v>
      </c>
      <c r="CG250" s="199">
        <v>7</v>
      </c>
      <c r="CH250" s="207" t="s">
        <v>104</v>
      </c>
      <c r="CI250" s="207" t="s">
        <v>104</v>
      </c>
      <c r="CJ250" s="207" t="s">
        <v>104</v>
      </c>
      <c r="CK250" s="207" t="s">
        <v>104</v>
      </c>
      <c r="CL250" s="207" t="s">
        <v>104</v>
      </c>
      <c r="CM250" s="207" t="s">
        <v>104</v>
      </c>
      <c r="CN250" s="206"/>
      <c r="CO250" s="207" t="s">
        <v>104</v>
      </c>
      <c r="CP250" s="207" t="s">
        <v>104</v>
      </c>
      <c r="CQ250" s="207" t="s">
        <v>104</v>
      </c>
    </row>
    <row r="251" spans="1:95" x14ac:dyDescent="0.2">
      <c r="A251" s="17"/>
      <c r="C251" s="11">
        <v>8</v>
      </c>
      <c r="D251" s="161">
        <v>0</v>
      </c>
      <c r="E251" s="161">
        <v>0</v>
      </c>
      <c r="F251" s="161">
        <v>0</v>
      </c>
      <c r="G251" s="161">
        <v>0</v>
      </c>
      <c r="H251" s="161">
        <v>0</v>
      </c>
      <c r="I251" s="161">
        <v>0</v>
      </c>
      <c r="J251" s="84">
        <v>0</v>
      </c>
      <c r="K251" s="46">
        <v>1</v>
      </c>
      <c r="L251" s="38">
        <v>0</v>
      </c>
      <c r="M251" s="38">
        <v>0</v>
      </c>
      <c r="Y251" s="11">
        <v>8</v>
      </c>
      <c r="Z251" s="84">
        <f t="shared" si="257"/>
        <v>0</v>
      </c>
      <c r="AA251" s="84">
        <f t="shared" si="258"/>
        <v>0</v>
      </c>
      <c r="AB251" s="84">
        <f t="shared" si="259"/>
        <v>0</v>
      </c>
      <c r="AC251" s="84">
        <f t="shared" si="260"/>
        <v>0</v>
      </c>
      <c r="AD251" s="84">
        <f t="shared" si="261"/>
        <v>0</v>
      </c>
      <c r="AE251" s="84">
        <f t="shared" si="262"/>
        <v>0</v>
      </c>
      <c r="AF251" s="84">
        <f t="shared" ref="AF251:AF259" si="263">IF(AS251="p",BF251+$S$15,(IF(AS251="z",BF251,IF(AS251="m",BF251*$S$15,IF(AS251="n",BF251-$S$15,BF251)))))</f>
        <v>0</v>
      </c>
      <c r="AG251" s="204">
        <f>$S$17</f>
        <v>1</v>
      </c>
      <c r="AH251" s="84">
        <f t="shared" si="255"/>
        <v>0</v>
      </c>
      <c r="AI251" s="84">
        <f t="shared" si="256"/>
        <v>0</v>
      </c>
      <c r="AL251" s="199">
        <v>8</v>
      </c>
      <c r="AM251" s="207" t="s">
        <v>104</v>
      </c>
      <c r="AN251" s="207" t="s">
        <v>104</v>
      </c>
      <c r="AO251" s="207" t="s">
        <v>104</v>
      </c>
      <c r="AP251" s="207" t="s">
        <v>104</v>
      </c>
      <c r="AQ251" s="207" t="s">
        <v>104</v>
      </c>
      <c r="AR251" s="207" t="s">
        <v>104</v>
      </c>
      <c r="AS251" s="207" t="s">
        <v>104</v>
      </c>
      <c r="AT251" s="206"/>
      <c r="AU251" s="207" t="s">
        <v>104</v>
      </c>
      <c r="AV251" s="207" t="s">
        <v>104</v>
      </c>
      <c r="AW251" s="147"/>
      <c r="AX251" s="147"/>
      <c r="AY251" s="11">
        <v>8</v>
      </c>
      <c r="AZ251" s="191">
        <v>0</v>
      </c>
      <c r="BA251" s="193">
        <v>0</v>
      </c>
      <c r="BB251" s="193">
        <v>0</v>
      </c>
      <c r="BC251" s="193">
        <v>0</v>
      </c>
      <c r="BD251" s="193">
        <v>0</v>
      </c>
      <c r="BE251" s="193">
        <v>0</v>
      </c>
      <c r="BF251" s="193">
        <v>0</v>
      </c>
      <c r="BG251" s="212">
        <v>1</v>
      </c>
      <c r="BH251" s="191">
        <v>0</v>
      </c>
      <c r="BI251" s="191">
        <v>0</v>
      </c>
      <c r="BJ251" s="147"/>
      <c r="BK251" s="215"/>
      <c r="BL251" s="147"/>
      <c r="BM251" s="147"/>
      <c r="BN251" s="147"/>
      <c r="BO251" s="147"/>
      <c r="BP251" s="147"/>
      <c r="BQ251" s="147"/>
      <c r="BS251" s="11">
        <v>8</v>
      </c>
      <c r="BT251" s="191">
        <v>0</v>
      </c>
      <c r="BU251" s="193">
        <v>0</v>
      </c>
      <c r="BV251" s="193">
        <v>0</v>
      </c>
      <c r="BW251" s="193">
        <v>0</v>
      </c>
      <c r="BX251" s="193">
        <v>0</v>
      </c>
      <c r="BY251" s="193">
        <v>0</v>
      </c>
      <c r="BZ251" s="193">
        <v>0</v>
      </c>
      <c r="CA251" s="212">
        <v>1</v>
      </c>
      <c r="CB251" s="191">
        <v>0</v>
      </c>
      <c r="CC251" s="191">
        <v>0</v>
      </c>
      <c r="CG251" s="199">
        <v>8</v>
      </c>
      <c r="CH251" s="207" t="s">
        <v>104</v>
      </c>
      <c r="CI251" s="207" t="s">
        <v>104</v>
      </c>
      <c r="CJ251" s="207" t="s">
        <v>104</v>
      </c>
      <c r="CK251" s="207" t="s">
        <v>104</v>
      </c>
      <c r="CL251" s="207" t="s">
        <v>104</v>
      </c>
      <c r="CM251" s="207" t="s">
        <v>104</v>
      </c>
      <c r="CN251" s="207" t="s">
        <v>104</v>
      </c>
      <c r="CO251" s="206"/>
      <c r="CP251" s="207" t="s">
        <v>104</v>
      </c>
      <c r="CQ251" s="207" t="s">
        <v>104</v>
      </c>
    </row>
    <row r="252" spans="1:95" x14ac:dyDescent="0.2">
      <c r="A252" s="17"/>
      <c r="C252" s="11">
        <v>9</v>
      </c>
      <c r="D252" s="161">
        <v>0</v>
      </c>
      <c r="E252" s="161">
        <v>0</v>
      </c>
      <c r="F252" s="161">
        <v>0</v>
      </c>
      <c r="G252" s="161">
        <v>0</v>
      </c>
      <c r="H252" s="161">
        <v>0</v>
      </c>
      <c r="I252" s="161">
        <v>0</v>
      </c>
      <c r="J252" s="84">
        <v>0</v>
      </c>
      <c r="K252" s="84">
        <v>0</v>
      </c>
      <c r="L252" s="46">
        <v>1</v>
      </c>
      <c r="M252" s="38">
        <v>0</v>
      </c>
      <c r="Y252" s="11">
        <v>9</v>
      </c>
      <c r="Z252" s="84">
        <f t="shared" si="257"/>
        <v>0</v>
      </c>
      <c r="AA252" s="84">
        <f t="shared" si="258"/>
        <v>0</v>
      </c>
      <c r="AB252" s="84">
        <f t="shared" si="259"/>
        <v>0</v>
      </c>
      <c r="AC252" s="84">
        <f t="shared" si="260"/>
        <v>0</v>
      </c>
      <c r="AD252" s="84">
        <f t="shared" si="261"/>
        <v>0</v>
      </c>
      <c r="AE252" s="84">
        <f t="shared" si="262"/>
        <v>0</v>
      </c>
      <c r="AF252" s="84">
        <f t="shared" si="263"/>
        <v>0</v>
      </c>
      <c r="AG252" s="84">
        <f t="shared" ref="AG252:AG260" si="264">IF(AT252="p",BG252+$S$15,(IF(AT252="z",BG252,IF(AT252="m",BG252*$S$15,IF(AT252="n",BG252-$S$15,BG252)))))</f>
        <v>0</v>
      </c>
      <c r="AH252" s="204">
        <f>$S$17</f>
        <v>1</v>
      </c>
      <c r="AI252" s="84">
        <f t="shared" si="256"/>
        <v>0</v>
      </c>
      <c r="AL252" s="199">
        <v>9</v>
      </c>
      <c r="AM252" s="207" t="s">
        <v>104</v>
      </c>
      <c r="AN252" s="207" t="s">
        <v>104</v>
      </c>
      <c r="AO252" s="207" t="s">
        <v>104</v>
      </c>
      <c r="AP252" s="207" t="s">
        <v>104</v>
      </c>
      <c r="AQ252" s="207" t="s">
        <v>104</v>
      </c>
      <c r="AR252" s="207" t="s">
        <v>104</v>
      </c>
      <c r="AS252" s="207" t="s">
        <v>104</v>
      </c>
      <c r="AT252" s="207" t="s">
        <v>104</v>
      </c>
      <c r="AU252" s="206"/>
      <c r="AV252" s="207" t="s">
        <v>104</v>
      </c>
      <c r="AW252" s="147"/>
      <c r="AX252" s="147"/>
      <c r="AY252" s="11">
        <v>9</v>
      </c>
      <c r="AZ252" s="191">
        <v>0</v>
      </c>
      <c r="BA252" s="193">
        <v>0</v>
      </c>
      <c r="BB252" s="193">
        <v>0</v>
      </c>
      <c r="BC252" s="193">
        <v>0</v>
      </c>
      <c r="BD252" s="193">
        <v>0</v>
      </c>
      <c r="BE252" s="193">
        <v>0</v>
      </c>
      <c r="BF252" s="193">
        <v>0</v>
      </c>
      <c r="BG252" s="193">
        <v>0</v>
      </c>
      <c r="BH252" s="212">
        <v>1</v>
      </c>
      <c r="BI252" s="191">
        <v>0</v>
      </c>
      <c r="BJ252" s="147"/>
      <c r="BK252" s="215"/>
      <c r="BL252" s="147"/>
      <c r="BM252" s="147"/>
      <c r="BN252" s="147"/>
      <c r="BO252" s="147"/>
      <c r="BP252" s="147"/>
      <c r="BQ252" s="147"/>
      <c r="BS252" s="11">
        <v>9</v>
      </c>
      <c r="BT252" s="191">
        <v>0</v>
      </c>
      <c r="BU252" s="193">
        <v>0</v>
      </c>
      <c r="BV252" s="193">
        <v>0</v>
      </c>
      <c r="BW252" s="193">
        <v>0</v>
      </c>
      <c r="BX252" s="193">
        <v>0</v>
      </c>
      <c r="BY252" s="193">
        <v>0</v>
      </c>
      <c r="BZ252" s="193">
        <v>0</v>
      </c>
      <c r="CA252" s="193">
        <v>0</v>
      </c>
      <c r="CB252" s="212">
        <v>1</v>
      </c>
      <c r="CC252" s="191">
        <v>0</v>
      </c>
      <c r="CG252" s="199">
        <v>9</v>
      </c>
      <c r="CH252" s="207" t="s">
        <v>104</v>
      </c>
      <c r="CI252" s="207" t="s">
        <v>104</v>
      </c>
      <c r="CJ252" s="207" t="s">
        <v>104</v>
      </c>
      <c r="CK252" s="207" t="s">
        <v>104</v>
      </c>
      <c r="CL252" s="207" t="s">
        <v>104</v>
      </c>
      <c r="CM252" s="207" t="s">
        <v>104</v>
      </c>
      <c r="CN252" s="207" t="s">
        <v>104</v>
      </c>
      <c r="CO252" s="207" t="s">
        <v>104</v>
      </c>
      <c r="CP252" s="206"/>
      <c r="CQ252" s="207" t="s">
        <v>104</v>
      </c>
    </row>
    <row r="253" spans="1:95" x14ac:dyDescent="0.2">
      <c r="A253" s="17"/>
      <c r="C253" s="166">
        <v>10</v>
      </c>
      <c r="D253" s="157">
        <v>0</v>
      </c>
      <c r="E253" s="157">
        <v>0</v>
      </c>
      <c r="F253" s="157">
        <v>0</v>
      </c>
      <c r="G253" s="157">
        <v>0</v>
      </c>
      <c r="H253" s="157">
        <v>0</v>
      </c>
      <c r="I253" s="157">
        <v>0</v>
      </c>
      <c r="J253" s="167">
        <v>0</v>
      </c>
      <c r="K253" s="167">
        <v>0</v>
      </c>
      <c r="L253" s="167">
        <v>0</v>
      </c>
      <c r="M253" s="168">
        <v>1</v>
      </c>
      <c r="Y253" s="166">
        <v>10</v>
      </c>
      <c r="Z253" s="167">
        <f>IF(AM253="p",AZ253+$S$15,(IF(AM253="z",AZ253,IF(AM253="m",AZ253*$S$15,IF(AM253="n",AZ253-$S$15,AZ253)))))</f>
        <v>0</v>
      </c>
      <c r="AA253" s="167">
        <f t="shared" si="258"/>
        <v>0</v>
      </c>
      <c r="AB253" s="167">
        <f t="shared" si="259"/>
        <v>0</v>
      </c>
      <c r="AC253" s="167">
        <f t="shared" si="260"/>
        <v>0</v>
      </c>
      <c r="AD253" s="167">
        <f t="shared" si="261"/>
        <v>0</v>
      </c>
      <c r="AE253" s="167">
        <f t="shared" si="262"/>
        <v>0</v>
      </c>
      <c r="AF253" s="167">
        <f t="shared" si="263"/>
        <v>0</v>
      </c>
      <c r="AG253" s="167">
        <f t="shared" si="264"/>
        <v>0</v>
      </c>
      <c r="AH253" s="167">
        <f t="shared" ref="AH253:AH261" si="265">IF(AU253="p",BH253+$S$15,(IF(AU253="z",BH253,IF(AU253="m",BH253*$S$15,IF(AU253="n",BH253-$S$15,BH253)))))</f>
        <v>0</v>
      </c>
      <c r="AI253" s="168">
        <f>$S$17</f>
        <v>1</v>
      </c>
      <c r="AL253" s="200">
        <v>10</v>
      </c>
      <c r="AM253" s="208" t="s">
        <v>104</v>
      </c>
      <c r="AN253" s="208" t="s">
        <v>104</v>
      </c>
      <c r="AO253" s="208" t="s">
        <v>104</v>
      </c>
      <c r="AP253" s="208" t="s">
        <v>104</v>
      </c>
      <c r="AQ253" s="208" t="s">
        <v>104</v>
      </c>
      <c r="AR253" s="208" t="s">
        <v>104</v>
      </c>
      <c r="AS253" s="208" t="s">
        <v>104</v>
      </c>
      <c r="AT253" s="208" t="s">
        <v>104</v>
      </c>
      <c r="AU253" s="208" t="s">
        <v>104</v>
      </c>
      <c r="AV253" s="209"/>
      <c r="AW253" s="169"/>
      <c r="AX253" s="169"/>
      <c r="AY253" s="166">
        <v>10</v>
      </c>
      <c r="AZ253" s="196">
        <v>0</v>
      </c>
      <c r="BA253" s="195">
        <v>0</v>
      </c>
      <c r="BB253" s="195">
        <v>0</v>
      </c>
      <c r="BC253" s="195">
        <v>0</v>
      </c>
      <c r="BD253" s="195">
        <v>0</v>
      </c>
      <c r="BE253" s="195">
        <v>0</v>
      </c>
      <c r="BF253" s="195">
        <v>0</v>
      </c>
      <c r="BG253" s="195">
        <v>0</v>
      </c>
      <c r="BH253" s="195">
        <v>0</v>
      </c>
      <c r="BI253" s="213">
        <v>1</v>
      </c>
      <c r="BJ253" s="169"/>
      <c r="BK253" s="217"/>
      <c r="BL253" s="169"/>
      <c r="BM253" s="169"/>
      <c r="BN253" s="169"/>
      <c r="BO253" s="169"/>
      <c r="BP253" s="169"/>
      <c r="BQ253" s="169"/>
      <c r="BS253" s="166">
        <v>10</v>
      </c>
      <c r="BT253" s="196">
        <v>0</v>
      </c>
      <c r="BU253" s="195">
        <v>0</v>
      </c>
      <c r="BV253" s="195">
        <v>0</v>
      </c>
      <c r="BW253" s="195">
        <v>0</v>
      </c>
      <c r="BX253" s="195">
        <v>0</v>
      </c>
      <c r="BY253" s="195">
        <v>0</v>
      </c>
      <c r="BZ253" s="195">
        <v>0</v>
      </c>
      <c r="CA253" s="195">
        <v>0</v>
      </c>
      <c r="CB253" s="195">
        <v>0</v>
      </c>
      <c r="CC253" s="213">
        <v>1</v>
      </c>
      <c r="CG253" s="200">
        <v>10</v>
      </c>
      <c r="CH253" s="208" t="s">
        <v>104</v>
      </c>
      <c r="CI253" s="208" t="s">
        <v>104</v>
      </c>
      <c r="CJ253" s="208" t="s">
        <v>104</v>
      </c>
      <c r="CK253" s="208" t="s">
        <v>104</v>
      </c>
      <c r="CL253" s="208" t="s">
        <v>104</v>
      </c>
      <c r="CM253" s="208" t="s">
        <v>104</v>
      </c>
      <c r="CN253" s="208" t="s">
        <v>104</v>
      </c>
      <c r="CO253" s="208" t="s">
        <v>104</v>
      </c>
      <c r="CP253" s="208" t="s">
        <v>104</v>
      </c>
      <c r="CQ253" s="209"/>
    </row>
    <row r="254" spans="1:95" x14ac:dyDescent="0.2">
      <c r="A254" s="17" t="s">
        <v>12</v>
      </c>
      <c r="B254" s="13">
        <f>B244+1</f>
        <v>26</v>
      </c>
      <c r="C254" s="11">
        <v>1</v>
      </c>
      <c r="D254" s="46">
        <v>1</v>
      </c>
      <c r="E254" s="38">
        <v>0</v>
      </c>
      <c r="F254" s="38">
        <v>0</v>
      </c>
      <c r="G254" s="38">
        <v>0</v>
      </c>
      <c r="H254" s="38">
        <v>0</v>
      </c>
      <c r="I254" s="38">
        <v>0</v>
      </c>
      <c r="J254" s="38">
        <v>0</v>
      </c>
      <c r="K254" s="38">
        <v>0</v>
      </c>
      <c r="L254" s="38">
        <v>0</v>
      </c>
      <c r="M254" s="38">
        <v>0</v>
      </c>
      <c r="O254" s="10"/>
      <c r="Y254" s="11">
        <v>1</v>
      </c>
      <c r="Z254" s="204">
        <f>$S$17</f>
        <v>1</v>
      </c>
      <c r="AA254" s="84">
        <f>IF(AN254="p",BA254+$S$15,(IF(AN254="z",BA254,IF(AN254="m",BA254*$S$15,IF(AN254="n",BA254-$S$15,BA254)))))</f>
        <v>0</v>
      </c>
      <c r="AB254" s="84">
        <f t="shared" si="259"/>
        <v>0</v>
      </c>
      <c r="AC254" s="84">
        <f t="shared" si="260"/>
        <v>0</v>
      </c>
      <c r="AD254" s="84">
        <f t="shared" si="261"/>
        <v>0</v>
      </c>
      <c r="AE254" s="84">
        <f t="shared" si="262"/>
        <v>0</v>
      </c>
      <c r="AF254" s="84">
        <f t="shared" si="263"/>
        <v>0</v>
      </c>
      <c r="AG254" s="84">
        <f t="shared" si="264"/>
        <v>0</v>
      </c>
      <c r="AH254" s="84">
        <f t="shared" si="265"/>
        <v>0</v>
      </c>
      <c r="AI254" s="84">
        <f t="shared" ref="AI254:AI262" si="266">IF(AV254="p",BI254+$S$15,(IF(AV254="z",BI254,IF(AV254="m",BI254*$S$15,IF(AV254="n",BI254-$S$15,BI254)))))</f>
        <v>0</v>
      </c>
      <c r="AL254" s="199">
        <v>1</v>
      </c>
      <c r="AM254" s="206"/>
      <c r="AN254" s="207" t="s">
        <v>104</v>
      </c>
      <c r="AO254" s="207" t="s">
        <v>104</v>
      </c>
      <c r="AP254" s="207" t="s">
        <v>104</v>
      </c>
      <c r="AQ254" s="207" t="s">
        <v>104</v>
      </c>
      <c r="AR254" s="207" t="s">
        <v>104</v>
      </c>
      <c r="AS254" s="207" t="s">
        <v>104</v>
      </c>
      <c r="AT254" s="207" t="s">
        <v>104</v>
      </c>
      <c r="AU254" s="207" t="s">
        <v>104</v>
      </c>
      <c r="AV254" s="207" t="s">
        <v>104</v>
      </c>
      <c r="AW254" s="147"/>
      <c r="AX254" s="147"/>
      <c r="AY254" s="11">
        <v>1</v>
      </c>
      <c r="AZ254" s="212">
        <v>1</v>
      </c>
      <c r="BA254" s="191">
        <v>0</v>
      </c>
      <c r="BB254" s="191">
        <v>0</v>
      </c>
      <c r="BC254" s="191">
        <v>0</v>
      </c>
      <c r="BD254" s="191">
        <v>0</v>
      </c>
      <c r="BE254" s="191">
        <v>0</v>
      </c>
      <c r="BF254" s="191">
        <v>0</v>
      </c>
      <c r="BG254" s="191">
        <v>0</v>
      </c>
      <c r="BH254" s="191">
        <v>0</v>
      </c>
      <c r="BI254" s="191">
        <v>0</v>
      </c>
      <c r="BJ254" s="147"/>
      <c r="BK254" s="215"/>
      <c r="BL254" s="147"/>
      <c r="BM254" s="147"/>
      <c r="BN254" s="147"/>
      <c r="BO254" s="147"/>
      <c r="BP254" s="147"/>
      <c r="BQ254" s="147"/>
      <c r="BS254" s="11">
        <v>1</v>
      </c>
      <c r="BT254" s="212">
        <v>1</v>
      </c>
      <c r="BU254" s="191">
        <v>0</v>
      </c>
      <c r="BV254" s="191">
        <v>0</v>
      </c>
      <c r="BW254" s="191">
        <v>0</v>
      </c>
      <c r="BX254" s="191">
        <v>0</v>
      </c>
      <c r="BY254" s="191">
        <v>0</v>
      </c>
      <c r="BZ254" s="191">
        <v>0</v>
      </c>
      <c r="CA254" s="191">
        <v>0</v>
      </c>
      <c r="CB254" s="191">
        <v>0</v>
      </c>
      <c r="CC254" s="191">
        <v>0</v>
      </c>
      <c r="CG254" s="199">
        <v>1</v>
      </c>
      <c r="CH254" s="206"/>
      <c r="CI254" s="207" t="s">
        <v>104</v>
      </c>
      <c r="CJ254" s="207" t="s">
        <v>104</v>
      </c>
      <c r="CK254" s="207" t="s">
        <v>104</v>
      </c>
      <c r="CL254" s="207" t="s">
        <v>104</v>
      </c>
      <c r="CM254" s="207" t="s">
        <v>104</v>
      </c>
      <c r="CN254" s="207" t="s">
        <v>104</v>
      </c>
      <c r="CO254" s="207" t="s">
        <v>104</v>
      </c>
      <c r="CP254" s="207" t="s">
        <v>104</v>
      </c>
      <c r="CQ254" s="207" t="s">
        <v>104</v>
      </c>
    </row>
    <row r="255" spans="1:95" x14ac:dyDescent="0.2">
      <c r="A255" s="17"/>
      <c r="B255" s="13"/>
      <c r="C255" s="11">
        <v>2</v>
      </c>
      <c r="D255" s="38">
        <v>0</v>
      </c>
      <c r="E255" s="46">
        <v>1</v>
      </c>
      <c r="F255" s="38">
        <v>0</v>
      </c>
      <c r="G255" s="38">
        <v>0</v>
      </c>
      <c r="H255" s="38">
        <v>0</v>
      </c>
      <c r="I255" s="38">
        <v>0</v>
      </c>
      <c r="J255" s="38">
        <v>0</v>
      </c>
      <c r="K255" s="38">
        <v>0</v>
      </c>
      <c r="L255" s="38">
        <v>0</v>
      </c>
      <c r="M255" s="38">
        <v>0</v>
      </c>
      <c r="Y255" s="11">
        <v>2</v>
      </c>
      <c r="Z255" s="84">
        <f>IF(AM255="p",AZ255+$S$15,(IF(AM255="z",AZ255,IF(AM255="m",AZ255*$S$15,IF(AM255="n",AZ255-$S$15,AZ255)))))</f>
        <v>0</v>
      </c>
      <c r="AA255" s="204">
        <f>$S$17</f>
        <v>1</v>
      </c>
      <c r="AB255" s="84">
        <f t="shared" si="259"/>
        <v>0</v>
      </c>
      <c r="AC255" s="84">
        <f t="shared" si="260"/>
        <v>0</v>
      </c>
      <c r="AD255" s="84">
        <f t="shared" si="261"/>
        <v>0</v>
      </c>
      <c r="AE255" s="84">
        <f t="shared" si="262"/>
        <v>0</v>
      </c>
      <c r="AF255" s="84">
        <f t="shared" si="263"/>
        <v>0</v>
      </c>
      <c r="AG255" s="84">
        <f t="shared" si="264"/>
        <v>0</v>
      </c>
      <c r="AH255" s="84">
        <f t="shared" si="265"/>
        <v>0</v>
      </c>
      <c r="AI255" s="84">
        <f t="shared" si="266"/>
        <v>0</v>
      </c>
      <c r="AL255" s="199">
        <v>2</v>
      </c>
      <c r="AM255" s="207" t="s">
        <v>104</v>
      </c>
      <c r="AN255" s="206"/>
      <c r="AO255" s="207" t="s">
        <v>104</v>
      </c>
      <c r="AP255" s="207" t="s">
        <v>104</v>
      </c>
      <c r="AQ255" s="207" t="s">
        <v>104</v>
      </c>
      <c r="AR255" s="207" t="s">
        <v>104</v>
      </c>
      <c r="AS255" s="207" t="s">
        <v>104</v>
      </c>
      <c r="AT255" s="207" t="s">
        <v>104</v>
      </c>
      <c r="AU255" s="207" t="s">
        <v>104</v>
      </c>
      <c r="AV255" s="207" t="s">
        <v>104</v>
      </c>
      <c r="AW255" s="147"/>
      <c r="AX255" s="147"/>
      <c r="AY255" s="11">
        <v>2</v>
      </c>
      <c r="AZ255" s="191">
        <v>0</v>
      </c>
      <c r="BA255" s="212">
        <v>1</v>
      </c>
      <c r="BB255" s="191">
        <v>0</v>
      </c>
      <c r="BC255" s="191">
        <v>0</v>
      </c>
      <c r="BD255" s="191">
        <v>0</v>
      </c>
      <c r="BE255" s="191">
        <v>0</v>
      </c>
      <c r="BF255" s="191">
        <v>0</v>
      </c>
      <c r="BG255" s="191">
        <v>0</v>
      </c>
      <c r="BH255" s="191">
        <v>0</v>
      </c>
      <c r="BI255" s="191">
        <v>0</v>
      </c>
      <c r="BJ255" s="147"/>
      <c r="BK255" s="215"/>
      <c r="BL255" s="147"/>
      <c r="BM255" s="147"/>
      <c r="BN255" s="147"/>
      <c r="BO255" s="147"/>
      <c r="BP255" s="147"/>
      <c r="BQ255" s="147"/>
      <c r="BS255" s="11">
        <v>2</v>
      </c>
      <c r="BT255" s="191">
        <v>0</v>
      </c>
      <c r="BU255" s="212">
        <v>1</v>
      </c>
      <c r="BV255" s="191">
        <v>0</v>
      </c>
      <c r="BW255" s="191">
        <v>0</v>
      </c>
      <c r="BX255" s="191">
        <v>0</v>
      </c>
      <c r="BY255" s="191">
        <v>0</v>
      </c>
      <c r="BZ255" s="191">
        <v>0</v>
      </c>
      <c r="CA255" s="191">
        <v>0</v>
      </c>
      <c r="CB255" s="191">
        <v>0</v>
      </c>
      <c r="CC255" s="191">
        <v>0</v>
      </c>
      <c r="CG255" s="199">
        <v>2</v>
      </c>
      <c r="CH255" s="207" t="s">
        <v>104</v>
      </c>
      <c r="CI255" s="206"/>
      <c r="CJ255" s="207" t="s">
        <v>104</v>
      </c>
      <c r="CK255" s="207" t="s">
        <v>104</v>
      </c>
      <c r="CL255" s="207" t="s">
        <v>104</v>
      </c>
      <c r="CM255" s="207" t="s">
        <v>104</v>
      </c>
      <c r="CN255" s="207" t="s">
        <v>104</v>
      </c>
      <c r="CO255" s="207" t="s">
        <v>104</v>
      </c>
      <c r="CP255" s="207" t="s">
        <v>104</v>
      </c>
      <c r="CQ255" s="207" t="s">
        <v>104</v>
      </c>
    </row>
    <row r="256" spans="1:95" x14ac:dyDescent="0.2">
      <c r="A256" s="17"/>
      <c r="B256" s="13"/>
      <c r="C256" s="11">
        <v>3</v>
      </c>
      <c r="D256" s="38">
        <v>0</v>
      </c>
      <c r="E256" s="38">
        <v>0</v>
      </c>
      <c r="F256" s="46">
        <v>1</v>
      </c>
      <c r="G256" s="38">
        <v>0</v>
      </c>
      <c r="H256" s="38">
        <v>0</v>
      </c>
      <c r="I256" s="38">
        <v>0</v>
      </c>
      <c r="J256" s="38">
        <v>0</v>
      </c>
      <c r="K256" s="38">
        <v>0</v>
      </c>
      <c r="L256" s="38">
        <v>0</v>
      </c>
      <c r="M256" s="38">
        <v>0</v>
      </c>
      <c r="Y256" s="11">
        <v>3</v>
      </c>
      <c r="Z256" s="84">
        <f t="shared" ref="Z256:Z262" si="267">IF(AM256="p",AZ256+$S$15,(IF(AM256="z",AZ256,IF(AM256="m",AZ256*$S$15,IF(AM256="n",AZ256-$S$15,AZ256)))))</f>
        <v>0</v>
      </c>
      <c r="AA256" s="84">
        <f t="shared" ref="AA256:AA263" si="268">IF(AN256="p",BA256+$S$15,(IF(AN256="z",BA256,IF(AN256="m",BA256*$S$15,IF(AN256="n",BA256-$S$15,BA256)))))</f>
        <v>0</v>
      </c>
      <c r="AB256" s="204">
        <f>$S$17</f>
        <v>1</v>
      </c>
      <c r="AC256" s="84">
        <f t="shared" si="260"/>
        <v>0</v>
      </c>
      <c r="AD256" s="84">
        <f t="shared" si="261"/>
        <v>0</v>
      </c>
      <c r="AE256" s="84">
        <f t="shared" si="262"/>
        <v>0</v>
      </c>
      <c r="AF256" s="84">
        <f t="shared" si="263"/>
        <v>0</v>
      </c>
      <c r="AG256" s="84">
        <f t="shared" si="264"/>
        <v>0</v>
      </c>
      <c r="AH256" s="84">
        <f t="shared" si="265"/>
        <v>0</v>
      </c>
      <c r="AI256" s="84">
        <f t="shared" si="266"/>
        <v>0</v>
      </c>
      <c r="AL256" s="199">
        <v>3</v>
      </c>
      <c r="AM256" s="207" t="s">
        <v>104</v>
      </c>
      <c r="AN256" s="207" t="s">
        <v>104</v>
      </c>
      <c r="AO256" s="206"/>
      <c r="AP256" s="207" t="s">
        <v>104</v>
      </c>
      <c r="AQ256" s="207" t="s">
        <v>104</v>
      </c>
      <c r="AR256" s="207" t="s">
        <v>104</v>
      </c>
      <c r="AS256" s="207" t="s">
        <v>104</v>
      </c>
      <c r="AT256" s="207" t="s">
        <v>104</v>
      </c>
      <c r="AU256" s="207" t="s">
        <v>104</v>
      </c>
      <c r="AV256" s="207" t="s">
        <v>104</v>
      </c>
      <c r="AW256" s="147"/>
      <c r="AX256" s="147"/>
      <c r="AY256" s="11">
        <v>3</v>
      </c>
      <c r="AZ256" s="191">
        <v>0</v>
      </c>
      <c r="BA256" s="191">
        <v>0</v>
      </c>
      <c r="BB256" s="212">
        <v>1</v>
      </c>
      <c r="BC256" s="191">
        <v>0</v>
      </c>
      <c r="BD256" s="191">
        <v>0</v>
      </c>
      <c r="BE256" s="191">
        <v>0</v>
      </c>
      <c r="BF256" s="191">
        <v>0</v>
      </c>
      <c r="BG256" s="191">
        <v>0</v>
      </c>
      <c r="BH256" s="191">
        <v>0</v>
      </c>
      <c r="BI256" s="191">
        <v>0</v>
      </c>
      <c r="BJ256" s="147"/>
      <c r="BK256" s="215"/>
      <c r="BL256" s="147"/>
      <c r="BM256" s="147"/>
      <c r="BN256" s="147"/>
      <c r="BO256" s="147"/>
      <c r="BP256" s="147"/>
      <c r="BQ256" s="147"/>
      <c r="BS256" s="11">
        <v>3</v>
      </c>
      <c r="BT256" s="191">
        <v>0</v>
      </c>
      <c r="BU256" s="191">
        <v>0</v>
      </c>
      <c r="BV256" s="212">
        <v>1</v>
      </c>
      <c r="BW256" s="191">
        <v>0</v>
      </c>
      <c r="BX256" s="191">
        <v>0</v>
      </c>
      <c r="BY256" s="191">
        <v>0</v>
      </c>
      <c r="BZ256" s="191">
        <v>0</v>
      </c>
      <c r="CA256" s="191">
        <v>0</v>
      </c>
      <c r="CB256" s="191">
        <v>0</v>
      </c>
      <c r="CC256" s="191">
        <v>0</v>
      </c>
      <c r="CG256" s="199">
        <v>3</v>
      </c>
      <c r="CH256" s="207" t="s">
        <v>104</v>
      </c>
      <c r="CI256" s="207" t="s">
        <v>104</v>
      </c>
      <c r="CJ256" s="206"/>
      <c r="CK256" s="207" t="s">
        <v>104</v>
      </c>
      <c r="CL256" s="207" t="s">
        <v>104</v>
      </c>
      <c r="CM256" s="207" t="s">
        <v>104</v>
      </c>
      <c r="CN256" s="207" t="s">
        <v>104</v>
      </c>
      <c r="CO256" s="207" t="s">
        <v>104</v>
      </c>
      <c r="CP256" s="207" t="s">
        <v>104</v>
      </c>
      <c r="CQ256" s="207" t="s">
        <v>104</v>
      </c>
    </row>
    <row r="257" spans="1:95" x14ac:dyDescent="0.2">
      <c r="A257" s="17"/>
      <c r="B257" s="13"/>
      <c r="C257" s="11">
        <v>4</v>
      </c>
      <c r="D257" s="38">
        <v>0</v>
      </c>
      <c r="E257" s="38">
        <v>0</v>
      </c>
      <c r="F257" s="38">
        <v>0</v>
      </c>
      <c r="G257" s="46">
        <v>1</v>
      </c>
      <c r="H257" s="38">
        <v>0</v>
      </c>
      <c r="I257" s="38">
        <v>0</v>
      </c>
      <c r="J257" s="38">
        <v>0</v>
      </c>
      <c r="K257" s="38">
        <v>0</v>
      </c>
      <c r="L257" s="38">
        <v>0</v>
      </c>
      <c r="M257" s="38">
        <v>0</v>
      </c>
      <c r="Y257" s="11">
        <v>4</v>
      </c>
      <c r="Z257" s="84">
        <f t="shared" si="267"/>
        <v>0</v>
      </c>
      <c r="AA257" s="84">
        <f t="shared" si="268"/>
        <v>0</v>
      </c>
      <c r="AB257" s="84">
        <f t="shared" ref="AB257:AB265" si="269">IF(AO257="p",BB257+$S$15,(IF(AO257="z",BB257,IF(AO257="m",BB257*$S$15,IF(AO257="n",BB257-$S$15,BB257)))))</f>
        <v>0</v>
      </c>
      <c r="AC257" s="204">
        <f>$S$17</f>
        <v>1</v>
      </c>
      <c r="AD257" s="84">
        <f t="shared" si="261"/>
        <v>0</v>
      </c>
      <c r="AE257" s="84">
        <f t="shared" si="262"/>
        <v>0</v>
      </c>
      <c r="AF257" s="84">
        <f t="shared" si="263"/>
        <v>0</v>
      </c>
      <c r="AG257" s="84">
        <f t="shared" si="264"/>
        <v>0</v>
      </c>
      <c r="AH257" s="84">
        <f t="shared" si="265"/>
        <v>0</v>
      </c>
      <c r="AI257" s="84">
        <f t="shared" si="266"/>
        <v>0</v>
      </c>
      <c r="AL257" s="199">
        <v>4</v>
      </c>
      <c r="AM257" s="207" t="s">
        <v>104</v>
      </c>
      <c r="AN257" s="207" t="s">
        <v>104</v>
      </c>
      <c r="AO257" s="207" t="s">
        <v>104</v>
      </c>
      <c r="AP257" s="206"/>
      <c r="AQ257" s="207" t="s">
        <v>104</v>
      </c>
      <c r="AR257" s="207" t="s">
        <v>104</v>
      </c>
      <c r="AS257" s="207" t="s">
        <v>104</v>
      </c>
      <c r="AT257" s="207" t="s">
        <v>104</v>
      </c>
      <c r="AU257" s="207" t="s">
        <v>104</v>
      </c>
      <c r="AV257" s="207" t="s">
        <v>104</v>
      </c>
      <c r="AW257" s="147"/>
      <c r="AX257" s="147"/>
      <c r="AY257" s="11">
        <v>4</v>
      </c>
      <c r="AZ257" s="191">
        <v>0</v>
      </c>
      <c r="BA257" s="191">
        <v>0</v>
      </c>
      <c r="BB257" s="191">
        <v>0</v>
      </c>
      <c r="BC257" s="212">
        <v>1</v>
      </c>
      <c r="BD257" s="191">
        <v>0</v>
      </c>
      <c r="BE257" s="191">
        <v>0</v>
      </c>
      <c r="BF257" s="191">
        <v>0</v>
      </c>
      <c r="BG257" s="191">
        <v>0</v>
      </c>
      <c r="BH257" s="191">
        <v>0</v>
      </c>
      <c r="BI257" s="191">
        <v>0</v>
      </c>
      <c r="BJ257" s="147"/>
      <c r="BK257" s="215"/>
      <c r="BL257" s="147"/>
      <c r="BM257" s="147"/>
      <c r="BN257" s="147"/>
      <c r="BO257" s="147"/>
      <c r="BP257" s="147"/>
      <c r="BQ257" s="147"/>
      <c r="BS257" s="11">
        <v>4</v>
      </c>
      <c r="BT257" s="191">
        <v>0</v>
      </c>
      <c r="BU257" s="191">
        <v>0</v>
      </c>
      <c r="BV257" s="191">
        <v>0</v>
      </c>
      <c r="BW257" s="212">
        <v>1</v>
      </c>
      <c r="BX257" s="191">
        <v>0</v>
      </c>
      <c r="BY257" s="191">
        <v>0</v>
      </c>
      <c r="BZ257" s="191">
        <v>0</v>
      </c>
      <c r="CA257" s="191">
        <v>0</v>
      </c>
      <c r="CB257" s="191">
        <v>0</v>
      </c>
      <c r="CC257" s="191">
        <v>0</v>
      </c>
      <c r="CG257" s="199">
        <v>4</v>
      </c>
      <c r="CH257" s="207" t="s">
        <v>104</v>
      </c>
      <c r="CI257" s="207" t="s">
        <v>104</v>
      </c>
      <c r="CJ257" s="207" t="s">
        <v>104</v>
      </c>
      <c r="CK257" s="206"/>
      <c r="CL257" s="207" t="s">
        <v>104</v>
      </c>
      <c r="CM257" s="207" t="s">
        <v>104</v>
      </c>
      <c r="CN257" s="207" t="s">
        <v>104</v>
      </c>
      <c r="CO257" s="207" t="s">
        <v>104</v>
      </c>
      <c r="CP257" s="207" t="s">
        <v>104</v>
      </c>
      <c r="CQ257" s="207" t="s">
        <v>104</v>
      </c>
    </row>
    <row r="258" spans="1:95" x14ac:dyDescent="0.2">
      <c r="A258" s="17"/>
      <c r="B258" s="13"/>
      <c r="C258" s="11">
        <v>5</v>
      </c>
      <c r="D258" s="38">
        <v>0</v>
      </c>
      <c r="E258" s="38">
        <v>0</v>
      </c>
      <c r="F258" s="38">
        <v>0</v>
      </c>
      <c r="G258" s="38">
        <v>0</v>
      </c>
      <c r="H258" s="46">
        <v>1</v>
      </c>
      <c r="I258" s="38">
        <v>0</v>
      </c>
      <c r="J258" s="38">
        <v>0</v>
      </c>
      <c r="K258" s="38">
        <v>0</v>
      </c>
      <c r="L258" s="38">
        <v>0</v>
      </c>
      <c r="M258" s="38">
        <v>0</v>
      </c>
      <c r="Y258" s="11">
        <v>5</v>
      </c>
      <c r="Z258" s="84">
        <f t="shared" si="267"/>
        <v>0</v>
      </c>
      <c r="AA258" s="84">
        <f t="shared" si="268"/>
        <v>0</v>
      </c>
      <c r="AB258" s="84">
        <f t="shared" si="269"/>
        <v>0</v>
      </c>
      <c r="AC258" s="84">
        <f t="shared" ref="AC258:AC266" si="270">IF(AP258="p",BC258+$S$15,(IF(AP258="z",BC258,IF(AP258="m",BC258*$S$15,IF(AP258="n",BC258-$S$15,BC258)))))</f>
        <v>0</v>
      </c>
      <c r="AD258" s="204">
        <f>$S$17</f>
        <v>1</v>
      </c>
      <c r="AE258" s="84">
        <f t="shared" si="262"/>
        <v>0</v>
      </c>
      <c r="AF258" s="84">
        <f t="shared" si="263"/>
        <v>0</v>
      </c>
      <c r="AG258" s="84">
        <f t="shared" si="264"/>
        <v>0</v>
      </c>
      <c r="AH258" s="84">
        <f t="shared" si="265"/>
        <v>0</v>
      </c>
      <c r="AI258" s="84">
        <f t="shared" si="266"/>
        <v>0</v>
      </c>
      <c r="AL258" s="199">
        <v>5</v>
      </c>
      <c r="AM258" s="207" t="s">
        <v>104</v>
      </c>
      <c r="AN258" s="207" t="s">
        <v>104</v>
      </c>
      <c r="AO258" s="207" t="s">
        <v>104</v>
      </c>
      <c r="AP258" s="207" t="s">
        <v>104</v>
      </c>
      <c r="AQ258" s="206"/>
      <c r="AR258" s="207" t="s">
        <v>104</v>
      </c>
      <c r="AS258" s="207" t="s">
        <v>104</v>
      </c>
      <c r="AT258" s="207" t="s">
        <v>104</v>
      </c>
      <c r="AU258" s="207" t="s">
        <v>104</v>
      </c>
      <c r="AV258" s="207" t="s">
        <v>104</v>
      </c>
      <c r="AW258" s="147"/>
      <c r="AX258" s="147"/>
      <c r="AY258" s="11">
        <v>5</v>
      </c>
      <c r="AZ258" s="191">
        <v>0</v>
      </c>
      <c r="BA258" s="191">
        <v>0</v>
      </c>
      <c r="BB258" s="191">
        <v>0</v>
      </c>
      <c r="BC258" s="191">
        <v>0</v>
      </c>
      <c r="BD258" s="212">
        <v>1</v>
      </c>
      <c r="BE258" s="191">
        <v>0</v>
      </c>
      <c r="BF258" s="191">
        <v>0</v>
      </c>
      <c r="BG258" s="191">
        <v>0</v>
      </c>
      <c r="BH258" s="191">
        <v>0</v>
      </c>
      <c r="BI258" s="191">
        <v>0</v>
      </c>
      <c r="BJ258" s="147"/>
      <c r="BK258" s="215"/>
      <c r="BL258" s="147"/>
      <c r="BM258" s="147"/>
      <c r="BN258" s="147"/>
      <c r="BO258" s="147"/>
      <c r="BP258" s="147"/>
      <c r="BQ258" s="147"/>
      <c r="BS258" s="11">
        <v>5</v>
      </c>
      <c r="BT258" s="191">
        <v>0</v>
      </c>
      <c r="BU258" s="191">
        <v>0</v>
      </c>
      <c r="BV258" s="191">
        <v>0</v>
      </c>
      <c r="BW258" s="191">
        <v>0</v>
      </c>
      <c r="BX258" s="212">
        <v>1</v>
      </c>
      <c r="BY258" s="191">
        <v>0</v>
      </c>
      <c r="BZ258" s="191">
        <v>0</v>
      </c>
      <c r="CA258" s="191">
        <v>0</v>
      </c>
      <c r="CB258" s="191">
        <v>0</v>
      </c>
      <c r="CC258" s="191">
        <v>0</v>
      </c>
      <c r="CG258" s="199">
        <v>5</v>
      </c>
      <c r="CH258" s="207" t="s">
        <v>104</v>
      </c>
      <c r="CI258" s="207" t="s">
        <v>104</v>
      </c>
      <c r="CJ258" s="207" t="s">
        <v>104</v>
      </c>
      <c r="CK258" s="207" t="s">
        <v>104</v>
      </c>
      <c r="CL258" s="206"/>
      <c r="CM258" s="207" t="s">
        <v>104</v>
      </c>
      <c r="CN258" s="207" t="s">
        <v>104</v>
      </c>
      <c r="CO258" s="207" t="s">
        <v>104</v>
      </c>
      <c r="CP258" s="207" t="s">
        <v>104</v>
      </c>
      <c r="CQ258" s="207" t="s">
        <v>104</v>
      </c>
    </row>
    <row r="259" spans="1:95" x14ac:dyDescent="0.2">
      <c r="A259" s="17"/>
      <c r="B259" s="13"/>
      <c r="C259" s="11">
        <v>6</v>
      </c>
      <c r="D259" s="38">
        <v>0</v>
      </c>
      <c r="E259" s="38">
        <v>0</v>
      </c>
      <c r="F259" s="38">
        <v>0</v>
      </c>
      <c r="G259" s="38">
        <v>0</v>
      </c>
      <c r="H259" s="38">
        <v>0</v>
      </c>
      <c r="I259" s="46">
        <v>1</v>
      </c>
      <c r="J259" s="38">
        <v>0</v>
      </c>
      <c r="K259" s="38">
        <v>0</v>
      </c>
      <c r="L259" s="38">
        <v>0</v>
      </c>
      <c r="M259" s="38">
        <v>0</v>
      </c>
      <c r="Y259" s="11">
        <v>6</v>
      </c>
      <c r="Z259" s="84">
        <f t="shared" si="267"/>
        <v>0</v>
      </c>
      <c r="AA259" s="84">
        <f t="shared" si="268"/>
        <v>0</v>
      </c>
      <c r="AB259" s="84">
        <f t="shared" si="269"/>
        <v>0</v>
      </c>
      <c r="AC259" s="84">
        <f t="shared" si="270"/>
        <v>0</v>
      </c>
      <c r="AD259" s="84">
        <f t="shared" ref="AD259:AD267" si="271">IF(AQ259="p",BD259+$S$15,(IF(AQ259="z",BD259,IF(AQ259="m",BD259*$S$15,IF(AQ259="n",BD259-$S$15,BD259)))))</f>
        <v>0</v>
      </c>
      <c r="AE259" s="204">
        <f>$S$17</f>
        <v>1</v>
      </c>
      <c r="AF259" s="84">
        <f t="shared" si="263"/>
        <v>0</v>
      </c>
      <c r="AG259" s="84">
        <f t="shared" si="264"/>
        <v>0</v>
      </c>
      <c r="AH259" s="84">
        <f t="shared" si="265"/>
        <v>0</v>
      </c>
      <c r="AI259" s="84">
        <f t="shared" si="266"/>
        <v>0</v>
      </c>
      <c r="AL259" s="199">
        <v>6</v>
      </c>
      <c r="AM259" s="207" t="s">
        <v>104</v>
      </c>
      <c r="AN259" s="207" t="s">
        <v>104</v>
      </c>
      <c r="AO259" s="207" t="s">
        <v>104</v>
      </c>
      <c r="AP259" s="207" t="s">
        <v>104</v>
      </c>
      <c r="AQ259" s="207" t="s">
        <v>104</v>
      </c>
      <c r="AR259" s="206"/>
      <c r="AS259" s="207" t="s">
        <v>104</v>
      </c>
      <c r="AT259" s="207" t="s">
        <v>104</v>
      </c>
      <c r="AU259" s="207" t="s">
        <v>104</v>
      </c>
      <c r="AV259" s="207" t="s">
        <v>104</v>
      </c>
      <c r="AW259" s="147"/>
      <c r="AX259" s="147"/>
      <c r="AY259" s="11">
        <v>6</v>
      </c>
      <c r="AZ259" s="191">
        <v>0</v>
      </c>
      <c r="BA259" s="191">
        <v>0</v>
      </c>
      <c r="BB259" s="191">
        <v>0</v>
      </c>
      <c r="BC259" s="191">
        <v>0</v>
      </c>
      <c r="BD259" s="191">
        <v>0</v>
      </c>
      <c r="BE259" s="212">
        <v>1</v>
      </c>
      <c r="BF259" s="191">
        <v>0</v>
      </c>
      <c r="BG259" s="191">
        <v>0</v>
      </c>
      <c r="BH259" s="191">
        <v>0</v>
      </c>
      <c r="BI259" s="191">
        <v>0</v>
      </c>
      <c r="BJ259" s="147"/>
      <c r="BK259" s="215"/>
      <c r="BL259" s="147"/>
      <c r="BM259" s="147"/>
      <c r="BN259" s="147"/>
      <c r="BO259" s="147"/>
      <c r="BP259" s="147"/>
      <c r="BQ259" s="147"/>
      <c r="BS259" s="11">
        <v>6</v>
      </c>
      <c r="BT259" s="191">
        <v>0</v>
      </c>
      <c r="BU259" s="191">
        <v>0</v>
      </c>
      <c r="BV259" s="191">
        <v>0</v>
      </c>
      <c r="BW259" s="191">
        <v>0</v>
      </c>
      <c r="BX259" s="191">
        <v>0</v>
      </c>
      <c r="BY259" s="212">
        <v>1</v>
      </c>
      <c r="BZ259" s="191">
        <v>0</v>
      </c>
      <c r="CA259" s="191">
        <v>0</v>
      </c>
      <c r="CB259" s="191">
        <v>0</v>
      </c>
      <c r="CC259" s="191">
        <v>0</v>
      </c>
      <c r="CG259" s="199">
        <v>6</v>
      </c>
      <c r="CH259" s="207" t="s">
        <v>104</v>
      </c>
      <c r="CI259" s="207" t="s">
        <v>104</v>
      </c>
      <c r="CJ259" s="207" t="s">
        <v>104</v>
      </c>
      <c r="CK259" s="207" t="s">
        <v>104</v>
      </c>
      <c r="CL259" s="207" t="s">
        <v>104</v>
      </c>
      <c r="CM259" s="206"/>
      <c r="CN259" s="207" t="s">
        <v>104</v>
      </c>
      <c r="CO259" s="207" t="s">
        <v>104</v>
      </c>
      <c r="CP259" s="207" t="s">
        <v>104</v>
      </c>
      <c r="CQ259" s="207" t="s">
        <v>104</v>
      </c>
    </row>
    <row r="260" spans="1:95" x14ac:dyDescent="0.2">
      <c r="A260" s="17"/>
      <c r="B260" s="13"/>
      <c r="C260" s="11">
        <v>7</v>
      </c>
      <c r="D260" s="161">
        <v>0</v>
      </c>
      <c r="E260" s="161">
        <v>0</v>
      </c>
      <c r="F260" s="161">
        <v>0</v>
      </c>
      <c r="G260" s="161">
        <v>0</v>
      </c>
      <c r="H260" s="161">
        <v>0</v>
      </c>
      <c r="I260" s="161">
        <v>0</v>
      </c>
      <c r="J260" s="46">
        <v>1</v>
      </c>
      <c r="K260" s="38">
        <v>0</v>
      </c>
      <c r="L260" s="38">
        <v>0</v>
      </c>
      <c r="M260" s="38">
        <v>0</v>
      </c>
      <c r="Y260" s="11">
        <v>7</v>
      </c>
      <c r="Z260" s="84">
        <f t="shared" si="267"/>
        <v>0</v>
      </c>
      <c r="AA260" s="84">
        <f t="shared" si="268"/>
        <v>0</v>
      </c>
      <c r="AB260" s="84">
        <f t="shared" si="269"/>
        <v>0</v>
      </c>
      <c r="AC260" s="84">
        <f t="shared" si="270"/>
        <v>0</v>
      </c>
      <c r="AD260" s="84">
        <f t="shared" si="271"/>
        <v>0</v>
      </c>
      <c r="AE260" s="84">
        <f t="shared" ref="AE260:AE268" si="272">IF(AR260="p",BE260+$S$15,(IF(AR260="z",BE260,IF(AR260="m",BE260*$S$15,IF(AR260="n",BE260-$S$15,BE260)))))</f>
        <v>0</v>
      </c>
      <c r="AF260" s="204">
        <f>$S$17</f>
        <v>1</v>
      </c>
      <c r="AG260" s="84">
        <f t="shared" si="264"/>
        <v>0</v>
      </c>
      <c r="AH260" s="84">
        <f t="shared" si="265"/>
        <v>0</v>
      </c>
      <c r="AI260" s="84">
        <f t="shared" si="266"/>
        <v>0</v>
      </c>
      <c r="AL260" s="199">
        <v>7</v>
      </c>
      <c r="AM260" s="207" t="s">
        <v>104</v>
      </c>
      <c r="AN260" s="207" t="s">
        <v>104</v>
      </c>
      <c r="AO260" s="207" t="s">
        <v>104</v>
      </c>
      <c r="AP260" s="207" t="s">
        <v>104</v>
      </c>
      <c r="AQ260" s="207" t="s">
        <v>104</v>
      </c>
      <c r="AR260" s="207" t="s">
        <v>104</v>
      </c>
      <c r="AS260" s="206"/>
      <c r="AT260" s="207" t="s">
        <v>104</v>
      </c>
      <c r="AU260" s="207" t="s">
        <v>104</v>
      </c>
      <c r="AV260" s="207" t="s">
        <v>104</v>
      </c>
      <c r="AW260" s="147"/>
      <c r="AX260" s="147"/>
      <c r="AY260" s="11">
        <v>7</v>
      </c>
      <c r="AZ260" s="191">
        <v>0</v>
      </c>
      <c r="BA260" s="193">
        <v>0</v>
      </c>
      <c r="BB260" s="193">
        <v>0</v>
      </c>
      <c r="BC260" s="193">
        <v>0</v>
      </c>
      <c r="BD260" s="193">
        <v>0</v>
      </c>
      <c r="BE260" s="193">
        <v>0</v>
      </c>
      <c r="BF260" s="212">
        <v>1</v>
      </c>
      <c r="BG260" s="191">
        <v>0</v>
      </c>
      <c r="BH260" s="191">
        <v>0</v>
      </c>
      <c r="BI260" s="191">
        <v>0</v>
      </c>
      <c r="BJ260" s="147"/>
      <c r="BK260" s="215"/>
      <c r="BL260" s="147"/>
      <c r="BM260" s="147"/>
      <c r="BN260" s="147"/>
      <c r="BO260" s="147"/>
      <c r="BP260" s="147"/>
      <c r="BQ260" s="147"/>
      <c r="BS260" s="11">
        <v>7</v>
      </c>
      <c r="BT260" s="191">
        <v>0</v>
      </c>
      <c r="BU260" s="193">
        <v>0</v>
      </c>
      <c r="BV260" s="193">
        <v>0</v>
      </c>
      <c r="BW260" s="193">
        <v>0</v>
      </c>
      <c r="BX260" s="193">
        <v>0</v>
      </c>
      <c r="BY260" s="193">
        <v>0</v>
      </c>
      <c r="BZ260" s="212">
        <v>1</v>
      </c>
      <c r="CA260" s="191">
        <v>0</v>
      </c>
      <c r="CB260" s="191">
        <v>0</v>
      </c>
      <c r="CC260" s="191">
        <v>0</v>
      </c>
      <c r="CG260" s="199">
        <v>7</v>
      </c>
      <c r="CH260" s="207" t="s">
        <v>104</v>
      </c>
      <c r="CI260" s="207" t="s">
        <v>104</v>
      </c>
      <c r="CJ260" s="207" t="s">
        <v>104</v>
      </c>
      <c r="CK260" s="207" t="s">
        <v>104</v>
      </c>
      <c r="CL260" s="207" t="s">
        <v>104</v>
      </c>
      <c r="CM260" s="207" t="s">
        <v>104</v>
      </c>
      <c r="CN260" s="206"/>
      <c r="CO260" s="207" t="s">
        <v>104</v>
      </c>
      <c r="CP260" s="207" t="s">
        <v>104</v>
      </c>
      <c r="CQ260" s="207" t="s">
        <v>104</v>
      </c>
    </row>
    <row r="261" spans="1:95" x14ac:dyDescent="0.2">
      <c r="A261" s="17"/>
      <c r="B261" s="13"/>
      <c r="C261" s="11">
        <v>8</v>
      </c>
      <c r="D261" s="161">
        <v>0</v>
      </c>
      <c r="E261" s="161">
        <v>0</v>
      </c>
      <c r="F261" s="161">
        <v>0</v>
      </c>
      <c r="G261" s="161">
        <v>0</v>
      </c>
      <c r="H261" s="161">
        <v>0</v>
      </c>
      <c r="I261" s="161">
        <v>0</v>
      </c>
      <c r="J261" s="84">
        <v>0</v>
      </c>
      <c r="K261" s="46">
        <v>1</v>
      </c>
      <c r="L261" s="38">
        <v>0</v>
      </c>
      <c r="M261" s="38">
        <v>0</v>
      </c>
      <c r="Y261" s="11">
        <v>8</v>
      </c>
      <c r="Z261" s="84">
        <f t="shared" si="267"/>
        <v>0</v>
      </c>
      <c r="AA261" s="84">
        <f t="shared" si="268"/>
        <v>0</v>
      </c>
      <c r="AB261" s="84">
        <f t="shared" si="269"/>
        <v>0</v>
      </c>
      <c r="AC261" s="84">
        <f t="shared" si="270"/>
        <v>0</v>
      </c>
      <c r="AD261" s="84">
        <f t="shared" si="271"/>
        <v>0</v>
      </c>
      <c r="AE261" s="84">
        <f t="shared" si="272"/>
        <v>0</v>
      </c>
      <c r="AF261" s="84">
        <f t="shared" ref="AF261:AF269" si="273">IF(AS261="p",BF261+$S$15,(IF(AS261="z",BF261,IF(AS261="m",BF261*$S$15,IF(AS261="n",BF261-$S$15,BF261)))))</f>
        <v>0</v>
      </c>
      <c r="AG261" s="204">
        <f>$S$17</f>
        <v>1</v>
      </c>
      <c r="AH261" s="84">
        <f t="shared" si="265"/>
        <v>0</v>
      </c>
      <c r="AI261" s="84">
        <f t="shared" si="266"/>
        <v>0</v>
      </c>
      <c r="AL261" s="199">
        <v>8</v>
      </c>
      <c r="AM261" s="207" t="s">
        <v>104</v>
      </c>
      <c r="AN261" s="207" t="s">
        <v>104</v>
      </c>
      <c r="AO261" s="207" t="s">
        <v>104</v>
      </c>
      <c r="AP261" s="207" t="s">
        <v>104</v>
      </c>
      <c r="AQ261" s="207" t="s">
        <v>104</v>
      </c>
      <c r="AR261" s="207" t="s">
        <v>104</v>
      </c>
      <c r="AS261" s="207" t="s">
        <v>104</v>
      </c>
      <c r="AT261" s="206"/>
      <c r="AU261" s="207" t="s">
        <v>104</v>
      </c>
      <c r="AV261" s="207" t="s">
        <v>104</v>
      </c>
      <c r="AW261" s="147"/>
      <c r="AX261" s="147"/>
      <c r="AY261" s="11">
        <v>8</v>
      </c>
      <c r="AZ261" s="191">
        <v>0</v>
      </c>
      <c r="BA261" s="193">
        <v>0</v>
      </c>
      <c r="BB261" s="193">
        <v>0</v>
      </c>
      <c r="BC261" s="193">
        <v>0</v>
      </c>
      <c r="BD261" s="193">
        <v>0</v>
      </c>
      <c r="BE261" s="193">
        <v>0</v>
      </c>
      <c r="BF261" s="193">
        <v>0</v>
      </c>
      <c r="BG261" s="212">
        <v>1</v>
      </c>
      <c r="BH261" s="191">
        <v>0</v>
      </c>
      <c r="BI261" s="191">
        <v>0</v>
      </c>
      <c r="BJ261" s="147"/>
      <c r="BK261" s="215"/>
      <c r="BL261" s="147"/>
      <c r="BM261" s="147"/>
      <c r="BN261" s="147"/>
      <c r="BO261" s="147"/>
      <c r="BP261" s="147"/>
      <c r="BQ261" s="147"/>
      <c r="BS261" s="11">
        <v>8</v>
      </c>
      <c r="BT261" s="191">
        <v>0</v>
      </c>
      <c r="BU261" s="193">
        <v>0</v>
      </c>
      <c r="BV261" s="193">
        <v>0</v>
      </c>
      <c r="BW261" s="193">
        <v>0</v>
      </c>
      <c r="BX261" s="193">
        <v>0</v>
      </c>
      <c r="BY261" s="193">
        <v>0</v>
      </c>
      <c r="BZ261" s="193">
        <v>0</v>
      </c>
      <c r="CA261" s="212">
        <v>1</v>
      </c>
      <c r="CB261" s="191">
        <v>0</v>
      </c>
      <c r="CC261" s="191">
        <v>0</v>
      </c>
      <c r="CG261" s="199">
        <v>8</v>
      </c>
      <c r="CH261" s="207" t="s">
        <v>104</v>
      </c>
      <c r="CI261" s="207" t="s">
        <v>104</v>
      </c>
      <c r="CJ261" s="207" t="s">
        <v>104</v>
      </c>
      <c r="CK261" s="207" t="s">
        <v>104</v>
      </c>
      <c r="CL261" s="207" t="s">
        <v>104</v>
      </c>
      <c r="CM261" s="207" t="s">
        <v>104</v>
      </c>
      <c r="CN261" s="207" t="s">
        <v>104</v>
      </c>
      <c r="CO261" s="206"/>
      <c r="CP261" s="207" t="s">
        <v>104</v>
      </c>
      <c r="CQ261" s="207" t="s">
        <v>104</v>
      </c>
    </row>
    <row r="262" spans="1:95" x14ac:dyDescent="0.2">
      <c r="A262" s="17"/>
      <c r="B262" s="13"/>
      <c r="C262" s="11">
        <v>9</v>
      </c>
      <c r="D262" s="161">
        <v>0</v>
      </c>
      <c r="E262" s="161">
        <v>0</v>
      </c>
      <c r="F262" s="161">
        <v>0</v>
      </c>
      <c r="G262" s="161">
        <v>0</v>
      </c>
      <c r="H262" s="161">
        <v>0</v>
      </c>
      <c r="I262" s="161">
        <v>0</v>
      </c>
      <c r="J262" s="84">
        <v>0</v>
      </c>
      <c r="K262" s="84">
        <v>0</v>
      </c>
      <c r="L262" s="46">
        <v>1</v>
      </c>
      <c r="M262" s="38">
        <v>0</v>
      </c>
      <c r="Y262" s="11">
        <v>9</v>
      </c>
      <c r="Z262" s="84">
        <f t="shared" si="267"/>
        <v>0</v>
      </c>
      <c r="AA262" s="84">
        <f t="shared" si="268"/>
        <v>0</v>
      </c>
      <c r="AB262" s="84">
        <f t="shared" si="269"/>
        <v>0</v>
      </c>
      <c r="AC262" s="84">
        <f t="shared" si="270"/>
        <v>0</v>
      </c>
      <c r="AD262" s="84">
        <f t="shared" si="271"/>
        <v>0</v>
      </c>
      <c r="AE262" s="84">
        <f t="shared" si="272"/>
        <v>0</v>
      </c>
      <c r="AF262" s="84">
        <f t="shared" si="273"/>
        <v>0</v>
      </c>
      <c r="AG262" s="84">
        <f t="shared" ref="AG262:AG270" si="274">IF(AT262="p",BG262+$S$15,(IF(AT262="z",BG262,IF(AT262="m",BG262*$S$15,IF(AT262="n",BG262-$S$15,BG262)))))</f>
        <v>0</v>
      </c>
      <c r="AH262" s="204">
        <f>$S$17</f>
        <v>1</v>
      </c>
      <c r="AI262" s="84">
        <f t="shared" si="266"/>
        <v>0</v>
      </c>
      <c r="AL262" s="199">
        <v>9</v>
      </c>
      <c r="AM262" s="207" t="s">
        <v>104</v>
      </c>
      <c r="AN262" s="207" t="s">
        <v>104</v>
      </c>
      <c r="AO262" s="207" t="s">
        <v>104</v>
      </c>
      <c r="AP262" s="207" t="s">
        <v>104</v>
      </c>
      <c r="AQ262" s="207" t="s">
        <v>104</v>
      </c>
      <c r="AR262" s="207" t="s">
        <v>104</v>
      </c>
      <c r="AS262" s="207" t="s">
        <v>104</v>
      </c>
      <c r="AT262" s="207" t="s">
        <v>104</v>
      </c>
      <c r="AU262" s="206"/>
      <c r="AV262" s="207" t="s">
        <v>104</v>
      </c>
      <c r="AW262" s="147"/>
      <c r="AX262" s="147"/>
      <c r="AY262" s="11">
        <v>9</v>
      </c>
      <c r="AZ262" s="191">
        <v>0</v>
      </c>
      <c r="BA262" s="193">
        <v>0</v>
      </c>
      <c r="BB262" s="193">
        <v>0</v>
      </c>
      <c r="BC262" s="193">
        <v>0</v>
      </c>
      <c r="BD262" s="193">
        <v>0</v>
      </c>
      <c r="BE262" s="193">
        <v>0</v>
      </c>
      <c r="BF262" s="193">
        <v>0</v>
      </c>
      <c r="BG262" s="193">
        <v>0</v>
      </c>
      <c r="BH262" s="212">
        <v>1</v>
      </c>
      <c r="BI262" s="191">
        <v>0</v>
      </c>
      <c r="BJ262" s="147"/>
      <c r="BK262" s="215"/>
      <c r="BL262" s="147"/>
      <c r="BM262" s="147"/>
      <c r="BN262" s="147"/>
      <c r="BO262" s="147"/>
      <c r="BP262" s="147"/>
      <c r="BQ262" s="147"/>
      <c r="BS262" s="11">
        <v>9</v>
      </c>
      <c r="BT262" s="191">
        <v>0</v>
      </c>
      <c r="BU262" s="193">
        <v>0</v>
      </c>
      <c r="BV262" s="193">
        <v>0</v>
      </c>
      <c r="BW262" s="193">
        <v>0</v>
      </c>
      <c r="BX262" s="193">
        <v>0</v>
      </c>
      <c r="BY262" s="193">
        <v>0</v>
      </c>
      <c r="BZ262" s="193">
        <v>0</v>
      </c>
      <c r="CA262" s="193">
        <v>0</v>
      </c>
      <c r="CB262" s="212">
        <v>1</v>
      </c>
      <c r="CC262" s="191">
        <v>0</v>
      </c>
      <c r="CG262" s="199">
        <v>9</v>
      </c>
      <c r="CH262" s="207" t="s">
        <v>104</v>
      </c>
      <c r="CI262" s="207" t="s">
        <v>104</v>
      </c>
      <c r="CJ262" s="207" t="s">
        <v>104</v>
      </c>
      <c r="CK262" s="207" t="s">
        <v>104</v>
      </c>
      <c r="CL262" s="207" t="s">
        <v>104</v>
      </c>
      <c r="CM262" s="207" t="s">
        <v>104</v>
      </c>
      <c r="CN262" s="207" t="s">
        <v>104</v>
      </c>
      <c r="CO262" s="207" t="s">
        <v>104</v>
      </c>
      <c r="CP262" s="206"/>
      <c r="CQ262" s="207" t="s">
        <v>104</v>
      </c>
    </row>
    <row r="263" spans="1:95" x14ac:dyDescent="0.2">
      <c r="A263" s="17"/>
      <c r="B263" s="13"/>
      <c r="C263" s="166">
        <v>10</v>
      </c>
      <c r="D263" s="157">
        <v>0</v>
      </c>
      <c r="E263" s="157">
        <v>0</v>
      </c>
      <c r="F263" s="157">
        <v>0</v>
      </c>
      <c r="G263" s="157">
        <v>0</v>
      </c>
      <c r="H263" s="157">
        <v>0</v>
      </c>
      <c r="I263" s="157">
        <v>0</v>
      </c>
      <c r="J263" s="167">
        <v>0</v>
      </c>
      <c r="K263" s="167">
        <v>0</v>
      </c>
      <c r="L263" s="167">
        <v>0</v>
      </c>
      <c r="M263" s="168">
        <v>1</v>
      </c>
      <c r="Y263" s="166">
        <v>10</v>
      </c>
      <c r="Z263" s="167">
        <f>IF(AM263="p",AZ263+$S$15,(IF(AM263="z",AZ263,IF(AM263="m",AZ263*$S$15,IF(AM263="n",AZ263-$S$15,AZ263)))))</f>
        <v>0</v>
      </c>
      <c r="AA263" s="167">
        <f t="shared" si="268"/>
        <v>0</v>
      </c>
      <c r="AB263" s="167">
        <f t="shared" si="269"/>
        <v>0</v>
      </c>
      <c r="AC263" s="167">
        <f t="shared" si="270"/>
        <v>0</v>
      </c>
      <c r="AD263" s="167">
        <f t="shared" si="271"/>
        <v>0</v>
      </c>
      <c r="AE263" s="167">
        <f t="shared" si="272"/>
        <v>0</v>
      </c>
      <c r="AF263" s="167">
        <f t="shared" si="273"/>
        <v>0</v>
      </c>
      <c r="AG263" s="167">
        <f t="shared" si="274"/>
        <v>0</v>
      </c>
      <c r="AH263" s="167">
        <f t="shared" ref="AH263:AH271" si="275">IF(AU263="p",BH263+$S$15,(IF(AU263="z",BH263,IF(AU263="m",BH263*$S$15,IF(AU263="n",BH263-$S$15,BH263)))))</f>
        <v>0</v>
      </c>
      <c r="AI263" s="168">
        <f>$S$17</f>
        <v>1</v>
      </c>
      <c r="AL263" s="200">
        <v>10</v>
      </c>
      <c r="AM263" s="208" t="s">
        <v>104</v>
      </c>
      <c r="AN263" s="208" t="s">
        <v>104</v>
      </c>
      <c r="AO263" s="208" t="s">
        <v>104</v>
      </c>
      <c r="AP263" s="208" t="s">
        <v>104</v>
      </c>
      <c r="AQ263" s="208" t="s">
        <v>104</v>
      </c>
      <c r="AR263" s="208" t="s">
        <v>104</v>
      </c>
      <c r="AS263" s="208" t="s">
        <v>104</v>
      </c>
      <c r="AT263" s="208" t="s">
        <v>104</v>
      </c>
      <c r="AU263" s="208" t="s">
        <v>104</v>
      </c>
      <c r="AV263" s="209"/>
      <c r="AW263" s="169"/>
      <c r="AX263" s="169"/>
      <c r="AY263" s="166">
        <v>10</v>
      </c>
      <c r="AZ263" s="196">
        <v>0</v>
      </c>
      <c r="BA263" s="195">
        <v>0</v>
      </c>
      <c r="BB263" s="195">
        <v>0</v>
      </c>
      <c r="BC263" s="195">
        <v>0</v>
      </c>
      <c r="BD263" s="195">
        <v>0</v>
      </c>
      <c r="BE263" s="195">
        <v>0</v>
      </c>
      <c r="BF263" s="195">
        <v>0</v>
      </c>
      <c r="BG263" s="195">
        <v>0</v>
      </c>
      <c r="BH263" s="195">
        <v>0</v>
      </c>
      <c r="BI263" s="213">
        <v>1</v>
      </c>
      <c r="BJ263" s="169"/>
      <c r="BK263" s="217"/>
      <c r="BL263" s="169"/>
      <c r="BM263" s="169"/>
      <c r="BN263" s="169"/>
      <c r="BO263" s="169"/>
      <c r="BP263" s="169"/>
      <c r="BQ263" s="169"/>
      <c r="BS263" s="166">
        <v>10</v>
      </c>
      <c r="BT263" s="196">
        <v>0</v>
      </c>
      <c r="BU263" s="195">
        <v>0</v>
      </c>
      <c r="BV263" s="195">
        <v>0</v>
      </c>
      <c r="BW263" s="195">
        <v>0</v>
      </c>
      <c r="BX263" s="195">
        <v>0</v>
      </c>
      <c r="BY263" s="195">
        <v>0</v>
      </c>
      <c r="BZ263" s="195">
        <v>0</v>
      </c>
      <c r="CA263" s="195">
        <v>0</v>
      </c>
      <c r="CB263" s="195">
        <v>0</v>
      </c>
      <c r="CC263" s="213">
        <v>1</v>
      </c>
      <c r="CG263" s="200">
        <v>10</v>
      </c>
      <c r="CH263" s="208" t="s">
        <v>104</v>
      </c>
      <c r="CI263" s="208" t="s">
        <v>104</v>
      </c>
      <c r="CJ263" s="208" t="s">
        <v>104</v>
      </c>
      <c r="CK263" s="208" t="s">
        <v>104</v>
      </c>
      <c r="CL263" s="208" t="s">
        <v>104</v>
      </c>
      <c r="CM263" s="208" t="s">
        <v>104</v>
      </c>
      <c r="CN263" s="208" t="s">
        <v>104</v>
      </c>
      <c r="CO263" s="208" t="s">
        <v>104</v>
      </c>
      <c r="CP263" s="208" t="s">
        <v>104</v>
      </c>
      <c r="CQ263" s="209"/>
    </row>
    <row r="264" spans="1:95" x14ac:dyDescent="0.2">
      <c r="A264" s="17" t="s">
        <v>12</v>
      </c>
      <c r="B264" s="13">
        <f>B254+1</f>
        <v>27</v>
      </c>
      <c r="C264" s="11">
        <v>1</v>
      </c>
      <c r="D264" s="46">
        <v>1</v>
      </c>
      <c r="E264" s="38">
        <v>0</v>
      </c>
      <c r="F264" s="38">
        <v>0</v>
      </c>
      <c r="G264" s="38">
        <v>0</v>
      </c>
      <c r="H264" s="38">
        <v>0</v>
      </c>
      <c r="I264" s="38">
        <v>0</v>
      </c>
      <c r="J264" s="38">
        <v>0</v>
      </c>
      <c r="K264" s="38">
        <v>0</v>
      </c>
      <c r="L264" s="38">
        <v>0</v>
      </c>
      <c r="M264" s="38">
        <v>0</v>
      </c>
      <c r="O264" s="10"/>
      <c r="Y264" s="11">
        <v>1</v>
      </c>
      <c r="Z264" s="204">
        <f>$S$17</f>
        <v>1</v>
      </c>
      <c r="AA264" s="84">
        <f>IF(AN264="p",BA264+$S$15,(IF(AN264="z",BA264,IF(AN264="m",BA264*$S$15,IF(AN264="n",BA264-$S$15,BA264)))))</f>
        <v>0</v>
      </c>
      <c r="AB264" s="84">
        <f t="shared" si="269"/>
        <v>0</v>
      </c>
      <c r="AC264" s="84">
        <f t="shared" si="270"/>
        <v>0</v>
      </c>
      <c r="AD264" s="84">
        <f t="shared" si="271"/>
        <v>0</v>
      </c>
      <c r="AE264" s="84">
        <f t="shared" si="272"/>
        <v>0</v>
      </c>
      <c r="AF264" s="84">
        <f t="shared" si="273"/>
        <v>0</v>
      </c>
      <c r="AG264" s="84">
        <f t="shared" si="274"/>
        <v>0</v>
      </c>
      <c r="AH264" s="84">
        <f t="shared" si="275"/>
        <v>0</v>
      </c>
      <c r="AI264" s="84">
        <f t="shared" ref="AI264:AI272" si="276">IF(AV264="p",BI264+$S$15,(IF(AV264="z",BI264,IF(AV264="m",BI264*$S$15,IF(AV264="n",BI264-$S$15,BI264)))))</f>
        <v>0</v>
      </c>
      <c r="AL264" s="199">
        <v>1</v>
      </c>
      <c r="AM264" s="206"/>
      <c r="AN264" s="207" t="s">
        <v>104</v>
      </c>
      <c r="AO264" s="207" t="s">
        <v>104</v>
      </c>
      <c r="AP264" s="207" t="s">
        <v>104</v>
      </c>
      <c r="AQ264" s="207" t="s">
        <v>104</v>
      </c>
      <c r="AR264" s="207" t="s">
        <v>104</v>
      </c>
      <c r="AS264" s="207" t="s">
        <v>104</v>
      </c>
      <c r="AT264" s="207" t="s">
        <v>104</v>
      </c>
      <c r="AU264" s="207" t="s">
        <v>104</v>
      </c>
      <c r="AV264" s="207" t="s">
        <v>104</v>
      </c>
      <c r="AW264" s="147"/>
      <c r="AX264" s="147"/>
      <c r="AY264" s="11">
        <v>1</v>
      </c>
      <c r="AZ264" s="212">
        <v>1</v>
      </c>
      <c r="BA264" s="191">
        <v>0</v>
      </c>
      <c r="BB264" s="191">
        <v>0</v>
      </c>
      <c r="BC264" s="191">
        <v>0</v>
      </c>
      <c r="BD264" s="191">
        <v>0</v>
      </c>
      <c r="BE264" s="191">
        <v>0</v>
      </c>
      <c r="BF264" s="191">
        <v>0</v>
      </c>
      <c r="BG264" s="191">
        <v>0</v>
      </c>
      <c r="BH264" s="191">
        <v>0</v>
      </c>
      <c r="BI264" s="191">
        <v>0</v>
      </c>
      <c r="BJ264" s="147"/>
      <c r="BK264" s="215"/>
      <c r="BL264" s="147"/>
      <c r="BM264" s="147"/>
      <c r="BN264" s="147"/>
      <c r="BO264" s="147"/>
      <c r="BP264" s="147"/>
      <c r="BQ264" s="147"/>
      <c r="BS264" s="11">
        <v>1</v>
      </c>
      <c r="BT264" s="212">
        <v>1</v>
      </c>
      <c r="BU264" s="191">
        <v>0</v>
      </c>
      <c r="BV264" s="191">
        <v>0</v>
      </c>
      <c r="BW264" s="191">
        <v>0</v>
      </c>
      <c r="BX264" s="191">
        <v>0</v>
      </c>
      <c r="BY264" s="191">
        <v>0</v>
      </c>
      <c r="BZ264" s="191">
        <v>0</v>
      </c>
      <c r="CA264" s="191">
        <v>0</v>
      </c>
      <c r="CB264" s="191">
        <v>0</v>
      </c>
      <c r="CC264" s="191">
        <v>0</v>
      </c>
      <c r="CG264" s="199">
        <v>1</v>
      </c>
      <c r="CH264" s="206"/>
      <c r="CI264" s="207" t="s">
        <v>104</v>
      </c>
      <c r="CJ264" s="207" t="s">
        <v>104</v>
      </c>
      <c r="CK264" s="207" t="s">
        <v>104</v>
      </c>
      <c r="CL264" s="207" t="s">
        <v>104</v>
      </c>
      <c r="CM264" s="207" t="s">
        <v>104</v>
      </c>
      <c r="CN264" s="207" t="s">
        <v>104</v>
      </c>
      <c r="CO264" s="207" t="s">
        <v>104</v>
      </c>
      <c r="CP264" s="207" t="s">
        <v>104</v>
      </c>
      <c r="CQ264" s="207" t="s">
        <v>104</v>
      </c>
    </row>
    <row r="265" spans="1:95" x14ac:dyDescent="0.2">
      <c r="A265" s="17"/>
      <c r="B265" s="13"/>
      <c r="C265" s="11">
        <v>2</v>
      </c>
      <c r="D265" s="38">
        <v>0</v>
      </c>
      <c r="E265" s="46">
        <v>1</v>
      </c>
      <c r="F265" s="38">
        <v>0</v>
      </c>
      <c r="G265" s="38">
        <v>0</v>
      </c>
      <c r="H265" s="38">
        <v>0</v>
      </c>
      <c r="I265" s="38">
        <v>0</v>
      </c>
      <c r="J265" s="38">
        <v>0</v>
      </c>
      <c r="K265" s="38">
        <v>0</v>
      </c>
      <c r="L265" s="38">
        <v>0</v>
      </c>
      <c r="M265" s="38">
        <v>0</v>
      </c>
      <c r="Y265" s="11">
        <v>2</v>
      </c>
      <c r="Z265" s="84">
        <f>IF(AM265="p",AZ265+$S$15,(IF(AM265="z",AZ265,IF(AM265="m",AZ265*$S$15,IF(AM265="n",AZ265-$S$15,AZ265)))))</f>
        <v>0</v>
      </c>
      <c r="AA265" s="204">
        <f>$S$17</f>
        <v>1</v>
      </c>
      <c r="AB265" s="84">
        <f t="shared" si="269"/>
        <v>0</v>
      </c>
      <c r="AC265" s="84">
        <f t="shared" si="270"/>
        <v>0</v>
      </c>
      <c r="AD265" s="84">
        <f t="shared" si="271"/>
        <v>0</v>
      </c>
      <c r="AE265" s="84">
        <f t="shared" si="272"/>
        <v>0</v>
      </c>
      <c r="AF265" s="84">
        <f t="shared" si="273"/>
        <v>0</v>
      </c>
      <c r="AG265" s="84">
        <f t="shared" si="274"/>
        <v>0</v>
      </c>
      <c r="AH265" s="84">
        <f t="shared" si="275"/>
        <v>0</v>
      </c>
      <c r="AI265" s="84">
        <f t="shared" si="276"/>
        <v>0</v>
      </c>
      <c r="AL265" s="199">
        <v>2</v>
      </c>
      <c r="AM265" s="207" t="s">
        <v>104</v>
      </c>
      <c r="AN265" s="206"/>
      <c r="AO265" s="207" t="s">
        <v>104</v>
      </c>
      <c r="AP265" s="207" t="s">
        <v>104</v>
      </c>
      <c r="AQ265" s="207" t="s">
        <v>104</v>
      </c>
      <c r="AR265" s="207" t="s">
        <v>104</v>
      </c>
      <c r="AS265" s="207" t="s">
        <v>104</v>
      </c>
      <c r="AT265" s="207" t="s">
        <v>104</v>
      </c>
      <c r="AU265" s="207" t="s">
        <v>104</v>
      </c>
      <c r="AV265" s="207" t="s">
        <v>104</v>
      </c>
      <c r="AW265" s="147"/>
      <c r="AX265" s="147"/>
      <c r="AY265" s="11">
        <v>2</v>
      </c>
      <c r="AZ265" s="191">
        <v>0</v>
      </c>
      <c r="BA265" s="212">
        <v>1</v>
      </c>
      <c r="BB265" s="191">
        <v>0</v>
      </c>
      <c r="BC265" s="191">
        <v>0</v>
      </c>
      <c r="BD265" s="191">
        <v>0</v>
      </c>
      <c r="BE265" s="191">
        <v>0</v>
      </c>
      <c r="BF265" s="191">
        <v>0</v>
      </c>
      <c r="BG265" s="191">
        <v>0</v>
      </c>
      <c r="BH265" s="191">
        <v>0</v>
      </c>
      <c r="BI265" s="191">
        <v>0</v>
      </c>
      <c r="BJ265" s="147"/>
      <c r="BK265" s="215"/>
      <c r="BL265" s="147"/>
      <c r="BM265" s="147"/>
      <c r="BN265" s="147"/>
      <c r="BO265" s="147"/>
      <c r="BP265" s="147"/>
      <c r="BQ265" s="147"/>
      <c r="BS265" s="11">
        <v>2</v>
      </c>
      <c r="BT265" s="191">
        <v>0</v>
      </c>
      <c r="BU265" s="212">
        <v>1</v>
      </c>
      <c r="BV265" s="191">
        <v>0</v>
      </c>
      <c r="BW265" s="191">
        <v>0</v>
      </c>
      <c r="BX265" s="191">
        <v>0</v>
      </c>
      <c r="BY265" s="191">
        <v>0</v>
      </c>
      <c r="BZ265" s="191">
        <v>0</v>
      </c>
      <c r="CA265" s="191">
        <v>0</v>
      </c>
      <c r="CB265" s="191">
        <v>0</v>
      </c>
      <c r="CC265" s="191">
        <v>0</v>
      </c>
      <c r="CG265" s="199">
        <v>2</v>
      </c>
      <c r="CH265" s="207" t="s">
        <v>104</v>
      </c>
      <c r="CI265" s="206"/>
      <c r="CJ265" s="207" t="s">
        <v>104</v>
      </c>
      <c r="CK265" s="207" t="s">
        <v>104</v>
      </c>
      <c r="CL265" s="207" t="s">
        <v>104</v>
      </c>
      <c r="CM265" s="207" t="s">
        <v>104</v>
      </c>
      <c r="CN265" s="207" t="s">
        <v>104</v>
      </c>
      <c r="CO265" s="207" t="s">
        <v>104</v>
      </c>
      <c r="CP265" s="207" t="s">
        <v>104</v>
      </c>
      <c r="CQ265" s="207" t="s">
        <v>104</v>
      </c>
    </row>
    <row r="266" spans="1:95" x14ac:dyDescent="0.2">
      <c r="A266" s="17"/>
      <c r="B266" s="13"/>
      <c r="C266" s="11">
        <v>3</v>
      </c>
      <c r="D266" s="38">
        <v>0</v>
      </c>
      <c r="E266" s="38">
        <v>0</v>
      </c>
      <c r="F266" s="46">
        <v>1</v>
      </c>
      <c r="G266" s="38">
        <v>0</v>
      </c>
      <c r="H266" s="38">
        <v>0</v>
      </c>
      <c r="I266" s="38">
        <v>0</v>
      </c>
      <c r="J266" s="38">
        <v>0</v>
      </c>
      <c r="K266" s="38">
        <v>0</v>
      </c>
      <c r="L266" s="38">
        <v>0</v>
      </c>
      <c r="M266" s="38">
        <v>0</v>
      </c>
      <c r="Y266" s="11">
        <v>3</v>
      </c>
      <c r="Z266" s="84">
        <f t="shared" ref="Z266:Z272" si="277">IF(AM266="p",AZ266+$S$15,(IF(AM266="z",AZ266,IF(AM266="m",AZ266*$S$15,IF(AM266="n",AZ266-$S$15,AZ266)))))</f>
        <v>0</v>
      </c>
      <c r="AA266" s="84">
        <f t="shared" ref="AA266:AA273" si="278">IF(AN266="p",BA266+$S$15,(IF(AN266="z",BA266,IF(AN266="m",BA266*$S$15,IF(AN266="n",BA266-$S$15,BA266)))))</f>
        <v>0</v>
      </c>
      <c r="AB266" s="204">
        <f>$S$17</f>
        <v>1</v>
      </c>
      <c r="AC266" s="84">
        <f t="shared" si="270"/>
        <v>0</v>
      </c>
      <c r="AD266" s="84">
        <f t="shared" si="271"/>
        <v>0</v>
      </c>
      <c r="AE266" s="84">
        <f t="shared" si="272"/>
        <v>0</v>
      </c>
      <c r="AF266" s="84">
        <f t="shared" si="273"/>
        <v>0</v>
      </c>
      <c r="AG266" s="84">
        <f t="shared" si="274"/>
        <v>0</v>
      </c>
      <c r="AH266" s="84">
        <f t="shared" si="275"/>
        <v>0</v>
      </c>
      <c r="AI266" s="84">
        <f t="shared" si="276"/>
        <v>0</v>
      </c>
      <c r="AL266" s="199">
        <v>3</v>
      </c>
      <c r="AM266" s="207" t="s">
        <v>104</v>
      </c>
      <c r="AN266" s="207" t="s">
        <v>104</v>
      </c>
      <c r="AO266" s="206"/>
      <c r="AP266" s="207" t="s">
        <v>104</v>
      </c>
      <c r="AQ266" s="207" t="s">
        <v>104</v>
      </c>
      <c r="AR266" s="207" t="s">
        <v>104</v>
      </c>
      <c r="AS266" s="207" t="s">
        <v>104</v>
      </c>
      <c r="AT266" s="207" t="s">
        <v>104</v>
      </c>
      <c r="AU266" s="207" t="s">
        <v>104</v>
      </c>
      <c r="AV266" s="207" t="s">
        <v>104</v>
      </c>
      <c r="AW266" s="147"/>
      <c r="AX266" s="147"/>
      <c r="AY266" s="11">
        <v>3</v>
      </c>
      <c r="AZ266" s="191">
        <v>0</v>
      </c>
      <c r="BA266" s="191">
        <v>0</v>
      </c>
      <c r="BB266" s="212">
        <v>1</v>
      </c>
      <c r="BC266" s="191">
        <v>0</v>
      </c>
      <c r="BD266" s="191">
        <v>0</v>
      </c>
      <c r="BE266" s="191">
        <v>0</v>
      </c>
      <c r="BF266" s="191">
        <v>0</v>
      </c>
      <c r="BG266" s="191">
        <v>0</v>
      </c>
      <c r="BH266" s="191">
        <v>0</v>
      </c>
      <c r="BI266" s="191">
        <v>0</v>
      </c>
      <c r="BJ266" s="147"/>
      <c r="BK266" s="215"/>
      <c r="BL266" s="147"/>
      <c r="BM266" s="147"/>
      <c r="BN266" s="147"/>
      <c r="BO266" s="147"/>
      <c r="BP266" s="147"/>
      <c r="BQ266" s="147"/>
      <c r="BS266" s="11">
        <v>3</v>
      </c>
      <c r="BT266" s="191">
        <v>0</v>
      </c>
      <c r="BU266" s="191">
        <v>0</v>
      </c>
      <c r="BV266" s="212">
        <v>1</v>
      </c>
      <c r="BW266" s="191">
        <v>0</v>
      </c>
      <c r="BX266" s="191">
        <v>0</v>
      </c>
      <c r="BY266" s="191">
        <v>0</v>
      </c>
      <c r="BZ266" s="191">
        <v>0</v>
      </c>
      <c r="CA266" s="191">
        <v>0</v>
      </c>
      <c r="CB266" s="191">
        <v>0</v>
      </c>
      <c r="CC266" s="191">
        <v>0</v>
      </c>
      <c r="CG266" s="199">
        <v>3</v>
      </c>
      <c r="CH266" s="207" t="s">
        <v>104</v>
      </c>
      <c r="CI266" s="207" t="s">
        <v>104</v>
      </c>
      <c r="CJ266" s="206"/>
      <c r="CK266" s="207" t="s">
        <v>104</v>
      </c>
      <c r="CL266" s="207" t="s">
        <v>104</v>
      </c>
      <c r="CM266" s="207" t="s">
        <v>104</v>
      </c>
      <c r="CN266" s="207" t="s">
        <v>104</v>
      </c>
      <c r="CO266" s="207" t="s">
        <v>104</v>
      </c>
      <c r="CP266" s="207" t="s">
        <v>104</v>
      </c>
      <c r="CQ266" s="207" t="s">
        <v>104</v>
      </c>
    </row>
    <row r="267" spans="1:95" x14ac:dyDescent="0.2">
      <c r="A267" s="17"/>
      <c r="B267" s="13"/>
      <c r="C267" s="11">
        <v>4</v>
      </c>
      <c r="D267" s="38">
        <v>0</v>
      </c>
      <c r="E267" s="38">
        <v>0</v>
      </c>
      <c r="F267" s="38">
        <v>0</v>
      </c>
      <c r="G267" s="46">
        <v>1</v>
      </c>
      <c r="H267" s="38">
        <v>0</v>
      </c>
      <c r="I267" s="38">
        <v>0</v>
      </c>
      <c r="J267" s="38">
        <v>0</v>
      </c>
      <c r="K267" s="38">
        <v>0</v>
      </c>
      <c r="L267" s="38">
        <v>0</v>
      </c>
      <c r="M267" s="38">
        <v>0</v>
      </c>
      <c r="Y267" s="11">
        <v>4</v>
      </c>
      <c r="Z267" s="84">
        <f t="shared" si="277"/>
        <v>0</v>
      </c>
      <c r="AA267" s="84">
        <f t="shared" si="278"/>
        <v>0</v>
      </c>
      <c r="AB267" s="84">
        <f t="shared" ref="AB267:AB275" si="279">IF(AO267="p",BB267+$S$15,(IF(AO267="z",BB267,IF(AO267="m",BB267*$S$15,IF(AO267="n",BB267-$S$15,BB267)))))</f>
        <v>0</v>
      </c>
      <c r="AC267" s="204">
        <f>$S$17</f>
        <v>1</v>
      </c>
      <c r="AD267" s="84">
        <f t="shared" si="271"/>
        <v>0</v>
      </c>
      <c r="AE267" s="84">
        <f t="shared" si="272"/>
        <v>0</v>
      </c>
      <c r="AF267" s="84">
        <f t="shared" si="273"/>
        <v>0</v>
      </c>
      <c r="AG267" s="84">
        <f t="shared" si="274"/>
        <v>0</v>
      </c>
      <c r="AH267" s="84">
        <f t="shared" si="275"/>
        <v>0</v>
      </c>
      <c r="AI267" s="84">
        <f t="shared" si="276"/>
        <v>0</v>
      </c>
      <c r="AL267" s="199">
        <v>4</v>
      </c>
      <c r="AM267" s="207" t="s">
        <v>104</v>
      </c>
      <c r="AN267" s="207" t="s">
        <v>104</v>
      </c>
      <c r="AO267" s="207" t="s">
        <v>104</v>
      </c>
      <c r="AP267" s="206"/>
      <c r="AQ267" s="207" t="s">
        <v>104</v>
      </c>
      <c r="AR267" s="207" t="s">
        <v>104</v>
      </c>
      <c r="AS267" s="207" t="s">
        <v>104</v>
      </c>
      <c r="AT267" s="207" t="s">
        <v>104</v>
      </c>
      <c r="AU267" s="207" t="s">
        <v>104</v>
      </c>
      <c r="AV267" s="207" t="s">
        <v>104</v>
      </c>
      <c r="AW267" s="147"/>
      <c r="AX267" s="147"/>
      <c r="AY267" s="11">
        <v>4</v>
      </c>
      <c r="AZ267" s="191">
        <v>0</v>
      </c>
      <c r="BA267" s="191">
        <v>0</v>
      </c>
      <c r="BB267" s="191">
        <v>0</v>
      </c>
      <c r="BC267" s="212">
        <v>1</v>
      </c>
      <c r="BD267" s="191">
        <v>0</v>
      </c>
      <c r="BE267" s="191">
        <v>0</v>
      </c>
      <c r="BF267" s="191">
        <v>0</v>
      </c>
      <c r="BG267" s="191">
        <v>0</v>
      </c>
      <c r="BH267" s="191">
        <v>0</v>
      </c>
      <c r="BI267" s="191">
        <v>0</v>
      </c>
      <c r="BJ267" s="147"/>
      <c r="BK267" s="215"/>
      <c r="BL267" s="147"/>
      <c r="BM267" s="147"/>
      <c r="BN267" s="147"/>
      <c r="BO267" s="147"/>
      <c r="BP267" s="147"/>
      <c r="BQ267" s="147"/>
      <c r="BS267" s="11">
        <v>4</v>
      </c>
      <c r="BT267" s="191">
        <v>0</v>
      </c>
      <c r="BU267" s="191">
        <v>0</v>
      </c>
      <c r="BV267" s="191">
        <v>0</v>
      </c>
      <c r="BW267" s="212">
        <v>1</v>
      </c>
      <c r="BX267" s="191">
        <v>0</v>
      </c>
      <c r="BY267" s="191">
        <v>0</v>
      </c>
      <c r="BZ267" s="191">
        <v>0</v>
      </c>
      <c r="CA267" s="191">
        <v>0</v>
      </c>
      <c r="CB267" s="191">
        <v>0</v>
      </c>
      <c r="CC267" s="191">
        <v>0</v>
      </c>
      <c r="CG267" s="199">
        <v>4</v>
      </c>
      <c r="CH267" s="207" t="s">
        <v>104</v>
      </c>
      <c r="CI267" s="207" t="s">
        <v>104</v>
      </c>
      <c r="CJ267" s="207" t="s">
        <v>104</v>
      </c>
      <c r="CK267" s="206"/>
      <c r="CL267" s="207" t="s">
        <v>104</v>
      </c>
      <c r="CM267" s="207" t="s">
        <v>104</v>
      </c>
      <c r="CN267" s="207" t="s">
        <v>104</v>
      </c>
      <c r="CO267" s="207" t="s">
        <v>104</v>
      </c>
      <c r="CP267" s="207" t="s">
        <v>104</v>
      </c>
      <c r="CQ267" s="207" t="s">
        <v>104</v>
      </c>
    </row>
    <row r="268" spans="1:95" x14ac:dyDescent="0.2">
      <c r="A268" s="17"/>
      <c r="B268" s="13"/>
      <c r="C268" s="11">
        <v>5</v>
      </c>
      <c r="D268" s="38">
        <v>0</v>
      </c>
      <c r="E268" s="38">
        <v>0</v>
      </c>
      <c r="F268" s="38">
        <v>0</v>
      </c>
      <c r="G268" s="38">
        <v>0</v>
      </c>
      <c r="H268" s="46">
        <v>1</v>
      </c>
      <c r="I268" s="38">
        <v>0</v>
      </c>
      <c r="J268" s="38">
        <v>0</v>
      </c>
      <c r="K268" s="38">
        <v>0</v>
      </c>
      <c r="L268" s="38">
        <v>0</v>
      </c>
      <c r="M268" s="38">
        <v>0</v>
      </c>
      <c r="Y268" s="11">
        <v>5</v>
      </c>
      <c r="Z268" s="84">
        <f t="shared" si="277"/>
        <v>0</v>
      </c>
      <c r="AA268" s="84">
        <f t="shared" si="278"/>
        <v>0</v>
      </c>
      <c r="AB268" s="84">
        <f t="shared" si="279"/>
        <v>0</v>
      </c>
      <c r="AC268" s="84">
        <f t="shared" ref="AC268:AC276" si="280">IF(AP268="p",BC268+$S$15,(IF(AP268="z",BC268,IF(AP268="m",BC268*$S$15,IF(AP268="n",BC268-$S$15,BC268)))))</f>
        <v>0</v>
      </c>
      <c r="AD268" s="204">
        <f>$S$17</f>
        <v>1</v>
      </c>
      <c r="AE268" s="84">
        <f t="shared" si="272"/>
        <v>0</v>
      </c>
      <c r="AF268" s="84">
        <f t="shared" si="273"/>
        <v>0</v>
      </c>
      <c r="AG268" s="84">
        <f t="shared" si="274"/>
        <v>0</v>
      </c>
      <c r="AH268" s="84">
        <f t="shared" si="275"/>
        <v>0</v>
      </c>
      <c r="AI268" s="84">
        <f t="shared" si="276"/>
        <v>0</v>
      </c>
      <c r="AL268" s="199">
        <v>5</v>
      </c>
      <c r="AM268" s="207" t="s">
        <v>104</v>
      </c>
      <c r="AN268" s="207" t="s">
        <v>104</v>
      </c>
      <c r="AO268" s="207" t="s">
        <v>104</v>
      </c>
      <c r="AP268" s="207" t="s">
        <v>104</v>
      </c>
      <c r="AQ268" s="206"/>
      <c r="AR268" s="207" t="s">
        <v>104</v>
      </c>
      <c r="AS268" s="207" t="s">
        <v>104</v>
      </c>
      <c r="AT268" s="207" t="s">
        <v>104</v>
      </c>
      <c r="AU268" s="207" t="s">
        <v>104</v>
      </c>
      <c r="AV268" s="207" t="s">
        <v>104</v>
      </c>
      <c r="AW268" s="147"/>
      <c r="AX268" s="147"/>
      <c r="AY268" s="11">
        <v>5</v>
      </c>
      <c r="AZ268" s="191">
        <v>0</v>
      </c>
      <c r="BA268" s="191">
        <v>0</v>
      </c>
      <c r="BB268" s="191">
        <v>0</v>
      </c>
      <c r="BC268" s="191">
        <v>0</v>
      </c>
      <c r="BD268" s="212">
        <v>1</v>
      </c>
      <c r="BE268" s="191">
        <v>0</v>
      </c>
      <c r="BF268" s="191">
        <v>0</v>
      </c>
      <c r="BG268" s="191">
        <v>0</v>
      </c>
      <c r="BH268" s="191">
        <v>0</v>
      </c>
      <c r="BI268" s="191">
        <v>0</v>
      </c>
      <c r="BJ268" s="147"/>
      <c r="BK268" s="215"/>
      <c r="BL268" s="147"/>
      <c r="BM268" s="147"/>
      <c r="BN268" s="147"/>
      <c r="BO268" s="147"/>
      <c r="BP268" s="147"/>
      <c r="BQ268" s="147"/>
      <c r="BS268" s="11">
        <v>5</v>
      </c>
      <c r="BT268" s="191">
        <v>0</v>
      </c>
      <c r="BU268" s="191">
        <v>0</v>
      </c>
      <c r="BV268" s="191">
        <v>0</v>
      </c>
      <c r="BW268" s="191">
        <v>0</v>
      </c>
      <c r="BX268" s="212">
        <v>1</v>
      </c>
      <c r="BY268" s="191">
        <v>0</v>
      </c>
      <c r="BZ268" s="191">
        <v>0</v>
      </c>
      <c r="CA268" s="191">
        <v>0</v>
      </c>
      <c r="CB268" s="191">
        <v>0</v>
      </c>
      <c r="CC268" s="191">
        <v>0</v>
      </c>
      <c r="CG268" s="199">
        <v>5</v>
      </c>
      <c r="CH268" s="207" t="s">
        <v>104</v>
      </c>
      <c r="CI268" s="207" t="s">
        <v>104</v>
      </c>
      <c r="CJ268" s="207" t="s">
        <v>104</v>
      </c>
      <c r="CK268" s="207" t="s">
        <v>104</v>
      </c>
      <c r="CL268" s="206"/>
      <c r="CM268" s="207" t="s">
        <v>104</v>
      </c>
      <c r="CN268" s="207" t="s">
        <v>104</v>
      </c>
      <c r="CO268" s="207" t="s">
        <v>104</v>
      </c>
      <c r="CP268" s="207" t="s">
        <v>104</v>
      </c>
      <c r="CQ268" s="207" t="s">
        <v>104</v>
      </c>
    </row>
    <row r="269" spans="1:95" x14ac:dyDescent="0.2">
      <c r="A269" s="17"/>
      <c r="B269" s="13"/>
      <c r="C269" s="11">
        <v>6</v>
      </c>
      <c r="D269" s="38">
        <v>0</v>
      </c>
      <c r="E269" s="38">
        <v>0</v>
      </c>
      <c r="F269" s="38">
        <v>0</v>
      </c>
      <c r="G269" s="38">
        <v>0</v>
      </c>
      <c r="H269" s="38">
        <v>0</v>
      </c>
      <c r="I269" s="46">
        <v>1</v>
      </c>
      <c r="J269" s="38">
        <v>0</v>
      </c>
      <c r="K269" s="38">
        <v>0</v>
      </c>
      <c r="L269" s="38">
        <v>0</v>
      </c>
      <c r="M269" s="38">
        <v>0</v>
      </c>
      <c r="Y269" s="11">
        <v>6</v>
      </c>
      <c r="Z269" s="84">
        <f t="shared" si="277"/>
        <v>0</v>
      </c>
      <c r="AA269" s="84">
        <f t="shared" si="278"/>
        <v>0</v>
      </c>
      <c r="AB269" s="84">
        <f t="shared" si="279"/>
        <v>0</v>
      </c>
      <c r="AC269" s="84">
        <f t="shared" si="280"/>
        <v>0</v>
      </c>
      <c r="AD269" s="84">
        <f t="shared" ref="AD269:AD277" si="281">IF(AQ269="p",BD269+$S$15,(IF(AQ269="z",BD269,IF(AQ269="m",BD269*$S$15,IF(AQ269="n",BD269-$S$15,BD269)))))</f>
        <v>0</v>
      </c>
      <c r="AE269" s="204">
        <f>$S$17</f>
        <v>1</v>
      </c>
      <c r="AF269" s="84">
        <f t="shared" si="273"/>
        <v>0</v>
      </c>
      <c r="AG269" s="84">
        <f t="shared" si="274"/>
        <v>0</v>
      </c>
      <c r="AH269" s="84">
        <f t="shared" si="275"/>
        <v>0</v>
      </c>
      <c r="AI269" s="84">
        <f t="shared" si="276"/>
        <v>0</v>
      </c>
      <c r="AL269" s="199">
        <v>6</v>
      </c>
      <c r="AM269" s="207" t="s">
        <v>104</v>
      </c>
      <c r="AN269" s="207" t="s">
        <v>104</v>
      </c>
      <c r="AO269" s="207" t="s">
        <v>104</v>
      </c>
      <c r="AP269" s="207" t="s">
        <v>104</v>
      </c>
      <c r="AQ269" s="207" t="s">
        <v>104</v>
      </c>
      <c r="AR269" s="206"/>
      <c r="AS269" s="207" t="s">
        <v>104</v>
      </c>
      <c r="AT269" s="207" t="s">
        <v>104</v>
      </c>
      <c r="AU269" s="207" t="s">
        <v>104</v>
      </c>
      <c r="AV269" s="207" t="s">
        <v>104</v>
      </c>
      <c r="AW269" s="147"/>
      <c r="AX269" s="147"/>
      <c r="AY269" s="11">
        <v>6</v>
      </c>
      <c r="AZ269" s="191">
        <v>0</v>
      </c>
      <c r="BA269" s="191">
        <v>0</v>
      </c>
      <c r="BB269" s="191">
        <v>0</v>
      </c>
      <c r="BC269" s="191">
        <v>0</v>
      </c>
      <c r="BD269" s="191">
        <v>0</v>
      </c>
      <c r="BE269" s="212">
        <v>1</v>
      </c>
      <c r="BF269" s="191">
        <v>0</v>
      </c>
      <c r="BG269" s="191">
        <v>0</v>
      </c>
      <c r="BH269" s="191">
        <v>0</v>
      </c>
      <c r="BI269" s="191">
        <v>0</v>
      </c>
      <c r="BJ269" s="147"/>
      <c r="BK269" s="215"/>
      <c r="BL269" s="147"/>
      <c r="BM269" s="147"/>
      <c r="BN269" s="147"/>
      <c r="BO269" s="147"/>
      <c r="BP269" s="147"/>
      <c r="BQ269" s="147"/>
      <c r="BS269" s="11">
        <v>6</v>
      </c>
      <c r="BT269" s="191">
        <v>0</v>
      </c>
      <c r="BU269" s="191">
        <v>0</v>
      </c>
      <c r="BV269" s="191">
        <v>0</v>
      </c>
      <c r="BW269" s="191">
        <v>0</v>
      </c>
      <c r="BX269" s="191">
        <v>0</v>
      </c>
      <c r="BY269" s="212">
        <v>1</v>
      </c>
      <c r="BZ269" s="191">
        <v>0</v>
      </c>
      <c r="CA269" s="191">
        <v>0</v>
      </c>
      <c r="CB269" s="191">
        <v>0</v>
      </c>
      <c r="CC269" s="191">
        <v>0</v>
      </c>
      <c r="CG269" s="199">
        <v>6</v>
      </c>
      <c r="CH269" s="207" t="s">
        <v>104</v>
      </c>
      <c r="CI269" s="207" t="s">
        <v>104</v>
      </c>
      <c r="CJ269" s="207" t="s">
        <v>104</v>
      </c>
      <c r="CK269" s="207" t="s">
        <v>104</v>
      </c>
      <c r="CL269" s="207" t="s">
        <v>104</v>
      </c>
      <c r="CM269" s="206"/>
      <c r="CN269" s="207" t="s">
        <v>104</v>
      </c>
      <c r="CO269" s="207" t="s">
        <v>104</v>
      </c>
      <c r="CP269" s="207" t="s">
        <v>104</v>
      </c>
      <c r="CQ269" s="207" t="s">
        <v>104</v>
      </c>
    </row>
    <row r="270" spans="1:95" x14ac:dyDescent="0.2">
      <c r="A270" s="17"/>
      <c r="B270" s="13"/>
      <c r="C270" s="11">
        <v>7</v>
      </c>
      <c r="D270" s="161">
        <v>0</v>
      </c>
      <c r="E270" s="161">
        <v>0</v>
      </c>
      <c r="F270" s="161">
        <v>0</v>
      </c>
      <c r="G270" s="161">
        <v>0</v>
      </c>
      <c r="H270" s="161">
        <v>0</v>
      </c>
      <c r="I270" s="161">
        <v>0</v>
      </c>
      <c r="J270" s="46">
        <v>1</v>
      </c>
      <c r="K270" s="38">
        <v>0</v>
      </c>
      <c r="L270" s="38">
        <v>0</v>
      </c>
      <c r="M270" s="38">
        <v>0</v>
      </c>
      <c r="Y270" s="11">
        <v>7</v>
      </c>
      <c r="Z270" s="84">
        <f t="shared" si="277"/>
        <v>0</v>
      </c>
      <c r="AA270" s="84">
        <f t="shared" si="278"/>
        <v>0</v>
      </c>
      <c r="AB270" s="84">
        <f t="shared" si="279"/>
        <v>0</v>
      </c>
      <c r="AC270" s="84">
        <f t="shared" si="280"/>
        <v>0</v>
      </c>
      <c r="AD270" s="84">
        <f t="shared" si="281"/>
        <v>0</v>
      </c>
      <c r="AE270" s="84">
        <f t="shared" ref="AE270:AE278" si="282">IF(AR270="p",BE270+$S$15,(IF(AR270="z",BE270,IF(AR270="m",BE270*$S$15,IF(AR270="n",BE270-$S$15,BE270)))))</f>
        <v>0</v>
      </c>
      <c r="AF270" s="204">
        <f>$S$17</f>
        <v>1</v>
      </c>
      <c r="AG270" s="84">
        <f t="shared" si="274"/>
        <v>0</v>
      </c>
      <c r="AH270" s="84">
        <f t="shared" si="275"/>
        <v>0</v>
      </c>
      <c r="AI270" s="84">
        <f t="shared" si="276"/>
        <v>0</v>
      </c>
      <c r="AL270" s="199">
        <v>7</v>
      </c>
      <c r="AM270" s="207" t="s">
        <v>104</v>
      </c>
      <c r="AN270" s="207" t="s">
        <v>104</v>
      </c>
      <c r="AO270" s="207" t="s">
        <v>104</v>
      </c>
      <c r="AP270" s="207" t="s">
        <v>104</v>
      </c>
      <c r="AQ270" s="207" t="s">
        <v>104</v>
      </c>
      <c r="AR270" s="207" t="s">
        <v>104</v>
      </c>
      <c r="AS270" s="206"/>
      <c r="AT270" s="207" t="s">
        <v>104</v>
      </c>
      <c r="AU270" s="207" t="s">
        <v>104</v>
      </c>
      <c r="AV270" s="207" t="s">
        <v>104</v>
      </c>
      <c r="AW270" s="147"/>
      <c r="AX270" s="147"/>
      <c r="AY270" s="11">
        <v>7</v>
      </c>
      <c r="AZ270" s="191">
        <v>0</v>
      </c>
      <c r="BA270" s="193">
        <v>0</v>
      </c>
      <c r="BB270" s="193">
        <v>0</v>
      </c>
      <c r="BC270" s="193">
        <v>0</v>
      </c>
      <c r="BD270" s="193">
        <v>0</v>
      </c>
      <c r="BE270" s="193">
        <v>0</v>
      </c>
      <c r="BF270" s="212">
        <v>1</v>
      </c>
      <c r="BG270" s="191">
        <v>0</v>
      </c>
      <c r="BH270" s="191">
        <v>0</v>
      </c>
      <c r="BI270" s="191">
        <v>0</v>
      </c>
      <c r="BJ270" s="147"/>
      <c r="BK270" s="215"/>
      <c r="BL270" s="147"/>
      <c r="BM270" s="147"/>
      <c r="BN270" s="147"/>
      <c r="BO270" s="147"/>
      <c r="BP270" s="147"/>
      <c r="BQ270" s="147"/>
      <c r="BS270" s="11">
        <v>7</v>
      </c>
      <c r="BT270" s="191">
        <v>0</v>
      </c>
      <c r="BU270" s="193">
        <v>0</v>
      </c>
      <c r="BV270" s="193">
        <v>0</v>
      </c>
      <c r="BW270" s="193">
        <v>0</v>
      </c>
      <c r="BX270" s="193">
        <v>0</v>
      </c>
      <c r="BY270" s="193">
        <v>0</v>
      </c>
      <c r="BZ270" s="212">
        <v>1</v>
      </c>
      <c r="CA270" s="191">
        <v>0</v>
      </c>
      <c r="CB270" s="191">
        <v>0</v>
      </c>
      <c r="CC270" s="191">
        <v>0</v>
      </c>
      <c r="CG270" s="199">
        <v>7</v>
      </c>
      <c r="CH270" s="207" t="s">
        <v>104</v>
      </c>
      <c r="CI270" s="207" t="s">
        <v>104</v>
      </c>
      <c r="CJ270" s="207" t="s">
        <v>104</v>
      </c>
      <c r="CK270" s="207" t="s">
        <v>104</v>
      </c>
      <c r="CL270" s="207" t="s">
        <v>104</v>
      </c>
      <c r="CM270" s="207" t="s">
        <v>104</v>
      </c>
      <c r="CN270" s="206"/>
      <c r="CO270" s="207" t="s">
        <v>104</v>
      </c>
      <c r="CP270" s="207" t="s">
        <v>104</v>
      </c>
      <c r="CQ270" s="207" t="s">
        <v>104</v>
      </c>
    </row>
    <row r="271" spans="1:95" x14ac:dyDescent="0.2">
      <c r="A271" s="17"/>
      <c r="C271" s="11">
        <v>8</v>
      </c>
      <c r="D271" s="161">
        <v>0</v>
      </c>
      <c r="E271" s="161">
        <v>0</v>
      </c>
      <c r="F271" s="161">
        <v>0</v>
      </c>
      <c r="G271" s="161">
        <v>0</v>
      </c>
      <c r="H271" s="161">
        <v>0</v>
      </c>
      <c r="I271" s="161">
        <v>0</v>
      </c>
      <c r="J271" s="84">
        <v>0</v>
      </c>
      <c r="K271" s="46">
        <v>1</v>
      </c>
      <c r="L271" s="38">
        <v>0</v>
      </c>
      <c r="M271" s="38">
        <v>0</v>
      </c>
      <c r="Y271" s="11">
        <v>8</v>
      </c>
      <c r="Z271" s="84">
        <f t="shared" si="277"/>
        <v>0</v>
      </c>
      <c r="AA271" s="84">
        <f t="shared" si="278"/>
        <v>0</v>
      </c>
      <c r="AB271" s="84">
        <f t="shared" si="279"/>
        <v>0</v>
      </c>
      <c r="AC271" s="84">
        <f t="shared" si="280"/>
        <v>0</v>
      </c>
      <c r="AD271" s="84">
        <f t="shared" si="281"/>
        <v>0</v>
      </c>
      <c r="AE271" s="84">
        <f t="shared" si="282"/>
        <v>0</v>
      </c>
      <c r="AF271" s="84">
        <f t="shared" ref="AF271:AF279" si="283">IF(AS271="p",BF271+$S$15,(IF(AS271="z",BF271,IF(AS271="m",BF271*$S$15,IF(AS271="n",BF271-$S$15,BF271)))))</f>
        <v>0</v>
      </c>
      <c r="AG271" s="204">
        <f>$S$17</f>
        <v>1</v>
      </c>
      <c r="AH271" s="84">
        <f t="shared" si="275"/>
        <v>0</v>
      </c>
      <c r="AI271" s="84">
        <f t="shared" si="276"/>
        <v>0</v>
      </c>
      <c r="AL271" s="199">
        <v>8</v>
      </c>
      <c r="AM271" s="207" t="s">
        <v>104</v>
      </c>
      <c r="AN271" s="207" t="s">
        <v>104</v>
      </c>
      <c r="AO271" s="207" t="s">
        <v>104</v>
      </c>
      <c r="AP271" s="207" t="s">
        <v>104</v>
      </c>
      <c r="AQ271" s="207" t="s">
        <v>104</v>
      </c>
      <c r="AR271" s="207" t="s">
        <v>104</v>
      </c>
      <c r="AS271" s="207" t="s">
        <v>104</v>
      </c>
      <c r="AT271" s="206"/>
      <c r="AU271" s="207" t="s">
        <v>104</v>
      </c>
      <c r="AV271" s="207" t="s">
        <v>104</v>
      </c>
      <c r="AW271" s="147"/>
      <c r="AX271" s="147"/>
      <c r="AY271" s="11">
        <v>8</v>
      </c>
      <c r="AZ271" s="191">
        <v>0</v>
      </c>
      <c r="BA271" s="193">
        <v>0</v>
      </c>
      <c r="BB271" s="193">
        <v>0</v>
      </c>
      <c r="BC271" s="193">
        <v>0</v>
      </c>
      <c r="BD271" s="193">
        <v>0</v>
      </c>
      <c r="BE271" s="193">
        <v>0</v>
      </c>
      <c r="BF271" s="193">
        <v>0</v>
      </c>
      <c r="BG271" s="212">
        <v>1</v>
      </c>
      <c r="BH271" s="191">
        <v>0</v>
      </c>
      <c r="BI271" s="191">
        <v>0</v>
      </c>
      <c r="BJ271" s="147"/>
      <c r="BK271" s="215"/>
      <c r="BL271" s="147"/>
      <c r="BM271" s="147"/>
      <c r="BN271" s="147"/>
      <c r="BO271" s="147"/>
      <c r="BP271" s="147"/>
      <c r="BQ271" s="147"/>
      <c r="BS271" s="11">
        <v>8</v>
      </c>
      <c r="BT271" s="191">
        <v>0</v>
      </c>
      <c r="BU271" s="193">
        <v>0</v>
      </c>
      <c r="BV271" s="193">
        <v>0</v>
      </c>
      <c r="BW271" s="193">
        <v>0</v>
      </c>
      <c r="BX271" s="193">
        <v>0</v>
      </c>
      <c r="BY271" s="193">
        <v>0</v>
      </c>
      <c r="BZ271" s="193">
        <v>0</v>
      </c>
      <c r="CA271" s="212">
        <v>1</v>
      </c>
      <c r="CB271" s="191">
        <v>0</v>
      </c>
      <c r="CC271" s="191">
        <v>0</v>
      </c>
      <c r="CG271" s="199">
        <v>8</v>
      </c>
      <c r="CH271" s="207" t="s">
        <v>104</v>
      </c>
      <c r="CI271" s="207" t="s">
        <v>104</v>
      </c>
      <c r="CJ271" s="207" t="s">
        <v>104</v>
      </c>
      <c r="CK271" s="207" t="s">
        <v>104</v>
      </c>
      <c r="CL271" s="207" t="s">
        <v>104</v>
      </c>
      <c r="CM271" s="207" t="s">
        <v>104</v>
      </c>
      <c r="CN271" s="207" t="s">
        <v>104</v>
      </c>
      <c r="CO271" s="206"/>
      <c r="CP271" s="207" t="s">
        <v>104</v>
      </c>
      <c r="CQ271" s="207" t="s">
        <v>104</v>
      </c>
    </row>
    <row r="272" spans="1:95" x14ac:dyDescent="0.2">
      <c r="A272" s="17"/>
      <c r="C272" s="11">
        <v>9</v>
      </c>
      <c r="D272" s="161">
        <v>0</v>
      </c>
      <c r="E272" s="161">
        <v>0</v>
      </c>
      <c r="F272" s="161">
        <v>0</v>
      </c>
      <c r="G272" s="161">
        <v>0</v>
      </c>
      <c r="H272" s="161">
        <v>0</v>
      </c>
      <c r="I272" s="161">
        <v>0</v>
      </c>
      <c r="J272" s="84">
        <v>0</v>
      </c>
      <c r="K272" s="84">
        <v>0</v>
      </c>
      <c r="L272" s="46">
        <v>1</v>
      </c>
      <c r="M272" s="38">
        <v>0</v>
      </c>
      <c r="Y272" s="11">
        <v>9</v>
      </c>
      <c r="Z272" s="84">
        <f t="shared" si="277"/>
        <v>0</v>
      </c>
      <c r="AA272" s="84">
        <f t="shared" si="278"/>
        <v>0</v>
      </c>
      <c r="AB272" s="84">
        <f t="shared" si="279"/>
        <v>0</v>
      </c>
      <c r="AC272" s="84">
        <f t="shared" si="280"/>
        <v>0</v>
      </c>
      <c r="AD272" s="84">
        <f t="shared" si="281"/>
        <v>0</v>
      </c>
      <c r="AE272" s="84">
        <f t="shared" si="282"/>
        <v>0</v>
      </c>
      <c r="AF272" s="84">
        <f t="shared" si="283"/>
        <v>0</v>
      </c>
      <c r="AG272" s="84">
        <f t="shared" ref="AG272:AG280" si="284">IF(AT272="p",BG272+$S$15,(IF(AT272="z",BG272,IF(AT272="m",BG272*$S$15,IF(AT272="n",BG272-$S$15,BG272)))))</f>
        <v>0</v>
      </c>
      <c r="AH272" s="204">
        <f>$S$17</f>
        <v>1</v>
      </c>
      <c r="AI272" s="84">
        <f t="shared" si="276"/>
        <v>0</v>
      </c>
      <c r="AL272" s="199">
        <v>9</v>
      </c>
      <c r="AM272" s="207" t="s">
        <v>104</v>
      </c>
      <c r="AN272" s="207" t="s">
        <v>104</v>
      </c>
      <c r="AO272" s="207" t="s">
        <v>104</v>
      </c>
      <c r="AP272" s="207" t="s">
        <v>104</v>
      </c>
      <c r="AQ272" s="207" t="s">
        <v>104</v>
      </c>
      <c r="AR272" s="207" t="s">
        <v>104</v>
      </c>
      <c r="AS272" s="207" t="s">
        <v>104</v>
      </c>
      <c r="AT272" s="207" t="s">
        <v>104</v>
      </c>
      <c r="AU272" s="206"/>
      <c r="AV272" s="207" t="s">
        <v>104</v>
      </c>
      <c r="AW272" s="147"/>
      <c r="AX272" s="147"/>
      <c r="AY272" s="11">
        <v>9</v>
      </c>
      <c r="AZ272" s="191">
        <v>0</v>
      </c>
      <c r="BA272" s="193">
        <v>0</v>
      </c>
      <c r="BB272" s="193">
        <v>0</v>
      </c>
      <c r="BC272" s="193">
        <v>0</v>
      </c>
      <c r="BD272" s="193">
        <v>0</v>
      </c>
      <c r="BE272" s="193">
        <v>0</v>
      </c>
      <c r="BF272" s="193">
        <v>0</v>
      </c>
      <c r="BG272" s="193">
        <v>0</v>
      </c>
      <c r="BH272" s="212">
        <v>1</v>
      </c>
      <c r="BI272" s="191">
        <v>0</v>
      </c>
      <c r="BJ272" s="147"/>
      <c r="BK272" s="215"/>
      <c r="BL272" s="147"/>
      <c r="BM272" s="147"/>
      <c r="BN272" s="147"/>
      <c r="BO272" s="147"/>
      <c r="BP272" s="147"/>
      <c r="BQ272" s="147"/>
      <c r="BS272" s="11">
        <v>9</v>
      </c>
      <c r="BT272" s="191">
        <v>0</v>
      </c>
      <c r="BU272" s="193">
        <v>0</v>
      </c>
      <c r="BV272" s="193">
        <v>0</v>
      </c>
      <c r="BW272" s="193">
        <v>0</v>
      </c>
      <c r="BX272" s="193">
        <v>0</v>
      </c>
      <c r="BY272" s="193">
        <v>0</v>
      </c>
      <c r="BZ272" s="193">
        <v>0</v>
      </c>
      <c r="CA272" s="193">
        <v>0</v>
      </c>
      <c r="CB272" s="212">
        <v>1</v>
      </c>
      <c r="CC272" s="191">
        <v>0</v>
      </c>
      <c r="CG272" s="199">
        <v>9</v>
      </c>
      <c r="CH272" s="207" t="s">
        <v>104</v>
      </c>
      <c r="CI272" s="207" t="s">
        <v>104</v>
      </c>
      <c r="CJ272" s="207" t="s">
        <v>104</v>
      </c>
      <c r="CK272" s="207" t="s">
        <v>104</v>
      </c>
      <c r="CL272" s="207" t="s">
        <v>104</v>
      </c>
      <c r="CM272" s="207" t="s">
        <v>104</v>
      </c>
      <c r="CN272" s="207" t="s">
        <v>104</v>
      </c>
      <c r="CO272" s="207" t="s">
        <v>104</v>
      </c>
      <c r="CP272" s="206"/>
      <c r="CQ272" s="207" t="s">
        <v>104</v>
      </c>
    </row>
    <row r="273" spans="1:95" x14ac:dyDescent="0.2">
      <c r="A273" s="17"/>
      <c r="C273" s="166">
        <v>10</v>
      </c>
      <c r="D273" s="157">
        <v>0</v>
      </c>
      <c r="E273" s="157">
        <v>0</v>
      </c>
      <c r="F273" s="157">
        <v>0</v>
      </c>
      <c r="G273" s="157">
        <v>0</v>
      </c>
      <c r="H273" s="157">
        <v>0</v>
      </c>
      <c r="I273" s="157">
        <v>0</v>
      </c>
      <c r="J273" s="167">
        <v>0</v>
      </c>
      <c r="K273" s="167">
        <v>0</v>
      </c>
      <c r="L273" s="167">
        <v>0</v>
      </c>
      <c r="M273" s="168">
        <v>1</v>
      </c>
      <c r="Y273" s="166">
        <v>10</v>
      </c>
      <c r="Z273" s="167">
        <f>IF(AM273="p",AZ273+$S$15,(IF(AM273="z",AZ273,IF(AM273="m",AZ273*$S$15,IF(AM273="n",AZ273-$S$15,AZ273)))))</f>
        <v>0</v>
      </c>
      <c r="AA273" s="167">
        <f t="shared" si="278"/>
        <v>0</v>
      </c>
      <c r="AB273" s="167">
        <f t="shared" si="279"/>
        <v>0</v>
      </c>
      <c r="AC273" s="167">
        <f t="shared" si="280"/>
        <v>0</v>
      </c>
      <c r="AD273" s="167">
        <f t="shared" si="281"/>
        <v>0</v>
      </c>
      <c r="AE273" s="167">
        <f t="shared" si="282"/>
        <v>0</v>
      </c>
      <c r="AF273" s="167">
        <f t="shared" si="283"/>
        <v>0</v>
      </c>
      <c r="AG273" s="167">
        <f t="shared" si="284"/>
        <v>0</v>
      </c>
      <c r="AH273" s="167">
        <f t="shared" ref="AH273:AH281" si="285">IF(AU273="p",BH273+$S$15,(IF(AU273="z",BH273,IF(AU273="m",BH273*$S$15,IF(AU273="n",BH273-$S$15,BH273)))))</f>
        <v>0</v>
      </c>
      <c r="AI273" s="168">
        <f>$S$17</f>
        <v>1</v>
      </c>
      <c r="AL273" s="200">
        <v>10</v>
      </c>
      <c r="AM273" s="208" t="s">
        <v>104</v>
      </c>
      <c r="AN273" s="208" t="s">
        <v>104</v>
      </c>
      <c r="AO273" s="208" t="s">
        <v>104</v>
      </c>
      <c r="AP273" s="208" t="s">
        <v>104</v>
      </c>
      <c r="AQ273" s="208" t="s">
        <v>104</v>
      </c>
      <c r="AR273" s="208" t="s">
        <v>104</v>
      </c>
      <c r="AS273" s="208" t="s">
        <v>104</v>
      </c>
      <c r="AT273" s="208" t="s">
        <v>104</v>
      </c>
      <c r="AU273" s="208" t="s">
        <v>104</v>
      </c>
      <c r="AV273" s="209"/>
      <c r="AW273" s="169"/>
      <c r="AX273" s="169"/>
      <c r="AY273" s="166">
        <v>10</v>
      </c>
      <c r="AZ273" s="196">
        <v>0</v>
      </c>
      <c r="BA273" s="195">
        <v>0</v>
      </c>
      <c r="BB273" s="195">
        <v>0</v>
      </c>
      <c r="BC273" s="195">
        <v>0</v>
      </c>
      <c r="BD273" s="195">
        <v>0</v>
      </c>
      <c r="BE273" s="195">
        <v>0</v>
      </c>
      <c r="BF273" s="195">
        <v>0</v>
      </c>
      <c r="BG273" s="195">
        <v>0</v>
      </c>
      <c r="BH273" s="195">
        <v>0</v>
      </c>
      <c r="BI273" s="213">
        <v>1</v>
      </c>
      <c r="BJ273" s="169"/>
      <c r="BK273" s="217"/>
      <c r="BL273" s="169"/>
      <c r="BM273" s="169"/>
      <c r="BN273" s="169"/>
      <c r="BO273" s="169"/>
      <c r="BP273" s="169"/>
      <c r="BQ273" s="169"/>
      <c r="BS273" s="166">
        <v>10</v>
      </c>
      <c r="BT273" s="196">
        <v>0</v>
      </c>
      <c r="BU273" s="195">
        <v>0</v>
      </c>
      <c r="BV273" s="195">
        <v>0</v>
      </c>
      <c r="BW273" s="195">
        <v>0</v>
      </c>
      <c r="BX273" s="195">
        <v>0</v>
      </c>
      <c r="BY273" s="195">
        <v>0</v>
      </c>
      <c r="BZ273" s="195">
        <v>0</v>
      </c>
      <c r="CA273" s="195">
        <v>0</v>
      </c>
      <c r="CB273" s="195">
        <v>0</v>
      </c>
      <c r="CC273" s="213">
        <v>1</v>
      </c>
      <c r="CG273" s="200">
        <v>10</v>
      </c>
      <c r="CH273" s="208" t="s">
        <v>104</v>
      </c>
      <c r="CI273" s="208" t="s">
        <v>104</v>
      </c>
      <c r="CJ273" s="208" t="s">
        <v>104</v>
      </c>
      <c r="CK273" s="208" t="s">
        <v>104</v>
      </c>
      <c r="CL273" s="208" t="s">
        <v>104</v>
      </c>
      <c r="CM273" s="208" t="s">
        <v>104</v>
      </c>
      <c r="CN273" s="208" t="s">
        <v>104</v>
      </c>
      <c r="CO273" s="208" t="s">
        <v>104</v>
      </c>
      <c r="CP273" s="208" t="s">
        <v>104</v>
      </c>
      <c r="CQ273" s="209"/>
    </row>
    <row r="274" spans="1:95" x14ac:dyDescent="0.2">
      <c r="A274" s="17" t="s">
        <v>12</v>
      </c>
      <c r="B274" s="13">
        <f>B264+1</f>
        <v>28</v>
      </c>
      <c r="C274" s="11">
        <v>1</v>
      </c>
      <c r="D274" s="46">
        <v>1</v>
      </c>
      <c r="E274" s="38">
        <v>0</v>
      </c>
      <c r="F274" s="38">
        <v>0</v>
      </c>
      <c r="G274" s="38">
        <v>0</v>
      </c>
      <c r="H274" s="38">
        <v>0</v>
      </c>
      <c r="I274" s="38">
        <v>0</v>
      </c>
      <c r="J274" s="38">
        <v>0</v>
      </c>
      <c r="K274" s="38">
        <v>0</v>
      </c>
      <c r="L274" s="38">
        <v>0</v>
      </c>
      <c r="M274" s="38">
        <v>0</v>
      </c>
      <c r="O274" s="10"/>
      <c r="Y274" s="11">
        <v>1</v>
      </c>
      <c r="Z274" s="204">
        <f>$S$17</f>
        <v>1</v>
      </c>
      <c r="AA274" s="84">
        <f>IF(AN274="p",BA274+$S$15,(IF(AN274="z",BA274,IF(AN274="m",BA274*$S$15,IF(AN274="n",BA274-$S$15,BA274)))))</f>
        <v>0</v>
      </c>
      <c r="AB274" s="84">
        <f t="shared" si="279"/>
        <v>0</v>
      </c>
      <c r="AC274" s="84">
        <f t="shared" si="280"/>
        <v>0</v>
      </c>
      <c r="AD274" s="84">
        <f t="shared" si="281"/>
        <v>0</v>
      </c>
      <c r="AE274" s="84">
        <f t="shared" si="282"/>
        <v>0</v>
      </c>
      <c r="AF274" s="84">
        <f t="shared" si="283"/>
        <v>0</v>
      </c>
      <c r="AG274" s="84">
        <f t="shared" si="284"/>
        <v>0</v>
      </c>
      <c r="AH274" s="84">
        <f t="shared" si="285"/>
        <v>0</v>
      </c>
      <c r="AI274" s="84">
        <f t="shared" ref="AI274:AI282" si="286">IF(AV274="p",BI274+$S$15,(IF(AV274="z",BI274,IF(AV274="m",BI274*$S$15,IF(AV274="n",BI274-$S$15,BI274)))))</f>
        <v>0</v>
      </c>
      <c r="AL274" s="199">
        <v>1</v>
      </c>
      <c r="AM274" s="206"/>
      <c r="AN274" s="207" t="s">
        <v>104</v>
      </c>
      <c r="AO274" s="207" t="s">
        <v>104</v>
      </c>
      <c r="AP274" s="207" t="s">
        <v>104</v>
      </c>
      <c r="AQ274" s="207" t="s">
        <v>104</v>
      </c>
      <c r="AR274" s="207" t="s">
        <v>104</v>
      </c>
      <c r="AS274" s="207" t="s">
        <v>104</v>
      </c>
      <c r="AT274" s="207" t="s">
        <v>104</v>
      </c>
      <c r="AU274" s="207" t="s">
        <v>104</v>
      </c>
      <c r="AV274" s="207" t="s">
        <v>104</v>
      </c>
      <c r="AW274" s="147"/>
      <c r="AX274" s="147"/>
      <c r="AY274" s="11">
        <v>1</v>
      </c>
      <c r="AZ274" s="212">
        <v>1</v>
      </c>
      <c r="BA274" s="191">
        <v>0</v>
      </c>
      <c r="BB274" s="191">
        <v>0</v>
      </c>
      <c r="BC274" s="191">
        <v>0</v>
      </c>
      <c r="BD274" s="191">
        <v>0</v>
      </c>
      <c r="BE274" s="191">
        <v>0</v>
      </c>
      <c r="BF274" s="191">
        <v>0</v>
      </c>
      <c r="BG274" s="191">
        <v>0</v>
      </c>
      <c r="BH274" s="191">
        <v>0</v>
      </c>
      <c r="BI274" s="191">
        <v>0</v>
      </c>
      <c r="BJ274" s="147"/>
      <c r="BK274" s="215"/>
      <c r="BL274" s="147"/>
      <c r="BM274" s="147"/>
      <c r="BN274" s="147"/>
      <c r="BO274" s="147"/>
      <c r="BP274" s="147"/>
      <c r="BQ274" s="147"/>
      <c r="BS274" s="11">
        <v>1</v>
      </c>
      <c r="BT274" s="212">
        <v>1</v>
      </c>
      <c r="BU274" s="191">
        <v>0</v>
      </c>
      <c r="BV274" s="191">
        <v>0</v>
      </c>
      <c r="BW274" s="191">
        <v>0</v>
      </c>
      <c r="BX274" s="191">
        <v>0</v>
      </c>
      <c r="BY274" s="191">
        <v>0</v>
      </c>
      <c r="BZ274" s="191">
        <v>0</v>
      </c>
      <c r="CA274" s="191">
        <v>0</v>
      </c>
      <c r="CB274" s="191">
        <v>0</v>
      </c>
      <c r="CC274" s="191">
        <v>0</v>
      </c>
      <c r="CG274" s="199">
        <v>1</v>
      </c>
      <c r="CH274" s="206"/>
      <c r="CI274" s="207" t="s">
        <v>104</v>
      </c>
      <c r="CJ274" s="207" t="s">
        <v>104</v>
      </c>
      <c r="CK274" s="207" t="s">
        <v>104</v>
      </c>
      <c r="CL274" s="207" t="s">
        <v>104</v>
      </c>
      <c r="CM274" s="207" t="s">
        <v>104</v>
      </c>
      <c r="CN274" s="207" t="s">
        <v>104</v>
      </c>
      <c r="CO274" s="207" t="s">
        <v>104</v>
      </c>
      <c r="CP274" s="207" t="s">
        <v>104</v>
      </c>
      <c r="CQ274" s="207" t="s">
        <v>104</v>
      </c>
    </row>
    <row r="275" spans="1:95" x14ac:dyDescent="0.2">
      <c r="A275" s="17"/>
      <c r="B275" s="13"/>
      <c r="C275" s="11">
        <v>2</v>
      </c>
      <c r="D275" s="38">
        <v>0</v>
      </c>
      <c r="E275" s="46">
        <v>1</v>
      </c>
      <c r="F275" s="38">
        <v>0</v>
      </c>
      <c r="G275" s="38">
        <v>0</v>
      </c>
      <c r="H275" s="38">
        <v>0</v>
      </c>
      <c r="I275" s="38">
        <v>0</v>
      </c>
      <c r="J275" s="38">
        <v>0</v>
      </c>
      <c r="K275" s="38">
        <v>0</v>
      </c>
      <c r="L275" s="38">
        <v>0</v>
      </c>
      <c r="M275" s="38">
        <v>0</v>
      </c>
      <c r="Y275" s="11">
        <v>2</v>
      </c>
      <c r="Z275" s="84">
        <f>IF(AM275="p",AZ275+$S$15,(IF(AM275="z",AZ275,IF(AM275="m",AZ275*$S$15,IF(AM275="n",AZ275-$S$15,AZ275)))))</f>
        <v>0</v>
      </c>
      <c r="AA275" s="204">
        <f>$S$17</f>
        <v>1</v>
      </c>
      <c r="AB275" s="84">
        <f t="shared" si="279"/>
        <v>0</v>
      </c>
      <c r="AC275" s="84">
        <f t="shared" si="280"/>
        <v>0</v>
      </c>
      <c r="AD275" s="84">
        <f t="shared" si="281"/>
        <v>0</v>
      </c>
      <c r="AE275" s="84">
        <f t="shared" si="282"/>
        <v>0</v>
      </c>
      <c r="AF275" s="84">
        <f t="shared" si="283"/>
        <v>0</v>
      </c>
      <c r="AG275" s="84">
        <f t="shared" si="284"/>
        <v>0</v>
      </c>
      <c r="AH275" s="84">
        <f t="shared" si="285"/>
        <v>0</v>
      </c>
      <c r="AI275" s="84">
        <f t="shared" si="286"/>
        <v>0</v>
      </c>
      <c r="AL275" s="199">
        <v>2</v>
      </c>
      <c r="AM275" s="207" t="s">
        <v>104</v>
      </c>
      <c r="AN275" s="206"/>
      <c r="AO275" s="207" t="s">
        <v>104</v>
      </c>
      <c r="AP275" s="207" t="s">
        <v>104</v>
      </c>
      <c r="AQ275" s="207" t="s">
        <v>104</v>
      </c>
      <c r="AR275" s="207" t="s">
        <v>104</v>
      </c>
      <c r="AS275" s="207" t="s">
        <v>104</v>
      </c>
      <c r="AT275" s="207" t="s">
        <v>104</v>
      </c>
      <c r="AU275" s="207" t="s">
        <v>104</v>
      </c>
      <c r="AV275" s="207" t="s">
        <v>104</v>
      </c>
      <c r="AW275" s="147"/>
      <c r="AX275" s="147"/>
      <c r="AY275" s="11">
        <v>2</v>
      </c>
      <c r="AZ275" s="191">
        <v>0</v>
      </c>
      <c r="BA275" s="212">
        <v>1</v>
      </c>
      <c r="BB275" s="191">
        <v>0</v>
      </c>
      <c r="BC275" s="191">
        <v>0</v>
      </c>
      <c r="BD275" s="191">
        <v>0</v>
      </c>
      <c r="BE275" s="191">
        <v>0</v>
      </c>
      <c r="BF275" s="191">
        <v>0</v>
      </c>
      <c r="BG275" s="191">
        <v>0</v>
      </c>
      <c r="BH275" s="191">
        <v>0</v>
      </c>
      <c r="BI275" s="191">
        <v>0</v>
      </c>
      <c r="BJ275" s="147"/>
      <c r="BK275" s="215"/>
      <c r="BL275" s="147"/>
      <c r="BM275" s="147"/>
      <c r="BN275" s="147"/>
      <c r="BO275" s="147"/>
      <c r="BP275" s="147"/>
      <c r="BQ275" s="147"/>
      <c r="BS275" s="11">
        <v>2</v>
      </c>
      <c r="BT275" s="191">
        <v>0</v>
      </c>
      <c r="BU275" s="212">
        <v>1</v>
      </c>
      <c r="BV275" s="191">
        <v>0</v>
      </c>
      <c r="BW275" s="191">
        <v>0</v>
      </c>
      <c r="BX275" s="191">
        <v>0</v>
      </c>
      <c r="BY275" s="191">
        <v>0</v>
      </c>
      <c r="BZ275" s="191">
        <v>0</v>
      </c>
      <c r="CA275" s="191">
        <v>0</v>
      </c>
      <c r="CB275" s="191">
        <v>0</v>
      </c>
      <c r="CC275" s="191">
        <v>0</v>
      </c>
      <c r="CG275" s="199">
        <v>2</v>
      </c>
      <c r="CH275" s="207" t="s">
        <v>104</v>
      </c>
      <c r="CI275" s="206"/>
      <c r="CJ275" s="207" t="s">
        <v>104</v>
      </c>
      <c r="CK275" s="207" t="s">
        <v>104</v>
      </c>
      <c r="CL275" s="207" t="s">
        <v>104</v>
      </c>
      <c r="CM275" s="207" t="s">
        <v>104</v>
      </c>
      <c r="CN275" s="207" t="s">
        <v>104</v>
      </c>
      <c r="CO275" s="207" t="s">
        <v>104</v>
      </c>
      <c r="CP275" s="207" t="s">
        <v>104</v>
      </c>
      <c r="CQ275" s="207" t="s">
        <v>104</v>
      </c>
    </row>
    <row r="276" spans="1:95" x14ac:dyDescent="0.2">
      <c r="A276" s="17"/>
      <c r="B276" s="13"/>
      <c r="C276" s="11">
        <v>3</v>
      </c>
      <c r="D276" s="38">
        <v>0</v>
      </c>
      <c r="E276" s="38">
        <v>0</v>
      </c>
      <c r="F276" s="46">
        <v>1</v>
      </c>
      <c r="G276" s="38">
        <v>0</v>
      </c>
      <c r="H276" s="38">
        <v>0</v>
      </c>
      <c r="I276" s="38">
        <v>0</v>
      </c>
      <c r="J276" s="38">
        <v>0</v>
      </c>
      <c r="K276" s="38">
        <v>0</v>
      </c>
      <c r="L276" s="38">
        <v>0</v>
      </c>
      <c r="M276" s="38">
        <v>0</v>
      </c>
      <c r="Y276" s="11">
        <v>3</v>
      </c>
      <c r="Z276" s="84">
        <f t="shared" ref="Z276:Z282" si="287">IF(AM276="p",AZ276+$S$15,(IF(AM276="z",AZ276,IF(AM276="m",AZ276*$S$15,IF(AM276="n",AZ276-$S$15,AZ276)))))</f>
        <v>0</v>
      </c>
      <c r="AA276" s="84">
        <f t="shared" ref="AA276:AA283" si="288">IF(AN276="p",BA276+$S$15,(IF(AN276="z",BA276,IF(AN276="m",BA276*$S$15,IF(AN276="n",BA276-$S$15,BA276)))))</f>
        <v>0</v>
      </c>
      <c r="AB276" s="204">
        <f>$S$17</f>
        <v>1</v>
      </c>
      <c r="AC276" s="84">
        <f t="shared" si="280"/>
        <v>0</v>
      </c>
      <c r="AD276" s="84">
        <f t="shared" si="281"/>
        <v>0</v>
      </c>
      <c r="AE276" s="84">
        <f t="shared" si="282"/>
        <v>0</v>
      </c>
      <c r="AF276" s="84">
        <f t="shared" si="283"/>
        <v>0</v>
      </c>
      <c r="AG276" s="84">
        <f t="shared" si="284"/>
        <v>0</v>
      </c>
      <c r="AH276" s="84">
        <f t="shared" si="285"/>
        <v>0</v>
      </c>
      <c r="AI276" s="84">
        <f t="shared" si="286"/>
        <v>0</v>
      </c>
      <c r="AL276" s="199">
        <v>3</v>
      </c>
      <c r="AM276" s="207" t="s">
        <v>104</v>
      </c>
      <c r="AN276" s="207" t="s">
        <v>104</v>
      </c>
      <c r="AO276" s="206"/>
      <c r="AP276" s="207" t="s">
        <v>104</v>
      </c>
      <c r="AQ276" s="207" t="s">
        <v>104</v>
      </c>
      <c r="AR276" s="207" t="s">
        <v>104</v>
      </c>
      <c r="AS276" s="207" t="s">
        <v>104</v>
      </c>
      <c r="AT276" s="207" t="s">
        <v>104</v>
      </c>
      <c r="AU276" s="207" t="s">
        <v>104</v>
      </c>
      <c r="AV276" s="207" t="s">
        <v>104</v>
      </c>
      <c r="AW276" s="147"/>
      <c r="AX276" s="147"/>
      <c r="AY276" s="11">
        <v>3</v>
      </c>
      <c r="AZ276" s="191">
        <v>0</v>
      </c>
      <c r="BA276" s="191">
        <v>0</v>
      </c>
      <c r="BB276" s="212">
        <v>1</v>
      </c>
      <c r="BC276" s="191">
        <v>0</v>
      </c>
      <c r="BD276" s="191">
        <v>0</v>
      </c>
      <c r="BE276" s="191">
        <v>0</v>
      </c>
      <c r="BF276" s="191">
        <v>0</v>
      </c>
      <c r="BG276" s="191">
        <v>0</v>
      </c>
      <c r="BH276" s="191">
        <v>0</v>
      </c>
      <c r="BI276" s="191">
        <v>0</v>
      </c>
      <c r="BJ276" s="147"/>
      <c r="BK276" s="215"/>
      <c r="BL276" s="147"/>
      <c r="BM276" s="147"/>
      <c r="BN276" s="147"/>
      <c r="BO276" s="147"/>
      <c r="BP276" s="147"/>
      <c r="BQ276" s="147"/>
      <c r="BS276" s="11">
        <v>3</v>
      </c>
      <c r="BT276" s="191">
        <v>0</v>
      </c>
      <c r="BU276" s="191">
        <v>0</v>
      </c>
      <c r="BV276" s="212">
        <v>1</v>
      </c>
      <c r="BW276" s="191">
        <v>0</v>
      </c>
      <c r="BX276" s="191">
        <v>0</v>
      </c>
      <c r="BY276" s="191">
        <v>0</v>
      </c>
      <c r="BZ276" s="191">
        <v>0</v>
      </c>
      <c r="CA276" s="191">
        <v>0</v>
      </c>
      <c r="CB276" s="191">
        <v>0</v>
      </c>
      <c r="CC276" s="191">
        <v>0</v>
      </c>
      <c r="CG276" s="199">
        <v>3</v>
      </c>
      <c r="CH276" s="207" t="s">
        <v>104</v>
      </c>
      <c r="CI276" s="207" t="s">
        <v>104</v>
      </c>
      <c r="CJ276" s="206"/>
      <c r="CK276" s="207" t="s">
        <v>104</v>
      </c>
      <c r="CL276" s="207" t="s">
        <v>104</v>
      </c>
      <c r="CM276" s="207" t="s">
        <v>104</v>
      </c>
      <c r="CN276" s="207" t="s">
        <v>104</v>
      </c>
      <c r="CO276" s="207" t="s">
        <v>104</v>
      </c>
      <c r="CP276" s="207" t="s">
        <v>104</v>
      </c>
      <c r="CQ276" s="207" t="s">
        <v>104</v>
      </c>
    </row>
    <row r="277" spans="1:95" x14ac:dyDescent="0.2">
      <c r="A277" s="17"/>
      <c r="B277" s="13"/>
      <c r="C277" s="11">
        <v>4</v>
      </c>
      <c r="D277" s="38">
        <v>0</v>
      </c>
      <c r="E277" s="38">
        <v>0</v>
      </c>
      <c r="F277" s="38">
        <v>0</v>
      </c>
      <c r="G277" s="46">
        <v>1</v>
      </c>
      <c r="H277" s="38">
        <v>0</v>
      </c>
      <c r="I277" s="38">
        <v>0</v>
      </c>
      <c r="J277" s="38">
        <v>0</v>
      </c>
      <c r="K277" s="38">
        <v>0</v>
      </c>
      <c r="L277" s="38">
        <v>0</v>
      </c>
      <c r="M277" s="38">
        <v>0</v>
      </c>
      <c r="Y277" s="11">
        <v>4</v>
      </c>
      <c r="Z277" s="84">
        <f t="shared" si="287"/>
        <v>0</v>
      </c>
      <c r="AA277" s="84">
        <f t="shared" si="288"/>
        <v>0</v>
      </c>
      <c r="AB277" s="84">
        <f t="shared" ref="AB277:AB285" si="289">IF(AO277="p",BB277+$S$15,(IF(AO277="z",BB277,IF(AO277="m",BB277*$S$15,IF(AO277="n",BB277-$S$15,BB277)))))</f>
        <v>0</v>
      </c>
      <c r="AC277" s="204">
        <f>$S$17</f>
        <v>1</v>
      </c>
      <c r="AD277" s="84">
        <f t="shared" si="281"/>
        <v>0</v>
      </c>
      <c r="AE277" s="84">
        <f t="shared" si="282"/>
        <v>0</v>
      </c>
      <c r="AF277" s="84">
        <f t="shared" si="283"/>
        <v>0</v>
      </c>
      <c r="AG277" s="84">
        <f t="shared" si="284"/>
        <v>0</v>
      </c>
      <c r="AH277" s="84">
        <f t="shared" si="285"/>
        <v>0</v>
      </c>
      <c r="AI277" s="84">
        <f t="shared" si="286"/>
        <v>0</v>
      </c>
      <c r="AL277" s="199">
        <v>4</v>
      </c>
      <c r="AM277" s="207" t="s">
        <v>104</v>
      </c>
      <c r="AN277" s="207" t="s">
        <v>104</v>
      </c>
      <c r="AO277" s="207" t="s">
        <v>104</v>
      </c>
      <c r="AP277" s="206"/>
      <c r="AQ277" s="207" t="s">
        <v>104</v>
      </c>
      <c r="AR277" s="207" t="s">
        <v>104</v>
      </c>
      <c r="AS277" s="207" t="s">
        <v>104</v>
      </c>
      <c r="AT277" s="207" t="s">
        <v>104</v>
      </c>
      <c r="AU277" s="207" t="s">
        <v>104</v>
      </c>
      <c r="AV277" s="207" t="s">
        <v>104</v>
      </c>
      <c r="AW277" s="147"/>
      <c r="AX277" s="147"/>
      <c r="AY277" s="11">
        <v>4</v>
      </c>
      <c r="AZ277" s="191">
        <v>0</v>
      </c>
      <c r="BA277" s="191">
        <v>0</v>
      </c>
      <c r="BB277" s="191">
        <v>0</v>
      </c>
      <c r="BC277" s="212">
        <v>1</v>
      </c>
      <c r="BD277" s="191">
        <v>0</v>
      </c>
      <c r="BE277" s="191">
        <v>0</v>
      </c>
      <c r="BF277" s="191">
        <v>0</v>
      </c>
      <c r="BG277" s="191">
        <v>0</v>
      </c>
      <c r="BH277" s="191">
        <v>0</v>
      </c>
      <c r="BI277" s="191">
        <v>0</v>
      </c>
      <c r="BJ277" s="147"/>
      <c r="BK277" s="215"/>
      <c r="BL277" s="147"/>
      <c r="BM277" s="147"/>
      <c r="BN277" s="147"/>
      <c r="BO277" s="147"/>
      <c r="BP277" s="147"/>
      <c r="BQ277" s="147"/>
      <c r="BS277" s="11">
        <v>4</v>
      </c>
      <c r="BT277" s="191">
        <v>0</v>
      </c>
      <c r="BU277" s="191">
        <v>0</v>
      </c>
      <c r="BV277" s="191">
        <v>0</v>
      </c>
      <c r="BW277" s="212">
        <v>1</v>
      </c>
      <c r="BX277" s="191">
        <v>0</v>
      </c>
      <c r="BY277" s="191">
        <v>0</v>
      </c>
      <c r="BZ277" s="191">
        <v>0</v>
      </c>
      <c r="CA277" s="191">
        <v>0</v>
      </c>
      <c r="CB277" s="191">
        <v>0</v>
      </c>
      <c r="CC277" s="191">
        <v>0</v>
      </c>
      <c r="CG277" s="199">
        <v>4</v>
      </c>
      <c r="CH277" s="207" t="s">
        <v>104</v>
      </c>
      <c r="CI277" s="207" t="s">
        <v>104</v>
      </c>
      <c r="CJ277" s="207" t="s">
        <v>104</v>
      </c>
      <c r="CK277" s="206"/>
      <c r="CL277" s="207" t="s">
        <v>104</v>
      </c>
      <c r="CM277" s="207" t="s">
        <v>104</v>
      </c>
      <c r="CN277" s="207" t="s">
        <v>104</v>
      </c>
      <c r="CO277" s="207" t="s">
        <v>104</v>
      </c>
      <c r="CP277" s="207" t="s">
        <v>104</v>
      </c>
      <c r="CQ277" s="207" t="s">
        <v>104</v>
      </c>
    </row>
    <row r="278" spans="1:95" x14ac:dyDescent="0.2">
      <c r="A278" s="17"/>
      <c r="B278" s="13"/>
      <c r="C278" s="11">
        <v>5</v>
      </c>
      <c r="D278" s="38">
        <v>0</v>
      </c>
      <c r="E278" s="38">
        <v>0</v>
      </c>
      <c r="F278" s="38">
        <v>0</v>
      </c>
      <c r="G278" s="38">
        <v>0</v>
      </c>
      <c r="H278" s="46">
        <v>1</v>
      </c>
      <c r="I278" s="38">
        <v>0</v>
      </c>
      <c r="J278" s="38">
        <v>0</v>
      </c>
      <c r="K278" s="38">
        <v>0</v>
      </c>
      <c r="L278" s="38">
        <v>0</v>
      </c>
      <c r="M278" s="38">
        <v>0</v>
      </c>
      <c r="Y278" s="11">
        <v>5</v>
      </c>
      <c r="Z278" s="84">
        <f t="shared" si="287"/>
        <v>0</v>
      </c>
      <c r="AA278" s="84">
        <f t="shared" si="288"/>
        <v>0</v>
      </c>
      <c r="AB278" s="84">
        <f t="shared" si="289"/>
        <v>0</v>
      </c>
      <c r="AC278" s="84">
        <f t="shared" ref="AC278:AC286" si="290">IF(AP278="p",BC278+$S$15,(IF(AP278="z",BC278,IF(AP278="m",BC278*$S$15,IF(AP278="n",BC278-$S$15,BC278)))))</f>
        <v>0</v>
      </c>
      <c r="AD278" s="204">
        <f>$S$17</f>
        <v>1</v>
      </c>
      <c r="AE278" s="84">
        <f t="shared" si="282"/>
        <v>0</v>
      </c>
      <c r="AF278" s="84">
        <f t="shared" si="283"/>
        <v>0</v>
      </c>
      <c r="AG278" s="84">
        <f t="shared" si="284"/>
        <v>0</v>
      </c>
      <c r="AH278" s="84">
        <f t="shared" si="285"/>
        <v>0</v>
      </c>
      <c r="AI278" s="84">
        <f t="shared" si="286"/>
        <v>0</v>
      </c>
      <c r="AL278" s="199">
        <v>5</v>
      </c>
      <c r="AM278" s="207" t="s">
        <v>104</v>
      </c>
      <c r="AN278" s="207" t="s">
        <v>104</v>
      </c>
      <c r="AO278" s="207" t="s">
        <v>104</v>
      </c>
      <c r="AP278" s="207" t="s">
        <v>104</v>
      </c>
      <c r="AQ278" s="206"/>
      <c r="AR278" s="207" t="s">
        <v>104</v>
      </c>
      <c r="AS278" s="207" t="s">
        <v>104</v>
      </c>
      <c r="AT278" s="207" t="s">
        <v>104</v>
      </c>
      <c r="AU278" s="207" t="s">
        <v>104</v>
      </c>
      <c r="AV278" s="207" t="s">
        <v>104</v>
      </c>
      <c r="AW278" s="147"/>
      <c r="AX278" s="147"/>
      <c r="AY278" s="11">
        <v>5</v>
      </c>
      <c r="AZ278" s="191">
        <v>0</v>
      </c>
      <c r="BA278" s="191">
        <v>0</v>
      </c>
      <c r="BB278" s="191">
        <v>0</v>
      </c>
      <c r="BC278" s="191">
        <v>0</v>
      </c>
      <c r="BD278" s="212">
        <v>1</v>
      </c>
      <c r="BE278" s="191">
        <v>0</v>
      </c>
      <c r="BF278" s="191">
        <v>0</v>
      </c>
      <c r="BG278" s="191">
        <v>0</v>
      </c>
      <c r="BH278" s="191">
        <v>0</v>
      </c>
      <c r="BI278" s="191">
        <v>0</v>
      </c>
      <c r="BJ278" s="147"/>
      <c r="BK278" s="215"/>
      <c r="BL278" s="147"/>
      <c r="BM278" s="147"/>
      <c r="BN278" s="147"/>
      <c r="BO278" s="147"/>
      <c r="BP278" s="147"/>
      <c r="BQ278" s="147"/>
      <c r="BS278" s="11">
        <v>5</v>
      </c>
      <c r="BT278" s="191">
        <v>0</v>
      </c>
      <c r="BU278" s="191">
        <v>0</v>
      </c>
      <c r="BV278" s="191">
        <v>0</v>
      </c>
      <c r="BW278" s="191">
        <v>0</v>
      </c>
      <c r="BX278" s="212">
        <v>1</v>
      </c>
      <c r="BY278" s="191">
        <v>0</v>
      </c>
      <c r="BZ278" s="191">
        <v>0</v>
      </c>
      <c r="CA278" s="191">
        <v>0</v>
      </c>
      <c r="CB278" s="191">
        <v>0</v>
      </c>
      <c r="CC278" s="191">
        <v>0</v>
      </c>
      <c r="CG278" s="199">
        <v>5</v>
      </c>
      <c r="CH278" s="207" t="s">
        <v>104</v>
      </c>
      <c r="CI278" s="207" t="s">
        <v>104</v>
      </c>
      <c r="CJ278" s="207" t="s">
        <v>104</v>
      </c>
      <c r="CK278" s="207" t="s">
        <v>104</v>
      </c>
      <c r="CL278" s="206"/>
      <c r="CM278" s="207" t="s">
        <v>104</v>
      </c>
      <c r="CN278" s="207" t="s">
        <v>104</v>
      </c>
      <c r="CO278" s="207" t="s">
        <v>104</v>
      </c>
      <c r="CP278" s="207" t="s">
        <v>104</v>
      </c>
      <c r="CQ278" s="207" t="s">
        <v>104</v>
      </c>
    </row>
    <row r="279" spans="1:95" x14ac:dyDescent="0.2">
      <c r="A279" s="17"/>
      <c r="B279" s="13"/>
      <c r="C279" s="11">
        <v>6</v>
      </c>
      <c r="D279" s="38">
        <v>0</v>
      </c>
      <c r="E279" s="38">
        <v>0</v>
      </c>
      <c r="F279" s="38">
        <v>0</v>
      </c>
      <c r="G279" s="38">
        <v>0</v>
      </c>
      <c r="H279" s="38">
        <v>0</v>
      </c>
      <c r="I279" s="46">
        <v>1</v>
      </c>
      <c r="J279" s="38">
        <v>0</v>
      </c>
      <c r="K279" s="38">
        <v>0</v>
      </c>
      <c r="L279" s="38">
        <v>0</v>
      </c>
      <c r="M279" s="38">
        <v>0</v>
      </c>
      <c r="Y279" s="11">
        <v>6</v>
      </c>
      <c r="Z279" s="84">
        <f t="shared" si="287"/>
        <v>0</v>
      </c>
      <c r="AA279" s="84">
        <f t="shared" si="288"/>
        <v>0</v>
      </c>
      <c r="AB279" s="84">
        <f t="shared" si="289"/>
        <v>0</v>
      </c>
      <c r="AC279" s="84">
        <f t="shared" si="290"/>
        <v>0</v>
      </c>
      <c r="AD279" s="84">
        <f t="shared" ref="AD279:AD287" si="291">IF(AQ279="p",BD279+$S$15,(IF(AQ279="z",BD279,IF(AQ279="m",BD279*$S$15,IF(AQ279="n",BD279-$S$15,BD279)))))</f>
        <v>0</v>
      </c>
      <c r="AE279" s="204">
        <f>$S$17</f>
        <v>1</v>
      </c>
      <c r="AF279" s="84">
        <f t="shared" si="283"/>
        <v>0</v>
      </c>
      <c r="AG279" s="84">
        <f t="shared" si="284"/>
        <v>0</v>
      </c>
      <c r="AH279" s="84">
        <f t="shared" si="285"/>
        <v>0</v>
      </c>
      <c r="AI279" s="84">
        <f t="shared" si="286"/>
        <v>0</v>
      </c>
      <c r="AL279" s="199">
        <v>6</v>
      </c>
      <c r="AM279" s="207" t="s">
        <v>104</v>
      </c>
      <c r="AN279" s="207" t="s">
        <v>104</v>
      </c>
      <c r="AO279" s="207" t="s">
        <v>104</v>
      </c>
      <c r="AP279" s="207" t="s">
        <v>104</v>
      </c>
      <c r="AQ279" s="207" t="s">
        <v>104</v>
      </c>
      <c r="AR279" s="206"/>
      <c r="AS279" s="207" t="s">
        <v>104</v>
      </c>
      <c r="AT279" s="207" t="s">
        <v>104</v>
      </c>
      <c r="AU279" s="207" t="s">
        <v>104</v>
      </c>
      <c r="AV279" s="207" t="s">
        <v>104</v>
      </c>
      <c r="AW279" s="147"/>
      <c r="AX279" s="147"/>
      <c r="AY279" s="11">
        <v>6</v>
      </c>
      <c r="AZ279" s="191">
        <v>0</v>
      </c>
      <c r="BA279" s="191">
        <v>0</v>
      </c>
      <c r="BB279" s="191">
        <v>0</v>
      </c>
      <c r="BC279" s="191">
        <v>0</v>
      </c>
      <c r="BD279" s="191">
        <v>0</v>
      </c>
      <c r="BE279" s="212">
        <v>1</v>
      </c>
      <c r="BF279" s="191">
        <v>0</v>
      </c>
      <c r="BG279" s="191">
        <v>0</v>
      </c>
      <c r="BH279" s="191">
        <v>0</v>
      </c>
      <c r="BI279" s="191">
        <v>0</v>
      </c>
      <c r="BJ279" s="147"/>
      <c r="BK279" s="215"/>
      <c r="BL279" s="147"/>
      <c r="BM279" s="147"/>
      <c r="BN279" s="147"/>
      <c r="BO279" s="147"/>
      <c r="BP279" s="147"/>
      <c r="BQ279" s="147"/>
      <c r="BS279" s="11">
        <v>6</v>
      </c>
      <c r="BT279" s="191">
        <v>0</v>
      </c>
      <c r="BU279" s="191">
        <v>0</v>
      </c>
      <c r="BV279" s="191">
        <v>0</v>
      </c>
      <c r="BW279" s="191">
        <v>0</v>
      </c>
      <c r="BX279" s="191">
        <v>0</v>
      </c>
      <c r="BY279" s="212">
        <v>1</v>
      </c>
      <c r="BZ279" s="191">
        <v>0</v>
      </c>
      <c r="CA279" s="191">
        <v>0</v>
      </c>
      <c r="CB279" s="191">
        <v>0</v>
      </c>
      <c r="CC279" s="191">
        <v>0</v>
      </c>
      <c r="CG279" s="199">
        <v>6</v>
      </c>
      <c r="CH279" s="207" t="s">
        <v>104</v>
      </c>
      <c r="CI279" s="207" t="s">
        <v>104</v>
      </c>
      <c r="CJ279" s="207" t="s">
        <v>104</v>
      </c>
      <c r="CK279" s="207" t="s">
        <v>104</v>
      </c>
      <c r="CL279" s="207" t="s">
        <v>104</v>
      </c>
      <c r="CM279" s="206"/>
      <c r="CN279" s="207" t="s">
        <v>104</v>
      </c>
      <c r="CO279" s="207" t="s">
        <v>104</v>
      </c>
      <c r="CP279" s="207" t="s">
        <v>104</v>
      </c>
      <c r="CQ279" s="207" t="s">
        <v>104</v>
      </c>
    </row>
    <row r="280" spans="1:95" x14ac:dyDescent="0.2">
      <c r="A280" s="17"/>
      <c r="B280" s="13"/>
      <c r="C280" s="11">
        <v>7</v>
      </c>
      <c r="D280" s="161">
        <v>0</v>
      </c>
      <c r="E280" s="161">
        <v>0</v>
      </c>
      <c r="F280" s="161">
        <v>0</v>
      </c>
      <c r="G280" s="161">
        <v>0</v>
      </c>
      <c r="H280" s="161">
        <v>0</v>
      </c>
      <c r="I280" s="161">
        <v>0</v>
      </c>
      <c r="J280" s="46">
        <v>1</v>
      </c>
      <c r="K280" s="38">
        <v>0</v>
      </c>
      <c r="L280" s="38">
        <v>0</v>
      </c>
      <c r="M280" s="38">
        <v>0</v>
      </c>
      <c r="Y280" s="11">
        <v>7</v>
      </c>
      <c r="Z280" s="84">
        <f t="shared" si="287"/>
        <v>0</v>
      </c>
      <c r="AA280" s="84">
        <f t="shared" si="288"/>
        <v>0</v>
      </c>
      <c r="AB280" s="84">
        <f t="shared" si="289"/>
        <v>0</v>
      </c>
      <c r="AC280" s="84">
        <f t="shared" si="290"/>
        <v>0</v>
      </c>
      <c r="AD280" s="84">
        <f t="shared" si="291"/>
        <v>0</v>
      </c>
      <c r="AE280" s="84">
        <f t="shared" ref="AE280:AE288" si="292">IF(AR280="p",BE280+$S$15,(IF(AR280="z",BE280,IF(AR280="m",BE280*$S$15,IF(AR280="n",BE280-$S$15,BE280)))))</f>
        <v>0</v>
      </c>
      <c r="AF280" s="204">
        <f>$S$17</f>
        <v>1</v>
      </c>
      <c r="AG280" s="84">
        <f t="shared" si="284"/>
        <v>0</v>
      </c>
      <c r="AH280" s="84">
        <f t="shared" si="285"/>
        <v>0</v>
      </c>
      <c r="AI280" s="84">
        <f t="shared" si="286"/>
        <v>0</v>
      </c>
      <c r="AL280" s="199">
        <v>7</v>
      </c>
      <c r="AM280" s="207" t="s">
        <v>104</v>
      </c>
      <c r="AN280" s="207" t="s">
        <v>104</v>
      </c>
      <c r="AO280" s="207" t="s">
        <v>104</v>
      </c>
      <c r="AP280" s="207" t="s">
        <v>104</v>
      </c>
      <c r="AQ280" s="207" t="s">
        <v>104</v>
      </c>
      <c r="AR280" s="207" t="s">
        <v>104</v>
      </c>
      <c r="AS280" s="206"/>
      <c r="AT280" s="207" t="s">
        <v>104</v>
      </c>
      <c r="AU280" s="207" t="s">
        <v>104</v>
      </c>
      <c r="AV280" s="207" t="s">
        <v>104</v>
      </c>
      <c r="AW280" s="147"/>
      <c r="AX280" s="147"/>
      <c r="AY280" s="11">
        <v>7</v>
      </c>
      <c r="AZ280" s="191">
        <v>0</v>
      </c>
      <c r="BA280" s="193">
        <v>0</v>
      </c>
      <c r="BB280" s="193">
        <v>0</v>
      </c>
      <c r="BC280" s="193">
        <v>0</v>
      </c>
      <c r="BD280" s="193">
        <v>0</v>
      </c>
      <c r="BE280" s="193">
        <v>0</v>
      </c>
      <c r="BF280" s="212">
        <v>1</v>
      </c>
      <c r="BG280" s="191">
        <v>0</v>
      </c>
      <c r="BH280" s="191">
        <v>0</v>
      </c>
      <c r="BI280" s="191">
        <v>0</v>
      </c>
      <c r="BJ280" s="147"/>
      <c r="BK280" s="215"/>
      <c r="BL280" s="147"/>
      <c r="BM280" s="147"/>
      <c r="BN280" s="147"/>
      <c r="BO280" s="147"/>
      <c r="BP280" s="147"/>
      <c r="BQ280" s="147"/>
      <c r="BS280" s="11">
        <v>7</v>
      </c>
      <c r="BT280" s="191">
        <v>0</v>
      </c>
      <c r="BU280" s="193">
        <v>0</v>
      </c>
      <c r="BV280" s="193">
        <v>0</v>
      </c>
      <c r="BW280" s="193">
        <v>0</v>
      </c>
      <c r="BX280" s="193">
        <v>0</v>
      </c>
      <c r="BY280" s="193">
        <v>0</v>
      </c>
      <c r="BZ280" s="212">
        <v>1</v>
      </c>
      <c r="CA280" s="191">
        <v>0</v>
      </c>
      <c r="CB280" s="191">
        <v>0</v>
      </c>
      <c r="CC280" s="191">
        <v>0</v>
      </c>
      <c r="CG280" s="199">
        <v>7</v>
      </c>
      <c r="CH280" s="207" t="s">
        <v>104</v>
      </c>
      <c r="CI280" s="207" t="s">
        <v>104</v>
      </c>
      <c r="CJ280" s="207" t="s">
        <v>104</v>
      </c>
      <c r="CK280" s="207" t="s">
        <v>104</v>
      </c>
      <c r="CL280" s="207" t="s">
        <v>104</v>
      </c>
      <c r="CM280" s="207" t="s">
        <v>104</v>
      </c>
      <c r="CN280" s="206"/>
      <c r="CO280" s="207" t="s">
        <v>104</v>
      </c>
      <c r="CP280" s="207" t="s">
        <v>104</v>
      </c>
      <c r="CQ280" s="207" t="s">
        <v>104</v>
      </c>
    </row>
    <row r="281" spans="1:95" x14ac:dyDescent="0.2">
      <c r="A281" s="17"/>
      <c r="C281" s="11">
        <v>8</v>
      </c>
      <c r="D281" s="161">
        <v>0</v>
      </c>
      <c r="E281" s="161">
        <v>0</v>
      </c>
      <c r="F281" s="161">
        <v>0</v>
      </c>
      <c r="G281" s="161">
        <v>0</v>
      </c>
      <c r="H281" s="161">
        <v>0</v>
      </c>
      <c r="I281" s="161">
        <v>0</v>
      </c>
      <c r="J281" s="84">
        <v>0</v>
      </c>
      <c r="K281" s="46">
        <v>1</v>
      </c>
      <c r="L281" s="38">
        <v>0</v>
      </c>
      <c r="M281" s="38">
        <v>0</v>
      </c>
      <c r="Y281" s="11">
        <v>8</v>
      </c>
      <c r="Z281" s="84">
        <f t="shared" si="287"/>
        <v>0</v>
      </c>
      <c r="AA281" s="84">
        <f t="shared" si="288"/>
        <v>0</v>
      </c>
      <c r="AB281" s="84">
        <f t="shared" si="289"/>
        <v>0</v>
      </c>
      <c r="AC281" s="84">
        <f t="shared" si="290"/>
        <v>0</v>
      </c>
      <c r="AD281" s="84">
        <f t="shared" si="291"/>
        <v>0</v>
      </c>
      <c r="AE281" s="84">
        <f t="shared" si="292"/>
        <v>0</v>
      </c>
      <c r="AF281" s="84">
        <f t="shared" ref="AF281:AF289" si="293">IF(AS281="p",BF281+$S$15,(IF(AS281="z",BF281,IF(AS281="m",BF281*$S$15,IF(AS281="n",BF281-$S$15,BF281)))))</f>
        <v>0</v>
      </c>
      <c r="AG281" s="204">
        <f>$S$17</f>
        <v>1</v>
      </c>
      <c r="AH281" s="84">
        <f t="shared" si="285"/>
        <v>0</v>
      </c>
      <c r="AI281" s="84">
        <f t="shared" si="286"/>
        <v>0</v>
      </c>
      <c r="AL281" s="199">
        <v>8</v>
      </c>
      <c r="AM281" s="207" t="s">
        <v>104</v>
      </c>
      <c r="AN281" s="207" t="s">
        <v>104</v>
      </c>
      <c r="AO281" s="207" t="s">
        <v>104</v>
      </c>
      <c r="AP281" s="207" t="s">
        <v>104</v>
      </c>
      <c r="AQ281" s="207" t="s">
        <v>104</v>
      </c>
      <c r="AR281" s="207" t="s">
        <v>104</v>
      </c>
      <c r="AS281" s="207" t="s">
        <v>104</v>
      </c>
      <c r="AT281" s="206"/>
      <c r="AU281" s="207" t="s">
        <v>104</v>
      </c>
      <c r="AV281" s="207" t="s">
        <v>104</v>
      </c>
      <c r="AW281" s="147"/>
      <c r="AX281" s="147"/>
      <c r="AY281" s="11">
        <v>8</v>
      </c>
      <c r="AZ281" s="191">
        <v>0</v>
      </c>
      <c r="BA281" s="193">
        <v>0</v>
      </c>
      <c r="BB281" s="193">
        <v>0</v>
      </c>
      <c r="BC281" s="193">
        <v>0</v>
      </c>
      <c r="BD281" s="193">
        <v>0</v>
      </c>
      <c r="BE281" s="193">
        <v>0</v>
      </c>
      <c r="BF281" s="193">
        <v>0</v>
      </c>
      <c r="BG281" s="212">
        <v>1</v>
      </c>
      <c r="BH281" s="191">
        <v>0</v>
      </c>
      <c r="BI281" s="191">
        <v>0</v>
      </c>
      <c r="BJ281" s="147"/>
      <c r="BK281" s="215"/>
      <c r="BL281" s="147"/>
      <c r="BM281" s="147"/>
      <c r="BN281" s="147"/>
      <c r="BO281" s="147"/>
      <c r="BP281" s="147"/>
      <c r="BQ281" s="147"/>
      <c r="BS281" s="11">
        <v>8</v>
      </c>
      <c r="BT281" s="191">
        <v>0</v>
      </c>
      <c r="BU281" s="193">
        <v>0</v>
      </c>
      <c r="BV281" s="193">
        <v>0</v>
      </c>
      <c r="BW281" s="193">
        <v>0</v>
      </c>
      <c r="BX281" s="193">
        <v>0</v>
      </c>
      <c r="BY281" s="193">
        <v>0</v>
      </c>
      <c r="BZ281" s="193">
        <v>0</v>
      </c>
      <c r="CA281" s="212">
        <v>1</v>
      </c>
      <c r="CB281" s="191">
        <v>0</v>
      </c>
      <c r="CC281" s="191">
        <v>0</v>
      </c>
      <c r="CG281" s="199">
        <v>8</v>
      </c>
      <c r="CH281" s="207" t="s">
        <v>104</v>
      </c>
      <c r="CI281" s="207" t="s">
        <v>104</v>
      </c>
      <c r="CJ281" s="207" t="s">
        <v>104</v>
      </c>
      <c r="CK281" s="207" t="s">
        <v>104</v>
      </c>
      <c r="CL281" s="207" t="s">
        <v>104</v>
      </c>
      <c r="CM281" s="207" t="s">
        <v>104</v>
      </c>
      <c r="CN281" s="207" t="s">
        <v>104</v>
      </c>
      <c r="CO281" s="206"/>
      <c r="CP281" s="207" t="s">
        <v>104</v>
      </c>
      <c r="CQ281" s="207" t="s">
        <v>104</v>
      </c>
    </row>
    <row r="282" spans="1:95" x14ac:dyDescent="0.2">
      <c r="A282" s="17"/>
      <c r="C282" s="11">
        <v>9</v>
      </c>
      <c r="D282" s="161">
        <v>0</v>
      </c>
      <c r="E282" s="161">
        <v>0</v>
      </c>
      <c r="F282" s="161">
        <v>0</v>
      </c>
      <c r="G282" s="161">
        <v>0</v>
      </c>
      <c r="H282" s="161">
        <v>0</v>
      </c>
      <c r="I282" s="161">
        <v>0</v>
      </c>
      <c r="J282" s="84">
        <v>0</v>
      </c>
      <c r="K282" s="84">
        <v>0</v>
      </c>
      <c r="L282" s="46">
        <v>1</v>
      </c>
      <c r="M282" s="38">
        <v>0</v>
      </c>
      <c r="Y282" s="11">
        <v>9</v>
      </c>
      <c r="Z282" s="84">
        <f t="shared" si="287"/>
        <v>0</v>
      </c>
      <c r="AA282" s="84">
        <f t="shared" si="288"/>
        <v>0</v>
      </c>
      <c r="AB282" s="84">
        <f t="shared" si="289"/>
        <v>0</v>
      </c>
      <c r="AC282" s="84">
        <f t="shared" si="290"/>
        <v>0</v>
      </c>
      <c r="AD282" s="84">
        <f t="shared" si="291"/>
        <v>0</v>
      </c>
      <c r="AE282" s="84">
        <f t="shared" si="292"/>
        <v>0</v>
      </c>
      <c r="AF282" s="84">
        <f t="shared" si="293"/>
        <v>0</v>
      </c>
      <c r="AG282" s="84">
        <f t="shared" ref="AG282:AG290" si="294">IF(AT282="p",BG282+$S$15,(IF(AT282="z",BG282,IF(AT282="m",BG282*$S$15,IF(AT282="n",BG282-$S$15,BG282)))))</f>
        <v>0</v>
      </c>
      <c r="AH282" s="204">
        <f>$S$17</f>
        <v>1</v>
      </c>
      <c r="AI282" s="84">
        <f t="shared" si="286"/>
        <v>0</v>
      </c>
      <c r="AL282" s="199">
        <v>9</v>
      </c>
      <c r="AM282" s="207" t="s">
        <v>104</v>
      </c>
      <c r="AN282" s="207" t="s">
        <v>104</v>
      </c>
      <c r="AO282" s="207" t="s">
        <v>104</v>
      </c>
      <c r="AP282" s="207" t="s">
        <v>104</v>
      </c>
      <c r="AQ282" s="207" t="s">
        <v>104</v>
      </c>
      <c r="AR282" s="207" t="s">
        <v>104</v>
      </c>
      <c r="AS282" s="207" t="s">
        <v>104</v>
      </c>
      <c r="AT282" s="207" t="s">
        <v>104</v>
      </c>
      <c r="AU282" s="206"/>
      <c r="AV282" s="207" t="s">
        <v>104</v>
      </c>
      <c r="AW282" s="147"/>
      <c r="AX282" s="147"/>
      <c r="AY282" s="11">
        <v>9</v>
      </c>
      <c r="AZ282" s="191">
        <v>0</v>
      </c>
      <c r="BA282" s="193">
        <v>0</v>
      </c>
      <c r="BB282" s="193">
        <v>0</v>
      </c>
      <c r="BC282" s="193">
        <v>0</v>
      </c>
      <c r="BD282" s="193">
        <v>0</v>
      </c>
      <c r="BE282" s="193">
        <v>0</v>
      </c>
      <c r="BF282" s="193">
        <v>0</v>
      </c>
      <c r="BG282" s="193">
        <v>0</v>
      </c>
      <c r="BH282" s="212">
        <v>1</v>
      </c>
      <c r="BI282" s="191">
        <v>0</v>
      </c>
      <c r="BJ282" s="147"/>
      <c r="BK282" s="215"/>
      <c r="BL282" s="147"/>
      <c r="BM282" s="147"/>
      <c r="BN282" s="147"/>
      <c r="BO282" s="147"/>
      <c r="BP282" s="147"/>
      <c r="BQ282" s="147"/>
      <c r="BS282" s="11">
        <v>9</v>
      </c>
      <c r="BT282" s="191">
        <v>0</v>
      </c>
      <c r="BU282" s="193">
        <v>0</v>
      </c>
      <c r="BV282" s="193">
        <v>0</v>
      </c>
      <c r="BW282" s="193">
        <v>0</v>
      </c>
      <c r="BX282" s="193">
        <v>0</v>
      </c>
      <c r="BY282" s="193">
        <v>0</v>
      </c>
      <c r="BZ282" s="193">
        <v>0</v>
      </c>
      <c r="CA282" s="193">
        <v>0</v>
      </c>
      <c r="CB282" s="212">
        <v>1</v>
      </c>
      <c r="CC282" s="191">
        <v>0</v>
      </c>
      <c r="CG282" s="199">
        <v>9</v>
      </c>
      <c r="CH282" s="207" t="s">
        <v>104</v>
      </c>
      <c r="CI282" s="207" t="s">
        <v>104</v>
      </c>
      <c r="CJ282" s="207" t="s">
        <v>104</v>
      </c>
      <c r="CK282" s="207" t="s">
        <v>104</v>
      </c>
      <c r="CL282" s="207" t="s">
        <v>104</v>
      </c>
      <c r="CM282" s="207" t="s">
        <v>104</v>
      </c>
      <c r="CN282" s="207" t="s">
        <v>104</v>
      </c>
      <c r="CO282" s="207" t="s">
        <v>104</v>
      </c>
      <c r="CP282" s="206"/>
      <c r="CQ282" s="207" t="s">
        <v>104</v>
      </c>
    </row>
    <row r="283" spans="1:95" x14ac:dyDescent="0.2">
      <c r="A283" s="17"/>
      <c r="C283" s="166">
        <v>10</v>
      </c>
      <c r="D283" s="157">
        <v>0</v>
      </c>
      <c r="E283" s="157">
        <v>0</v>
      </c>
      <c r="F283" s="157">
        <v>0</v>
      </c>
      <c r="G283" s="157">
        <v>0</v>
      </c>
      <c r="H283" s="157">
        <v>0</v>
      </c>
      <c r="I283" s="157">
        <v>0</v>
      </c>
      <c r="J283" s="167">
        <v>0</v>
      </c>
      <c r="K283" s="167">
        <v>0</v>
      </c>
      <c r="L283" s="167">
        <v>0</v>
      </c>
      <c r="M283" s="168">
        <v>1</v>
      </c>
      <c r="Y283" s="166">
        <v>10</v>
      </c>
      <c r="Z283" s="167">
        <f>IF(AM283="p",AZ283+$S$15,(IF(AM283="z",AZ283,IF(AM283="m",AZ283*$S$15,IF(AM283="n",AZ283-$S$15,AZ283)))))</f>
        <v>0</v>
      </c>
      <c r="AA283" s="167">
        <f t="shared" si="288"/>
        <v>0</v>
      </c>
      <c r="AB283" s="167">
        <f t="shared" si="289"/>
        <v>0</v>
      </c>
      <c r="AC283" s="167">
        <f t="shared" si="290"/>
        <v>0</v>
      </c>
      <c r="AD283" s="167">
        <f t="shared" si="291"/>
        <v>0</v>
      </c>
      <c r="AE283" s="167">
        <f t="shared" si="292"/>
        <v>0</v>
      </c>
      <c r="AF283" s="167">
        <f t="shared" si="293"/>
        <v>0</v>
      </c>
      <c r="AG283" s="167">
        <f t="shared" si="294"/>
        <v>0</v>
      </c>
      <c r="AH283" s="167">
        <f t="shared" ref="AH283:AH291" si="295">IF(AU283="p",BH283+$S$15,(IF(AU283="z",BH283,IF(AU283="m",BH283*$S$15,IF(AU283="n",BH283-$S$15,BH283)))))</f>
        <v>0</v>
      </c>
      <c r="AI283" s="168">
        <f>$S$17</f>
        <v>1</v>
      </c>
      <c r="AL283" s="200">
        <v>10</v>
      </c>
      <c r="AM283" s="208" t="s">
        <v>104</v>
      </c>
      <c r="AN283" s="208" t="s">
        <v>104</v>
      </c>
      <c r="AO283" s="208" t="s">
        <v>104</v>
      </c>
      <c r="AP283" s="208" t="s">
        <v>104</v>
      </c>
      <c r="AQ283" s="208" t="s">
        <v>104</v>
      </c>
      <c r="AR283" s="208" t="s">
        <v>104</v>
      </c>
      <c r="AS283" s="208" t="s">
        <v>104</v>
      </c>
      <c r="AT283" s="208" t="s">
        <v>104</v>
      </c>
      <c r="AU283" s="208" t="s">
        <v>104</v>
      </c>
      <c r="AV283" s="209"/>
      <c r="AW283" s="169"/>
      <c r="AX283" s="169"/>
      <c r="AY283" s="166">
        <v>10</v>
      </c>
      <c r="AZ283" s="196">
        <v>0</v>
      </c>
      <c r="BA283" s="195">
        <v>0</v>
      </c>
      <c r="BB283" s="195">
        <v>0</v>
      </c>
      <c r="BC283" s="195">
        <v>0</v>
      </c>
      <c r="BD283" s="195">
        <v>0</v>
      </c>
      <c r="BE283" s="195">
        <v>0</v>
      </c>
      <c r="BF283" s="195">
        <v>0</v>
      </c>
      <c r="BG283" s="195">
        <v>0</v>
      </c>
      <c r="BH283" s="195">
        <v>0</v>
      </c>
      <c r="BI283" s="213">
        <v>1</v>
      </c>
      <c r="BJ283" s="169"/>
      <c r="BK283" s="217"/>
      <c r="BL283" s="169"/>
      <c r="BM283" s="169"/>
      <c r="BN283" s="169"/>
      <c r="BO283" s="169"/>
      <c r="BP283" s="169"/>
      <c r="BQ283" s="169"/>
      <c r="BS283" s="166">
        <v>10</v>
      </c>
      <c r="BT283" s="196">
        <v>0</v>
      </c>
      <c r="BU283" s="195">
        <v>0</v>
      </c>
      <c r="BV283" s="195">
        <v>0</v>
      </c>
      <c r="BW283" s="195">
        <v>0</v>
      </c>
      <c r="BX283" s="195">
        <v>0</v>
      </c>
      <c r="BY283" s="195">
        <v>0</v>
      </c>
      <c r="BZ283" s="195">
        <v>0</v>
      </c>
      <c r="CA283" s="195">
        <v>0</v>
      </c>
      <c r="CB283" s="195">
        <v>0</v>
      </c>
      <c r="CC283" s="213">
        <v>1</v>
      </c>
      <c r="CG283" s="200">
        <v>10</v>
      </c>
      <c r="CH283" s="208" t="s">
        <v>104</v>
      </c>
      <c r="CI283" s="208" t="s">
        <v>104</v>
      </c>
      <c r="CJ283" s="208" t="s">
        <v>104</v>
      </c>
      <c r="CK283" s="208" t="s">
        <v>104</v>
      </c>
      <c r="CL283" s="208" t="s">
        <v>104</v>
      </c>
      <c r="CM283" s="208" t="s">
        <v>104</v>
      </c>
      <c r="CN283" s="208" t="s">
        <v>104</v>
      </c>
      <c r="CO283" s="208" t="s">
        <v>104</v>
      </c>
      <c r="CP283" s="208" t="s">
        <v>104</v>
      </c>
      <c r="CQ283" s="209"/>
    </row>
    <row r="284" spans="1:95" x14ac:dyDescent="0.2">
      <c r="A284" s="17" t="s">
        <v>12</v>
      </c>
      <c r="B284" s="13">
        <f>B274+1</f>
        <v>29</v>
      </c>
      <c r="C284" s="11">
        <v>1</v>
      </c>
      <c r="D284" s="46">
        <v>1</v>
      </c>
      <c r="E284" s="38">
        <v>0</v>
      </c>
      <c r="F284" s="38">
        <v>0</v>
      </c>
      <c r="G284" s="38">
        <v>0</v>
      </c>
      <c r="H284" s="38">
        <v>0</v>
      </c>
      <c r="I284" s="38">
        <v>0</v>
      </c>
      <c r="J284" s="38">
        <v>0</v>
      </c>
      <c r="K284" s="38">
        <v>0</v>
      </c>
      <c r="L284" s="38">
        <v>0</v>
      </c>
      <c r="M284" s="38">
        <v>0</v>
      </c>
      <c r="O284" s="10"/>
      <c r="Y284" s="11">
        <v>1</v>
      </c>
      <c r="Z284" s="204">
        <f>$S$17</f>
        <v>1</v>
      </c>
      <c r="AA284" s="84">
        <f>IF(AN284="p",BA284+$S$15,(IF(AN284="z",BA284,IF(AN284="m",BA284*$S$15,IF(AN284="n",BA284-$S$15,BA284)))))</f>
        <v>0</v>
      </c>
      <c r="AB284" s="84">
        <f t="shared" si="289"/>
        <v>0</v>
      </c>
      <c r="AC284" s="84">
        <f t="shared" si="290"/>
        <v>0</v>
      </c>
      <c r="AD284" s="84">
        <f t="shared" si="291"/>
        <v>0</v>
      </c>
      <c r="AE284" s="84">
        <f t="shared" si="292"/>
        <v>0</v>
      </c>
      <c r="AF284" s="84">
        <f t="shared" si="293"/>
        <v>0</v>
      </c>
      <c r="AG284" s="84">
        <f t="shared" si="294"/>
        <v>0</v>
      </c>
      <c r="AH284" s="84">
        <f t="shared" si="295"/>
        <v>0</v>
      </c>
      <c r="AI284" s="84">
        <f t="shared" ref="AI284:AI292" si="296">IF(AV284="p",BI284+$S$15,(IF(AV284="z",BI284,IF(AV284="m",BI284*$S$15,IF(AV284="n",BI284-$S$15,BI284)))))</f>
        <v>0</v>
      </c>
      <c r="AL284" s="199">
        <v>1</v>
      </c>
      <c r="AM284" s="206"/>
      <c r="AN284" s="207" t="s">
        <v>104</v>
      </c>
      <c r="AO284" s="207" t="s">
        <v>104</v>
      </c>
      <c r="AP284" s="207" t="s">
        <v>104</v>
      </c>
      <c r="AQ284" s="207" t="s">
        <v>104</v>
      </c>
      <c r="AR284" s="207" t="s">
        <v>104</v>
      </c>
      <c r="AS284" s="207" t="s">
        <v>104</v>
      </c>
      <c r="AT284" s="207" t="s">
        <v>104</v>
      </c>
      <c r="AU284" s="207" t="s">
        <v>104</v>
      </c>
      <c r="AV284" s="207" t="s">
        <v>104</v>
      </c>
      <c r="AW284" s="147"/>
      <c r="AX284" s="147"/>
      <c r="AY284" s="11">
        <v>1</v>
      </c>
      <c r="AZ284" s="212">
        <v>1</v>
      </c>
      <c r="BA284" s="191">
        <v>0</v>
      </c>
      <c r="BB284" s="191">
        <v>0</v>
      </c>
      <c r="BC284" s="191">
        <v>0</v>
      </c>
      <c r="BD284" s="191">
        <v>0</v>
      </c>
      <c r="BE284" s="191">
        <v>0</v>
      </c>
      <c r="BF284" s="191">
        <v>0</v>
      </c>
      <c r="BG284" s="191">
        <v>0</v>
      </c>
      <c r="BH284" s="191">
        <v>0</v>
      </c>
      <c r="BI284" s="191">
        <v>0</v>
      </c>
      <c r="BJ284" s="147"/>
      <c r="BK284" s="215"/>
      <c r="BL284" s="147"/>
      <c r="BM284" s="147"/>
      <c r="BN284" s="147"/>
      <c r="BO284" s="147"/>
      <c r="BP284" s="147"/>
      <c r="BQ284" s="147"/>
      <c r="BS284" s="11">
        <v>1</v>
      </c>
      <c r="BT284" s="212">
        <v>1</v>
      </c>
      <c r="BU284" s="191">
        <v>0</v>
      </c>
      <c r="BV284" s="191">
        <v>0</v>
      </c>
      <c r="BW284" s="191">
        <v>0</v>
      </c>
      <c r="BX284" s="191">
        <v>0</v>
      </c>
      <c r="BY284" s="191">
        <v>0</v>
      </c>
      <c r="BZ284" s="191">
        <v>0</v>
      </c>
      <c r="CA284" s="191">
        <v>0</v>
      </c>
      <c r="CB284" s="191">
        <v>0</v>
      </c>
      <c r="CC284" s="191">
        <v>0</v>
      </c>
      <c r="CG284" s="199">
        <v>1</v>
      </c>
      <c r="CH284" s="206"/>
      <c r="CI284" s="207" t="s">
        <v>104</v>
      </c>
      <c r="CJ284" s="207" t="s">
        <v>104</v>
      </c>
      <c r="CK284" s="207" t="s">
        <v>104</v>
      </c>
      <c r="CL284" s="207" t="s">
        <v>104</v>
      </c>
      <c r="CM284" s="207" t="s">
        <v>104</v>
      </c>
      <c r="CN284" s="207" t="s">
        <v>104</v>
      </c>
      <c r="CO284" s="207" t="s">
        <v>104</v>
      </c>
      <c r="CP284" s="207" t="s">
        <v>104</v>
      </c>
      <c r="CQ284" s="207" t="s">
        <v>104</v>
      </c>
    </row>
    <row r="285" spans="1:95" x14ac:dyDescent="0.2">
      <c r="A285" s="17"/>
      <c r="B285" s="13"/>
      <c r="C285" s="11">
        <v>2</v>
      </c>
      <c r="D285" s="38">
        <v>0</v>
      </c>
      <c r="E285" s="46">
        <v>1</v>
      </c>
      <c r="F285" s="38">
        <v>0</v>
      </c>
      <c r="G285" s="38">
        <v>0</v>
      </c>
      <c r="H285" s="38">
        <v>0</v>
      </c>
      <c r="I285" s="38">
        <v>0</v>
      </c>
      <c r="J285" s="38">
        <v>0</v>
      </c>
      <c r="K285" s="38">
        <v>0</v>
      </c>
      <c r="L285" s="38">
        <v>0</v>
      </c>
      <c r="M285" s="38">
        <v>0</v>
      </c>
      <c r="Y285" s="11">
        <v>2</v>
      </c>
      <c r="Z285" s="84">
        <f>IF(AM285="p",AZ285+$S$15,(IF(AM285="z",AZ285,IF(AM285="m",AZ285*$S$15,IF(AM285="n",AZ285-$S$15,AZ285)))))</f>
        <v>0</v>
      </c>
      <c r="AA285" s="204">
        <f>$S$17</f>
        <v>1</v>
      </c>
      <c r="AB285" s="84">
        <f t="shared" si="289"/>
        <v>0</v>
      </c>
      <c r="AC285" s="84">
        <f t="shared" si="290"/>
        <v>0</v>
      </c>
      <c r="AD285" s="84">
        <f t="shared" si="291"/>
        <v>0</v>
      </c>
      <c r="AE285" s="84">
        <f t="shared" si="292"/>
        <v>0</v>
      </c>
      <c r="AF285" s="84">
        <f t="shared" si="293"/>
        <v>0</v>
      </c>
      <c r="AG285" s="84">
        <f t="shared" si="294"/>
        <v>0</v>
      </c>
      <c r="AH285" s="84">
        <f t="shared" si="295"/>
        <v>0</v>
      </c>
      <c r="AI285" s="84">
        <f t="shared" si="296"/>
        <v>0</v>
      </c>
      <c r="AL285" s="199">
        <v>2</v>
      </c>
      <c r="AM285" s="207" t="s">
        <v>104</v>
      </c>
      <c r="AN285" s="206"/>
      <c r="AO285" s="207" t="s">
        <v>104</v>
      </c>
      <c r="AP285" s="207" t="s">
        <v>104</v>
      </c>
      <c r="AQ285" s="207" t="s">
        <v>104</v>
      </c>
      <c r="AR285" s="207" t="s">
        <v>104</v>
      </c>
      <c r="AS285" s="207" t="s">
        <v>104</v>
      </c>
      <c r="AT285" s="207" t="s">
        <v>104</v>
      </c>
      <c r="AU285" s="207" t="s">
        <v>104</v>
      </c>
      <c r="AV285" s="207" t="s">
        <v>104</v>
      </c>
      <c r="AW285" s="147"/>
      <c r="AX285" s="147"/>
      <c r="AY285" s="11">
        <v>2</v>
      </c>
      <c r="AZ285" s="191">
        <v>0</v>
      </c>
      <c r="BA285" s="212">
        <v>1</v>
      </c>
      <c r="BB285" s="191">
        <v>0</v>
      </c>
      <c r="BC285" s="191">
        <v>0</v>
      </c>
      <c r="BD285" s="191">
        <v>0</v>
      </c>
      <c r="BE285" s="191">
        <v>0</v>
      </c>
      <c r="BF285" s="191">
        <v>0</v>
      </c>
      <c r="BG285" s="191">
        <v>0</v>
      </c>
      <c r="BH285" s="191">
        <v>0</v>
      </c>
      <c r="BI285" s="191">
        <v>0</v>
      </c>
      <c r="BJ285" s="147"/>
      <c r="BK285" s="215"/>
      <c r="BL285" s="147"/>
      <c r="BM285" s="147"/>
      <c r="BN285" s="147"/>
      <c r="BO285" s="147"/>
      <c r="BP285" s="147"/>
      <c r="BQ285" s="147"/>
      <c r="BS285" s="11">
        <v>2</v>
      </c>
      <c r="BT285" s="191">
        <v>0</v>
      </c>
      <c r="BU285" s="212">
        <v>1</v>
      </c>
      <c r="BV285" s="191">
        <v>0</v>
      </c>
      <c r="BW285" s="191">
        <v>0</v>
      </c>
      <c r="BX285" s="191">
        <v>0</v>
      </c>
      <c r="BY285" s="191">
        <v>0</v>
      </c>
      <c r="BZ285" s="191">
        <v>0</v>
      </c>
      <c r="CA285" s="191">
        <v>0</v>
      </c>
      <c r="CB285" s="191">
        <v>0</v>
      </c>
      <c r="CC285" s="191">
        <v>0</v>
      </c>
      <c r="CG285" s="199">
        <v>2</v>
      </c>
      <c r="CH285" s="207" t="s">
        <v>104</v>
      </c>
      <c r="CI285" s="206"/>
      <c r="CJ285" s="207" t="s">
        <v>104</v>
      </c>
      <c r="CK285" s="207" t="s">
        <v>104</v>
      </c>
      <c r="CL285" s="207" t="s">
        <v>104</v>
      </c>
      <c r="CM285" s="207" t="s">
        <v>104</v>
      </c>
      <c r="CN285" s="207" t="s">
        <v>104</v>
      </c>
      <c r="CO285" s="207" t="s">
        <v>104</v>
      </c>
      <c r="CP285" s="207" t="s">
        <v>104</v>
      </c>
      <c r="CQ285" s="207" t="s">
        <v>104</v>
      </c>
    </row>
    <row r="286" spans="1:95" x14ac:dyDescent="0.2">
      <c r="A286" s="17"/>
      <c r="B286" s="13"/>
      <c r="C286" s="11">
        <v>3</v>
      </c>
      <c r="D286" s="38">
        <v>0</v>
      </c>
      <c r="E286" s="38">
        <v>0</v>
      </c>
      <c r="F286" s="46">
        <v>1</v>
      </c>
      <c r="G286" s="38">
        <v>0</v>
      </c>
      <c r="H286" s="38">
        <v>0</v>
      </c>
      <c r="I286" s="38">
        <v>0</v>
      </c>
      <c r="J286" s="38">
        <v>0</v>
      </c>
      <c r="K286" s="38">
        <v>0</v>
      </c>
      <c r="L286" s="38">
        <v>0</v>
      </c>
      <c r="M286" s="38">
        <v>0</v>
      </c>
      <c r="Y286" s="11">
        <v>3</v>
      </c>
      <c r="Z286" s="84">
        <f t="shared" ref="Z286:Z292" si="297">IF(AM286="p",AZ286+$S$15,(IF(AM286="z",AZ286,IF(AM286="m",AZ286*$S$15,IF(AM286="n",AZ286-$S$15,AZ286)))))</f>
        <v>0</v>
      </c>
      <c r="AA286" s="84">
        <f t="shared" ref="AA286:AA293" si="298">IF(AN286="p",BA286+$S$15,(IF(AN286="z",BA286,IF(AN286="m",BA286*$S$15,IF(AN286="n",BA286-$S$15,BA286)))))</f>
        <v>0</v>
      </c>
      <c r="AB286" s="204">
        <f>$S$17</f>
        <v>1</v>
      </c>
      <c r="AC286" s="84">
        <f t="shared" si="290"/>
        <v>0</v>
      </c>
      <c r="AD286" s="84">
        <f t="shared" si="291"/>
        <v>0</v>
      </c>
      <c r="AE286" s="84">
        <f t="shared" si="292"/>
        <v>0</v>
      </c>
      <c r="AF286" s="84">
        <f t="shared" si="293"/>
        <v>0</v>
      </c>
      <c r="AG286" s="84">
        <f t="shared" si="294"/>
        <v>0</v>
      </c>
      <c r="AH286" s="84">
        <f t="shared" si="295"/>
        <v>0</v>
      </c>
      <c r="AI286" s="84">
        <f t="shared" si="296"/>
        <v>0</v>
      </c>
      <c r="AL286" s="199">
        <v>3</v>
      </c>
      <c r="AM286" s="207" t="s">
        <v>104</v>
      </c>
      <c r="AN286" s="207" t="s">
        <v>104</v>
      </c>
      <c r="AO286" s="206"/>
      <c r="AP286" s="207" t="s">
        <v>104</v>
      </c>
      <c r="AQ286" s="207" t="s">
        <v>104</v>
      </c>
      <c r="AR286" s="207" t="s">
        <v>104</v>
      </c>
      <c r="AS286" s="207" t="s">
        <v>104</v>
      </c>
      <c r="AT286" s="207" t="s">
        <v>104</v>
      </c>
      <c r="AU286" s="207" t="s">
        <v>104</v>
      </c>
      <c r="AV286" s="207" t="s">
        <v>104</v>
      </c>
      <c r="AW286" s="147"/>
      <c r="AX286" s="147"/>
      <c r="AY286" s="11">
        <v>3</v>
      </c>
      <c r="AZ286" s="191">
        <v>0</v>
      </c>
      <c r="BA286" s="191">
        <v>0</v>
      </c>
      <c r="BB286" s="212">
        <v>1</v>
      </c>
      <c r="BC286" s="191">
        <v>0</v>
      </c>
      <c r="BD286" s="191">
        <v>0</v>
      </c>
      <c r="BE286" s="191">
        <v>0</v>
      </c>
      <c r="BF286" s="191">
        <v>0</v>
      </c>
      <c r="BG286" s="191">
        <v>0</v>
      </c>
      <c r="BH286" s="191">
        <v>0</v>
      </c>
      <c r="BI286" s="191">
        <v>0</v>
      </c>
      <c r="BJ286" s="147"/>
      <c r="BK286" s="215"/>
      <c r="BL286" s="147"/>
      <c r="BM286" s="147"/>
      <c r="BN286" s="147"/>
      <c r="BO286" s="147"/>
      <c r="BP286" s="147"/>
      <c r="BQ286" s="147"/>
      <c r="BS286" s="11">
        <v>3</v>
      </c>
      <c r="BT286" s="191">
        <v>0</v>
      </c>
      <c r="BU286" s="191">
        <v>0</v>
      </c>
      <c r="BV286" s="212">
        <v>1</v>
      </c>
      <c r="BW286" s="191">
        <v>0</v>
      </c>
      <c r="BX286" s="191">
        <v>0</v>
      </c>
      <c r="BY286" s="191">
        <v>0</v>
      </c>
      <c r="BZ286" s="191">
        <v>0</v>
      </c>
      <c r="CA286" s="191">
        <v>0</v>
      </c>
      <c r="CB286" s="191">
        <v>0</v>
      </c>
      <c r="CC286" s="191">
        <v>0</v>
      </c>
      <c r="CG286" s="199">
        <v>3</v>
      </c>
      <c r="CH286" s="207" t="s">
        <v>104</v>
      </c>
      <c r="CI286" s="207" t="s">
        <v>104</v>
      </c>
      <c r="CJ286" s="206"/>
      <c r="CK286" s="207" t="s">
        <v>104</v>
      </c>
      <c r="CL286" s="207" t="s">
        <v>104</v>
      </c>
      <c r="CM286" s="207" t="s">
        <v>104</v>
      </c>
      <c r="CN286" s="207" t="s">
        <v>104</v>
      </c>
      <c r="CO286" s="207" t="s">
        <v>104</v>
      </c>
      <c r="CP286" s="207" t="s">
        <v>104</v>
      </c>
      <c r="CQ286" s="207" t="s">
        <v>104</v>
      </c>
    </row>
    <row r="287" spans="1:95" x14ac:dyDescent="0.2">
      <c r="A287" s="17"/>
      <c r="B287" s="13"/>
      <c r="C287" s="11">
        <v>4</v>
      </c>
      <c r="D287" s="38">
        <v>0</v>
      </c>
      <c r="E287" s="38">
        <v>0</v>
      </c>
      <c r="F287" s="38">
        <v>0</v>
      </c>
      <c r="G287" s="46">
        <v>1</v>
      </c>
      <c r="H287" s="38">
        <v>0</v>
      </c>
      <c r="I287" s="38">
        <v>0</v>
      </c>
      <c r="J287" s="38">
        <v>0</v>
      </c>
      <c r="K287" s="38">
        <v>0</v>
      </c>
      <c r="L287" s="38">
        <v>0</v>
      </c>
      <c r="M287" s="38">
        <v>0</v>
      </c>
      <c r="Y287" s="11">
        <v>4</v>
      </c>
      <c r="Z287" s="84">
        <f t="shared" si="297"/>
        <v>0</v>
      </c>
      <c r="AA287" s="84">
        <f t="shared" si="298"/>
        <v>0</v>
      </c>
      <c r="AB287" s="84">
        <f t="shared" ref="AB287:AB295" si="299">IF(AO287="p",BB287+$S$15,(IF(AO287="z",BB287,IF(AO287="m",BB287*$S$15,IF(AO287="n",BB287-$S$15,BB287)))))</f>
        <v>0</v>
      </c>
      <c r="AC287" s="204">
        <f>$S$17</f>
        <v>1</v>
      </c>
      <c r="AD287" s="84">
        <f t="shared" si="291"/>
        <v>0</v>
      </c>
      <c r="AE287" s="84">
        <f t="shared" si="292"/>
        <v>0</v>
      </c>
      <c r="AF287" s="84">
        <f t="shared" si="293"/>
        <v>0</v>
      </c>
      <c r="AG287" s="84">
        <f t="shared" si="294"/>
        <v>0</v>
      </c>
      <c r="AH287" s="84">
        <f t="shared" si="295"/>
        <v>0</v>
      </c>
      <c r="AI287" s="84">
        <f t="shared" si="296"/>
        <v>0</v>
      </c>
      <c r="AL287" s="199">
        <v>4</v>
      </c>
      <c r="AM287" s="207" t="s">
        <v>104</v>
      </c>
      <c r="AN287" s="207" t="s">
        <v>104</v>
      </c>
      <c r="AO287" s="207" t="s">
        <v>104</v>
      </c>
      <c r="AP287" s="206"/>
      <c r="AQ287" s="207" t="s">
        <v>104</v>
      </c>
      <c r="AR287" s="207" t="s">
        <v>104</v>
      </c>
      <c r="AS287" s="207" t="s">
        <v>104</v>
      </c>
      <c r="AT287" s="207" t="s">
        <v>104</v>
      </c>
      <c r="AU287" s="207" t="s">
        <v>104</v>
      </c>
      <c r="AV287" s="207" t="s">
        <v>104</v>
      </c>
      <c r="AW287" s="147"/>
      <c r="AX287" s="147"/>
      <c r="AY287" s="11">
        <v>4</v>
      </c>
      <c r="AZ287" s="191">
        <v>0</v>
      </c>
      <c r="BA287" s="191">
        <v>0</v>
      </c>
      <c r="BB287" s="191">
        <v>0</v>
      </c>
      <c r="BC287" s="212">
        <v>1</v>
      </c>
      <c r="BD287" s="191">
        <v>0</v>
      </c>
      <c r="BE287" s="191">
        <v>0</v>
      </c>
      <c r="BF287" s="191">
        <v>0</v>
      </c>
      <c r="BG287" s="191">
        <v>0</v>
      </c>
      <c r="BH287" s="191">
        <v>0</v>
      </c>
      <c r="BI287" s="191">
        <v>0</v>
      </c>
      <c r="BJ287" s="147"/>
      <c r="BK287" s="215"/>
      <c r="BL287" s="147"/>
      <c r="BM287" s="147"/>
      <c r="BN287" s="147"/>
      <c r="BO287" s="147"/>
      <c r="BP287" s="147"/>
      <c r="BQ287" s="147"/>
      <c r="BS287" s="11">
        <v>4</v>
      </c>
      <c r="BT287" s="191">
        <v>0</v>
      </c>
      <c r="BU287" s="191">
        <v>0</v>
      </c>
      <c r="BV287" s="191">
        <v>0</v>
      </c>
      <c r="BW287" s="212">
        <v>1</v>
      </c>
      <c r="BX287" s="191">
        <v>0</v>
      </c>
      <c r="BY287" s="191">
        <v>0</v>
      </c>
      <c r="BZ287" s="191">
        <v>0</v>
      </c>
      <c r="CA287" s="191">
        <v>0</v>
      </c>
      <c r="CB287" s="191">
        <v>0</v>
      </c>
      <c r="CC287" s="191">
        <v>0</v>
      </c>
      <c r="CG287" s="199">
        <v>4</v>
      </c>
      <c r="CH287" s="207" t="s">
        <v>104</v>
      </c>
      <c r="CI287" s="207" t="s">
        <v>104</v>
      </c>
      <c r="CJ287" s="207" t="s">
        <v>104</v>
      </c>
      <c r="CK287" s="206"/>
      <c r="CL287" s="207" t="s">
        <v>104</v>
      </c>
      <c r="CM287" s="207" t="s">
        <v>104</v>
      </c>
      <c r="CN287" s="207" t="s">
        <v>104</v>
      </c>
      <c r="CO287" s="207" t="s">
        <v>104</v>
      </c>
      <c r="CP287" s="207" t="s">
        <v>104</v>
      </c>
      <c r="CQ287" s="207" t="s">
        <v>104</v>
      </c>
    </row>
    <row r="288" spans="1:95" x14ac:dyDescent="0.2">
      <c r="A288" s="17"/>
      <c r="B288" s="13"/>
      <c r="C288" s="11">
        <v>5</v>
      </c>
      <c r="D288" s="38">
        <v>0</v>
      </c>
      <c r="E288" s="38">
        <v>0</v>
      </c>
      <c r="F288" s="38">
        <v>0</v>
      </c>
      <c r="G288" s="38">
        <v>0</v>
      </c>
      <c r="H288" s="46">
        <v>1</v>
      </c>
      <c r="I288" s="38">
        <v>0</v>
      </c>
      <c r="J288" s="38">
        <v>0</v>
      </c>
      <c r="K288" s="38">
        <v>0</v>
      </c>
      <c r="L288" s="38">
        <v>0</v>
      </c>
      <c r="M288" s="38">
        <v>0</v>
      </c>
      <c r="Y288" s="11">
        <v>5</v>
      </c>
      <c r="Z288" s="84">
        <f t="shared" si="297"/>
        <v>0</v>
      </c>
      <c r="AA288" s="84">
        <f t="shared" si="298"/>
        <v>0</v>
      </c>
      <c r="AB288" s="84">
        <f t="shared" si="299"/>
        <v>0</v>
      </c>
      <c r="AC288" s="84">
        <f t="shared" ref="AC288:AC296" si="300">IF(AP288="p",BC288+$S$15,(IF(AP288="z",BC288,IF(AP288="m",BC288*$S$15,IF(AP288="n",BC288-$S$15,BC288)))))</f>
        <v>0</v>
      </c>
      <c r="AD288" s="204">
        <f>$S$17</f>
        <v>1</v>
      </c>
      <c r="AE288" s="84">
        <f t="shared" si="292"/>
        <v>0</v>
      </c>
      <c r="AF288" s="84">
        <f t="shared" si="293"/>
        <v>0</v>
      </c>
      <c r="AG288" s="84">
        <f t="shared" si="294"/>
        <v>0</v>
      </c>
      <c r="AH288" s="84">
        <f t="shared" si="295"/>
        <v>0</v>
      </c>
      <c r="AI288" s="84">
        <f t="shared" si="296"/>
        <v>0</v>
      </c>
      <c r="AL288" s="199">
        <v>5</v>
      </c>
      <c r="AM288" s="207" t="s">
        <v>104</v>
      </c>
      <c r="AN288" s="207" t="s">
        <v>104</v>
      </c>
      <c r="AO288" s="207" t="s">
        <v>104</v>
      </c>
      <c r="AP288" s="207" t="s">
        <v>104</v>
      </c>
      <c r="AQ288" s="206"/>
      <c r="AR288" s="207" t="s">
        <v>104</v>
      </c>
      <c r="AS288" s="207" t="s">
        <v>104</v>
      </c>
      <c r="AT288" s="207" t="s">
        <v>104</v>
      </c>
      <c r="AU288" s="207" t="s">
        <v>104</v>
      </c>
      <c r="AV288" s="207" t="s">
        <v>104</v>
      </c>
      <c r="AW288" s="147"/>
      <c r="AX288" s="147"/>
      <c r="AY288" s="11">
        <v>5</v>
      </c>
      <c r="AZ288" s="191">
        <v>0</v>
      </c>
      <c r="BA288" s="191">
        <v>0</v>
      </c>
      <c r="BB288" s="191">
        <v>0</v>
      </c>
      <c r="BC288" s="191">
        <v>0</v>
      </c>
      <c r="BD288" s="212">
        <v>1</v>
      </c>
      <c r="BE288" s="191">
        <v>0</v>
      </c>
      <c r="BF288" s="191">
        <v>0</v>
      </c>
      <c r="BG288" s="191">
        <v>0</v>
      </c>
      <c r="BH288" s="191">
        <v>0</v>
      </c>
      <c r="BI288" s="191">
        <v>0</v>
      </c>
      <c r="BJ288" s="147"/>
      <c r="BK288" s="215"/>
      <c r="BL288" s="147"/>
      <c r="BM288" s="147"/>
      <c r="BN288" s="147"/>
      <c r="BO288" s="147"/>
      <c r="BP288" s="147"/>
      <c r="BQ288" s="147"/>
      <c r="BS288" s="11">
        <v>5</v>
      </c>
      <c r="BT288" s="191">
        <v>0</v>
      </c>
      <c r="BU288" s="191">
        <v>0</v>
      </c>
      <c r="BV288" s="191">
        <v>0</v>
      </c>
      <c r="BW288" s="191">
        <v>0</v>
      </c>
      <c r="BX288" s="212">
        <v>1</v>
      </c>
      <c r="BY288" s="191">
        <v>0</v>
      </c>
      <c r="BZ288" s="191">
        <v>0</v>
      </c>
      <c r="CA288" s="191">
        <v>0</v>
      </c>
      <c r="CB288" s="191">
        <v>0</v>
      </c>
      <c r="CC288" s="191">
        <v>0</v>
      </c>
      <c r="CG288" s="199">
        <v>5</v>
      </c>
      <c r="CH288" s="207" t="s">
        <v>104</v>
      </c>
      <c r="CI288" s="207" t="s">
        <v>104</v>
      </c>
      <c r="CJ288" s="207" t="s">
        <v>104</v>
      </c>
      <c r="CK288" s="207" t="s">
        <v>104</v>
      </c>
      <c r="CL288" s="206"/>
      <c r="CM288" s="207" t="s">
        <v>104</v>
      </c>
      <c r="CN288" s="207" t="s">
        <v>104</v>
      </c>
      <c r="CO288" s="207" t="s">
        <v>104</v>
      </c>
      <c r="CP288" s="207" t="s">
        <v>104</v>
      </c>
      <c r="CQ288" s="207" t="s">
        <v>104</v>
      </c>
    </row>
    <row r="289" spans="1:95" x14ac:dyDescent="0.2">
      <c r="A289" s="17"/>
      <c r="B289" s="13"/>
      <c r="C289" s="11">
        <v>6</v>
      </c>
      <c r="D289" s="38">
        <v>0</v>
      </c>
      <c r="E289" s="38">
        <v>0</v>
      </c>
      <c r="F289" s="38">
        <v>0</v>
      </c>
      <c r="G289" s="38">
        <v>0</v>
      </c>
      <c r="H289" s="38">
        <v>0</v>
      </c>
      <c r="I289" s="46">
        <v>1</v>
      </c>
      <c r="J289" s="38">
        <v>0</v>
      </c>
      <c r="K289" s="38">
        <v>0</v>
      </c>
      <c r="L289" s="38">
        <v>0</v>
      </c>
      <c r="M289" s="38">
        <v>0</v>
      </c>
      <c r="Y289" s="11">
        <v>6</v>
      </c>
      <c r="Z289" s="84">
        <f t="shared" si="297"/>
        <v>0</v>
      </c>
      <c r="AA289" s="84">
        <f t="shared" si="298"/>
        <v>0</v>
      </c>
      <c r="AB289" s="84">
        <f t="shared" si="299"/>
        <v>0</v>
      </c>
      <c r="AC289" s="84">
        <f t="shared" si="300"/>
        <v>0</v>
      </c>
      <c r="AD289" s="84">
        <f t="shared" ref="AD289:AD297" si="301">IF(AQ289="p",BD289+$S$15,(IF(AQ289="z",BD289,IF(AQ289="m",BD289*$S$15,IF(AQ289="n",BD289-$S$15,BD289)))))</f>
        <v>0</v>
      </c>
      <c r="AE289" s="204">
        <f>$S$17</f>
        <v>1</v>
      </c>
      <c r="AF289" s="84">
        <f t="shared" si="293"/>
        <v>0</v>
      </c>
      <c r="AG289" s="84">
        <f t="shared" si="294"/>
        <v>0</v>
      </c>
      <c r="AH289" s="84">
        <f t="shared" si="295"/>
        <v>0</v>
      </c>
      <c r="AI289" s="84">
        <f t="shared" si="296"/>
        <v>0</v>
      </c>
      <c r="AL289" s="199">
        <v>6</v>
      </c>
      <c r="AM289" s="207" t="s">
        <v>104</v>
      </c>
      <c r="AN289" s="207" t="s">
        <v>104</v>
      </c>
      <c r="AO289" s="207" t="s">
        <v>104</v>
      </c>
      <c r="AP289" s="207" t="s">
        <v>104</v>
      </c>
      <c r="AQ289" s="207" t="s">
        <v>104</v>
      </c>
      <c r="AR289" s="206"/>
      <c r="AS289" s="207" t="s">
        <v>104</v>
      </c>
      <c r="AT289" s="207" t="s">
        <v>104</v>
      </c>
      <c r="AU289" s="207" t="s">
        <v>104</v>
      </c>
      <c r="AV289" s="207" t="s">
        <v>104</v>
      </c>
      <c r="AW289" s="147"/>
      <c r="AX289" s="147"/>
      <c r="AY289" s="11">
        <v>6</v>
      </c>
      <c r="AZ289" s="191">
        <v>0</v>
      </c>
      <c r="BA289" s="191">
        <v>0</v>
      </c>
      <c r="BB289" s="191">
        <v>0</v>
      </c>
      <c r="BC289" s="191">
        <v>0</v>
      </c>
      <c r="BD289" s="191">
        <v>0</v>
      </c>
      <c r="BE289" s="212">
        <v>1</v>
      </c>
      <c r="BF289" s="191">
        <v>0</v>
      </c>
      <c r="BG289" s="191">
        <v>0</v>
      </c>
      <c r="BH289" s="191">
        <v>0</v>
      </c>
      <c r="BI289" s="191">
        <v>0</v>
      </c>
      <c r="BJ289" s="147"/>
      <c r="BK289" s="215"/>
      <c r="BL289" s="147"/>
      <c r="BM289" s="147"/>
      <c r="BN289" s="147"/>
      <c r="BO289" s="147"/>
      <c r="BP289" s="147"/>
      <c r="BQ289" s="147"/>
      <c r="BS289" s="11">
        <v>6</v>
      </c>
      <c r="BT289" s="191">
        <v>0</v>
      </c>
      <c r="BU289" s="191">
        <v>0</v>
      </c>
      <c r="BV289" s="191">
        <v>0</v>
      </c>
      <c r="BW289" s="191">
        <v>0</v>
      </c>
      <c r="BX289" s="191">
        <v>0</v>
      </c>
      <c r="BY289" s="212">
        <v>1</v>
      </c>
      <c r="BZ289" s="191">
        <v>0</v>
      </c>
      <c r="CA289" s="191">
        <v>0</v>
      </c>
      <c r="CB289" s="191">
        <v>0</v>
      </c>
      <c r="CC289" s="191">
        <v>0</v>
      </c>
      <c r="CG289" s="199">
        <v>6</v>
      </c>
      <c r="CH289" s="207" t="s">
        <v>104</v>
      </c>
      <c r="CI289" s="207" t="s">
        <v>104</v>
      </c>
      <c r="CJ289" s="207" t="s">
        <v>104</v>
      </c>
      <c r="CK289" s="207" t="s">
        <v>104</v>
      </c>
      <c r="CL289" s="207" t="s">
        <v>104</v>
      </c>
      <c r="CM289" s="206"/>
      <c r="CN289" s="207" t="s">
        <v>104</v>
      </c>
      <c r="CO289" s="207" t="s">
        <v>104</v>
      </c>
      <c r="CP289" s="207" t="s">
        <v>104</v>
      </c>
      <c r="CQ289" s="207" t="s">
        <v>104</v>
      </c>
    </row>
    <row r="290" spans="1:95" x14ac:dyDescent="0.2">
      <c r="A290" s="17"/>
      <c r="B290" s="13"/>
      <c r="C290" s="11">
        <v>7</v>
      </c>
      <c r="D290" s="161">
        <v>0</v>
      </c>
      <c r="E290" s="161">
        <v>0</v>
      </c>
      <c r="F290" s="161">
        <v>0</v>
      </c>
      <c r="G290" s="161">
        <v>0</v>
      </c>
      <c r="H290" s="161">
        <v>0</v>
      </c>
      <c r="I290" s="161">
        <v>0</v>
      </c>
      <c r="J290" s="46">
        <v>1</v>
      </c>
      <c r="K290" s="38">
        <v>0</v>
      </c>
      <c r="L290" s="38">
        <v>0</v>
      </c>
      <c r="M290" s="38">
        <v>0</v>
      </c>
      <c r="Y290" s="11">
        <v>7</v>
      </c>
      <c r="Z290" s="84">
        <f t="shared" si="297"/>
        <v>0</v>
      </c>
      <c r="AA290" s="84">
        <f t="shared" si="298"/>
        <v>0</v>
      </c>
      <c r="AB290" s="84">
        <f t="shared" si="299"/>
        <v>0</v>
      </c>
      <c r="AC290" s="84">
        <f t="shared" si="300"/>
        <v>0</v>
      </c>
      <c r="AD290" s="84">
        <f t="shared" si="301"/>
        <v>0</v>
      </c>
      <c r="AE290" s="84">
        <f t="shared" ref="AE290:AE298" si="302">IF(AR290="p",BE290+$S$15,(IF(AR290="z",BE290,IF(AR290="m",BE290*$S$15,IF(AR290="n",BE290-$S$15,BE290)))))</f>
        <v>0</v>
      </c>
      <c r="AF290" s="204">
        <f>$S$17</f>
        <v>1</v>
      </c>
      <c r="AG290" s="84">
        <f t="shared" si="294"/>
        <v>0</v>
      </c>
      <c r="AH290" s="84">
        <f t="shared" si="295"/>
        <v>0</v>
      </c>
      <c r="AI290" s="84">
        <f t="shared" si="296"/>
        <v>0</v>
      </c>
      <c r="AL290" s="199">
        <v>7</v>
      </c>
      <c r="AM290" s="207" t="s">
        <v>104</v>
      </c>
      <c r="AN290" s="207" t="s">
        <v>104</v>
      </c>
      <c r="AO290" s="207" t="s">
        <v>104</v>
      </c>
      <c r="AP290" s="207" t="s">
        <v>104</v>
      </c>
      <c r="AQ290" s="207" t="s">
        <v>104</v>
      </c>
      <c r="AR290" s="207" t="s">
        <v>104</v>
      </c>
      <c r="AS290" s="206"/>
      <c r="AT290" s="207" t="s">
        <v>104</v>
      </c>
      <c r="AU290" s="207" t="s">
        <v>104</v>
      </c>
      <c r="AV290" s="207" t="s">
        <v>104</v>
      </c>
      <c r="AW290" s="147"/>
      <c r="AX290" s="147"/>
      <c r="AY290" s="11">
        <v>7</v>
      </c>
      <c r="AZ290" s="191">
        <v>0</v>
      </c>
      <c r="BA290" s="193">
        <v>0</v>
      </c>
      <c r="BB290" s="193">
        <v>0</v>
      </c>
      <c r="BC290" s="193">
        <v>0</v>
      </c>
      <c r="BD290" s="193">
        <v>0</v>
      </c>
      <c r="BE290" s="193">
        <v>0</v>
      </c>
      <c r="BF290" s="212">
        <v>1</v>
      </c>
      <c r="BG290" s="191">
        <v>0</v>
      </c>
      <c r="BH290" s="191">
        <v>0</v>
      </c>
      <c r="BI290" s="191">
        <v>0</v>
      </c>
      <c r="BJ290" s="147"/>
      <c r="BK290" s="215"/>
      <c r="BL290" s="147"/>
      <c r="BM290" s="147"/>
      <c r="BN290" s="147"/>
      <c r="BO290" s="147"/>
      <c r="BP290" s="147"/>
      <c r="BQ290" s="147"/>
      <c r="BS290" s="11">
        <v>7</v>
      </c>
      <c r="BT290" s="191">
        <v>0</v>
      </c>
      <c r="BU290" s="193">
        <v>0</v>
      </c>
      <c r="BV290" s="193">
        <v>0</v>
      </c>
      <c r="BW290" s="193">
        <v>0</v>
      </c>
      <c r="BX290" s="193">
        <v>0</v>
      </c>
      <c r="BY290" s="193">
        <v>0</v>
      </c>
      <c r="BZ290" s="212">
        <v>1</v>
      </c>
      <c r="CA290" s="191">
        <v>0</v>
      </c>
      <c r="CB290" s="191">
        <v>0</v>
      </c>
      <c r="CC290" s="191">
        <v>0</v>
      </c>
      <c r="CG290" s="199">
        <v>7</v>
      </c>
      <c r="CH290" s="207" t="s">
        <v>104</v>
      </c>
      <c r="CI290" s="207" t="s">
        <v>104</v>
      </c>
      <c r="CJ290" s="207" t="s">
        <v>104</v>
      </c>
      <c r="CK290" s="207" t="s">
        <v>104</v>
      </c>
      <c r="CL290" s="207" t="s">
        <v>104</v>
      </c>
      <c r="CM290" s="207" t="s">
        <v>104</v>
      </c>
      <c r="CN290" s="206"/>
      <c r="CO290" s="207" t="s">
        <v>104</v>
      </c>
      <c r="CP290" s="207" t="s">
        <v>104</v>
      </c>
      <c r="CQ290" s="207" t="s">
        <v>104</v>
      </c>
    </row>
    <row r="291" spans="1:95" x14ac:dyDescent="0.2">
      <c r="A291" s="17"/>
      <c r="C291" s="11">
        <v>8</v>
      </c>
      <c r="D291" s="161">
        <v>0</v>
      </c>
      <c r="E291" s="161">
        <v>0</v>
      </c>
      <c r="F291" s="161">
        <v>0</v>
      </c>
      <c r="G291" s="161">
        <v>0</v>
      </c>
      <c r="H291" s="161">
        <v>0</v>
      </c>
      <c r="I291" s="161">
        <v>0</v>
      </c>
      <c r="J291" s="84">
        <v>0</v>
      </c>
      <c r="K291" s="46">
        <v>1</v>
      </c>
      <c r="L291" s="38">
        <v>0</v>
      </c>
      <c r="M291" s="38">
        <v>0</v>
      </c>
      <c r="Y291" s="11">
        <v>8</v>
      </c>
      <c r="Z291" s="84">
        <f t="shared" si="297"/>
        <v>0</v>
      </c>
      <c r="AA291" s="84">
        <f t="shared" si="298"/>
        <v>0</v>
      </c>
      <c r="AB291" s="84">
        <f t="shared" si="299"/>
        <v>0</v>
      </c>
      <c r="AC291" s="84">
        <f t="shared" si="300"/>
        <v>0</v>
      </c>
      <c r="AD291" s="84">
        <f t="shared" si="301"/>
        <v>0</v>
      </c>
      <c r="AE291" s="84">
        <f t="shared" si="302"/>
        <v>0</v>
      </c>
      <c r="AF291" s="84">
        <f t="shared" ref="AF291:AF299" si="303">IF(AS291="p",BF291+$S$15,(IF(AS291="z",BF291,IF(AS291="m",BF291*$S$15,IF(AS291="n",BF291-$S$15,BF291)))))</f>
        <v>0</v>
      </c>
      <c r="AG291" s="204">
        <f>$S$17</f>
        <v>1</v>
      </c>
      <c r="AH291" s="84">
        <f t="shared" si="295"/>
        <v>0</v>
      </c>
      <c r="AI291" s="84">
        <f t="shared" si="296"/>
        <v>0</v>
      </c>
      <c r="AL291" s="199">
        <v>8</v>
      </c>
      <c r="AM291" s="207" t="s">
        <v>104</v>
      </c>
      <c r="AN291" s="207" t="s">
        <v>104</v>
      </c>
      <c r="AO291" s="207" t="s">
        <v>104</v>
      </c>
      <c r="AP291" s="207" t="s">
        <v>104</v>
      </c>
      <c r="AQ291" s="207" t="s">
        <v>104</v>
      </c>
      <c r="AR291" s="207" t="s">
        <v>104</v>
      </c>
      <c r="AS291" s="207" t="s">
        <v>104</v>
      </c>
      <c r="AT291" s="206"/>
      <c r="AU291" s="207" t="s">
        <v>104</v>
      </c>
      <c r="AV291" s="207" t="s">
        <v>104</v>
      </c>
      <c r="AW291" s="147"/>
      <c r="AX291" s="147"/>
      <c r="AY291" s="11">
        <v>8</v>
      </c>
      <c r="AZ291" s="191">
        <v>0</v>
      </c>
      <c r="BA291" s="193">
        <v>0</v>
      </c>
      <c r="BB291" s="193">
        <v>0</v>
      </c>
      <c r="BC291" s="193">
        <v>0</v>
      </c>
      <c r="BD291" s="193">
        <v>0</v>
      </c>
      <c r="BE291" s="193">
        <v>0</v>
      </c>
      <c r="BF291" s="193">
        <v>0</v>
      </c>
      <c r="BG291" s="212">
        <v>1</v>
      </c>
      <c r="BH291" s="191">
        <v>0</v>
      </c>
      <c r="BI291" s="191">
        <v>0</v>
      </c>
      <c r="BJ291" s="147"/>
      <c r="BK291" s="215"/>
      <c r="BL291" s="147"/>
      <c r="BM291" s="147"/>
      <c r="BN291" s="147"/>
      <c r="BO291" s="147"/>
      <c r="BP291" s="147"/>
      <c r="BQ291" s="147"/>
      <c r="BS291" s="11">
        <v>8</v>
      </c>
      <c r="BT291" s="191">
        <v>0</v>
      </c>
      <c r="BU291" s="193">
        <v>0</v>
      </c>
      <c r="BV291" s="193">
        <v>0</v>
      </c>
      <c r="BW291" s="193">
        <v>0</v>
      </c>
      <c r="BX291" s="193">
        <v>0</v>
      </c>
      <c r="BY291" s="193">
        <v>0</v>
      </c>
      <c r="BZ291" s="193">
        <v>0</v>
      </c>
      <c r="CA291" s="212">
        <v>1</v>
      </c>
      <c r="CB291" s="191">
        <v>0</v>
      </c>
      <c r="CC291" s="191">
        <v>0</v>
      </c>
      <c r="CG291" s="199">
        <v>8</v>
      </c>
      <c r="CH291" s="207" t="s">
        <v>104</v>
      </c>
      <c r="CI291" s="207" t="s">
        <v>104</v>
      </c>
      <c r="CJ291" s="207" t="s">
        <v>104</v>
      </c>
      <c r="CK291" s="207" t="s">
        <v>104</v>
      </c>
      <c r="CL291" s="207" t="s">
        <v>104</v>
      </c>
      <c r="CM291" s="207" t="s">
        <v>104</v>
      </c>
      <c r="CN291" s="207" t="s">
        <v>104</v>
      </c>
      <c r="CO291" s="206"/>
      <c r="CP291" s="207" t="s">
        <v>104</v>
      </c>
      <c r="CQ291" s="207" t="s">
        <v>104</v>
      </c>
    </row>
    <row r="292" spans="1:95" x14ac:dyDescent="0.2">
      <c r="A292" s="17"/>
      <c r="C292" s="11">
        <v>9</v>
      </c>
      <c r="D292" s="161">
        <v>0</v>
      </c>
      <c r="E292" s="161">
        <v>0</v>
      </c>
      <c r="F292" s="161">
        <v>0</v>
      </c>
      <c r="G292" s="161">
        <v>0</v>
      </c>
      <c r="H292" s="161">
        <v>0</v>
      </c>
      <c r="I292" s="161">
        <v>0</v>
      </c>
      <c r="J292" s="84">
        <v>0</v>
      </c>
      <c r="K292" s="84">
        <v>0</v>
      </c>
      <c r="L292" s="46">
        <v>1</v>
      </c>
      <c r="M292" s="38">
        <v>0</v>
      </c>
      <c r="Y292" s="11">
        <v>9</v>
      </c>
      <c r="Z292" s="84">
        <f t="shared" si="297"/>
        <v>0</v>
      </c>
      <c r="AA292" s="84">
        <f t="shared" si="298"/>
        <v>0</v>
      </c>
      <c r="AB292" s="84">
        <f t="shared" si="299"/>
        <v>0</v>
      </c>
      <c r="AC292" s="84">
        <f t="shared" si="300"/>
        <v>0</v>
      </c>
      <c r="AD292" s="84">
        <f t="shared" si="301"/>
        <v>0</v>
      </c>
      <c r="AE292" s="84">
        <f t="shared" si="302"/>
        <v>0</v>
      </c>
      <c r="AF292" s="84">
        <f t="shared" si="303"/>
        <v>0</v>
      </c>
      <c r="AG292" s="84">
        <f t="shared" ref="AG292:AG300" si="304">IF(AT292="p",BG292+$S$15,(IF(AT292="z",BG292,IF(AT292="m",BG292*$S$15,IF(AT292="n",BG292-$S$15,BG292)))))</f>
        <v>0</v>
      </c>
      <c r="AH292" s="204">
        <f>$S$17</f>
        <v>1</v>
      </c>
      <c r="AI292" s="84">
        <f t="shared" si="296"/>
        <v>0</v>
      </c>
      <c r="AL292" s="199">
        <v>9</v>
      </c>
      <c r="AM292" s="207" t="s">
        <v>104</v>
      </c>
      <c r="AN292" s="207" t="s">
        <v>104</v>
      </c>
      <c r="AO292" s="207" t="s">
        <v>104</v>
      </c>
      <c r="AP292" s="207" t="s">
        <v>104</v>
      </c>
      <c r="AQ292" s="207" t="s">
        <v>104</v>
      </c>
      <c r="AR292" s="207" t="s">
        <v>104</v>
      </c>
      <c r="AS292" s="207" t="s">
        <v>104</v>
      </c>
      <c r="AT292" s="207" t="s">
        <v>104</v>
      </c>
      <c r="AU292" s="206"/>
      <c r="AV292" s="207" t="s">
        <v>104</v>
      </c>
      <c r="AW292" s="147"/>
      <c r="AX292" s="147"/>
      <c r="AY292" s="11">
        <v>9</v>
      </c>
      <c r="AZ292" s="191">
        <v>0</v>
      </c>
      <c r="BA292" s="193">
        <v>0</v>
      </c>
      <c r="BB292" s="193">
        <v>0</v>
      </c>
      <c r="BC292" s="193">
        <v>0</v>
      </c>
      <c r="BD292" s="193">
        <v>0</v>
      </c>
      <c r="BE292" s="193">
        <v>0</v>
      </c>
      <c r="BF292" s="193">
        <v>0</v>
      </c>
      <c r="BG292" s="193">
        <v>0</v>
      </c>
      <c r="BH292" s="212">
        <v>1</v>
      </c>
      <c r="BI292" s="191">
        <v>0</v>
      </c>
      <c r="BJ292" s="147"/>
      <c r="BK292" s="215"/>
      <c r="BL292" s="147"/>
      <c r="BM292" s="147"/>
      <c r="BN292" s="147"/>
      <c r="BO292" s="147"/>
      <c r="BP292" s="147"/>
      <c r="BQ292" s="147"/>
      <c r="BS292" s="11">
        <v>9</v>
      </c>
      <c r="BT292" s="191">
        <v>0</v>
      </c>
      <c r="BU292" s="193">
        <v>0</v>
      </c>
      <c r="BV292" s="193">
        <v>0</v>
      </c>
      <c r="BW292" s="193">
        <v>0</v>
      </c>
      <c r="BX292" s="193">
        <v>0</v>
      </c>
      <c r="BY292" s="193">
        <v>0</v>
      </c>
      <c r="BZ292" s="193">
        <v>0</v>
      </c>
      <c r="CA292" s="193">
        <v>0</v>
      </c>
      <c r="CB292" s="212">
        <v>1</v>
      </c>
      <c r="CC292" s="191">
        <v>0</v>
      </c>
      <c r="CG292" s="199">
        <v>9</v>
      </c>
      <c r="CH292" s="207" t="s">
        <v>104</v>
      </c>
      <c r="CI292" s="207" t="s">
        <v>104</v>
      </c>
      <c r="CJ292" s="207" t="s">
        <v>104</v>
      </c>
      <c r="CK292" s="207" t="s">
        <v>104</v>
      </c>
      <c r="CL292" s="207" t="s">
        <v>104</v>
      </c>
      <c r="CM292" s="207" t="s">
        <v>104</v>
      </c>
      <c r="CN292" s="207" t="s">
        <v>104</v>
      </c>
      <c r="CO292" s="207" t="s">
        <v>104</v>
      </c>
      <c r="CP292" s="206"/>
      <c r="CQ292" s="207" t="s">
        <v>104</v>
      </c>
    </row>
    <row r="293" spans="1:95" x14ac:dyDescent="0.2">
      <c r="A293" s="17"/>
      <c r="C293" s="166">
        <v>10</v>
      </c>
      <c r="D293" s="157">
        <v>0</v>
      </c>
      <c r="E293" s="157">
        <v>0</v>
      </c>
      <c r="F293" s="157">
        <v>0</v>
      </c>
      <c r="G293" s="157">
        <v>0</v>
      </c>
      <c r="H293" s="157">
        <v>0</v>
      </c>
      <c r="I293" s="157">
        <v>0</v>
      </c>
      <c r="J293" s="167">
        <v>0</v>
      </c>
      <c r="K293" s="167">
        <v>0</v>
      </c>
      <c r="L293" s="167">
        <v>0</v>
      </c>
      <c r="M293" s="168">
        <v>1</v>
      </c>
      <c r="Y293" s="166">
        <v>10</v>
      </c>
      <c r="Z293" s="167">
        <f>IF(AM293="p",AZ293+$S$15,(IF(AM293="z",AZ293,IF(AM293="m",AZ293*$S$15,IF(AM293="n",AZ293-$S$15,AZ293)))))</f>
        <v>0</v>
      </c>
      <c r="AA293" s="167">
        <f t="shared" si="298"/>
        <v>0</v>
      </c>
      <c r="AB293" s="167">
        <f t="shared" si="299"/>
        <v>0</v>
      </c>
      <c r="AC293" s="167">
        <f t="shared" si="300"/>
        <v>0</v>
      </c>
      <c r="AD293" s="167">
        <f t="shared" si="301"/>
        <v>0</v>
      </c>
      <c r="AE293" s="167">
        <f t="shared" si="302"/>
        <v>0</v>
      </c>
      <c r="AF293" s="167">
        <f t="shared" si="303"/>
        <v>0</v>
      </c>
      <c r="AG293" s="167">
        <f t="shared" si="304"/>
        <v>0</v>
      </c>
      <c r="AH293" s="167">
        <f t="shared" ref="AH293:AH301" si="305">IF(AU293="p",BH293+$S$15,(IF(AU293="z",BH293,IF(AU293="m",BH293*$S$15,IF(AU293="n",BH293-$S$15,BH293)))))</f>
        <v>0</v>
      </c>
      <c r="AI293" s="168">
        <f>$S$17</f>
        <v>1</v>
      </c>
      <c r="AL293" s="200">
        <v>10</v>
      </c>
      <c r="AM293" s="208" t="s">
        <v>104</v>
      </c>
      <c r="AN293" s="208" t="s">
        <v>104</v>
      </c>
      <c r="AO293" s="208" t="s">
        <v>104</v>
      </c>
      <c r="AP293" s="208" t="s">
        <v>104</v>
      </c>
      <c r="AQ293" s="208" t="s">
        <v>104</v>
      </c>
      <c r="AR293" s="208" t="s">
        <v>104</v>
      </c>
      <c r="AS293" s="208" t="s">
        <v>104</v>
      </c>
      <c r="AT293" s="208" t="s">
        <v>104</v>
      </c>
      <c r="AU293" s="208" t="s">
        <v>104</v>
      </c>
      <c r="AV293" s="209"/>
      <c r="AW293" s="169"/>
      <c r="AX293" s="169"/>
      <c r="AY293" s="166">
        <v>10</v>
      </c>
      <c r="AZ293" s="196">
        <v>0</v>
      </c>
      <c r="BA293" s="195">
        <v>0</v>
      </c>
      <c r="BB293" s="195">
        <v>0</v>
      </c>
      <c r="BC293" s="195">
        <v>0</v>
      </c>
      <c r="BD293" s="195">
        <v>0</v>
      </c>
      <c r="BE293" s="195">
        <v>0</v>
      </c>
      <c r="BF293" s="195">
        <v>0</v>
      </c>
      <c r="BG293" s="195">
        <v>0</v>
      </c>
      <c r="BH293" s="195">
        <v>0</v>
      </c>
      <c r="BI293" s="213">
        <v>1</v>
      </c>
      <c r="BJ293" s="169"/>
      <c r="BK293" s="217"/>
      <c r="BL293" s="169"/>
      <c r="BM293" s="169"/>
      <c r="BN293" s="169"/>
      <c r="BO293" s="169"/>
      <c r="BP293" s="169"/>
      <c r="BQ293" s="169"/>
      <c r="BS293" s="166">
        <v>10</v>
      </c>
      <c r="BT293" s="196">
        <v>0</v>
      </c>
      <c r="BU293" s="195">
        <v>0</v>
      </c>
      <c r="BV293" s="195">
        <v>0</v>
      </c>
      <c r="BW293" s="195">
        <v>0</v>
      </c>
      <c r="BX293" s="195">
        <v>0</v>
      </c>
      <c r="BY293" s="195">
        <v>0</v>
      </c>
      <c r="BZ293" s="195">
        <v>0</v>
      </c>
      <c r="CA293" s="195">
        <v>0</v>
      </c>
      <c r="CB293" s="195">
        <v>0</v>
      </c>
      <c r="CC293" s="213">
        <v>1</v>
      </c>
      <c r="CG293" s="200">
        <v>10</v>
      </c>
      <c r="CH293" s="208" t="s">
        <v>104</v>
      </c>
      <c r="CI293" s="208" t="s">
        <v>104</v>
      </c>
      <c r="CJ293" s="208" t="s">
        <v>104</v>
      </c>
      <c r="CK293" s="208" t="s">
        <v>104</v>
      </c>
      <c r="CL293" s="208" t="s">
        <v>104</v>
      </c>
      <c r="CM293" s="208" t="s">
        <v>104</v>
      </c>
      <c r="CN293" s="208" t="s">
        <v>104</v>
      </c>
      <c r="CO293" s="208" t="s">
        <v>104</v>
      </c>
      <c r="CP293" s="208" t="s">
        <v>104</v>
      </c>
      <c r="CQ293" s="209"/>
    </row>
    <row r="294" spans="1:95" x14ac:dyDescent="0.2">
      <c r="A294" s="17" t="s">
        <v>12</v>
      </c>
      <c r="B294" s="13">
        <f>B284+1</f>
        <v>30</v>
      </c>
      <c r="C294" s="11">
        <v>1</v>
      </c>
      <c r="D294" s="46">
        <v>1</v>
      </c>
      <c r="E294" s="38">
        <v>0</v>
      </c>
      <c r="F294" s="38">
        <v>0</v>
      </c>
      <c r="G294" s="38">
        <v>0</v>
      </c>
      <c r="H294" s="38">
        <v>0</v>
      </c>
      <c r="I294" s="38">
        <v>0</v>
      </c>
      <c r="J294" s="38">
        <v>0</v>
      </c>
      <c r="K294" s="38">
        <v>0</v>
      </c>
      <c r="L294" s="38">
        <v>0</v>
      </c>
      <c r="M294" s="38">
        <v>0</v>
      </c>
      <c r="O294" s="10"/>
      <c r="Y294" s="11">
        <v>1</v>
      </c>
      <c r="Z294" s="204">
        <f>$S$17</f>
        <v>1</v>
      </c>
      <c r="AA294" s="84">
        <f>IF(AN294="p",BA294+$S$15,(IF(AN294="z",BA294,IF(AN294="m",BA294*$S$15,IF(AN294="n",BA294-$S$15,BA294)))))</f>
        <v>0</v>
      </c>
      <c r="AB294" s="84">
        <f t="shared" si="299"/>
        <v>0</v>
      </c>
      <c r="AC294" s="84">
        <f t="shared" si="300"/>
        <v>0</v>
      </c>
      <c r="AD294" s="84">
        <f t="shared" si="301"/>
        <v>0</v>
      </c>
      <c r="AE294" s="84">
        <f t="shared" si="302"/>
        <v>0</v>
      </c>
      <c r="AF294" s="84">
        <f t="shared" si="303"/>
        <v>0</v>
      </c>
      <c r="AG294" s="84">
        <f t="shared" si="304"/>
        <v>0</v>
      </c>
      <c r="AH294" s="84">
        <f t="shared" si="305"/>
        <v>0</v>
      </c>
      <c r="AI294" s="84">
        <f t="shared" ref="AI294:AI302" si="306">IF(AV294="p",BI294+$S$15,(IF(AV294="z",BI294,IF(AV294="m",BI294*$S$15,IF(AV294="n",BI294-$S$15,BI294)))))</f>
        <v>0</v>
      </c>
      <c r="AL294" s="199">
        <v>1</v>
      </c>
      <c r="AM294" s="206"/>
      <c r="AN294" s="207" t="s">
        <v>104</v>
      </c>
      <c r="AO294" s="207" t="s">
        <v>104</v>
      </c>
      <c r="AP294" s="207" t="s">
        <v>104</v>
      </c>
      <c r="AQ294" s="207" t="s">
        <v>104</v>
      </c>
      <c r="AR294" s="207" t="s">
        <v>104</v>
      </c>
      <c r="AS294" s="207" t="s">
        <v>104</v>
      </c>
      <c r="AT294" s="207" t="s">
        <v>104</v>
      </c>
      <c r="AU294" s="207" t="s">
        <v>104</v>
      </c>
      <c r="AV294" s="207" t="s">
        <v>104</v>
      </c>
      <c r="AW294" s="147"/>
      <c r="AX294" s="147"/>
      <c r="AY294" s="11">
        <v>1</v>
      </c>
      <c r="AZ294" s="212">
        <v>1</v>
      </c>
      <c r="BA294" s="191">
        <v>0</v>
      </c>
      <c r="BB294" s="191">
        <v>0</v>
      </c>
      <c r="BC294" s="191">
        <v>0</v>
      </c>
      <c r="BD294" s="191">
        <v>0</v>
      </c>
      <c r="BE294" s="191">
        <v>0</v>
      </c>
      <c r="BF294" s="191">
        <v>0</v>
      </c>
      <c r="BG294" s="191">
        <v>0</v>
      </c>
      <c r="BH294" s="191">
        <v>0</v>
      </c>
      <c r="BI294" s="191">
        <v>0</v>
      </c>
      <c r="BJ294" s="147"/>
      <c r="BK294" s="215"/>
      <c r="BL294" s="147"/>
      <c r="BM294" s="147"/>
      <c r="BN294" s="147"/>
      <c r="BO294" s="147"/>
      <c r="BP294" s="147"/>
      <c r="BQ294" s="147"/>
      <c r="BS294" s="11">
        <v>1</v>
      </c>
      <c r="BT294" s="212">
        <v>1</v>
      </c>
      <c r="BU294" s="191">
        <v>0</v>
      </c>
      <c r="BV294" s="191">
        <v>0</v>
      </c>
      <c r="BW294" s="191">
        <v>0</v>
      </c>
      <c r="BX294" s="191">
        <v>0</v>
      </c>
      <c r="BY294" s="191">
        <v>0</v>
      </c>
      <c r="BZ294" s="191">
        <v>0</v>
      </c>
      <c r="CA294" s="191">
        <v>0</v>
      </c>
      <c r="CB294" s="191">
        <v>0</v>
      </c>
      <c r="CC294" s="191">
        <v>0</v>
      </c>
      <c r="CG294" s="199">
        <v>1</v>
      </c>
      <c r="CH294" s="206"/>
      <c r="CI294" s="207" t="s">
        <v>104</v>
      </c>
      <c r="CJ294" s="207" t="s">
        <v>104</v>
      </c>
      <c r="CK294" s="207" t="s">
        <v>104</v>
      </c>
      <c r="CL294" s="207" t="s">
        <v>104</v>
      </c>
      <c r="CM294" s="207" t="s">
        <v>104</v>
      </c>
      <c r="CN294" s="207" t="s">
        <v>104</v>
      </c>
      <c r="CO294" s="207" t="s">
        <v>104</v>
      </c>
      <c r="CP294" s="207" t="s">
        <v>104</v>
      </c>
      <c r="CQ294" s="207" t="s">
        <v>104</v>
      </c>
    </row>
    <row r="295" spans="1:95" x14ac:dyDescent="0.2">
      <c r="A295" s="17"/>
      <c r="B295" s="13"/>
      <c r="C295" s="11">
        <v>2</v>
      </c>
      <c r="D295" s="38">
        <v>0</v>
      </c>
      <c r="E295" s="46">
        <v>1</v>
      </c>
      <c r="F295" s="38">
        <v>0</v>
      </c>
      <c r="G295" s="38">
        <v>0</v>
      </c>
      <c r="H295" s="38">
        <v>0</v>
      </c>
      <c r="I295" s="38">
        <v>0</v>
      </c>
      <c r="J295" s="38">
        <v>0</v>
      </c>
      <c r="K295" s="38">
        <v>0</v>
      </c>
      <c r="L295" s="38">
        <v>0</v>
      </c>
      <c r="M295" s="38">
        <v>0</v>
      </c>
      <c r="Y295" s="11">
        <v>2</v>
      </c>
      <c r="Z295" s="84">
        <f>IF(AM295="p",AZ295+$S$15,(IF(AM295="z",AZ295,IF(AM295="m",AZ295*$S$15,IF(AM295="n",AZ295-$S$15,AZ295)))))</f>
        <v>0</v>
      </c>
      <c r="AA295" s="204">
        <f>$S$17</f>
        <v>1</v>
      </c>
      <c r="AB295" s="84">
        <f t="shared" si="299"/>
        <v>0</v>
      </c>
      <c r="AC295" s="84">
        <f t="shared" si="300"/>
        <v>0</v>
      </c>
      <c r="AD295" s="84">
        <f t="shared" si="301"/>
        <v>0</v>
      </c>
      <c r="AE295" s="84">
        <f t="shared" si="302"/>
        <v>0</v>
      </c>
      <c r="AF295" s="84">
        <f t="shared" si="303"/>
        <v>0</v>
      </c>
      <c r="AG295" s="84">
        <f t="shared" si="304"/>
        <v>0</v>
      </c>
      <c r="AH295" s="84">
        <f t="shared" si="305"/>
        <v>0</v>
      </c>
      <c r="AI295" s="84">
        <f t="shared" si="306"/>
        <v>0</v>
      </c>
      <c r="AL295" s="199">
        <v>2</v>
      </c>
      <c r="AM295" s="207" t="s">
        <v>104</v>
      </c>
      <c r="AN295" s="206"/>
      <c r="AO295" s="207" t="s">
        <v>104</v>
      </c>
      <c r="AP295" s="207" t="s">
        <v>104</v>
      </c>
      <c r="AQ295" s="207" t="s">
        <v>104</v>
      </c>
      <c r="AR295" s="207" t="s">
        <v>104</v>
      </c>
      <c r="AS295" s="207" t="s">
        <v>104</v>
      </c>
      <c r="AT295" s="207" t="s">
        <v>104</v>
      </c>
      <c r="AU295" s="207" t="s">
        <v>104</v>
      </c>
      <c r="AV295" s="207" t="s">
        <v>104</v>
      </c>
      <c r="AW295" s="147"/>
      <c r="AX295" s="147"/>
      <c r="AY295" s="11">
        <v>2</v>
      </c>
      <c r="AZ295" s="191">
        <v>0</v>
      </c>
      <c r="BA295" s="212">
        <v>1</v>
      </c>
      <c r="BB295" s="191">
        <v>0</v>
      </c>
      <c r="BC295" s="191">
        <v>0</v>
      </c>
      <c r="BD295" s="191">
        <v>0</v>
      </c>
      <c r="BE295" s="191">
        <v>0</v>
      </c>
      <c r="BF295" s="191">
        <v>0</v>
      </c>
      <c r="BG295" s="191">
        <v>0</v>
      </c>
      <c r="BH295" s="191">
        <v>0</v>
      </c>
      <c r="BI295" s="191">
        <v>0</v>
      </c>
      <c r="BJ295" s="147"/>
      <c r="BK295" s="215"/>
      <c r="BL295" s="147"/>
      <c r="BM295" s="147"/>
      <c r="BN295" s="147"/>
      <c r="BO295" s="147"/>
      <c r="BP295" s="147"/>
      <c r="BQ295" s="147"/>
      <c r="BS295" s="11">
        <v>2</v>
      </c>
      <c r="BT295" s="191">
        <v>0</v>
      </c>
      <c r="BU295" s="212">
        <v>1</v>
      </c>
      <c r="BV295" s="191">
        <v>0</v>
      </c>
      <c r="BW295" s="191">
        <v>0</v>
      </c>
      <c r="BX295" s="191">
        <v>0</v>
      </c>
      <c r="BY295" s="191">
        <v>0</v>
      </c>
      <c r="BZ295" s="191">
        <v>0</v>
      </c>
      <c r="CA295" s="191">
        <v>0</v>
      </c>
      <c r="CB295" s="191">
        <v>0</v>
      </c>
      <c r="CC295" s="191">
        <v>0</v>
      </c>
      <c r="CG295" s="199">
        <v>2</v>
      </c>
      <c r="CH295" s="207" t="s">
        <v>104</v>
      </c>
      <c r="CI295" s="206"/>
      <c r="CJ295" s="207" t="s">
        <v>104</v>
      </c>
      <c r="CK295" s="207" t="s">
        <v>104</v>
      </c>
      <c r="CL295" s="207" t="s">
        <v>104</v>
      </c>
      <c r="CM295" s="207" t="s">
        <v>104</v>
      </c>
      <c r="CN295" s="207" t="s">
        <v>104</v>
      </c>
      <c r="CO295" s="207" t="s">
        <v>104</v>
      </c>
      <c r="CP295" s="207" t="s">
        <v>104</v>
      </c>
      <c r="CQ295" s="207" t="s">
        <v>104</v>
      </c>
    </row>
    <row r="296" spans="1:95" x14ac:dyDescent="0.2">
      <c r="A296" s="17"/>
      <c r="B296" s="13"/>
      <c r="C296" s="11">
        <v>3</v>
      </c>
      <c r="D296" s="38">
        <v>0</v>
      </c>
      <c r="E296" s="38">
        <v>0</v>
      </c>
      <c r="F296" s="46">
        <v>1</v>
      </c>
      <c r="G296" s="38">
        <v>0</v>
      </c>
      <c r="H296" s="38">
        <v>0</v>
      </c>
      <c r="I296" s="38">
        <v>0</v>
      </c>
      <c r="J296" s="38">
        <v>0</v>
      </c>
      <c r="K296" s="38">
        <v>0</v>
      </c>
      <c r="L296" s="38">
        <v>0</v>
      </c>
      <c r="M296" s="38">
        <v>0</v>
      </c>
      <c r="Y296" s="11">
        <v>3</v>
      </c>
      <c r="Z296" s="84">
        <f t="shared" ref="Z296:Z302" si="307">IF(AM296="p",AZ296+$S$15,(IF(AM296="z",AZ296,IF(AM296="m",AZ296*$S$15,IF(AM296="n",AZ296-$S$15,AZ296)))))</f>
        <v>0</v>
      </c>
      <c r="AA296" s="84">
        <f t="shared" ref="AA296:AA303" si="308">IF(AN296="p",BA296+$S$15,(IF(AN296="z",BA296,IF(AN296="m",BA296*$S$15,IF(AN296="n",BA296-$S$15,BA296)))))</f>
        <v>0</v>
      </c>
      <c r="AB296" s="204">
        <f>$S$17</f>
        <v>1</v>
      </c>
      <c r="AC296" s="84">
        <f t="shared" si="300"/>
        <v>0</v>
      </c>
      <c r="AD296" s="84">
        <f t="shared" si="301"/>
        <v>0</v>
      </c>
      <c r="AE296" s="84">
        <f t="shared" si="302"/>
        <v>0</v>
      </c>
      <c r="AF296" s="84">
        <f t="shared" si="303"/>
        <v>0</v>
      </c>
      <c r="AG296" s="84">
        <f t="shared" si="304"/>
        <v>0</v>
      </c>
      <c r="AH296" s="84">
        <f t="shared" si="305"/>
        <v>0</v>
      </c>
      <c r="AI296" s="84">
        <f t="shared" si="306"/>
        <v>0</v>
      </c>
      <c r="AL296" s="199">
        <v>3</v>
      </c>
      <c r="AM296" s="207" t="s">
        <v>104</v>
      </c>
      <c r="AN296" s="207" t="s">
        <v>104</v>
      </c>
      <c r="AO296" s="206"/>
      <c r="AP296" s="207" t="s">
        <v>104</v>
      </c>
      <c r="AQ296" s="207" t="s">
        <v>104</v>
      </c>
      <c r="AR296" s="207" t="s">
        <v>104</v>
      </c>
      <c r="AS296" s="207" t="s">
        <v>104</v>
      </c>
      <c r="AT296" s="207" t="s">
        <v>104</v>
      </c>
      <c r="AU296" s="207" t="s">
        <v>104</v>
      </c>
      <c r="AV296" s="207" t="s">
        <v>104</v>
      </c>
      <c r="AW296" s="147"/>
      <c r="AX296" s="147"/>
      <c r="AY296" s="11">
        <v>3</v>
      </c>
      <c r="AZ296" s="191">
        <v>0</v>
      </c>
      <c r="BA296" s="191">
        <v>0</v>
      </c>
      <c r="BB296" s="212">
        <v>1</v>
      </c>
      <c r="BC296" s="191">
        <v>0</v>
      </c>
      <c r="BD296" s="191">
        <v>0</v>
      </c>
      <c r="BE296" s="191">
        <v>0</v>
      </c>
      <c r="BF296" s="191">
        <v>0</v>
      </c>
      <c r="BG296" s="191">
        <v>0</v>
      </c>
      <c r="BH296" s="191">
        <v>0</v>
      </c>
      <c r="BI296" s="191">
        <v>0</v>
      </c>
      <c r="BJ296" s="147"/>
      <c r="BK296" s="215"/>
      <c r="BL296" s="147"/>
      <c r="BM296" s="147"/>
      <c r="BN296" s="147"/>
      <c r="BO296" s="147"/>
      <c r="BP296" s="147"/>
      <c r="BQ296" s="147"/>
      <c r="BS296" s="11">
        <v>3</v>
      </c>
      <c r="BT296" s="191">
        <v>0</v>
      </c>
      <c r="BU296" s="191">
        <v>0</v>
      </c>
      <c r="BV296" s="212">
        <v>1</v>
      </c>
      <c r="BW296" s="191">
        <v>0</v>
      </c>
      <c r="BX296" s="191">
        <v>0</v>
      </c>
      <c r="BY296" s="191">
        <v>0</v>
      </c>
      <c r="BZ296" s="191">
        <v>0</v>
      </c>
      <c r="CA296" s="191">
        <v>0</v>
      </c>
      <c r="CB296" s="191">
        <v>0</v>
      </c>
      <c r="CC296" s="191">
        <v>0</v>
      </c>
      <c r="CG296" s="199">
        <v>3</v>
      </c>
      <c r="CH296" s="207" t="s">
        <v>104</v>
      </c>
      <c r="CI296" s="207" t="s">
        <v>104</v>
      </c>
      <c r="CJ296" s="206"/>
      <c r="CK296" s="207" t="s">
        <v>104</v>
      </c>
      <c r="CL296" s="207" t="s">
        <v>104</v>
      </c>
      <c r="CM296" s="207" t="s">
        <v>104</v>
      </c>
      <c r="CN296" s="207" t="s">
        <v>104</v>
      </c>
      <c r="CO296" s="207" t="s">
        <v>104</v>
      </c>
      <c r="CP296" s="207" t="s">
        <v>104</v>
      </c>
      <c r="CQ296" s="207" t="s">
        <v>104</v>
      </c>
    </row>
    <row r="297" spans="1:95" x14ac:dyDescent="0.2">
      <c r="A297" s="17"/>
      <c r="B297" s="13"/>
      <c r="C297" s="11">
        <v>4</v>
      </c>
      <c r="D297" s="38">
        <v>0</v>
      </c>
      <c r="E297" s="38">
        <v>0</v>
      </c>
      <c r="F297" s="38">
        <v>0</v>
      </c>
      <c r="G297" s="46">
        <v>1</v>
      </c>
      <c r="H297" s="38">
        <v>0</v>
      </c>
      <c r="I297" s="38">
        <v>0</v>
      </c>
      <c r="J297" s="38">
        <v>0</v>
      </c>
      <c r="K297" s="38">
        <v>0</v>
      </c>
      <c r="L297" s="38">
        <v>0</v>
      </c>
      <c r="M297" s="38">
        <v>0</v>
      </c>
      <c r="Y297" s="11">
        <v>4</v>
      </c>
      <c r="Z297" s="84">
        <f t="shared" si="307"/>
        <v>0</v>
      </c>
      <c r="AA297" s="84">
        <f t="shared" si="308"/>
        <v>0</v>
      </c>
      <c r="AB297" s="84">
        <f t="shared" ref="AB297:AB305" si="309">IF(AO297="p",BB297+$S$15,(IF(AO297="z",BB297,IF(AO297="m",BB297*$S$15,IF(AO297="n",BB297-$S$15,BB297)))))</f>
        <v>0</v>
      </c>
      <c r="AC297" s="204">
        <f>$S$17</f>
        <v>1</v>
      </c>
      <c r="AD297" s="84">
        <f t="shared" si="301"/>
        <v>0</v>
      </c>
      <c r="AE297" s="84">
        <f t="shared" si="302"/>
        <v>0</v>
      </c>
      <c r="AF297" s="84">
        <f t="shared" si="303"/>
        <v>0</v>
      </c>
      <c r="AG297" s="84">
        <f t="shared" si="304"/>
        <v>0</v>
      </c>
      <c r="AH297" s="84">
        <f t="shared" si="305"/>
        <v>0</v>
      </c>
      <c r="AI297" s="84">
        <f t="shared" si="306"/>
        <v>0</v>
      </c>
      <c r="AL297" s="199">
        <v>4</v>
      </c>
      <c r="AM297" s="207" t="s">
        <v>104</v>
      </c>
      <c r="AN297" s="207" t="s">
        <v>104</v>
      </c>
      <c r="AO297" s="207" t="s">
        <v>104</v>
      </c>
      <c r="AP297" s="206"/>
      <c r="AQ297" s="207" t="s">
        <v>104</v>
      </c>
      <c r="AR297" s="207" t="s">
        <v>104</v>
      </c>
      <c r="AS297" s="207" t="s">
        <v>104</v>
      </c>
      <c r="AT297" s="207" t="s">
        <v>104</v>
      </c>
      <c r="AU297" s="207" t="s">
        <v>104</v>
      </c>
      <c r="AV297" s="207" t="s">
        <v>104</v>
      </c>
      <c r="AW297" s="147"/>
      <c r="AX297" s="147"/>
      <c r="AY297" s="11">
        <v>4</v>
      </c>
      <c r="AZ297" s="191">
        <v>0</v>
      </c>
      <c r="BA297" s="191">
        <v>0</v>
      </c>
      <c r="BB297" s="191">
        <v>0</v>
      </c>
      <c r="BC297" s="212">
        <v>1</v>
      </c>
      <c r="BD297" s="191">
        <v>0</v>
      </c>
      <c r="BE297" s="191">
        <v>0</v>
      </c>
      <c r="BF297" s="191">
        <v>0</v>
      </c>
      <c r="BG297" s="191">
        <v>0</v>
      </c>
      <c r="BH297" s="191">
        <v>0</v>
      </c>
      <c r="BI297" s="191">
        <v>0</v>
      </c>
      <c r="BJ297" s="147"/>
      <c r="BK297" s="215"/>
      <c r="BL297" s="147"/>
      <c r="BM297" s="147"/>
      <c r="BN297" s="147"/>
      <c r="BO297" s="147"/>
      <c r="BP297" s="147"/>
      <c r="BQ297" s="147"/>
      <c r="BS297" s="11">
        <v>4</v>
      </c>
      <c r="BT297" s="191">
        <v>0</v>
      </c>
      <c r="BU297" s="191">
        <v>0</v>
      </c>
      <c r="BV297" s="191">
        <v>0</v>
      </c>
      <c r="BW297" s="212">
        <v>1</v>
      </c>
      <c r="BX297" s="191">
        <v>0</v>
      </c>
      <c r="BY297" s="191">
        <v>0</v>
      </c>
      <c r="BZ297" s="191">
        <v>0</v>
      </c>
      <c r="CA297" s="191">
        <v>0</v>
      </c>
      <c r="CB297" s="191">
        <v>0</v>
      </c>
      <c r="CC297" s="191">
        <v>0</v>
      </c>
      <c r="CG297" s="199">
        <v>4</v>
      </c>
      <c r="CH297" s="207" t="s">
        <v>104</v>
      </c>
      <c r="CI297" s="207" t="s">
        <v>104</v>
      </c>
      <c r="CJ297" s="207" t="s">
        <v>104</v>
      </c>
      <c r="CK297" s="206"/>
      <c r="CL297" s="207" t="s">
        <v>104</v>
      </c>
      <c r="CM297" s="207" t="s">
        <v>104</v>
      </c>
      <c r="CN297" s="207" t="s">
        <v>104</v>
      </c>
      <c r="CO297" s="207" t="s">
        <v>104</v>
      </c>
      <c r="CP297" s="207" t="s">
        <v>104</v>
      </c>
      <c r="CQ297" s="207" t="s">
        <v>104</v>
      </c>
    </row>
    <row r="298" spans="1:95" x14ac:dyDescent="0.2">
      <c r="A298" s="17"/>
      <c r="B298" s="13"/>
      <c r="C298" s="11">
        <v>5</v>
      </c>
      <c r="D298" s="38">
        <v>0</v>
      </c>
      <c r="E298" s="38">
        <v>0</v>
      </c>
      <c r="F298" s="38">
        <v>0</v>
      </c>
      <c r="G298" s="38">
        <v>0</v>
      </c>
      <c r="H298" s="46">
        <v>1</v>
      </c>
      <c r="I298" s="38">
        <v>0</v>
      </c>
      <c r="J298" s="38">
        <v>0</v>
      </c>
      <c r="K298" s="38">
        <v>0</v>
      </c>
      <c r="L298" s="38">
        <v>0</v>
      </c>
      <c r="M298" s="38">
        <v>0</v>
      </c>
      <c r="Y298" s="11">
        <v>5</v>
      </c>
      <c r="Z298" s="84">
        <f t="shared" si="307"/>
        <v>0</v>
      </c>
      <c r="AA298" s="84">
        <f t="shared" si="308"/>
        <v>0</v>
      </c>
      <c r="AB298" s="84">
        <f t="shared" si="309"/>
        <v>0</v>
      </c>
      <c r="AC298" s="84">
        <f t="shared" ref="AC298:AC306" si="310">IF(AP298="p",BC298+$S$15,(IF(AP298="z",BC298,IF(AP298="m",BC298*$S$15,IF(AP298="n",BC298-$S$15,BC298)))))</f>
        <v>0</v>
      </c>
      <c r="AD298" s="204">
        <f>$S$17</f>
        <v>1</v>
      </c>
      <c r="AE298" s="84">
        <f t="shared" si="302"/>
        <v>0</v>
      </c>
      <c r="AF298" s="84">
        <f t="shared" si="303"/>
        <v>0</v>
      </c>
      <c r="AG298" s="84">
        <f t="shared" si="304"/>
        <v>0</v>
      </c>
      <c r="AH298" s="84">
        <f t="shared" si="305"/>
        <v>0</v>
      </c>
      <c r="AI298" s="84">
        <f t="shared" si="306"/>
        <v>0</v>
      </c>
      <c r="AL298" s="199">
        <v>5</v>
      </c>
      <c r="AM298" s="207" t="s">
        <v>104</v>
      </c>
      <c r="AN298" s="207" t="s">
        <v>104</v>
      </c>
      <c r="AO298" s="207" t="s">
        <v>104</v>
      </c>
      <c r="AP298" s="207" t="s">
        <v>104</v>
      </c>
      <c r="AQ298" s="206"/>
      <c r="AR298" s="207" t="s">
        <v>104</v>
      </c>
      <c r="AS298" s="207" t="s">
        <v>104</v>
      </c>
      <c r="AT298" s="207" t="s">
        <v>104</v>
      </c>
      <c r="AU298" s="207" t="s">
        <v>104</v>
      </c>
      <c r="AV298" s="207" t="s">
        <v>104</v>
      </c>
      <c r="AW298" s="147"/>
      <c r="AX298" s="147"/>
      <c r="AY298" s="11">
        <v>5</v>
      </c>
      <c r="AZ298" s="191">
        <v>0</v>
      </c>
      <c r="BA298" s="191">
        <v>0</v>
      </c>
      <c r="BB298" s="191">
        <v>0</v>
      </c>
      <c r="BC298" s="191">
        <v>0</v>
      </c>
      <c r="BD298" s="212">
        <v>1</v>
      </c>
      <c r="BE298" s="191">
        <v>0</v>
      </c>
      <c r="BF298" s="191">
        <v>0</v>
      </c>
      <c r="BG298" s="191">
        <v>0</v>
      </c>
      <c r="BH298" s="191">
        <v>0</v>
      </c>
      <c r="BI298" s="191">
        <v>0</v>
      </c>
      <c r="BJ298" s="147"/>
      <c r="BK298" s="215"/>
      <c r="BL298" s="147"/>
      <c r="BM298" s="147"/>
      <c r="BN298" s="147"/>
      <c r="BO298" s="147"/>
      <c r="BP298" s="147"/>
      <c r="BQ298" s="147"/>
      <c r="BS298" s="11">
        <v>5</v>
      </c>
      <c r="BT298" s="191">
        <v>0</v>
      </c>
      <c r="BU298" s="191">
        <v>0</v>
      </c>
      <c r="BV298" s="191">
        <v>0</v>
      </c>
      <c r="BW298" s="191">
        <v>0</v>
      </c>
      <c r="BX298" s="212">
        <v>1</v>
      </c>
      <c r="BY298" s="191">
        <v>0</v>
      </c>
      <c r="BZ298" s="191">
        <v>0</v>
      </c>
      <c r="CA298" s="191">
        <v>0</v>
      </c>
      <c r="CB298" s="191">
        <v>0</v>
      </c>
      <c r="CC298" s="191">
        <v>0</v>
      </c>
      <c r="CG298" s="199">
        <v>5</v>
      </c>
      <c r="CH298" s="207" t="s">
        <v>104</v>
      </c>
      <c r="CI298" s="207" t="s">
        <v>104</v>
      </c>
      <c r="CJ298" s="207" t="s">
        <v>104</v>
      </c>
      <c r="CK298" s="207" t="s">
        <v>104</v>
      </c>
      <c r="CL298" s="206"/>
      <c r="CM298" s="207" t="s">
        <v>104</v>
      </c>
      <c r="CN298" s="207" t="s">
        <v>104</v>
      </c>
      <c r="CO298" s="207" t="s">
        <v>104</v>
      </c>
      <c r="CP298" s="207" t="s">
        <v>104</v>
      </c>
      <c r="CQ298" s="207" t="s">
        <v>104</v>
      </c>
    </row>
    <row r="299" spans="1:95" x14ac:dyDescent="0.2">
      <c r="A299" s="17"/>
      <c r="B299" s="13"/>
      <c r="C299" s="11">
        <v>6</v>
      </c>
      <c r="D299" s="38">
        <v>0</v>
      </c>
      <c r="E299" s="38">
        <v>0</v>
      </c>
      <c r="F299" s="38">
        <v>0</v>
      </c>
      <c r="G299" s="38">
        <v>0</v>
      </c>
      <c r="H299" s="38">
        <v>0</v>
      </c>
      <c r="I299" s="46">
        <v>1</v>
      </c>
      <c r="J299" s="38">
        <v>0</v>
      </c>
      <c r="K299" s="38">
        <v>0</v>
      </c>
      <c r="L299" s="38">
        <v>0</v>
      </c>
      <c r="M299" s="38">
        <v>0</v>
      </c>
      <c r="Y299" s="11">
        <v>6</v>
      </c>
      <c r="Z299" s="84">
        <f t="shared" si="307"/>
        <v>0</v>
      </c>
      <c r="AA299" s="84">
        <f t="shared" si="308"/>
        <v>0</v>
      </c>
      <c r="AB299" s="84">
        <f t="shared" si="309"/>
        <v>0</v>
      </c>
      <c r="AC299" s="84">
        <f t="shared" si="310"/>
        <v>0</v>
      </c>
      <c r="AD299" s="84">
        <f t="shared" ref="AD299:AD307" si="311">IF(AQ299="p",BD299+$S$15,(IF(AQ299="z",BD299,IF(AQ299="m",BD299*$S$15,IF(AQ299="n",BD299-$S$15,BD299)))))</f>
        <v>0</v>
      </c>
      <c r="AE299" s="204">
        <f>$S$17</f>
        <v>1</v>
      </c>
      <c r="AF299" s="84">
        <f t="shared" si="303"/>
        <v>0</v>
      </c>
      <c r="AG299" s="84">
        <f t="shared" si="304"/>
        <v>0</v>
      </c>
      <c r="AH299" s="84">
        <f t="shared" si="305"/>
        <v>0</v>
      </c>
      <c r="AI299" s="84">
        <f t="shared" si="306"/>
        <v>0</v>
      </c>
      <c r="AL299" s="199">
        <v>6</v>
      </c>
      <c r="AM299" s="207" t="s">
        <v>104</v>
      </c>
      <c r="AN299" s="207" t="s">
        <v>104</v>
      </c>
      <c r="AO299" s="207" t="s">
        <v>104</v>
      </c>
      <c r="AP299" s="207" t="s">
        <v>104</v>
      </c>
      <c r="AQ299" s="207" t="s">
        <v>104</v>
      </c>
      <c r="AR299" s="206"/>
      <c r="AS299" s="207" t="s">
        <v>104</v>
      </c>
      <c r="AT299" s="207" t="s">
        <v>104</v>
      </c>
      <c r="AU299" s="207" t="s">
        <v>104</v>
      </c>
      <c r="AV299" s="207" t="s">
        <v>104</v>
      </c>
      <c r="AW299" s="147"/>
      <c r="AX299" s="147"/>
      <c r="AY299" s="11">
        <v>6</v>
      </c>
      <c r="AZ299" s="191">
        <v>0</v>
      </c>
      <c r="BA299" s="191">
        <v>0</v>
      </c>
      <c r="BB299" s="191">
        <v>0</v>
      </c>
      <c r="BC299" s="191">
        <v>0</v>
      </c>
      <c r="BD299" s="191">
        <v>0</v>
      </c>
      <c r="BE299" s="212">
        <v>1</v>
      </c>
      <c r="BF299" s="191">
        <v>0</v>
      </c>
      <c r="BG299" s="191">
        <v>0</v>
      </c>
      <c r="BH299" s="191">
        <v>0</v>
      </c>
      <c r="BI299" s="191">
        <v>0</v>
      </c>
      <c r="BJ299" s="147"/>
      <c r="BK299" s="215"/>
      <c r="BL299" s="147"/>
      <c r="BM299" s="147"/>
      <c r="BN299" s="147"/>
      <c r="BO299" s="147"/>
      <c r="BP299" s="147"/>
      <c r="BQ299" s="147"/>
      <c r="BS299" s="11">
        <v>6</v>
      </c>
      <c r="BT299" s="191">
        <v>0</v>
      </c>
      <c r="BU299" s="191">
        <v>0</v>
      </c>
      <c r="BV299" s="191">
        <v>0</v>
      </c>
      <c r="BW299" s="191">
        <v>0</v>
      </c>
      <c r="BX299" s="191">
        <v>0</v>
      </c>
      <c r="BY299" s="212">
        <v>1</v>
      </c>
      <c r="BZ299" s="191">
        <v>0</v>
      </c>
      <c r="CA299" s="191">
        <v>0</v>
      </c>
      <c r="CB299" s="191">
        <v>0</v>
      </c>
      <c r="CC299" s="191">
        <v>0</v>
      </c>
      <c r="CG299" s="199">
        <v>6</v>
      </c>
      <c r="CH299" s="207" t="s">
        <v>104</v>
      </c>
      <c r="CI299" s="207" t="s">
        <v>104</v>
      </c>
      <c r="CJ299" s="207" t="s">
        <v>104</v>
      </c>
      <c r="CK299" s="207" t="s">
        <v>104</v>
      </c>
      <c r="CL299" s="207" t="s">
        <v>104</v>
      </c>
      <c r="CM299" s="206"/>
      <c r="CN299" s="207" t="s">
        <v>104</v>
      </c>
      <c r="CO299" s="207" t="s">
        <v>104</v>
      </c>
      <c r="CP299" s="207" t="s">
        <v>104</v>
      </c>
      <c r="CQ299" s="207" t="s">
        <v>104</v>
      </c>
    </row>
    <row r="300" spans="1:95" x14ac:dyDescent="0.2">
      <c r="A300" s="17"/>
      <c r="B300" s="13"/>
      <c r="C300" s="11">
        <v>7</v>
      </c>
      <c r="D300" s="161">
        <v>0</v>
      </c>
      <c r="E300" s="161">
        <v>0</v>
      </c>
      <c r="F300" s="161">
        <v>0</v>
      </c>
      <c r="G300" s="161">
        <v>0</v>
      </c>
      <c r="H300" s="161">
        <v>0</v>
      </c>
      <c r="I300" s="161">
        <v>0</v>
      </c>
      <c r="J300" s="46">
        <v>1</v>
      </c>
      <c r="K300" s="38">
        <v>0</v>
      </c>
      <c r="L300" s="38">
        <v>0</v>
      </c>
      <c r="M300" s="38">
        <v>0</v>
      </c>
      <c r="Y300" s="11">
        <v>7</v>
      </c>
      <c r="Z300" s="84">
        <f t="shared" si="307"/>
        <v>0</v>
      </c>
      <c r="AA300" s="84">
        <f t="shared" si="308"/>
        <v>0</v>
      </c>
      <c r="AB300" s="84">
        <f t="shared" si="309"/>
        <v>0</v>
      </c>
      <c r="AC300" s="84">
        <f t="shared" si="310"/>
        <v>0</v>
      </c>
      <c r="AD300" s="84">
        <f t="shared" si="311"/>
        <v>0</v>
      </c>
      <c r="AE300" s="84">
        <f t="shared" ref="AE300:AE308" si="312">IF(AR300="p",BE300+$S$15,(IF(AR300="z",BE300,IF(AR300="m",BE300*$S$15,IF(AR300="n",BE300-$S$15,BE300)))))</f>
        <v>0</v>
      </c>
      <c r="AF300" s="204">
        <f>$S$17</f>
        <v>1</v>
      </c>
      <c r="AG300" s="84">
        <f t="shared" si="304"/>
        <v>0</v>
      </c>
      <c r="AH300" s="84">
        <f t="shared" si="305"/>
        <v>0</v>
      </c>
      <c r="AI300" s="84">
        <f t="shared" si="306"/>
        <v>0</v>
      </c>
      <c r="AL300" s="199">
        <v>7</v>
      </c>
      <c r="AM300" s="207" t="s">
        <v>104</v>
      </c>
      <c r="AN300" s="207" t="s">
        <v>104</v>
      </c>
      <c r="AO300" s="207" t="s">
        <v>104</v>
      </c>
      <c r="AP300" s="207" t="s">
        <v>104</v>
      </c>
      <c r="AQ300" s="207" t="s">
        <v>104</v>
      </c>
      <c r="AR300" s="207" t="s">
        <v>104</v>
      </c>
      <c r="AS300" s="206"/>
      <c r="AT300" s="207" t="s">
        <v>104</v>
      </c>
      <c r="AU300" s="207" t="s">
        <v>104</v>
      </c>
      <c r="AV300" s="207" t="s">
        <v>104</v>
      </c>
      <c r="AW300" s="147"/>
      <c r="AX300" s="147"/>
      <c r="AY300" s="11">
        <v>7</v>
      </c>
      <c r="AZ300" s="191">
        <v>0</v>
      </c>
      <c r="BA300" s="193">
        <v>0</v>
      </c>
      <c r="BB300" s="193">
        <v>0</v>
      </c>
      <c r="BC300" s="193">
        <v>0</v>
      </c>
      <c r="BD300" s="193">
        <v>0</v>
      </c>
      <c r="BE300" s="193">
        <v>0</v>
      </c>
      <c r="BF300" s="212">
        <v>1</v>
      </c>
      <c r="BG300" s="191">
        <v>0</v>
      </c>
      <c r="BH300" s="191">
        <v>0</v>
      </c>
      <c r="BI300" s="191">
        <v>0</v>
      </c>
      <c r="BJ300" s="147"/>
      <c r="BK300" s="215"/>
      <c r="BL300" s="147"/>
      <c r="BM300" s="147"/>
      <c r="BN300" s="147"/>
      <c r="BO300" s="147"/>
      <c r="BP300" s="147"/>
      <c r="BQ300" s="147"/>
      <c r="BS300" s="11">
        <v>7</v>
      </c>
      <c r="BT300" s="191">
        <v>0</v>
      </c>
      <c r="BU300" s="193">
        <v>0</v>
      </c>
      <c r="BV300" s="193">
        <v>0</v>
      </c>
      <c r="BW300" s="193">
        <v>0</v>
      </c>
      <c r="BX300" s="193">
        <v>0</v>
      </c>
      <c r="BY300" s="193">
        <v>0</v>
      </c>
      <c r="BZ300" s="212">
        <v>1</v>
      </c>
      <c r="CA300" s="191">
        <v>0</v>
      </c>
      <c r="CB300" s="191">
        <v>0</v>
      </c>
      <c r="CC300" s="191">
        <v>0</v>
      </c>
      <c r="CG300" s="199">
        <v>7</v>
      </c>
      <c r="CH300" s="207" t="s">
        <v>104</v>
      </c>
      <c r="CI300" s="207" t="s">
        <v>104</v>
      </c>
      <c r="CJ300" s="207" t="s">
        <v>104</v>
      </c>
      <c r="CK300" s="207" t="s">
        <v>104</v>
      </c>
      <c r="CL300" s="207" t="s">
        <v>104</v>
      </c>
      <c r="CM300" s="207" t="s">
        <v>104</v>
      </c>
      <c r="CN300" s="206"/>
      <c r="CO300" s="207" t="s">
        <v>104</v>
      </c>
      <c r="CP300" s="207" t="s">
        <v>104</v>
      </c>
      <c r="CQ300" s="207" t="s">
        <v>104</v>
      </c>
    </row>
    <row r="301" spans="1:95" x14ac:dyDescent="0.2">
      <c r="A301" s="17"/>
      <c r="C301" s="11">
        <v>8</v>
      </c>
      <c r="D301" s="161">
        <v>0</v>
      </c>
      <c r="E301" s="161">
        <v>0</v>
      </c>
      <c r="F301" s="161">
        <v>0</v>
      </c>
      <c r="G301" s="161">
        <v>0</v>
      </c>
      <c r="H301" s="161">
        <v>0</v>
      </c>
      <c r="I301" s="161">
        <v>0</v>
      </c>
      <c r="J301" s="84">
        <v>0</v>
      </c>
      <c r="K301" s="46">
        <v>1</v>
      </c>
      <c r="L301" s="38">
        <v>0</v>
      </c>
      <c r="M301" s="38">
        <v>0</v>
      </c>
      <c r="Y301" s="11">
        <v>8</v>
      </c>
      <c r="Z301" s="84">
        <f t="shared" si="307"/>
        <v>0</v>
      </c>
      <c r="AA301" s="84">
        <f t="shared" si="308"/>
        <v>0</v>
      </c>
      <c r="AB301" s="84">
        <f t="shared" si="309"/>
        <v>0</v>
      </c>
      <c r="AC301" s="84">
        <f t="shared" si="310"/>
        <v>0</v>
      </c>
      <c r="AD301" s="84">
        <f t="shared" si="311"/>
        <v>0</v>
      </c>
      <c r="AE301" s="84">
        <f t="shared" si="312"/>
        <v>0</v>
      </c>
      <c r="AF301" s="84">
        <f t="shared" ref="AF301:AF309" si="313">IF(AS301="p",BF301+$S$15,(IF(AS301="z",BF301,IF(AS301="m",BF301*$S$15,IF(AS301="n",BF301-$S$15,BF301)))))</f>
        <v>0</v>
      </c>
      <c r="AG301" s="204">
        <f>$S$17</f>
        <v>1</v>
      </c>
      <c r="AH301" s="84">
        <f t="shared" si="305"/>
        <v>0</v>
      </c>
      <c r="AI301" s="84">
        <f t="shared" si="306"/>
        <v>0</v>
      </c>
      <c r="AL301" s="199">
        <v>8</v>
      </c>
      <c r="AM301" s="207" t="s">
        <v>104</v>
      </c>
      <c r="AN301" s="207" t="s">
        <v>104</v>
      </c>
      <c r="AO301" s="207" t="s">
        <v>104</v>
      </c>
      <c r="AP301" s="207" t="s">
        <v>104</v>
      </c>
      <c r="AQ301" s="207" t="s">
        <v>104</v>
      </c>
      <c r="AR301" s="207" t="s">
        <v>104</v>
      </c>
      <c r="AS301" s="207" t="s">
        <v>104</v>
      </c>
      <c r="AT301" s="206"/>
      <c r="AU301" s="207" t="s">
        <v>104</v>
      </c>
      <c r="AV301" s="207" t="s">
        <v>104</v>
      </c>
      <c r="AW301" s="147"/>
      <c r="AX301" s="147"/>
      <c r="AY301" s="11">
        <v>8</v>
      </c>
      <c r="AZ301" s="191">
        <v>0</v>
      </c>
      <c r="BA301" s="193">
        <v>0</v>
      </c>
      <c r="BB301" s="193">
        <v>0</v>
      </c>
      <c r="BC301" s="193">
        <v>0</v>
      </c>
      <c r="BD301" s="193">
        <v>0</v>
      </c>
      <c r="BE301" s="193">
        <v>0</v>
      </c>
      <c r="BF301" s="193">
        <v>0</v>
      </c>
      <c r="BG301" s="212">
        <v>1</v>
      </c>
      <c r="BH301" s="191">
        <v>0</v>
      </c>
      <c r="BI301" s="191">
        <v>0</v>
      </c>
      <c r="BJ301" s="147"/>
      <c r="BK301" s="215"/>
      <c r="BL301" s="147"/>
      <c r="BM301" s="147"/>
      <c r="BN301" s="147"/>
      <c r="BO301" s="147"/>
      <c r="BP301" s="147"/>
      <c r="BQ301" s="147"/>
      <c r="BS301" s="11">
        <v>8</v>
      </c>
      <c r="BT301" s="191">
        <v>0</v>
      </c>
      <c r="BU301" s="193">
        <v>0</v>
      </c>
      <c r="BV301" s="193">
        <v>0</v>
      </c>
      <c r="BW301" s="193">
        <v>0</v>
      </c>
      <c r="BX301" s="193">
        <v>0</v>
      </c>
      <c r="BY301" s="193">
        <v>0</v>
      </c>
      <c r="BZ301" s="193">
        <v>0</v>
      </c>
      <c r="CA301" s="212">
        <v>1</v>
      </c>
      <c r="CB301" s="191">
        <v>0</v>
      </c>
      <c r="CC301" s="191">
        <v>0</v>
      </c>
      <c r="CG301" s="199">
        <v>8</v>
      </c>
      <c r="CH301" s="207" t="s">
        <v>104</v>
      </c>
      <c r="CI301" s="207" t="s">
        <v>104</v>
      </c>
      <c r="CJ301" s="207" t="s">
        <v>104</v>
      </c>
      <c r="CK301" s="207" t="s">
        <v>104</v>
      </c>
      <c r="CL301" s="207" t="s">
        <v>104</v>
      </c>
      <c r="CM301" s="207" t="s">
        <v>104</v>
      </c>
      <c r="CN301" s="207" t="s">
        <v>104</v>
      </c>
      <c r="CO301" s="206"/>
      <c r="CP301" s="207" t="s">
        <v>104</v>
      </c>
      <c r="CQ301" s="207" t="s">
        <v>104</v>
      </c>
    </row>
    <row r="302" spans="1:95" x14ac:dyDescent="0.2">
      <c r="A302" s="17"/>
      <c r="C302" s="11">
        <v>9</v>
      </c>
      <c r="D302" s="161">
        <v>0</v>
      </c>
      <c r="E302" s="161">
        <v>0</v>
      </c>
      <c r="F302" s="161">
        <v>0</v>
      </c>
      <c r="G302" s="161">
        <v>0</v>
      </c>
      <c r="H302" s="161">
        <v>0</v>
      </c>
      <c r="I302" s="161">
        <v>0</v>
      </c>
      <c r="J302" s="84">
        <v>0</v>
      </c>
      <c r="K302" s="84">
        <v>0</v>
      </c>
      <c r="L302" s="46">
        <v>1</v>
      </c>
      <c r="M302" s="38">
        <v>0</v>
      </c>
      <c r="Y302" s="11">
        <v>9</v>
      </c>
      <c r="Z302" s="84">
        <f t="shared" si="307"/>
        <v>0</v>
      </c>
      <c r="AA302" s="84">
        <f t="shared" si="308"/>
        <v>0</v>
      </c>
      <c r="AB302" s="84">
        <f t="shared" si="309"/>
        <v>0</v>
      </c>
      <c r="AC302" s="84">
        <f t="shared" si="310"/>
        <v>0</v>
      </c>
      <c r="AD302" s="84">
        <f t="shared" si="311"/>
        <v>0</v>
      </c>
      <c r="AE302" s="84">
        <f t="shared" si="312"/>
        <v>0</v>
      </c>
      <c r="AF302" s="84">
        <f t="shared" si="313"/>
        <v>0</v>
      </c>
      <c r="AG302" s="84">
        <f t="shared" ref="AG302:AG310" si="314">IF(AT302="p",BG302+$S$15,(IF(AT302="z",BG302,IF(AT302="m",BG302*$S$15,IF(AT302="n",BG302-$S$15,BG302)))))</f>
        <v>0</v>
      </c>
      <c r="AH302" s="204">
        <f>$S$17</f>
        <v>1</v>
      </c>
      <c r="AI302" s="84">
        <f t="shared" si="306"/>
        <v>0</v>
      </c>
      <c r="AL302" s="199">
        <v>9</v>
      </c>
      <c r="AM302" s="207" t="s">
        <v>104</v>
      </c>
      <c r="AN302" s="207" t="s">
        <v>104</v>
      </c>
      <c r="AO302" s="207" t="s">
        <v>104</v>
      </c>
      <c r="AP302" s="207" t="s">
        <v>104</v>
      </c>
      <c r="AQ302" s="207" t="s">
        <v>104</v>
      </c>
      <c r="AR302" s="207" t="s">
        <v>104</v>
      </c>
      <c r="AS302" s="207" t="s">
        <v>104</v>
      </c>
      <c r="AT302" s="207" t="s">
        <v>104</v>
      </c>
      <c r="AU302" s="206"/>
      <c r="AV302" s="207" t="s">
        <v>104</v>
      </c>
      <c r="AW302" s="147"/>
      <c r="AX302" s="147"/>
      <c r="AY302" s="11">
        <v>9</v>
      </c>
      <c r="AZ302" s="191">
        <v>0</v>
      </c>
      <c r="BA302" s="193">
        <v>0</v>
      </c>
      <c r="BB302" s="193">
        <v>0</v>
      </c>
      <c r="BC302" s="193">
        <v>0</v>
      </c>
      <c r="BD302" s="193">
        <v>0</v>
      </c>
      <c r="BE302" s="193">
        <v>0</v>
      </c>
      <c r="BF302" s="193">
        <v>0</v>
      </c>
      <c r="BG302" s="193">
        <v>0</v>
      </c>
      <c r="BH302" s="212">
        <v>1</v>
      </c>
      <c r="BI302" s="191">
        <v>0</v>
      </c>
      <c r="BJ302" s="147"/>
      <c r="BK302" s="215"/>
      <c r="BL302" s="147"/>
      <c r="BM302" s="147"/>
      <c r="BN302" s="147"/>
      <c r="BO302" s="147"/>
      <c r="BP302" s="147"/>
      <c r="BQ302" s="147"/>
      <c r="BS302" s="11">
        <v>9</v>
      </c>
      <c r="BT302" s="191">
        <v>0</v>
      </c>
      <c r="BU302" s="193">
        <v>0</v>
      </c>
      <c r="BV302" s="193">
        <v>0</v>
      </c>
      <c r="BW302" s="193">
        <v>0</v>
      </c>
      <c r="BX302" s="193">
        <v>0</v>
      </c>
      <c r="BY302" s="193">
        <v>0</v>
      </c>
      <c r="BZ302" s="193">
        <v>0</v>
      </c>
      <c r="CA302" s="193">
        <v>0</v>
      </c>
      <c r="CB302" s="212">
        <v>1</v>
      </c>
      <c r="CC302" s="191">
        <v>0</v>
      </c>
      <c r="CG302" s="199">
        <v>9</v>
      </c>
      <c r="CH302" s="207" t="s">
        <v>104</v>
      </c>
      <c r="CI302" s="207" t="s">
        <v>104</v>
      </c>
      <c r="CJ302" s="207" t="s">
        <v>104</v>
      </c>
      <c r="CK302" s="207" t="s">
        <v>104</v>
      </c>
      <c r="CL302" s="207" t="s">
        <v>104</v>
      </c>
      <c r="CM302" s="207" t="s">
        <v>104</v>
      </c>
      <c r="CN302" s="207" t="s">
        <v>104</v>
      </c>
      <c r="CO302" s="207" t="s">
        <v>104</v>
      </c>
      <c r="CP302" s="206"/>
      <c r="CQ302" s="207" t="s">
        <v>104</v>
      </c>
    </row>
    <row r="303" spans="1:95" x14ac:dyDescent="0.2">
      <c r="A303" s="17"/>
      <c r="C303" s="166">
        <v>10</v>
      </c>
      <c r="D303" s="157">
        <v>0</v>
      </c>
      <c r="E303" s="157">
        <v>0</v>
      </c>
      <c r="F303" s="157">
        <v>0</v>
      </c>
      <c r="G303" s="157">
        <v>0</v>
      </c>
      <c r="H303" s="157">
        <v>0</v>
      </c>
      <c r="I303" s="157">
        <v>0</v>
      </c>
      <c r="J303" s="167">
        <v>0</v>
      </c>
      <c r="K303" s="167">
        <v>0</v>
      </c>
      <c r="L303" s="167">
        <v>0</v>
      </c>
      <c r="M303" s="168">
        <v>1</v>
      </c>
      <c r="Y303" s="166">
        <v>10</v>
      </c>
      <c r="Z303" s="167">
        <f>IF(AM303="p",AZ303+$S$15,(IF(AM303="z",AZ303,IF(AM303="m",AZ303*$S$15,IF(AM303="n",AZ303-$S$15,AZ303)))))</f>
        <v>0</v>
      </c>
      <c r="AA303" s="167">
        <f t="shared" si="308"/>
        <v>0</v>
      </c>
      <c r="AB303" s="167">
        <f t="shared" si="309"/>
        <v>0</v>
      </c>
      <c r="AC303" s="167">
        <f t="shared" si="310"/>
        <v>0</v>
      </c>
      <c r="AD303" s="167">
        <f t="shared" si="311"/>
        <v>0</v>
      </c>
      <c r="AE303" s="167">
        <f t="shared" si="312"/>
        <v>0</v>
      </c>
      <c r="AF303" s="167">
        <f t="shared" si="313"/>
        <v>0</v>
      </c>
      <c r="AG303" s="167">
        <f t="shared" si="314"/>
        <v>0</v>
      </c>
      <c r="AH303" s="167">
        <f t="shared" ref="AH303:AH311" si="315">IF(AU303="p",BH303+$S$15,(IF(AU303="z",BH303,IF(AU303="m",BH303*$S$15,IF(AU303="n",BH303-$S$15,BH303)))))</f>
        <v>0</v>
      </c>
      <c r="AI303" s="168">
        <f>$S$17</f>
        <v>1</v>
      </c>
      <c r="AL303" s="200">
        <v>10</v>
      </c>
      <c r="AM303" s="208" t="s">
        <v>104</v>
      </c>
      <c r="AN303" s="208" t="s">
        <v>104</v>
      </c>
      <c r="AO303" s="208" t="s">
        <v>104</v>
      </c>
      <c r="AP303" s="208" t="s">
        <v>104</v>
      </c>
      <c r="AQ303" s="208" t="s">
        <v>104</v>
      </c>
      <c r="AR303" s="208" t="s">
        <v>104</v>
      </c>
      <c r="AS303" s="208" t="s">
        <v>104</v>
      </c>
      <c r="AT303" s="208" t="s">
        <v>104</v>
      </c>
      <c r="AU303" s="208" t="s">
        <v>104</v>
      </c>
      <c r="AV303" s="209"/>
      <c r="AW303" s="169"/>
      <c r="AX303" s="169"/>
      <c r="AY303" s="166">
        <v>10</v>
      </c>
      <c r="AZ303" s="196">
        <v>0</v>
      </c>
      <c r="BA303" s="195">
        <v>0</v>
      </c>
      <c r="BB303" s="195">
        <v>0</v>
      </c>
      <c r="BC303" s="195">
        <v>0</v>
      </c>
      <c r="BD303" s="195">
        <v>0</v>
      </c>
      <c r="BE303" s="195">
        <v>0</v>
      </c>
      <c r="BF303" s="195">
        <v>0</v>
      </c>
      <c r="BG303" s="195">
        <v>0</v>
      </c>
      <c r="BH303" s="195">
        <v>0</v>
      </c>
      <c r="BI303" s="213">
        <v>1</v>
      </c>
      <c r="BJ303" s="169"/>
      <c r="BK303" s="217"/>
      <c r="BL303" s="169"/>
      <c r="BM303" s="169"/>
      <c r="BN303" s="169"/>
      <c r="BO303" s="169"/>
      <c r="BP303" s="169"/>
      <c r="BQ303" s="169"/>
      <c r="BS303" s="166">
        <v>10</v>
      </c>
      <c r="BT303" s="196">
        <v>0</v>
      </c>
      <c r="BU303" s="195">
        <v>0</v>
      </c>
      <c r="BV303" s="195">
        <v>0</v>
      </c>
      <c r="BW303" s="195">
        <v>0</v>
      </c>
      <c r="BX303" s="195">
        <v>0</v>
      </c>
      <c r="BY303" s="195">
        <v>0</v>
      </c>
      <c r="BZ303" s="195">
        <v>0</v>
      </c>
      <c r="CA303" s="195">
        <v>0</v>
      </c>
      <c r="CB303" s="195">
        <v>0</v>
      </c>
      <c r="CC303" s="213">
        <v>1</v>
      </c>
      <c r="CG303" s="200">
        <v>10</v>
      </c>
      <c r="CH303" s="208" t="s">
        <v>104</v>
      </c>
      <c r="CI303" s="208" t="s">
        <v>104</v>
      </c>
      <c r="CJ303" s="208" t="s">
        <v>104</v>
      </c>
      <c r="CK303" s="208" t="s">
        <v>104</v>
      </c>
      <c r="CL303" s="208" t="s">
        <v>104</v>
      </c>
      <c r="CM303" s="208" t="s">
        <v>104</v>
      </c>
      <c r="CN303" s="208" t="s">
        <v>104</v>
      </c>
      <c r="CO303" s="208" t="s">
        <v>104</v>
      </c>
      <c r="CP303" s="208" t="s">
        <v>104</v>
      </c>
      <c r="CQ303" s="209"/>
    </row>
    <row r="304" spans="1:95" x14ac:dyDescent="0.2">
      <c r="A304" s="17" t="s">
        <v>12</v>
      </c>
      <c r="B304" s="13">
        <f>B294+1</f>
        <v>31</v>
      </c>
      <c r="C304" s="11">
        <v>1</v>
      </c>
      <c r="D304" s="46">
        <v>1</v>
      </c>
      <c r="E304" s="38">
        <v>0</v>
      </c>
      <c r="F304" s="38">
        <v>0</v>
      </c>
      <c r="G304" s="38">
        <v>0</v>
      </c>
      <c r="H304" s="38">
        <v>0</v>
      </c>
      <c r="I304" s="38">
        <v>0</v>
      </c>
      <c r="J304" s="38">
        <v>0</v>
      </c>
      <c r="K304" s="38">
        <v>0</v>
      </c>
      <c r="L304" s="38">
        <v>0</v>
      </c>
      <c r="M304" s="38">
        <v>0</v>
      </c>
      <c r="O304" s="10"/>
      <c r="Y304" s="11">
        <v>1</v>
      </c>
      <c r="Z304" s="204">
        <f>$S$17</f>
        <v>1</v>
      </c>
      <c r="AA304" s="84">
        <f>IF(AN304="p",BA304+$S$15,(IF(AN304="z",BA304,IF(AN304="m",BA304*$S$15,IF(AN304="n",BA304-$S$15,BA304)))))</f>
        <v>0</v>
      </c>
      <c r="AB304" s="84">
        <f t="shared" si="309"/>
        <v>0</v>
      </c>
      <c r="AC304" s="84">
        <f t="shared" si="310"/>
        <v>0</v>
      </c>
      <c r="AD304" s="84">
        <f t="shared" si="311"/>
        <v>0</v>
      </c>
      <c r="AE304" s="84">
        <f t="shared" si="312"/>
        <v>0</v>
      </c>
      <c r="AF304" s="84">
        <f t="shared" si="313"/>
        <v>0</v>
      </c>
      <c r="AG304" s="84">
        <f t="shared" si="314"/>
        <v>0</v>
      </c>
      <c r="AH304" s="84">
        <f t="shared" si="315"/>
        <v>0</v>
      </c>
      <c r="AI304" s="84">
        <f t="shared" ref="AI304:AI312" si="316">IF(AV304="p",BI304+$S$15,(IF(AV304="z",BI304,IF(AV304="m",BI304*$S$15,IF(AV304="n",BI304-$S$15,BI304)))))</f>
        <v>0</v>
      </c>
      <c r="AL304" s="199">
        <v>1</v>
      </c>
      <c r="AM304" s="206"/>
      <c r="AN304" s="207" t="s">
        <v>104</v>
      </c>
      <c r="AO304" s="207" t="s">
        <v>104</v>
      </c>
      <c r="AP304" s="207" t="s">
        <v>104</v>
      </c>
      <c r="AQ304" s="207" t="s">
        <v>104</v>
      </c>
      <c r="AR304" s="207" t="s">
        <v>104</v>
      </c>
      <c r="AS304" s="207" t="s">
        <v>104</v>
      </c>
      <c r="AT304" s="207" t="s">
        <v>104</v>
      </c>
      <c r="AU304" s="207" t="s">
        <v>104</v>
      </c>
      <c r="AV304" s="207" t="s">
        <v>104</v>
      </c>
      <c r="AW304" s="147"/>
      <c r="AX304" s="147"/>
      <c r="AY304" s="11">
        <v>1</v>
      </c>
      <c r="AZ304" s="212">
        <v>1</v>
      </c>
      <c r="BA304" s="191">
        <v>0</v>
      </c>
      <c r="BB304" s="191">
        <v>0</v>
      </c>
      <c r="BC304" s="191">
        <v>0</v>
      </c>
      <c r="BD304" s="191">
        <v>0</v>
      </c>
      <c r="BE304" s="191">
        <v>0</v>
      </c>
      <c r="BF304" s="191">
        <v>0</v>
      </c>
      <c r="BG304" s="191">
        <v>0</v>
      </c>
      <c r="BH304" s="191">
        <v>0</v>
      </c>
      <c r="BI304" s="191">
        <v>0</v>
      </c>
      <c r="BJ304" s="147"/>
      <c r="BK304" s="215"/>
      <c r="BL304" s="147"/>
      <c r="BM304" s="147"/>
      <c r="BN304" s="147"/>
      <c r="BO304" s="147"/>
      <c r="BP304" s="147"/>
      <c r="BQ304" s="147"/>
      <c r="BS304" s="11">
        <v>1</v>
      </c>
      <c r="BT304" s="212">
        <v>1</v>
      </c>
      <c r="BU304" s="191">
        <v>0</v>
      </c>
      <c r="BV304" s="191">
        <v>0</v>
      </c>
      <c r="BW304" s="191">
        <v>0</v>
      </c>
      <c r="BX304" s="191">
        <v>0</v>
      </c>
      <c r="BY304" s="191">
        <v>0</v>
      </c>
      <c r="BZ304" s="191">
        <v>0</v>
      </c>
      <c r="CA304" s="191">
        <v>0</v>
      </c>
      <c r="CB304" s="191">
        <v>0</v>
      </c>
      <c r="CC304" s="191">
        <v>0</v>
      </c>
      <c r="CG304" s="199">
        <v>1</v>
      </c>
      <c r="CH304" s="206"/>
      <c r="CI304" s="207" t="s">
        <v>104</v>
      </c>
      <c r="CJ304" s="207" t="s">
        <v>104</v>
      </c>
      <c r="CK304" s="207" t="s">
        <v>104</v>
      </c>
      <c r="CL304" s="207" t="s">
        <v>104</v>
      </c>
      <c r="CM304" s="207" t="s">
        <v>104</v>
      </c>
      <c r="CN304" s="207" t="s">
        <v>104</v>
      </c>
      <c r="CO304" s="207" t="s">
        <v>104</v>
      </c>
      <c r="CP304" s="207" t="s">
        <v>104</v>
      </c>
      <c r="CQ304" s="207" t="s">
        <v>104</v>
      </c>
    </row>
    <row r="305" spans="1:95" x14ac:dyDescent="0.2">
      <c r="A305" s="17"/>
      <c r="B305" s="13"/>
      <c r="C305" s="11">
        <v>2</v>
      </c>
      <c r="D305" s="38">
        <v>0</v>
      </c>
      <c r="E305" s="46">
        <v>1</v>
      </c>
      <c r="F305" s="38">
        <v>0</v>
      </c>
      <c r="G305" s="38">
        <v>0</v>
      </c>
      <c r="H305" s="38">
        <v>0</v>
      </c>
      <c r="I305" s="38">
        <v>0</v>
      </c>
      <c r="J305" s="38">
        <v>0</v>
      </c>
      <c r="K305" s="38">
        <v>0</v>
      </c>
      <c r="L305" s="38">
        <v>0</v>
      </c>
      <c r="M305" s="38">
        <v>0</v>
      </c>
      <c r="Y305" s="11">
        <v>2</v>
      </c>
      <c r="Z305" s="84">
        <f>IF(AM305="p",AZ305+$S$15,(IF(AM305="z",AZ305,IF(AM305="m",AZ305*$S$15,IF(AM305="n",AZ305-$S$15,AZ305)))))</f>
        <v>0</v>
      </c>
      <c r="AA305" s="204">
        <f>$S$17</f>
        <v>1</v>
      </c>
      <c r="AB305" s="84">
        <f t="shared" si="309"/>
        <v>0</v>
      </c>
      <c r="AC305" s="84">
        <f t="shared" si="310"/>
        <v>0</v>
      </c>
      <c r="AD305" s="84">
        <f t="shared" si="311"/>
        <v>0</v>
      </c>
      <c r="AE305" s="84">
        <f t="shared" si="312"/>
        <v>0</v>
      </c>
      <c r="AF305" s="84">
        <f t="shared" si="313"/>
        <v>0</v>
      </c>
      <c r="AG305" s="84">
        <f t="shared" si="314"/>
        <v>0</v>
      </c>
      <c r="AH305" s="84">
        <f t="shared" si="315"/>
        <v>0</v>
      </c>
      <c r="AI305" s="84">
        <f t="shared" si="316"/>
        <v>0</v>
      </c>
      <c r="AL305" s="199">
        <v>2</v>
      </c>
      <c r="AM305" s="207" t="s">
        <v>104</v>
      </c>
      <c r="AN305" s="206"/>
      <c r="AO305" s="207" t="s">
        <v>104</v>
      </c>
      <c r="AP305" s="207" t="s">
        <v>104</v>
      </c>
      <c r="AQ305" s="207" t="s">
        <v>104</v>
      </c>
      <c r="AR305" s="207" t="s">
        <v>104</v>
      </c>
      <c r="AS305" s="207" t="s">
        <v>104</v>
      </c>
      <c r="AT305" s="207" t="s">
        <v>104</v>
      </c>
      <c r="AU305" s="207" t="s">
        <v>104</v>
      </c>
      <c r="AV305" s="207" t="s">
        <v>104</v>
      </c>
      <c r="AW305" s="147"/>
      <c r="AX305" s="147"/>
      <c r="AY305" s="11">
        <v>2</v>
      </c>
      <c r="AZ305" s="191">
        <v>0</v>
      </c>
      <c r="BA305" s="212">
        <v>1</v>
      </c>
      <c r="BB305" s="191">
        <v>0</v>
      </c>
      <c r="BC305" s="191">
        <v>0</v>
      </c>
      <c r="BD305" s="191">
        <v>0</v>
      </c>
      <c r="BE305" s="191">
        <v>0</v>
      </c>
      <c r="BF305" s="191">
        <v>0</v>
      </c>
      <c r="BG305" s="191">
        <v>0</v>
      </c>
      <c r="BH305" s="191">
        <v>0</v>
      </c>
      <c r="BI305" s="191">
        <v>0</v>
      </c>
      <c r="BJ305" s="147"/>
      <c r="BK305" s="215"/>
      <c r="BL305" s="147"/>
      <c r="BM305" s="147"/>
      <c r="BN305" s="147"/>
      <c r="BO305" s="147"/>
      <c r="BP305" s="147"/>
      <c r="BQ305" s="147"/>
      <c r="BS305" s="11">
        <v>2</v>
      </c>
      <c r="BT305" s="191">
        <v>0</v>
      </c>
      <c r="BU305" s="212">
        <v>1</v>
      </c>
      <c r="BV305" s="191">
        <v>0</v>
      </c>
      <c r="BW305" s="191">
        <v>0</v>
      </c>
      <c r="BX305" s="191">
        <v>0</v>
      </c>
      <c r="BY305" s="191">
        <v>0</v>
      </c>
      <c r="BZ305" s="191">
        <v>0</v>
      </c>
      <c r="CA305" s="191">
        <v>0</v>
      </c>
      <c r="CB305" s="191">
        <v>0</v>
      </c>
      <c r="CC305" s="191">
        <v>0</v>
      </c>
      <c r="CG305" s="199">
        <v>2</v>
      </c>
      <c r="CH305" s="207" t="s">
        <v>104</v>
      </c>
      <c r="CI305" s="206"/>
      <c r="CJ305" s="207" t="s">
        <v>104</v>
      </c>
      <c r="CK305" s="207" t="s">
        <v>104</v>
      </c>
      <c r="CL305" s="207" t="s">
        <v>104</v>
      </c>
      <c r="CM305" s="207" t="s">
        <v>104</v>
      </c>
      <c r="CN305" s="207" t="s">
        <v>104</v>
      </c>
      <c r="CO305" s="207" t="s">
        <v>104</v>
      </c>
      <c r="CP305" s="207" t="s">
        <v>104</v>
      </c>
      <c r="CQ305" s="207" t="s">
        <v>104</v>
      </c>
    </row>
    <row r="306" spans="1:95" x14ac:dyDescent="0.2">
      <c r="A306" s="17"/>
      <c r="B306" s="13"/>
      <c r="C306" s="11">
        <v>3</v>
      </c>
      <c r="D306" s="38">
        <v>0</v>
      </c>
      <c r="E306" s="38">
        <v>0</v>
      </c>
      <c r="F306" s="46">
        <v>1</v>
      </c>
      <c r="G306" s="38">
        <v>0</v>
      </c>
      <c r="H306" s="38">
        <v>0</v>
      </c>
      <c r="I306" s="38">
        <v>0</v>
      </c>
      <c r="J306" s="38">
        <v>0</v>
      </c>
      <c r="K306" s="38">
        <v>0</v>
      </c>
      <c r="L306" s="38">
        <v>0</v>
      </c>
      <c r="M306" s="38">
        <v>0</v>
      </c>
      <c r="Y306" s="11">
        <v>3</v>
      </c>
      <c r="Z306" s="84">
        <f t="shared" ref="Z306:Z312" si="317">IF(AM306="p",AZ306+$S$15,(IF(AM306="z",AZ306,IF(AM306="m",AZ306*$S$15,IF(AM306="n",AZ306-$S$15,AZ306)))))</f>
        <v>0</v>
      </c>
      <c r="AA306" s="84">
        <f t="shared" ref="AA306:AA313" si="318">IF(AN306="p",BA306+$S$15,(IF(AN306="z",BA306,IF(AN306="m",BA306*$S$15,IF(AN306="n",BA306-$S$15,BA306)))))</f>
        <v>0</v>
      </c>
      <c r="AB306" s="204">
        <f>$S$17</f>
        <v>1</v>
      </c>
      <c r="AC306" s="84">
        <f t="shared" si="310"/>
        <v>0</v>
      </c>
      <c r="AD306" s="84">
        <f t="shared" si="311"/>
        <v>0</v>
      </c>
      <c r="AE306" s="84">
        <f t="shared" si="312"/>
        <v>0</v>
      </c>
      <c r="AF306" s="84">
        <f t="shared" si="313"/>
        <v>0</v>
      </c>
      <c r="AG306" s="84">
        <f t="shared" si="314"/>
        <v>0</v>
      </c>
      <c r="AH306" s="84">
        <f t="shared" si="315"/>
        <v>0</v>
      </c>
      <c r="AI306" s="84">
        <f t="shared" si="316"/>
        <v>0</v>
      </c>
      <c r="AL306" s="199">
        <v>3</v>
      </c>
      <c r="AM306" s="207" t="s">
        <v>104</v>
      </c>
      <c r="AN306" s="207" t="s">
        <v>104</v>
      </c>
      <c r="AO306" s="206"/>
      <c r="AP306" s="207" t="s">
        <v>104</v>
      </c>
      <c r="AQ306" s="207" t="s">
        <v>104</v>
      </c>
      <c r="AR306" s="207" t="s">
        <v>104</v>
      </c>
      <c r="AS306" s="207" t="s">
        <v>104</v>
      </c>
      <c r="AT306" s="207" t="s">
        <v>104</v>
      </c>
      <c r="AU306" s="207" t="s">
        <v>104</v>
      </c>
      <c r="AV306" s="207" t="s">
        <v>104</v>
      </c>
      <c r="AW306" s="147"/>
      <c r="AX306" s="147"/>
      <c r="AY306" s="11">
        <v>3</v>
      </c>
      <c r="AZ306" s="191">
        <v>0</v>
      </c>
      <c r="BA306" s="191">
        <v>0</v>
      </c>
      <c r="BB306" s="212">
        <v>1</v>
      </c>
      <c r="BC306" s="191">
        <v>0</v>
      </c>
      <c r="BD306" s="191">
        <v>0</v>
      </c>
      <c r="BE306" s="191">
        <v>0</v>
      </c>
      <c r="BF306" s="191">
        <v>0</v>
      </c>
      <c r="BG306" s="191">
        <v>0</v>
      </c>
      <c r="BH306" s="191">
        <v>0</v>
      </c>
      <c r="BI306" s="191">
        <v>0</v>
      </c>
      <c r="BJ306" s="147"/>
      <c r="BK306" s="215"/>
      <c r="BL306" s="147"/>
      <c r="BM306" s="147"/>
      <c r="BN306" s="147"/>
      <c r="BO306" s="147"/>
      <c r="BP306" s="147"/>
      <c r="BQ306" s="147"/>
      <c r="BS306" s="11">
        <v>3</v>
      </c>
      <c r="BT306" s="191">
        <v>0</v>
      </c>
      <c r="BU306" s="191">
        <v>0</v>
      </c>
      <c r="BV306" s="212">
        <v>1</v>
      </c>
      <c r="BW306" s="191">
        <v>0</v>
      </c>
      <c r="BX306" s="191">
        <v>0</v>
      </c>
      <c r="BY306" s="191">
        <v>0</v>
      </c>
      <c r="BZ306" s="191">
        <v>0</v>
      </c>
      <c r="CA306" s="191">
        <v>0</v>
      </c>
      <c r="CB306" s="191">
        <v>0</v>
      </c>
      <c r="CC306" s="191">
        <v>0</v>
      </c>
      <c r="CG306" s="199">
        <v>3</v>
      </c>
      <c r="CH306" s="207" t="s">
        <v>104</v>
      </c>
      <c r="CI306" s="207" t="s">
        <v>104</v>
      </c>
      <c r="CJ306" s="206"/>
      <c r="CK306" s="207" t="s">
        <v>104</v>
      </c>
      <c r="CL306" s="207" t="s">
        <v>104</v>
      </c>
      <c r="CM306" s="207" t="s">
        <v>104</v>
      </c>
      <c r="CN306" s="207" t="s">
        <v>104</v>
      </c>
      <c r="CO306" s="207" t="s">
        <v>104</v>
      </c>
      <c r="CP306" s="207" t="s">
        <v>104</v>
      </c>
      <c r="CQ306" s="207" t="s">
        <v>104</v>
      </c>
    </row>
    <row r="307" spans="1:95" x14ac:dyDescent="0.2">
      <c r="A307" s="17"/>
      <c r="B307" s="13"/>
      <c r="C307" s="11">
        <v>4</v>
      </c>
      <c r="D307" s="38">
        <v>0</v>
      </c>
      <c r="E307" s="38">
        <v>0</v>
      </c>
      <c r="F307" s="38">
        <v>0</v>
      </c>
      <c r="G307" s="46">
        <v>1</v>
      </c>
      <c r="H307" s="38">
        <v>0</v>
      </c>
      <c r="I307" s="38">
        <v>0</v>
      </c>
      <c r="J307" s="38">
        <v>0</v>
      </c>
      <c r="K307" s="38">
        <v>0</v>
      </c>
      <c r="L307" s="38">
        <v>0</v>
      </c>
      <c r="M307" s="38">
        <v>0</v>
      </c>
      <c r="Y307" s="11">
        <v>4</v>
      </c>
      <c r="Z307" s="84">
        <f t="shared" si="317"/>
        <v>0</v>
      </c>
      <c r="AA307" s="84">
        <f t="shared" si="318"/>
        <v>0</v>
      </c>
      <c r="AB307" s="84">
        <f t="shared" ref="AB307:AB315" si="319">IF(AO307="p",BB307+$S$15,(IF(AO307="z",BB307,IF(AO307="m",BB307*$S$15,IF(AO307="n",BB307-$S$15,BB307)))))</f>
        <v>0</v>
      </c>
      <c r="AC307" s="204">
        <f>$S$17</f>
        <v>1</v>
      </c>
      <c r="AD307" s="84">
        <f t="shared" si="311"/>
        <v>0</v>
      </c>
      <c r="AE307" s="84">
        <f t="shared" si="312"/>
        <v>0</v>
      </c>
      <c r="AF307" s="84">
        <f t="shared" si="313"/>
        <v>0</v>
      </c>
      <c r="AG307" s="84">
        <f t="shared" si="314"/>
        <v>0</v>
      </c>
      <c r="AH307" s="84">
        <f t="shared" si="315"/>
        <v>0</v>
      </c>
      <c r="AI307" s="84">
        <f t="shared" si="316"/>
        <v>0</v>
      </c>
      <c r="AL307" s="199">
        <v>4</v>
      </c>
      <c r="AM307" s="207" t="s">
        <v>104</v>
      </c>
      <c r="AN307" s="207" t="s">
        <v>104</v>
      </c>
      <c r="AO307" s="207" t="s">
        <v>104</v>
      </c>
      <c r="AP307" s="206"/>
      <c r="AQ307" s="207" t="s">
        <v>104</v>
      </c>
      <c r="AR307" s="207" t="s">
        <v>104</v>
      </c>
      <c r="AS307" s="207" t="s">
        <v>104</v>
      </c>
      <c r="AT307" s="207" t="s">
        <v>104</v>
      </c>
      <c r="AU307" s="207" t="s">
        <v>104</v>
      </c>
      <c r="AV307" s="207" t="s">
        <v>104</v>
      </c>
      <c r="AW307" s="147"/>
      <c r="AX307" s="147"/>
      <c r="AY307" s="11">
        <v>4</v>
      </c>
      <c r="AZ307" s="191">
        <v>0</v>
      </c>
      <c r="BA307" s="191">
        <v>0</v>
      </c>
      <c r="BB307" s="191">
        <v>0</v>
      </c>
      <c r="BC307" s="212">
        <v>1</v>
      </c>
      <c r="BD307" s="191">
        <v>0</v>
      </c>
      <c r="BE307" s="191">
        <v>0</v>
      </c>
      <c r="BF307" s="191">
        <v>0</v>
      </c>
      <c r="BG307" s="191">
        <v>0</v>
      </c>
      <c r="BH307" s="191">
        <v>0</v>
      </c>
      <c r="BI307" s="191">
        <v>0</v>
      </c>
      <c r="BJ307" s="147"/>
      <c r="BK307" s="215"/>
      <c r="BL307" s="147"/>
      <c r="BM307" s="147"/>
      <c r="BN307" s="147"/>
      <c r="BO307" s="147"/>
      <c r="BP307" s="147"/>
      <c r="BQ307" s="147"/>
      <c r="BS307" s="11">
        <v>4</v>
      </c>
      <c r="BT307" s="191">
        <v>0</v>
      </c>
      <c r="BU307" s="191">
        <v>0</v>
      </c>
      <c r="BV307" s="191">
        <v>0</v>
      </c>
      <c r="BW307" s="212">
        <v>1</v>
      </c>
      <c r="BX307" s="191">
        <v>0</v>
      </c>
      <c r="BY307" s="191">
        <v>0</v>
      </c>
      <c r="BZ307" s="191">
        <v>0</v>
      </c>
      <c r="CA307" s="191">
        <v>0</v>
      </c>
      <c r="CB307" s="191">
        <v>0</v>
      </c>
      <c r="CC307" s="191">
        <v>0</v>
      </c>
      <c r="CG307" s="199">
        <v>4</v>
      </c>
      <c r="CH307" s="207" t="s">
        <v>104</v>
      </c>
      <c r="CI307" s="207" t="s">
        <v>104</v>
      </c>
      <c r="CJ307" s="207" t="s">
        <v>104</v>
      </c>
      <c r="CK307" s="206"/>
      <c r="CL307" s="207" t="s">
        <v>104</v>
      </c>
      <c r="CM307" s="207" t="s">
        <v>104</v>
      </c>
      <c r="CN307" s="207" t="s">
        <v>104</v>
      </c>
      <c r="CO307" s="207" t="s">
        <v>104</v>
      </c>
      <c r="CP307" s="207" t="s">
        <v>104</v>
      </c>
      <c r="CQ307" s="207" t="s">
        <v>104</v>
      </c>
    </row>
    <row r="308" spans="1:95" x14ac:dyDescent="0.2">
      <c r="A308" s="17"/>
      <c r="B308" s="13"/>
      <c r="C308" s="11">
        <v>5</v>
      </c>
      <c r="D308" s="38">
        <v>0</v>
      </c>
      <c r="E308" s="38">
        <v>0</v>
      </c>
      <c r="F308" s="38">
        <v>0</v>
      </c>
      <c r="G308" s="38">
        <v>0</v>
      </c>
      <c r="H308" s="46">
        <v>1</v>
      </c>
      <c r="I308" s="38">
        <v>0</v>
      </c>
      <c r="J308" s="38">
        <v>0</v>
      </c>
      <c r="K308" s="38">
        <v>0</v>
      </c>
      <c r="L308" s="38">
        <v>0</v>
      </c>
      <c r="M308" s="38">
        <v>0</v>
      </c>
      <c r="Y308" s="11">
        <v>5</v>
      </c>
      <c r="Z308" s="84">
        <f t="shared" si="317"/>
        <v>0</v>
      </c>
      <c r="AA308" s="84">
        <f t="shared" si="318"/>
        <v>0</v>
      </c>
      <c r="AB308" s="84">
        <f t="shared" si="319"/>
        <v>0</v>
      </c>
      <c r="AC308" s="84">
        <f t="shared" ref="AC308:AC316" si="320">IF(AP308="p",BC308+$S$15,(IF(AP308="z",BC308,IF(AP308="m",BC308*$S$15,IF(AP308="n",BC308-$S$15,BC308)))))</f>
        <v>0</v>
      </c>
      <c r="AD308" s="204">
        <f>$S$17</f>
        <v>1</v>
      </c>
      <c r="AE308" s="84">
        <f t="shared" si="312"/>
        <v>0</v>
      </c>
      <c r="AF308" s="84">
        <f t="shared" si="313"/>
        <v>0</v>
      </c>
      <c r="AG308" s="84">
        <f t="shared" si="314"/>
        <v>0</v>
      </c>
      <c r="AH308" s="84">
        <f t="shared" si="315"/>
        <v>0</v>
      </c>
      <c r="AI308" s="84">
        <f t="shared" si="316"/>
        <v>0</v>
      </c>
      <c r="AL308" s="199">
        <v>5</v>
      </c>
      <c r="AM308" s="207" t="s">
        <v>104</v>
      </c>
      <c r="AN308" s="207" t="s">
        <v>104</v>
      </c>
      <c r="AO308" s="207" t="s">
        <v>104</v>
      </c>
      <c r="AP308" s="207" t="s">
        <v>104</v>
      </c>
      <c r="AQ308" s="206"/>
      <c r="AR308" s="207" t="s">
        <v>104</v>
      </c>
      <c r="AS308" s="207" t="s">
        <v>104</v>
      </c>
      <c r="AT308" s="207" t="s">
        <v>104</v>
      </c>
      <c r="AU308" s="207" t="s">
        <v>104</v>
      </c>
      <c r="AV308" s="207" t="s">
        <v>104</v>
      </c>
      <c r="AW308" s="147"/>
      <c r="AX308" s="147"/>
      <c r="AY308" s="11">
        <v>5</v>
      </c>
      <c r="AZ308" s="191">
        <v>0</v>
      </c>
      <c r="BA308" s="191">
        <v>0</v>
      </c>
      <c r="BB308" s="191">
        <v>0</v>
      </c>
      <c r="BC308" s="191">
        <v>0</v>
      </c>
      <c r="BD308" s="212">
        <v>1</v>
      </c>
      <c r="BE308" s="191">
        <v>0</v>
      </c>
      <c r="BF308" s="191">
        <v>0</v>
      </c>
      <c r="BG308" s="191">
        <v>0</v>
      </c>
      <c r="BH308" s="191">
        <v>0</v>
      </c>
      <c r="BI308" s="191">
        <v>0</v>
      </c>
      <c r="BJ308" s="147"/>
      <c r="BK308" s="215"/>
      <c r="BL308" s="147"/>
      <c r="BM308" s="147"/>
      <c r="BN308" s="147"/>
      <c r="BO308" s="147"/>
      <c r="BP308" s="147"/>
      <c r="BQ308" s="147"/>
      <c r="BS308" s="11">
        <v>5</v>
      </c>
      <c r="BT308" s="191">
        <v>0</v>
      </c>
      <c r="BU308" s="191">
        <v>0</v>
      </c>
      <c r="BV308" s="191">
        <v>0</v>
      </c>
      <c r="BW308" s="191">
        <v>0</v>
      </c>
      <c r="BX308" s="212">
        <v>1</v>
      </c>
      <c r="BY308" s="191">
        <v>0</v>
      </c>
      <c r="BZ308" s="191">
        <v>0</v>
      </c>
      <c r="CA308" s="191">
        <v>0</v>
      </c>
      <c r="CB308" s="191">
        <v>0</v>
      </c>
      <c r="CC308" s="191">
        <v>0</v>
      </c>
      <c r="CG308" s="199">
        <v>5</v>
      </c>
      <c r="CH308" s="207" t="s">
        <v>104</v>
      </c>
      <c r="CI308" s="207" t="s">
        <v>104</v>
      </c>
      <c r="CJ308" s="207" t="s">
        <v>104</v>
      </c>
      <c r="CK308" s="207" t="s">
        <v>104</v>
      </c>
      <c r="CL308" s="206"/>
      <c r="CM308" s="207" t="s">
        <v>104</v>
      </c>
      <c r="CN308" s="207" t="s">
        <v>104</v>
      </c>
      <c r="CO308" s="207" t="s">
        <v>104</v>
      </c>
      <c r="CP308" s="207" t="s">
        <v>104</v>
      </c>
      <c r="CQ308" s="207" t="s">
        <v>104</v>
      </c>
    </row>
    <row r="309" spans="1:95" x14ac:dyDescent="0.2">
      <c r="A309" s="17"/>
      <c r="B309" s="13"/>
      <c r="C309" s="11">
        <v>6</v>
      </c>
      <c r="D309" s="38">
        <v>0</v>
      </c>
      <c r="E309" s="38">
        <v>0</v>
      </c>
      <c r="F309" s="38">
        <v>0</v>
      </c>
      <c r="G309" s="38">
        <v>0</v>
      </c>
      <c r="H309" s="38">
        <v>0</v>
      </c>
      <c r="I309" s="46">
        <v>1</v>
      </c>
      <c r="J309" s="38">
        <v>0</v>
      </c>
      <c r="K309" s="38">
        <v>0</v>
      </c>
      <c r="L309" s="38">
        <v>0</v>
      </c>
      <c r="M309" s="38">
        <v>0</v>
      </c>
      <c r="Y309" s="11">
        <v>6</v>
      </c>
      <c r="Z309" s="84">
        <f t="shared" si="317"/>
        <v>0</v>
      </c>
      <c r="AA309" s="84">
        <f t="shared" si="318"/>
        <v>0</v>
      </c>
      <c r="AB309" s="84">
        <f t="shared" si="319"/>
        <v>0</v>
      </c>
      <c r="AC309" s="84">
        <f t="shared" si="320"/>
        <v>0</v>
      </c>
      <c r="AD309" s="84">
        <f t="shared" ref="AD309:AD317" si="321">IF(AQ309="p",BD309+$S$15,(IF(AQ309="z",BD309,IF(AQ309="m",BD309*$S$15,IF(AQ309="n",BD309-$S$15,BD309)))))</f>
        <v>0</v>
      </c>
      <c r="AE309" s="204">
        <f>$S$17</f>
        <v>1</v>
      </c>
      <c r="AF309" s="84">
        <f t="shared" si="313"/>
        <v>0</v>
      </c>
      <c r="AG309" s="84">
        <f t="shared" si="314"/>
        <v>0</v>
      </c>
      <c r="AH309" s="84">
        <f t="shared" si="315"/>
        <v>0</v>
      </c>
      <c r="AI309" s="84">
        <f t="shared" si="316"/>
        <v>0</v>
      </c>
      <c r="AL309" s="199">
        <v>6</v>
      </c>
      <c r="AM309" s="207" t="s">
        <v>104</v>
      </c>
      <c r="AN309" s="207" t="s">
        <v>104</v>
      </c>
      <c r="AO309" s="207" t="s">
        <v>104</v>
      </c>
      <c r="AP309" s="207" t="s">
        <v>104</v>
      </c>
      <c r="AQ309" s="207" t="s">
        <v>104</v>
      </c>
      <c r="AR309" s="206"/>
      <c r="AS309" s="207" t="s">
        <v>104</v>
      </c>
      <c r="AT309" s="207" t="s">
        <v>104</v>
      </c>
      <c r="AU309" s="207" t="s">
        <v>104</v>
      </c>
      <c r="AV309" s="207" t="s">
        <v>104</v>
      </c>
      <c r="AW309" s="147"/>
      <c r="AX309" s="147"/>
      <c r="AY309" s="11">
        <v>6</v>
      </c>
      <c r="AZ309" s="191">
        <v>0</v>
      </c>
      <c r="BA309" s="191">
        <v>0</v>
      </c>
      <c r="BB309" s="191">
        <v>0</v>
      </c>
      <c r="BC309" s="191">
        <v>0</v>
      </c>
      <c r="BD309" s="191">
        <v>0</v>
      </c>
      <c r="BE309" s="212">
        <v>1</v>
      </c>
      <c r="BF309" s="191">
        <v>0</v>
      </c>
      <c r="BG309" s="191">
        <v>0</v>
      </c>
      <c r="BH309" s="191">
        <v>0</v>
      </c>
      <c r="BI309" s="191">
        <v>0</v>
      </c>
      <c r="BJ309" s="147"/>
      <c r="BK309" s="215"/>
      <c r="BL309" s="147"/>
      <c r="BM309" s="147"/>
      <c r="BN309" s="147"/>
      <c r="BO309" s="147"/>
      <c r="BP309" s="147"/>
      <c r="BQ309" s="147"/>
      <c r="BS309" s="11">
        <v>6</v>
      </c>
      <c r="BT309" s="191">
        <v>0</v>
      </c>
      <c r="BU309" s="191">
        <v>0</v>
      </c>
      <c r="BV309" s="191">
        <v>0</v>
      </c>
      <c r="BW309" s="191">
        <v>0</v>
      </c>
      <c r="BX309" s="191">
        <v>0</v>
      </c>
      <c r="BY309" s="212">
        <v>1</v>
      </c>
      <c r="BZ309" s="191">
        <v>0</v>
      </c>
      <c r="CA309" s="191">
        <v>0</v>
      </c>
      <c r="CB309" s="191">
        <v>0</v>
      </c>
      <c r="CC309" s="191">
        <v>0</v>
      </c>
      <c r="CG309" s="199">
        <v>6</v>
      </c>
      <c r="CH309" s="207" t="s">
        <v>104</v>
      </c>
      <c r="CI309" s="207" t="s">
        <v>104</v>
      </c>
      <c r="CJ309" s="207" t="s">
        <v>104</v>
      </c>
      <c r="CK309" s="207" t="s">
        <v>104</v>
      </c>
      <c r="CL309" s="207" t="s">
        <v>104</v>
      </c>
      <c r="CM309" s="206"/>
      <c r="CN309" s="207" t="s">
        <v>104</v>
      </c>
      <c r="CO309" s="207" t="s">
        <v>104</v>
      </c>
      <c r="CP309" s="207" t="s">
        <v>104</v>
      </c>
      <c r="CQ309" s="207" t="s">
        <v>104</v>
      </c>
    </row>
    <row r="310" spans="1:95" x14ac:dyDescent="0.2">
      <c r="A310" s="17"/>
      <c r="B310" s="13"/>
      <c r="C310" s="11">
        <v>7</v>
      </c>
      <c r="D310" s="161">
        <v>0</v>
      </c>
      <c r="E310" s="161">
        <v>0</v>
      </c>
      <c r="F310" s="161">
        <v>0</v>
      </c>
      <c r="G310" s="161">
        <v>0</v>
      </c>
      <c r="H310" s="161">
        <v>0</v>
      </c>
      <c r="I310" s="161">
        <v>0</v>
      </c>
      <c r="J310" s="46">
        <v>1</v>
      </c>
      <c r="K310" s="38">
        <v>0</v>
      </c>
      <c r="L310" s="38">
        <v>0</v>
      </c>
      <c r="M310" s="38">
        <v>0</v>
      </c>
      <c r="Y310" s="11">
        <v>7</v>
      </c>
      <c r="Z310" s="84">
        <f t="shared" si="317"/>
        <v>0</v>
      </c>
      <c r="AA310" s="84">
        <f t="shared" si="318"/>
        <v>0</v>
      </c>
      <c r="AB310" s="84">
        <f t="shared" si="319"/>
        <v>0</v>
      </c>
      <c r="AC310" s="84">
        <f t="shared" si="320"/>
        <v>0</v>
      </c>
      <c r="AD310" s="84">
        <f t="shared" si="321"/>
        <v>0</v>
      </c>
      <c r="AE310" s="84">
        <f t="shared" ref="AE310:AE318" si="322">IF(AR310="p",BE310+$S$15,(IF(AR310="z",BE310,IF(AR310="m",BE310*$S$15,IF(AR310="n",BE310-$S$15,BE310)))))</f>
        <v>0</v>
      </c>
      <c r="AF310" s="204">
        <f>$S$17</f>
        <v>1</v>
      </c>
      <c r="AG310" s="84">
        <f t="shared" si="314"/>
        <v>0</v>
      </c>
      <c r="AH310" s="84">
        <f t="shared" si="315"/>
        <v>0</v>
      </c>
      <c r="AI310" s="84">
        <f t="shared" si="316"/>
        <v>0</v>
      </c>
      <c r="AL310" s="199">
        <v>7</v>
      </c>
      <c r="AM310" s="207" t="s">
        <v>104</v>
      </c>
      <c r="AN310" s="207" t="s">
        <v>104</v>
      </c>
      <c r="AO310" s="207" t="s">
        <v>104</v>
      </c>
      <c r="AP310" s="207" t="s">
        <v>104</v>
      </c>
      <c r="AQ310" s="207" t="s">
        <v>104</v>
      </c>
      <c r="AR310" s="207" t="s">
        <v>104</v>
      </c>
      <c r="AS310" s="206"/>
      <c r="AT310" s="207" t="s">
        <v>104</v>
      </c>
      <c r="AU310" s="207" t="s">
        <v>104</v>
      </c>
      <c r="AV310" s="207" t="s">
        <v>104</v>
      </c>
      <c r="AW310" s="147"/>
      <c r="AX310" s="147"/>
      <c r="AY310" s="11">
        <v>7</v>
      </c>
      <c r="AZ310" s="191">
        <v>0</v>
      </c>
      <c r="BA310" s="193">
        <v>0</v>
      </c>
      <c r="BB310" s="193">
        <v>0</v>
      </c>
      <c r="BC310" s="193">
        <v>0</v>
      </c>
      <c r="BD310" s="193">
        <v>0</v>
      </c>
      <c r="BE310" s="193">
        <v>0</v>
      </c>
      <c r="BF310" s="212">
        <v>1</v>
      </c>
      <c r="BG310" s="191">
        <v>0</v>
      </c>
      <c r="BH310" s="191">
        <v>0</v>
      </c>
      <c r="BI310" s="191">
        <v>0</v>
      </c>
      <c r="BJ310" s="147"/>
      <c r="BK310" s="215"/>
      <c r="BL310" s="147"/>
      <c r="BM310" s="147"/>
      <c r="BN310" s="147"/>
      <c r="BO310" s="147"/>
      <c r="BP310" s="147"/>
      <c r="BQ310" s="147"/>
      <c r="BS310" s="11">
        <v>7</v>
      </c>
      <c r="BT310" s="191">
        <v>0</v>
      </c>
      <c r="BU310" s="193">
        <v>0</v>
      </c>
      <c r="BV310" s="193">
        <v>0</v>
      </c>
      <c r="BW310" s="193">
        <v>0</v>
      </c>
      <c r="BX310" s="193">
        <v>0</v>
      </c>
      <c r="BY310" s="193">
        <v>0</v>
      </c>
      <c r="BZ310" s="212">
        <v>1</v>
      </c>
      <c r="CA310" s="191">
        <v>0</v>
      </c>
      <c r="CB310" s="191">
        <v>0</v>
      </c>
      <c r="CC310" s="191">
        <v>0</v>
      </c>
      <c r="CG310" s="199">
        <v>7</v>
      </c>
      <c r="CH310" s="207" t="s">
        <v>104</v>
      </c>
      <c r="CI310" s="207" t="s">
        <v>104</v>
      </c>
      <c r="CJ310" s="207" t="s">
        <v>104</v>
      </c>
      <c r="CK310" s="207" t="s">
        <v>104</v>
      </c>
      <c r="CL310" s="207" t="s">
        <v>104</v>
      </c>
      <c r="CM310" s="207" t="s">
        <v>104</v>
      </c>
      <c r="CN310" s="206"/>
      <c r="CO310" s="207" t="s">
        <v>104</v>
      </c>
      <c r="CP310" s="207" t="s">
        <v>104</v>
      </c>
      <c r="CQ310" s="207" t="s">
        <v>104</v>
      </c>
    </row>
    <row r="311" spans="1:95" x14ac:dyDescent="0.2">
      <c r="A311" s="17"/>
      <c r="B311" s="13"/>
      <c r="C311" s="11">
        <v>8</v>
      </c>
      <c r="D311" s="161">
        <v>0</v>
      </c>
      <c r="E311" s="161">
        <v>0</v>
      </c>
      <c r="F311" s="161">
        <v>0</v>
      </c>
      <c r="G311" s="161">
        <v>0</v>
      </c>
      <c r="H311" s="161">
        <v>0</v>
      </c>
      <c r="I311" s="161">
        <v>0</v>
      </c>
      <c r="J311" s="84">
        <v>0</v>
      </c>
      <c r="K311" s="46">
        <v>1</v>
      </c>
      <c r="L311" s="38">
        <v>0</v>
      </c>
      <c r="M311" s="38">
        <v>0</v>
      </c>
      <c r="Y311" s="11">
        <v>8</v>
      </c>
      <c r="Z311" s="84">
        <f t="shared" si="317"/>
        <v>0</v>
      </c>
      <c r="AA311" s="84">
        <f t="shared" si="318"/>
        <v>0</v>
      </c>
      <c r="AB311" s="84">
        <f t="shared" si="319"/>
        <v>0</v>
      </c>
      <c r="AC311" s="84">
        <f t="shared" si="320"/>
        <v>0</v>
      </c>
      <c r="AD311" s="84">
        <f t="shared" si="321"/>
        <v>0</v>
      </c>
      <c r="AE311" s="84">
        <f t="shared" si="322"/>
        <v>0</v>
      </c>
      <c r="AF311" s="84">
        <f t="shared" ref="AF311:AF319" si="323">IF(AS311="p",BF311+$S$15,(IF(AS311="z",BF311,IF(AS311="m",BF311*$S$15,IF(AS311="n",BF311-$S$15,BF311)))))</f>
        <v>0</v>
      </c>
      <c r="AG311" s="204">
        <f>$S$17</f>
        <v>1</v>
      </c>
      <c r="AH311" s="84">
        <f t="shared" si="315"/>
        <v>0</v>
      </c>
      <c r="AI311" s="84">
        <f t="shared" si="316"/>
        <v>0</v>
      </c>
      <c r="AL311" s="199">
        <v>8</v>
      </c>
      <c r="AM311" s="207" t="s">
        <v>104</v>
      </c>
      <c r="AN311" s="207" t="s">
        <v>104</v>
      </c>
      <c r="AO311" s="207" t="s">
        <v>104</v>
      </c>
      <c r="AP311" s="207" t="s">
        <v>104</v>
      </c>
      <c r="AQ311" s="207" t="s">
        <v>104</v>
      </c>
      <c r="AR311" s="207" t="s">
        <v>104</v>
      </c>
      <c r="AS311" s="207" t="s">
        <v>104</v>
      </c>
      <c r="AT311" s="206"/>
      <c r="AU311" s="207" t="s">
        <v>104</v>
      </c>
      <c r="AV311" s="207" t="s">
        <v>104</v>
      </c>
      <c r="AW311" s="147"/>
      <c r="AX311" s="147"/>
      <c r="AY311" s="11">
        <v>8</v>
      </c>
      <c r="AZ311" s="191">
        <v>0</v>
      </c>
      <c r="BA311" s="193">
        <v>0</v>
      </c>
      <c r="BB311" s="193">
        <v>0</v>
      </c>
      <c r="BC311" s="193">
        <v>0</v>
      </c>
      <c r="BD311" s="193">
        <v>0</v>
      </c>
      <c r="BE311" s="193">
        <v>0</v>
      </c>
      <c r="BF311" s="193">
        <v>0</v>
      </c>
      <c r="BG311" s="212">
        <v>1</v>
      </c>
      <c r="BH311" s="191">
        <v>0</v>
      </c>
      <c r="BI311" s="191">
        <v>0</v>
      </c>
      <c r="BJ311" s="147"/>
      <c r="BK311" s="215"/>
      <c r="BL311" s="147"/>
      <c r="BM311" s="147"/>
      <c r="BN311" s="147"/>
      <c r="BO311" s="147"/>
      <c r="BP311" s="147"/>
      <c r="BQ311" s="147"/>
      <c r="BS311" s="11">
        <v>8</v>
      </c>
      <c r="BT311" s="191">
        <v>0</v>
      </c>
      <c r="BU311" s="193">
        <v>0</v>
      </c>
      <c r="BV311" s="193">
        <v>0</v>
      </c>
      <c r="BW311" s="193">
        <v>0</v>
      </c>
      <c r="BX311" s="193">
        <v>0</v>
      </c>
      <c r="BY311" s="193">
        <v>0</v>
      </c>
      <c r="BZ311" s="193">
        <v>0</v>
      </c>
      <c r="CA311" s="212">
        <v>1</v>
      </c>
      <c r="CB311" s="191">
        <v>0</v>
      </c>
      <c r="CC311" s="191">
        <v>0</v>
      </c>
      <c r="CG311" s="199">
        <v>8</v>
      </c>
      <c r="CH311" s="207" t="s">
        <v>104</v>
      </c>
      <c r="CI311" s="207" t="s">
        <v>104</v>
      </c>
      <c r="CJ311" s="207" t="s">
        <v>104</v>
      </c>
      <c r="CK311" s="207" t="s">
        <v>104</v>
      </c>
      <c r="CL311" s="207" t="s">
        <v>104</v>
      </c>
      <c r="CM311" s="207" t="s">
        <v>104</v>
      </c>
      <c r="CN311" s="207" t="s">
        <v>104</v>
      </c>
      <c r="CO311" s="206"/>
      <c r="CP311" s="207" t="s">
        <v>104</v>
      </c>
      <c r="CQ311" s="207" t="s">
        <v>104</v>
      </c>
    </row>
    <row r="312" spans="1:95" x14ac:dyDescent="0.2">
      <c r="A312" s="17"/>
      <c r="B312" s="13"/>
      <c r="C312" s="11">
        <v>9</v>
      </c>
      <c r="D312" s="161">
        <v>0</v>
      </c>
      <c r="E312" s="161">
        <v>0</v>
      </c>
      <c r="F312" s="161">
        <v>0</v>
      </c>
      <c r="G312" s="161">
        <v>0</v>
      </c>
      <c r="H312" s="161">
        <v>0</v>
      </c>
      <c r="I312" s="161">
        <v>0</v>
      </c>
      <c r="J312" s="84">
        <v>0</v>
      </c>
      <c r="K312" s="84">
        <v>0</v>
      </c>
      <c r="L312" s="46">
        <v>1</v>
      </c>
      <c r="M312" s="38">
        <v>0</v>
      </c>
      <c r="Y312" s="11">
        <v>9</v>
      </c>
      <c r="Z312" s="84">
        <f t="shared" si="317"/>
        <v>0</v>
      </c>
      <c r="AA312" s="84">
        <f t="shared" si="318"/>
        <v>0</v>
      </c>
      <c r="AB312" s="84">
        <f t="shared" si="319"/>
        <v>0</v>
      </c>
      <c r="AC312" s="84">
        <f t="shared" si="320"/>
        <v>0</v>
      </c>
      <c r="AD312" s="84">
        <f t="shared" si="321"/>
        <v>0</v>
      </c>
      <c r="AE312" s="84">
        <f t="shared" si="322"/>
        <v>0</v>
      </c>
      <c r="AF312" s="84">
        <f t="shared" si="323"/>
        <v>0</v>
      </c>
      <c r="AG312" s="84">
        <f t="shared" ref="AG312:AG320" si="324">IF(AT312="p",BG312+$S$15,(IF(AT312="z",BG312,IF(AT312="m",BG312*$S$15,IF(AT312="n",BG312-$S$15,BG312)))))</f>
        <v>0</v>
      </c>
      <c r="AH312" s="204">
        <f>$S$17</f>
        <v>1</v>
      </c>
      <c r="AI312" s="84">
        <f t="shared" si="316"/>
        <v>0</v>
      </c>
      <c r="AL312" s="199">
        <v>9</v>
      </c>
      <c r="AM312" s="207" t="s">
        <v>104</v>
      </c>
      <c r="AN312" s="207" t="s">
        <v>104</v>
      </c>
      <c r="AO312" s="207" t="s">
        <v>104</v>
      </c>
      <c r="AP312" s="207" t="s">
        <v>104</v>
      </c>
      <c r="AQ312" s="207" t="s">
        <v>104</v>
      </c>
      <c r="AR312" s="207" t="s">
        <v>104</v>
      </c>
      <c r="AS312" s="207" t="s">
        <v>104</v>
      </c>
      <c r="AT312" s="207" t="s">
        <v>104</v>
      </c>
      <c r="AU312" s="206"/>
      <c r="AV312" s="207" t="s">
        <v>104</v>
      </c>
      <c r="AW312" s="147"/>
      <c r="AX312" s="147"/>
      <c r="AY312" s="11">
        <v>9</v>
      </c>
      <c r="AZ312" s="191">
        <v>0</v>
      </c>
      <c r="BA312" s="193">
        <v>0</v>
      </c>
      <c r="BB312" s="193">
        <v>0</v>
      </c>
      <c r="BC312" s="193">
        <v>0</v>
      </c>
      <c r="BD312" s="193">
        <v>0</v>
      </c>
      <c r="BE312" s="193">
        <v>0</v>
      </c>
      <c r="BF312" s="193">
        <v>0</v>
      </c>
      <c r="BG312" s="193">
        <v>0</v>
      </c>
      <c r="BH312" s="212">
        <v>1</v>
      </c>
      <c r="BI312" s="191">
        <v>0</v>
      </c>
      <c r="BJ312" s="147"/>
      <c r="BK312" s="215"/>
      <c r="BL312" s="147"/>
      <c r="BM312" s="147"/>
      <c r="BN312" s="147"/>
      <c r="BO312" s="147"/>
      <c r="BP312" s="147"/>
      <c r="BQ312" s="147"/>
      <c r="BS312" s="11">
        <v>9</v>
      </c>
      <c r="BT312" s="191">
        <v>0</v>
      </c>
      <c r="BU312" s="193">
        <v>0</v>
      </c>
      <c r="BV312" s="193">
        <v>0</v>
      </c>
      <c r="BW312" s="193">
        <v>0</v>
      </c>
      <c r="BX312" s="193">
        <v>0</v>
      </c>
      <c r="BY312" s="193">
        <v>0</v>
      </c>
      <c r="BZ312" s="193">
        <v>0</v>
      </c>
      <c r="CA312" s="193">
        <v>0</v>
      </c>
      <c r="CB312" s="212">
        <v>1</v>
      </c>
      <c r="CC312" s="191">
        <v>0</v>
      </c>
      <c r="CG312" s="199">
        <v>9</v>
      </c>
      <c r="CH312" s="207" t="s">
        <v>104</v>
      </c>
      <c r="CI312" s="207" t="s">
        <v>104</v>
      </c>
      <c r="CJ312" s="207" t="s">
        <v>104</v>
      </c>
      <c r="CK312" s="207" t="s">
        <v>104</v>
      </c>
      <c r="CL312" s="207" t="s">
        <v>104</v>
      </c>
      <c r="CM312" s="207" t="s">
        <v>104</v>
      </c>
      <c r="CN312" s="207" t="s">
        <v>104</v>
      </c>
      <c r="CO312" s="207" t="s">
        <v>104</v>
      </c>
      <c r="CP312" s="206"/>
      <c r="CQ312" s="207" t="s">
        <v>104</v>
      </c>
    </row>
    <row r="313" spans="1:95" x14ac:dyDescent="0.2">
      <c r="A313" s="17"/>
      <c r="B313" s="13"/>
      <c r="C313" s="166">
        <v>10</v>
      </c>
      <c r="D313" s="157">
        <v>0</v>
      </c>
      <c r="E313" s="157">
        <v>0</v>
      </c>
      <c r="F313" s="157">
        <v>0</v>
      </c>
      <c r="G313" s="157">
        <v>0</v>
      </c>
      <c r="H313" s="157">
        <v>0</v>
      </c>
      <c r="I313" s="157">
        <v>0</v>
      </c>
      <c r="J313" s="167">
        <v>0</v>
      </c>
      <c r="K313" s="167">
        <v>0</v>
      </c>
      <c r="L313" s="167">
        <v>0</v>
      </c>
      <c r="M313" s="168">
        <v>1</v>
      </c>
      <c r="Y313" s="166">
        <v>10</v>
      </c>
      <c r="Z313" s="167">
        <f>IF(AM313="p",AZ313+$S$15,(IF(AM313="z",AZ313,IF(AM313="m",AZ313*$S$15,IF(AM313="n",AZ313-$S$15,AZ313)))))</f>
        <v>0</v>
      </c>
      <c r="AA313" s="167">
        <f t="shared" si="318"/>
        <v>0</v>
      </c>
      <c r="AB313" s="167">
        <f t="shared" si="319"/>
        <v>0</v>
      </c>
      <c r="AC313" s="167">
        <f t="shared" si="320"/>
        <v>0</v>
      </c>
      <c r="AD313" s="167">
        <f t="shared" si="321"/>
        <v>0</v>
      </c>
      <c r="AE313" s="167">
        <f t="shared" si="322"/>
        <v>0</v>
      </c>
      <c r="AF313" s="167">
        <f t="shared" si="323"/>
        <v>0</v>
      </c>
      <c r="AG313" s="167">
        <f t="shared" si="324"/>
        <v>0</v>
      </c>
      <c r="AH313" s="167">
        <f t="shared" ref="AH313:AH321" si="325">IF(AU313="p",BH313+$S$15,(IF(AU313="z",BH313,IF(AU313="m",BH313*$S$15,IF(AU313="n",BH313-$S$15,BH313)))))</f>
        <v>0</v>
      </c>
      <c r="AI313" s="168">
        <f>$S$17</f>
        <v>1</v>
      </c>
      <c r="AL313" s="200">
        <v>10</v>
      </c>
      <c r="AM313" s="208" t="s">
        <v>104</v>
      </c>
      <c r="AN313" s="208" t="s">
        <v>104</v>
      </c>
      <c r="AO313" s="208" t="s">
        <v>104</v>
      </c>
      <c r="AP313" s="208" t="s">
        <v>104</v>
      </c>
      <c r="AQ313" s="208" t="s">
        <v>104</v>
      </c>
      <c r="AR313" s="208" t="s">
        <v>104</v>
      </c>
      <c r="AS313" s="208" t="s">
        <v>104</v>
      </c>
      <c r="AT313" s="208" t="s">
        <v>104</v>
      </c>
      <c r="AU313" s="208" t="s">
        <v>104</v>
      </c>
      <c r="AV313" s="209"/>
      <c r="AW313" s="169"/>
      <c r="AX313" s="169"/>
      <c r="AY313" s="166">
        <v>10</v>
      </c>
      <c r="AZ313" s="196">
        <v>0</v>
      </c>
      <c r="BA313" s="195">
        <v>0</v>
      </c>
      <c r="BB313" s="195">
        <v>0</v>
      </c>
      <c r="BC313" s="195">
        <v>0</v>
      </c>
      <c r="BD313" s="195">
        <v>0</v>
      </c>
      <c r="BE313" s="195">
        <v>0</v>
      </c>
      <c r="BF313" s="195">
        <v>0</v>
      </c>
      <c r="BG313" s="195">
        <v>0</v>
      </c>
      <c r="BH313" s="195">
        <v>0</v>
      </c>
      <c r="BI313" s="213">
        <v>1</v>
      </c>
      <c r="BJ313" s="169"/>
      <c r="BK313" s="217"/>
      <c r="BL313" s="169"/>
      <c r="BM313" s="169"/>
      <c r="BN313" s="169"/>
      <c r="BO313" s="169"/>
      <c r="BP313" s="169"/>
      <c r="BQ313" s="169"/>
      <c r="BS313" s="166">
        <v>10</v>
      </c>
      <c r="BT313" s="196">
        <v>0</v>
      </c>
      <c r="BU313" s="195">
        <v>0</v>
      </c>
      <c r="BV313" s="195">
        <v>0</v>
      </c>
      <c r="BW313" s="195">
        <v>0</v>
      </c>
      <c r="BX313" s="195">
        <v>0</v>
      </c>
      <c r="BY313" s="195">
        <v>0</v>
      </c>
      <c r="BZ313" s="195">
        <v>0</v>
      </c>
      <c r="CA313" s="195">
        <v>0</v>
      </c>
      <c r="CB313" s="195">
        <v>0</v>
      </c>
      <c r="CC313" s="213">
        <v>1</v>
      </c>
      <c r="CG313" s="200">
        <v>10</v>
      </c>
      <c r="CH313" s="208" t="s">
        <v>104</v>
      </c>
      <c r="CI313" s="208" t="s">
        <v>104</v>
      </c>
      <c r="CJ313" s="208" t="s">
        <v>104</v>
      </c>
      <c r="CK313" s="208" t="s">
        <v>104</v>
      </c>
      <c r="CL313" s="208" t="s">
        <v>104</v>
      </c>
      <c r="CM313" s="208" t="s">
        <v>104</v>
      </c>
      <c r="CN313" s="208" t="s">
        <v>104</v>
      </c>
      <c r="CO313" s="208" t="s">
        <v>104</v>
      </c>
      <c r="CP313" s="208" t="s">
        <v>104</v>
      </c>
      <c r="CQ313" s="209"/>
    </row>
    <row r="314" spans="1:95" x14ac:dyDescent="0.2">
      <c r="A314" s="17" t="s">
        <v>12</v>
      </c>
      <c r="B314" s="13">
        <f>B304+1</f>
        <v>32</v>
      </c>
      <c r="C314" s="11">
        <v>1</v>
      </c>
      <c r="D314" s="46">
        <v>1</v>
      </c>
      <c r="E314" s="38">
        <v>0</v>
      </c>
      <c r="F314" s="38">
        <v>0</v>
      </c>
      <c r="G314" s="38">
        <v>0</v>
      </c>
      <c r="H314" s="38">
        <v>0</v>
      </c>
      <c r="I314" s="38">
        <v>0</v>
      </c>
      <c r="J314" s="38">
        <v>0</v>
      </c>
      <c r="K314" s="38">
        <v>0</v>
      </c>
      <c r="L314" s="38">
        <v>0</v>
      </c>
      <c r="M314" s="38">
        <v>0</v>
      </c>
      <c r="O314" s="10"/>
      <c r="Y314" s="11">
        <v>1</v>
      </c>
      <c r="Z314" s="204">
        <f>$S$17</f>
        <v>1</v>
      </c>
      <c r="AA314" s="84">
        <f>IF(AN314="p",BA314+$S$15,(IF(AN314="z",BA314,IF(AN314="m",BA314*$S$15,IF(AN314="n",BA314-$S$15,BA314)))))</f>
        <v>0</v>
      </c>
      <c r="AB314" s="84">
        <f t="shared" si="319"/>
        <v>0</v>
      </c>
      <c r="AC314" s="84">
        <f t="shared" si="320"/>
        <v>0</v>
      </c>
      <c r="AD314" s="84">
        <f t="shared" si="321"/>
        <v>0</v>
      </c>
      <c r="AE314" s="84">
        <f t="shared" si="322"/>
        <v>0</v>
      </c>
      <c r="AF314" s="84">
        <f t="shared" si="323"/>
        <v>0</v>
      </c>
      <c r="AG314" s="84">
        <f t="shared" si="324"/>
        <v>0</v>
      </c>
      <c r="AH314" s="84">
        <f t="shared" si="325"/>
        <v>0</v>
      </c>
      <c r="AI314" s="84">
        <f t="shared" ref="AI314:AI322" si="326">IF(AV314="p",BI314+$S$15,(IF(AV314="z",BI314,IF(AV314="m",BI314*$S$15,IF(AV314="n",BI314-$S$15,BI314)))))</f>
        <v>0</v>
      </c>
      <c r="AL314" s="199">
        <v>1</v>
      </c>
      <c r="AM314" s="206"/>
      <c r="AN314" s="207" t="s">
        <v>104</v>
      </c>
      <c r="AO314" s="207" t="s">
        <v>104</v>
      </c>
      <c r="AP314" s="207" t="s">
        <v>104</v>
      </c>
      <c r="AQ314" s="207" t="s">
        <v>104</v>
      </c>
      <c r="AR314" s="207" t="s">
        <v>104</v>
      </c>
      <c r="AS314" s="207" t="s">
        <v>104</v>
      </c>
      <c r="AT314" s="207" t="s">
        <v>104</v>
      </c>
      <c r="AU314" s="207" t="s">
        <v>104</v>
      </c>
      <c r="AV314" s="207" t="s">
        <v>104</v>
      </c>
      <c r="AW314" s="147"/>
      <c r="AX314" s="147"/>
      <c r="AY314" s="11">
        <v>1</v>
      </c>
      <c r="AZ314" s="212">
        <v>1</v>
      </c>
      <c r="BA314" s="191">
        <v>0</v>
      </c>
      <c r="BB314" s="191">
        <v>0</v>
      </c>
      <c r="BC314" s="191">
        <v>0</v>
      </c>
      <c r="BD314" s="191">
        <v>0</v>
      </c>
      <c r="BE314" s="191">
        <v>0</v>
      </c>
      <c r="BF314" s="191">
        <v>0</v>
      </c>
      <c r="BG314" s="191">
        <v>0</v>
      </c>
      <c r="BH314" s="191">
        <v>0</v>
      </c>
      <c r="BI314" s="191">
        <v>0</v>
      </c>
      <c r="BJ314" s="147"/>
      <c r="BK314" s="215"/>
      <c r="BL314" s="147"/>
      <c r="BM314" s="147"/>
      <c r="BN314" s="147"/>
      <c r="BO314" s="147"/>
      <c r="BP314" s="147"/>
      <c r="BQ314" s="147"/>
      <c r="BS314" s="11">
        <v>1</v>
      </c>
      <c r="BT314" s="212">
        <v>1</v>
      </c>
      <c r="BU314" s="191">
        <v>0</v>
      </c>
      <c r="BV314" s="191">
        <v>0</v>
      </c>
      <c r="BW314" s="191">
        <v>0</v>
      </c>
      <c r="BX314" s="191">
        <v>0</v>
      </c>
      <c r="BY314" s="191">
        <v>0</v>
      </c>
      <c r="BZ314" s="191">
        <v>0</v>
      </c>
      <c r="CA314" s="191">
        <v>0</v>
      </c>
      <c r="CB314" s="191">
        <v>0</v>
      </c>
      <c r="CC314" s="191">
        <v>0</v>
      </c>
      <c r="CG314" s="199">
        <v>1</v>
      </c>
      <c r="CH314" s="206"/>
      <c r="CI314" s="207" t="s">
        <v>104</v>
      </c>
      <c r="CJ314" s="207" t="s">
        <v>104</v>
      </c>
      <c r="CK314" s="207" t="s">
        <v>104</v>
      </c>
      <c r="CL314" s="207" t="s">
        <v>104</v>
      </c>
      <c r="CM314" s="207" t="s">
        <v>104</v>
      </c>
      <c r="CN314" s="207" t="s">
        <v>104</v>
      </c>
      <c r="CO314" s="207" t="s">
        <v>104</v>
      </c>
      <c r="CP314" s="207" t="s">
        <v>104</v>
      </c>
      <c r="CQ314" s="207" t="s">
        <v>104</v>
      </c>
    </row>
    <row r="315" spans="1:95" x14ac:dyDescent="0.2">
      <c r="A315" s="17"/>
      <c r="B315" s="13"/>
      <c r="C315" s="11">
        <v>2</v>
      </c>
      <c r="D315" s="38">
        <v>0</v>
      </c>
      <c r="E315" s="46">
        <v>1</v>
      </c>
      <c r="F315" s="38">
        <v>0</v>
      </c>
      <c r="G315" s="38">
        <v>0</v>
      </c>
      <c r="H315" s="38">
        <v>0</v>
      </c>
      <c r="I315" s="38">
        <v>0</v>
      </c>
      <c r="J315" s="38">
        <v>0</v>
      </c>
      <c r="K315" s="38">
        <v>0</v>
      </c>
      <c r="L315" s="38">
        <v>0</v>
      </c>
      <c r="M315" s="38">
        <v>0</v>
      </c>
      <c r="Y315" s="11">
        <v>2</v>
      </c>
      <c r="Z315" s="84">
        <f>IF(AM315="p",AZ315+$S$15,(IF(AM315="z",AZ315,IF(AM315="m",AZ315*$S$15,IF(AM315="n",AZ315-$S$15,AZ315)))))</f>
        <v>0</v>
      </c>
      <c r="AA315" s="204">
        <f>$S$17</f>
        <v>1</v>
      </c>
      <c r="AB315" s="84">
        <f t="shared" si="319"/>
        <v>0</v>
      </c>
      <c r="AC315" s="84">
        <f t="shared" si="320"/>
        <v>0</v>
      </c>
      <c r="AD315" s="84">
        <f t="shared" si="321"/>
        <v>0</v>
      </c>
      <c r="AE315" s="84">
        <f t="shared" si="322"/>
        <v>0</v>
      </c>
      <c r="AF315" s="84">
        <f t="shared" si="323"/>
        <v>0</v>
      </c>
      <c r="AG315" s="84">
        <f t="shared" si="324"/>
        <v>0</v>
      </c>
      <c r="AH315" s="84">
        <f t="shared" si="325"/>
        <v>0</v>
      </c>
      <c r="AI315" s="84">
        <f t="shared" si="326"/>
        <v>0</v>
      </c>
      <c r="AL315" s="199">
        <v>2</v>
      </c>
      <c r="AM315" s="207" t="s">
        <v>104</v>
      </c>
      <c r="AN315" s="206"/>
      <c r="AO315" s="207" t="s">
        <v>104</v>
      </c>
      <c r="AP315" s="207" t="s">
        <v>104</v>
      </c>
      <c r="AQ315" s="207" t="s">
        <v>104</v>
      </c>
      <c r="AR315" s="207" t="s">
        <v>104</v>
      </c>
      <c r="AS315" s="207" t="s">
        <v>104</v>
      </c>
      <c r="AT315" s="207" t="s">
        <v>104</v>
      </c>
      <c r="AU315" s="207" t="s">
        <v>104</v>
      </c>
      <c r="AV315" s="207" t="s">
        <v>104</v>
      </c>
      <c r="AW315" s="147"/>
      <c r="AX315" s="147"/>
      <c r="AY315" s="11">
        <v>2</v>
      </c>
      <c r="AZ315" s="191">
        <v>0</v>
      </c>
      <c r="BA315" s="212">
        <v>1</v>
      </c>
      <c r="BB315" s="191">
        <v>0</v>
      </c>
      <c r="BC315" s="191">
        <v>0</v>
      </c>
      <c r="BD315" s="191">
        <v>0</v>
      </c>
      <c r="BE315" s="191">
        <v>0</v>
      </c>
      <c r="BF315" s="191">
        <v>0</v>
      </c>
      <c r="BG315" s="191">
        <v>0</v>
      </c>
      <c r="BH315" s="191">
        <v>0</v>
      </c>
      <c r="BI315" s="191">
        <v>0</v>
      </c>
      <c r="BJ315" s="147"/>
      <c r="BK315" s="215"/>
      <c r="BL315" s="147"/>
      <c r="BM315" s="147"/>
      <c r="BN315" s="147"/>
      <c r="BO315" s="147"/>
      <c r="BP315" s="147"/>
      <c r="BQ315" s="147"/>
      <c r="BS315" s="11">
        <v>2</v>
      </c>
      <c r="BT315" s="191">
        <v>0</v>
      </c>
      <c r="BU315" s="212">
        <v>1</v>
      </c>
      <c r="BV315" s="191">
        <v>0</v>
      </c>
      <c r="BW315" s="191">
        <v>0</v>
      </c>
      <c r="BX315" s="191">
        <v>0</v>
      </c>
      <c r="BY315" s="191">
        <v>0</v>
      </c>
      <c r="BZ315" s="191">
        <v>0</v>
      </c>
      <c r="CA315" s="191">
        <v>0</v>
      </c>
      <c r="CB315" s="191">
        <v>0</v>
      </c>
      <c r="CC315" s="191">
        <v>0</v>
      </c>
      <c r="CG315" s="199">
        <v>2</v>
      </c>
      <c r="CH315" s="207" t="s">
        <v>104</v>
      </c>
      <c r="CI315" s="206"/>
      <c r="CJ315" s="207" t="s">
        <v>104</v>
      </c>
      <c r="CK315" s="207" t="s">
        <v>104</v>
      </c>
      <c r="CL315" s="207" t="s">
        <v>104</v>
      </c>
      <c r="CM315" s="207" t="s">
        <v>104</v>
      </c>
      <c r="CN315" s="207" t="s">
        <v>104</v>
      </c>
      <c r="CO315" s="207" t="s">
        <v>104</v>
      </c>
      <c r="CP315" s="207" t="s">
        <v>104</v>
      </c>
      <c r="CQ315" s="207" t="s">
        <v>104</v>
      </c>
    </row>
    <row r="316" spans="1:95" x14ac:dyDescent="0.2">
      <c r="A316" s="17"/>
      <c r="B316" s="13"/>
      <c r="C316" s="11">
        <v>3</v>
      </c>
      <c r="D316" s="38">
        <v>0</v>
      </c>
      <c r="E316" s="38">
        <v>0</v>
      </c>
      <c r="F316" s="46">
        <v>1</v>
      </c>
      <c r="G316" s="38">
        <v>0</v>
      </c>
      <c r="H316" s="38">
        <v>0</v>
      </c>
      <c r="I316" s="38">
        <v>0</v>
      </c>
      <c r="J316" s="38">
        <v>0</v>
      </c>
      <c r="K316" s="38">
        <v>0</v>
      </c>
      <c r="L316" s="38">
        <v>0</v>
      </c>
      <c r="M316" s="38">
        <v>0</v>
      </c>
      <c r="Y316" s="11">
        <v>3</v>
      </c>
      <c r="Z316" s="84">
        <f t="shared" ref="Z316:Z322" si="327">IF(AM316="p",AZ316+$S$15,(IF(AM316="z",AZ316,IF(AM316="m",AZ316*$S$15,IF(AM316="n",AZ316-$S$15,AZ316)))))</f>
        <v>0</v>
      </c>
      <c r="AA316" s="84">
        <f t="shared" ref="AA316:AA323" si="328">IF(AN316="p",BA316+$S$15,(IF(AN316="z",BA316,IF(AN316="m",BA316*$S$15,IF(AN316="n",BA316-$S$15,BA316)))))</f>
        <v>0</v>
      </c>
      <c r="AB316" s="204">
        <f>$S$17</f>
        <v>1</v>
      </c>
      <c r="AC316" s="84">
        <f t="shared" si="320"/>
        <v>0</v>
      </c>
      <c r="AD316" s="84">
        <f t="shared" si="321"/>
        <v>0</v>
      </c>
      <c r="AE316" s="84">
        <f t="shared" si="322"/>
        <v>0</v>
      </c>
      <c r="AF316" s="84">
        <f t="shared" si="323"/>
        <v>0</v>
      </c>
      <c r="AG316" s="84">
        <f t="shared" si="324"/>
        <v>0</v>
      </c>
      <c r="AH316" s="84">
        <f t="shared" si="325"/>
        <v>0</v>
      </c>
      <c r="AI316" s="84">
        <f t="shared" si="326"/>
        <v>0</v>
      </c>
      <c r="AL316" s="199">
        <v>3</v>
      </c>
      <c r="AM316" s="207" t="s">
        <v>104</v>
      </c>
      <c r="AN316" s="207" t="s">
        <v>104</v>
      </c>
      <c r="AO316" s="206"/>
      <c r="AP316" s="207" t="s">
        <v>104</v>
      </c>
      <c r="AQ316" s="207" t="s">
        <v>104</v>
      </c>
      <c r="AR316" s="207" t="s">
        <v>104</v>
      </c>
      <c r="AS316" s="207" t="s">
        <v>104</v>
      </c>
      <c r="AT316" s="207" t="s">
        <v>104</v>
      </c>
      <c r="AU316" s="207" t="s">
        <v>104</v>
      </c>
      <c r="AV316" s="207" t="s">
        <v>104</v>
      </c>
      <c r="AW316" s="147"/>
      <c r="AX316" s="147"/>
      <c r="AY316" s="11">
        <v>3</v>
      </c>
      <c r="AZ316" s="191">
        <v>0</v>
      </c>
      <c r="BA316" s="191">
        <v>0</v>
      </c>
      <c r="BB316" s="212">
        <v>1</v>
      </c>
      <c r="BC316" s="191">
        <v>0</v>
      </c>
      <c r="BD316" s="191">
        <v>0</v>
      </c>
      <c r="BE316" s="191">
        <v>0</v>
      </c>
      <c r="BF316" s="191">
        <v>0</v>
      </c>
      <c r="BG316" s="191">
        <v>0</v>
      </c>
      <c r="BH316" s="191">
        <v>0</v>
      </c>
      <c r="BI316" s="191">
        <v>0</v>
      </c>
      <c r="BJ316" s="147"/>
      <c r="BK316" s="215"/>
      <c r="BL316" s="147"/>
      <c r="BM316" s="147"/>
      <c r="BN316" s="147"/>
      <c r="BO316" s="147"/>
      <c r="BP316" s="147"/>
      <c r="BQ316" s="147"/>
      <c r="BS316" s="11">
        <v>3</v>
      </c>
      <c r="BT316" s="191">
        <v>0</v>
      </c>
      <c r="BU316" s="191">
        <v>0</v>
      </c>
      <c r="BV316" s="212">
        <v>1</v>
      </c>
      <c r="BW316" s="191">
        <v>0</v>
      </c>
      <c r="BX316" s="191">
        <v>0</v>
      </c>
      <c r="BY316" s="191">
        <v>0</v>
      </c>
      <c r="BZ316" s="191">
        <v>0</v>
      </c>
      <c r="CA316" s="191">
        <v>0</v>
      </c>
      <c r="CB316" s="191">
        <v>0</v>
      </c>
      <c r="CC316" s="191">
        <v>0</v>
      </c>
      <c r="CG316" s="199">
        <v>3</v>
      </c>
      <c r="CH316" s="207" t="s">
        <v>104</v>
      </c>
      <c r="CI316" s="207" t="s">
        <v>104</v>
      </c>
      <c r="CJ316" s="206"/>
      <c r="CK316" s="207" t="s">
        <v>104</v>
      </c>
      <c r="CL316" s="207" t="s">
        <v>104</v>
      </c>
      <c r="CM316" s="207" t="s">
        <v>104</v>
      </c>
      <c r="CN316" s="207" t="s">
        <v>104</v>
      </c>
      <c r="CO316" s="207" t="s">
        <v>104</v>
      </c>
      <c r="CP316" s="207" t="s">
        <v>104</v>
      </c>
      <c r="CQ316" s="207" t="s">
        <v>104</v>
      </c>
    </row>
    <row r="317" spans="1:95" x14ac:dyDescent="0.2">
      <c r="A317" s="17"/>
      <c r="B317" s="13"/>
      <c r="C317" s="11">
        <v>4</v>
      </c>
      <c r="D317" s="38">
        <v>0</v>
      </c>
      <c r="E317" s="38">
        <v>0</v>
      </c>
      <c r="F317" s="38">
        <v>0</v>
      </c>
      <c r="G317" s="46">
        <v>1</v>
      </c>
      <c r="H317" s="38">
        <v>0</v>
      </c>
      <c r="I317" s="38">
        <v>0</v>
      </c>
      <c r="J317" s="38">
        <v>0</v>
      </c>
      <c r="K317" s="38">
        <v>0</v>
      </c>
      <c r="L317" s="38">
        <v>0</v>
      </c>
      <c r="M317" s="38">
        <v>0</v>
      </c>
      <c r="Y317" s="11">
        <v>4</v>
      </c>
      <c r="Z317" s="84">
        <f t="shared" si="327"/>
        <v>0</v>
      </c>
      <c r="AA317" s="84">
        <f t="shared" si="328"/>
        <v>0</v>
      </c>
      <c r="AB317" s="84">
        <f t="shared" ref="AB317:AB325" si="329">IF(AO317="p",BB317+$S$15,(IF(AO317="z",BB317,IF(AO317="m",BB317*$S$15,IF(AO317="n",BB317-$S$15,BB317)))))</f>
        <v>0</v>
      </c>
      <c r="AC317" s="204">
        <f>$S$17</f>
        <v>1</v>
      </c>
      <c r="AD317" s="84">
        <f t="shared" si="321"/>
        <v>0</v>
      </c>
      <c r="AE317" s="84">
        <f t="shared" si="322"/>
        <v>0</v>
      </c>
      <c r="AF317" s="84">
        <f t="shared" si="323"/>
        <v>0</v>
      </c>
      <c r="AG317" s="84">
        <f t="shared" si="324"/>
        <v>0</v>
      </c>
      <c r="AH317" s="84">
        <f t="shared" si="325"/>
        <v>0</v>
      </c>
      <c r="AI317" s="84">
        <f t="shared" si="326"/>
        <v>0</v>
      </c>
      <c r="AL317" s="199">
        <v>4</v>
      </c>
      <c r="AM317" s="207" t="s">
        <v>104</v>
      </c>
      <c r="AN317" s="207" t="s">
        <v>104</v>
      </c>
      <c r="AO317" s="207" t="s">
        <v>104</v>
      </c>
      <c r="AP317" s="206"/>
      <c r="AQ317" s="207" t="s">
        <v>104</v>
      </c>
      <c r="AR317" s="207" t="s">
        <v>104</v>
      </c>
      <c r="AS317" s="207" t="s">
        <v>104</v>
      </c>
      <c r="AT317" s="207" t="s">
        <v>104</v>
      </c>
      <c r="AU317" s="207" t="s">
        <v>104</v>
      </c>
      <c r="AV317" s="207" t="s">
        <v>104</v>
      </c>
      <c r="AW317" s="147"/>
      <c r="AX317" s="147"/>
      <c r="AY317" s="11">
        <v>4</v>
      </c>
      <c r="AZ317" s="191">
        <v>0</v>
      </c>
      <c r="BA317" s="191">
        <v>0</v>
      </c>
      <c r="BB317" s="191">
        <v>0</v>
      </c>
      <c r="BC317" s="212">
        <v>1</v>
      </c>
      <c r="BD317" s="191">
        <v>0</v>
      </c>
      <c r="BE317" s="191">
        <v>0</v>
      </c>
      <c r="BF317" s="191">
        <v>0</v>
      </c>
      <c r="BG317" s="191">
        <v>0</v>
      </c>
      <c r="BH317" s="191">
        <v>0</v>
      </c>
      <c r="BI317" s="191">
        <v>0</v>
      </c>
      <c r="BJ317" s="147"/>
      <c r="BK317" s="215"/>
      <c r="BL317" s="147"/>
      <c r="BM317" s="147"/>
      <c r="BN317" s="147"/>
      <c r="BO317" s="147"/>
      <c r="BP317" s="147"/>
      <c r="BQ317" s="147"/>
      <c r="BS317" s="11">
        <v>4</v>
      </c>
      <c r="BT317" s="191">
        <v>0</v>
      </c>
      <c r="BU317" s="191">
        <v>0</v>
      </c>
      <c r="BV317" s="191">
        <v>0</v>
      </c>
      <c r="BW317" s="212">
        <v>1</v>
      </c>
      <c r="BX317" s="191">
        <v>0</v>
      </c>
      <c r="BY317" s="191">
        <v>0</v>
      </c>
      <c r="BZ317" s="191">
        <v>0</v>
      </c>
      <c r="CA317" s="191">
        <v>0</v>
      </c>
      <c r="CB317" s="191">
        <v>0</v>
      </c>
      <c r="CC317" s="191">
        <v>0</v>
      </c>
      <c r="CG317" s="199">
        <v>4</v>
      </c>
      <c r="CH317" s="207" t="s">
        <v>104</v>
      </c>
      <c r="CI317" s="207" t="s">
        <v>104</v>
      </c>
      <c r="CJ317" s="207" t="s">
        <v>104</v>
      </c>
      <c r="CK317" s="206"/>
      <c r="CL317" s="207" t="s">
        <v>104</v>
      </c>
      <c r="CM317" s="207" t="s">
        <v>104</v>
      </c>
      <c r="CN317" s="207" t="s">
        <v>104</v>
      </c>
      <c r="CO317" s="207" t="s">
        <v>104</v>
      </c>
      <c r="CP317" s="207" t="s">
        <v>104</v>
      </c>
      <c r="CQ317" s="207" t="s">
        <v>104</v>
      </c>
    </row>
    <row r="318" spans="1:95" x14ac:dyDescent="0.2">
      <c r="A318" s="17"/>
      <c r="B318" s="13"/>
      <c r="C318" s="11">
        <v>5</v>
      </c>
      <c r="D318" s="38">
        <v>0</v>
      </c>
      <c r="E318" s="38">
        <v>0</v>
      </c>
      <c r="F318" s="38">
        <v>0</v>
      </c>
      <c r="G318" s="38">
        <v>0</v>
      </c>
      <c r="H318" s="46">
        <v>1</v>
      </c>
      <c r="I318" s="38">
        <v>0</v>
      </c>
      <c r="J318" s="38">
        <v>0</v>
      </c>
      <c r="K318" s="38">
        <v>0</v>
      </c>
      <c r="L318" s="38">
        <v>0</v>
      </c>
      <c r="M318" s="38">
        <v>0</v>
      </c>
      <c r="Y318" s="11">
        <v>5</v>
      </c>
      <c r="Z318" s="84">
        <f t="shared" si="327"/>
        <v>0</v>
      </c>
      <c r="AA318" s="84">
        <f t="shared" si="328"/>
        <v>0</v>
      </c>
      <c r="AB318" s="84">
        <f t="shared" si="329"/>
        <v>0</v>
      </c>
      <c r="AC318" s="84">
        <f t="shared" ref="AC318:AC326" si="330">IF(AP318="p",BC318+$S$15,(IF(AP318="z",BC318,IF(AP318="m",BC318*$S$15,IF(AP318="n",BC318-$S$15,BC318)))))</f>
        <v>0</v>
      </c>
      <c r="AD318" s="204">
        <f>$S$17</f>
        <v>1</v>
      </c>
      <c r="AE318" s="84">
        <f t="shared" si="322"/>
        <v>0</v>
      </c>
      <c r="AF318" s="84">
        <f t="shared" si="323"/>
        <v>0</v>
      </c>
      <c r="AG318" s="84">
        <f t="shared" si="324"/>
        <v>0</v>
      </c>
      <c r="AH318" s="84">
        <f t="shared" si="325"/>
        <v>0</v>
      </c>
      <c r="AI318" s="84">
        <f t="shared" si="326"/>
        <v>0</v>
      </c>
      <c r="AL318" s="199">
        <v>5</v>
      </c>
      <c r="AM318" s="207" t="s">
        <v>104</v>
      </c>
      <c r="AN318" s="207" t="s">
        <v>104</v>
      </c>
      <c r="AO318" s="207" t="s">
        <v>104</v>
      </c>
      <c r="AP318" s="207" t="s">
        <v>104</v>
      </c>
      <c r="AQ318" s="206"/>
      <c r="AR318" s="207" t="s">
        <v>104</v>
      </c>
      <c r="AS318" s="207" t="s">
        <v>104</v>
      </c>
      <c r="AT318" s="207" t="s">
        <v>104</v>
      </c>
      <c r="AU318" s="207" t="s">
        <v>104</v>
      </c>
      <c r="AV318" s="207" t="s">
        <v>104</v>
      </c>
      <c r="AW318" s="147"/>
      <c r="AX318" s="147"/>
      <c r="AY318" s="11">
        <v>5</v>
      </c>
      <c r="AZ318" s="191">
        <v>0</v>
      </c>
      <c r="BA318" s="191">
        <v>0</v>
      </c>
      <c r="BB318" s="191">
        <v>0</v>
      </c>
      <c r="BC318" s="191">
        <v>0</v>
      </c>
      <c r="BD318" s="212">
        <v>1</v>
      </c>
      <c r="BE318" s="191">
        <v>0</v>
      </c>
      <c r="BF318" s="191">
        <v>0</v>
      </c>
      <c r="BG318" s="191">
        <v>0</v>
      </c>
      <c r="BH318" s="191">
        <v>0</v>
      </c>
      <c r="BI318" s="191">
        <v>0</v>
      </c>
      <c r="BJ318" s="147"/>
      <c r="BK318" s="215"/>
      <c r="BL318" s="147"/>
      <c r="BM318" s="147"/>
      <c r="BN318" s="147"/>
      <c r="BO318" s="147"/>
      <c r="BP318" s="147"/>
      <c r="BQ318" s="147"/>
      <c r="BS318" s="11">
        <v>5</v>
      </c>
      <c r="BT318" s="191">
        <v>0</v>
      </c>
      <c r="BU318" s="191">
        <v>0</v>
      </c>
      <c r="BV318" s="191">
        <v>0</v>
      </c>
      <c r="BW318" s="191">
        <v>0</v>
      </c>
      <c r="BX318" s="212">
        <v>1</v>
      </c>
      <c r="BY318" s="191">
        <v>0</v>
      </c>
      <c r="BZ318" s="191">
        <v>0</v>
      </c>
      <c r="CA318" s="191">
        <v>0</v>
      </c>
      <c r="CB318" s="191">
        <v>0</v>
      </c>
      <c r="CC318" s="191">
        <v>0</v>
      </c>
      <c r="CG318" s="199">
        <v>5</v>
      </c>
      <c r="CH318" s="207" t="s">
        <v>104</v>
      </c>
      <c r="CI318" s="207" t="s">
        <v>104</v>
      </c>
      <c r="CJ318" s="207" t="s">
        <v>104</v>
      </c>
      <c r="CK318" s="207" t="s">
        <v>104</v>
      </c>
      <c r="CL318" s="206"/>
      <c r="CM318" s="207" t="s">
        <v>104</v>
      </c>
      <c r="CN318" s="207" t="s">
        <v>104</v>
      </c>
      <c r="CO318" s="207" t="s">
        <v>104</v>
      </c>
      <c r="CP318" s="207" t="s">
        <v>104</v>
      </c>
      <c r="CQ318" s="207" t="s">
        <v>104</v>
      </c>
    </row>
    <row r="319" spans="1:95" x14ac:dyDescent="0.2">
      <c r="A319" s="17"/>
      <c r="B319" s="13"/>
      <c r="C319" s="11">
        <v>6</v>
      </c>
      <c r="D319" s="38">
        <v>0</v>
      </c>
      <c r="E319" s="38">
        <v>0</v>
      </c>
      <c r="F319" s="38">
        <v>0</v>
      </c>
      <c r="G319" s="38">
        <v>0</v>
      </c>
      <c r="H319" s="38">
        <v>0</v>
      </c>
      <c r="I319" s="46">
        <v>1</v>
      </c>
      <c r="J319" s="38">
        <v>0</v>
      </c>
      <c r="K319" s="38">
        <v>0</v>
      </c>
      <c r="L319" s="38">
        <v>0</v>
      </c>
      <c r="M319" s="38">
        <v>0</v>
      </c>
      <c r="Y319" s="11">
        <v>6</v>
      </c>
      <c r="Z319" s="84">
        <f t="shared" si="327"/>
        <v>0</v>
      </c>
      <c r="AA319" s="84">
        <f t="shared" si="328"/>
        <v>0</v>
      </c>
      <c r="AB319" s="84">
        <f t="shared" si="329"/>
        <v>0</v>
      </c>
      <c r="AC319" s="84">
        <f t="shared" si="330"/>
        <v>0</v>
      </c>
      <c r="AD319" s="84">
        <f t="shared" ref="AD319:AD327" si="331">IF(AQ319="p",BD319+$S$15,(IF(AQ319="z",BD319,IF(AQ319="m",BD319*$S$15,IF(AQ319="n",BD319-$S$15,BD319)))))</f>
        <v>0</v>
      </c>
      <c r="AE319" s="204">
        <f>$S$17</f>
        <v>1</v>
      </c>
      <c r="AF319" s="84">
        <f t="shared" si="323"/>
        <v>0</v>
      </c>
      <c r="AG319" s="84">
        <f t="shared" si="324"/>
        <v>0</v>
      </c>
      <c r="AH319" s="84">
        <f t="shared" si="325"/>
        <v>0</v>
      </c>
      <c r="AI319" s="84">
        <f t="shared" si="326"/>
        <v>0</v>
      </c>
      <c r="AL319" s="199">
        <v>6</v>
      </c>
      <c r="AM319" s="207" t="s">
        <v>104</v>
      </c>
      <c r="AN319" s="207" t="s">
        <v>104</v>
      </c>
      <c r="AO319" s="207" t="s">
        <v>104</v>
      </c>
      <c r="AP319" s="207" t="s">
        <v>104</v>
      </c>
      <c r="AQ319" s="207" t="s">
        <v>104</v>
      </c>
      <c r="AR319" s="206"/>
      <c r="AS319" s="207" t="s">
        <v>104</v>
      </c>
      <c r="AT319" s="207" t="s">
        <v>104</v>
      </c>
      <c r="AU319" s="207" t="s">
        <v>104</v>
      </c>
      <c r="AV319" s="207" t="s">
        <v>104</v>
      </c>
      <c r="AW319" s="147"/>
      <c r="AX319" s="147"/>
      <c r="AY319" s="11">
        <v>6</v>
      </c>
      <c r="AZ319" s="191">
        <v>0</v>
      </c>
      <c r="BA319" s="191">
        <v>0</v>
      </c>
      <c r="BB319" s="191">
        <v>0</v>
      </c>
      <c r="BC319" s="191">
        <v>0</v>
      </c>
      <c r="BD319" s="191">
        <v>0</v>
      </c>
      <c r="BE319" s="212">
        <v>1</v>
      </c>
      <c r="BF319" s="191">
        <v>0</v>
      </c>
      <c r="BG319" s="191">
        <v>0</v>
      </c>
      <c r="BH319" s="191">
        <v>0</v>
      </c>
      <c r="BI319" s="191">
        <v>0</v>
      </c>
      <c r="BJ319" s="147"/>
      <c r="BK319" s="215"/>
      <c r="BL319" s="147"/>
      <c r="BM319" s="147"/>
      <c r="BN319" s="147"/>
      <c r="BO319" s="147"/>
      <c r="BP319" s="147"/>
      <c r="BQ319" s="147"/>
      <c r="BS319" s="11">
        <v>6</v>
      </c>
      <c r="BT319" s="191">
        <v>0</v>
      </c>
      <c r="BU319" s="191">
        <v>0</v>
      </c>
      <c r="BV319" s="191">
        <v>0</v>
      </c>
      <c r="BW319" s="191">
        <v>0</v>
      </c>
      <c r="BX319" s="191">
        <v>0</v>
      </c>
      <c r="BY319" s="212">
        <v>1</v>
      </c>
      <c r="BZ319" s="191">
        <v>0</v>
      </c>
      <c r="CA319" s="191">
        <v>0</v>
      </c>
      <c r="CB319" s="191">
        <v>0</v>
      </c>
      <c r="CC319" s="191">
        <v>0</v>
      </c>
      <c r="CG319" s="199">
        <v>6</v>
      </c>
      <c r="CH319" s="207" t="s">
        <v>104</v>
      </c>
      <c r="CI319" s="207" t="s">
        <v>104</v>
      </c>
      <c r="CJ319" s="207" t="s">
        <v>104</v>
      </c>
      <c r="CK319" s="207" t="s">
        <v>104</v>
      </c>
      <c r="CL319" s="207" t="s">
        <v>104</v>
      </c>
      <c r="CM319" s="206"/>
      <c r="CN319" s="207" t="s">
        <v>104</v>
      </c>
      <c r="CO319" s="207" t="s">
        <v>104</v>
      </c>
      <c r="CP319" s="207" t="s">
        <v>104</v>
      </c>
      <c r="CQ319" s="207" t="s">
        <v>104</v>
      </c>
    </row>
    <row r="320" spans="1:95" x14ac:dyDescent="0.2">
      <c r="A320" s="17"/>
      <c r="B320" s="13"/>
      <c r="C320" s="11">
        <v>7</v>
      </c>
      <c r="D320" s="161">
        <v>0</v>
      </c>
      <c r="E320" s="161">
        <v>0</v>
      </c>
      <c r="F320" s="161">
        <v>0</v>
      </c>
      <c r="G320" s="161">
        <v>0</v>
      </c>
      <c r="H320" s="161">
        <v>0</v>
      </c>
      <c r="I320" s="161">
        <v>0</v>
      </c>
      <c r="J320" s="46">
        <v>1</v>
      </c>
      <c r="K320" s="38">
        <v>0</v>
      </c>
      <c r="L320" s="38">
        <v>0</v>
      </c>
      <c r="M320" s="38">
        <v>0</v>
      </c>
      <c r="Y320" s="11">
        <v>7</v>
      </c>
      <c r="Z320" s="84">
        <f t="shared" si="327"/>
        <v>0</v>
      </c>
      <c r="AA320" s="84">
        <f t="shared" si="328"/>
        <v>0</v>
      </c>
      <c r="AB320" s="84">
        <f t="shared" si="329"/>
        <v>0</v>
      </c>
      <c r="AC320" s="84">
        <f t="shared" si="330"/>
        <v>0</v>
      </c>
      <c r="AD320" s="84">
        <f t="shared" si="331"/>
        <v>0</v>
      </c>
      <c r="AE320" s="84">
        <f t="shared" ref="AE320:AE328" si="332">IF(AR320="p",BE320+$S$15,(IF(AR320="z",BE320,IF(AR320="m",BE320*$S$15,IF(AR320="n",BE320-$S$15,BE320)))))</f>
        <v>0</v>
      </c>
      <c r="AF320" s="204">
        <f>$S$17</f>
        <v>1</v>
      </c>
      <c r="AG320" s="84">
        <f t="shared" si="324"/>
        <v>0</v>
      </c>
      <c r="AH320" s="84">
        <f t="shared" si="325"/>
        <v>0</v>
      </c>
      <c r="AI320" s="84">
        <f t="shared" si="326"/>
        <v>0</v>
      </c>
      <c r="AL320" s="199">
        <v>7</v>
      </c>
      <c r="AM320" s="207" t="s">
        <v>104</v>
      </c>
      <c r="AN320" s="207" t="s">
        <v>104</v>
      </c>
      <c r="AO320" s="207" t="s">
        <v>104</v>
      </c>
      <c r="AP320" s="207" t="s">
        <v>104</v>
      </c>
      <c r="AQ320" s="207" t="s">
        <v>104</v>
      </c>
      <c r="AR320" s="207" t="s">
        <v>104</v>
      </c>
      <c r="AS320" s="206"/>
      <c r="AT320" s="207" t="s">
        <v>104</v>
      </c>
      <c r="AU320" s="207" t="s">
        <v>104</v>
      </c>
      <c r="AV320" s="207" t="s">
        <v>104</v>
      </c>
      <c r="AW320" s="147"/>
      <c r="AX320" s="147"/>
      <c r="AY320" s="11">
        <v>7</v>
      </c>
      <c r="AZ320" s="191">
        <v>0</v>
      </c>
      <c r="BA320" s="193">
        <v>0</v>
      </c>
      <c r="BB320" s="193">
        <v>0</v>
      </c>
      <c r="BC320" s="193">
        <v>0</v>
      </c>
      <c r="BD320" s="193">
        <v>0</v>
      </c>
      <c r="BE320" s="193">
        <v>0</v>
      </c>
      <c r="BF320" s="212">
        <v>1</v>
      </c>
      <c r="BG320" s="191">
        <v>0</v>
      </c>
      <c r="BH320" s="191">
        <v>0</v>
      </c>
      <c r="BI320" s="191">
        <v>0</v>
      </c>
      <c r="BJ320" s="147"/>
      <c r="BK320" s="215"/>
      <c r="BL320" s="147"/>
      <c r="BM320" s="147"/>
      <c r="BN320" s="147"/>
      <c r="BO320" s="147"/>
      <c r="BP320" s="147"/>
      <c r="BQ320" s="147"/>
      <c r="BS320" s="11">
        <v>7</v>
      </c>
      <c r="BT320" s="191">
        <v>0</v>
      </c>
      <c r="BU320" s="193">
        <v>0</v>
      </c>
      <c r="BV320" s="193">
        <v>0</v>
      </c>
      <c r="BW320" s="193">
        <v>0</v>
      </c>
      <c r="BX320" s="193">
        <v>0</v>
      </c>
      <c r="BY320" s="193">
        <v>0</v>
      </c>
      <c r="BZ320" s="212">
        <v>1</v>
      </c>
      <c r="CA320" s="191">
        <v>0</v>
      </c>
      <c r="CB320" s="191">
        <v>0</v>
      </c>
      <c r="CC320" s="191">
        <v>0</v>
      </c>
      <c r="CG320" s="199">
        <v>7</v>
      </c>
      <c r="CH320" s="207" t="s">
        <v>104</v>
      </c>
      <c r="CI320" s="207" t="s">
        <v>104</v>
      </c>
      <c r="CJ320" s="207" t="s">
        <v>104</v>
      </c>
      <c r="CK320" s="207" t="s">
        <v>104</v>
      </c>
      <c r="CL320" s="207" t="s">
        <v>104</v>
      </c>
      <c r="CM320" s="207" t="s">
        <v>104</v>
      </c>
      <c r="CN320" s="206"/>
      <c r="CO320" s="207" t="s">
        <v>104</v>
      </c>
      <c r="CP320" s="207" t="s">
        <v>104</v>
      </c>
      <c r="CQ320" s="207" t="s">
        <v>104</v>
      </c>
    </row>
    <row r="321" spans="1:95" x14ac:dyDescent="0.2">
      <c r="A321" s="17"/>
      <c r="C321" s="11">
        <v>8</v>
      </c>
      <c r="D321" s="161">
        <v>0</v>
      </c>
      <c r="E321" s="161">
        <v>0</v>
      </c>
      <c r="F321" s="161">
        <v>0</v>
      </c>
      <c r="G321" s="161">
        <v>0</v>
      </c>
      <c r="H321" s="161">
        <v>0</v>
      </c>
      <c r="I321" s="161">
        <v>0</v>
      </c>
      <c r="J321" s="84">
        <v>0</v>
      </c>
      <c r="K321" s="46">
        <v>1</v>
      </c>
      <c r="L321" s="38">
        <v>0</v>
      </c>
      <c r="M321" s="38">
        <v>0</v>
      </c>
      <c r="Y321" s="11">
        <v>8</v>
      </c>
      <c r="Z321" s="84">
        <f t="shared" si="327"/>
        <v>0</v>
      </c>
      <c r="AA321" s="84">
        <f t="shared" si="328"/>
        <v>0</v>
      </c>
      <c r="AB321" s="84">
        <f t="shared" si="329"/>
        <v>0</v>
      </c>
      <c r="AC321" s="84">
        <f t="shared" si="330"/>
        <v>0</v>
      </c>
      <c r="AD321" s="84">
        <f t="shared" si="331"/>
        <v>0</v>
      </c>
      <c r="AE321" s="84">
        <f t="shared" si="332"/>
        <v>0</v>
      </c>
      <c r="AF321" s="84">
        <f t="shared" ref="AF321:AF329" si="333">IF(AS321="p",BF321+$S$15,(IF(AS321="z",BF321,IF(AS321="m",BF321*$S$15,IF(AS321="n",BF321-$S$15,BF321)))))</f>
        <v>0</v>
      </c>
      <c r="AG321" s="204">
        <f>$S$17</f>
        <v>1</v>
      </c>
      <c r="AH321" s="84">
        <f t="shared" si="325"/>
        <v>0</v>
      </c>
      <c r="AI321" s="84">
        <f t="shared" si="326"/>
        <v>0</v>
      </c>
      <c r="AL321" s="199">
        <v>8</v>
      </c>
      <c r="AM321" s="207" t="s">
        <v>104</v>
      </c>
      <c r="AN321" s="207" t="s">
        <v>104</v>
      </c>
      <c r="AO321" s="207" t="s">
        <v>104</v>
      </c>
      <c r="AP321" s="207" t="s">
        <v>104</v>
      </c>
      <c r="AQ321" s="207" t="s">
        <v>104</v>
      </c>
      <c r="AR321" s="207" t="s">
        <v>104</v>
      </c>
      <c r="AS321" s="207" t="s">
        <v>104</v>
      </c>
      <c r="AT321" s="206"/>
      <c r="AU321" s="207" t="s">
        <v>104</v>
      </c>
      <c r="AV321" s="207" t="s">
        <v>104</v>
      </c>
      <c r="AW321" s="147"/>
      <c r="AX321" s="147"/>
      <c r="AY321" s="11">
        <v>8</v>
      </c>
      <c r="AZ321" s="191">
        <v>0</v>
      </c>
      <c r="BA321" s="193">
        <v>0</v>
      </c>
      <c r="BB321" s="193">
        <v>0</v>
      </c>
      <c r="BC321" s="193">
        <v>0</v>
      </c>
      <c r="BD321" s="193">
        <v>0</v>
      </c>
      <c r="BE321" s="193">
        <v>0</v>
      </c>
      <c r="BF321" s="193">
        <v>0</v>
      </c>
      <c r="BG321" s="212">
        <v>1</v>
      </c>
      <c r="BH321" s="191">
        <v>0</v>
      </c>
      <c r="BI321" s="191">
        <v>0</v>
      </c>
      <c r="BJ321" s="147"/>
      <c r="BK321" s="215"/>
      <c r="BL321" s="147"/>
      <c r="BM321" s="147"/>
      <c r="BN321" s="147"/>
      <c r="BO321" s="147"/>
      <c r="BP321" s="147"/>
      <c r="BQ321" s="147"/>
      <c r="BS321" s="11">
        <v>8</v>
      </c>
      <c r="BT321" s="191">
        <v>0</v>
      </c>
      <c r="BU321" s="193">
        <v>0</v>
      </c>
      <c r="BV321" s="193">
        <v>0</v>
      </c>
      <c r="BW321" s="193">
        <v>0</v>
      </c>
      <c r="BX321" s="193">
        <v>0</v>
      </c>
      <c r="BY321" s="193">
        <v>0</v>
      </c>
      <c r="BZ321" s="193">
        <v>0</v>
      </c>
      <c r="CA321" s="212">
        <v>1</v>
      </c>
      <c r="CB321" s="191">
        <v>0</v>
      </c>
      <c r="CC321" s="191">
        <v>0</v>
      </c>
      <c r="CG321" s="199">
        <v>8</v>
      </c>
      <c r="CH321" s="207" t="s">
        <v>104</v>
      </c>
      <c r="CI321" s="207" t="s">
        <v>104</v>
      </c>
      <c r="CJ321" s="207" t="s">
        <v>104</v>
      </c>
      <c r="CK321" s="207" t="s">
        <v>104</v>
      </c>
      <c r="CL321" s="207" t="s">
        <v>104</v>
      </c>
      <c r="CM321" s="207" t="s">
        <v>104</v>
      </c>
      <c r="CN321" s="207" t="s">
        <v>104</v>
      </c>
      <c r="CO321" s="206"/>
      <c r="CP321" s="207" t="s">
        <v>104</v>
      </c>
      <c r="CQ321" s="207" t="s">
        <v>104</v>
      </c>
    </row>
    <row r="322" spans="1:95" x14ac:dyDescent="0.2">
      <c r="A322" s="17"/>
      <c r="C322" s="11">
        <v>9</v>
      </c>
      <c r="D322" s="161">
        <v>0</v>
      </c>
      <c r="E322" s="161">
        <v>0</v>
      </c>
      <c r="F322" s="161">
        <v>0</v>
      </c>
      <c r="G322" s="161">
        <v>0</v>
      </c>
      <c r="H322" s="161">
        <v>0</v>
      </c>
      <c r="I322" s="161">
        <v>0</v>
      </c>
      <c r="J322" s="84">
        <v>0</v>
      </c>
      <c r="K322" s="84">
        <v>0</v>
      </c>
      <c r="L322" s="46">
        <v>1</v>
      </c>
      <c r="M322" s="38">
        <v>0</v>
      </c>
      <c r="Y322" s="11">
        <v>9</v>
      </c>
      <c r="Z322" s="84">
        <f t="shared" si="327"/>
        <v>0</v>
      </c>
      <c r="AA322" s="84">
        <f t="shared" si="328"/>
        <v>0</v>
      </c>
      <c r="AB322" s="84">
        <f t="shared" si="329"/>
        <v>0</v>
      </c>
      <c r="AC322" s="84">
        <f t="shared" si="330"/>
        <v>0</v>
      </c>
      <c r="AD322" s="84">
        <f t="shared" si="331"/>
        <v>0</v>
      </c>
      <c r="AE322" s="84">
        <f t="shared" si="332"/>
        <v>0</v>
      </c>
      <c r="AF322" s="84">
        <f t="shared" si="333"/>
        <v>0</v>
      </c>
      <c r="AG322" s="84">
        <f t="shared" ref="AG322:AG330" si="334">IF(AT322="p",BG322+$S$15,(IF(AT322="z",BG322,IF(AT322="m",BG322*$S$15,IF(AT322="n",BG322-$S$15,BG322)))))</f>
        <v>0</v>
      </c>
      <c r="AH322" s="204">
        <f>$S$17</f>
        <v>1</v>
      </c>
      <c r="AI322" s="84">
        <f t="shared" si="326"/>
        <v>0</v>
      </c>
      <c r="AL322" s="199">
        <v>9</v>
      </c>
      <c r="AM322" s="207" t="s">
        <v>104</v>
      </c>
      <c r="AN322" s="207" t="s">
        <v>104</v>
      </c>
      <c r="AO322" s="207" t="s">
        <v>104</v>
      </c>
      <c r="AP322" s="207" t="s">
        <v>104</v>
      </c>
      <c r="AQ322" s="207" t="s">
        <v>104</v>
      </c>
      <c r="AR322" s="207" t="s">
        <v>104</v>
      </c>
      <c r="AS322" s="207" t="s">
        <v>104</v>
      </c>
      <c r="AT322" s="207" t="s">
        <v>104</v>
      </c>
      <c r="AU322" s="206"/>
      <c r="AV322" s="207" t="s">
        <v>104</v>
      </c>
      <c r="AW322" s="147"/>
      <c r="AX322" s="147"/>
      <c r="AY322" s="11">
        <v>9</v>
      </c>
      <c r="AZ322" s="191">
        <v>0</v>
      </c>
      <c r="BA322" s="193">
        <v>0</v>
      </c>
      <c r="BB322" s="193">
        <v>0</v>
      </c>
      <c r="BC322" s="193">
        <v>0</v>
      </c>
      <c r="BD322" s="193">
        <v>0</v>
      </c>
      <c r="BE322" s="193">
        <v>0</v>
      </c>
      <c r="BF322" s="193">
        <v>0</v>
      </c>
      <c r="BG322" s="193">
        <v>0</v>
      </c>
      <c r="BH322" s="212">
        <v>1</v>
      </c>
      <c r="BI322" s="191">
        <v>0</v>
      </c>
      <c r="BJ322" s="147"/>
      <c r="BK322" s="215"/>
      <c r="BL322" s="147"/>
      <c r="BM322" s="147"/>
      <c r="BN322" s="147"/>
      <c r="BO322" s="147"/>
      <c r="BP322" s="147"/>
      <c r="BQ322" s="147"/>
      <c r="BS322" s="11">
        <v>9</v>
      </c>
      <c r="BT322" s="191">
        <v>0</v>
      </c>
      <c r="BU322" s="193">
        <v>0</v>
      </c>
      <c r="BV322" s="193">
        <v>0</v>
      </c>
      <c r="BW322" s="193">
        <v>0</v>
      </c>
      <c r="BX322" s="193">
        <v>0</v>
      </c>
      <c r="BY322" s="193">
        <v>0</v>
      </c>
      <c r="BZ322" s="193">
        <v>0</v>
      </c>
      <c r="CA322" s="193">
        <v>0</v>
      </c>
      <c r="CB322" s="212">
        <v>1</v>
      </c>
      <c r="CC322" s="191">
        <v>0</v>
      </c>
      <c r="CG322" s="199">
        <v>9</v>
      </c>
      <c r="CH322" s="207" t="s">
        <v>104</v>
      </c>
      <c r="CI322" s="207" t="s">
        <v>104</v>
      </c>
      <c r="CJ322" s="207" t="s">
        <v>104</v>
      </c>
      <c r="CK322" s="207" t="s">
        <v>104</v>
      </c>
      <c r="CL322" s="207" t="s">
        <v>104</v>
      </c>
      <c r="CM322" s="207" t="s">
        <v>104</v>
      </c>
      <c r="CN322" s="207" t="s">
        <v>104</v>
      </c>
      <c r="CO322" s="207" t="s">
        <v>104</v>
      </c>
      <c r="CP322" s="206"/>
      <c r="CQ322" s="207" t="s">
        <v>104</v>
      </c>
    </row>
    <row r="323" spans="1:95" x14ac:dyDescent="0.2">
      <c r="A323" s="23"/>
      <c r="C323" s="166">
        <v>10</v>
      </c>
      <c r="D323" s="157">
        <v>0</v>
      </c>
      <c r="E323" s="157">
        <v>0</v>
      </c>
      <c r="F323" s="157">
        <v>0</v>
      </c>
      <c r="G323" s="157">
        <v>0</v>
      </c>
      <c r="H323" s="157">
        <v>0</v>
      </c>
      <c r="I323" s="157">
        <v>0</v>
      </c>
      <c r="J323" s="167">
        <v>0</v>
      </c>
      <c r="K323" s="167">
        <v>0</v>
      </c>
      <c r="L323" s="167">
        <v>0</v>
      </c>
      <c r="M323" s="168">
        <v>1</v>
      </c>
      <c r="Y323" s="166">
        <v>10</v>
      </c>
      <c r="Z323" s="167">
        <f>IF(AM323="p",AZ323+$S$15,(IF(AM323="z",AZ323,IF(AM323="m",AZ323*$S$15,IF(AM323="n",AZ323-$S$15,AZ323)))))</f>
        <v>0</v>
      </c>
      <c r="AA323" s="167">
        <f t="shared" si="328"/>
        <v>0</v>
      </c>
      <c r="AB323" s="167">
        <f t="shared" si="329"/>
        <v>0</v>
      </c>
      <c r="AC323" s="167">
        <f t="shared" si="330"/>
        <v>0</v>
      </c>
      <c r="AD323" s="167">
        <f t="shared" si="331"/>
        <v>0</v>
      </c>
      <c r="AE323" s="167">
        <f t="shared" si="332"/>
        <v>0</v>
      </c>
      <c r="AF323" s="167">
        <f t="shared" si="333"/>
        <v>0</v>
      </c>
      <c r="AG323" s="167">
        <f t="shared" si="334"/>
        <v>0</v>
      </c>
      <c r="AH323" s="167">
        <f t="shared" ref="AH323:AH331" si="335">IF(AU323="p",BH323+$S$15,(IF(AU323="z",BH323,IF(AU323="m",BH323*$S$15,IF(AU323="n",BH323-$S$15,BH323)))))</f>
        <v>0</v>
      </c>
      <c r="AI323" s="168">
        <f>$S$17</f>
        <v>1</v>
      </c>
      <c r="AL323" s="200">
        <v>10</v>
      </c>
      <c r="AM323" s="208" t="s">
        <v>104</v>
      </c>
      <c r="AN323" s="208" t="s">
        <v>104</v>
      </c>
      <c r="AO323" s="208" t="s">
        <v>104</v>
      </c>
      <c r="AP323" s="208" t="s">
        <v>104</v>
      </c>
      <c r="AQ323" s="208" t="s">
        <v>104</v>
      </c>
      <c r="AR323" s="208" t="s">
        <v>104</v>
      </c>
      <c r="AS323" s="208" t="s">
        <v>104</v>
      </c>
      <c r="AT323" s="208" t="s">
        <v>104</v>
      </c>
      <c r="AU323" s="208" t="s">
        <v>104</v>
      </c>
      <c r="AV323" s="209"/>
      <c r="AW323" s="169"/>
      <c r="AX323" s="169"/>
      <c r="AY323" s="166">
        <v>10</v>
      </c>
      <c r="AZ323" s="196">
        <v>0</v>
      </c>
      <c r="BA323" s="195">
        <v>0</v>
      </c>
      <c r="BB323" s="195">
        <v>0</v>
      </c>
      <c r="BC323" s="195">
        <v>0</v>
      </c>
      <c r="BD323" s="195">
        <v>0</v>
      </c>
      <c r="BE323" s="195">
        <v>0</v>
      </c>
      <c r="BF323" s="195">
        <v>0</v>
      </c>
      <c r="BG323" s="195">
        <v>0</v>
      </c>
      <c r="BH323" s="195">
        <v>0</v>
      </c>
      <c r="BI323" s="213">
        <v>1</v>
      </c>
      <c r="BJ323" s="169"/>
      <c r="BK323" s="217"/>
      <c r="BL323" s="169"/>
      <c r="BM323" s="169"/>
      <c r="BN323" s="169"/>
      <c r="BO323" s="169"/>
      <c r="BP323" s="169"/>
      <c r="BQ323" s="169"/>
      <c r="BS323" s="166">
        <v>10</v>
      </c>
      <c r="BT323" s="196">
        <v>0</v>
      </c>
      <c r="BU323" s="195">
        <v>0</v>
      </c>
      <c r="BV323" s="195">
        <v>0</v>
      </c>
      <c r="BW323" s="195">
        <v>0</v>
      </c>
      <c r="BX323" s="195">
        <v>0</v>
      </c>
      <c r="BY323" s="195">
        <v>0</v>
      </c>
      <c r="BZ323" s="195">
        <v>0</v>
      </c>
      <c r="CA323" s="195">
        <v>0</v>
      </c>
      <c r="CB323" s="195">
        <v>0</v>
      </c>
      <c r="CC323" s="213">
        <v>1</v>
      </c>
      <c r="CG323" s="200">
        <v>10</v>
      </c>
      <c r="CH323" s="208" t="s">
        <v>104</v>
      </c>
      <c r="CI323" s="208" t="s">
        <v>104</v>
      </c>
      <c r="CJ323" s="208" t="s">
        <v>104</v>
      </c>
      <c r="CK323" s="208" t="s">
        <v>104</v>
      </c>
      <c r="CL323" s="208" t="s">
        <v>104</v>
      </c>
      <c r="CM323" s="208" t="s">
        <v>104</v>
      </c>
      <c r="CN323" s="208" t="s">
        <v>104</v>
      </c>
      <c r="CO323" s="208" t="s">
        <v>104</v>
      </c>
      <c r="CP323" s="208" t="s">
        <v>104</v>
      </c>
      <c r="CQ323" s="209"/>
    </row>
    <row r="324" spans="1:95" x14ac:dyDescent="0.2">
      <c r="A324" s="17" t="s">
        <v>12</v>
      </c>
      <c r="B324" s="13">
        <f>B314+1</f>
        <v>33</v>
      </c>
      <c r="C324" s="11">
        <v>1</v>
      </c>
      <c r="D324" s="46">
        <v>1</v>
      </c>
      <c r="E324" s="38">
        <v>0</v>
      </c>
      <c r="F324" s="38">
        <v>0</v>
      </c>
      <c r="G324" s="38">
        <v>0</v>
      </c>
      <c r="H324" s="38">
        <v>0</v>
      </c>
      <c r="I324" s="38">
        <v>0</v>
      </c>
      <c r="J324" s="38">
        <v>0</v>
      </c>
      <c r="K324" s="38">
        <v>0</v>
      </c>
      <c r="L324" s="38">
        <v>0</v>
      </c>
      <c r="M324" s="38">
        <v>0</v>
      </c>
      <c r="O324" s="10"/>
      <c r="Y324" s="11">
        <v>1</v>
      </c>
      <c r="Z324" s="204">
        <f>$S$17</f>
        <v>1</v>
      </c>
      <c r="AA324" s="84">
        <f>IF(AN324="p",BA324+$S$15,(IF(AN324="z",BA324,IF(AN324="m",BA324*$S$15,IF(AN324="n",BA324-$S$15,BA324)))))</f>
        <v>0</v>
      </c>
      <c r="AB324" s="84">
        <f t="shared" si="329"/>
        <v>0</v>
      </c>
      <c r="AC324" s="84">
        <f t="shared" si="330"/>
        <v>0</v>
      </c>
      <c r="AD324" s="84">
        <f t="shared" si="331"/>
        <v>0</v>
      </c>
      <c r="AE324" s="84">
        <f t="shared" si="332"/>
        <v>0</v>
      </c>
      <c r="AF324" s="84">
        <f t="shared" si="333"/>
        <v>0</v>
      </c>
      <c r="AG324" s="84">
        <f t="shared" si="334"/>
        <v>0</v>
      </c>
      <c r="AH324" s="84">
        <f t="shared" si="335"/>
        <v>0</v>
      </c>
      <c r="AI324" s="84">
        <f t="shared" ref="AI324:AI332" si="336">IF(AV324="p",BI324+$S$15,(IF(AV324="z",BI324,IF(AV324="m",BI324*$S$15,IF(AV324="n",BI324-$S$15,BI324)))))</f>
        <v>0</v>
      </c>
      <c r="AL324" s="199">
        <v>1</v>
      </c>
      <c r="AM324" s="206"/>
      <c r="AN324" s="207" t="s">
        <v>104</v>
      </c>
      <c r="AO324" s="207" t="s">
        <v>104</v>
      </c>
      <c r="AP324" s="207" t="s">
        <v>104</v>
      </c>
      <c r="AQ324" s="207" t="s">
        <v>104</v>
      </c>
      <c r="AR324" s="207" t="s">
        <v>104</v>
      </c>
      <c r="AS324" s="207" t="s">
        <v>104</v>
      </c>
      <c r="AT324" s="207" t="s">
        <v>104</v>
      </c>
      <c r="AU324" s="207" t="s">
        <v>104</v>
      </c>
      <c r="AV324" s="207" t="s">
        <v>104</v>
      </c>
      <c r="AW324" s="147"/>
      <c r="AX324" s="147"/>
      <c r="AY324" s="11">
        <v>1</v>
      </c>
      <c r="AZ324" s="212">
        <v>1</v>
      </c>
      <c r="BA324" s="191">
        <v>0</v>
      </c>
      <c r="BB324" s="191">
        <v>0</v>
      </c>
      <c r="BC324" s="191">
        <v>0</v>
      </c>
      <c r="BD324" s="191">
        <v>0</v>
      </c>
      <c r="BE324" s="191">
        <v>0</v>
      </c>
      <c r="BF324" s="191">
        <v>0</v>
      </c>
      <c r="BG324" s="191">
        <v>0</v>
      </c>
      <c r="BH324" s="191">
        <v>0</v>
      </c>
      <c r="BI324" s="191">
        <v>0</v>
      </c>
      <c r="BJ324" s="147"/>
      <c r="BK324" s="215"/>
      <c r="BL324" s="147"/>
      <c r="BM324" s="147"/>
      <c r="BN324" s="147"/>
      <c r="BO324" s="147"/>
      <c r="BP324" s="147"/>
      <c r="BQ324" s="147"/>
      <c r="BS324" s="11">
        <v>1</v>
      </c>
      <c r="BT324" s="212">
        <v>1</v>
      </c>
      <c r="BU324" s="191">
        <v>0</v>
      </c>
      <c r="BV324" s="191">
        <v>0</v>
      </c>
      <c r="BW324" s="191">
        <v>0</v>
      </c>
      <c r="BX324" s="191">
        <v>0</v>
      </c>
      <c r="BY324" s="191">
        <v>0</v>
      </c>
      <c r="BZ324" s="191">
        <v>0</v>
      </c>
      <c r="CA324" s="191">
        <v>0</v>
      </c>
      <c r="CB324" s="191">
        <v>0</v>
      </c>
      <c r="CC324" s="191">
        <v>0</v>
      </c>
      <c r="CG324" s="199">
        <v>1</v>
      </c>
      <c r="CH324" s="206"/>
      <c r="CI324" s="207" t="s">
        <v>104</v>
      </c>
      <c r="CJ324" s="207" t="s">
        <v>104</v>
      </c>
      <c r="CK324" s="207" t="s">
        <v>104</v>
      </c>
      <c r="CL324" s="207" t="s">
        <v>104</v>
      </c>
      <c r="CM324" s="207" t="s">
        <v>104</v>
      </c>
      <c r="CN324" s="207" t="s">
        <v>104</v>
      </c>
      <c r="CO324" s="207" t="s">
        <v>104</v>
      </c>
      <c r="CP324" s="207" t="s">
        <v>104</v>
      </c>
      <c r="CQ324" s="207" t="s">
        <v>104</v>
      </c>
    </row>
    <row r="325" spans="1:95" x14ac:dyDescent="0.2">
      <c r="A325" s="17"/>
      <c r="B325" s="13"/>
      <c r="C325" s="11">
        <v>2</v>
      </c>
      <c r="D325" s="38">
        <v>0</v>
      </c>
      <c r="E325" s="46">
        <v>1</v>
      </c>
      <c r="F325" s="38">
        <v>0</v>
      </c>
      <c r="G325" s="38">
        <v>0</v>
      </c>
      <c r="H325" s="38">
        <v>0</v>
      </c>
      <c r="I325" s="38">
        <v>0</v>
      </c>
      <c r="J325" s="38">
        <v>0</v>
      </c>
      <c r="K325" s="38">
        <v>0</v>
      </c>
      <c r="L325" s="38">
        <v>0</v>
      </c>
      <c r="M325" s="38">
        <v>0</v>
      </c>
      <c r="Y325" s="11">
        <v>2</v>
      </c>
      <c r="Z325" s="84">
        <f>IF(AM325="p",AZ325+$S$15,(IF(AM325="z",AZ325,IF(AM325="m",AZ325*$S$15,IF(AM325="n",AZ325-$S$15,AZ325)))))</f>
        <v>0</v>
      </c>
      <c r="AA325" s="204">
        <f>$S$17</f>
        <v>1</v>
      </c>
      <c r="AB325" s="84">
        <f t="shared" si="329"/>
        <v>0</v>
      </c>
      <c r="AC325" s="84">
        <f t="shared" si="330"/>
        <v>0</v>
      </c>
      <c r="AD325" s="84">
        <f t="shared" si="331"/>
        <v>0</v>
      </c>
      <c r="AE325" s="84">
        <f t="shared" si="332"/>
        <v>0</v>
      </c>
      <c r="AF325" s="84">
        <f t="shared" si="333"/>
        <v>0</v>
      </c>
      <c r="AG325" s="84">
        <f t="shared" si="334"/>
        <v>0</v>
      </c>
      <c r="AH325" s="84">
        <f t="shared" si="335"/>
        <v>0</v>
      </c>
      <c r="AI325" s="84">
        <f t="shared" si="336"/>
        <v>0</v>
      </c>
      <c r="AL325" s="199">
        <v>2</v>
      </c>
      <c r="AM325" s="207" t="s">
        <v>104</v>
      </c>
      <c r="AN325" s="206"/>
      <c r="AO325" s="207" t="s">
        <v>104</v>
      </c>
      <c r="AP325" s="207" t="s">
        <v>104</v>
      </c>
      <c r="AQ325" s="207" t="s">
        <v>104</v>
      </c>
      <c r="AR325" s="207" t="s">
        <v>104</v>
      </c>
      <c r="AS325" s="207" t="s">
        <v>104</v>
      </c>
      <c r="AT325" s="207" t="s">
        <v>104</v>
      </c>
      <c r="AU325" s="207" t="s">
        <v>104</v>
      </c>
      <c r="AV325" s="207" t="s">
        <v>104</v>
      </c>
      <c r="AW325" s="147"/>
      <c r="AX325" s="147"/>
      <c r="AY325" s="11">
        <v>2</v>
      </c>
      <c r="AZ325" s="191">
        <v>0</v>
      </c>
      <c r="BA325" s="212">
        <v>1</v>
      </c>
      <c r="BB325" s="191">
        <v>0</v>
      </c>
      <c r="BC325" s="191">
        <v>0</v>
      </c>
      <c r="BD325" s="191">
        <v>0</v>
      </c>
      <c r="BE325" s="191">
        <v>0</v>
      </c>
      <c r="BF325" s="191">
        <v>0</v>
      </c>
      <c r="BG325" s="191">
        <v>0</v>
      </c>
      <c r="BH325" s="191">
        <v>0</v>
      </c>
      <c r="BI325" s="191">
        <v>0</v>
      </c>
      <c r="BJ325" s="147"/>
      <c r="BK325" s="215"/>
      <c r="BL325" s="147"/>
      <c r="BM325" s="147"/>
      <c r="BN325" s="147"/>
      <c r="BO325" s="147"/>
      <c r="BP325" s="147"/>
      <c r="BQ325" s="147"/>
      <c r="BS325" s="11">
        <v>2</v>
      </c>
      <c r="BT325" s="191">
        <v>0</v>
      </c>
      <c r="BU325" s="212">
        <v>1</v>
      </c>
      <c r="BV325" s="191">
        <v>0</v>
      </c>
      <c r="BW325" s="191">
        <v>0</v>
      </c>
      <c r="BX325" s="191">
        <v>0</v>
      </c>
      <c r="BY325" s="191">
        <v>0</v>
      </c>
      <c r="BZ325" s="191">
        <v>0</v>
      </c>
      <c r="CA325" s="191">
        <v>0</v>
      </c>
      <c r="CB325" s="191">
        <v>0</v>
      </c>
      <c r="CC325" s="191">
        <v>0</v>
      </c>
      <c r="CG325" s="199">
        <v>2</v>
      </c>
      <c r="CH325" s="207" t="s">
        <v>104</v>
      </c>
      <c r="CI325" s="206"/>
      <c r="CJ325" s="207" t="s">
        <v>104</v>
      </c>
      <c r="CK325" s="207" t="s">
        <v>104</v>
      </c>
      <c r="CL325" s="207" t="s">
        <v>104</v>
      </c>
      <c r="CM325" s="207" t="s">
        <v>104</v>
      </c>
      <c r="CN325" s="207" t="s">
        <v>104</v>
      </c>
      <c r="CO325" s="207" t="s">
        <v>104</v>
      </c>
      <c r="CP325" s="207" t="s">
        <v>104</v>
      </c>
      <c r="CQ325" s="207" t="s">
        <v>104</v>
      </c>
    </row>
    <row r="326" spans="1:95" x14ac:dyDescent="0.2">
      <c r="A326" s="17"/>
      <c r="B326" s="13"/>
      <c r="C326" s="11">
        <v>3</v>
      </c>
      <c r="D326" s="38">
        <v>0</v>
      </c>
      <c r="E326" s="38">
        <v>0</v>
      </c>
      <c r="F326" s="46">
        <v>1</v>
      </c>
      <c r="G326" s="38">
        <v>0</v>
      </c>
      <c r="H326" s="38">
        <v>0</v>
      </c>
      <c r="I326" s="38">
        <v>0</v>
      </c>
      <c r="J326" s="38">
        <v>0</v>
      </c>
      <c r="K326" s="38">
        <v>0</v>
      </c>
      <c r="L326" s="38">
        <v>0</v>
      </c>
      <c r="M326" s="38">
        <v>0</v>
      </c>
      <c r="Y326" s="11">
        <v>3</v>
      </c>
      <c r="Z326" s="84">
        <f t="shared" ref="Z326:Z332" si="337">IF(AM326="p",AZ326+$S$15,(IF(AM326="z",AZ326,IF(AM326="m",AZ326*$S$15,IF(AM326="n",AZ326-$S$15,AZ326)))))</f>
        <v>0</v>
      </c>
      <c r="AA326" s="84">
        <f t="shared" ref="AA326:AA333" si="338">IF(AN326="p",BA326+$S$15,(IF(AN326="z",BA326,IF(AN326="m",BA326*$S$15,IF(AN326="n",BA326-$S$15,BA326)))))</f>
        <v>0</v>
      </c>
      <c r="AB326" s="204">
        <f>$S$17</f>
        <v>1</v>
      </c>
      <c r="AC326" s="84">
        <f t="shared" si="330"/>
        <v>0</v>
      </c>
      <c r="AD326" s="84">
        <f t="shared" si="331"/>
        <v>0</v>
      </c>
      <c r="AE326" s="84">
        <f t="shared" si="332"/>
        <v>0</v>
      </c>
      <c r="AF326" s="84">
        <f t="shared" si="333"/>
        <v>0</v>
      </c>
      <c r="AG326" s="84">
        <f t="shared" si="334"/>
        <v>0</v>
      </c>
      <c r="AH326" s="84">
        <f t="shared" si="335"/>
        <v>0</v>
      </c>
      <c r="AI326" s="84">
        <f t="shared" si="336"/>
        <v>0</v>
      </c>
      <c r="AL326" s="199">
        <v>3</v>
      </c>
      <c r="AM326" s="207" t="s">
        <v>104</v>
      </c>
      <c r="AN326" s="207" t="s">
        <v>104</v>
      </c>
      <c r="AO326" s="206"/>
      <c r="AP326" s="207" t="s">
        <v>104</v>
      </c>
      <c r="AQ326" s="207" t="s">
        <v>104</v>
      </c>
      <c r="AR326" s="207" t="s">
        <v>104</v>
      </c>
      <c r="AS326" s="207" t="s">
        <v>104</v>
      </c>
      <c r="AT326" s="207" t="s">
        <v>104</v>
      </c>
      <c r="AU326" s="207" t="s">
        <v>104</v>
      </c>
      <c r="AV326" s="207" t="s">
        <v>104</v>
      </c>
      <c r="AW326" s="147"/>
      <c r="AX326" s="147"/>
      <c r="AY326" s="11">
        <v>3</v>
      </c>
      <c r="AZ326" s="191">
        <v>0</v>
      </c>
      <c r="BA326" s="191">
        <v>0</v>
      </c>
      <c r="BB326" s="212">
        <v>1</v>
      </c>
      <c r="BC326" s="191">
        <v>0</v>
      </c>
      <c r="BD326" s="191">
        <v>0</v>
      </c>
      <c r="BE326" s="191">
        <v>0</v>
      </c>
      <c r="BF326" s="191">
        <v>0</v>
      </c>
      <c r="BG326" s="191">
        <v>0</v>
      </c>
      <c r="BH326" s="191">
        <v>0</v>
      </c>
      <c r="BI326" s="191">
        <v>0</v>
      </c>
      <c r="BJ326" s="147"/>
      <c r="BK326" s="215"/>
      <c r="BL326" s="147"/>
      <c r="BM326" s="147"/>
      <c r="BN326" s="147"/>
      <c r="BO326" s="147"/>
      <c r="BP326" s="147"/>
      <c r="BQ326" s="147"/>
      <c r="BS326" s="11">
        <v>3</v>
      </c>
      <c r="BT326" s="191">
        <v>0</v>
      </c>
      <c r="BU326" s="191">
        <v>0</v>
      </c>
      <c r="BV326" s="212">
        <v>1</v>
      </c>
      <c r="BW326" s="191">
        <v>0</v>
      </c>
      <c r="BX326" s="191">
        <v>0</v>
      </c>
      <c r="BY326" s="191">
        <v>0</v>
      </c>
      <c r="BZ326" s="191">
        <v>0</v>
      </c>
      <c r="CA326" s="191">
        <v>0</v>
      </c>
      <c r="CB326" s="191">
        <v>0</v>
      </c>
      <c r="CC326" s="191">
        <v>0</v>
      </c>
      <c r="CG326" s="199">
        <v>3</v>
      </c>
      <c r="CH326" s="207" t="s">
        <v>104</v>
      </c>
      <c r="CI326" s="207" t="s">
        <v>104</v>
      </c>
      <c r="CJ326" s="206"/>
      <c r="CK326" s="207" t="s">
        <v>104</v>
      </c>
      <c r="CL326" s="207" t="s">
        <v>104</v>
      </c>
      <c r="CM326" s="207" t="s">
        <v>104</v>
      </c>
      <c r="CN326" s="207" t="s">
        <v>104</v>
      </c>
      <c r="CO326" s="207" t="s">
        <v>104</v>
      </c>
      <c r="CP326" s="207" t="s">
        <v>104</v>
      </c>
      <c r="CQ326" s="207" t="s">
        <v>104</v>
      </c>
    </row>
    <row r="327" spans="1:95" x14ac:dyDescent="0.2">
      <c r="A327" s="17"/>
      <c r="B327" s="13"/>
      <c r="C327" s="11">
        <v>4</v>
      </c>
      <c r="D327" s="38">
        <v>0</v>
      </c>
      <c r="E327" s="38">
        <v>0</v>
      </c>
      <c r="F327" s="38">
        <v>0</v>
      </c>
      <c r="G327" s="46">
        <v>1</v>
      </c>
      <c r="H327" s="38">
        <v>0</v>
      </c>
      <c r="I327" s="38">
        <v>0</v>
      </c>
      <c r="J327" s="38">
        <v>0</v>
      </c>
      <c r="K327" s="38">
        <v>0</v>
      </c>
      <c r="L327" s="38">
        <v>0</v>
      </c>
      <c r="M327" s="38">
        <v>0</v>
      </c>
      <c r="Y327" s="11">
        <v>4</v>
      </c>
      <c r="Z327" s="84">
        <f t="shared" si="337"/>
        <v>0</v>
      </c>
      <c r="AA327" s="84">
        <f t="shared" si="338"/>
        <v>0</v>
      </c>
      <c r="AB327" s="84">
        <f t="shared" ref="AB327:AB335" si="339">IF(AO327="p",BB327+$S$15,(IF(AO327="z",BB327,IF(AO327="m",BB327*$S$15,IF(AO327="n",BB327-$S$15,BB327)))))</f>
        <v>0</v>
      </c>
      <c r="AC327" s="204">
        <f>$S$17</f>
        <v>1</v>
      </c>
      <c r="AD327" s="84">
        <f t="shared" si="331"/>
        <v>0</v>
      </c>
      <c r="AE327" s="84">
        <f t="shared" si="332"/>
        <v>0</v>
      </c>
      <c r="AF327" s="84">
        <f t="shared" si="333"/>
        <v>0</v>
      </c>
      <c r="AG327" s="84">
        <f t="shared" si="334"/>
        <v>0</v>
      </c>
      <c r="AH327" s="84">
        <f t="shared" si="335"/>
        <v>0</v>
      </c>
      <c r="AI327" s="84">
        <f t="shared" si="336"/>
        <v>0</v>
      </c>
      <c r="AL327" s="199">
        <v>4</v>
      </c>
      <c r="AM327" s="207" t="s">
        <v>104</v>
      </c>
      <c r="AN327" s="207" t="s">
        <v>104</v>
      </c>
      <c r="AO327" s="207" t="s">
        <v>104</v>
      </c>
      <c r="AP327" s="206"/>
      <c r="AQ327" s="207" t="s">
        <v>104</v>
      </c>
      <c r="AR327" s="207" t="s">
        <v>104</v>
      </c>
      <c r="AS327" s="207" t="s">
        <v>104</v>
      </c>
      <c r="AT327" s="207" t="s">
        <v>104</v>
      </c>
      <c r="AU327" s="207" t="s">
        <v>104</v>
      </c>
      <c r="AV327" s="207" t="s">
        <v>104</v>
      </c>
      <c r="AW327" s="147"/>
      <c r="AX327" s="147"/>
      <c r="AY327" s="11">
        <v>4</v>
      </c>
      <c r="AZ327" s="191">
        <v>0</v>
      </c>
      <c r="BA327" s="191">
        <v>0</v>
      </c>
      <c r="BB327" s="191">
        <v>0</v>
      </c>
      <c r="BC327" s="212">
        <v>1</v>
      </c>
      <c r="BD327" s="191">
        <v>0</v>
      </c>
      <c r="BE327" s="191">
        <v>0</v>
      </c>
      <c r="BF327" s="191">
        <v>0</v>
      </c>
      <c r="BG327" s="191">
        <v>0</v>
      </c>
      <c r="BH327" s="191">
        <v>0</v>
      </c>
      <c r="BI327" s="191">
        <v>0</v>
      </c>
      <c r="BJ327" s="147"/>
      <c r="BK327" s="215"/>
      <c r="BL327" s="147"/>
      <c r="BM327" s="147"/>
      <c r="BN327" s="147"/>
      <c r="BO327" s="147"/>
      <c r="BP327" s="147"/>
      <c r="BQ327" s="147"/>
      <c r="BS327" s="11">
        <v>4</v>
      </c>
      <c r="BT327" s="191">
        <v>0</v>
      </c>
      <c r="BU327" s="191">
        <v>0</v>
      </c>
      <c r="BV327" s="191">
        <v>0</v>
      </c>
      <c r="BW327" s="212">
        <v>1</v>
      </c>
      <c r="BX327" s="191">
        <v>0</v>
      </c>
      <c r="BY327" s="191">
        <v>0</v>
      </c>
      <c r="BZ327" s="191">
        <v>0</v>
      </c>
      <c r="CA327" s="191">
        <v>0</v>
      </c>
      <c r="CB327" s="191">
        <v>0</v>
      </c>
      <c r="CC327" s="191">
        <v>0</v>
      </c>
      <c r="CG327" s="199">
        <v>4</v>
      </c>
      <c r="CH327" s="207" t="s">
        <v>104</v>
      </c>
      <c r="CI327" s="207" t="s">
        <v>104</v>
      </c>
      <c r="CJ327" s="207" t="s">
        <v>104</v>
      </c>
      <c r="CK327" s="206"/>
      <c r="CL327" s="207" t="s">
        <v>104</v>
      </c>
      <c r="CM327" s="207" t="s">
        <v>104</v>
      </c>
      <c r="CN327" s="207" t="s">
        <v>104</v>
      </c>
      <c r="CO327" s="207" t="s">
        <v>104</v>
      </c>
      <c r="CP327" s="207" t="s">
        <v>104</v>
      </c>
      <c r="CQ327" s="207" t="s">
        <v>104</v>
      </c>
    </row>
    <row r="328" spans="1:95" x14ac:dyDescent="0.2">
      <c r="A328" s="17"/>
      <c r="B328" s="13"/>
      <c r="C328" s="11">
        <v>5</v>
      </c>
      <c r="D328" s="38">
        <v>0</v>
      </c>
      <c r="E328" s="38">
        <v>0</v>
      </c>
      <c r="F328" s="38">
        <v>0</v>
      </c>
      <c r="G328" s="38">
        <v>0</v>
      </c>
      <c r="H328" s="46">
        <v>1</v>
      </c>
      <c r="I328" s="38">
        <v>0</v>
      </c>
      <c r="J328" s="38">
        <v>0</v>
      </c>
      <c r="K328" s="38">
        <v>0</v>
      </c>
      <c r="L328" s="38">
        <v>0</v>
      </c>
      <c r="M328" s="38">
        <v>0</v>
      </c>
      <c r="Y328" s="11">
        <v>5</v>
      </c>
      <c r="Z328" s="84">
        <f t="shared" si="337"/>
        <v>0</v>
      </c>
      <c r="AA328" s="84">
        <f t="shared" si="338"/>
        <v>0</v>
      </c>
      <c r="AB328" s="84">
        <f t="shared" si="339"/>
        <v>0</v>
      </c>
      <c r="AC328" s="84">
        <f t="shared" ref="AC328:AC336" si="340">IF(AP328="p",BC328+$S$15,(IF(AP328="z",BC328,IF(AP328="m",BC328*$S$15,IF(AP328="n",BC328-$S$15,BC328)))))</f>
        <v>0</v>
      </c>
      <c r="AD328" s="204">
        <f>$S$17</f>
        <v>1</v>
      </c>
      <c r="AE328" s="84">
        <f t="shared" si="332"/>
        <v>0</v>
      </c>
      <c r="AF328" s="84">
        <f t="shared" si="333"/>
        <v>0</v>
      </c>
      <c r="AG328" s="84">
        <f t="shared" si="334"/>
        <v>0</v>
      </c>
      <c r="AH328" s="84">
        <f t="shared" si="335"/>
        <v>0</v>
      </c>
      <c r="AI328" s="84">
        <f t="shared" si="336"/>
        <v>0</v>
      </c>
      <c r="AL328" s="199">
        <v>5</v>
      </c>
      <c r="AM328" s="207" t="s">
        <v>104</v>
      </c>
      <c r="AN328" s="207" t="s">
        <v>104</v>
      </c>
      <c r="AO328" s="207" t="s">
        <v>104</v>
      </c>
      <c r="AP328" s="207" t="s">
        <v>104</v>
      </c>
      <c r="AQ328" s="206"/>
      <c r="AR328" s="207" t="s">
        <v>104</v>
      </c>
      <c r="AS328" s="207" t="s">
        <v>104</v>
      </c>
      <c r="AT328" s="207" t="s">
        <v>104</v>
      </c>
      <c r="AU328" s="207" t="s">
        <v>104</v>
      </c>
      <c r="AV328" s="207" t="s">
        <v>104</v>
      </c>
      <c r="AW328" s="147"/>
      <c r="AX328" s="147"/>
      <c r="AY328" s="11">
        <v>5</v>
      </c>
      <c r="AZ328" s="191">
        <v>0</v>
      </c>
      <c r="BA328" s="191">
        <v>0</v>
      </c>
      <c r="BB328" s="191">
        <v>0</v>
      </c>
      <c r="BC328" s="191">
        <v>0</v>
      </c>
      <c r="BD328" s="212">
        <v>1</v>
      </c>
      <c r="BE328" s="191">
        <v>0</v>
      </c>
      <c r="BF328" s="191">
        <v>0</v>
      </c>
      <c r="BG328" s="191">
        <v>0</v>
      </c>
      <c r="BH328" s="191">
        <v>0</v>
      </c>
      <c r="BI328" s="191">
        <v>0</v>
      </c>
      <c r="BJ328" s="147"/>
      <c r="BK328" s="215"/>
      <c r="BL328" s="147"/>
      <c r="BM328" s="147"/>
      <c r="BN328" s="147"/>
      <c r="BO328" s="147"/>
      <c r="BP328" s="147"/>
      <c r="BQ328" s="147"/>
      <c r="BS328" s="11">
        <v>5</v>
      </c>
      <c r="BT328" s="191">
        <v>0</v>
      </c>
      <c r="BU328" s="191">
        <v>0</v>
      </c>
      <c r="BV328" s="191">
        <v>0</v>
      </c>
      <c r="BW328" s="191">
        <v>0</v>
      </c>
      <c r="BX328" s="212">
        <v>1</v>
      </c>
      <c r="BY328" s="191">
        <v>0</v>
      </c>
      <c r="BZ328" s="191">
        <v>0</v>
      </c>
      <c r="CA328" s="191">
        <v>0</v>
      </c>
      <c r="CB328" s="191">
        <v>0</v>
      </c>
      <c r="CC328" s="191">
        <v>0</v>
      </c>
      <c r="CG328" s="199">
        <v>5</v>
      </c>
      <c r="CH328" s="207" t="s">
        <v>104</v>
      </c>
      <c r="CI328" s="207" t="s">
        <v>104</v>
      </c>
      <c r="CJ328" s="207" t="s">
        <v>104</v>
      </c>
      <c r="CK328" s="207" t="s">
        <v>104</v>
      </c>
      <c r="CL328" s="206"/>
      <c r="CM328" s="207" t="s">
        <v>104</v>
      </c>
      <c r="CN328" s="207" t="s">
        <v>104</v>
      </c>
      <c r="CO328" s="207" t="s">
        <v>104</v>
      </c>
      <c r="CP328" s="207" t="s">
        <v>104</v>
      </c>
      <c r="CQ328" s="207" t="s">
        <v>104</v>
      </c>
    </row>
    <row r="329" spans="1:95" x14ac:dyDescent="0.2">
      <c r="A329" s="17"/>
      <c r="B329" s="13"/>
      <c r="C329" s="11">
        <v>6</v>
      </c>
      <c r="D329" s="38">
        <v>0</v>
      </c>
      <c r="E329" s="38">
        <v>0</v>
      </c>
      <c r="F329" s="38">
        <v>0</v>
      </c>
      <c r="G329" s="38">
        <v>0</v>
      </c>
      <c r="H329" s="38">
        <v>0</v>
      </c>
      <c r="I329" s="46">
        <v>1</v>
      </c>
      <c r="J329" s="38">
        <v>0</v>
      </c>
      <c r="K329" s="38">
        <v>0</v>
      </c>
      <c r="L329" s="38">
        <v>0</v>
      </c>
      <c r="M329" s="38">
        <v>0</v>
      </c>
      <c r="Y329" s="11">
        <v>6</v>
      </c>
      <c r="Z329" s="84">
        <f t="shared" si="337"/>
        <v>0</v>
      </c>
      <c r="AA329" s="84">
        <f t="shared" si="338"/>
        <v>0</v>
      </c>
      <c r="AB329" s="84">
        <f t="shared" si="339"/>
        <v>0</v>
      </c>
      <c r="AC329" s="84">
        <f t="shared" si="340"/>
        <v>0</v>
      </c>
      <c r="AD329" s="84">
        <f t="shared" ref="AD329:AD337" si="341">IF(AQ329="p",BD329+$S$15,(IF(AQ329="z",BD329,IF(AQ329="m",BD329*$S$15,IF(AQ329="n",BD329-$S$15,BD329)))))</f>
        <v>0</v>
      </c>
      <c r="AE329" s="204">
        <f>$S$17</f>
        <v>1</v>
      </c>
      <c r="AF329" s="84">
        <f t="shared" si="333"/>
        <v>0</v>
      </c>
      <c r="AG329" s="84">
        <f t="shared" si="334"/>
        <v>0</v>
      </c>
      <c r="AH329" s="84">
        <f t="shared" si="335"/>
        <v>0</v>
      </c>
      <c r="AI329" s="84">
        <f t="shared" si="336"/>
        <v>0</v>
      </c>
      <c r="AL329" s="199">
        <v>6</v>
      </c>
      <c r="AM329" s="207" t="s">
        <v>104</v>
      </c>
      <c r="AN329" s="207" t="s">
        <v>104</v>
      </c>
      <c r="AO329" s="207" t="s">
        <v>104</v>
      </c>
      <c r="AP329" s="207" t="s">
        <v>104</v>
      </c>
      <c r="AQ329" s="207" t="s">
        <v>104</v>
      </c>
      <c r="AR329" s="206"/>
      <c r="AS329" s="207" t="s">
        <v>104</v>
      </c>
      <c r="AT329" s="207" t="s">
        <v>104</v>
      </c>
      <c r="AU329" s="207" t="s">
        <v>104</v>
      </c>
      <c r="AV329" s="207" t="s">
        <v>104</v>
      </c>
      <c r="AW329" s="147"/>
      <c r="AX329" s="147"/>
      <c r="AY329" s="11">
        <v>6</v>
      </c>
      <c r="AZ329" s="191">
        <v>0</v>
      </c>
      <c r="BA329" s="191">
        <v>0</v>
      </c>
      <c r="BB329" s="191">
        <v>0</v>
      </c>
      <c r="BC329" s="191">
        <v>0</v>
      </c>
      <c r="BD329" s="191">
        <v>0</v>
      </c>
      <c r="BE329" s="212">
        <v>1</v>
      </c>
      <c r="BF329" s="191">
        <v>0</v>
      </c>
      <c r="BG329" s="191">
        <v>0</v>
      </c>
      <c r="BH329" s="191">
        <v>0</v>
      </c>
      <c r="BI329" s="191">
        <v>0</v>
      </c>
      <c r="BJ329" s="147"/>
      <c r="BK329" s="215"/>
      <c r="BL329" s="147"/>
      <c r="BM329" s="147"/>
      <c r="BN329" s="147"/>
      <c r="BO329" s="147"/>
      <c r="BP329" s="147"/>
      <c r="BQ329" s="147"/>
      <c r="BS329" s="11">
        <v>6</v>
      </c>
      <c r="BT329" s="191">
        <v>0</v>
      </c>
      <c r="BU329" s="191">
        <v>0</v>
      </c>
      <c r="BV329" s="191">
        <v>0</v>
      </c>
      <c r="BW329" s="191">
        <v>0</v>
      </c>
      <c r="BX329" s="191">
        <v>0</v>
      </c>
      <c r="BY329" s="212">
        <v>1</v>
      </c>
      <c r="BZ329" s="191">
        <v>0</v>
      </c>
      <c r="CA329" s="191">
        <v>0</v>
      </c>
      <c r="CB329" s="191">
        <v>0</v>
      </c>
      <c r="CC329" s="191">
        <v>0</v>
      </c>
      <c r="CG329" s="199">
        <v>6</v>
      </c>
      <c r="CH329" s="207" t="s">
        <v>104</v>
      </c>
      <c r="CI329" s="207" t="s">
        <v>104</v>
      </c>
      <c r="CJ329" s="207" t="s">
        <v>104</v>
      </c>
      <c r="CK329" s="207" t="s">
        <v>104</v>
      </c>
      <c r="CL329" s="207" t="s">
        <v>104</v>
      </c>
      <c r="CM329" s="206"/>
      <c r="CN329" s="207" t="s">
        <v>104</v>
      </c>
      <c r="CO329" s="207" t="s">
        <v>104</v>
      </c>
      <c r="CP329" s="207" t="s">
        <v>104</v>
      </c>
      <c r="CQ329" s="207" t="s">
        <v>104</v>
      </c>
    </row>
    <row r="330" spans="1:95" x14ac:dyDescent="0.2">
      <c r="A330" s="17"/>
      <c r="B330" s="13"/>
      <c r="C330" s="11">
        <v>7</v>
      </c>
      <c r="D330" s="161">
        <v>0</v>
      </c>
      <c r="E330" s="161">
        <v>0</v>
      </c>
      <c r="F330" s="161">
        <v>0</v>
      </c>
      <c r="G330" s="161">
        <v>0</v>
      </c>
      <c r="H330" s="161">
        <v>0</v>
      </c>
      <c r="I330" s="161">
        <v>0</v>
      </c>
      <c r="J330" s="46">
        <v>1</v>
      </c>
      <c r="K330" s="38">
        <v>0</v>
      </c>
      <c r="L330" s="38">
        <v>0</v>
      </c>
      <c r="M330" s="38">
        <v>0</v>
      </c>
      <c r="Y330" s="11">
        <v>7</v>
      </c>
      <c r="Z330" s="84">
        <f t="shared" si="337"/>
        <v>0</v>
      </c>
      <c r="AA330" s="84">
        <f t="shared" si="338"/>
        <v>0</v>
      </c>
      <c r="AB330" s="84">
        <f t="shared" si="339"/>
        <v>0</v>
      </c>
      <c r="AC330" s="84">
        <f t="shared" si="340"/>
        <v>0</v>
      </c>
      <c r="AD330" s="84">
        <f t="shared" si="341"/>
        <v>0</v>
      </c>
      <c r="AE330" s="84">
        <f t="shared" ref="AE330:AE338" si="342">IF(AR330="p",BE330+$S$15,(IF(AR330="z",BE330,IF(AR330="m",BE330*$S$15,IF(AR330="n",BE330-$S$15,BE330)))))</f>
        <v>0</v>
      </c>
      <c r="AF330" s="204">
        <f>$S$17</f>
        <v>1</v>
      </c>
      <c r="AG330" s="84">
        <f t="shared" si="334"/>
        <v>0</v>
      </c>
      <c r="AH330" s="84">
        <f t="shared" si="335"/>
        <v>0</v>
      </c>
      <c r="AI330" s="84">
        <f t="shared" si="336"/>
        <v>0</v>
      </c>
      <c r="AL330" s="199">
        <v>7</v>
      </c>
      <c r="AM330" s="207" t="s">
        <v>104</v>
      </c>
      <c r="AN330" s="207" t="s">
        <v>104</v>
      </c>
      <c r="AO330" s="207" t="s">
        <v>104</v>
      </c>
      <c r="AP330" s="207" t="s">
        <v>104</v>
      </c>
      <c r="AQ330" s="207" t="s">
        <v>104</v>
      </c>
      <c r="AR330" s="207" t="s">
        <v>104</v>
      </c>
      <c r="AS330" s="206"/>
      <c r="AT330" s="207" t="s">
        <v>104</v>
      </c>
      <c r="AU330" s="207" t="s">
        <v>104</v>
      </c>
      <c r="AV330" s="207" t="s">
        <v>104</v>
      </c>
      <c r="AW330" s="147"/>
      <c r="AX330" s="147"/>
      <c r="AY330" s="11">
        <v>7</v>
      </c>
      <c r="AZ330" s="191">
        <v>0</v>
      </c>
      <c r="BA330" s="193">
        <v>0</v>
      </c>
      <c r="BB330" s="193">
        <v>0</v>
      </c>
      <c r="BC330" s="193">
        <v>0</v>
      </c>
      <c r="BD330" s="193">
        <v>0</v>
      </c>
      <c r="BE330" s="193">
        <v>0</v>
      </c>
      <c r="BF330" s="212">
        <v>1</v>
      </c>
      <c r="BG330" s="191">
        <v>0</v>
      </c>
      <c r="BH330" s="191">
        <v>0</v>
      </c>
      <c r="BI330" s="191">
        <v>0</v>
      </c>
      <c r="BJ330" s="147"/>
      <c r="BK330" s="215"/>
      <c r="BL330" s="147"/>
      <c r="BM330" s="147"/>
      <c r="BN330" s="147"/>
      <c r="BO330" s="147"/>
      <c r="BP330" s="147"/>
      <c r="BQ330" s="147"/>
      <c r="BS330" s="11">
        <v>7</v>
      </c>
      <c r="BT330" s="191">
        <v>0</v>
      </c>
      <c r="BU330" s="193">
        <v>0</v>
      </c>
      <c r="BV330" s="193">
        <v>0</v>
      </c>
      <c r="BW330" s="193">
        <v>0</v>
      </c>
      <c r="BX330" s="193">
        <v>0</v>
      </c>
      <c r="BY330" s="193">
        <v>0</v>
      </c>
      <c r="BZ330" s="212">
        <v>1</v>
      </c>
      <c r="CA330" s="191">
        <v>0</v>
      </c>
      <c r="CB330" s="191">
        <v>0</v>
      </c>
      <c r="CC330" s="191">
        <v>0</v>
      </c>
      <c r="CG330" s="199">
        <v>7</v>
      </c>
      <c r="CH330" s="207" t="s">
        <v>104</v>
      </c>
      <c r="CI330" s="207" t="s">
        <v>104</v>
      </c>
      <c r="CJ330" s="207" t="s">
        <v>104</v>
      </c>
      <c r="CK330" s="207" t="s">
        <v>104</v>
      </c>
      <c r="CL330" s="207" t="s">
        <v>104</v>
      </c>
      <c r="CM330" s="207" t="s">
        <v>104</v>
      </c>
      <c r="CN330" s="206"/>
      <c r="CO330" s="207" t="s">
        <v>104</v>
      </c>
      <c r="CP330" s="207" t="s">
        <v>104</v>
      </c>
      <c r="CQ330" s="207" t="s">
        <v>104</v>
      </c>
    </row>
    <row r="331" spans="1:95" x14ac:dyDescent="0.2">
      <c r="A331" s="17"/>
      <c r="C331" s="11">
        <v>8</v>
      </c>
      <c r="D331" s="161">
        <v>0</v>
      </c>
      <c r="E331" s="161">
        <v>0</v>
      </c>
      <c r="F331" s="161">
        <v>0</v>
      </c>
      <c r="G331" s="161">
        <v>0</v>
      </c>
      <c r="H331" s="161">
        <v>0</v>
      </c>
      <c r="I331" s="161">
        <v>0</v>
      </c>
      <c r="J331" s="84">
        <v>0</v>
      </c>
      <c r="K331" s="46">
        <v>1</v>
      </c>
      <c r="L331" s="38">
        <v>0</v>
      </c>
      <c r="M331" s="38">
        <v>0</v>
      </c>
      <c r="Y331" s="11">
        <v>8</v>
      </c>
      <c r="Z331" s="84">
        <f t="shared" si="337"/>
        <v>0</v>
      </c>
      <c r="AA331" s="84">
        <f t="shared" si="338"/>
        <v>0</v>
      </c>
      <c r="AB331" s="84">
        <f t="shared" si="339"/>
        <v>0</v>
      </c>
      <c r="AC331" s="84">
        <f t="shared" si="340"/>
        <v>0</v>
      </c>
      <c r="AD331" s="84">
        <f t="shared" si="341"/>
        <v>0</v>
      </c>
      <c r="AE331" s="84">
        <f t="shared" si="342"/>
        <v>0</v>
      </c>
      <c r="AF331" s="84">
        <f t="shared" ref="AF331:AF339" si="343">IF(AS331="p",BF331+$S$15,(IF(AS331="z",BF331,IF(AS331="m",BF331*$S$15,IF(AS331="n",BF331-$S$15,BF331)))))</f>
        <v>0</v>
      </c>
      <c r="AG331" s="204">
        <f>$S$17</f>
        <v>1</v>
      </c>
      <c r="AH331" s="84">
        <f t="shared" si="335"/>
        <v>0</v>
      </c>
      <c r="AI331" s="84">
        <f t="shared" si="336"/>
        <v>0</v>
      </c>
      <c r="AL331" s="199">
        <v>8</v>
      </c>
      <c r="AM331" s="207" t="s">
        <v>104</v>
      </c>
      <c r="AN331" s="207" t="s">
        <v>104</v>
      </c>
      <c r="AO331" s="207" t="s">
        <v>104</v>
      </c>
      <c r="AP331" s="207" t="s">
        <v>104</v>
      </c>
      <c r="AQ331" s="207" t="s">
        <v>104</v>
      </c>
      <c r="AR331" s="207" t="s">
        <v>104</v>
      </c>
      <c r="AS331" s="207" t="s">
        <v>104</v>
      </c>
      <c r="AT331" s="206"/>
      <c r="AU331" s="207" t="s">
        <v>104</v>
      </c>
      <c r="AV331" s="207" t="s">
        <v>104</v>
      </c>
      <c r="AW331" s="147"/>
      <c r="AX331" s="147"/>
      <c r="AY331" s="11">
        <v>8</v>
      </c>
      <c r="AZ331" s="191">
        <v>0</v>
      </c>
      <c r="BA331" s="193">
        <v>0</v>
      </c>
      <c r="BB331" s="193">
        <v>0</v>
      </c>
      <c r="BC331" s="193">
        <v>0</v>
      </c>
      <c r="BD331" s="193">
        <v>0</v>
      </c>
      <c r="BE331" s="193">
        <v>0</v>
      </c>
      <c r="BF331" s="193">
        <v>0</v>
      </c>
      <c r="BG331" s="212">
        <v>1</v>
      </c>
      <c r="BH331" s="191">
        <v>0</v>
      </c>
      <c r="BI331" s="191">
        <v>0</v>
      </c>
      <c r="BJ331" s="147"/>
      <c r="BK331" s="215"/>
      <c r="BL331" s="147"/>
      <c r="BM331" s="147"/>
      <c r="BN331" s="147"/>
      <c r="BO331" s="147"/>
      <c r="BP331" s="147"/>
      <c r="BQ331" s="147"/>
      <c r="BS331" s="11">
        <v>8</v>
      </c>
      <c r="BT331" s="191">
        <v>0</v>
      </c>
      <c r="BU331" s="193">
        <v>0</v>
      </c>
      <c r="BV331" s="193">
        <v>0</v>
      </c>
      <c r="BW331" s="193">
        <v>0</v>
      </c>
      <c r="BX331" s="193">
        <v>0</v>
      </c>
      <c r="BY331" s="193">
        <v>0</v>
      </c>
      <c r="BZ331" s="193">
        <v>0</v>
      </c>
      <c r="CA331" s="212">
        <v>1</v>
      </c>
      <c r="CB331" s="191">
        <v>0</v>
      </c>
      <c r="CC331" s="191">
        <v>0</v>
      </c>
      <c r="CG331" s="199">
        <v>8</v>
      </c>
      <c r="CH331" s="207" t="s">
        <v>104</v>
      </c>
      <c r="CI331" s="207" t="s">
        <v>104</v>
      </c>
      <c r="CJ331" s="207" t="s">
        <v>104</v>
      </c>
      <c r="CK331" s="207" t="s">
        <v>104</v>
      </c>
      <c r="CL331" s="207" t="s">
        <v>104</v>
      </c>
      <c r="CM331" s="207" t="s">
        <v>104</v>
      </c>
      <c r="CN331" s="207" t="s">
        <v>104</v>
      </c>
      <c r="CO331" s="206"/>
      <c r="CP331" s="207" t="s">
        <v>104</v>
      </c>
      <c r="CQ331" s="207" t="s">
        <v>104</v>
      </c>
    </row>
    <row r="332" spans="1:95" x14ac:dyDescent="0.2">
      <c r="A332" s="17"/>
      <c r="C332" s="11">
        <v>9</v>
      </c>
      <c r="D332" s="161">
        <v>0</v>
      </c>
      <c r="E332" s="161">
        <v>0</v>
      </c>
      <c r="F332" s="161">
        <v>0</v>
      </c>
      <c r="G332" s="161">
        <v>0</v>
      </c>
      <c r="H332" s="161">
        <v>0</v>
      </c>
      <c r="I332" s="161">
        <v>0</v>
      </c>
      <c r="J332" s="84">
        <v>0</v>
      </c>
      <c r="K332" s="84">
        <v>0</v>
      </c>
      <c r="L332" s="46">
        <v>1</v>
      </c>
      <c r="M332" s="38">
        <v>0</v>
      </c>
      <c r="Y332" s="11">
        <v>9</v>
      </c>
      <c r="Z332" s="84">
        <f t="shared" si="337"/>
        <v>0</v>
      </c>
      <c r="AA332" s="84">
        <f t="shared" si="338"/>
        <v>0</v>
      </c>
      <c r="AB332" s="84">
        <f t="shared" si="339"/>
        <v>0</v>
      </c>
      <c r="AC332" s="84">
        <f t="shared" si="340"/>
        <v>0</v>
      </c>
      <c r="AD332" s="84">
        <f t="shared" si="341"/>
        <v>0</v>
      </c>
      <c r="AE332" s="84">
        <f t="shared" si="342"/>
        <v>0</v>
      </c>
      <c r="AF332" s="84">
        <f t="shared" si="343"/>
        <v>0</v>
      </c>
      <c r="AG332" s="84">
        <f t="shared" ref="AG332:AG340" si="344">IF(AT332="p",BG332+$S$15,(IF(AT332="z",BG332,IF(AT332="m",BG332*$S$15,IF(AT332="n",BG332-$S$15,BG332)))))</f>
        <v>0</v>
      </c>
      <c r="AH332" s="204">
        <f>$S$17</f>
        <v>1</v>
      </c>
      <c r="AI332" s="84">
        <f t="shared" si="336"/>
        <v>0</v>
      </c>
      <c r="AL332" s="199">
        <v>9</v>
      </c>
      <c r="AM332" s="207" t="s">
        <v>104</v>
      </c>
      <c r="AN332" s="207" t="s">
        <v>104</v>
      </c>
      <c r="AO332" s="207" t="s">
        <v>104</v>
      </c>
      <c r="AP332" s="207" t="s">
        <v>104</v>
      </c>
      <c r="AQ332" s="207" t="s">
        <v>104</v>
      </c>
      <c r="AR332" s="207" t="s">
        <v>104</v>
      </c>
      <c r="AS332" s="207" t="s">
        <v>104</v>
      </c>
      <c r="AT332" s="207" t="s">
        <v>104</v>
      </c>
      <c r="AU332" s="206"/>
      <c r="AV332" s="207" t="s">
        <v>104</v>
      </c>
      <c r="AW332" s="147"/>
      <c r="AX332" s="147"/>
      <c r="AY332" s="11">
        <v>9</v>
      </c>
      <c r="AZ332" s="191">
        <v>0</v>
      </c>
      <c r="BA332" s="193">
        <v>0</v>
      </c>
      <c r="BB332" s="193">
        <v>0</v>
      </c>
      <c r="BC332" s="193">
        <v>0</v>
      </c>
      <c r="BD332" s="193">
        <v>0</v>
      </c>
      <c r="BE332" s="193">
        <v>0</v>
      </c>
      <c r="BF332" s="193">
        <v>0</v>
      </c>
      <c r="BG332" s="193">
        <v>0</v>
      </c>
      <c r="BH332" s="212">
        <v>1</v>
      </c>
      <c r="BI332" s="191">
        <v>0</v>
      </c>
      <c r="BJ332" s="147"/>
      <c r="BK332" s="215"/>
      <c r="BL332" s="147"/>
      <c r="BM332" s="147"/>
      <c r="BN332" s="147"/>
      <c r="BO332" s="147"/>
      <c r="BP332" s="147"/>
      <c r="BQ332" s="147"/>
      <c r="BS332" s="11">
        <v>9</v>
      </c>
      <c r="BT332" s="191">
        <v>0</v>
      </c>
      <c r="BU332" s="193">
        <v>0</v>
      </c>
      <c r="BV332" s="193">
        <v>0</v>
      </c>
      <c r="BW332" s="193">
        <v>0</v>
      </c>
      <c r="BX332" s="193">
        <v>0</v>
      </c>
      <c r="BY332" s="193">
        <v>0</v>
      </c>
      <c r="BZ332" s="193">
        <v>0</v>
      </c>
      <c r="CA332" s="193">
        <v>0</v>
      </c>
      <c r="CB332" s="212">
        <v>1</v>
      </c>
      <c r="CC332" s="191">
        <v>0</v>
      </c>
      <c r="CG332" s="199">
        <v>9</v>
      </c>
      <c r="CH332" s="207" t="s">
        <v>104</v>
      </c>
      <c r="CI332" s="207" t="s">
        <v>104</v>
      </c>
      <c r="CJ332" s="207" t="s">
        <v>104</v>
      </c>
      <c r="CK332" s="207" t="s">
        <v>104</v>
      </c>
      <c r="CL332" s="207" t="s">
        <v>104</v>
      </c>
      <c r="CM332" s="207" t="s">
        <v>104</v>
      </c>
      <c r="CN332" s="207" t="s">
        <v>104</v>
      </c>
      <c r="CO332" s="207" t="s">
        <v>104</v>
      </c>
      <c r="CP332" s="206"/>
      <c r="CQ332" s="207" t="s">
        <v>104</v>
      </c>
    </row>
    <row r="333" spans="1:95" x14ac:dyDescent="0.2">
      <c r="A333" s="17"/>
      <c r="C333" s="166">
        <v>10</v>
      </c>
      <c r="D333" s="157">
        <v>0</v>
      </c>
      <c r="E333" s="157">
        <v>0</v>
      </c>
      <c r="F333" s="157">
        <v>0</v>
      </c>
      <c r="G333" s="157">
        <v>0</v>
      </c>
      <c r="H333" s="157">
        <v>0</v>
      </c>
      <c r="I333" s="157">
        <v>0</v>
      </c>
      <c r="J333" s="167">
        <v>0</v>
      </c>
      <c r="K333" s="167">
        <v>0</v>
      </c>
      <c r="L333" s="167">
        <v>0</v>
      </c>
      <c r="M333" s="168">
        <v>1</v>
      </c>
      <c r="Y333" s="166">
        <v>10</v>
      </c>
      <c r="Z333" s="167">
        <f>IF(AM333="p",AZ333+$S$15,(IF(AM333="z",AZ333,IF(AM333="m",AZ333*$S$15,IF(AM333="n",AZ333-$S$15,AZ333)))))</f>
        <v>0</v>
      </c>
      <c r="AA333" s="167">
        <f t="shared" si="338"/>
        <v>0</v>
      </c>
      <c r="AB333" s="167">
        <f t="shared" si="339"/>
        <v>0</v>
      </c>
      <c r="AC333" s="167">
        <f t="shared" si="340"/>
        <v>0</v>
      </c>
      <c r="AD333" s="167">
        <f t="shared" si="341"/>
        <v>0</v>
      </c>
      <c r="AE333" s="167">
        <f t="shared" si="342"/>
        <v>0</v>
      </c>
      <c r="AF333" s="167">
        <f t="shared" si="343"/>
        <v>0</v>
      </c>
      <c r="AG333" s="167">
        <f t="shared" si="344"/>
        <v>0</v>
      </c>
      <c r="AH333" s="167">
        <f t="shared" ref="AH333:AH341" si="345">IF(AU333="p",BH333+$S$15,(IF(AU333="z",BH333,IF(AU333="m",BH333*$S$15,IF(AU333="n",BH333-$S$15,BH333)))))</f>
        <v>0</v>
      </c>
      <c r="AI333" s="168">
        <f>$S$17</f>
        <v>1</v>
      </c>
      <c r="AL333" s="200">
        <v>10</v>
      </c>
      <c r="AM333" s="208" t="s">
        <v>104</v>
      </c>
      <c r="AN333" s="208" t="s">
        <v>104</v>
      </c>
      <c r="AO333" s="208" t="s">
        <v>104</v>
      </c>
      <c r="AP333" s="208" t="s">
        <v>104</v>
      </c>
      <c r="AQ333" s="208" t="s">
        <v>104</v>
      </c>
      <c r="AR333" s="208" t="s">
        <v>104</v>
      </c>
      <c r="AS333" s="208" t="s">
        <v>104</v>
      </c>
      <c r="AT333" s="208" t="s">
        <v>104</v>
      </c>
      <c r="AU333" s="208" t="s">
        <v>104</v>
      </c>
      <c r="AV333" s="209"/>
      <c r="AW333" s="169"/>
      <c r="AX333" s="169"/>
      <c r="AY333" s="166">
        <v>10</v>
      </c>
      <c r="AZ333" s="196">
        <v>0</v>
      </c>
      <c r="BA333" s="195">
        <v>0</v>
      </c>
      <c r="BB333" s="195">
        <v>0</v>
      </c>
      <c r="BC333" s="195">
        <v>0</v>
      </c>
      <c r="BD333" s="195">
        <v>0</v>
      </c>
      <c r="BE333" s="195">
        <v>0</v>
      </c>
      <c r="BF333" s="195">
        <v>0</v>
      </c>
      <c r="BG333" s="195">
        <v>0</v>
      </c>
      <c r="BH333" s="195">
        <v>0</v>
      </c>
      <c r="BI333" s="213">
        <v>1</v>
      </c>
      <c r="BJ333" s="169"/>
      <c r="BK333" s="217"/>
      <c r="BL333" s="169"/>
      <c r="BM333" s="169"/>
      <c r="BN333" s="169"/>
      <c r="BO333" s="169"/>
      <c r="BP333" s="169"/>
      <c r="BQ333" s="169"/>
      <c r="BS333" s="166">
        <v>10</v>
      </c>
      <c r="BT333" s="196">
        <v>0</v>
      </c>
      <c r="BU333" s="195">
        <v>0</v>
      </c>
      <c r="BV333" s="195">
        <v>0</v>
      </c>
      <c r="BW333" s="195">
        <v>0</v>
      </c>
      <c r="BX333" s="195">
        <v>0</v>
      </c>
      <c r="BY333" s="195">
        <v>0</v>
      </c>
      <c r="BZ333" s="195">
        <v>0</v>
      </c>
      <c r="CA333" s="195">
        <v>0</v>
      </c>
      <c r="CB333" s="195">
        <v>0</v>
      </c>
      <c r="CC333" s="213">
        <v>1</v>
      </c>
      <c r="CG333" s="200">
        <v>10</v>
      </c>
      <c r="CH333" s="208" t="s">
        <v>104</v>
      </c>
      <c r="CI333" s="208" t="s">
        <v>104</v>
      </c>
      <c r="CJ333" s="208" t="s">
        <v>104</v>
      </c>
      <c r="CK333" s="208" t="s">
        <v>104</v>
      </c>
      <c r="CL333" s="208" t="s">
        <v>104</v>
      </c>
      <c r="CM333" s="208" t="s">
        <v>104</v>
      </c>
      <c r="CN333" s="208" t="s">
        <v>104</v>
      </c>
      <c r="CO333" s="208" t="s">
        <v>104</v>
      </c>
      <c r="CP333" s="208" t="s">
        <v>104</v>
      </c>
      <c r="CQ333" s="209"/>
    </row>
    <row r="334" spans="1:95" x14ac:dyDescent="0.2">
      <c r="A334" s="17" t="s">
        <v>12</v>
      </c>
      <c r="B334" s="13">
        <f>B324+1</f>
        <v>34</v>
      </c>
      <c r="C334" s="11">
        <v>1</v>
      </c>
      <c r="D334" s="46">
        <v>1</v>
      </c>
      <c r="E334" s="38">
        <v>0</v>
      </c>
      <c r="F334" s="38">
        <v>0</v>
      </c>
      <c r="G334" s="38">
        <v>0</v>
      </c>
      <c r="H334" s="38">
        <v>0</v>
      </c>
      <c r="I334" s="38">
        <v>0</v>
      </c>
      <c r="J334" s="38">
        <v>0</v>
      </c>
      <c r="K334" s="38">
        <v>0</v>
      </c>
      <c r="L334" s="38">
        <v>0</v>
      </c>
      <c r="M334" s="38">
        <v>0</v>
      </c>
      <c r="O334" s="10"/>
      <c r="Y334" s="11">
        <v>1</v>
      </c>
      <c r="Z334" s="204">
        <f>$S$17</f>
        <v>1</v>
      </c>
      <c r="AA334" s="84">
        <f>IF(AN334="p",BA334+$S$15,(IF(AN334="z",BA334,IF(AN334="m",BA334*$S$15,IF(AN334="n",BA334-$S$15,BA334)))))</f>
        <v>0</v>
      </c>
      <c r="AB334" s="84">
        <f t="shared" si="339"/>
        <v>0</v>
      </c>
      <c r="AC334" s="84">
        <f t="shared" si="340"/>
        <v>0</v>
      </c>
      <c r="AD334" s="84">
        <f t="shared" si="341"/>
        <v>0</v>
      </c>
      <c r="AE334" s="84">
        <f t="shared" si="342"/>
        <v>0</v>
      </c>
      <c r="AF334" s="84">
        <f t="shared" si="343"/>
        <v>0</v>
      </c>
      <c r="AG334" s="84">
        <f t="shared" si="344"/>
        <v>0</v>
      </c>
      <c r="AH334" s="84">
        <f t="shared" si="345"/>
        <v>0</v>
      </c>
      <c r="AI334" s="84">
        <f t="shared" ref="AI334:AI342" si="346">IF(AV334="p",BI334+$S$15,(IF(AV334="z",BI334,IF(AV334="m",BI334*$S$15,IF(AV334="n",BI334-$S$15,BI334)))))</f>
        <v>0</v>
      </c>
      <c r="AL334" s="199">
        <v>1</v>
      </c>
      <c r="AM334" s="206"/>
      <c r="AN334" s="207" t="s">
        <v>104</v>
      </c>
      <c r="AO334" s="207" t="s">
        <v>104</v>
      </c>
      <c r="AP334" s="207" t="s">
        <v>104</v>
      </c>
      <c r="AQ334" s="207" t="s">
        <v>104</v>
      </c>
      <c r="AR334" s="207" t="s">
        <v>104</v>
      </c>
      <c r="AS334" s="207" t="s">
        <v>104</v>
      </c>
      <c r="AT334" s="207" t="s">
        <v>104</v>
      </c>
      <c r="AU334" s="207" t="s">
        <v>104</v>
      </c>
      <c r="AV334" s="207" t="s">
        <v>104</v>
      </c>
      <c r="AW334" s="147"/>
      <c r="AX334" s="147"/>
      <c r="AY334" s="11">
        <v>1</v>
      </c>
      <c r="AZ334" s="212">
        <v>1</v>
      </c>
      <c r="BA334" s="191">
        <v>0</v>
      </c>
      <c r="BB334" s="191">
        <v>0</v>
      </c>
      <c r="BC334" s="191">
        <v>0</v>
      </c>
      <c r="BD334" s="191">
        <v>0</v>
      </c>
      <c r="BE334" s="191">
        <v>0</v>
      </c>
      <c r="BF334" s="191">
        <v>0</v>
      </c>
      <c r="BG334" s="191">
        <v>0</v>
      </c>
      <c r="BH334" s="191">
        <v>0</v>
      </c>
      <c r="BI334" s="191">
        <v>0</v>
      </c>
      <c r="BJ334" s="147"/>
      <c r="BK334" s="215"/>
      <c r="BL334" s="147"/>
      <c r="BM334" s="147"/>
      <c r="BN334" s="147"/>
      <c r="BO334" s="147"/>
      <c r="BP334" s="147"/>
      <c r="BQ334" s="147"/>
      <c r="BS334" s="11">
        <v>1</v>
      </c>
      <c r="BT334" s="212">
        <v>1</v>
      </c>
      <c r="BU334" s="191">
        <v>0</v>
      </c>
      <c r="BV334" s="191">
        <v>0</v>
      </c>
      <c r="BW334" s="191">
        <v>0</v>
      </c>
      <c r="BX334" s="191">
        <v>0</v>
      </c>
      <c r="BY334" s="191">
        <v>0</v>
      </c>
      <c r="BZ334" s="191">
        <v>0</v>
      </c>
      <c r="CA334" s="191">
        <v>0</v>
      </c>
      <c r="CB334" s="191">
        <v>0</v>
      </c>
      <c r="CC334" s="191">
        <v>0</v>
      </c>
      <c r="CG334" s="199">
        <v>1</v>
      </c>
      <c r="CH334" s="206"/>
      <c r="CI334" s="207" t="s">
        <v>104</v>
      </c>
      <c r="CJ334" s="207" t="s">
        <v>104</v>
      </c>
      <c r="CK334" s="207" t="s">
        <v>104</v>
      </c>
      <c r="CL334" s="207" t="s">
        <v>104</v>
      </c>
      <c r="CM334" s="207" t="s">
        <v>104</v>
      </c>
      <c r="CN334" s="207" t="s">
        <v>104</v>
      </c>
      <c r="CO334" s="207" t="s">
        <v>104</v>
      </c>
      <c r="CP334" s="207" t="s">
        <v>104</v>
      </c>
      <c r="CQ334" s="207" t="s">
        <v>104</v>
      </c>
    </row>
    <row r="335" spans="1:95" x14ac:dyDescent="0.2">
      <c r="A335" s="17"/>
      <c r="B335" s="13"/>
      <c r="C335" s="11">
        <v>2</v>
      </c>
      <c r="D335" s="38">
        <v>0</v>
      </c>
      <c r="E335" s="46">
        <v>1</v>
      </c>
      <c r="F335" s="38">
        <v>0</v>
      </c>
      <c r="G335" s="38">
        <v>0</v>
      </c>
      <c r="H335" s="38">
        <v>0</v>
      </c>
      <c r="I335" s="38">
        <v>0</v>
      </c>
      <c r="J335" s="38">
        <v>0</v>
      </c>
      <c r="K335" s="38">
        <v>0</v>
      </c>
      <c r="L335" s="38">
        <v>0</v>
      </c>
      <c r="M335" s="38">
        <v>0</v>
      </c>
      <c r="Y335" s="11">
        <v>2</v>
      </c>
      <c r="Z335" s="84">
        <f>IF(AM335="p",AZ335+$S$15,(IF(AM335="z",AZ335,IF(AM335="m",AZ335*$S$15,IF(AM335="n",AZ335-$S$15,AZ335)))))</f>
        <v>0</v>
      </c>
      <c r="AA335" s="204">
        <f>$S$17</f>
        <v>1</v>
      </c>
      <c r="AB335" s="84">
        <f t="shared" si="339"/>
        <v>0</v>
      </c>
      <c r="AC335" s="84">
        <f t="shared" si="340"/>
        <v>0</v>
      </c>
      <c r="AD335" s="84">
        <f t="shared" si="341"/>
        <v>0</v>
      </c>
      <c r="AE335" s="84">
        <f t="shared" si="342"/>
        <v>0</v>
      </c>
      <c r="AF335" s="84">
        <f t="shared" si="343"/>
        <v>0</v>
      </c>
      <c r="AG335" s="84">
        <f t="shared" si="344"/>
        <v>0</v>
      </c>
      <c r="AH335" s="84">
        <f t="shared" si="345"/>
        <v>0</v>
      </c>
      <c r="AI335" s="84">
        <f t="shared" si="346"/>
        <v>0</v>
      </c>
      <c r="AL335" s="199">
        <v>2</v>
      </c>
      <c r="AM335" s="207" t="s">
        <v>104</v>
      </c>
      <c r="AN335" s="206"/>
      <c r="AO335" s="207" t="s">
        <v>104</v>
      </c>
      <c r="AP335" s="207" t="s">
        <v>104</v>
      </c>
      <c r="AQ335" s="207" t="s">
        <v>104</v>
      </c>
      <c r="AR335" s="207" t="s">
        <v>104</v>
      </c>
      <c r="AS335" s="207" t="s">
        <v>104</v>
      </c>
      <c r="AT335" s="207" t="s">
        <v>104</v>
      </c>
      <c r="AU335" s="207" t="s">
        <v>104</v>
      </c>
      <c r="AV335" s="207" t="s">
        <v>104</v>
      </c>
      <c r="AW335" s="147"/>
      <c r="AX335" s="147"/>
      <c r="AY335" s="11">
        <v>2</v>
      </c>
      <c r="AZ335" s="191">
        <v>0</v>
      </c>
      <c r="BA335" s="212">
        <v>1</v>
      </c>
      <c r="BB335" s="191">
        <v>0</v>
      </c>
      <c r="BC335" s="191">
        <v>0</v>
      </c>
      <c r="BD335" s="191">
        <v>0</v>
      </c>
      <c r="BE335" s="191">
        <v>0</v>
      </c>
      <c r="BF335" s="191">
        <v>0</v>
      </c>
      <c r="BG335" s="191">
        <v>0</v>
      </c>
      <c r="BH335" s="191">
        <v>0</v>
      </c>
      <c r="BI335" s="191">
        <v>0</v>
      </c>
      <c r="BJ335" s="147"/>
      <c r="BK335" s="215"/>
      <c r="BL335" s="147"/>
      <c r="BM335" s="147"/>
      <c r="BN335" s="147"/>
      <c r="BO335" s="147"/>
      <c r="BP335" s="147"/>
      <c r="BQ335" s="147"/>
      <c r="BS335" s="11">
        <v>2</v>
      </c>
      <c r="BT335" s="191">
        <v>0</v>
      </c>
      <c r="BU335" s="212">
        <v>1</v>
      </c>
      <c r="BV335" s="191">
        <v>0</v>
      </c>
      <c r="BW335" s="191">
        <v>0</v>
      </c>
      <c r="BX335" s="191">
        <v>0</v>
      </c>
      <c r="BY335" s="191">
        <v>0</v>
      </c>
      <c r="BZ335" s="191">
        <v>0</v>
      </c>
      <c r="CA335" s="191">
        <v>0</v>
      </c>
      <c r="CB335" s="191">
        <v>0</v>
      </c>
      <c r="CC335" s="191">
        <v>0</v>
      </c>
      <c r="CG335" s="199">
        <v>2</v>
      </c>
      <c r="CH335" s="207" t="s">
        <v>104</v>
      </c>
      <c r="CI335" s="206"/>
      <c r="CJ335" s="207" t="s">
        <v>104</v>
      </c>
      <c r="CK335" s="207" t="s">
        <v>104</v>
      </c>
      <c r="CL335" s="207" t="s">
        <v>104</v>
      </c>
      <c r="CM335" s="207" t="s">
        <v>104</v>
      </c>
      <c r="CN335" s="207" t="s">
        <v>104</v>
      </c>
      <c r="CO335" s="207" t="s">
        <v>104</v>
      </c>
      <c r="CP335" s="207" t="s">
        <v>104</v>
      </c>
      <c r="CQ335" s="207" t="s">
        <v>104</v>
      </c>
    </row>
    <row r="336" spans="1:95" x14ac:dyDescent="0.2">
      <c r="A336" s="17"/>
      <c r="B336" s="13"/>
      <c r="C336" s="11">
        <v>3</v>
      </c>
      <c r="D336" s="38">
        <v>0</v>
      </c>
      <c r="E336" s="38">
        <v>0</v>
      </c>
      <c r="F336" s="46">
        <v>1</v>
      </c>
      <c r="G336" s="38">
        <v>0</v>
      </c>
      <c r="H336" s="38">
        <v>0</v>
      </c>
      <c r="I336" s="38">
        <v>0</v>
      </c>
      <c r="J336" s="38">
        <v>0</v>
      </c>
      <c r="K336" s="38">
        <v>0</v>
      </c>
      <c r="L336" s="38">
        <v>0</v>
      </c>
      <c r="M336" s="38">
        <v>0</v>
      </c>
      <c r="Y336" s="11">
        <v>3</v>
      </c>
      <c r="Z336" s="84">
        <f t="shared" ref="Z336:Z342" si="347">IF(AM336="p",AZ336+$S$15,(IF(AM336="z",AZ336,IF(AM336="m",AZ336*$S$15,IF(AM336="n",AZ336-$S$15,AZ336)))))</f>
        <v>0</v>
      </c>
      <c r="AA336" s="84">
        <f t="shared" ref="AA336:AA343" si="348">IF(AN336="p",BA336+$S$15,(IF(AN336="z",BA336,IF(AN336="m",BA336*$S$15,IF(AN336="n",BA336-$S$15,BA336)))))</f>
        <v>0</v>
      </c>
      <c r="AB336" s="204">
        <f>$S$17</f>
        <v>1</v>
      </c>
      <c r="AC336" s="84">
        <f t="shared" si="340"/>
        <v>0</v>
      </c>
      <c r="AD336" s="84">
        <f t="shared" si="341"/>
        <v>0</v>
      </c>
      <c r="AE336" s="84">
        <f t="shared" si="342"/>
        <v>0</v>
      </c>
      <c r="AF336" s="84">
        <f t="shared" si="343"/>
        <v>0</v>
      </c>
      <c r="AG336" s="84">
        <f t="shared" si="344"/>
        <v>0</v>
      </c>
      <c r="AH336" s="84">
        <f t="shared" si="345"/>
        <v>0</v>
      </c>
      <c r="AI336" s="84">
        <f t="shared" si="346"/>
        <v>0</v>
      </c>
      <c r="AL336" s="199">
        <v>3</v>
      </c>
      <c r="AM336" s="207" t="s">
        <v>104</v>
      </c>
      <c r="AN336" s="207" t="s">
        <v>104</v>
      </c>
      <c r="AO336" s="206"/>
      <c r="AP336" s="207" t="s">
        <v>104</v>
      </c>
      <c r="AQ336" s="207" t="s">
        <v>104</v>
      </c>
      <c r="AR336" s="207" t="s">
        <v>104</v>
      </c>
      <c r="AS336" s="207" t="s">
        <v>104</v>
      </c>
      <c r="AT336" s="207" t="s">
        <v>104</v>
      </c>
      <c r="AU336" s="207" t="s">
        <v>104</v>
      </c>
      <c r="AV336" s="207" t="s">
        <v>104</v>
      </c>
      <c r="AW336" s="147"/>
      <c r="AX336" s="147"/>
      <c r="AY336" s="11">
        <v>3</v>
      </c>
      <c r="AZ336" s="191">
        <v>0</v>
      </c>
      <c r="BA336" s="191">
        <v>0</v>
      </c>
      <c r="BB336" s="212">
        <v>1</v>
      </c>
      <c r="BC336" s="191">
        <v>0</v>
      </c>
      <c r="BD336" s="191">
        <v>0</v>
      </c>
      <c r="BE336" s="191">
        <v>0</v>
      </c>
      <c r="BF336" s="191">
        <v>0</v>
      </c>
      <c r="BG336" s="191">
        <v>0</v>
      </c>
      <c r="BH336" s="191">
        <v>0</v>
      </c>
      <c r="BI336" s="191">
        <v>0</v>
      </c>
      <c r="BJ336" s="147"/>
      <c r="BK336" s="215"/>
      <c r="BL336" s="147"/>
      <c r="BM336" s="147"/>
      <c r="BN336" s="147"/>
      <c r="BO336" s="147"/>
      <c r="BP336" s="147"/>
      <c r="BQ336" s="147"/>
      <c r="BS336" s="11">
        <v>3</v>
      </c>
      <c r="BT336" s="191">
        <v>0</v>
      </c>
      <c r="BU336" s="191">
        <v>0</v>
      </c>
      <c r="BV336" s="212">
        <v>1</v>
      </c>
      <c r="BW336" s="191">
        <v>0</v>
      </c>
      <c r="BX336" s="191">
        <v>0</v>
      </c>
      <c r="BY336" s="191">
        <v>0</v>
      </c>
      <c r="BZ336" s="191">
        <v>0</v>
      </c>
      <c r="CA336" s="191">
        <v>0</v>
      </c>
      <c r="CB336" s="191">
        <v>0</v>
      </c>
      <c r="CC336" s="191">
        <v>0</v>
      </c>
      <c r="CG336" s="199">
        <v>3</v>
      </c>
      <c r="CH336" s="207" t="s">
        <v>104</v>
      </c>
      <c r="CI336" s="207" t="s">
        <v>104</v>
      </c>
      <c r="CJ336" s="206"/>
      <c r="CK336" s="207" t="s">
        <v>104</v>
      </c>
      <c r="CL336" s="207" t="s">
        <v>104</v>
      </c>
      <c r="CM336" s="207" t="s">
        <v>104</v>
      </c>
      <c r="CN336" s="207" t="s">
        <v>104</v>
      </c>
      <c r="CO336" s="207" t="s">
        <v>104</v>
      </c>
      <c r="CP336" s="207" t="s">
        <v>104</v>
      </c>
      <c r="CQ336" s="207" t="s">
        <v>104</v>
      </c>
    </row>
    <row r="337" spans="1:95" x14ac:dyDescent="0.2">
      <c r="A337" s="17"/>
      <c r="B337" s="13"/>
      <c r="C337" s="11">
        <v>4</v>
      </c>
      <c r="D337" s="38">
        <v>0</v>
      </c>
      <c r="E337" s="38">
        <v>0</v>
      </c>
      <c r="F337" s="38">
        <v>0</v>
      </c>
      <c r="G337" s="46">
        <v>1</v>
      </c>
      <c r="H337" s="38">
        <v>0</v>
      </c>
      <c r="I337" s="38">
        <v>0</v>
      </c>
      <c r="J337" s="38">
        <v>0</v>
      </c>
      <c r="K337" s="38">
        <v>0</v>
      </c>
      <c r="L337" s="38">
        <v>0</v>
      </c>
      <c r="M337" s="38">
        <v>0</v>
      </c>
      <c r="Y337" s="11">
        <v>4</v>
      </c>
      <c r="Z337" s="84">
        <f t="shared" si="347"/>
        <v>0</v>
      </c>
      <c r="AA337" s="84">
        <f t="shared" si="348"/>
        <v>0</v>
      </c>
      <c r="AB337" s="84">
        <f t="shared" ref="AB337:AB345" si="349">IF(AO337="p",BB337+$S$15,(IF(AO337="z",BB337,IF(AO337="m",BB337*$S$15,IF(AO337="n",BB337-$S$15,BB337)))))</f>
        <v>0</v>
      </c>
      <c r="AC337" s="204">
        <f>$S$17</f>
        <v>1</v>
      </c>
      <c r="AD337" s="84">
        <f t="shared" si="341"/>
        <v>0</v>
      </c>
      <c r="AE337" s="84">
        <f t="shared" si="342"/>
        <v>0</v>
      </c>
      <c r="AF337" s="84">
        <f t="shared" si="343"/>
        <v>0</v>
      </c>
      <c r="AG337" s="84">
        <f t="shared" si="344"/>
        <v>0</v>
      </c>
      <c r="AH337" s="84">
        <f t="shared" si="345"/>
        <v>0</v>
      </c>
      <c r="AI337" s="84">
        <f t="shared" si="346"/>
        <v>0</v>
      </c>
      <c r="AL337" s="199">
        <v>4</v>
      </c>
      <c r="AM337" s="207" t="s">
        <v>104</v>
      </c>
      <c r="AN337" s="207" t="s">
        <v>104</v>
      </c>
      <c r="AO337" s="207" t="s">
        <v>104</v>
      </c>
      <c r="AP337" s="206"/>
      <c r="AQ337" s="207" t="s">
        <v>104</v>
      </c>
      <c r="AR337" s="207" t="s">
        <v>104</v>
      </c>
      <c r="AS337" s="207" t="s">
        <v>104</v>
      </c>
      <c r="AT337" s="207" t="s">
        <v>104</v>
      </c>
      <c r="AU337" s="207" t="s">
        <v>104</v>
      </c>
      <c r="AV337" s="207" t="s">
        <v>104</v>
      </c>
      <c r="AW337" s="147"/>
      <c r="AX337" s="147"/>
      <c r="AY337" s="11">
        <v>4</v>
      </c>
      <c r="AZ337" s="191">
        <v>0</v>
      </c>
      <c r="BA337" s="191">
        <v>0</v>
      </c>
      <c r="BB337" s="191">
        <v>0</v>
      </c>
      <c r="BC337" s="212">
        <v>1</v>
      </c>
      <c r="BD337" s="191">
        <v>0</v>
      </c>
      <c r="BE337" s="191">
        <v>0</v>
      </c>
      <c r="BF337" s="191">
        <v>0</v>
      </c>
      <c r="BG337" s="191">
        <v>0</v>
      </c>
      <c r="BH337" s="191">
        <v>0</v>
      </c>
      <c r="BI337" s="191">
        <v>0</v>
      </c>
      <c r="BJ337" s="147"/>
      <c r="BK337" s="215"/>
      <c r="BL337" s="147"/>
      <c r="BM337" s="147"/>
      <c r="BN337" s="147"/>
      <c r="BO337" s="147"/>
      <c r="BP337" s="147"/>
      <c r="BQ337" s="147"/>
      <c r="BS337" s="11">
        <v>4</v>
      </c>
      <c r="BT337" s="191">
        <v>0</v>
      </c>
      <c r="BU337" s="191">
        <v>0</v>
      </c>
      <c r="BV337" s="191">
        <v>0</v>
      </c>
      <c r="BW337" s="212">
        <v>1</v>
      </c>
      <c r="BX337" s="191">
        <v>0</v>
      </c>
      <c r="BY337" s="191">
        <v>0</v>
      </c>
      <c r="BZ337" s="191">
        <v>0</v>
      </c>
      <c r="CA337" s="191">
        <v>0</v>
      </c>
      <c r="CB337" s="191">
        <v>0</v>
      </c>
      <c r="CC337" s="191">
        <v>0</v>
      </c>
      <c r="CG337" s="199">
        <v>4</v>
      </c>
      <c r="CH337" s="207" t="s">
        <v>104</v>
      </c>
      <c r="CI337" s="207" t="s">
        <v>104</v>
      </c>
      <c r="CJ337" s="207" t="s">
        <v>104</v>
      </c>
      <c r="CK337" s="206"/>
      <c r="CL337" s="207" t="s">
        <v>104</v>
      </c>
      <c r="CM337" s="207" t="s">
        <v>104</v>
      </c>
      <c r="CN337" s="207" t="s">
        <v>104</v>
      </c>
      <c r="CO337" s="207" t="s">
        <v>104</v>
      </c>
      <c r="CP337" s="207" t="s">
        <v>104</v>
      </c>
      <c r="CQ337" s="207" t="s">
        <v>104</v>
      </c>
    </row>
    <row r="338" spans="1:95" x14ac:dyDescent="0.2">
      <c r="A338" s="17"/>
      <c r="B338" s="13"/>
      <c r="C338" s="11">
        <v>5</v>
      </c>
      <c r="D338" s="38">
        <v>0</v>
      </c>
      <c r="E338" s="38">
        <v>0</v>
      </c>
      <c r="F338" s="38">
        <v>0</v>
      </c>
      <c r="G338" s="38">
        <v>0</v>
      </c>
      <c r="H338" s="46">
        <v>1</v>
      </c>
      <c r="I338" s="38">
        <v>0</v>
      </c>
      <c r="J338" s="38">
        <v>0</v>
      </c>
      <c r="K338" s="38">
        <v>0</v>
      </c>
      <c r="L338" s="38">
        <v>0</v>
      </c>
      <c r="M338" s="38">
        <v>0</v>
      </c>
      <c r="Y338" s="11">
        <v>5</v>
      </c>
      <c r="Z338" s="84">
        <f t="shared" si="347"/>
        <v>0</v>
      </c>
      <c r="AA338" s="84">
        <f t="shared" si="348"/>
        <v>0</v>
      </c>
      <c r="AB338" s="84">
        <f t="shared" si="349"/>
        <v>0</v>
      </c>
      <c r="AC338" s="84">
        <f t="shared" ref="AC338:AC346" si="350">IF(AP338="p",BC338+$S$15,(IF(AP338="z",BC338,IF(AP338="m",BC338*$S$15,IF(AP338="n",BC338-$S$15,BC338)))))</f>
        <v>0</v>
      </c>
      <c r="AD338" s="204">
        <f>$S$17</f>
        <v>1</v>
      </c>
      <c r="AE338" s="84">
        <f t="shared" si="342"/>
        <v>0</v>
      </c>
      <c r="AF338" s="84">
        <f t="shared" si="343"/>
        <v>0</v>
      </c>
      <c r="AG338" s="84">
        <f t="shared" si="344"/>
        <v>0</v>
      </c>
      <c r="AH338" s="84">
        <f t="shared" si="345"/>
        <v>0</v>
      </c>
      <c r="AI338" s="84">
        <f t="shared" si="346"/>
        <v>0</v>
      </c>
      <c r="AL338" s="199">
        <v>5</v>
      </c>
      <c r="AM338" s="207" t="s">
        <v>104</v>
      </c>
      <c r="AN338" s="207" t="s">
        <v>104</v>
      </c>
      <c r="AO338" s="207" t="s">
        <v>104</v>
      </c>
      <c r="AP338" s="207" t="s">
        <v>104</v>
      </c>
      <c r="AQ338" s="206"/>
      <c r="AR338" s="207" t="s">
        <v>104</v>
      </c>
      <c r="AS338" s="207" t="s">
        <v>104</v>
      </c>
      <c r="AT338" s="207" t="s">
        <v>104</v>
      </c>
      <c r="AU338" s="207" t="s">
        <v>104</v>
      </c>
      <c r="AV338" s="207" t="s">
        <v>104</v>
      </c>
      <c r="AW338" s="147"/>
      <c r="AX338" s="147"/>
      <c r="AY338" s="11">
        <v>5</v>
      </c>
      <c r="AZ338" s="191">
        <v>0</v>
      </c>
      <c r="BA338" s="191">
        <v>0</v>
      </c>
      <c r="BB338" s="191">
        <v>0</v>
      </c>
      <c r="BC338" s="191">
        <v>0</v>
      </c>
      <c r="BD338" s="212">
        <v>1</v>
      </c>
      <c r="BE338" s="191">
        <v>0</v>
      </c>
      <c r="BF338" s="191">
        <v>0</v>
      </c>
      <c r="BG338" s="191">
        <v>0</v>
      </c>
      <c r="BH338" s="191">
        <v>0</v>
      </c>
      <c r="BI338" s="191">
        <v>0</v>
      </c>
      <c r="BJ338" s="147"/>
      <c r="BK338" s="215"/>
      <c r="BL338" s="147"/>
      <c r="BM338" s="147"/>
      <c r="BN338" s="147"/>
      <c r="BO338" s="147"/>
      <c r="BP338" s="147"/>
      <c r="BQ338" s="147"/>
      <c r="BS338" s="11">
        <v>5</v>
      </c>
      <c r="BT338" s="191">
        <v>0</v>
      </c>
      <c r="BU338" s="191">
        <v>0</v>
      </c>
      <c r="BV338" s="191">
        <v>0</v>
      </c>
      <c r="BW338" s="191">
        <v>0</v>
      </c>
      <c r="BX338" s="212">
        <v>1</v>
      </c>
      <c r="BY338" s="191">
        <v>0</v>
      </c>
      <c r="BZ338" s="191">
        <v>0</v>
      </c>
      <c r="CA338" s="191">
        <v>0</v>
      </c>
      <c r="CB338" s="191">
        <v>0</v>
      </c>
      <c r="CC338" s="191">
        <v>0</v>
      </c>
      <c r="CG338" s="199">
        <v>5</v>
      </c>
      <c r="CH338" s="207" t="s">
        <v>104</v>
      </c>
      <c r="CI338" s="207" t="s">
        <v>104</v>
      </c>
      <c r="CJ338" s="207" t="s">
        <v>104</v>
      </c>
      <c r="CK338" s="207" t="s">
        <v>104</v>
      </c>
      <c r="CL338" s="206"/>
      <c r="CM338" s="207" t="s">
        <v>104</v>
      </c>
      <c r="CN338" s="207" t="s">
        <v>104</v>
      </c>
      <c r="CO338" s="207" t="s">
        <v>104</v>
      </c>
      <c r="CP338" s="207" t="s">
        <v>104</v>
      </c>
      <c r="CQ338" s="207" t="s">
        <v>104</v>
      </c>
    </row>
    <row r="339" spans="1:95" x14ac:dyDescent="0.2">
      <c r="A339" s="17"/>
      <c r="B339" s="13"/>
      <c r="C339" s="11">
        <v>6</v>
      </c>
      <c r="D339" s="38">
        <v>0</v>
      </c>
      <c r="E339" s="38">
        <v>0</v>
      </c>
      <c r="F339" s="38">
        <v>0</v>
      </c>
      <c r="G339" s="38">
        <v>0</v>
      </c>
      <c r="H339" s="38">
        <v>0</v>
      </c>
      <c r="I339" s="46">
        <v>1</v>
      </c>
      <c r="J339" s="38">
        <v>0</v>
      </c>
      <c r="K339" s="38">
        <v>0</v>
      </c>
      <c r="L339" s="38">
        <v>0</v>
      </c>
      <c r="M339" s="38">
        <v>0</v>
      </c>
      <c r="Y339" s="11">
        <v>6</v>
      </c>
      <c r="Z339" s="84">
        <f t="shared" si="347"/>
        <v>0</v>
      </c>
      <c r="AA339" s="84">
        <f t="shared" si="348"/>
        <v>0</v>
      </c>
      <c r="AB339" s="84">
        <f t="shared" si="349"/>
        <v>0</v>
      </c>
      <c r="AC339" s="84">
        <f t="shared" si="350"/>
        <v>0</v>
      </c>
      <c r="AD339" s="84">
        <f t="shared" ref="AD339:AD347" si="351">IF(AQ339="p",BD339+$S$15,(IF(AQ339="z",BD339,IF(AQ339="m",BD339*$S$15,IF(AQ339="n",BD339-$S$15,BD339)))))</f>
        <v>0</v>
      </c>
      <c r="AE339" s="204">
        <f>$S$17</f>
        <v>1</v>
      </c>
      <c r="AF339" s="84">
        <f t="shared" si="343"/>
        <v>0</v>
      </c>
      <c r="AG339" s="84">
        <f t="shared" si="344"/>
        <v>0</v>
      </c>
      <c r="AH339" s="84">
        <f t="shared" si="345"/>
        <v>0</v>
      </c>
      <c r="AI339" s="84">
        <f t="shared" si="346"/>
        <v>0</v>
      </c>
      <c r="AL339" s="199">
        <v>6</v>
      </c>
      <c r="AM339" s="207" t="s">
        <v>104</v>
      </c>
      <c r="AN339" s="207" t="s">
        <v>104</v>
      </c>
      <c r="AO339" s="207" t="s">
        <v>104</v>
      </c>
      <c r="AP339" s="207" t="s">
        <v>104</v>
      </c>
      <c r="AQ339" s="207" t="s">
        <v>104</v>
      </c>
      <c r="AR339" s="206"/>
      <c r="AS339" s="207" t="s">
        <v>104</v>
      </c>
      <c r="AT339" s="207" t="s">
        <v>104</v>
      </c>
      <c r="AU339" s="207" t="s">
        <v>104</v>
      </c>
      <c r="AV339" s="207" t="s">
        <v>104</v>
      </c>
      <c r="AW339" s="147"/>
      <c r="AX339" s="147"/>
      <c r="AY339" s="11">
        <v>6</v>
      </c>
      <c r="AZ339" s="191">
        <v>0</v>
      </c>
      <c r="BA339" s="191">
        <v>0</v>
      </c>
      <c r="BB339" s="191">
        <v>0</v>
      </c>
      <c r="BC339" s="191">
        <v>0</v>
      </c>
      <c r="BD339" s="191">
        <v>0</v>
      </c>
      <c r="BE339" s="212">
        <v>1</v>
      </c>
      <c r="BF339" s="191">
        <v>0</v>
      </c>
      <c r="BG339" s="191">
        <v>0</v>
      </c>
      <c r="BH339" s="191">
        <v>0</v>
      </c>
      <c r="BI339" s="191">
        <v>0</v>
      </c>
      <c r="BJ339" s="147"/>
      <c r="BK339" s="215"/>
      <c r="BL339" s="147"/>
      <c r="BM339" s="147"/>
      <c r="BN339" s="147"/>
      <c r="BO339" s="147"/>
      <c r="BP339" s="147"/>
      <c r="BQ339" s="147"/>
      <c r="BS339" s="11">
        <v>6</v>
      </c>
      <c r="BT339" s="191">
        <v>0</v>
      </c>
      <c r="BU339" s="191">
        <v>0</v>
      </c>
      <c r="BV339" s="191">
        <v>0</v>
      </c>
      <c r="BW339" s="191">
        <v>0</v>
      </c>
      <c r="BX339" s="191">
        <v>0</v>
      </c>
      <c r="BY339" s="212">
        <v>1</v>
      </c>
      <c r="BZ339" s="191">
        <v>0</v>
      </c>
      <c r="CA339" s="191">
        <v>0</v>
      </c>
      <c r="CB339" s="191">
        <v>0</v>
      </c>
      <c r="CC339" s="191">
        <v>0</v>
      </c>
      <c r="CG339" s="199">
        <v>6</v>
      </c>
      <c r="CH339" s="207" t="s">
        <v>104</v>
      </c>
      <c r="CI339" s="207" t="s">
        <v>104</v>
      </c>
      <c r="CJ339" s="207" t="s">
        <v>104</v>
      </c>
      <c r="CK339" s="207" t="s">
        <v>104</v>
      </c>
      <c r="CL339" s="207" t="s">
        <v>104</v>
      </c>
      <c r="CM339" s="206"/>
      <c r="CN339" s="207" t="s">
        <v>104</v>
      </c>
      <c r="CO339" s="207" t="s">
        <v>104</v>
      </c>
      <c r="CP339" s="207" t="s">
        <v>104</v>
      </c>
      <c r="CQ339" s="207" t="s">
        <v>104</v>
      </c>
    </row>
    <row r="340" spans="1:95" x14ac:dyDescent="0.2">
      <c r="A340" s="17"/>
      <c r="B340" s="13"/>
      <c r="C340" s="11">
        <v>7</v>
      </c>
      <c r="D340" s="161">
        <v>0</v>
      </c>
      <c r="E340" s="161">
        <v>0</v>
      </c>
      <c r="F340" s="161">
        <v>0</v>
      </c>
      <c r="G340" s="161">
        <v>0</v>
      </c>
      <c r="H340" s="161">
        <v>0</v>
      </c>
      <c r="I340" s="161">
        <v>0</v>
      </c>
      <c r="J340" s="46">
        <v>1</v>
      </c>
      <c r="K340" s="38">
        <v>0</v>
      </c>
      <c r="L340" s="38">
        <v>0</v>
      </c>
      <c r="M340" s="38">
        <v>0</v>
      </c>
      <c r="Y340" s="11">
        <v>7</v>
      </c>
      <c r="Z340" s="84">
        <f t="shared" si="347"/>
        <v>0</v>
      </c>
      <c r="AA340" s="84">
        <f t="shared" si="348"/>
        <v>0</v>
      </c>
      <c r="AB340" s="84">
        <f t="shared" si="349"/>
        <v>0</v>
      </c>
      <c r="AC340" s="84">
        <f t="shared" si="350"/>
        <v>0</v>
      </c>
      <c r="AD340" s="84">
        <f t="shared" si="351"/>
        <v>0</v>
      </c>
      <c r="AE340" s="84">
        <f t="shared" ref="AE340:AE348" si="352">IF(AR340="p",BE340+$S$15,(IF(AR340="z",BE340,IF(AR340="m",BE340*$S$15,IF(AR340="n",BE340-$S$15,BE340)))))</f>
        <v>0</v>
      </c>
      <c r="AF340" s="204">
        <f>$S$17</f>
        <v>1</v>
      </c>
      <c r="AG340" s="84">
        <f t="shared" si="344"/>
        <v>0</v>
      </c>
      <c r="AH340" s="84">
        <f t="shared" si="345"/>
        <v>0</v>
      </c>
      <c r="AI340" s="84">
        <f t="shared" si="346"/>
        <v>0</v>
      </c>
      <c r="AL340" s="199">
        <v>7</v>
      </c>
      <c r="AM340" s="207" t="s">
        <v>104</v>
      </c>
      <c r="AN340" s="207" t="s">
        <v>104</v>
      </c>
      <c r="AO340" s="207" t="s">
        <v>104</v>
      </c>
      <c r="AP340" s="207" t="s">
        <v>104</v>
      </c>
      <c r="AQ340" s="207" t="s">
        <v>104</v>
      </c>
      <c r="AR340" s="207" t="s">
        <v>104</v>
      </c>
      <c r="AS340" s="206"/>
      <c r="AT340" s="207" t="s">
        <v>104</v>
      </c>
      <c r="AU340" s="207" t="s">
        <v>104</v>
      </c>
      <c r="AV340" s="207" t="s">
        <v>104</v>
      </c>
      <c r="AW340" s="147"/>
      <c r="AX340" s="147"/>
      <c r="AY340" s="11">
        <v>7</v>
      </c>
      <c r="AZ340" s="191">
        <v>0</v>
      </c>
      <c r="BA340" s="193">
        <v>0</v>
      </c>
      <c r="BB340" s="193">
        <v>0</v>
      </c>
      <c r="BC340" s="193">
        <v>0</v>
      </c>
      <c r="BD340" s="193">
        <v>0</v>
      </c>
      <c r="BE340" s="193">
        <v>0</v>
      </c>
      <c r="BF340" s="212">
        <v>1</v>
      </c>
      <c r="BG340" s="191">
        <v>0</v>
      </c>
      <c r="BH340" s="191">
        <v>0</v>
      </c>
      <c r="BI340" s="191">
        <v>0</v>
      </c>
      <c r="BJ340" s="147"/>
      <c r="BK340" s="215"/>
      <c r="BL340" s="147"/>
      <c r="BM340" s="147"/>
      <c r="BN340" s="147"/>
      <c r="BO340" s="147"/>
      <c r="BP340" s="147"/>
      <c r="BQ340" s="147"/>
      <c r="BS340" s="11">
        <v>7</v>
      </c>
      <c r="BT340" s="191">
        <v>0</v>
      </c>
      <c r="BU340" s="193">
        <v>0</v>
      </c>
      <c r="BV340" s="193">
        <v>0</v>
      </c>
      <c r="BW340" s="193">
        <v>0</v>
      </c>
      <c r="BX340" s="193">
        <v>0</v>
      </c>
      <c r="BY340" s="193">
        <v>0</v>
      </c>
      <c r="BZ340" s="212">
        <v>1</v>
      </c>
      <c r="CA340" s="191">
        <v>0</v>
      </c>
      <c r="CB340" s="191">
        <v>0</v>
      </c>
      <c r="CC340" s="191">
        <v>0</v>
      </c>
      <c r="CG340" s="199">
        <v>7</v>
      </c>
      <c r="CH340" s="207" t="s">
        <v>104</v>
      </c>
      <c r="CI340" s="207" t="s">
        <v>104</v>
      </c>
      <c r="CJ340" s="207" t="s">
        <v>104</v>
      </c>
      <c r="CK340" s="207" t="s">
        <v>104</v>
      </c>
      <c r="CL340" s="207" t="s">
        <v>104</v>
      </c>
      <c r="CM340" s="207" t="s">
        <v>104</v>
      </c>
      <c r="CN340" s="206"/>
      <c r="CO340" s="207" t="s">
        <v>104</v>
      </c>
      <c r="CP340" s="207" t="s">
        <v>104</v>
      </c>
      <c r="CQ340" s="207" t="s">
        <v>104</v>
      </c>
    </row>
    <row r="341" spans="1:95" x14ac:dyDescent="0.2">
      <c r="A341" s="17"/>
      <c r="C341" s="11">
        <v>8</v>
      </c>
      <c r="D341" s="161">
        <v>0</v>
      </c>
      <c r="E341" s="161">
        <v>0</v>
      </c>
      <c r="F341" s="161">
        <v>0</v>
      </c>
      <c r="G341" s="161">
        <v>0</v>
      </c>
      <c r="H341" s="161">
        <v>0</v>
      </c>
      <c r="I341" s="161">
        <v>0</v>
      </c>
      <c r="J341" s="84">
        <v>0</v>
      </c>
      <c r="K341" s="46">
        <v>1</v>
      </c>
      <c r="L341" s="38">
        <v>0</v>
      </c>
      <c r="M341" s="38">
        <v>0</v>
      </c>
      <c r="Y341" s="11">
        <v>8</v>
      </c>
      <c r="Z341" s="84">
        <f t="shared" si="347"/>
        <v>0</v>
      </c>
      <c r="AA341" s="84">
        <f t="shared" si="348"/>
        <v>0</v>
      </c>
      <c r="AB341" s="84">
        <f t="shared" si="349"/>
        <v>0</v>
      </c>
      <c r="AC341" s="84">
        <f t="shared" si="350"/>
        <v>0</v>
      </c>
      <c r="AD341" s="84">
        <f t="shared" si="351"/>
        <v>0</v>
      </c>
      <c r="AE341" s="84">
        <f t="shared" si="352"/>
        <v>0</v>
      </c>
      <c r="AF341" s="84">
        <f t="shared" ref="AF341:AF349" si="353">IF(AS341="p",BF341+$S$15,(IF(AS341="z",BF341,IF(AS341="m",BF341*$S$15,IF(AS341="n",BF341-$S$15,BF341)))))</f>
        <v>0</v>
      </c>
      <c r="AG341" s="204">
        <f>$S$17</f>
        <v>1</v>
      </c>
      <c r="AH341" s="84">
        <f t="shared" si="345"/>
        <v>0</v>
      </c>
      <c r="AI341" s="84">
        <f t="shared" si="346"/>
        <v>0</v>
      </c>
      <c r="AL341" s="199">
        <v>8</v>
      </c>
      <c r="AM341" s="207" t="s">
        <v>104</v>
      </c>
      <c r="AN341" s="207" t="s">
        <v>104</v>
      </c>
      <c r="AO341" s="207" t="s">
        <v>104</v>
      </c>
      <c r="AP341" s="207" t="s">
        <v>104</v>
      </c>
      <c r="AQ341" s="207" t="s">
        <v>104</v>
      </c>
      <c r="AR341" s="207" t="s">
        <v>104</v>
      </c>
      <c r="AS341" s="207" t="s">
        <v>104</v>
      </c>
      <c r="AT341" s="206"/>
      <c r="AU341" s="207" t="s">
        <v>104</v>
      </c>
      <c r="AV341" s="207" t="s">
        <v>104</v>
      </c>
      <c r="AW341" s="147"/>
      <c r="AX341" s="147"/>
      <c r="AY341" s="11">
        <v>8</v>
      </c>
      <c r="AZ341" s="191">
        <v>0</v>
      </c>
      <c r="BA341" s="193">
        <v>0</v>
      </c>
      <c r="BB341" s="193">
        <v>0</v>
      </c>
      <c r="BC341" s="193">
        <v>0</v>
      </c>
      <c r="BD341" s="193">
        <v>0</v>
      </c>
      <c r="BE341" s="193">
        <v>0</v>
      </c>
      <c r="BF341" s="193">
        <v>0</v>
      </c>
      <c r="BG341" s="212">
        <v>1</v>
      </c>
      <c r="BH341" s="191">
        <v>0</v>
      </c>
      <c r="BI341" s="191">
        <v>0</v>
      </c>
      <c r="BJ341" s="147"/>
      <c r="BK341" s="215"/>
      <c r="BL341" s="147"/>
      <c r="BM341" s="147"/>
      <c r="BN341" s="147"/>
      <c r="BO341" s="147"/>
      <c r="BP341" s="147"/>
      <c r="BQ341" s="147"/>
      <c r="BS341" s="11">
        <v>8</v>
      </c>
      <c r="BT341" s="191">
        <v>0</v>
      </c>
      <c r="BU341" s="193">
        <v>0</v>
      </c>
      <c r="BV341" s="193">
        <v>0</v>
      </c>
      <c r="BW341" s="193">
        <v>0</v>
      </c>
      <c r="BX341" s="193">
        <v>0</v>
      </c>
      <c r="BY341" s="193">
        <v>0</v>
      </c>
      <c r="BZ341" s="193">
        <v>0</v>
      </c>
      <c r="CA341" s="212">
        <v>1</v>
      </c>
      <c r="CB341" s="191">
        <v>0</v>
      </c>
      <c r="CC341" s="191">
        <v>0</v>
      </c>
      <c r="CG341" s="199">
        <v>8</v>
      </c>
      <c r="CH341" s="207" t="s">
        <v>104</v>
      </c>
      <c r="CI341" s="207" t="s">
        <v>104</v>
      </c>
      <c r="CJ341" s="207" t="s">
        <v>104</v>
      </c>
      <c r="CK341" s="207" t="s">
        <v>104</v>
      </c>
      <c r="CL341" s="207" t="s">
        <v>104</v>
      </c>
      <c r="CM341" s="207" t="s">
        <v>104</v>
      </c>
      <c r="CN341" s="207" t="s">
        <v>104</v>
      </c>
      <c r="CO341" s="206"/>
      <c r="CP341" s="207" t="s">
        <v>104</v>
      </c>
      <c r="CQ341" s="207" t="s">
        <v>104</v>
      </c>
    </row>
    <row r="342" spans="1:95" x14ac:dyDescent="0.2">
      <c r="A342" s="17"/>
      <c r="C342" s="11">
        <v>9</v>
      </c>
      <c r="D342" s="161">
        <v>0</v>
      </c>
      <c r="E342" s="161">
        <v>0</v>
      </c>
      <c r="F342" s="161">
        <v>0</v>
      </c>
      <c r="G342" s="161">
        <v>0</v>
      </c>
      <c r="H342" s="161">
        <v>0</v>
      </c>
      <c r="I342" s="161">
        <v>0</v>
      </c>
      <c r="J342" s="84">
        <v>0</v>
      </c>
      <c r="K342" s="84">
        <v>0</v>
      </c>
      <c r="L342" s="46">
        <v>1</v>
      </c>
      <c r="M342" s="38">
        <v>0</v>
      </c>
      <c r="Y342" s="11">
        <v>9</v>
      </c>
      <c r="Z342" s="84">
        <f t="shared" si="347"/>
        <v>0</v>
      </c>
      <c r="AA342" s="84">
        <f t="shared" si="348"/>
        <v>0</v>
      </c>
      <c r="AB342" s="84">
        <f t="shared" si="349"/>
        <v>0</v>
      </c>
      <c r="AC342" s="84">
        <f t="shared" si="350"/>
        <v>0</v>
      </c>
      <c r="AD342" s="84">
        <f t="shared" si="351"/>
        <v>0</v>
      </c>
      <c r="AE342" s="84">
        <f t="shared" si="352"/>
        <v>0</v>
      </c>
      <c r="AF342" s="84">
        <f t="shared" si="353"/>
        <v>0</v>
      </c>
      <c r="AG342" s="84">
        <f t="shared" ref="AG342:AG350" si="354">IF(AT342="p",BG342+$S$15,(IF(AT342="z",BG342,IF(AT342="m",BG342*$S$15,IF(AT342="n",BG342-$S$15,BG342)))))</f>
        <v>0</v>
      </c>
      <c r="AH342" s="204">
        <f>$S$17</f>
        <v>1</v>
      </c>
      <c r="AI342" s="84">
        <f t="shared" si="346"/>
        <v>0</v>
      </c>
      <c r="AL342" s="199">
        <v>9</v>
      </c>
      <c r="AM342" s="207" t="s">
        <v>104</v>
      </c>
      <c r="AN342" s="207" t="s">
        <v>104</v>
      </c>
      <c r="AO342" s="207" t="s">
        <v>104</v>
      </c>
      <c r="AP342" s="207" t="s">
        <v>104</v>
      </c>
      <c r="AQ342" s="207" t="s">
        <v>104</v>
      </c>
      <c r="AR342" s="207" t="s">
        <v>104</v>
      </c>
      <c r="AS342" s="207" t="s">
        <v>104</v>
      </c>
      <c r="AT342" s="207" t="s">
        <v>104</v>
      </c>
      <c r="AU342" s="206"/>
      <c r="AV342" s="207" t="s">
        <v>104</v>
      </c>
      <c r="AW342" s="147"/>
      <c r="AX342" s="147"/>
      <c r="AY342" s="11">
        <v>9</v>
      </c>
      <c r="AZ342" s="191">
        <v>0</v>
      </c>
      <c r="BA342" s="193">
        <v>0</v>
      </c>
      <c r="BB342" s="193">
        <v>0</v>
      </c>
      <c r="BC342" s="193">
        <v>0</v>
      </c>
      <c r="BD342" s="193">
        <v>0</v>
      </c>
      <c r="BE342" s="193">
        <v>0</v>
      </c>
      <c r="BF342" s="193">
        <v>0</v>
      </c>
      <c r="BG342" s="193">
        <v>0</v>
      </c>
      <c r="BH342" s="212">
        <v>1</v>
      </c>
      <c r="BI342" s="191">
        <v>0</v>
      </c>
      <c r="BJ342" s="147"/>
      <c r="BK342" s="215"/>
      <c r="BL342" s="147"/>
      <c r="BM342" s="147"/>
      <c r="BN342" s="147"/>
      <c r="BO342" s="147"/>
      <c r="BP342" s="147"/>
      <c r="BQ342" s="147"/>
      <c r="BS342" s="11">
        <v>9</v>
      </c>
      <c r="BT342" s="191">
        <v>0</v>
      </c>
      <c r="BU342" s="193">
        <v>0</v>
      </c>
      <c r="BV342" s="193">
        <v>0</v>
      </c>
      <c r="BW342" s="193">
        <v>0</v>
      </c>
      <c r="BX342" s="193">
        <v>0</v>
      </c>
      <c r="BY342" s="193">
        <v>0</v>
      </c>
      <c r="BZ342" s="193">
        <v>0</v>
      </c>
      <c r="CA342" s="193">
        <v>0</v>
      </c>
      <c r="CB342" s="212">
        <v>1</v>
      </c>
      <c r="CC342" s="191">
        <v>0</v>
      </c>
      <c r="CG342" s="199">
        <v>9</v>
      </c>
      <c r="CH342" s="207" t="s">
        <v>104</v>
      </c>
      <c r="CI342" s="207" t="s">
        <v>104</v>
      </c>
      <c r="CJ342" s="207" t="s">
        <v>104</v>
      </c>
      <c r="CK342" s="207" t="s">
        <v>104</v>
      </c>
      <c r="CL342" s="207" t="s">
        <v>104</v>
      </c>
      <c r="CM342" s="207" t="s">
        <v>104</v>
      </c>
      <c r="CN342" s="207" t="s">
        <v>104</v>
      </c>
      <c r="CO342" s="207" t="s">
        <v>104</v>
      </c>
      <c r="CP342" s="206"/>
      <c r="CQ342" s="207" t="s">
        <v>104</v>
      </c>
    </row>
    <row r="343" spans="1:95" x14ac:dyDescent="0.2">
      <c r="A343" s="17"/>
      <c r="C343" s="166">
        <v>10</v>
      </c>
      <c r="D343" s="157">
        <v>0</v>
      </c>
      <c r="E343" s="157">
        <v>0</v>
      </c>
      <c r="F343" s="157">
        <v>0</v>
      </c>
      <c r="G343" s="157">
        <v>0</v>
      </c>
      <c r="H343" s="157">
        <v>0</v>
      </c>
      <c r="I343" s="157">
        <v>0</v>
      </c>
      <c r="J343" s="167">
        <v>0</v>
      </c>
      <c r="K343" s="167">
        <v>0</v>
      </c>
      <c r="L343" s="167">
        <v>0</v>
      </c>
      <c r="M343" s="168">
        <v>1</v>
      </c>
      <c r="Y343" s="166">
        <v>10</v>
      </c>
      <c r="Z343" s="167">
        <f>IF(AM343="p",AZ343+$S$15,(IF(AM343="z",AZ343,IF(AM343="m",AZ343*$S$15,IF(AM343="n",AZ343-$S$15,AZ343)))))</f>
        <v>0</v>
      </c>
      <c r="AA343" s="167">
        <f t="shared" si="348"/>
        <v>0</v>
      </c>
      <c r="AB343" s="167">
        <f t="shared" si="349"/>
        <v>0</v>
      </c>
      <c r="AC343" s="167">
        <f t="shared" si="350"/>
        <v>0</v>
      </c>
      <c r="AD343" s="167">
        <f t="shared" si="351"/>
        <v>0</v>
      </c>
      <c r="AE343" s="167">
        <f t="shared" si="352"/>
        <v>0</v>
      </c>
      <c r="AF343" s="167">
        <f t="shared" si="353"/>
        <v>0</v>
      </c>
      <c r="AG343" s="167">
        <f t="shared" si="354"/>
        <v>0</v>
      </c>
      <c r="AH343" s="167">
        <f t="shared" ref="AH343:AH351" si="355">IF(AU343="p",BH343+$S$15,(IF(AU343="z",BH343,IF(AU343="m",BH343*$S$15,IF(AU343="n",BH343-$S$15,BH343)))))</f>
        <v>0</v>
      </c>
      <c r="AI343" s="168">
        <f>$S$17</f>
        <v>1</v>
      </c>
      <c r="AL343" s="200">
        <v>10</v>
      </c>
      <c r="AM343" s="208" t="s">
        <v>104</v>
      </c>
      <c r="AN343" s="208" t="s">
        <v>104</v>
      </c>
      <c r="AO343" s="208" t="s">
        <v>104</v>
      </c>
      <c r="AP343" s="208" t="s">
        <v>104</v>
      </c>
      <c r="AQ343" s="208" t="s">
        <v>104</v>
      </c>
      <c r="AR343" s="208" t="s">
        <v>104</v>
      </c>
      <c r="AS343" s="208" t="s">
        <v>104</v>
      </c>
      <c r="AT343" s="208" t="s">
        <v>104</v>
      </c>
      <c r="AU343" s="208" t="s">
        <v>104</v>
      </c>
      <c r="AV343" s="209"/>
      <c r="AW343" s="169"/>
      <c r="AX343" s="169"/>
      <c r="AY343" s="166">
        <v>10</v>
      </c>
      <c r="AZ343" s="196">
        <v>0</v>
      </c>
      <c r="BA343" s="195">
        <v>0</v>
      </c>
      <c r="BB343" s="195">
        <v>0</v>
      </c>
      <c r="BC343" s="195">
        <v>0</v>
      </c>
      <c r="BD343" s="195">
        <v>0</v>
      </c>
      <c r="BE343" s="195">
        <v>0</v>
      </c>
      <c r="BF343" s="195">
        <v>0</v>
      </c>
      <c r="BG343" s="195">
        <v>0</v>
      </c>
      <c r="BH343" s="195">
        <v>0</v>
      </c>
      <c r="BI343" s="213">
        <v>1</v>
      </c>
      <c r="BJ343" s="169"/>
      <c r="BK343" s="217"/>
      <c r="BL343" s="169"/>
      <c r="BM343" s="169"/>
      <c r="BN343" s="169"/>
      <c r="BO343" s="169"/>
      <c r="BP343" s="169"/>
      <c r="BQ343" s="169"/>
      <c r="BS343" s="166">
        <v>10</v>
      </c>
      <c r="BT343" s="196">
        <v>0</v>
      </c>
      <c r="BU343" s="195">
        <v>0</v>
      </c>
      <c r="BV343" s="195">
        <v>0</v>
      </c>
      <c r="BW343" s="195">
        <v>0</v>
      </c>
      <c r="BX343" s="195">
        <v>0</v>
      </c>
      <c r="BY343" s="195">
        <v>0</v>
      </c>
      <c r="BZ343" s="195">
        <v>0</v>
      </c>
      <c r="CA343" s="195">
        <v>0</v>
      </c>
      <c r="CB343" s="195">
        <v>0</v>
      </c>
      <c r="CC343" s="213">
        <v>1</v>
      </c>
      <c r="CG343" s="200">
        <v>10</v>
      </c>
      <c r="CH343" s="208" t="s">
        <v>104</v>
      </c>
      <c r="CI343" s="208" t="s">
        <v>104</v>
      </c>
      <c r="CJ343" s="208" t="s">
        <v>104</v>
      </c>
      <c r="CK343" s="208" t="s">
        <v>104</v>
      </c>
      <c r="CL343" s="208" t="s">
        <v>104</v>
      </c>
      <c r="CM343" s="208" t="s">
        <v>104</v>
      </c>
      <c r="CN343" s="208" t="s">
        <v>104</v>
      </c>
      <c r="CO343" s="208" t="s">
        <v>104</v>
      </c>
      <c r="CP343" s="208" t="s">
        <v>104</v>
      </c>
      <c r="CQ343" s="209"/>
    </row>
    <row r="344" spans="1:95" x14ac:dyDescent="0.2">
      <c r="A344" s="17" t="s">
        <v>12</v>
      </c>
      <c r="B344" s="13">
        <f>B334+1</f>
        <v>35</v>
      </c>
      <c r="C344" s="11">
        <v>1</v>
      </c>
      <c r="D344" s="46">
        <v>1</v>
      </c>
      <c r="E344" s="38">
        <v>0</v>
      </c>
      <c r="F344" s="38">
        <v>0</v>
      </c>
      <c r="G344" s="38">
        <v>0</v>
      </c>
      <c r="H344" s="38">
        <v>0</v>
      </c>
      <c r="I344" s="38">
        <v>0</v>
      </c>
      <c r="J344" s="38">
        <v>0</v>
      </c>
      <c r="K344" s="38">
        <v>0</v>
      </c>
      <c r="L344" s="38">
        <v>0</v>
      </c>
      <c r="M344" s="38">
        <v>0</v>
      </c>
      <c r="O344" s="10"/>
      <c r="Y344" s="11">
        <v>1</v>
      </c>
      <c r="Z344" s="204">
        <f>$S$17</f>
        <v>1</v>
      </c>
      <c r="AA344" s="84">
        <f>IF(AN344="p",BA344+$S$15,(IF(AN344="z",BA344,IF(AN344="m",BA344*$S$15,IF(AN344="n",BA344-$S$15,BA344)))))</f>
        <v>0</v>
      </c>
      <c r="AB344" s="84">
        <f t="shared" si="349"/>
        <v>0</v>
      </c>
      <c r="AC344" s="84">
        <f t="shared" si="350"/>
        <v>0</v>
      </c>
      <c r="AD344" s="84">
        <f t="shared" si="351"/>
        <v>0</v>
      </c>
      <c r="AE344" s="84">
        <f t="shared" si="352"/>
        <v>0</v>
      </c>
      <c r="AF344" s="84">
        <f t="shared" si="353"/>
        <v>0</v>
      </c>
      <c r="AG344" s="84">
        <f t="shared" si="354"/>
        <v>0</v>
      </c>
      <c r="AH344" s="84">
        <f t="shared" si="355"/>
        <v>0</v>
      </c>
      <c r="AI344" s="84">
        <f t="shared" ref="AI344:AI352" si="356">IF(AV344="p",BI344+$S$15,(IF(AV344="z",BI344,IF(AV344="m",BI344*$S$15,IF(AV344="n",BI344-$S$15,BI344)))))</f>
        <v>0</v>
      </c>
      <c r="AL344" s="199">
        <v>1</v>
      </c>
      <c r="AM344" s="206"/>
      <c r="AN344" s="207" t="s">
        <v>104</v>
      </c>
      <c r="AO344" s="207" t="s">
        <v>104</v>
      </c>
      <c r="AP344" s="207" t="s">
        <v>104</v>
      </c>
      <c r="AQ344" s="207" t="s">
        <v>104</v>
      </c>
      <c r="AR344" s="207" t="s">
        <v>104</v>
      </c>
      <c r="AS344" s="207" t="s">
        <v>104</v>
      </c>
      <c r="AT344" s="207" t="s">
        <v>104</v>
      </c>
      <c r="AU344" s="207" t="s">
        <v>104</v>
      </c>
      <c r="AV344" s="207" t="s">
        <v>104</v>
      </c>
      <c r="AW344" s="147"/>
      <c r="AX344" s="147"/>
      <c r="AY344" s="11">
        <v>1</v>
      </c>
      <c r="AZ344" s="212">
        <v>1</v>
      </c>
      <c r="BA344" s="191">
        <v>0</v>
      </c>
      <c r="BB344" s="191">
        <v>0</v>
      </c>
      <c r="BC344" s="191">
        <v>0</v>
      </c>
      <c r="BD344" s="191">
        <v>0</v>
      </c>
      <c r="BE344" s="191">
        <v>0</v>
      </c>
      <c r="BF344" s="191">
        <v>0</v>
      </c>
      <c r="BG344" s="191">
        <v>0</v>
      </c>
      <c r="BH344" s="191">
        <v>0</v>
      </c>
      <c r="BI344" s="191">
        <v>0</v>
      </c>
      <c r="BJ344" s="147"/>
      <c r="BK344" s="215"/>
      <c r="BL344" s="147"/>
      <c r="BM344" s="147"/>
      <c r="BN344" s="147"/>
      <c r="BO344" s="147"/>
      <c r="BP344" s="147"/>
      <c r="BQ344" s="147"/>
      <c r="BS344" s="11">
        <v>1</v>
      </c>
      <c r="BT344" s="212">
        <v>1</v>
      </c>
      <c r="BU344" s="191">
        <v>0</v>
      </c>
      <c r="BV344" s="191">
        <v>0</v>
      </c>
      <c r="BW344" s="191">
        <v>0</v>
      </c>
      <c r="BX344" s="191">
        <v>0</v>
      </c>
      <c r="BY344" s="191">
        <v>0</v>
      </c>
      <c r="BZ344" s="191">
        <v>0</v>
      </c>
      <c r="CA344" s="191">
        <v>0</v>
      </c>
      <c r="CB344" s="191">
        <v>0</v>
      </c>
      <c r="CC344" s="191">
        <v>0</v>
      </c>
      <c r="CG344" s="199">
        <v>1</v>
      </c>
      <c r="CH344" s="206"/>
      <c r="CI344" s="207" t="s">
        <v>104</v>
      </c>
      <c r="CJ344" s="207" t="s">
        <v>104</v>
      </c>
      <c r="CK344" s="207" t="s">
        <v>104</v>
      </c>
      <c r="CL344" s="207" t="s">
        <v>104</v>
      </c>
      <c r="CM344" s="207" t="s">
        <v>104</v>
      </c>
      <c r="CN344" s="207" t="s">
        <v>104</v>
      </c>
      <c r="CO344" s="207" t="s">
        <v>104</v>
      </c>
      <c r="CP344" s="207" t="s">
        <v>104</v>
      </c>
      <c r="CQ344" s="207" t="s">
        <v>104</v>
      </c>
    </row>
    <row r="345" spans="1:95" x14ac:dyDescent="0.2">
      <c r="A345" s="17"/>
      <c r="B345" s="13"/>
      <c r="C345" s="11">
        <v>2</v>
      </c>
      <c r="D345" s="38">
        <v>0</v>
      </c>
      <c r="E345" s="46">
        <v>1</v>
      </c>
      <c r="F345" s="38">
        <v>0</v>
      </c>
      <c r="G345" s="38">
        <v>0</v>
      </c>
      <c r="H345" s="38">
        <v>0</v>
      </c>
      <c r="I345" s="38">
        <v>0</v>
      </c>
      <c r="J345" s="38">
        <v>0</v>
      </c>
      <c r="K345" s="38">
        <v>0</v>
      </c>
      <c r="L345" s="38">
        <v>0</v>
      </c>
      <c r="M345" s="38">
        <v>0</v>
      </c>
      <c r="Y345" s="11">
        <v>2</v>
      </c>
      <c r="Z345" s="84">
        <f>IF(AM345="p",AZ345+$S$15,(IF(AM345="z",AZ345,IF(AM345="m",AZ345*$S$15,IF(AM345="n",AZ345-$S$15,AZ345)))))</f>
        <v>0</v>
      </c>
      <c r="AA345" s="204">
        <f>$S$17</f>
        <v>1</v>
      </c>
      <c r="AB345" s="84">
        <f t="shared" si="349"/>
        <v>0</v>
      </c>
      <c r="AC345" s="84">
        <f t="shared" si="350"/>
        <v>0</v>
      </c>
      <c r="AD345" s="84">
        <f t="shared" si="351"/>
        <v>0</v>
      </c>
      <c r="AE345" s="84">
        <f t="shared" si="352"/>
        <v>0</v>
      </c>
      <c r="AF345" s="84">
        <f t="shared" si="353"/>
        <v>0</v>
      </c>
      <c r="AG345" s="84">
        <f t="shared" si="354"/>
        <v>0</v>
      </c>
      <c r="AH345" s="84">
        <f t="shared" si="355"/>
        <v>0</v>
      </c>
      <c r="AI345" s="84">
        <f t="shared" si="356"/>
        <v>0</v>
      </c>
      <c r="AL345" s="199">
        <v>2</v>
      </c>
      <c r="AM345" s="207" t="s">
        <v>104</v>
      </c>
      <c r="AN345" s="206"/>
      <c r="AO345" s="207" t="s">
        <v>104</v>
      </c>
      <c r="AP345" s="207" t="s">
        <v>104</v>
      </c>
      <c r="AQ345" s="207" t="s">
        <v>104</v>
      </c>
      <c r="AR345" s="207" t="s">
        <v>104</v>
      </c>
      <c r="AS345" s="207" t="s">
        <v>104</v>
      </c>
      <c r="AT345" s="207" t="s">
        <v>104</v>
      </c>
      <c r="AU345" s="207" t="s">
        <v>104</v>
      </c>
      <c r="AV345" s="207" t="s">
        <v>104</v>
      </c>
      <c r="AW345" s="147"/>
      <c r="AX345" s="147"/>
      <c r="AY345" s="11">
        <v>2</v>
      </c>
      <c r="AZ345" s="191">
        <v>0</v>
      </c>
      <c r="BA345" s="212">
        <v>1</v>
      </c>
      <c r="BB345" s="191">
        <v>0</v>
      </c>
      <c r="BC345" s="191">
        <v>0</v>
      </c>
      <c r="BD345" s="191">
        <v>0</v>
      </c>
      <c r="BE345" s="191">
        <v>0</v>
      </c>
      <c r="BF345" s="191">
        <v>0</v>
      </c>
      <c r="BG345" s="191">
        <v>0</v>
      </c>
      <c r="BH345" s="191">
        <v>0</v>
      </c>
      <c r="BI345" s="191">
        <v>0</v>
      </c>
      <c r="BJ345" s="147"/>
      <c r="BK345" s="215"/>
      <c r="BL345" s="147"/>
      <c r="BM345" s="147"/>
      <c r="BN345" s="147"/>
      <c r="BO345" s="147"/>
      <c r="BP345" s="147"/>
      <c r="BQ345" s="147"/>
      <c r="BS345" s="11">
        <v>2</v>
      </c>
      <c r="BT345" s="191">
        <v>0</v>
      </c>
      <c r="BU345" s="212">
        <v>1</v>
      </c>
      <c r="BV345" s="191">
        <v>0</v>
      </c>
      <c r="BW345" s="191">
        <v>0</v>
      </c>
      <c r="BX345" s="191">
        <v>0</v>
      </c>
      <c r="BY345" s="191">
        <v>0</v>
      </c>
      <c r="BZ345" s="191">
        <v>0</v>
      </c>
      <c r="CA345" s="191">
        <v>0</v>
      </c>
      <c r="CB345" s="191">
        <v>0</v>
      </c>
      <c r="CC345" s="191">
        <v>0</v>
      </c>
      <c r="CG345" s="199">
        <v>2</v>
      </c>
      <c r="CH345" s="207" t="s">
        <v>104</v>
      </c>
      <c r="CI345" s="206"/>
      <c r="CJ345" s="207" t="s">
        <v>104</v>
      </c>
      <c r="CK345" s="207" t="s">
        <v>104</v>
      </c>
      <c r="CL345" s="207" t="s">
        <v>104</v>
      </c>
      <c r="CM345" s="207" t="s">
        <v>104</v>
      </c>
      <c r="CN345" s="207" t="s">
        <v>104</v>
      </c>
      <c r="CO345" s="207" t="s">
        <v>104</v>
      </c>
      <c r="CP345" s="207" t="s">
        <v>104</v>
      </c>
      <c r="CQ345" s="207" t="s">
        <v>104</v>
      </c>
    </row>
    <row r="346" spans="1:95" x14ac:dyDescent="0.2">
      <c r="A346" s="17"/>
      <c r="B346" s="13"/>
      <c r="C346" s="11">
        <v>3</v>
      </c>
      <c r="D346" s="38">
        <v>0</v>
      </c>
      <c r="E346" s="38">
        <v>0</v>
      </c>
      <c r="F346" s="46">
        <v>1</v>
      </c>
      <c r="G346" s="38">
        <v>0</v>
      </c>
      <c r="H346" s="38">
        <v>0</v>
      </c>
      <c r="I346" s="38">
        <v>0</v>
      </c>
      <c r="J346" s="38">
        <v>0</v>
      </c>
      <c r="K346" s="38">
        <v>0</v>
      </c>
      <c r="L346" s="38">
        <v>0</v>
      </c>
      <c r="M346" s="38">
        <v>0</v>
      </c>
      <c r="Y346" s="11">
        <v>3</v>
      </c>
      <c r="Z346" s="84">
        <f t="shared" ref="Z346:Z352" si="357">IF(AM346="p",AZ346+$S$15,(IF(AM346="z",AZ346,IF(AM346="m",AZ346*$S$15,IF(AM346="n",AZ346-$S$15,AZ346)))))</f>
        <v>0</v>
      </c>
      <c r="AA346" s="84">
        <f t="shared" ref="AA346:AA353" si="358">IF(AN346="p",BA346+$S$15,(IF(AN346="z",BA346,IF(AN346="m",BA346*$S$15,IF(AN346="n",BA346-$S$15,BA346)))))</f>
        <v>0</v>
      </c>
      <c r="AB346" s="204">
        <f>$S$17</f>
        <v>1</v>
      </c>
      <c r="AC346" s="84">
        <f t="shared" si="350"/>
        <v>0</v>
      </c>
      <c r="AD346" s="84">
        <f t="shared" si="351"/>
        <v>0</v>
      </c>
      <c r="AE346" s="84">
        <f t="shared" si="352"/>
        <v>0</v>
      </c>
      <c r="AF346" s="84">
        <f t="shared" si="353"/>
        <v>0</v>
      </c>
      <c r="AG346" s="84">
        <f t="shared" si="354"/>
        <v>0</v>
      </c>
      <c r="AH346" s="84">
        <f t="shared" si="355"/>
        <v>0</v>
      </c>
      <c r="AI346" s="84">
        <f t="shared" si="356"/>
        <v>0</v>
      </c>
      <c r="AL346" s="199">
        <v>3</v>
      </c>
      <c r="AM346" s="207" t="s">
        <v>104</v>
      </c>
      <c r="AN346" s="207" t="s">
        <v>104</v>
      </c>
      <c r="AO346" s="206"/>
      <c r="AP346" s="207" t="s">
        <v>104</v>
      </c>
      <c r="AQ346" s="207" t="s">
        <v>104</v>
      </c>
      <c r="AR346" s="207" t="s">
        <v>104</v>
      </c>
      <c r="AS346" s="207" t="s">
        <v>104</v>
      </c>
      <c r="AT346" s="207" t="s">
        <v>104</v>
      </c>
      <c r="AU346" s="207" t="s">
        <v>104</v>
      </c>
      <c r="AV346" s="207" t="s">
        <v>104</v>
      </c>
      <c r="AW346" s="147"/>
      <c r="AX346" s="147"/>
      <c r="AY346" s="11">
        <v>3</v>
      </c>
      <c r="AZ346" s="191">
        <v>0</v>
      </c>
      <c r="BA346" s="191">
        <v>0</v>
      </c>
      <c r="BB346" s="212">
        <v>1</v>
      </c>
      <c r="BC346" s="191">
        <v>0</v>
      </c>
      <c r="BD346" s="191">
        <v>0</v>
      </c>
      <c r="BE346" s="191">
        <v>0</v>
      </c>
      <c r="BF346" s="191">
        <v>0</v>
      </c>
      <c r="BG346" s="191">
        <v>0</v>
      </c>
      <c r="BH346" s="191">
        <v>0</v>
      </c>
      <c r="BI346" s="191">
        <v>0</v>
      </c>
      <c r="BJ346" s="147"/>
      <c r="BK346" s="215"/>
      <c r="BL346" s="147"/>
      <c r="BM346" s="147"/>
      <c r="BN346" s="147"/>
      <c r="BO346" s="147"/>
      <c r="BP346" s="147"/>
      <c r="BQ346" s="147"/>
      <c r="BS346" s="11">
        <v>3</v>
      </c>
      <c r="BT346" s="191">
        <v>0</v>
      </c>
      <c r="BU346" s="191">
        <v>0</v>
      </c>
      <c r="BV346" s="212">
        <v>1</v>
      </c>
      <c r="BW346" s="191">
        <v>0</v>
      </c>
      <c r="BX346" s="191">
        <v>0</v>
      </c>
      <c r="BY346" s="191">
        <v>0</v>
      </c>
      <c r="BZ346" s="191">
        <v>0</v>
      </c>
      <c r="CA346" s="191">
        <v>0</v>
      </c>
      <c r="CB346" s="191">
        <v>0</v>
      </c>
      <c r="CC346" s="191">
        <v>0</v>
      </c>
      <c r="CG346" s="199">
        <v>3</v>
      </c>
      <c r="CH346" s="207" t="s">
        <v>104</v>
      </c>
      <c r="CI346" s="207" t="s">
        <v>104</v>
      </c>
      <c r="CJ346" s="206"/>
      <c r="CK346" s="207" t="s">
        <v>104</v>
      </c>
      <c r="CL346" s="207" t="s">
        <v>104</v>
      </c>
      <c r="CM346" s="207" t="s">
        <v>104</v>
      </c>
      <c r="CN346" s="207" t="s">
        <v>104</v>
      </c>
      <c r="CO346" s="207" t="s">
        <v>104</v>
      </c>
      <c r="CP346" s="207" t="s">
        <v>104</v>
      </c>
      <c r="CQ346" s="207" t="s">
        <v>104</v>
      </c>
    </row>
    <row r="347" spans="1:95" x14ac:dyDescent="0.2">
      <c r="A347" s="17"/>
      <c r="B347" s="13"/>
      <c r="C347" s="11">
        <v>4</v>
      </c>
      <c r="D347" s="38">
        <v>0</v>
      </c>
      <c r="E347" s="38">
        <v>0</v>
      </c>
      <c r="F347" s="38">
        <v>0</v>
      </c>
      <c r="G347" s="46">
        <v>1</v>
      </c>
      <c r="H347" s="38">
        <v>0</v>
      </c>
      <c r="I347" s="38">
        <v>0</v>
      </c>
      <c r="J347" s="38">
        <v>0</v>
      </c>
      <c r="K347" s="38">
        <v>0</v>
      </c>
      <c r="L347" s="38">
        <v>0</v>
      </c>
      <c r="M347" s="38">
        <v>0</v>
      </c>
      <c r="Y347" s="11">
        <v>4</v>
      </c>
      <c r="Z347" s="84">
        <f t="shared" si="357"/>
        <v>0</v>
      </c>
      <c r="AA347" s="84">
        <f t="shared" si="358"/>
        <v>0</v>
      </c>
      <c r="AB347" s="84">
        <f t="shared" ref="AB347:AB355" si="359">IF(AO347="p",BB347+$S$15,(IF(AO347="z",BB347,IF(AO347="m",BB347*$S$15,IF(AO347="n",BB347-$S$15,BB347)))))</f>
        <v>0</v>
      </c>
      <c r="AC347" s="204">
        <f>$S$17</f>
        <v>1</v>
      </c>
      <c r="AD347" s="84">
        <f t="shared" si="351"/>
        <v>0</v>
      </c>
      <c r="AE347" s="84">
        <f t="shared" si="352"/>
        <v>0</v>
      </c>
      <c r="AF347" s="84">
        <f t="shared" si="353"/>
        <v>0</v>
      </c>
      <c r="AG347" s="84">
        <f t="shared" si="354"/>
        <v>0</v>
      </c>
      <c r="AH347" s="84">
        <f t="shared" si="355"/>
        <v>0</v>
      </c>
      <c r="AI347" s="84">
        <f t="shared" si="356"/>
        <v>0</v>
      </c>
      <c r="AL347" s="199">
        <v>4</v>
      </c>
      <c r="AM347" s="207" t="s">
        <v>104</v>
      </c>
      <c r="AN347" s="207" t="s">
        <v>104</v>
      </c>
      <c r="AO347" s="207" t="s">
        <v>104</v>
      </c>
      <c r="AP347" s="206"/>
      <c r="AQ347" s="207" t="s">
        <v>104</v>
      </c>
      <c r="AR347" s="207" t="s">
        <v>104</v>
      </c>
      <c r="AS347" s="207" t="s">
        <v>104</v>
      </c>
      <c r="AT347" s="207" t="s">
        <v>104</v>
      </c>
      <c r="AU347" s="207" t="s">
        <v>104</v>
      </c>
      <c r="AV347" s="207" t="s">
        <v>104</v>
      </c>
      <c r="AW347" s="147"/>
      <c r="AX347" s="147"/>
      <c r="AY347" s="11">
        <v>4</v>
      </c>
      <c r="AZ347" s="191">
        <v>0</v>
      </c>
      <c r="BA347" s="191">
        <v>0</v>
      </c>
      <c r="BB347" s="191">
        <v>0</v>
      </c>
      <c r="BC347" s="212">
        <v>1</v>
      </c>
      <c r="BD347" s="191">
        <v>0</v>
      </c>
      <c r="BE347" s="191">
        <v>0</v>
      </c>
      <c r="BF347" s="191">
        <v>0</v>
      </c>
      <c r="BG347" s="191">
        <v>0</v>
      </c>
      <c r="BH347" s="191">
        <v>0</v>
      </c>
      <c r="BI347" s="191">
        <v>0</v>
      </c>
      <c r="BJ347" s="147"/>
      <c r="BK347" s="215"/>
      <c r="BL347" s="147"/>
      <c r="BM347" s="147"/>
      <c r="BN347" s="147"/>
      <c r="BO347" s="147"/>
      <c r="BP347" s="147"/>
      <c r="BQ347" s="147"/>
      <c r="BS347" s="11">
        <v>4</v>
      </c>
      <c r="BT347" s="191">
        <v>0</v>
      </c>
      <c r="BU347" s="191">
        <v>0</v>
      </c>
      <c r="BV347" s="191">
        <v>0</v>
      </c>
      <c r="BW347" s="212">
        <v>1</v>
      </c>
      <c r="BX347" s="191">
        <v>0</v>
      </c>
      <c r="BY347" s="191">
        <v>0</v>
      </c>
      <c r="BZ347" s="191">
        <v>0</v>
      </c>
      <c r="CA347" s="191">
        <v>0</v>
      </c>
      <c r="CB347" s="191">
        <v>0</v>
      </c>
      <c r="CC347" s="191">
        <v>0</v>
      </c>
      <c r="CG347" s="199">
        <v>4</v>
      </c>
      <c r="CH347" s="207" t="s">
        <v>104</v>
      </c>
      <c r="CI347" s="207" t="s">
        <v>104</v>
      </c>
      <c r="CJ347" s="207" t="s">
        <v>104</v>
      </c>
      <c r="CK347" s="206"/>
      <c r="CL347" s="207" t="s">
        <v>104</v>
      </c>
      <c r="CM347" s="207" t="s">
        <v>104</v>
      </c>
      <c r="CN347" s="207" t="s">
        <v>104</v>
      </c>
      <c r="CO347" s="207" t="s">
        <v>104</v>
      </c>
      <c r="CP347" s="207" t="s">
        <v>104</v>
      </c>
      <c r="CQ347" s="207" t="s">
        <v>104</v>
      </c>
    </row>
    <row r="348" spans="1:95" x14ac:dyDescent="0.2">
      <c r="A348" s="17"/>
      <c r="B348" s="13"/>
      <c r="C348" s="11">
        <v>5</v>
      </c>
      <c r="D348" s="38">
        <v>0</v>
      </c>
      <c r="E348" s="38">
        <v>0</v>
      </c>
      <c r="F348" s="38">
        <v>0</v>
      </c>
      <c r="G348" s="38">
        <v>0</v>
      </c>
      <c r="H348" s="46">
        <v>1</v>
      </c>
      <c r="I348" s="38">
        <v>0</v>
      </c>
      <c r="J348" s="38">
        <v>0</v>
      </c>
      <c r="K348" s="38">
        <v>0</v>
      </c>
      <c r="L348" s="38">
        <v>0</v>
      </c>
      <c r="M348" s="38">
        <v>0</v>
      </c>
      <c r="Y348" s="11">
        <v>5</v>
      </c>
      <c r="Z348" s="84">
        <f t="shared" si="357"/>
        <v>0</v>
      </c>
      <c r="AA348" s="84">
        <f t="shared" si="358"/>
        <v>0</v>
      </c>
      <c r="AB348" s="84">
        <f t="shared" si="359"/>
        <v>0</v>
      </c>
      <c r="AC348" s="84">
        <f t="shared" ref="AC348:AC356" si="360">IF(AP348="p",BC348+$S$15,(IF(AP348="z",BC348,IF(AP348="m",BC348*$S$15,IF(AP348="n",BC348-$S$15,BC348)))))</f>
        <v>0</v>
      </c>
      <c r="AD348" s="204">
        <f>$S$17</f>
        <v>1</v>
      </c>
      <c r="AE348" s="84">
        <f t="shared" si="352"/>
        <v>0</v>
      </c>
      <c r="AF348" s="84">
        <f t="shared" si="353"/>
        <v>0</v>
      </c>
      <c r="AG348" s="84">
        <f t="shared" si="354"/>
        <v>0</v>
      </c>
      <c r="AH348" s="84">
        <f t="shared" si="355"/>
        <v>0</v>
      </c>
      <c r="AI348" s="84">
        <f t="shared" si="356"/>
        <v>0</v>
      </c>
      <c r="AL348" s="199">
        <v>5</v>
      </c>
      <c r="AM348" s="207" t="s">
        <v>104</v>
      </c>
      <c r="AN348" s="207" t="s">
        <v>104</v>
      </c>
      <c r="AO348" s="207" t="s">
        <v>104</v>
      </c>
      <c r="AP348" s="207" t="s">
        <v>104</v>
      </c>
      <c r="AQ348" s="206"/>
      <c r="AR348" s="207" t="s">
        <v>104</v>
      </c>
      <c r="AS348" s="207" t="s">
        <v>104</v>
      </c>
      <c r="AT348" s="207" t="s">
        <v>104</v>
      </c>
      <c r="AU348" s="207" t="s">
        <v>104</v>
      </c>
      <c r="AV348" s="207" t="s">
        <v>104</v>
      </c>
      <c r="AW348" s="147"/>
      <c r="AX348" s="147"/>
      <c r="AY348" s="11">
        <v>5</v>
      </c>
      <c r="AZ348" s="191">
        <v>0</v>
      </c>
      <c r="BA348" s="191">
        <v>0</v>
      </c>
      <c r="BB348" s="191">
        <v>0</v>
      </c>
      <c r="BC348" s="191">
        <v>0</v>
      </c>
      <c r="BD348" s="212">
        <v>1</v>
      </c>
      <c r="BE348" s="191">
        <v>0</v>
      </c>
      <c r="BF348" s="191">
        <v>0</v>
      </c>
      <c r="BG348" s="191">
        <v>0</v>
      </c>
      <c r="BH348" s="191">
        <v>0</v>
      </c>
      <c r="BI348" s="191">
        <v>0</v>
      </c>
      <c r="BJ348" s="147"/>
      <c r="BK348" s="215"/>
      <c r="BL348" s="147"/>
      <c r="BM348" s="147"/>
      <c r="BN348" s="147"/>
      <c r="BO348" s="147"/>
      <c r="BP348" s="147"/>
      <c r="BQ348" s="147"/>
      <c r="BS348" s="11">
        <v>5</v>
      </c>
      <c r="BT348" s="191">
        <v>0</v>
      </c>
      <c r="BU348" s="191">
        <v>0</v>
      </c>
      <c r="BV348" s="191">
        <v>0</v>
      </c>
      <c r="BW348" s="191">
        <v>0</v>
      </c>
      <c r="BX348" s="212">
        <v>1</v>
      </c>
      <c r="BY348" s="191">
        <v>0</v>
      </c>
      <c r="BZ348" s="191">
        <v>0</v>
      </c>
      <c r="CA348" s="191">
        <v>0</v>
      </c>
      <c r="CB348" s="191">
        <v>0</v>
      </c>
      <c r="CC348" s="191">
        <v>0</v>
      </c>
      <c r="CG348" s="199">
        <v>5</v>
      </c>
      <c r="CH348" s="207" t="s">
        <v>104</v>
      </c>
      <c r="CI348" s="207" t="s">
        <v>104</v>
      </c>
      <c r="CJ348" s="207" t="s">
        <v>104</v>
      </c>
      <c r="CK348" s="207" t="s">
        <v>104</v>
      </c>
      <c r="CL348" s="206"/>
      <c r="CM348" s="207" t="s">
        <v>104</v>
      </c>
      <c r="CN348" s="207" t="s">
        <v>104</v>
      </c>
      <c r="CO348" s="207" t="s">
        <v>104</v>
      </c>
      <c r="CP348" s="207" t="s">
        <v>104</v>
      </c>
      <c r="CQ348" s="207" t="s">
        <v>104</v>
      </c>
    </row>
    <row r="349" spans="1:95" x14ac:dyDescent="0.2">
      <c r="A349" s="17"/>
      <c r="B349" s="13"/>
      <c r="C349" s="11">
        <v>6</v>
      </c>
      <c r="D349" s="38">
        <v>0</v>
      </c>
      <c r="E349" s="38">
        <v>0</v>
      </c>
      <c r="F349" s="38">
        <v>0</v>
      </c>
      <c r="G349" s="38">
        <v>0</v>
      </c>
      <c r="H349" s="38">
        <v>0</v>
      </c>
      <c r="I349" s="46">
        <v>1</v>
      </c>
      <c r="J349" s="38">
        <v>0</v>
      </c>
      <c r="K349" s="38">
        <v>0</v>
      </c>
      <c r="L349" s="38">
        <v>0</v>
      </c>
      <c r="M349" s="38">
        <v>0</v>
      </c>
      <c r="Y349" s="11">
        <v>6</v>
      </c>
      <c r="Z349" s="84">
        <f t="shared" si="357"/>
        <v>0</v>
      </c>
      <c r="AA349" s="84">
        <f t="shared" si="358"/>
        <v>0</v>
      </c>
      <c r="AB349" s="84">
        <f t="shared" si="359"/>
        <v>0</v>
      </c>
      <c r="AC349" s="84">
        <f t="shared" si="360"/>
        <v>0</v>
      </c>
      <c r="AD349" s="84">
        <f t="shared" ref="AD349:AD357" si="361">IF(AQ349="p",BD349+$S$15,(IF(AQ349="z",BD349,IF(AQ349="m",BD349*$S$15,IF(AQ349="n",BD349-$S$15,BD349)))))</f>
        <v>0</v>
      </c>
      <c r="AE349" s="204">
        <f>$S$17</f>
        <v>1</v>
      </c>
      <c r="AF349" s="84">
        <f t="shared" si="353"/>
        <v>0</v>
      </c>
      <c r="AG349" s="84">
        <f t="shared" si="354"/>
        <v>0</v>
      </c>
      <c r="AH349" s="84">
        <f t="shared" si="355"/>
        <v>0</v>
      </c>
      <c r="AI349" s="84">
        <f t="shared" si="356"/>
        <v>0</v>
      </c>
      <c r="AL349" s="199">
        <v>6</v>
      </c>
      <c r="AM349" s="207" t="s">
        <v>104</v>
      </c>
      <c r="AN349" s="207" t="s">
        <v>104</v>
      </c>
      <c r="AO349" s="207" t="s">
        <v>104</v>
      </c>
      <c r="AP349" s="207" t="s">
        <v>104</v>
      </c>
      <c r="AQ349" s="207" t="s">
        <v>104</v>
      </c>
      <c r="AR349" s="206"/>
      <c r="AS349" s="207" t="s">
        <v>104</v>
      </c>
      <c r="AT349" s="207" t="s">
        <v>104</v>
      </c>
      <c r="AU349" s="207" t="s">
        <v>104</v>
      </c>
      <c r="AV349" s="207" t="s">
        <v>104</v>
      </c>
      <c r="AW349" s="147"/>
      <c r="AX349" s="147"/>
      <c r="AY349" s="11">
        <v>6</v>
      </c>
      <c r="AZ349" s="191">
        <v>0</v>
      </c>
      <c r="BA349" s="191">
        <v>0</v>
      </c>
      <c r="BB349" s="191">
        <v>0</v>
      </c>
      <c r="BC349" s="191">
        <v>0</v>
      </c>
      <c r="BD349" s="191">
        <v>0</v>
      </c>
      <c r="BE349" s="212">
        <v>1</v>
      </c>
      <c r="BF349" s="191">
        <v>0</v>
      </c>
      <c r="BG349" s="191">
        <v>0</v>
      </c>
      <c r="BH349" s="191">
        <v>0</v>
      </c>
      <c r="BI349" s="191">
        <v>0</v>
      </c>
      <c r="BJ349" s="147"/>
      <c r="BK349" s="215"/>
      <c r="BL349" s="147"/>
      <c r="BM349" s="147"/>
      <c r="BN349" s="147"/>
      <c r="BO349" s="147"/>
      <c r="BP349" s="147"/>
      <c r="BQ349" s="147"/>
      <c r="BS349" s="11">
        <v>6</v>
      </c>
      <c r="BT349" s="191">
        <v>0</v>
      </c>
      <c r="BU349" s="191">
        <v>0</v>
      </c>
      <c r="BV349" s="191">
        <v>0</v>
      </c>
      <c r="BW349" s="191">
        <v>0</v>
      </c>
      <c r="BX349" s="191">
        <v>0</v>
      </c>
      <c r="BY349" s="212">
        <v>1</v>
      </c>
      <c r="BZ349" s="191">
        <v>0</v>
      </c>
      <c r="CA349" s="191">
        <v>0</v>
      </c>
      <c r="CB349" s="191">
        <v>0</v>
      </c>
      <c r="CC349" s="191">
        <v>0</v>
      </c>
      <c r="CG349" s="199">
        <v>6</v>
      </c>
      <c r="CH349" s="207" t="s">
        <v>104</v>
      </c>
      <c r="CI349" s="207" t="s">
        <v>104</v>
      </c>
      <c r="CJ349" s="207" t="s">
        <v>104</v>
      </c>
      <c r="CK349" s="207" t="s">
        <v>104</v>
      </c>
      <c r="CL349" s="207" t="s">
        <v>104</v>
      </c>
      <c r="CM349" s="206"/>
      <c r="CN349" s="207" t="s">
        <v>104</v>
      </c>
      <c r="CO349" s="207" t="s">
        <v>104</v>
      </c>
      <c r="CP349" s="207" t="s">
        <v>104</v>
      </c>
      <c r="CQ349" s="207" t="s">
        <v>104</v>
      </c>
    </row>
    <row r="350" spans="1:95" x14ac:dyDescent="0.2">
      <c r="A350" s="17"/>
      <c r="B350" s="13"/>
      <c r="C350" s="11">
        <v>7</v>
      </c>
      <c r="D350" s="161">
        <v>0</v>
      </c>
      <c r="E350" s="161">
        <v>0</v>
      </c>
      <c r="F350" s="161">
        <v>0</v>
      </c>
      <c r="G350" s="161">
        <v>0</v>
      </c>
      <c r="H350" s="161">
        <v>0</v>
      </c>
      <c r="I350" s="161">
        <v>0</v>
      </c>
      <c r="J350" s="46">
        <v>1</v>
      </c>
      <c r="K350" s="38">
        <v>0</v>
      </c>
      <c r="L350" s="38">
        <v>0</v>
      </c>
      <c r="M350" s="38">
        <v>0</v>
      </c>
      <c r="Y350" s="11">
        <v>7</v>
      </c>
      <c r="Z350" s="84">
        <f t="shared" si="357"/>
        <v>0</v>
      </c>
      <c r="AA350" s="84">
        <f t="shared" si="358"/>
        <v>0</v>
      </c>
      <c r="AB350" s="84">
        <f t="shared" si="359"/>
        <v>0</v>
      </c>
      <c r="AC350" s="84">
        <f t="shared" si="360"/>
        <v>0</v>
      </c>
      <c r="AD350" s="84">
        <f t="shared" si="361"/>
        <v>0</v>
      </c>
      <c r="AE350" s="84">
        <f t="shared" ref="AE350:AE358" si="362">IF(AR350="p",BE350+$S$15,(IF(AR350="z",BE350,IF(AR350="m",BE350*$S$15,IF(AR350="n",BE350-$S$15,BE350)))))</f>
        <v>0</v>
      </c>
      <c r="AF350" s="204">
        <f>$S$17</f>
        <v>1</v>
      </c>
      <c r="AG350" s="84">
        <f t="shared" si="354"/>
        <v>0</v>
      </c>
      <c r="AH350" s="84">
        <f t="shared" si="355"/>
        <v>0</v>
      </c>
      <c r="AI350" s="84">
        <f t="shared" si="356"/>
        <v>0</v>
      </c>
      <c r="AL350" s="199">
        <v>7</v>
      </c>
      <c r="AM350" s="207" t="s">
        <v>104</v>
      </c>
      <c r="AN350" s="207" t="s">
        <v>104</v>
      </c>
      <c r="AO350" s="207" t="s">
        <v>104</v>
      </c>
      <c r="AP350" s="207" t="s">
        <v>104</v>
      </c>
      <c r="AQ350" s="207" t="s">
        <v>104</v>
      </c>
      <c r="AR350" s="207" t="s">
        <v>104</v>
      </c>
      <c r="AS350" s="206"/>
      <c r="AT350" s="207" t="s">
        <v>104</v>
      </c>
      <c r="AU350" s="207" t="s">
        <v>104</v>
      </c>
      <c r="AV350" s="207" t="s">
        <v>104</v>
      </c>
      <c r="AW350" s="147"/>
      <c r="AX350" s="147"/>
      <c r="AY350" s="11">
        <v>7</v>
      </c>
      <c r="AZ350" s="191">
        <v>0</v>
      </c>
      <c r="BA350" s="193">
        <v>0</v>
      </c>
      <c r="BB350" s="193">
        <v>0</v>
      </c>
      <c r="BC350" s="193">
        <v>0</v>
      </c>
      <c r="BD350" s="193">
        <v>0</v>
      </c>
      <c r="BE350" s="193">
        <v>0</v>
      </c>
      <c r="BF350" s="212">
        <v>1</v>
      </c>
      <c r="BG350" s="191">
        <v>0</v>
      </c>
      <c r="BH350" s="191">
        <v>0</v>
      </c>
      <c r="BI350" s="191">
        <v>0</v>
      </c>
      <c r="BJ350" s="147"/>
      <c r="BK350" s="215"/>
      <c r="BL350" s="147"/>
      <c r="BM350" s="147"/>
      <c r="BN350" s="147"/>
      <c r="BO350" s="147"/>
      <c r="BP350" s="147"/>
      <c r="BQ350" s="147"/>
      <c r="BS350" s="11">
        <v>7</v>
      </c>
      <c r="BT350" s="191">
        <v>0</v>
      </c>
      <c r="BU350" s="193">
        <v>0</v>
      </c>
      <c r="BV350" s="193">
        <v>0</v>
      </c>
      <c r="BW350" s="193">
        <v>0</v>
      </c>
      <c r="BX350" s="193">
        <v>0</v>
      </c>
      <c r="BY350" s="193">
        <v>0</v>
      </c>
      <c r="BZ350" s="212">
        <v>1</v>
      </c>
      <c r="CA350" s="191">
        <v>0</v>
      </c>
      <c r="CB350" s="191">
        <v>0</v>
      </c>
      <c r="CC350" s="191">
        <v>0</v>
      </c>
      <c r="CG350" s="199">
        <v>7</v>
      </c>
      <c r="CH350" s="207" t="s">
        <v>104</v>
      </c>
      <c r="CI350" s="207" t="s">
        <v>104</v>
      </c>
      <c r="CJ350" s="207" t="s">
        <v>104</v>
      </c>
      <c r="CK350" s="207" t="s">
        <v>104</v>
      </c>
      <c r="CL350" s="207" t="s">
        <v>104</v>
      </c>
      <c r="CM350" s="207" t="s">
        <v>104</v>
      </c>
      <c r="CN350" s="206"/>
      <c r="CO350" s="207" t="s">
        <v>104</v>
      </c>
      <c r="CP350" s="207" t="s">
        <v>104</v>
      </c>
      <c r="CQ350" s="207" t="s">
        <v>104</v>
      </c>
    </row>
    <row r="351" spans="1:95" x14ac:dyDescent="0.2">
      <c r="A351" s="17"/>
      <c r="C351" s="11">
        <v>8</v>
      </c>
      <c r="D351" s="161">
        <v>0</v>
      </c>
      <c r="E351" s="161">
        <v>0</v>
      </c>
      <c r="F351" s="161">
        <v>0</v>
      </c>
      <c r="G351" s="161">
        <v>0</v>
      </c>
      <c r="H351" s="161">
        <v>0</v>
      </c>
      <c r="I351" s="161">
        <v>0</v>
      </c>
      <c r="J351" s="84">
        <v>0</v>
      </c>
      <c r="K351" s="46">
        <v>1</v>
      </c>
      <c r="L351" s="38">
        <v>0</v>
      </c>
      <c r="M351" s="38">
        <v>0</v>
      </c>
      <c r="Y351" s="11">
        <v>8</v>
      </c>
      <c r="Z351" s="84">
        <f t="shared" si="357"/>
        <v>0</v>
      </c>
      <c r="AA351" s="84">
        <f t="shared" si="358"/>
        <v>0</v>
      </c>
      <c r="AB351" s="84">
        <f t="shared" si="359"/>
        <v>0</v>
      </c>
      <c r="AC351" s="84">
        <f t="shared" si="360"/>
        <v>0</v>
      </c>
      <c r="AD351" s="84">
        <f t="shared" si="361"/>
        <v>0</v>
      </c>
      <c r="AE351" s="84">
        <f t="shared" si="362"/>
        <v>0</v>
      </c>
      <c r="AF351" s="84">
        <f t="shared" ref="AF351:AF359" si="363">IF(AS351="p",BF351+$S$15,(IF(AS351="z",BF351,IF(AS351="m",BF351*$S$15,IF(AS351="n",BF351-$S$15,BF351)))))</f>
        <v>0</v>
      </c>
      <c r="AG351" s="204">
        <f>$S$17</f>
        <v>1</v>
      </c>
      <c r="AH351" s="84">
        <f t="shared" si="355"/>
        <v>0</v>
      </c>
      <c r="AI351" s="84">
        <f t="shared" si="356"/>
        <v>0</v>
      </c>
      <c r="AL351" s="199">
        <v>8</v>
      </c>
      <c r="AM351" s="207" t="s">
        <v>104</v>
      </c>
      <c r="AN351" s="207" t="s">
        <v>104</v>
      </c>
      <c r="AO351" s="207" t="s">
        <v>104</v>
      </c>
      <c r="AP351" s="207" t="s">
        <v>104</v>
      </c>
      <c r="AQ351" s="207" t="s">
        <v>104</v>
      </c>
      <c r="AR351" s="207" t="s">
        <v>104</v>
      </c>
      <c r="AS351" s="207" t="s">
        <v>104</v>
      </c>
      <c r="AT351" s="206"/>
      <c r="AU351" s="207" t="s">
        <v>104</v>
      </c>
      <c r="AV351" s="207" t="s">
        <v>104</v>
      </c>
      <c r="AW351" s="147"/>
      <c r="AX351" s="147"/>
      <c r="AY351" s="11">
        <v>8</v>
      </c>
      <c r="AZ351" s="191">
        <v>0</v>
      </c>
      <c r="BA351" s="193">
        <v>0</v>
      </c>
      <c r="BB351" s="193">
        <v>0</v>
      </c>
      <c r="BC351" s="193">
        <v>0</v>
      </c>
      <c r="BD351" s="193">
        <v>0</v>
      </c>
      <c r="BE351" s="193">
        <v>0</v>
      </c>
      <c r="BF351" s="193">
        <v>0</v>
      </c>
      <c r="BG351" s="212">
        <v>1</v>
      </c>
      <c r="BH351" s="191">
        <v>0</v>
      </c>
      <c r="BI351" s="191">
        <v>0</v>
      </c>
      <c r="BJ351" s="147"/>
      <c r="BK351" s="215"/>
      <c r="BL351" s="147"/>
      <c r="BM351" s="147"/>
      <c r="BN351" s="147"/>
      <c r="BO351" s="147"/>
      <c r="BP351" s="147"/>
      <c r="BQ351" s="147"/>
      <c r="BS351" s="11">
        <v>8</v>
      </c>
      <c r="BT351" s="191">
        <v>0</v>
      </c>
      <c r="BU351" s="193">
        <v>0</v>
      </c>
      <c r="BV351" s="193">
        <v>0</v>
      </c>
      <c r="BW351" s="193">
        <v>0</v>
      </c>
      <c r="BX351" s="193">
        <v>0</v>
      </c>
      <c r="BY351" s="193">
        <v>0</v>
      </c>
      <c r="BZ351" s="193">
        <v>0</v>
      </c>
      <c r="CA351" s="212">
        <v>1</v>
      </c>
      <c r="CB351" s="191">
        <v>0</v>
      </c>
      <c r="CC351" s="191">
        <v>0</v>
      </c>
      <c r="CG351" s="199">
        <v>8</v>
      </c>
      <c r="CH351" s="207" t="s">
        <v>104</v>
      </c>
      <c r="CI351" s="207" t="s">
        <v>104</v>
      </c>
      <c r="CJ351" s="207" t="s">
        <v>104</v>
      </c>
      <c r="CK351" s="207" t="s">
        <v>104</v>
      </c>
      <c r="CL351" s="207" t="s">
        <v>104</v>
      </c>
      <c r="CM351" s="207" t="s">
        <v>104</v>
      </c>
      <c r="CN351" s="207" t="s">
        <v>104</v>
      </c>
      <c r="CO351" s="206"/>
      <c r="CP351" s="207" t="s">
        <v>104</v>
      </c>
      <c r="CQ351" s="207" t="s">
        <v>104</v>
      </c>
    </row>
    <row r="352" spans="1:95" x14ac:dyDescent="0.2">
      <c r="A352" s="17"/>
      <c r="C352" s="11">
        <v>9</v>
      </c>
      <c r="D352" s="161">
        <v>0</v>
      </c>
      <c r="E352" s="161">
        <v>0</v>
      </c>
      <c r="F352" s="161">
        <v>0</v>
      </c>
      <c r="G352" s="161">
        <v>0</v>
      </c>
      <c r="H352" s="161">
        <v>0</v>
      </c>
      <c r="I352" s="161">
        <v>0</v>
      </c>
      <c r="J352" s="84">
        <v>0</v>
      </c>
      <c r="K352" s="84">
        <v>0</v>
      </c>
      <c r="L352" s="46">
        <v>1</v>
      </c>
      <c r="M352" s="38">
        <v>0</v>
      </c>
      <c r="Y352" s="11">
        <v>9</v>
      </c>
      <c r="Z352" s="84">
        <f t="shared" si="357"/>
        <v>0</v>
      </c>
      <c r="AA352" s="84">
        <f t="shared" si="358"/>
        <v>0</v>
      </c>
      <c r="AB352" s="84">
        <f t="shared" si="359"/>
        <v>0</v>
      </c>
      <c r="AC352" s="84">
        <f t="shared" si="360"/>
        <v>0</v>
      </c>
      <c r="AD352" s="84">
        <f t="shared" si="361"/>
        <v>0</v>
      </c>
      <c r="AE352" s="84">
        <f t="shared" si="362"/>
        <v>0</v>
      </c>
      <c r="AF352" s="84">
        <f t="shared" si="363"/>
        <v>0</v>
      </c>
      <c r="AG352" s="84">
        <f t="shared" ref="AG352:AG360" si="364">IF(AT352="p",BG352+$S$15,(IF(AT352="z",BG352,IF(AT352="m",BG352*$S$15,IF(AT352="n",BG352-$S$15,BG352)))))</f>
        <v>0</v>
      </c>
      <c r="AH352" s="204">
        <f>$S$17</f>
        <v>1</v>
      </c>
      <c r="AI352" s="84">
        <f t="shared" si="356"/>
        <v>0</v>
      </c>
      <c r="AL352" s="199">
        <v>9</v>
      </c>
      <c r="AM352" s="207" t="s">
        <v>104</v>
      </c>
      <c r="AN352" s="207" t="s">
        <v>104</v>
      </c>
      <c r="AO352" s="207" t="s">
        <v>104</v>
      </c>
      <c r="AP352" s="207" t="s">
        <v>104</v>
      </c>
      <c r="AQ352" s="207" t="s">
        <v>104</v>
      </c>
      <c r="AR352" s="207" t="s">
        <v>104</v>
      </c>
      <c r="AS352" s="207" t="s">
        <v>104</v>
      </c>
      <c r="AT352" s="207" t="s">
        <v>104</v>
      </c>
      <c r="AU352" s="206"/>
      <c r="AV352" s="207" t="s">
        <v>104</v>
      </c>
      <c r="AW352" s="147"/>
      <c r="AX352" s="147"/>
      <c r="AY352" s="11">
        <v>9</v>
      </c>
      <c r="AZ352" s="191">
        <v>0</v>
      </c>
      <c r="BA352" s="193">
        <v>0</v>
      </c>
      <c r="BB352" s="193">
        <v>0</v>
      </c>
      <c r="BC352" s="193">
        <v>0</v>
      </c>
      <c r="BD352" s="193">
        <v>0</v>
      </c>
      <c r="BE352" s="193">
        <v>0</v>
      </c>
      <c r="BF352" s="193">
        <v>0</v>
      </c>
      <c r="BG352" s="193">
        <v>0</v>
      </c>
      <c r="BH352" s="212">
        <v>1</v>
      </c>
      <c r="BI352" s="191">
        <v>0</v>
      </c>
      <c r="BJ352" s="147"/>
      <c r="BK352" s="215"/>
      <c r="BL352" s="147"/>
      <c r="BM352" s="147"/>
      <c r="BN352" s="147"/>
      <c r="BO352" s="147"/>
      <c r="BP352" s="147"/>
      <c r="BQ352" s="147"/>
      <c r="BS352" s="11">
        <v>9</v>
      </c>
      <c r="BT352" s="191">
        <v>0</v>
      </c>
      <c r="BU352" s="193">
        <v>0</v>
      </c>
      <c r="BV352" s="193">
        <v>0</v>
      </c>
      <c r="BW352" s="193">
        <v>0</v>
      </c>
      <c r="BX352" s="193">
        <v>0</v>
      </c>
      <c r="BY352" s="193">
        <v>0</v>
      </c>
      <c r="BZ352" s="193">
        <v>0</v>
      </c>
      <c r="CA352" s="193">
        <v>0</v>
      </c>
      <c r="CB352" s="212">
        <v>1</v>
      </c>
      <c r="CC352" s="191">
        <v>0</v>
      </c>
      <c r="CG352" s="199">
        <v>9</v>
      </c>
      <c r="CH352" s="207" t="s">
        <v>104</v>
      </c>
      <c r="CI352" s="207" t="s">
        <v>104</v>
      </c>
      <c r="CJ352" s="207" t="s">
        <v>104</v>
      </c>
      <c r="CK352" s="207" t="s">
        <v>104</v>
      </c>
      <c r="CL352" s="207" t="s">
        <v>104</v>
      </c>
      <c r="CM352" s="207" t="s">
        <v>104</v>
      </c>
      <c r="CN352" s="207" t="s">
        <v>104</v>
      </c>
      <c r="CO352" s="207" t="s">
        <v>104</v>
      </c>
      <c r="CP352" s="206"/>
      <c r="CQ352" s="207" t="s">
        <v>104</v>
      </c>
    </row>
    <row r="353" spans="1:95" x14ac:dyDescent="0.2">
      <c r="A353" s="17"/>
      <c r="C353" s="166">
        <v>10</v>
      </c>
      <c r="D353" s="157">
        <v>0</v>
      </c>
      <c r="E353" s="157">
        <v>0</v>
      </c>
      <c r="F353" s="157">
        <v>0</v>
      </c>
      <c r="G353" s="157">
        <v>0</v>
      </c>
      <c r="H353" s="157">
        <v>0</v>
      </c>
      <c r="I353" s="157">
        <v>0</v>
      </c>
      <c r="J353" s="167">
        <v>0</v>
      </c>
      <c r="K353" s="167">
        <v>0</v>
      </c>
      <c r="L353" s="167">
        <v>0</v>
      </c>
      <c r="M353" s="168">
        <v>1</v>
      </c>
      <c r="Y353" s="166">
        <v>10</v>
      </c>
      <c r="Z353" s="167">
        <f>IF(AM353="p",AZ353+$S$15,(IF(AM353="z",AZ353,IF(AM353="m",AZ353*$S$15,IF(AM353="n",AZ353-$S$15,AZ353)))))</f>
        <v>0</v>
      </c>
      <c r="AA353" s="167">
        <f t="shared" si="358"/>
        <v>0</v>
      </c>
      <c r="AB353" s="167">
        <f t="shared" si="359"/>
        <v>0</v>
      </c>
      <c r="AC353" s="167">
        <f t="shared" si="360"/>
        <v>0</v>
      </c>
      <c r="AD353" s="167">
        <f t="shared" si="361"/>
        <v>0</v>
      </c>
      <c r="AE353" s="167">
        <f t="shared" si="362"/>
        <v>0</v>
      </c>
      <c r="AF353" s="167">
        <f t="shared" si="363"/>
        <v>0</v>
      </c>
      <c r="AG353" s="167">
        <f t="shared" si="364"/>
        <v>0</v>
      </c>
      <c r="AH353" s="167">
        <f t="shared" ref="AH353:AH361" si="365">IF(AU353="p",BH353+$S$15,(IF(AU353="z",BH353,IF(AU353="m",BH353*$S$15,IF(AU353="n",BH353-$S$15,BH353)))))</f>
        <v>0</v>
      </c>
      <c r="AI353" s="168">
        <f>$S$17</f>
        <v>1</v>
      </c>
      <c r="AL353" s="200">
        <v>10</v>
      </c>
      <c r="AM353" s="208" t="s">
        <v>104</v>
      </c>
      <c r="AN353" s="208" t="s">
        <v>104</v>
      </c>
      <c r="AO353" s="208" t="s">
        <v>104</v>
      </c>
      <c r="AP353" s="208" t="s">
        <v>104</v>
      </c>
      <c r="AQ353" s="208" t="s">
        <v>104</v>
      </c>
      <c r="AR353" s="208" t="s">
        <v>104</v>
      </c>
      <c r="AS353" s="208" t="s">
        <v>104</v>
      </c>
      <c r="AT353" s="208" t="s">
        <v>104</v>
      </c>
      <c r="AU353" s="208" t="s">
        <v>104</v>
      </c>
      <c r="AV353" s="209"/>
      <c r="AW353" s="169"/>
      <c r="AX353" s="169"/>
      <c r="AY353" s="166">
        <v>10</v>
      </c>
      <c r="AZ353" s="196">
        <v>0</v>
      </c>
      <c r="BA353" s="195">
        <v>0</v>
      </c>
      <c r="BB353" s="195">
        <v>0</v>
      </c>
      <c r="BC353" s="195">
        <v>0</v>
      </c>
      <c r="BD353" s="195">
        <v>0</v>
      </c>
      <c r="BE353" s="195">
        <v>0</v>
      </c>
      <c r="BF353" s="195">
        <v>0</v>
      </c>
      <c r="BG353" s="195">
        <v>0</v>
      </c>
      <c r="BH353" s="195">
        <v>0</v>
      </c>
      <c r="BI353" s="213">
        <v>1</v>
      </c>
      <c r="BJ353" s="169"/>
      <c r="BK353" s="217"/>
      <c r="BL353" s="169"/>
      <c r="BM353" s="169"/>
      <c r="BN353" s="169"/>
      <c r="BO353" s="169"/>
      <c r="BP353" s="169"/>
      <c r="BQ353" s="169"/>
      <c r="BS353" s="166">
        <v>10</v>
      </c>
      <c r="BT353" s="196">
        <v>0</v>
      </c>
      <c r="BU353" s="195">
        <v>0</v>
      </c>
      <c r="BV353" s="195">
        <v>0</v>
      </c>
      <c r="BW353" s="195">
        <v>0</v>
      </c>
      <c r="BX353" s="195">
        <v>0</v>
      </c>
      <c r="BY353" s="195">
        <v>0</v>
      </c>
      <c r="BZ353" s="195">
        <v>0</v>
      </c>
      <c r="CA353" s="195">
        <v>0</v>
      </c>
      <c r="CB353" s="195">
        <v>0</v>
      </c>
      <c r="CC353" s="213">
        <v>1</v>
      </c>
      <c r="CG353" s="200">
        <v>10</v>
      </c>
      <c r="CH353" s="208" t="s">
        <v>104</v>
      </c>
      <c r="CI353" s="208" t="s">
        <v>104</v>
      </c>
      <c r="CJ353" s="208" t="s">
        <v>104</v>
      </c>
      <c r="CK353" s="208" t="s">
        <v>104</v>
      </c>
      <c r="CL353" s="208" t="s">
        <v>104</v>
      </c>
      <c r="CM353" s="208" t="s">
        <v>104</v>
      </c>
      <c r="CN353" s="208" t="s">
        <v>104</v>
      </c>
      <c r="CO353" s="208" t="s">
        <v>104</v>
      </c>
      <c r="CP353" s="208" t="s">
        <v>104</v>
      </c>
      <c r="CQ353" s="209"/>
    </row>
    <row r="354" spans="1:95" x14ac:dyDescent="0.2">
      <c r="A354" s="17" t="s">
        <v>12</v>
      </c>
      <c r="B354" s="13">
        <f>B344+1</f>
        <v>36</v>
      </c>
      <c r="C354" s="11">
        <v>1</v>
      </c>
      <c r="D354" s="46">
        <v>1</v>
      </c>
      <c r="E354" s="38">
        <v>0</v>
      </c>
      <c r="F354" s="38">
        <v>0</v>
      </c>
      <c r="G354" s="38">
        <v>0</v>
      </c>
      <c r="H354" s="38">
        <v>0</v>
      </c>
      <c r="I354" s="38">
        <v>0</v>
      </c>
      <c r="J354" s="38">
        <v>0</v>
      </c>
      <c r="K354" s="38">
        <v>0</v>
      </c>
      <c r="L354" s="38">
        <v>0</v>
      </c>
      <c r="M354" s="38">
        <v>0</v>
      </c>
      <c r="O354" s="10"/>
      <c r="Y354" s="11">
        <v>1</v>
      </c>
      <c r="Z354" s="204">
        <f>$S$17</f>
        <v>1</v>
      </c>
      <c r="AA354" s="84">
        <f>IF(AN354="p",BA354+$S$15,(IF(AN354="z",BA354,IF(AN354="m",BA354*$S$15,IF(AN354="n",BA354-$S$15,BA354)))))</f>
        <v>0</v>
      </c>
      <c r="AB354" s="84">
        <f t="shared" si="359"/>
        <v>0</v>
      </c>
      <c r="AC354" s="84">
        <f t="shared" si="360"/>
        <v>0</v>
      </c>
      <c r="AD354" s="84">
        <f t="shared" si="361"/>
        <v>0</v>
      </c>
      <c r="AE354" s="84">
        <f t="shared" si="362"/>
        <v>0</v>
      </c>
      <c r="AF354" s="84">
        <f t="shared" si="363"/>
        <v>0</v>
      </c>
      <c r="AG354" s="84">
        <f t="shared" si="364"/>
        <v>0</v>
      </c>
      <c r="AH354" s="84">
        <f t="shared" si="365"/>
        <v>0</v>
      </c>
      <c r="AI354" s="84">
        <f t="shared" ref="AI354:AI362" si="366">IF(AV354="p",BI354+$S$15,(IF(AV354="z",BI354,IF(AV354="m",BI354*$S$15,IF(AV354="n",BI354-$S$15,BI354)))))</f>
        <v>0</v>
      </c>
      <c r="AL354" s="199">
        <v>1</v>
      </c>
      <c r="AM354" s="206"/>
      <c r="AN354" s="207" t="s">
        <v>104</v>
      </c>
      <c r="AO354" s="207" t="s">
        <v>104</v>
      </c>
      <c r="AP354" s="207" t="s">
        <v>104</v>
      </c>
      <c r="AQ354" s="207" t="s">
        <v>104</v>
      </c>
      <c r="AR354" s="207" t="s">
        <v>104</v>
      </c>
      <c r="AS354" s="207" t="s">
        <v>104</v>
      </c>
      <c r="AT354" s="207" t="s">
        <v>104</v>
      </c>
      <c r="AU354" s="207" t="s">
        <v>104</v>
      </c>
      <c r="AV354" s="207" t="s">
        <v>104</v>
      </c>
      <c r="AW354" s="147"/>
      <c r="AX354" s="147"/>
      <c r="AY354" s="11">
        <v>1</v>
      </c>
      <c r="AZ354" s="212">
        <v>1</v>
      </c>
      <c r="BA354" s="191">
        <v>0</v>
      </c>
      <c r="BB354" s="191">
        <v>0</v>
      </c>
      <c r="BC354" s="191">
        <v>0</v>
      </c>
      <c r="BD354" s="191">
        <v>0</v>
      </c>
      <c r="BE354" s="191">
        <v>0</v>
      </c>
      <c r="BF354" s="191">
        <v>0</v>
      </c>
      <c r="BG354" s="191">
        <v>0</v>
      </c>
      <c r="BH354" s="191">
        <v>0</v>
      </c>
      <c r="BI354" s="191">
        <v>0</v>
      </c>
      <c r="BJ354" s="147"/>
      <c r="BK354" s="215"/>
      <c r="BL354" s="147"/>
      <c r="BM354" s="147"/>
      <c r="BN354" s="147"/>
      <c r="BO354" s="147"/>
      <c r="BP354" s="147"/>
      <c r="BQ354" s="147"/>
      <c r="BS354" s="11">
        <v>1</v>
      </c>
      <c r="BT354" s="212">
        <v>1</v>
      </c>
      <c r="BU354" s="191">
        <v>0</v>
      </c>
      <c r="BV354" s="191">
        <v>0</v>
      </c>
      <c r="BW354" s="191">
        <v>0</v>
      </c>
      <c r="BX354" s="191">
        <v>0</v>
      </c>
      <c r="BY354" s="191">
        <v>0</v>
      </c>
      <c r="BZ354" s="191">
        <v>0</v>
      </c>
      <c r="CA354" s="191">
        <v>0</v>
      </c>
      <c r="CB354" s="191">
        <v>0</v>
      </c>
      <c r="CC354" s="191">
        <v>0</v>
      </c>
      <c r="CG354" s="199">
        <v>1</v>
      </c>
      <c r="CH354" s="206"/>
      <c r="CI354" s="207" t="s">
        <v>104</v>
      </c>
      <c r="CJ354" s="207" t="s">
        <v>104</v>
      </c>
      <c r="CK354" s="207" t="s">
        <v>104</v>
      </c>
      <c r="CL354" s="207" t="s">
        <v>104</v>
      </c>
      <c r="CM354" s="207" t="s">
        <v>104</v>
      </c>
      <c r="CN354" s="207" t="s">
        <v>104</v>
      </c>
      <c r="CO354" s="207" t="s">
        <v>104</v>
      </c>
      <c r="CP354" s="207" t="s">
        <v>104</v>
      </c>
      <c r="CQ354" s="207" t="s">
        <v>104</v>
      </c>
    </row>
    <row r="355" spans="1:95" x14ac:dyDescent="0.2">
      <c r="A355" s="17"/>
      <c r="B355" s="13"/>
      <c r="C355" s="11">
        <v>2</v>
      </c>
      <c r="D355" s="38">
        <v>0</v>
      </c>
      <c r="E355" s="46">
        <v>1</v>
      </c>
      <c r="F355" s="38">
        <v>0</v>
      </c>
      <c r="G355" s="38">
        <v>0</v>
      </c>
      <c r="H355" s="38">
        <v>0</v>
      </c>
      <c r="I355" s="38">
        <v>0</v>
      </c>
      <c r="J355" s="38">
        <v>0</v>
      </c>
      <c r="K355" s="38">
        <v>0</v>
      </c>
      <c r="L355" s="38">
        <v>0</v>
      </c>
      <c r="M355" s="38">
        <v>0</v>
      </c>
      <c r="Y355" s="11">
        <v>2</v>
      </c>
      <c r="Z355" s="84">
        <f>IF(AM355="p",AZ355+$S$15,(IF(AM355="z",AZ355,IF(AM355="m",AZ355*$S$15,IF(AM355="n",AZ355-$S$15,AZ355)))))</f>
        <v>0</v>
      </c>
      <c r="AA355" s="204">
        <f>$S$17</f>
        <v>1</v>
      </c>
      <c r="AB355" s="84">
        <f t="shared" si="359"/>
        <v>0</v>
      </c>
      <c r="AC355" s="84">
        <f t="shared" si="360"/>
        <v>0</v>
      </c>
      <c r="AD355" s="84">
        <f t="shared" si="361"/>
        <v>0</v>
      </c>
      <c r="AE355" s="84">
        <f t="shared" si="362"/>
        <v>0</v>
      </c>
      <c r="AF355" s="84">
        <f t="shared" si="363"/>
        <v>0</v>
      </c>
      <c r="AG355" s="84">
        <f t="shared" si="364"/>
        <v>0</v>
      </c>
      <c r="AH355" s="84">
        <f t="shared" si="365"/>
        <v>0</v>
      </c>
      <c r="AI355" s="84">
        <f t="shared" si="366"/>
        <v>0</v>
      </c>
      <c r="AL355" s="199">
        <v>2</v>
      </c>
      <c r="AM355" s="207" t="s">
        <v>104</v>
      </c>
      <c r="AN355" s="206"/>
      <c r="AO355" s="207" t="s">
        <v>104</v>
      </c>
      <c r="AP355" s="207" t="s">
        <v>104</v>
      </c>
      <c r="AQ355" s="207" t="s">
        <v>104</v>
      </c>
      <c r="AR355" s="207" t="s">
        <v>104</v>
      </c>
      <c r="AS355" s="207" t="s">
        <v>104</v>
      </c>
      <c r="AT355" s="207" t="s">
        <v>104</v>
      </c>
      <c r="AU355" s="207" t="s">
        <v>104</v>
      </c>
      <c r="AV355" s="207" t="s">
        <v>104</v>
      </c>
      <c r="AW355" s="147"/>
      <c r="AX355" s="147"/>
      <c r="AY355" s="11">
        <v>2</v>
      </c>
      <c r="AZ355" s="191">
        <v>0</v>
      </c>
      <c r="BA355" s="212">
        <v>1</v>
      </c>
      <c r="BB355" s="191">
        <v>0</v>
      </c>
      <c r="BC355" s="191">
        <v>0</v>
      </c>
      <c r="BD355" s="191">
        <v>0</v>
      </c>
      <c r="BE355" s="191">
        <v>0</v>
      </c>
      <c r="BF355" s="191">
        <v>0</v>
      </c>
      <c r="BG355" s="191">
        <v>0</v>
      </c>
      <c r="BH355" s="191">
        <v>0</v>
      </c>
      <c r="BI355" s="191">
        <v>0</v>
      </c>
      <c r="BJ355" s="147"/>
      <c r="BK355" s="215"/>
      <c r="BL355" s="147"/>
      <c r="BM355" s="147"/>
      <c r="BN355" s="147"/>
      <c r="BO355" s="147"/>
      <c r="BP355" s="147"/>
      <c r="BQ355" s="147"/>
      <c r="BS355" s="11">
        <v>2</v>
      </c>
      <c r="BT355" s="191">
        <v>0</v>
      </c>
      <c r="BU355" s="212">
        <v>1</v>
      </c>
      <c r="BV355" s="191">
        <v>0</v>
      </c>
      <c r="BW355" s="191">
        <v>0</v>
      </c>
      <c r="BX355" s="191">
        <v>0</v>
      </c>
      <c r="BY355" s="191">
        <v>0</v>
      </c>
      <c r="BZ355" s="191">
        <v>0</v>
      </c>
      <c r="CA355" s="191">
        <v>0</v>
      </c>
      <c r="CB355" s="191">
        <v>0</v>
      </c>
      <c r="CC355" s="191">
        <v>0</v>
      </c>
      <c r="CG355" s="199">
        <v>2</v>
      </c>
      <c r="CH355" s="207" t="s">
        <v>104</v>
      </c>
      <c r="CI355" s="206"/>
      <c r="CJ355" s="207" t="s">
        <v>104</v>
      </c>
      <c r="CK355" s="207" t="s">
        <v>104</v>
      </c>
      <c r="CL355" s="207" t="s">
        <v>104</v>
      </c>
      <c r="CM355" s="207" t="s">
        <v>104</v>
      </c>
      <c r="CN355" s="207" t="s">
        <v>104</v>
      </c>
      <c r="CO355" s="207" t="s">
        <v>104</v>
      </c>
      <c r="CP355" s="207" t="s">
        <v>104</v>
      </c>
      <c r="CQ355" s="207" t="s">
        <v>104</v>
      </c>
    </row>
    <row r="356" spans="1:95" x14ac:dyDescent="0.2">
      <c r="A356" s="17"/>
      <c r="B356" s="13"/>
      <c r="C356" s="11">
        <v>3</v>
      </c>
      <c r="D356" s="38">
        <v>0</v>
      </c>
      <c r="E356" s="38">
        <v>0</v>
      </c>
      <c r="F356" s="46">
        <v>1</v>
      </c>
      <c r="G356" s="38">
        <v>0</v>
      </c>
      <c r="H356" s="38">
        <v>0</v>
      </c>
      <c r="I356" s="38">
        <v>0</v>
      </c>
      <c r="J356" s="38">
        <v>0</v>
      </c>
      <c r="K356" s="38">
        <v>0</v>
      </c>
      <c r="L356" s="38">
        <v>0</v>
      </c>
      <c r="M356" s="38">
        <v>0</v>
      </c>
      <c r="Y356" s="11">
        <v>3</v>
      </c>
      <c r="Z356" s="84">
        <f t="shared" ref="Z356:Z362" si="367">IF(AM356="p",AZ356+$S$15,(IF(AM356="z",AZ356,IF(AM356="m",AZ356*$S$15,IF(AM356="n",AZ356-$S$15,AZ356)))))</f>
        <v>0</v>
      </c>
      <c r="AA356" s="84">
        <f t="shared" ref="AA356:AA363" si="368">IF(AN356="p",BA356+$S$15,(IF(AN356="z",BA356,IF(AN356="m",BA356*$S$15,IF(AN356="n",BA356-$S$15,BA356)))))</f>
        <v>0</v>
      </c>
      <c r="AB356" s="204">
        <f>$S$17</f>
        <v>1</v>
      </c>
      <c r="AC356" s="84">
        <f t="shared" si="360"/>
        <v>0</v>
      </c>
      <c r="AD356" s="84">
        <f t="shared" si="361"/>
        <v>0</v>
      </c>
      <c r="AE356" s="84">
        <f t="shared" si="362"/>
        <v>0</v>
      </c>
      <c r="AF356" s="84">
        <f t="shared" si="363"/>
        <v>0</v>
      </c>
      <c r="AG356" s="84">
        <f t="shared" si="364"/>
        <v>0</v>
      </c>
      <c r="AH356" s="84">
        <f t="shared" si="365"/>
        <v>0</v>
      </c>
      <c r="AI356" s="84">
        <f t="shared" si="366"/>
        <v>0</v>
      </c>
      <c r="AL356" s="199">
        <v>3</v>
      </c>
      <c r="AM356" s="207" t="s">
        <v>104</v>
      </c>
      <c r="AN356" s="207" t="s">
        <v>104</v>
      </c>
      <c r="AO356" s="206"/>
      <c r="AP356" s="207" t="s">
        <v>104</v>
      </c>
      <c r="AQ356" s="207" t="s">
        <v>104</v>
      </c>
      <c r="AR356" s="207" t="s">
        <v>104</v>
      </c>
      <c r="AS356" s="207" t="s">
        <v>104</v>
      </c>
      <c r="AT356" s="207" t="s">
        <v>104</v>
      </c>
      <c r="AU356" s="207" t="s">
        <v>104</v>
      </c>
      <c r="AV356" s="207" t="s">
        <v>104</v>
      </c>
      <c r="AW356" s="147"/>
      <c r="AX356" s="147"/>
      <c r="AY356" s="11">
        <v>3</v>
      </c>
      <c r="AZ356" s="191">
        <v>0</v>
      </c>
      <c r="BA356" s="191">
        <v>0</v>
      </c>
      <c r="BB356" s="212">
        <v>1</v>
      </c>
      <c r="BC356" s="191">
        <v>0</v>
      </c>
      <c r="BD356" s="191">
        <v>0</v>
      </c>
      <c r="BE356" s="191">
        <v>0</v>
      </c>
      <c r="BF356" s="191">
        <v>0</v>
      </c>
      <c r="BG356" s="191">
        <v>0</v>
      </c>
      <c r="BH356" s="191">
        <v>0</v>
      </c>
      <c r="BI356" s="191">
        <v>0</v>
      </c>
      <c r="BJ356" s="147"/>
      <c r="BK356" s="215"/>
      <c r="BL356" s="147"/>
      <c r="BM356" s="147"/>
      <c r="BN356" s="147"/>
      <c r="BO356" s="147"/>
      <c r="BP356" s="147"/>
      <c r="BQ356" s="147"/>
      <c r="BS356" s="11">
        <v>3</v>
      </c>
      <c r="BT356" s="191">
        <v>0</v>
      </c>
      <c r="BU356" s="191">
        <v>0</v>
      </c>
      <c r="BV356" s="212">
        <v>1</v>
      </c>
      <c r="BW356" s="191">
        <v>0</v>
      </c>
      <c r="BX356" s="191">
        <v>0</v>
      </c>
      <c r="BY356" s="191">
        <v>0</v>
      </c>
      <c r="BZ356" s="191">
        <v>0</v>
      </c>
      <c r="CA356" s="191">
        <v>0</v>
      </c>
      <c r="CB356" s="191">
        <v>0</v>
      </c>
      <c r="CC356" s="191">
        <v>0</v>
      </c>
      <c r="CG356" s="199">
        <v>3</v>
      </c>
      <c r="CH356" s="207" t="s">
        <v>104</v>
      </c>
      <c r="CI356" s="207" t="s">
        <v>104</v>
      </c>
      <c r="CJ356" s="206"/>
      <c r="CK356" s="207" t="s">
        <v>104</v>
      </c>
      <c r="CL356" s="207" t="s">
        <v>104</v>
      </c>
      <c r="CM356" s="207" t="s">
        <v>104</v>
      </c>
      <c r="CN356" s="207" t="s">
        <v>104</v>
      </c>
      <c r="CO356" s="207" t="s">
        <v>104</v>
      </c>
      <c r="CP356" s="207" t="s">
        <v>104</v>
      </c>
      <c r="CQ356" s="207" t="s">
        <v>104</v>
      </c>
    </row>
    <row r="357" spans="1:95" x14ac:dyDescent="0.2">
      <c r="A357" s="17"/>
      <c r="B357" s="13"/>
      <c r="C357" s="11">
        <v>4</v>
      </c>
      <c r="D357" s="38">
        <v>0</v>
      </c>
      <c r="E357" s="38">
        <v>0</v>
      </c>
      <c r="F357" s="38">
        <v>0</v>
      </c>
      <c r="G357" s="46">
        <v>1</v>
      </c>
      <c r="H357" s="38">
        <v>0</v>
      </c>
      <c r="I357" s="38">
        <v>0</v>
      </c>
      <c r="J357" s="38">
        <v>0</v>
      </c>
      <c r="K357" s="38">
        <v>0</v>
      </c>
      <c r="L357" s="38">
        <v>0</v>
      </c>
      <c r="M357" s="38">
        <v>0</v>
      </c>
      <c r="Y357" s="11">
        <v>4</v>
      </c>
      <c r="Z357" s="84">
        <f t="shared" si="367"/>
        <v>0</v>
      </c>
      <c r="AA357" s="84">
        <f t="shared" si="368"/>
        <v>0</v>
      </c>
      <c r="AB357" s="84">
        <f t="shared" ref="AB357:AB365" si="369">IF(AO357="p",BB357+$S$15,(IF(AO357="z",BB357,IF(AO357="m",BB357*$S$15,IF(AO357="n",BB357-$S$15,BB357)))))</f>
        <v>0</v>
      </c>
      <c r="AC357" s="204">
        <f>$S$17</f>
        <v>1</v>
      </c>
      <c r="AD357" s="84">
        <f t="shared" si="361"/>
        <v>0</v>
      </c>
      <c r="AE357" s="84">
        <f t="shared" si="362"/>
        <v>0</v>
      </c>
      <c r="AF357" s="84">
        <f t="shared" si="363"/>
        <v>0</v>
      </c>
      <c r="AG357" s="84">
        <f t="shared" si="364"/>
        <v>0</v>
      </c>
      <c r="AH357" s="84">
        <f t="shared" si="365"/>
        <v>0</v>
      </c>
      <c r="AI357" s="84">
        <f t="shared" si="366"/>
        <v>0</v>
      </c>
      <c r="AL357" s="199">
        <v>4</v>
      </c>
      <c r="AM357" s="207" t="s">
        <v>104</v>
      </c>
      <c r="AN357" s="207" t="s">
        <v>104</v>
      </c>
      <c r="AO357" s="207" t="s">
        <v>104</v>
      </c>
      <c r="AP357" s="206"/>
      <c r="AQ357" s="207" t="s">
        <v>104</v>
      </c>
      <c r="AR357" s="207" t="s">
        <v>104</v>
      </c>
      <c r="AS357" s="207" t="s">
        <v>104</v>
      </c>
      <c r="AT357" s="207" t="s">
        <v>104</v>
      </c>
      <c r="AU357" s="207" t="s">
        <v>104</v>
      </c>
      <c r="AV357" s="207" t="s">
        <v>104</v>
      </c>
      <c r="AW357" s="147"/>
      <c r="AX357" s="147"/>
      <c r="AY357" s="11">
        <v>4</v>
      </c>
      <c r="AZ357" s="191">
        <v>0</v>
      </c>
      <c r="BA357" s="191">
        <v>0</v>
      </c>
      <c r="BB357" s="191">
        <v>0</v>
      </c>
      <c r="BC357" s="212">
        <v>1</v>
      </c>
      <c r="BD357" s="191">
        <v>0</v>
      </c>
      <c r="BE357" s="191">
        <v>0</v>
      </c>
      <c r="BF357" s="191">
        <v>0</v>
      </c>
      <c r="BG357" s="191">
        <v>0</v>
      </c>
      <c r="BH357" s="191">
        <v>0</v>
      </c>
      <c r="BI357" s="191">
        <v>0</v>
      </c>
      <c r="BJ357" s="147"/>
      <c r="BK357" s="215"/>
      <c r="BL357" s="147"/>
      <c r="BM357" s="147"/>
      <c r="BN357" s="147"/>
      <c r="BO357" s="147"/>
      <c r="BP357" s="147"/>
      <c r="BQ357" s="147"/>
      <c r="BS357" s="11">
        <v>4</v>
      </c>
      <c r="BT357" s="191">
        <v>0</v>
      </c>
      <c r="BU357" s="191">
        <v>0</v>
      </c>
      <c r="BV357" s="191">
        <v>0</v>
      </c>
      <c r="BW357" s="212">
        <v>1</v>
      </c>
      <c r="BX357" s="191">
        <v>0</v>
      </c>
      <c r="BY357" s="191">
        <v>0</v>
      </c>
      <c r="BZ357" s="191">
        <v>0</v>
      </c>
      <c r="CA357" s="191">
        <v>0</v>
      </c>
      <c r="CB357" s="191">
        <v>0</v>
      </c>
      <c r="CC357" s="191">
        <v>0</v>
      </c>
      <c r="CG357" s="199">
        <v>4</v>
      </c>
      <c r="CH357" s="207" t="s">
        <v>104</v>
      </c>
      <c r="CI357" s="207" t="s">
        <v>104</v>
      </c>
      <c r="CJ357" s="207" t="s">
        <v>104</v>
      </c>
      <c r="CK357" s="206"/>
      <c r="CL357" s="207" t="s">
        <v>104</v>
      </c>
      <c r="CM357" s="207" t="s">
        <v>104</v>
      </c>
      <c r="CN357" s="207" t="s">
        <v>104</v>
      </c>
      <c r="CO357" s="207" t="s">
        <v>104</v>
      </c>
      <c r="CP357" s="207" t="s">
        <v>104</v>
      </c>
      <c r="CQ357" s="207" t="s">
        <v>104</v>
      </c>
    </row>
    <row r="358" spans="1:95" x14ac:dyDescent="0.2">
      <c r="A358" s="17"/>
      <c r="B358" s="13"/>
      <c r="C358" s="11">
        <v>5</v>
      </c>
      <c r="D358" s="38">
        <v>0</v>
      </c>
      <c r="E358" s="38">
        <v>0</v>
      </c>
      <c r="F358" s="38">
        <v>0</v>
      </c>
      <c r="G358" s="38">
        <v>0</v>
      </c>
      <c r="H358" s="46">
        <v>1</v>
      </c>
      <c r="I358" s="38">
        <v>0</v>
      </c>
      <c r="J358" s="38">
        <v>0</v>
      </c>
      <c r="K358" s="38">
        <v>0</v>
      </c>
      <c r="L358" s="38">
        <v>0</v>
      </c>
      <c r="M358" s="38">
        <v>0</v>
      </c>
      <c r="Y358" s="11">
        <v>5</v>
      </c>
      <c r="Z358" s="84">
        <f t="shared" si="367"/>
        <v>0</v>
      </c>
      <c r="AA358" s="84">
        <f t="shared" si="368"/>
        <v>0</v>
      </c>
      <c r="AB358" s="84">
        <f t="shared" si="369"/>
        <v>0</v>
      </c>
      <c r="AC358" s="84">
        <f t="shared" ref="AC358:AC366" si="370">IF(AP358="p",BC358+$S$15,(IF(AP358="z",BC358,IF(AP358="m",BC358*$S$15,IF(AP358="n",BC358-$S$15,BC358)))))</f>
        <v>0</v>
      </c>
      <c r="AD358" s="204">
        <f>$S$17</f>
        <v>1</v>
      </c>
      <c r="AE358" s="84">
        <f t="shared" si="362"/>
        <v>0</v>
      </c>
      <c r="AF358" s="84">
        <f t="shared" si="363"/>
        <v>0</v>
      </c>
      <c r="AG358" s="84">
        <f t="shared" si="364"/>
        <v>0</v>
      </c>
      <c r="AH358" s="84">
        <f t="shared" si="365"/>
        <v>0</v>
      </c>
      <c r="AI358" s="84">
        <f t="shared" si="366"/>
        <v>0</v>
      </c>
      <c r="AL358" s="199">
        <v>5</v>
      </c>
      <c r="AM358" s="207" t="s">
        <v>104</v>
      </c>
      <c r="AN358" s="207" t="s">
        <v>104</v>
      </c>
      <c r="AO358" s="207" t="s">
        <v>104</v>
      </c>
      <c r="AP358" s="207" t="s">
        <v>104</v>
      </c>
      <c r="AQ358" s="206"/>
      <c r="AR358" s="207" t="s">
        <v>104</v>
      </c>
      <c r="AS358" s="207" t="s">
        <v>104</v>
      </c>
      <c r="AT358" s="207" t="s">
        <v>104</v>
      </c>
      <c r="AU358" s="207" t="s">
        <v>104</v>
      </c>
      <c r="AV358" s="207" t="s">
        <v>104</v>
      </c>
      <c r="AW358" s="147"/>
      <c r="AX358" s="147"/>
      <c r="AY358" s="11">
        <v>5</v>
      </c>
      <c r="AZ358" s="191">
        <v>0</v>
      </c>
      <c r="BA358" s="191">
        <v>0</v>
      </c>
      <c r="BB358" s="191">
        <v>0</v>
      </c>
      <c r="BC358" s="191">
        <v>0</v>
      </c>
      <c r="BD358" s="212">
        <v>1</v>
      </c>
      <c r="BE358" s="191">
        <v>0</v>
      </c>
      <c r="BF358" s="191">
        <v>0</v>
      </c>
      <c r="BG358" s="191">
        <v>0</v>
      </c>
      <c r="BH358" s="191">
        <v>0</v>
      </c>
      <c r="BI358" s="191">
        <v>0</v>
      </c>
      <c r="BJ358" s="147"/>
      <c r="BK358" s="215"/>
      <c r="BL358" s="147"/>
      <c r="BM358" s="147"/>
      <c r="BN358" s="147"/>
      <c r="BO358" s="147"/>
      <c r="BP358" s="147"/>
      <c r="BQ358" s="147"/>
      <c r="BS358" s="11">
        <v>5</v>
      </c>
      <c r="BT358" s="191">
        <v>0</v>
      </c>
      <c r="BU358" s="191">
        <v>0</v>
      </c>
      <c r="BV358" s="191">
        <v>0</v>
      </c>
      <c r="BW358" s="191">
        <v>0</v>
      </c>
      <c r="BX358" s="212">
        <v>1</v>
      </c>
      <c r="BY358" s="191">
        <v>0</v>
      </c>
      <c r="BZ358" s="191">
        <v>0</v>
      </c>
      <c r="CA358" s="191">
        <v>0</v>
      </c>
      <c r="CB358" s="191">
        <v>0</v>
      </c>
      <c r="CC358" s="191">
        <v>0</v>
      </c>
      <c r="CG358" s="199">
        <v>5</v>
      </c>
      <c r="CH358" s="207" t="s">
        <v>104</v>
      </c>
      <c r="CI358" s="207" t="s">
        <v>104</v>
      </c>
      <c r="CJ358" s="207" t="s">
        <v>104</v>
      </c>
      <c r="CK358" s="207" t="s">
        <v>104</v>
      </c>
      <c r="CL358" s="206"/>
      <c r="CM358" s="207" t="s">
        <v>104</v>
      </c>
      <c r="CN358" s="207" t="s">
        <v>104</v>
      </c>
      <c r="CO358" s="207" t="s">
        <v>104</v>
      </c>
      <c r="CP358" s="207" t="s">
        <v>104</v>
      </c>
      <c r="CQ358" s="207" t="s">
        <v>104</v>
      </c>
    </row>
    <row r="359" spans="1:95" x14ac:dyDescent="0.2">
      <c r="A359" s="17"/>
      <c r="B359" s="13"/>
      <c r="C359" s="11">
        <v>6</v>
      </c>
      <c r="D359" s="38">
        <v>0</v>
      </c>
      <c r="E359" s="38">
        <v>0</v>
      </c>
      <c r="F359" s="38">
        <v>0</v>
      </c>
      <c r="G359" s="38">
        <v>0</v>
      </c>
      <c r="H359" s="38">
        <v>0</v>
      </c>
      <c r="I359" s="46">
        <v>1</v>
      </c>
      <c r="J359" s="38">
        <v>0</v>
      </c>
      <c r="K359" s="38">
        <v>0</v>
      </c>
      <c r="L359" s="38">
        <v>0</v>
      </c>
      <c r="M359" s="38">
        <v>0</v>
      </c>
      <c r="Y359" s="11">
        <v>6</v>
      </c>
      <c r="Z359" s="84">
        <f t="shared" si="367"/>
        <v>0</v>
      </c>
      <c r="AA359" s="84">
        <f t="shared" si="368"/>
        <v>0</v>
      </c>
      <c r="AB359" s="84">
        <f t="shared" si="369"/>
        <v>0</v>
      </c>
      <c r="AC359" s="84">
        <f t="shared" si="370"/>
        <v>0</v>
      </c>
      <c r="AD359" s="84">
        <f t="shared" ref="AD359:AD367" si="371">IF(AQ359="p",BD359+$S$15,(IF(AQ359="z",BD359,IF(AQ359="m",BD359*$S$15,IF(AQ359="n",BD359-$S$15,BD359)))))</f>
        <v>0</v>
      </c>
      <c r="AE359" s="204">
        <f>$S$17</f>
        <v>1</v>
      </c>
      <c r="AF359" s="84">
        <f t="shared" si="363"/>
        <v>0</v>
      </c>
      <c r="AG359" s="84">
        <f t="shared" si="364"/>
        <v>0</v>
      </c>
      <c r="AH359" s="84">
        <f t="shared" si="365"/>
        <v>0</v>
      </c>
      <c r="AI359" s="84">
        <f t="shared" si="366"/>
        <v>0</v>
      </c>
      <c r="AL359" s="199">
        <v>6</v>
      </c>
      <c r="AM359" s="207" t="s">
        <v>104</v>
      </c>
      <c r="AN359" s="207" t="s">
        <v>104</v>
      </c>
      <c r="AO359" s="207" t="s">
        <v>104</v>
      </c>
      <c r="AP359" s="207" t="s">
        <v>104</v>
      </c>
      <c r="AQ359" s="207" t="s">
        <v>104</v>
      </c>
      <c r="AR359" s="206"/>
      <c r="AS359" s="207" t="s">
        <v>104</v>
      </c>
      <c r="AT359" s="207" t="s">
        <v>104</v>
      </c>
      <c r="AU359" s="207" t="s">
        <v>104</v>
      </c>
      <c r="AV359" s="207" t="s">
        <v>104</v>
      </c>
      <c r="AW359" s="147"/>
      <c r="AX359" s="147"/>
      <c r="AY359" s="11">
        <v>6</v>
      </c>
      <c r="AZ359" s="191">
        <v>0</v>
      </c>
      <c r="BA359" s="191">
        <v>0</v>
      </c>
      <c r="BB359" s="191">
        <v>0</v>
      </c>
      <c r="BC359" s="191">
        <v>0</v>
      </c>
      <c r="BD359" s="191">
        <v>0</v>
      </c>
      <c r="BE359" s="212">
        <v>1</v>
      </c>
      <c r="BF359" s="191">
        <v>0</v>
      </c>
      <c r="BG359" s="191">
        <v>0</v>
      </c>
      <c r="BH359" s="191">
        <v>0</v>
      </c>
      <c r="BI359" s="191">
        <v>0</v>
      </c>
      <c r="BJ359" s="147"/>
      <c r="BK359" s="215"/>
      <c r="BL359" s="147"/>
      <c r="BM359" s="147"/>
      <c r="BN359" s="147"/>
      <c r="BO359" s="147"/>
      <c r="BP359" s="147"/>
      <c r="BQ359" s="147"/>
      <c r="BS359" s="11">
        <v>6</v>
      </c>
      <c r="BT359" s="191">
        <v>0</v>
      </c>
      <c r="BU359" s="191">
        <v>0</v>
      </c>
      <c r="BV359" s="191">
        <v>0</v>
      </c>
      <c r="BW359" s="191">
        <v>0</v>
      </c>
      <c r="BX359" s="191">
        <v>0</v>
      </c>
      <c r="BY359" s="212">
        <v>1</v>
      </c>
      <c r="BZ359" s="191">
        <v>0</v>
      </c>
      <c r="CA359" s="191">
        <v>0</v>
      </c>
      <c r="CB359" s="191">
        <v>0</v>
      </c>
      <c r="CC359" s="191">
        <v>0</v>
      </c>
      <c r="CG359" s="199">
        <v>6</v>
      </c>
      <c r="CH359" s="207" t="s">
        <v>104</v>
      </c>
      <c r="CI359" s="207" t="s">
        <v>104</v>
      </c>
      <c r="CJ359" s="207" t="s">
        <v>104</v>
      </c>
      <c r="CK359" s="207" t="s">
        <v>104</v>
      </c>
      <c r="CL359" s="207" t="s">
        <v>104</v>
      </c>
      <c r="CM359" s="206"/>
      <c r="CN359" s="207" t="s">
        <v>104</v>
      </c>
      <c r="CO359" s="207" t="s">
        <v>104</v>
      </c>
      <c r="CP359" s="207" t="s">
        <v>104</v>
      </c>
      <c r="CQ359" s="207" t="s">
        <v>104</v>
      </c>
    </row>
    <row r="360" spans="1:95" x14ac:dyDescent="0.2">
      <c r="A360" s="17"/>
      <c r="B360" s="13"/>
      <c r="C360" s="11">
        <v>7</v>
      </c>
      <c r="D360" s="161">
        <v>0</v>
      </c>
      <c r="E360" s="161">
        <v>0</v>
      </c>
      <c r="F360" s="161">
        <v>0</v>
      </c>
      <c r="G360" s="161">
        <v>0</v>
      </c>
      <c r="H360" s="161">
        <v>0</v>
      </c>
      <c r="I360" s="161">
        <v>0</v>
      </c>
      <c r="J360" s="46">
        <v>1</v>
      </c>
      <c r="K360" s="38">
        <v>0</v>
      </c>
      <c r="L360" s="38">
        <v>0</v>
      </c>
      <c r="M360" s="38">
        <v>0</v>
      </c>
      <c r="Y360" s="11">
        <v>7</v>
      </c>
      <c r="Z360" s="84">
        <f t="shared" si="367"/>
        <v>0</v>
      </c>
      <c r="AA360" s="84">
        <f t="shared" si="368"/>
        <v>0</v>
      </c>
      <c r="AB360" s="84">
        <f t="shared" si="369"/>
        <v>0</v>
      </c>
      <c r="AC360" s="84">
        <f t="shared" si="370"/>
        <v>0</v>
      </c>
      <c r="AD360" s="84">
        <f t="shared" si="371"/>
        <v>0</v>
      </c>
      <c r="AE360" s="84">
        <f t="shared" ref="AE360:AE368" si="372">IF(AR360="p",BE360+$S$15,(IF(AR360="z",BE360,IF(AR360="m",BE360*$S$15,IF(AR360="n",BE360-$S$15,BE360)))))</f>
        <v>0</v>
      </c>
      <c r="AF360" s="204">
        <f>$S$17</f>
        <v>1</v>
      </c>
      <c r="AG360" s="84">
        <f t="shared" si="364"/>
        <v>0</v>
      </c>
      <c r="AH360" s="84">
        <f t="shared" si="365"/>
        <v>0</v>
      </c>
      <c r="AI360" s="84">
        <f t="shared" si="366"/>
        <v>0</v>
      </c>
      <c r="AL360" s="199">
        <v>7</v>
      </c>
      <c r="AM360" s="207" t="s">
        <v>104</v>
      </c>
      <c r="AN360" s="207" t="s">
        <v>104</v>
      </c>
      <c r="AO360" s="207" t="s">
        <v>104</v>
      </c>
      <c r="AP360" s="207" t="s">
        <v>104</v>
      </c>
      <c r="AQ360" s="207" t="s">
        <v>104</v>
      </c>
      <c r="AR360" s="207" t="s">
        <v>104</v>
      </c>
      <c r="AS360" s="206"/>
      <c r="AT360" s="207" t="s">
        <v>104</v>
      </c>
      <c r="AU360" s="207" t="s">
        <v>104</v>
      </c>
      <c r="AV360" s="207" t="s">
        <v>104</v>
      </c>
      <c r="AW360" s="147"/>
      <c r="AX360" s="147"/>
      <c r="AY360" s="11">
        <v>7</v>
      </c>
      <c r="AZ360" s="191">
        <v>0</v>
      </c>
      <c r="BA360" s="193">
        <v>0</v>
      </c>
      <c r="BB360" s="193">
        <v>0</v>
      </c>
      <c r="BC360" s="193">
        <v>0</v>
      </c>
      <c r="BD360" s="193">
        <v>0</v>
      </c>
      <c r="BE360" s="193">
        <v>0</v>
      </c>
      <c r="BF360" s="212">
        <v>1</v>
      </c>
      <c r="BG360" s="191">
        <v>0</v>
      </c>
      <c r="BH360" s="191">
        <v>0</v>
      </c>
      <c r="BI360" s="191">
        <v>0</v>
      </c>
      <c r="BJ360" s="147"/>
      <c r="BK360" s="215"/>
      <c r="BL360" s="147"/>
      <c r="BM360" s="147"/>
      <c r="BN360" s="147"/>
      <c r="BO360" s="147"/>
      <c r="BP360" s="147"/>
      <c r="BQ360" s="147"/>
      <c r="BS360" s="11">
        <v>7</v>
      </c>
      <c r="BT360" s="191">
        <v>0</v>
      </c>
      <c r="BU360" s="193">
        <v>0</v>
      </c>
      <c r="BV360" s="193">
        <v>0</v>
      </c>
      <c r="BW360" s="193">
        <v>0</v>
      </c>
      <c r="BX360" s="193">
        <v>0</v>
      </c>
      <c r="BY360" s="193">
        <v>0</v>
      </c>
      <c r="BZ360" s="212">
        <v>1</v>
      </c>
      <c r="CA360" s="191">
        <v>0</v>
      </c>
      <c r="CB360" s="191">
        <v>0</v>
      </c>
      <c r="CC360" s="191">
        <v>0</v>
      </c>
      <c r="CG360" s="199">
        <v>7</v>
      </c>
      <c r="CH360" s="207" t="s">
        <v>104</v>
      </c>
      <c r="CI360" s="207" t="s">
        <v>104</v>
      </c>
      <c r="CJ360" s="207" t="s">
        <v>104</v>
      </c>
      <c r="CK360" s="207" t="s">
        <v>104</v>
      </c>
      <c r="CL360" s="207" t="s">
        <v>104</v>
      </c>
      <c r="CM360" s="207" t="s">
        <v>104</v>
      </c>
      <c r="CN360" s="206"/>
      <c r="CO360" s="207" t="s">
        <v>104</v>
      </c>
      <c r="CP360" s="207" t="s">
        <v>104</v>
      </c>
      <c r="CQ360" s="207" t="s">
        <v>104</v>
      </c>
    </row>
    <row r="361" spans="1:95" x14ac:dyDescent="0.2">
      <c r="A361" s="17"/>
      <c r="B361" s="13"/>
      <c r="C361" s="11">
        <v>8</v>
      </c>
      <c r="D361" s="161">
        <v>0</v>
      </c>
      <c r="E361" s="161">
        <v>0</v>
      </c>
      <c r="F361" s="161">
        <v>0</v>
      </c>
      <c r="G361" s="161">
        <v>0</v>
      </c>
      <c r="H361" s="161">
        <v>0</v>
      </c>
      <c r="I361" s="161">
        <v>0</v>
      </c>
      <c r="J361" s="84">
        <v>0</v>
      </c>
      <c r="K361" s="46">
        <v>1</v>
      </c>
      <c r="L361" s="38">
        <v>0</v>
      </c>
      <c r="M361" s="38">
        <v>0</v>
      </c>
      <c r="Y361" s="11">
        <v>8</v>
      </c>
      <c r="Z361" s="84">
        <f t="shared" si="367"/>
        <v>0</v>
      </c>
      <c r="AA361" s="84">
        <f t="shared" si="368"/>
        <v>0</v>
      </c>
      <c r="AB361" s="84">
        <f t="shared" si="369"/>
        <v>0</v>
      </c>
      <c r="AC361" s="84">
        <f t="shared" si="370"/>
        <v>0</v>
      </c>
      <c r="AD361" s="84">
        <f t="shared" si="371"/>
        <v>0</v>
      </c>
      <c r="AE361" s="84">
        <f t="shared" si="372"/>
        <v>0</v>
      </c>
      <c r="AF361" s="84">
        <f t="shared" ref="AF361:AF369" si="373">IF(AS361="p",BF361+$S$15,(IF(AS361="z",BF361,IF(AS361="m",BF361*$S$15,IF(AS361="n",BF361-$S$15,BF361)))))</f>
        <v>0</v>
      </c>
      <c r="AG361" s="204">
        <f>$S$17</f>
        <v>1</v>
      </c>
      <c r="AH361" s="84">
        <f t="shared" si="365"/>
        <v>0</v>
      </c>
      <c r="AI361" s="84">
        <f t="shared" si="366"/>
        <v>0</v>
      </c>
      <c r="AL361" s="199">
        <v>8</v>
      </c>
      <c r="AM361" s="207" t="s">
        <v>104</v>
      </c>
      <c r="AN361" s="207" t="s">
        <v>104</v>
      </c>
      <c r="AO361" s="207" t="s">
        <v>104</v>
      </c>
      <c r="AP361" s="207" t="s">
        <v>104</v>
      </c>
      <c r="AQ361" s="207" t="s">
        <v>104</v>
      </c>
      <c r="AR361" s="207" t="s">
        <v>104</v>
      </c>
      <c r="AS361" s="207" t="s">
        <v>104</v>
      </c>
      <c r="AT361" s="206"/>
      <c r="AU361" s="207" t="s">
        <v>104</v>
      </c>
      <c r="AV361" s="207" t="s">
        <v>104</v>
      </c>
      <c r="AW361" s="147"/>
      <c r="AX361" s="147"/>
      <c r="AY361" s="11">
        <v>8</v>
      </c>
      <c r="AZ361" s="191">
        <v>0</v>
      </c>
      <c r="BA361" s="193">
        <v>0</v>
      </c>
      <c r="BB361" s="193">
        <v>0</v>
      </c>
      <c r="BC361" s="193">
        <v>0</v>
      </c>
      <c r="BD361" s="193">
        <v>0</v>
      </c>
      <c r="BE361" s="193">
        <v>0</v>
      </c>
      <c r="BF361" s="193">
        <v>0</v>
      </c>
      <c r="BG361" s="212">
        <v>1</v>
      </c>
      <c r="BH361" s="191">
        <v>0</v>
      </c>
      <c r="BI361" s="191">
        <v>0</v>
      </c>
      <c r="BJ361" s="147"/>
      <c r="BK361" s="215"/>
      <c r="BL361" s="147"/>
      <c r="BM361" s="147"/>
      <c r="BN361" s="147"/>
      <c r="BO361" s="147"/>
      <c r="BP361" s="147"/>
      <c r="BQ361" s="147"/>
      <c r="BS361" s="11">
        <v>8</v>
      </c>
      <c r="BT361" s="191">
        <v>0</v>
      </c>
      <c r="BU361" s="193">
        <v>0</v>
      </c>
      <c r="BV361" s="193">
        <v>0</v>
      </c>
      <c r="BW361" s="193">
        <v>0</v>
      </c>
      <c r="BX361" s="193">
        <v>0</v>
      </c>
      <c r="BY361" s="193">
        <v>0</v>
      </c>
      <c r="BZ361" s="193">
        <v>0</v>
      </c>
      <c r="CA361" s="212">
        <v>1</v>
      </c>
      <c r="CB361" s="191">
        <v>0</v>
      </c>
      <c r="CC361" s="191">
        <v>0</v>
      </c>
      <c r="CG361" s="199">
        <v>8</v>
      </c>
      <c r="CH361" s="207" t="s">
        <v>104</v>
      </c>
      <c r="CI361" s="207" t="s">
        <v>104</v>
      </c>
      <c r="CJ361" s="207" t="s">
        <v>104</v>
      </c>
      <c r="CK361" s="207" t="s">
        <v>104</v>
      </c>
      <c r="CL361" s="207" t="s">
        <v>104</v>
      </c>
      <c r="CM361" s="207" t="s">
        <v>104</v>
      </c>
      <c r="CN361" s="207" t="s">
        <v>104</v>
      </c>
      <c r="CO361" s="206"/>
      <c r="CP361" s="207" t="s">
        <v>104</v>
      </c>
      <c r="CQ361" s="207" t="s">
        <v>104</v>
      </c>
    </row>
    <row r="362" spans="1:95" x14ac:dyDescent="0.2">
      <c r="A362" s="17"/>
      <c r="B362" s="13"/>
      <c r="C362" s="11">
        <v>9</v>
      </c>
      <c r="D362" s="161">
        <v>0</v>
      </c>
      <c r="E362" s="161">
        <v>0</v>
      </c>
      <c r="F362" s="161">
        <v>0</v>
      </c>
      <c r="G362" s="161">
        <v>0</v>
      </c>
      <c r="H362" s="161">
        <v>0</v>
      </c>
      <c r="I362" s="161">
        <v>0</v>
      </c>
      <c r="J362" s="84">
        <v>0</v>
      </c>
      <c r="K362" s="84">
        <v>0</v>
      </c>
      <c r="L362" s="46">
        <v>1</v>
      </c>
      <c r="M362" s="38">
        <v>0</v>
      </c>
      <c r="Y362" s="11">
        <v>9</v>
      </c>
      <c r="Z362" s="84">
        <f t="shared" si="367"/>
        <v>0</v>
      </c>
      <c r="AA362" s="84">
        <f t="shared" si="368"/>
        <v>0</v>
      </c>
      <c r="AB362" s="84">
        <f t="shared" si="369"/>
        <v>0</v>
      </c>
      <c r="AC362" s="84">
        <f t="shared" si="370"/>
        <v>0</v>
      </c>
      <c r="AD362" s="84">
        <f t="shared" si="371"/>
        <v>0</v>
      </c>
      <c r="AE362" s="84">
        <f t="shared" si="372"/>
        <v>0</v>
      </c>
      <c r="AF362" s="84">
        <f t="shared" si="373"/>
        <v>0</v>
      </c>
      <c r="AG362" s="84">
        <f t="shared" ref="AG362:AG370" si="374">IF(AT362="p",BG362+$S$15,(IF(AT362="z",BG362,IF(AT362="m",BG362*$S$15,IF(AT362="n",BG362-$S$15,BG362)))))</f>
        <v>0</v>
      </c>
      <c r="AH362" s="204">
        <f>$S$17</f>
        <v>1</v>
      </c>
      <c r="AI362" s="84">
        <f t="shared" si="366"/>
        <v>0</v>
      </c>
      <c r="AL362" s="199">
        <v>9</v>
      </c>
      <c r="AM362" s="207" t="s">
        <v>104</v>
      </c>
      <c r="AN362" s="207" t="s">
        <v>104</v>
      </c>
      <c r="AO362" s="207" t="s">
        <v>104</v>
      </c>
      <c r="AP362" s="207" t="s">
        <v>104</v>
      </c>
      <c r="AQ362" s="207" t="s">
        <v>104</v>
      </c>
      <c r="AR362" s="207" t="s">
        <v>104</v>
      </c>
      <c r="AS362" s="207" t="s">
        <v>104</v>
      </c>
      <c r="AT362" s="207" t="s">
        <v>104</v>
      </c>
      <c r="AU362" s="206"/>
      <c r="AV362" s="207" t="s">
        <v>104</v>
      </c>
      <c r="AW362" s="147"/>
      <c r="AX362" s="147"/>
      <c r="AY362" s="11">
        <v>9</v>
      </c>
      <c r="AZ362" s="191">
        <v>0</v>
      </c>
      <c r="BA362" s="193">
        <v>0</v>
      </c>
      <c r="BB362" s="193">
        <v>0</v>
      </c>
      <c r="BC362" s="193">
        <v>0</v>
      </c>
      <c r="BD362" s="193">
        <v>0</v>
      </c>
      <c r="BE362" s="193">
        <v>0</v>
      </c>
      <c r="BF362" s="193">
        <v>0</v>
      </c>
      <c r="BG362" s="193">
        <v>0</v>
      </c>
      <c r="BH362" s="212">
        <v>1</v>
      </c>
      <c r="BI362" s="191">
        <v>0</v>
      </c>
      <c r="BJ362" s="147"/>
      <c r="BK362" s="215"/>
      <c r="BL362" s="147"/>
      <c r="BM362" s="147"/>
      <c r="BN362" s="147"/>
      <c r="BO362" s="147"/>
      <c r="BP362" s="147"/>
      <c r="BQ362" s="147"/>
      <c r="BS362" s="11">
        <v>9</v>
      </c>
      <c r="BT362" s="191">
        <v>0</v>
      </c>
      <c r="BU362" s="193">
        <v>0</v>
      </c>
      <c r="BV362" s="193">
        <v>0</v>
      </c>
      <c r="BW362" s="193">
        <v>0</v>
      </c>
      <c r="BX362" s="193">
        <v>0</v>
      </c>
      <c r="BY362" s="193">
        <v>0</v>
      </c>
      <c r="BZ362" s="193">
        <v>0</v>
      </c>
      <c r="CA362" s="193">
        <v>0</v>
      </c>
      <c r="CB362" s="212">
        <v>1</v>
      </c>
      <c r="CC362" s="191">
        <v>0</v>
      </c>
      <c r="CG362" s="199">
        <v>9</v>
      </c>
      <c r="CH362" s="207" t="s">
        <v>104</v>
      </c>
      <c r="CI362" s="207" t="s">
        <v>104</v>
      </c>
      <c r="CJ362" s="207" t="s">
        <v>104</v>
      </c>
      <c r="CK362" s="207" t="s">
        <v>104</v>
      </c>
      <c r="CL362" s="207" t="s">
        <v>104</v>
      </c>
      <c r="CM362" s="207" t="s">
        <v>104</v>
      </c>
      <c r="CN362" s="207" t="s">
        <v>104</v>
      </c>
      <c r="CO362" s="207" t="s">
        <v>104</v>
      </c>
      <c r="CP362" s="206"/>
      <c r="CQ362" s="207" t="s">
        <v>104</v>
      </c>
    </row>
    <row r="363" spans="1:95" x14ac:dyDescent="0.2">
      <c r="A363" s="17"/>
      <c r="B363" s="13"/>
      <c r="C363" s="166">
        <v>10</v>
      </c>
      <c r="D363" s="157">
        <v>0</v>
      </c>
      <c r="E363" s="157">
        <v>0</v>
      </c>
      <c r="F363" s="157">
        <v>0</v>
      </c>
      <c r="G363" s="157">
        <v>0</v>
      </c>
      <c r="H363" s="157">
        <v>0</v>
      </c>
      <c r="I363" s="157">
        <v>0</v>
      </c>
      <c r="J363" s="167">
        <v>0</v>
      </c>
      <c r="K363" s="167">
        <v>0</v>
      </c>
      <c r="L363" s="167">
        <v>0</v>
      </c>
      <c r="M363" s="168">
        <v>1</v>
      </c>
      <c r="Y363" s="166">
        <v>10</v>
      </c>
      <c r="Z363" s="167">
        <f>IF(AM363="p",AZ363+$S$15,(IF(AM363="z",AZ363,IF(AM363="m",AZ363*$S$15,IF(AM363="n",AZ363-$S$15,AZ363)))))</f>
        <v>0</v>
      </c>
      <c r="AA363" s="167">
        <f t="shared" si="368"/>
        <v>0</v>
      </c>
      <c r="AB363" s="167">
        <f t="shared" si="369"/>
        <v>0</v>
      </c>
      <c r="AC363" s="167">
        <f t="shared" si="370"/>
        <v>0</v>
      </c>
      <c r="AD363" s="167">
        <f t="shared" si="371"/>
        <v>0</v>
      </c>
      <c r="AE363" s="167">
        <f t="shared" si="372"/>
        <v>0</v>
      </c>
      <c r="AF363" s="167">
        <f t="shared" si="373"/>
        <v>0</v>
      </c>
      <c r="AG363" s="167">
        <f t="shared" si="374"/>
        <v>0</v>
      </c>
      <c r="AH363" s="167">
        <f t="shared" ref="AH363:AH371" si="375">IF(AU363="p",BH363+$S$15,(IF(AU363="z",BH363,IF(AU363="m",BH363*$S$15,IF(AU363="n",BH363-$S$15,BH363)))))</f>
        <v>0</v>
      </c>
      <c r="AI363" s="168">
        <f>$S$17</f>
        <v>1</v>
      </c>
      <c r="AL363" s="200">
        <v>10</v>
      </c>
      <c r="AM363" s="208" t="s">
        <v>104</v>
      </c>
      <c r="AN363" s="208" t="s">
        <v>104</v>
      </c>
      <c r="AO363" s="208" t="s">
        <v>104</v>
      </c>
      <c r="AP363" s="208" t="s">
        <v>104</v>
      </c>
      <c r="AQ363" s="208" t="s">
        <v>104</v>
      </c>
      <c r="AR363" s="208" t="s">
        <v>104</v>
      </c>
      <c r="AS363" s="208" t="s">
        <v>104</v>
      </c>
      <c r="AT363" s="208" t="s">
        <v>104</v>
      </c>
      <c r="AU363" s="208" t="s">
        <v>104</v>
      </c>
      <c r="AV363" s="209"/>
      <c r="AW363" s="169"/>
      <c r="AX363" s="169"/>
      <c r="AY363" s="166">
        <v>10</v>
      </c>
      <c r="AZ363" s="196">
        <v>0</v>
      </c>
      <c r="BA363" s="195">
        <v>0</v>
      </c>
      <c r="BB363" s="195">
        <v>0</v>
      </c>
      <c r="BC363" s="195">
        <v>0</v>
      </c>
      <c r="BD363" s="195">
        <v>0</v>
      </c>
      <c r="BE363" s="195">
        <v>0</v>
      </c>
      <c r="BF363" s="195">
        <v>0</v>
      </c>
      <c r="BG363" s="195">
        <v>0</v>
      </c>
      <c r="BH363" s="195">
        <v>0</v>
      </c>
      <c r="BI363" s="213">
        <v>1</v>
      </c>
      <c r="BJ363" s="169"/>
      <c r="BK363" s="217"/>
      <c r="BL363" s="169"/>
      <c r="BM363" s="169"/>
      <c r="BN363" s="169"/>
      <c r="BO363" s="169"/>
      <c r="BP363" s="169"/>
      <c r="BQ363" s="169"/>
      <c r="BS363" s="166">
        <v>10</v>
      </c>
      <c r="BT363" s="196">
        <v>0</v>
      </c>
      <c r="BU363" s="195">
        <v>0</v>
      </c>
      <c r="BV363" s="195">
        <v>0</v>
      </c>
      <c r="BW363" s="195">
        <v>0</v>
      </c>
      <c r="BX363" s="195">
        <v>0</v>
      </c>
      <c r="BY363" s="195">
        <v>0</v>
      </c>
      <c r="BZ363" s="195">
        <v>0</v>
      </c>
      <c r="CA363" s="195">
        <v>0</v>
      </c>
      <c r="CB363" s="195">
        <v>0</v>
      </c>
      <c r="CC363" s="213">
        <v>1</v>
      </c>
      <c r="CG363" s="200">
        <v>10</v>
      </c>
      <c r="CH363" s="208" t="s">
        <v>104</v>
      </c>
      <c r="CI363" s="208" t="s">
        <v>104</v>
      </c>
      <c r="CJ363" s="208" t="s">
        <v>104</v>
      </c>
      <c r="CK363" s="208" t="s">
        <v>104</v>
      </c>
      <c r="CL363" s="208" t="s">
        <v>104</v>
      </c>
      <c r="CM363" s="208" t="s">
        <v>104</v>
      </c>
      <c r="CN363" s="208" t="s">
        <v>104</v>
      </c>
      <c r="CO363" s="208" t="s">
        <v>104</v>
      </c>
      <c r="CP363" s="208" t="s">
        <v>104</v>
      </c>
      <c r="CQ363" s="209"/>
    </row>
    <row r="364" spans="1:95" x14ac:dyDescent="0.2">
      <c r="A364" s="17" t="s">
        <v>12</v>
      </c>
      <c r="B364" s="13">
        <f>B354+1</f>
        <v>37</v>
      </c>
      <c r="C364" s="11">
        <v>1</v>
      </c>
      <c r="D364" s="46">
        <v>1</v>
      </c>
      <c r="E364" s="38">
        <v>0</v>
      </c>
      <c r="F364" s="38">
        <v>0</v>
      </c>
      <c r="G364" s="38">
        <v>0</v>
      </c>
      <c r="H364" s="38">
        <v>0</v>
      </c>
      <c r="I364" s="38">
        <v>0</v>
      </c>
      <c r="J364" s="38">
        <v>0</v>
      </c>
      <c r="K364" s="38">
        <v>0</v>
      </c>
      <c r="L364" s="38">
        <v>0</v>
      </c>
      <c r="M364" s="38">
        <v>0</v>
      </c>
      <c r="O364" s="10"/>
      <c r="Y364" s="11">
        <v>1</v>
      </c>
      <c r="Z364" s="204">
        <f>$S$17</f>
        <v>1</v>
      </c>
      <c r="AA364" s="84">
        <f>IF(AN364="p",BA364+$S$15,(IF(AN364="z",BA364,IF(AN364="m",BA364*$S$15,IF(AN364="n",BA364-$S$15,BA364)))))</f>
        <v>0</v>
      </c>
      <c r="AB364" s="84">
        <f t="shared" si="369"/>
        <v>0</v>
      </c>
      <c r="AC364" s="84">
        <f t="shared" si="370"/>
        <v>0</v>
      </c>
      <c r="AD364" s="84">
        <f t="shared" si="371"/>
        <v>0</v>
      </c>
      <c r="AE364" s="84">
        <f t="shared" si="372"/>
        <v>0</v>
      </c>
      <c r="AF364" s="84">
        <f t="shared" si="373"/>
        <v>0</v>
      </c>
      <c r="AG364" s="84">
        <f t="shared" si="374"/>
        <v>0</v>
      </c>
      <c r="AH364" s="84">
        <f t="shared" si="375"/>
        <v>0</v>
      </c>
      <c r="AI364" s="84">
        <f t="shared" ref="AI364:AI372" si="376">IF(AV364="p",BI364+$S$15,(IF(AV364="z",BI364,IF(AV364="m",BI364*$S$15,IF(AV364="n",BI364-$S$15,BI364)))))</f>
        <v>0</v>
      </c>
      <c r="AL364" s="199">
        <v>1</v>
      </c>
      <c r="AM364" s="206"/>
      <c r="AN364" s="207" t="s">
        <v>104</v>
      </c>
      <c r="AO364" s="207" t="s">
        <v>104</v>
      </c>
      <c r="AP364" s="207" t="s">
        <v>104</v>
      </c>
      <c r="AQ364" s="207" t="s">
        <v>104</v>
      </c>
      <c r="AR364" s="207" t="s">
        <v>104</v>
      </c>
      <c r="AS364" s="207" t="s">
        <v>104</v>
      </c>
      <c r="AT364" s="207" t="s">
        <v>104</v>
      </c>
      <c r="AU364" s="207" t="s">
        <v>104</v>
      </c>
      <c r="AV364" s="207" t="s">
        <v>104</v>
      </c>
      <c r="AW364" s="147"/>
      <c r="AX364" s="147"/>
      <c r="AY364" s="11">
        <v>1</v>
      </c>
      <c r="AZ364" s="212">
        <v>1</v>
      </c>
      <c r="BA364" s="191">
        <v>0</v>
      </c>
      <c r="BB364" s="191">
        <v>0</v>
      </c>
      <c r="BC364" s="191">
        <v>0</v>
      </c>
      <c r="BD364" s="191">
        <v>0</v>
      </c>
      <c r="BE364" s="191">
        <v>0</v>
      </c>
      <c r="BF364" s="191">
        <v>0</v>
      </c>
      <c r="BG364" s="191">
        <v>0</v>
      </c>
      <c r="BH364" s="191">
        <v>0</v>
      </c>
      <c r="BI364" s="191">
        <v>0</v>
      </c>
      <c r="BJ364" s="147"/>
      <c r="BK364" s="215"/>
      <c r="BL364" s="147"/>
      <c r="BM364" s="147"/>
      <c r="BN364" s="147"/>
      <c r="BO364" s="147"/>
      <c r="BP364" s="147"/>
      <c r="BQ364" s="147"/>
      <c r="BS364" s="11">
        <v>1</v>
      </c>
      <c r="BT364" s="212">
        <v>1</v>
      </c>
      <c r="BU364" s="191">
        <v>0</v>
      </c>
      <c r="BV364" s="191">
        <v>0</v>
      </c>
      <c r="BW364" s="191">
        <v>0</v>
      </c>
      <c r="BX364" s="191">
        <v>0</v>
      </c>
      <c r="BY364" s="191">
        <v>0</v>
      </c>
      <c r="BZ364" s="191">
        <v>0</v>
      </c>
      <c r="CA364" s="191">
        <v>0</v>
      </c>
      <c r="CB364" s="191">
        <v>0</v>
      </c>
      <c r="CC364" s="191">
        <v>0</v>
      </c>
      <c r="CG364" s="199">
        <v>1</v>
      </c>
      <c r="CH364" s="206"/>
      <c r="CI364" s="207" t="s">
        <v>104</v>
      </c>
      <c r="CJ364" s="207" t="s">
        <v>104</v>
      </c>
      <c r="CK364" s="207" t="s">
        <v>104</v>
      </c>
      <c r="CL364" s="207" t="s">
        <v>104</v>
      </c>
      <c r="CM364" s="207" t="s">
        <v>104</v>
      </c>
      <c r="CN364" s="207" t="s">
        <v>104</v>
      </c>
      <c r="CO364" s="207" t="s">
        <v>104</v>
      </c>
      <c r="CP364" s="207" t="s">
        <v>104</v>
      </c>
      <c r="CQ364" s="207" t="s">
        <v>104</v>
      </c>
    </row>
    <row r="365" spans="1:95" x14ac:dyDescent="0.2">
      <c r="A365" s="17"/>
      <c r="B365" s="13"/>
      <c r="C365" s="11">
        <v>2</v>
      </c>
      <c r="D365" s="38">
        <v>0</v>
      </c>
      <c r="E365" s="46">
        <v>1</v>
      </c>
      <c r="F365" s="38">
        <v>0</v>
      </c>
      <c r="G365" s="38">
        <v>0</v>
      </c>
      <c r="H365" s="38">
        <v>0</v>
      </c>
      <c r="I365" s="38">
        <v>0</v>
      </c>
      <c r="J365" s="38">
        <v>0</v>
      </c>
      <c r="K365" s="38">
        <v>0</v>
      </c>
      <c r="L365" s="38">
        <v>0</v>
      </c>
      <c r="M365" s="38">
        <v>0</v>
      </c>
      <c r="Y365" s="11">
        <v>2</v>
      </c>
      <c r="Z365" s="84">
        <f>IF(AM365="p",AZ365+$S$15,(IF(AM365="z",AZ365,IF(AM365="m",AZ365*$S$15,IF(AM365="n",AZ365-$S$15,AZ365)))))</f>
        <v>0</v>
      </c>
      <c r="AA365" s="204">
        <f>$S$17</f>
        <v>1</v>
      </c>
      <c r="AB365" s="84">
        <f t="shared" si="369"/>
        <v>0</v>
      </c>
      <c r="AC365" s="84">
        <f t="shared" si="370"/>
        <v>0</v>
      </c>
      <c r="AD365" s="84">
        <f t="shared" si="371"/>
        <v>0</v>
      </c>
      <c r="AE365" s="84">
        <f t="shared" si="372"/>
        <v>0</v>
      </c>
      <c r="AF365" s="84">
        <f t="shared" si="373"/>
        <v>0</v>
      </c>
      <c r="AG365" s="84">
        <f t="shared" si="374"/>
        <v>0</v>
      </c>
      <c r="AH365" s="84">
        <f t="shared" si="375"/>
        <v>0</v>
      </c>
      <c r="AI365" s="84">
        <f t="shared" si="376"/>
        <v>0</v>
      </c>
      <c r="AL365" s="199">
        <v>2</v>
      </c>
      <c r="AM365" s="207" t="s">
        <v>104</v>
      </c>
      <c r="AN365" s="206"/>
      <c r="AO365" s="207" t="s">
        <v>104</v>
      </c>
      <c r="AP365" s="207" t="s">
        <v>104</v>
      </c>
      <c r="AQ365" s="207" t="s">
        <v>104</v>
      </c>
      <c r="AR365" s="207" t="s">
        <v>104</v>
      </c>
      <c r="AS365" s="207" t="s">
        <v>104</v>
      </c>
      <c r="AT365" s="207" t="s">
        <v>104</v>
      </c>
      <c r="AU365" s="207" t="s">
        <v>104</v>
      </c>
      <c r="AV365" s="207" t="s">
        <v>104</v>
      </c>
      <c r="AW365" s="147"/>
      <c r="AX365" s="147"/>
      <c r="AY365" s="11">
        <v>2</v>
      </c>
      <c r="AZ365" s="191">
        <v>0</v>
      </c>
      <c r="BA365" s="212">
        <v>1</v>
      </c>
      <c r="BB365" s="191">
        <v>0</v>
      </c>
      <c r="BC365" s="191">
        <v>0</v>
      </c>
      <c r="BD365" s="191">
        <v>0</v>
      </c>
      <c r="BE365" s="191">
        <v>0</v>
      </c>
      <c r="BF365" s="191">
        <v>0</v>
      </c>
      <c r="BG365" s="191">
        <v>0</v>
      </c>
      <c r="BH365" s="191">
        <v>0</v>
      </c>
      <c r="BI365" s="191">
        <v>0</v>
      </c>
      <c r="BJ365" s="147"/>
      <c r="BK365" s="215"/>
      <c r="BL365" s="147"/>
      <c r="BM365" s="147"/>
      <c r="BN365" s="147"/>
      <c r="BO365" s="147"/>
      <c r="BP365" s="147"/>
      <c r="BQ365" s="147"/>
      <c r="BS365" s="11">
        <v>2</v>
      </c>
      <c r="BT365" s="191">
        <v>0</v>
      </c>
      <c r="BU365" s="212">
        <v>1</v>
      </c>
      <c r="BV365" s="191">
        <v>0</v>
      </c>
      <c r="BW365" s="191">
        <v>0</v>
      </c>
      <c r="BX365" s="191">
        <v>0</v>
      </c>
      <c r="BY365" s="191">
        <v>0</v>
      </c>
      <c r="BZ365" s="191">
        <v>0</v>
      </c>
      <c r="CA365" s="191">
        <v>0</v>
      </c>
      <c r="CB365" s="191">
        <v>0</v>
      </c>
      <c r="CC365" s="191">
        <v>0</v>
      </c>
      <c r="CG365" s="199">
        <v>2</v>
      </c>
      <c r="CH365" s="207" t="s">
        <v>104</v>
      </c>
      <c r="CI365" s="206"/>
      <c r="CJ365" s="207" t="s">
        <v>104</v>
      </c>
      <c r="CK365" s="207" t="s">
        <v>104</v>
      </c>
      <c r="CL365" s="207" t="s">
        <v>104</v>
      </c>
      <c r="CM365" s="207" t="s">
        <v>104</v>
      </c>
      <c r="CN365" s="207" t="s">
        <v>104</v>
      </c>
      <c r="CO365" s="207" t="s">
        <v>104</v>
      </c>
      <c r="CP365" s="207" t="s">
        <v>104</v>
      </c>
      <c r="CQ365" s="207" t="s">
        <v>104</v>
      </c>
    </row>
    <row r="366" spans="1:95" x14ac:dyDescent="0.2">
      <c r="A366" s="17"/>
      <c r="B366" s="13"/>
      <c r="C366" s="11">
        <v>3</v>
      </c>
      <c r="D366" s="38">
        <v>0</v>
      </c>
      <c r="E366" s="38">
        <v>0</v>
      </c>
      <c r="F366" s="46">
        <v>1</v>
      </c>
      <c r="G366" s="38">
        <v>0</v>
      </c>
      <c r="H366" s="38">
        <v>0</v>
      </c>
      <c r="I366" s="38">
        <v>0</v>
      </c>
      <c r="J366" s="38">
        <v>0</v>
      </c>
      <c r="K366" s="38">
        <v>0</v>
      </c>
      <c r="L366" s="38">
        <v>0</v>
      </c>
      <c r="M366" s="38">
        <v>0</v>
      </c>
      <c r="Y366" s="11">
        <v>3</v>
      </c>
      <c r="Z366" s="84">
        <f t="shared" ref="Z366:Z372" si="377">IF(AM366="p",AZ366+$S$15,(IF(AM366="z",AZ366,IF(AM366="m",AZ366*$S$15,IF(AM366="n",AZ366-$S$15,AZ366)))))</f>
        <v>0</v>
      </c>
      <c r="AA366" s="84">
        <f t="shared" ref="AA366:AA373" si="378">IF(AN366="p",BA366+$S$15,(IF(AN366="z",BA366,IF(AN366="m",BA366*$S$15,IF(AN366="n",BA366-$S$15,BA366)))))</f>
        <v>0</v>
      </c>
      <c r="AB366" s="204">
        <f>$S$17</f>
        <v>1</v>
      </c>
      <c r="AC366" s="84">
        <f t="shared" si="370"/>
        <v>0</v>
      </c>
      <c r="AD366" s="84">
        <f t="shared" si="371"/>
        <v>0</v>
      </c>
      <c r="AE366" s="84">
        <f t="shared" si="372"/>
        <v>0</v>
      </c>
      <c r="AF366" s="84">
        <f t="shared" si="373"/>
        <v>0</v>
      </c>
      <c r="AG366" s="84">
        <f t="shared" si="374"/>
        <v>0</v>
      </c>
      <c r="AH366" s="84">
        <f t="shared" si="375"/>
        <v>0</v>
      </c>
      <c r="AI366" s="84">
        <f t="shared" si="376"/>
        <v>0</v>
      </c>
      <c r="AL366" s="199">
        <v>3</v>
      </c>
      <c r="AM366" s="207" t="s">
        <v>104</v>
      </c>
      <c r="AN366" s="207" t="s">
        <v>104</v>
      </c>
      <c r="AO366" s="206"/>
      <c r="AP366" s="207" t="s">
        <v>104</v>
      </c>
      <c r="AQ366" s="207" t="s">
        <v>104</v>
      </c>
      <c r="AR366" s="207" t="s">
        <v>104</v>
      </c>
      <c r="AS366" s="207" t="s">
        <v>104</v>
      </c>
      <c r="AT366" s="207" t="s">
        <v>104</v>
      </c>
      <c r="AU366" s="207" t="s">
        <v>104</v>
      </c>
      <c r="AV366" s="207" t="s">
        <v>104</v>
      </c>
      <c r="AW366" s="147"/>
      <c r="AX366" s="147"/>
      <c r="AY366" s="11">
        <v>3</v>
      </c>
      <c r="AZ366" s="191">
        <v>0</v>
      </c>
      <c r="BA366" s="191">
        <v>0</v>
      </c>
      <c r="BB366" s="212">
        <v>1</v>
      </c>
      <c r="BC366" s="191">
        <v>0</v>
      </c>
      <c r="BD366" s="191">
        <v>0</v>
      </c>
      <c r="BE366" s="191">
        <v>0</v>
      </c>
      <c r="BF366" s="191">
        <v>0</v>
      </c>
      <c r="BG366" s="191">
        <v>0</v>
      </c>
      <c r="BH366" s="191">
        <v>0</v>
      </c>
      <c r="BI366" s="191">
        <v>0</v>
      </c>
      <c r="BJ366" s="147"/>
      <c r="BK366" s="215"/>
      <c r="BL366" s="147"/>
      <c r="BM366" s="147"/>
      <c r="BN366" s="147"/>
      <c r="BO366" s="147"/>
      <c r="BP366" s="147"/>
      <c r="BQ366" s="147"/>
      <c r="BS366" s="11">
        <v>3</v>
      </c>
      <c r="BT366" s="191">
        <v>0</v>
      </c>
      <c r="BU366" s="191">
        <v>0</v>
      </c>
      <c r="BV366" s="212">
        <v>1</v>
      </c>
      <c r="BW366" s="191">
        <v>0</v>
      </c>
      <c r="BX366" s="191">
        <v>0</v>
      </c>
      <c r="BY366" s="191">
        <v>0</v>
      </c>
      <c r="BZ366" s="191">
        <v>0</v>
      </c>
      <c r="CA366" s="191">
        <v>0</v>
      </c>
      <c r="CB366" s="191">
        <v>0</v>
      </c>
      <c r="CC366" s="191">
        <v>0</v>
      </c>
      <c r="CG366" s="199">
        <v>3</v>
      </c>
      <c r="CH366" s="207" t="s">
        <v>104</v>
      </c>
      <c r="CI366" s="207" t="s">
        <v>104</v>
      </c>
      <c r="CJ366" s="206"/>
      <c r="CK366" s="207" t="s">
        <v>104</v>
      </c>
      <c r="CL366" s="207" t="s">
        <v>104</v>
      </c>
      <c r="CM366" s="207" t="s">
        <v>104</v>
      </c>
      <c r="CN366" s="207" t="s">
        <v>104</v>
      </c>
      <c r="CO366" s="207" t="s">
        <v>104</v>
      </c>
      <c r="CP366" s="207" t="s">
        <v>104</v>
      </c>
      <c r="CQ366" s="207" t="s">
        <v>104</v>
      </c>
    </row>
    <row r="367" spans="1:95" x14ac:dyDescent="0.2">
      <c r="A367" s="17"/>
      <c r="B367" s="13"/>
      <c r="C367" s="11">
        <v>4</v>
      </c>
      <c r="D367" s="38">
        <v>0</v>
      </c>
      <c r="E367" s="38">
        <v>0</v>
      </c>
      <c r="F367" s="38">
        <v>0</v>
      </c>
      <c r="G367" s="46">
        <v>1</v>
      </c>
      <c r="H367" s="38">
        <v>0</v>
      </c>
      <c r="I367" s="38">
        <v>0</v>
      </c>
      <c r="J367" s="38">
        <v>0</v>
      </c>
      <c r="K367" s="38">
        <v>0</v>
      </c>
      <c r="L367" s="38">
        <v>0</v>
      </c>
      <c r="M367" s="38">
        <v>0</v>
      </c>
      <c r="Y367" s="11">
        <v>4</v>
      </c>
      <c r="Z367" s="84">
        <f t="shared" si="377"/>
        <v>0</v>
      </c>
      <c r="AA367" s="84">
        <f t="shared" si="378"/>
        <v>0</v>
      </c>
      <c r="AB367" s="84">
        <f t="shared" ref="AB367:AB375" si="379">IF(AO367="p",BB367+$S$15,(IF(AO367="z",BB367,IF(AO367="m",BB367*$S$15,IF(AO367="n",BB367-$S$15,BB367)))))</f>
        <v>0</v>
      </c>
      <c r="AC367" s="204">
        <f>$S$17</f>
        <v>1</v>
      </c>
      <c r="AD367" s="84">
        <f t="shared" si="371"/>
        <v>0</v>
      </c>
      <c r="AE367" s="84">
        <f t="shared" si="372"/>
        <v>0</v>
      </c>
      <c r="AF367" s="84">
        <f t="shared" si="373"/>
        <v>0</v>
      </c>
      <c r="AG367" s="84">
        <f t="shared" si="374"/>
        <v>0</v>
      </c>
      <c r="AH367" s="84">
        <f t="shared" si="375"/>
        <v>0</v>
      </c>
      <c r="AI367" s="84">
        <f t="shared" si="376"/>
        <v>0</v>
      </c>
      <c r="AL367" s="199">
        <v>4</v>
      </c>
      <c r="AM367" s="207" t="s">
        <v>104</v>
      </c>
      <c r="AN367" s="207" t="s">
        <v>104</v>
      </c>
      <c r="AO367" s="207" t="s">
        <v>104</v>
      </c>
      <c r="AP367" s="206"/>
      <c r="AQ367" s="207" t="s">
        <v>104</v>
      </c>
      <c r="AR367" s="207" t="s">
        <v>104</v>
      </c>
      <c r="AS367" s="207" t="s">
        <v>104</v>
      </c>
      <c r="AT367" s="207" t="s">
        <v>104</v>
      </c>
      <c r="AU367" s="207" t="s">
        <v>104</v>
      </c>
      <c r="AV367" s="207" t="s">
        <v>104</v>
      </c>
      <c r="AW367" s="147"/>
      <c r="AX367" s="147"/>
      <c r="AY367" s="11">
        <v>4</v>
      </c>
      <c r="AZ367" s="191">
        <v>0</v>
      </c>
      <c r="BA367" s="191">
        <v>0</v>
      </c>
      <c r="BB367" s="191">
        <v>0</v>
      </c>
      <c r="BC367" s="212">
        <v>1</v>
      </c>
      <c r="BD367" s="191">
        <v>0</v>
      </c>
      <c r="BE367" s="191">
        <v>0</v>
      </c>
      <c r="BF367" s="191">
        <v>0</v>
      </c>
      <c r="BG367" s="191">
        <v>0</v>
      </c>
      <c r="BH367" s="191">
        <v>0</v>
      </c>
      <c r="BI367" s="191">
        <v>0</v>
      </c>
      <c r="BJ367" s="147"/>
      <c r="BK367" s="215"/>
      <c r="BL367" s="147"/>
      <c r="BM367" s="147"/>
      <c r="BN367" s="147"/>
      <c r="BO367" s="147"/>
      <c r="BP367" s="147"/>
      <c r="BQ367" s="147"/>
      <c r="BS367" s="11">
        <v>4</v>
      </c>
      <c r="BT367" s="191">
        <v>0</v>
      </c>
      <c r="BU367" s="191">
        <v>0</v>
      </c>
      <c r="BV367" s="191">
        <v>0</v>
      </c>
      <c r="BW367" s="212">
        <v>1</v>
      </c>
      <c r="BX367" s="191">
        <v>0</v>
      </c>
      <c r="BY367" s="191">
        <v>0</v>
      </c>
      <c r="BZ367" s="191">
        <v>0</v>
      </c>
      <c r="CA367" s="191">
        <v>0</v>
      </c>
      <c r="CB367" s="191">
        <v>0</v>
      </c>
      <c r="CC367" s="191">
        <v>0</v>
      </c>
      <c r="CG367" s="199">
        <v>4</v>
      </c>
      <c r="CH367" s="207" t="s">
        <v>104</v>
      </c>
      <c r="CI367" s="207" t="s">
        <v>104</v>
      </c>
      <c r="CJ367" s="207" t="s">
        <v>104</v>
      </c>
      <c r="CK367" s="206"/>
      <c r="CL367" s="207" t="s">
        <v>104</v>
      </c>
      <c r="CM367" s="207" t="s">
        <v>104</v>
      </c>
      <c r="CN367" s="207" t="s">
        <v>104</v>
      </c>
      <c r="CO367" s="207" t="s">
        <v>104</v>
      </c>
      <c r="CP367" s="207" t="s">
        <v>104</v>
      </c>
      <c r="CQ367" s="207" t="s">
        <v>104</v>
      </c>
    </row>
    <row r="368" spans="1:95" x14ac:dyDescent="0.2">
      <c r="A368" s="17"/>
      <c r="B368" s="13"/>
      <c r="C368" s="11">
        <v>5</v>
      </c>
      <c r="D368" s="38">
        <v>0</v>
      </c>
      <c r="E368" s="38">
        <v>0</v>
      </c>
      <c r="F368" s="38">
        <v>0</v>
      </c>
      <c r="G368" s="38">
        <v>0</v>
      </c>
      <c r="H368" s="46">
        <v>1</v>
      </c>
      <c r="I368" s="38">
        <v>0</v>
      </c>
      <c r="J368" s="38">
        <v>0</v>
      </c>
      <c r="K368" s="38">
        <v>0</v>
      </c>
      <c r="L368" s="38">
        <v>0</v>
      </c>
      <c r="M368" s="38">
        <v>0</v>
      </c>
      <c r="Y368" s="11">
        <v>5</v>
      </c>
      <c r="Z368" s="84">
        <f t="shared" si="377"/>
        <v>0</v>
      </c>
      <c r="AA368" s="84">
        <f t="shared" si="378"/>
        <v>0</v>
      </c>
      <c r="AB368" s="84">
        <f t="shared" si="379"/>
        <v>0</v>
      </c>
      <c r="AC368" s="84">
        <f t="shared" ref="AC368:AC376" si="380">IF(AP368="p",BC368+$S$15,(IF(AP368="z",BC368,IF(AP368="m",BC368*$S$15,IF(AP368="n",BC368-$S$15,BC368)))))</f>
        <v>0</v>
      </c>
      <c r="AD368" s="204">
        <f>$S$17</f>
        <v>1</v>
      </c>
      <c r="AE368" s="84">
        <f t="shared" si="372"/>
        <v>0</v>
      </c>
      <c r="AF368" s="84">
        <f t="shared" si="373"/>
        <v>0</v>
      </c>
      <c r="AG368" s="84">
        <f t="shared" si="374"/>
        <v>0</v>
      </c>
      <c r="AH368" s="84">
        <f t="shared" si="375"/>
        <v>0</v>
      </c>
      <c r="AI368" s="84">
        <f t="shared" si="376"/>
        <v>0</v>
      </c>
      <c r="AL368" s="199">
        <v>5</v>
      </c>
      <c r="AM368" s="207" t="s">
        <v>104</v>
      </c>
      <c r="AN368" s="207" t="s">
        <v>104</v>
      </c>
      <c r="AO368" s="207" t="s">
        <v>104</v>
      </c>
      <c r="AP368" s="207" t="s">
        <v>104</v>
      </c>
      <c r="AQ368" s="206"/>
      <c r="AR368" s="207" t="s">
        <v>104</v>
      </c>
      <c r="AS368" s="207" t="s">
        <v>104</v>
      </c>
      <c r="AT368" s="207" t="s">
        <v>104</v>
      </c>
      <c r="AU368" s="207" t="s">
        <v>104</v>
      </c>
      <c r="AV368" s="207" t="s">
        <v>104</v>
      </c>
      <c r="AW368" s="147"/>
      <c r="AX368" s="147"/>
      <c r="AY368" s="11">
        <v>5</v>
      </c>
      <c r="AZ368" s="191">
        <v>0</v>
      </c>
      <c r="BA368" s="191">
        <v>0</v>
      </c>
      <c r="BB368" s="191">
        <v>0</v>
      </c>
      <c r="BC368" s="191">
        <v>0</v>
      </c>
      <c r="BD368" s="212">
        <v>1</v>
      </c>
      <c r="BE368" s="191">
        <v>0</v>
      </c>
      <c r="BF368" s="191">
        <v>0</v>
      </c>
      <c r="BG368" s="191">
        <v>0</v>
      </c>
      <c r="BH368" s="191">
        <v>0</v>
      </c>
      <c r="BI368" s="191">
        <v>0</v>
      </c>
      <c r="BJ368" s="147"/>
      <c r="BK368" s="215"/>
      <c r="BL368" s="147"/>
      <c r="BM368" s="147"/>
      <c r="BN368" s="147"/>
      <c r="BO368" s="147"/>
      <c r="BP368" s="147"/>
      <c r="BQ368" s="147"/>
      <c r="BS368" s="11">
        <v>5</v>
      </c>
      <c r="BT368" s="191">
        <v>0</v>
      </c>
      <c r="BU368" s="191">
        <v>0</v>
      </c>
      <c r="BV368" s="191">
        <v>0</v>
      </c>
      <c r="BW368" s="191">
        <v>0</v>
      </c>
      <c r="BX368" s="212">
        <v>1</v>
      </c>
      <c r="BY368" s="191">
        <v>0</v>
      </c>
      <c r="BZ368" s="191">
        <v>0</v>
      </c>
      <c r="CA368" s="191">
        <v>0</v>
      </c>
      <c r="CB368" s="191">
        <v>0</v>
      </c>
      <c r="CC368" s="191">
        <v>0</v>
      </c>
      <c r="CG368" s="199">
        <v>5</v>
      </c>
      <c r="CH368" s="207" t="s">
        <v>104</v>
      </c>
      <c r="CI368" s="207" t="s">
        <v>104</v>
      </c>
      <c r="CJ368" s="207" t="s">
        <v>104</v>
      </c>
      <c r="CK368" s="207" t="s">
        <v>104</v>
      </c>
      <c r="CL368" s="206"/>
      <c r="CM368" s="207" t="s">
        <v>104</v>
      </c>
      <c r="CN368" s="207" t="s">
        <v>104</v>
      </c>
      <c r="CO368" s="207" t="s">
        <v>104</v>
      </c>
      <c r="CP368" s="207" t="s">
        <v>104</v>
      </c>
      <c r="CQ368" s="207" t="s">
        <v>104</v>
      </c>
    </row>
    <row r="369" spans="1:95" x14ac:dyDescent="0.2">
      <c r="A369" s="17"/>
      <c r="B369" s="13"/>
      <c r="C369" s="11">
        <v>6</v>
      </c>
      <c r="D369" s="38">
        <v>0</v>
      </c>
      <c r="E369" s="38">
        <v>0</v>
      </c>
      <c r="F369" s="38">
        <v>0</v>
      </c>
      <c r="G369" s="38">
        <v>0</v>
      </c>
      <c r="H369" s="38">
        <v>0</v>
      </c>
      <c r="I369" s="46">
        <v>1</v>
      </c>
      <c r="J369" s="38">
        <v>0</v>
      </c>
      <c r="K369" s="38">
        <v>0</v>
      </c>
      <c r="L369" s="38">
        <v>0</v>
      </c>
      <c r="M369" s="38">
        <v>0</v>
      </c>
      <c r="Y369" s="11">
        <v>6</v>
      </c>
      <c r="Z369" s="84">
        <f t="shared" si="377"/>
        <v>0</v>
      </c>
      <c r="AA369" s="84">
        <f t="shared" si="378"/>
        <v>0</v>
      </c>
      <c r="AB369" s="84">
        <f t="shared" si="379"/>
        <v>0</v>
      </c>
      <c r="AC369" s="84">
        <f t="shared" si="380"/>
        <v>0</v>
      </c>
      <c r="AD369" s="84">
        <f t="shared" ref="AD369:AD377" si="381">IF(AQ369="p",BD369+$S$15,(IF(AQ369="z",BD369,IF(AQ369="m",BD369*$S$15,IF(AQ369="n",BD369-$S$15,BD369)))))</f>
        <v>0</v>
      </c>
      <c r="AE369" s="204">
        <f>$S$17</f>
        <v>1</v>
      </c>
      <c r="AF369" s="84">
        <f t="shared" si="373"/>
        <v>0</v>
      </c>
      <c r="AG369" s="84">
        <f t="shared" si="374"/>
        <v>0</v>
      </c>
      <c r="AH369" s="84">
        <f t="shared" si="375"/>
        <v>0</v>
      </c>
      <c r="AI369" s="84">
        <f t="shared" si="376"/>
        <v>0</v>
      </c>
      <c r="AL369" s="199">
        <v>6</v>
      </c>
      <c r="AM369" s="207" t="s">
        <v>104</v>
      </c>
      <c r="AN369" s="207" t="s">
        <v>104</v>
      </c>
      <c r="AO369" s="207" t="s">
        <v>104</v>
      </c>
      <c r="AP369" s="207" t="s">
        <v>104</v>
      </c>
      <c r="AQ369" s="207" t="s">
        <v>104</v>
      </c>
      <c r="AR369" s="206"/>
      <c r="AS369" s="207" t="s">
        <v>104</v>
      </c>
      <c r="AT369" s="207" t="s">
        <v>104</v>
      </c>
      <c r="AU369" s="207" t="s">
        <v>104</v>
      </c>
      <c r="AV369" s="207" t="s">
        <v>104</v>
      </c>
      <c r="AW369" s="147"/>
      <c r="AX369" s="147"/>
      <c r="AY369" s="11">
        <v>6</v>
      </c>
      <c r="AZ369" s="191">
        <v>0</v>
      </c>
      <c r="BA369" s="191">
        <v>0</v>
      </c>
      <c r="BB369" s="191">
        <v>0</v>
      </c>
      <c r="BC369" s="191">
        <v>0</v>
      </c>
      <c r="BD369" s="191">
        <v>0</v>
      </c>
      <c r="BE369" s="212">
        <v>1</v>
      </c>
      <c r="BF369" s="191">
        <v>0</v>
      </c>
      <c r="BG369" s="191">
        <v>0</v>
      </c>
      <c r="BH369" s="191">
        <v>0</v>
      </c>
      <c r="BI369" s="191">
        <v>0</v>
      </c>
      <c r="BJ369" s="147"/>
      <c r="BK369" s="215"/>
      <c r="BL369" s="147"/>
      <c r="BM369" s="147"/>
      <c r="BN369" s="147"/>
      <c r="BO369" s="147"/>
      <c r="BP369" s="147"/>
      <c r="BQ369" s="147"/>
      <c r="BS369" s="11">
        <v>6</v>
      </c>
      <c r="BT369" s="191">
        <v>0</v>
      </c>
      <c r="BU369" s="191">
        <v>0</v>
      </c>
      <c r="BV369" s="191">
        <v>0</v>
      </c>
      <c r="BW369" s="191">
        <v>0</v>
      </c>
      <c r="BX369" s="191">
        <v>0</v>
      </c>
      <c r="BY369" s="212">
        <v>1</v>
      </c>
      <c r="BZ369" s="191">
        <v>0</v>
      </c>
      <c r="CA369" s="191">
        <v>0</v>
      </c>
      <c r="CB369" s="191">
        <v>0</v>
      </c>
      <c r="CC369" s="191">
        <v>0</v>
      </c>
      <c r="CG369" s="199">
        <v>6</v>
      </c>
      <c r="CH369" s="207" t="s">
        <v>104</v>
      </c>
      <c r="CI369" s="207" t="s">
        <v>104</v>
      </c>
      <c r="CJ369" s="207" t="s">
        <v>104</v>
      </c>
      <c r="CK369" s="207" t="s">
        <v>104</v>
      </c>
      <c r="CL369" s="207" t="s">
        <v>104</v>
      </c>
      <c r="CM369" s="206"/>
      <c r="CN369" s="207" t="s">
        <v>104</v>
      </c>
      <c r="CO369" s="207" t="s">
        <v>104</v>
      </c>
      <c r="CP369" s="207" t="s">
        <v>104</v>
      </c>
      <c r="CQ369" s="207" t="s">
        <v>104</v>
      </c>
    </row>
    <row r="370" spans="1:95" x14ac:dyDescent="0.2">
      <c r="A370" s="17"/>
      <c r="B370" s="13"/>
      <c r="C370" s="11">
        <v>7</v>
      </c>
      <c r="D370" s="161">
        <v>0</v>
      </c>
      <c r="E370" s="161">
        <v>0</v>
      </c>
      <c r="F370" s="161">
        <v>0</v>
      </c>
      <c r="G370" s="161">
        <v>0</v>
      </c>
      <c r="H370" s="161">
        <v>0</v>
      </c>
      <c r="I370" s="161">
        <v>0</v>
      </c>
      <c r="J370" s="46">
        <v>1</v>
      </c>
      <c r="K370" s="38">
        <v>0</v>
      </c>
      <c r="L370" s="38">
        <v>0</v>
      </c>
      <c r="M370" s="38">
        <v>0</v>
      </c>
      <c r="Y370" s="11">
        <v>7</v>
      </c>
      <c r="Z370" s="84">
        <f t="shared" si="377"/>
        <v>0</v>
      </c>
      <c r="AA370" s="84">
        <f t="shared" si="378"/>
        <v>0</v>
      </c>
      <c r="AB370" s="84">
        <f t="shared" si="379"/>
        <v>0</v>
      </c>
      <c r="AC370" s="84">
        <f t="shared" si="380"/>
        <v>0</v>
      </c>
      <c r="AD370" s="84">
        <f t="shared" si="381"/>
        <v>0</v>
      </c>
      <c r="AE370" s="84">
        <f t="shared" ref="AE370:AE378" si="382">IF(AR370="p",BE370+$S$15,(IF(AR370="z",BE370,IF(AR370="m",BE370*$S$15,IF(AR370="n",BE370-$S$15,BE370)))))</f>
        <v>0</v>
      </c>
      <c r="AF370" s="204">
        <f>$S$17</f>
        <v>1</v>
      </c>
      <c r="AG370" s="84">
        <f t="shared" si="374"/>
        <v>0</v>
      </c>
      <c r="AH370" s="84">
        <f t="shared" si="375"/>
        <v>0</v>
      </c>
      <c r="AI370" s="84">
        <f t="shared" si="376"/>
        <v>0</v>
      </c>
      <c r="AL370" s="199">
        <v>7</v>
      </c>
      <c r="AM370" s="207" t="s">
        <v>104</v>
      </c>
      <c r="AN370" s="207" t="s">
        <v>104</v>
      </c>
      <c r="AO370" s="207" t="s">
        <v>104</v>
      </c>
      <c r="AP370" s="207" t="s">
        <v>104</v>
      </c>
      <c r="AQ370" s="207" t="s">
        <v>104</v>
      </c>
      <c r="AR370" s="207" t="s">
        <v>104</v>
      </c>
      <c r="AS370" s="206"/>
      <c r="AT370" s="207" t="s">
        <v>104</v>
      </c>
      <c r="AU370" s="207" t="s">
        <v>104</v>
      </c>
      <c r="AV370" s="207" t="s">
        <v>104</v>
      </c>
      <c r="AW370" s="147"/>
      <c r="AX370" s="147"/>
      <c r="AY370" s="11">
        <v>7</v>
      </c>
      <c r="AZ370" s="191">
        <v>0</v>
      </c>
      <c r="BA370" s="193">
        <v>0</v>
      </c>
      <c r="BB370" s="193">
        <v>0</v>
      </c>
      <c r="BC370" s="193">
        <v>0</v>
      </c>
      <c r="BD370" s="193">
        <v>0</v>
      </c>
      <c r="BE370" s="193">
        <v>0</v>
      </c>
      <c r="BF370" s="212">
        <v>1</v>
      </c>
      <c r="BG370" s="191">
        <v>0</v>
      </c>
      <c r="BH370" s="191">
        <v>0</v>
      </c>
      <c r="BI370" s="191">
        <v>0</v>
      </c>
      <c r="BJ370" s="147"/>
      <c r="BK370" s="215"/>
      <c r="BL370" s="147"/>
      <c r="BM370" s="147"/>
      <c r="BN370" s="147"/>
      <c r="BO370" s="147"/>
      <c r="BP370" s="147"/>
      <c r="BQ370" s="147"/>
      <c r="BS370" s="11">
        <v>7</v>
      </c>
      <c r="BT370" s="191">
        <v>0</v>
      </c>
      <c r="BU370" s="193">
        <v>0</v>
      </c>
      <c r="BV370" s="193">
        <v>0</v>
      </c>
      <c r="BW370" s="193">
        <v>0</v>
      </c>
      <c r="BX370" s="193">
        <v>0</v>
      </c>
      <c r="BY370" s="193">
        <v>0</v>
      </c>
      <c r="BZ370" s="212">
        <v>1</v>
      </c>
      <c r="CA370" s="191">
        <v>0</v>
      </c>
      <c r="CB370" s="191">
        <v>0</v>
      </c>
      <c r="CC370" s="191">
        <v>0</v>
      </c>
      <c r="CG370" s="199">
        <v>7</v>
      </c>
      <c r="CH370" s="207" t="s">
        <v>104</v>
      </c>
      <c r="CI370" s="207" t="s">
        <v>104</v>
      </c>
      <c r="CJ370" s="207" t="s">
        <v>104</v>
      </c>
      <c r="CK370" s="207" t="s">
        <v>104</v>
      </c>
      <c r="CL370" s="207" t="s">
        <v>104</v>
      </c>
      <c r="CM370" s="207" t="s">
        <v>104</v>
      </c>
      <c r="CN370" s="206"/>
      <c r="CO370" s="207" t="s">
        <v>104</v>
      </c>
      <c r="CP370" s="207" t="s">
        <v>104</v>
      </c>
      <c r="CQ370" s="207" t="s">
        <v>104</v>
      </c>
    </row>
    <row r="371" spans="1:95" x14ac:dyDescent="0.2">
      <c r="A371" s="17"/>
      <c r="C371" s="11">
        <v>8</v>
      </c>
      <c r="D371" s="161">
        <v>0</v>
      </c>
      <c r="E371" s="161">
        <v>0</v>
      </c>
      <c r="F371" s="161">
        <v>0</v>
      </c>
      <c r="G371" s="161">
        <v>0</v>
      </c>
      <c r="H371" s="161">
        <v>0</v>
      </c>
      <c r="I371" s="161">
        <v>0</v>
      </c>
      <c r="J371" s="84">
        <v>0</v>
      </c>
      <c r="K371" s="46">
        <v>1</v>
      </c>
      <c r="L371" s="38">
        <v>0</v>
      </c>
      <c r="M371" s="38">
        <v>0</v>
      </c>
      <c r="Y371" s="11">
        <v>8</v>
      </c>
      <c r="Z371" s="84">
        <f t="shared" si="377"/>
        <v>0</v>
      </c>
      <c r="AA371" s="84">
        <f t="shared" si="378"/>
        <v>0</v>
      </c>
      <c r="AB371" s="84">
        <f t="shared" si="379"/>
        <v>0</v>
      </c>
      <c r="AC371" s="84">
        <f t="shared" si="380"/>
        <v>0</v>
      </c>
      <c r="AD371" s="84">
        <f t="shared" si="381"/>
        <v>0</v>
      </c>
      <c r="AE371" s="84">
        <f t="shared" si="382"/>
        <v>0</v>
      </c>
      <c r="AF371" s="84">
        <f t="shared" ref="AF371:AF379" si="383">IF(AS371="p",BF371+$S$15,(IF(AS371="z",BF371,IF(AS371="m",BF371*$S$15,IF(AS371="n",BF371-$S$15,BF371)))))</f>
        <v>0</v>
      </c>
      <c r="AG371" s="204">
        <f>$S$17</f>
        <v>1</v>
      </c>
      <c r="AH371" s="84">
        <f t="shared" si="375"/>
        <v>0</v>
      </c>
      <c r="AI371" s="84">
        <f t="shared" si="376"/>
        <v>0</v>
      </c>
      <c r="AL371" s="199">
        <v>8</v>
      </c>
      <c r="AM371" s="207" t="s">
        <v>104</v>
      </c>
      <c r="AN371" s="207" t="s">
        <v>104</v>
      </c>
      <c r="AO371" s="207" t="s">
        <v>104</v>
      </c>
      <c r="AP371" s="207" t="s">
        <v>104</v>
      </c>
      <c r="AQ371" s="207" t="s">
        <v>104</v>
      </c>
      <c r="AR371" s="207" t="s">
        <v>104</v>
      </c>
      <c r="AS371" s="207" t="s">
        <v>104</v>
      </c>
      <c r="AT371" s="206"/>
      <c r="AU371" s="207" t="s">
        <v>104</v>
      </c>
      <c r="AV371" s="207" t="s">
        <v>104</v>
      </c>
      <c r="AW371" s="147"/>
      <c r="AX371" s="147"/>
      <c r="AY371" s="11">
        <v>8</v>
      </c>
      <c r="AZ371" s="191">
        <v>0</v>
      </c>
      <c r="BA371" s="193">
        <v>0</v>
      </c>
      <c r="BB371" s="193">
        <v>0</v>
      </c>
      <c r="BC371" s="193">
        <v>0</v>
      </c>
      <c r="BD371" s="193">
        <v>0</v>
      </c>
      <c r="BE371" s="193">
        <v>0</v>
      </c>
      <c r="BF371" s="193">
        <v>0</v>
      </c>
      <c r="BG371" s="212">
        <v>1</v>
      </c>
      <c r="BH371" s="191">
        <v>0</v>
      </c>
      <c r="BI371" s="191">
        <v>0</v>
      </c>
      <c r="BJ371" s="147"/>
      <c r="BK371" s="215"/>
      <c r="BL371" s="147"/>
      <c r="BM371" s="147"/>
      <c r="BN371" s="147"/>
      <c r="BO371" s="147"/>
      <c r="BP371" s="147"/>
      <c r="BQ371" s="147"/>
      <c r="BS371" s="11">
        <v>8</v>
      </c>
      <c r="BT371" s="191">
        <v>0</v>
      </c>
      <c r="BU371" s="193">
        <v>0</v>
      </c>
      <c r="BV371" s="193">
        <v>0</v>
      </c>
      <c r="BW371" s="193">
        <v>0</v>
      </c>
      <c r="BX371" s="193">
        <v>0</v>
      </c>
      <c r="BY371" s="193">
        <v>0</v>
      </c>
      <c r="BZ371" s="193">
        <v>0</v>
      </c>
      <c r="CA371" s="212">
        <v>1</v>
      </c>
      <c r="CB371" s="191">
        <v>0</v>
      </c>
      <c r="CC371" s="191">
        <v>0</v>
      </c>
      <c r="CG371" s="199">
        <v>8</v>
      </c>
      <c r="CH371" s="207" t="s">
        <v>104</v>
      </c>
      <c r="CI371" s="207" t="s">
        <v>104</v>
      </c>
      <c r="CJ371" s="207" t="s">
        <v>104</v>
      </c>
      <c r="CK371" s="207" t="s">
        <v>104</v>
      </c>
      <c r="CL371" s="207" t="s">
        <v>104</v>
      </c>
      <c r="CM371" s="207" t="s">
        <v>104</v>
      </c>
      <c r="CN371" s="207" t="s">
        <v>104</v>
      </c>
      <c r="CO371" s="206"/>
      <c r="CP371" s="207" t="s">
        <v>104</v>
      </c>
      <c r="CQ371" s="207" t="s">
        <v>104</v>
      </c>
    </row>
    <row r="372" spans="1:95" x14ac:dyDescent="0.2">
      <c r="A372" s="17"/>
      <c r="C372" s="11">
        <v>9</v>
      </c>
      <c r="D372" s="161">
        <v>0</v>
      </c>
      <c r="E372" s="161">
        <v>0</v>
      </c>
      <c r="F372" s="161">
        <v>0</v>
      </c>
      <c r="G372" s="161">
        <v>0</v>
      </c>
      <c r="H372" s="161">
        <v>0</v>
      </c>
      <c r="I372" s="161">
        <v>0</v>
      </c>
      <c r="J372" s="84">
        <v>0</v>
      </c>
      <c r="K372" s="84">
        <v>0</v>
      </c>
      <c r="L372" s="46">
        <v>1</v>
      </c>
      <c r="M372" s="38">
        <v>0</v>
      </c>
      <c r="Y372" s="11">
        <v>9</v>
      </c>
      <c r="Z372" s="84">
        <f t="shared" si="377"/>
        <v>0</v>
      </c>
      <c r="AA372" s="84">
        <f t="shared" si="378"/>
        <v>0</v>
      </c>
      <c r="AB372" s="84">
        <f t="shared" si="379"/>
        <v>0</v>
      </c>
      <c r="AC372" s="84">
        <f t="shared" si="380"/>
        <v>0</v>
      </c>
      <c r="AD372" s="84">
        <f t="shared" si="381"/>
        <v>0</v>
      </c>
      <c r="AE372" s="84">
        <f t="shared" si="382"/>
        <v>0</v>
      </c>
      <c r="AF372" s="84">
        <f t="shared" si="383"/>
        <v>0</v>
      </c>
      <c r="AG372" s="84">
        <f t="shared" ref="AG372:AG380" si="384">IF(AT372="p",BG372+$S$15,(IF(AT372="z",BG372,IF(AT372="m",BG372*$S$15,IF(AT372="n",BG372-$S$15,BG372)))))</f>
        <v>0</v>
      </c>
      <c r="AH372" s="204">
        <f>$S$17</f>
        <v>1</v>
      </c>
      <c r="AI372" s="84">
        <f t="shared" si="376"/>
        <v>0</v>
      </c>
      <c r="AL372" s="199">
        <v>9</v>
      </c>
      <c r="AM372" s="207" t="s">
        <v>104</v>
      </c>
      <c r="AN372" s="207" t="s">
        <v>104</v>
      </c>
      <c r="AO372" s="207" t="s">
        <v>104</v>
      </c>
      <c r="AP372" s="207" t="s">
        <v>104</v>
      </c>
      <c r="AQ372" s="207" t="s">
        <v>104</v>
      </c>
      <c r="AR372" s="207" t="s">
        <v>104</v>
      </c>
      <c r="AS372" s="207" t="s">
        <v>104</v>
      </c>
      <c r="AT372" s="207" t="s">
        <v>104</v>
      </c>
      <c r="AU372" s="206"/>
      <c r="AV372" s="207" t="s">
        <v>104</v>
      </c>
      <c r="AW372" s="147"/>
      <c r="AX372" s="147"/>
      <c r="AY372" s="11">
        <v>9</v>
      </c>
      <c r="AZ372" s="191">
        <v>0</v>
      </c>
      <c r="BA372" s="193">
        <v>0</v>
      </c>
      <c r="BB372" s="193">
        <v>0</v>
      </c>
      <c r="BC372" s="193">
        <v>0</v>
      </c>
      <c r="BD372" s="193">
        <v>0</v>
      </c>
      <c r="BE372" s="193">
        <v>0</v>
      </c>
      <c r="BF372" s="193">
        <v>0</v>
      </c>
      <c r="BG372" s="193">
        <v>0</v>
      </c>
      <c r="BH372" s="212">
        <v>1</v>
      </c>
      <c r="BI372" s="191">
        <v>0</v>
      </c>
      <c r="BJ372" s="147"/>
      <c r="BK372" s="215"/>
      <c r="BL372" s="147"/>
      <c r="BM372" s="147"/>
      <c r="BN372" s="147"/>
      <c r="BO372" s="147"/>
      <c r="BP372" s="147"/>
      <c r="BQ372" s="147"/>
      <c r="BS372" s="11">
        <v>9</v>
      </c>
      <c r="BT372" s="191">
        <v>0</v>
      </c>
      <c r="BU372" s="193">
        <v>0</v>
      </c>
      <c r="BV372" s="193">
        <v>0</v>
      </c>
      <c r="BW372" s="193">
        <v>0</v>
      </c>
      <c r="BX372" s="193">
        <v>0</v>
      </c>
      <c r="BY372" s="193">
        <v>0</v>
      </c>
      <c r="BZ372" s="193">
        <v>0</v>
      </c>
      <c r="CA372" s="193">
        <v>0</v>
      </c>
      <c r="CB372" s="212">
        <v>1</v>
      </c>
      <c r="CC372" s="191">
        <v>0</v>
      </c>
      <c r="CG372" s="199">
        <v>9</v>
      </c>
      <c r="CH372" s="207" t="s">
        <v>104</v>
      </c>
      <c r="CI372" s="207" t="s">
        <v>104</v>
      </c>
      <c r="CJ372" s="207" t="s">
        <v>104</v>
      </c>
      <c r="CK372" s="207" t="s">
        <v>104</v>
      </c>
      <c r="CL372" s="207" t="s">
        <v>104</v>
      </c>
      <c r="CM372" s="207" t="s">
        <v>104</v>
      </c>
      <c r="CN372" s="207" t="s">
        <v>104</v>
      </c>
      <c r="CO372" s="207" t="s">
        <v>104</v>
      </c>
      <c r="CP372" s="206"/>
      <c r="CQ372" s="207" t="s">
        <v>104</v>
      </c>
    </row>
    <row r="373" spans="1:95" x14ac:dyDescent="0.2">
      <c r="A373" s="17"/>
      <c r="C373" s="166">
        <v>10</v>
      </c>
      <c r="D373" s="157">
        <v>0</v>
      </c>
      <c r="E373" s="157">
        <v>0</v>
      </c>
      <c r="F373" s="157">
        <v>0</v>
      </c>
      <c r="G373" s="157">
        <v>0</v>
      </c>
      <c r="H373" s="157">
        <v>0</v>
      </c>
      <c r="I373" s="157">
        <v>0</v>
      </c>
      <c r="J373" s="167">
        <v>0</v>
      </c>
      <c r="K373" s="167">
        <v>0</v>
      </c>
      <c r="L373" s="167">
        <v>0</v>
      </c>
      <c r="M373" s="168">
        <v>1</v>
      </c>
      <c r="Y373" s="166">
        <v>10</v>
      </c>
      <c r="Z373" s="167">
        <f>IF(AM373="p",AZ373+$S$15,(IF(AM373="z",AZ373,IF(AM373="m",AZ373*$S$15,IF(AM373="n",AZ373-$S$15,AZ373)))))</f>
        <v>0</v>
      </c>
      <c r="AA373" s="167">
        <f t="shared" si="378"/>
        <v>0</v>
      </c>
      <c r="AB373" s="167">
        <f t="shared" si="379"/>
        <v>0</v>
      </c>
      <c r="AC373" s="167">
        <f t="shared" si="380"/>
        <v>0</v>
      </c>
      <c r="AD373" s="167">
        <f t="shared" si="381"/>
        <v>0</v>
      </c>
      <c r="AE373" s="167">
        <f t="shared" si="382"/>
        <v>0</v>
      </c>
      <c r="AF373" s="167">
        <f t="shared" si="383"/>
        <v>0</v>
      </c>
      <c r="AG373" s="167">
        <f t="shared" si="384"/>
        <v>0</v>
      </c>
      <c r="AH373" s="167">
        <f t="shared" ref="AH373:AH381" si="385">IF(AU373="p",BH373+$S$15,(IF(AU373="z",BH373,IF(AU373="m",BH373*$S$15,IF(AU373="n",BH373-$S$15,BH373)))))</f>
        <v>0</v>
      </c>
      <c r="AI373" s="168">
        <f>$S$17</f>
        <v>1</v>
      </c>
      <c r="AL373" s="200">
        <v>10</v>
      </c>
      <c r="AM373" s="208" t="s">
        <v>104</v>
      </c>
      <c r="AN373" s="208" t="s">
        <v>104</v>
      </c>
      <c r="AO373" s="208" t="s">
        <v>104</v>
      </c>
      <c r="AP373" s="208" t="s">
        <v>104</v>
      </c>
      <c r="AQ373" s="208" t="s">
        <v>104</v>
      </c>
      <c r="AR373" s="208" t="s">
        <v>104</v>
      </c>
      <c r="AS373" s="208" t="s">
        <v>104</v>
      </c>
      <c r="AT373" s="208" t="s">
        <v>104</v>
      </c>
      <c r="AU373" s="208" t="s">
        <v>104</v>
      </c>
      <c r="AV373" s="209"/>
      <c r="AW373" s="169"/>
      <c r="AX373" s="169"/>
      <c r="AY373" s="166">
        <v>10</v>
      </c>
      <c r="AZ373" s="196">
        <v>0</v>
      </c>
      <c r="BA373" s="195">
        <v>0</v>
      </c>
      <c r="BB373" s="195">
        <v>0</v>
      </c>
      <c r="BC373" s="195">
        <v>0</v>
      </c>
      <c r="BD373" s="195">
        <v>0</v>
      </c>
      <c r="BE373" s="195">
        <v>0</v>
      </c>
      <c r="BF373" s="195">
        <v>0</v>
      </c>
      <c r="BG373" s="195">
        <v>0</v>
      </c>
      <c r="BH373" s="195">
        <v>0</v>
      </c>
      <c r="BI373" s="213">
        <v>1</v>
      </c>
      <c r="BJ373" s="169"/>
      <c r="BK373" s="217"/>
      <c r="BL373" s="169"/>
      <c r="BM373" s="169"/>
      <c r="BN373" s="169"/>
      <c r="BO373" s="169"/>
      <c r="BP373" s="169"/>
      <c r="BQ373" s="169"/>
      <c r="BS373" s="166">
        <v>10</v>
      </c>
      <c r="BT373" s="196">
        <v>0</v>
      </c>
      <c r="BU373" s="195">
        <v>0</v>
      </c>
      <c r="BV373" s="195">
        <v>0</v>
      </c>
      <c r="BW373" s="195">
        <v>0</v>
      </c>
      <c r="BX373" s="195">
        <v>0</v>
      </c>
      <c r="BY373" s="195">
        <v>0</v>
      </c>
      <c r="BZ373" s="195">
        <v>0</v>
      </c>
      <c r="CA373" s="195">
        <v>0</v>
      </c>
      <c r="CB373" s="195">
        <v>0</v>
      </c>
      <c r="CC373" s="213">
        <v>1</v>
      </c>
      <c r="CG373" s="200">
        <v>10</v>
      </c>
      <c r="CH373" s="208" t="s">
        <v>104</v>
      </c>
      <c r="CI373" s="208" t="s">
        <v>104</v>
      </c>
      <c r="CJ373" s="208" t="s">
        <v>104</v>
      </c>
      <c r="CK373" s="208" t="s">
        <v>104</v>
      </c>
      <c r="CL373" s="208" t="s">
        <v>104</v>
      </c>
      <c r="CM373" s="208" t="s">
        <v>104</v>
      </c>
      <c r="CN373" s="208" t="s">
        <v>104</v>
      </c>
      <c r="CO373" s="208" t="s">
        <v>104</v>
      </c>
      <c r="CP373" s="208" t="s">
        <v>104</v>
      </c>
      <c r="CQ373" s="209"/>
    </row>
    <row r="374" spans="1:95" x14ac:dyDescent="0.2">
      <c r="A374" s="17" t="s">
        <v>12</v>
      </c>
      <c r="B374" s="13">
        <f>B364+1</f>
        <v>38</v>
      </c>
      <c r="C374" s="11">
        <v>1</v>
      </c>
      <c r="D374" s="46">
        <v>1</v>
      </c>
      <c r="E374" s="38">
        <v>0</v>
      </c>
      <c r="F374" s="38">
        <v>0</v>
      </c>
      <c r="G374" s="38">
        <v>0</v>
      </c>
      <c r="H374" s="38">
        <v>0</v>
      </c>
      <c r="I374" s="38">
        <v>0</v>
      </c>
      <c r="J374" s="38">
        <v>0</v>
      </c>
      <c r="K374" s="38">
        <v>0</v>
      </c>
      <c r="L374" s="38">
        <v>0</v>
      </c>
      <c r="M374" s="38">
        <v>0</v>
      </c>
      <c r="O374" s="10"/>
      <c r="Y374" s="11">
        <v>1</v>
      </c>
      <c r="Z374" s="204">
        <f>$S$17</f>
        <v>1</v>
      </c>
      <c r="AA374" s="84">
        <f>IF(AN374="p",BA374+$S$15,(IF(AN374="z",BA374,IF(AN374="m",BA374*$S$15,IF(AN374="n",BA374-$S$15,BA374)))))</f>
        <v>0</v>
      </c>
      <c r="AB374" s="84">
        <f t="shared" si="379"/>
        <v>0</v>
      </c>
      <c r="AC374" s="84">
        <f t="shared" si="380"/>
        <v>0</v>
      </c>
      <c r="AD374" s="84">
        <f t="shared" si="381"/>
        <v>0</v>
      </c>
      <c r="AE374" s="84">
        <f t="shared" si="382"/>
        <v>0</v>
      </c>
      <c r="AF374" s="84">
        <f t="shared" si="383"/>
        <v>0</v>
      </c>
      <c r="AG374" s="84">
        <f t="shared" si="384"/>
        <v>0</v>
      </c>
      <c r="AH374" s="84">
        <f t="shared" si="385"/>
        <v>0</v>
      </c>
      <c r="AI374" s="84">
        <f t="shared" ref="AI374:AI382" si="386">IF(AV374="p",BI374+$S$15,(IF(AV374="z",BI374,IF(AV374="m",BI374*$S$15,IF(AV374="n",BI374-$S$15,BI374)))))</f>
        <v>0</v>
      </c>
      <c r="AL374" s="199">
        <v>1</v>
      </c>
      <c r="AM374" s="206"/>
      <c r="AN374" s="207" t="s">
        <v>104</v>
      </c>
      <c r="AO374" s="207" t="s">
        <v>104</v>
      </c>
      <c r="AP374" s="207" t="s">
        <v>104</v>
      </c>
      <c r="AQ374" s="207" t="s">
        <v>104</v>
      </c>
      <c r="AR374" s="207" t="s">
        <v>104</v>
      </c>
      <c r="AS374" s="207" t="s">
        <v>104</v>
      </c>
      <c r="AT374" s="207" t="s">
        <v>104</v>
      </c>
      <c r="AU374" s="207" t="s">
        <v>104</v>
      </c>
      <c r="AV374" s="207" t="s">
        <v>104</v>
      </c>
      <c r="AW374" s="147"/>
      <c r="AX374" s="147"/>
      <c r="AY374" s="11">
        <v>1</v>
      </c>
      <c r="AZ374" s="212">
        <v>1</v>
      </c>
      <c r="BA374" s="191">
        <v>0</v>
      </c>
      <c r="BB374" s="191">
        <v>0</v>
      </c>
      <c r="BC374" s="191">
        <v>0</v>
      </c>
      <c r="BD374" s="191">
        <v>0</v>
      </c>
      <c r="BE374" s="191">
        <v>0</v>
      </c>
      <c r="BF374" s="191">
        <v>0</v>
      </c>
      <c r="BG374" s="191">
        <v>0</v>
      </c>
      <c r="BH374" s="191">
        <v>0</v>
      </c>
      <c r="BI374" s="191">
        <v>0</v>
      </c>
      <c r="BJ374" s="147"/>
      <c r="BK374" s="215"/>
      <c r="BL374" s="147"/>
      <c r="BM374" s="147"/>
      <c r="BN374" s="147"/>
      <c r="BO374" s="147"/>
      <c r="BP374" s="147"/>
      <c r="BQ374" s="147"/>
      <c r="BS374" s="11">
        <v>1</v>
      </c>
      <c r="BT374" s="212">
        <v>1</v>
      </c>
      <c r="BU374" s="191">
        <v>0</v>
      </c>
      <c r="BV374" s="191">
        <v>0</v>
      </c>
      <c r="BW374" s="191">
        <v>0</v>
      </c>
      <c r="BX374" s="191">
        <v>0</v>
      </c>
      <c r="BY374" s="191">
        <v>0</v>
      </c>
      <c r="BZ374" s="191">
        <v>0</v>
      </c>
      <c r="CA374" s="191">
        <v>0</v>
      </c>
      <c r="CB374" s="191">
        <v>0</v>
      </c>
      <c r="CC374" s="191">
        <v>0</v>
      </c>
      <c r="CG374" s="199">
        <v>1</v>
      </c>
      <c r="CH374" s="206"/>
      <c r="CI374" s="207" t="s">
        <v>104</v>
      </c>
      <c r="CJ374" s="207" t="s">
        <v>104</v>
      </c>
      <c r="CK374" s="207" t="s">
        <v>104</v>
      </c>
      <c r="CL374" s="207" t="s">
        <v>104</v>
      </c>
      <c r="CM374" s="207" t="s">
        <v>104</v>
      </c>
      <c r="CN374" s="207" t="s">
        <v>104</v>
      </c>
      <c r="CO374" s="207" t="s">
        <v>104</v>
      </c>
      <c r="CP374" s="207" t="s">
        <v>104</v>
      </c>
      <c r="CQ374" s="207" t="s">
        <v>104</v>
      </c>
    </row>
    <row r="375" spans="1:95" x14ac:dyDescent="0.2">
      <c r="A375" s="17"/>
      <c r="B375" s="13"/>
      <c r="C375" s="11">
        <v>2</v>
      </c>
      <c r="D375" s="38">
        <v>0</v>
      </c>
      <c r="E375" s="46">
        <v>1</v>
      </c>
      <c r="F375" s="38">
        <v>0</v>
      </c>
      <c r="G375" s="38">
        <v>0</v>
      </c>
      <c r="H375" s="38">
        <v>0</v>
      </c>
      <c r="I375" s="38">
        <v>0</v>
      </c>
      <c r="J375" s="38">
        <v>0</v>
      </c>
      <c r="K375" s="38">
        <v>0</v>
      </c>
      <c r="L375" s="38">
        <v>0</v>
      </c>
      <c r="M375" s="38">
        <v>0</v>
      </c>
      <c r="Y375" s="11">
        <v>2</v>
      </c>
      <c r="Z375" s="84">
        <f>IF(AM375="p",AZ375+$S$15,(IF(AM375="z",AZ375,IF(AM375="m",AZ375*$S$15,IF(AM375="n",AZ375-$S$15,AZ375)))))</f>
        <v>0</v>
      </c>
      <c r="AA375" s="204">
        <f>$S$17</f>
        <v>1</v>
      </c>
      <c r="AB375" s="84">
        <f t="shared" si="379"/>
        <v>0</v>
      </c>
      <c r="AC375" s="84">
        <f t="shared" si="380"/>
        <v>0</v>
      </c>
      <c r="AD375" s="84">
        <f t="shared" si="381"/>
        <v>0</v>
      </c>
      <c r="AE375" s="84">
        <f t="shared" si="382"/>
        <v>0</v>
      </c>
      <c r="AF375" s="84">
        <f t="shared" si="383"/>
        <v>0</v>
      </c>
      <c r="AG375" s="84">
        <f t="shared" si="384"/>
        <v>0</v>
      </c>
      <c r="AH375" s="84">
        <f t="shared" si="385"/>
        <v>0</v>
      </c>
      <c r="AI375" s="84">
        <f t="shared" si="386"/>
        <v>0</v>
      </c>
      <c r="AL375" s="199">
        <v>2</v>
      </c>
      <c r="AM375" s="207" t="s">
        <v>104</v>
      </c>
      <c r="AN375" s="206"/>
      <c r="AO375" s="207" t="s">
        <v>104</v>
      </c>
      <c r="AP375" s="207" t="s">
        <v>104</v>
      </c>
      <c r="AQ375" s="207" t="s">
        <v>104</v>
      </c>
      <c r="AR375" s="207" t="s">
        <v>104</v>
      </c>
      <c r="AS375" s="207" t="s">
        <v>104</v>
      </c>
      <c r="AT375" s="207" t="s">
        <v>104</v>
      </c>
      <c r="AU375" s="207" t="s">
        <v>104</v>
      </c>
      <c r="AV375" s="207" t="s">
        <v>104</v>
      </c>
      <c r="AW375" s="147"/>
      <c r="AX375" s="147"/>
      <c r="AY375" s="11">
        <v>2</v>
      </c>
      <c r="AZ375" s="191">
        <v>0</v>
      </c>
      <c r="BA375" s="212">
        <v>1</v>
      </c>
      <c r="BB375" s="191">
        <v>0</v>
      </c>
      <c r="BC375" s="191">
        <v>0</v>
      </c>
      <c r="BD375" s="191">
        <v>0</v>
      </c>
      <c r="BE375" s="191">
        <v>0</v>
      </c>
      <c r="BF375" s="191">
        <v>0</v>
      </c>
      <c r="BG375" s="191">
        <v>0</v>
      </c>
      <c r="BH375" s="191">
        <v>0</v>
      </c>
      <c r="BI375" s="191">
        <v>0</v>
      </c>
      <c r="BJ375" s="147"/>
      <c r="BK375" s="215"/>
      <c r="BL375" s="147"/>
      <c r="BM375" s="147"/>
      <c r="BN375" s="147"/>
      <c r="BO375" s="147"/>
      <c r="BP375" s="147"/>
      <c r="BQ375" s="147"/>
      <c r="BS375" s="11">
        <v>2</v>
      </c>
      <c r="BT375" s="191">
        <v>0</v>
      </c>
      <c r="BU375" s="212">
        <v>1</v>
      </c>
      <c r="BV375" s="191">
        <v>0</v>
      </c>
      <c r="BW375" s="191">
        <v>0</v>
      </c>
      <c r="BX375" s="191">
        <v>0</v>
      </c>
      <c r="BY375" s="191">
        <v>0</v>
      </c>
      <c r="BZ375" s="191">
        <v>0</v>
      </c>
      <c r="CA375" s="191">
        <v>0</v>
      </c>
      <c r="CB375" s="191">
        <v>0</v>
      </c>
      <c r="CC375" s="191">
        <v>0</v>
      </c>
      <c r="CG375" s="199">
        <v>2</v>
      </c>
      <c r="CH375" s="207" t="s">
        <v>104</v>
      </c>
      <c r="CI375" s="206"/>
      <c r="CJ375" s="207" t="s">
        <v>104</v>
      </c>
      <c r="CK375" s="207" t="s">
        <v>104</v>
      </c>
      <c r="CL375" s="207" t="s">
        <v>104</v>
      </c>
      <c r="CM375" s="207" t="s">
        <v>104</v>
      </c>
      <c r="CN375" s="207" t="s">
        <v>104</v>
      </c>
      <c r="CO375" s="207" t="s">
        <v>104</v>
      </c>
      <c r="CP375" s="207" t="s">
        <v>104</v>
      </c>
      <c r="CQ375" s="207" t="s">
        <v>104</v>
      </c>
    </row>
    <row r="376" spans="1:95" x14ac:dyDescent="0.2">
      <c r="A376" s="17"/>
      <c r="B376" s="13"/>
      <c r="C376" s="11">
        <v>3</v>
      </c>
      <c r="D376" s="38">
        <v>0</v>
      </c>
      <c r="E376" s="38">
        <v>0</v>
      </c>
      <c r="F376" s="46">
        <v>1</v>
      </c>
      <c r="G376" s="38">
        <v>0</v>
      </c>
      <c r="H376" s="38">
        <v>0</v>
      </c>
      <c r="I376" s="38">
        <v>0</v>
      </c>
      <c r="J376" s="38">
        <v>0</v>
      </c>
      <c r="K376" s="38">
        <v>0</v>
      </c>
      <c r="L376" s="38">
        <v>0</v>
      </c>
      <c r="M376" s="38">
        <v>0</v>
      </c>
      <c r="Y376" s="11">
        <v>3</v>
      </c>
      <c r="Z376" s="84">
        <f t="shared" ref="Z376:Z382" si="387">IF(AM376="p",AZ376+$S$15,(IF(AM376="z",AZ376,IF(AM376="m",AZ376*$S$15,IF(AM376="n",AZ376-$S$15,AZ376)))))</f>
        <v>0</v>
      </c>
      <c r="AA376" s="84">
        <f t="shared" ref="AA376:AA383" si="388">IF(AN376="p",BA376+$S$15,(IF(AN376="z",BA376,IF(AN376="m",BA376*$S$15,IF(AN376="n",BA376-$S$15,BA376)))))</f>
        <v>0</v>
      </c>
      <c r="AB376" s="204">
        <f>$S$17</f>
        <v>1</v>
      </c>
      <c r="AC376" s="84">
        <f t="shared" si="380"/>
        <v>0</v>
      </c>
      <c r="AD376" s="84">
        <f t="shared" si="381"/>
        <v>0</v>
      </c>
      <c r="AE376" s="84">
        <f t="shared" si="382"/>
        <v>0</v>
      </c>
      <c r="AF376" s="84">
        <f t="shared" si="383"/>
        <v>0</v>
      </c>
      <c r="AG376" s="84">
        <f t="shared" si="384"/>
        <v>0</v>
      </c>
      <c r="AH376" s="84">
        <f t="shared" si="385"/>
        <v>0</v>
      </c>
      <c r="AI376" s="84">
        <f t="shared" si="386"/>
        <v>0</v>
      </c>
      <c r="AL376" s="199">
        <v>3</v>
      </c>
      <c r="AM376" s="207" t="s">
        <v>104</v>
      </c>
      <c r="AN376" s="207" t="s">
        <v>104</v>
      </c>
      <c r="AO376" s="206"/>
      <c r="AP376" s="207" t="s">
        <v>104</v>
      </c>
      <c r="AQ376" s="207" t="s">
        <v>104</v>
      </c>
      <c r="AR376" s="207" t="s">
        <v>104</v>
      </c>
      <c r="AS376" s="207" t="s">
        <v>104</v>
      </c>
      <c r="AT376" s="207" t="s">
        <v>104</v>
      </c>
      <c r="AU376" s="207" t="s">
        <v>104</v>
      </c>
      <c r="AV376" s="207" t="s">
        <v>104</v>
      </c>
      <c r="AW376" s="147"/>
      <c r="AX376" s="147"/>
      <c r="AY376" s="11">
        <v>3</v>
      </c>
      <c r="AZ376" s="191">
        <v>0</v>
      </c>
      <c r="BA376" s="191">
        <v>0</v>
      </c>
      <c r="BB376" s="212">
        <v>1</v>
      </c>
      <c r="BC376" s="191">
        <v>0</v>
      </c>
      <c r="BD376" s="191">
        <v>0</v>
      </c>
      <c r="BE376" s="191">
        <v>0</v>
      </c>
      <c r="BF376" s="191">
        <v>0</v>
      </c>
      <c r="BG376" s="191">
        <v>0</v>
      </c>
      <c r="BH376" s="191">
        <v>0</v>
      </c>
      <c r="BI376" s="191">
        <v>0</v>
      </c>
      <c r="BJ376" s="147"/>
      <c r="BK376" s="215"/>
      <c r="BL376" s="147"/>
      <c r="BM376" s="147"/>
      <c r="BN376" s="147"/>
      <c r="BO376" s="147"/>
      <c r="BP376" s="147"/>
      <c r="BQ376" s="147"/>
      <c r="BS376" s="11">
        <v>3</v>
      </c>
      <c r="BT376" s="191">
        <v>0</v>
      </c>
      <c r="BU376" s="191">
        <v>0</v>
      </c>
      <c r="BV376" s="212">
        <v>1</v>
      </c>
      <c r="BW376" s="191">
        <v>0</v>
      </c>
      <c r="BX376" s="191">
        <v>0</v>
      </c>
      <c r="BY376" s="191">
        <v>0</v>
      </c>
      <c r="BZ376" s="191">
        <v>0</v>
      </c>
      <c r="CA376" s="191">
        <v>0</v>
      </c>
      <c r="CB376" s="191">
        <v>0</v>
      </c>
      <c r="CC376" s="191">
        <v>0</v>
      </c>
      <c r="CG376" s="199">
        <v>3</v>
      </c>
      <c r="CH376" s="207" t="s">
        <v>104</v>
      </c>
      <c r="CI376" s="207" t="s">
        <v>104</v>
      </c>
      <c r="CJ376" s="206"/>
      <c r="CK376" s="207" t="s">
        <v>104</v>
      </c>
      <c r="CL376" s="207" t="s">
        <v>104</v>
      </c>
      <c r="CM376" s="207" t="s">
        <v>104</v>
      </c>
      <c r="CN376" s="207" t="s">
        <v>104</v>
      </c>
      <c r="CO376" s="207" t="s">
        <v>104</v>
      </c>
      <c r="CP376" s="207" t="s">
        <v>104</v>
      </c>
      <c r="CQ376" s="207" t="s">
        <v>104</v>
      </c>
    </row>
    <row r="377" spans="1:95" x14ac:dyDescent="0.2">
      <c r="A377" s="17"/>
      <c r="B377" s="13"/>
      <c r="C377" s="11">
        <v>4</v>
      </c>
      <c r="D377" s="38">
        <v>0</v>
      </c>
      <c r="E377" s="38">
        <v>0</v>
      </c>
      <c r="F377" s="38">
        <v>0</v>
      </c>
      <c r="G377" s="46">
        <v>1</v>
      </c>
      <c r="H377" s="38">
        <v>0</v>
      </c>
      <c r="I377" s="38">
        <v>0</v>
      </c>
      <c r="J377" s="38">
        <v>0</v>
      </c>
      <c r="K377" s="38">
        <v>0</v>
      </c>
      <c r="L377" s="38">
        <v>0</v>
      </c>
      <c r="M377" s="38">
        <v>0</v>
      </c>
      <c r="Y377" s="11">
        <v>4</v>
      </c>
      <c r="Z377" s="84">
        <f t="shared" si="387"/>
        <v>0</v>
      </c>
      <c r="AA377" s="84">
        <f t="shared" si="388"/>
        <v>0</v>
      </c>
      <c r="AB377" s="84">
        <f t="shared" ref="AB377:AB385" si="389">IF(AO377="p",BB377+$S$15,(IF(AO377="z",BB377,IF(AO377="m",BB377*$S$15,IF(AO377="n",BB377-$S$15,BB377)))))</f>
        <v>0</v>
      </c>
      <c r="AC377" s="204">
        <f>$S$17</f>
        <v>1</v>
      </c>
      <c r="AD377" s="84">
        <f t="shared" si="381"/>
        <v>0</v>
      </c>
      <c r="AE377" s="84">
        <f t="shared" si="382"/>
        <v>0</v>
      </c>
      <c r="AF377" s="84">
        <f t="shared" si="383"/>
        <v>0</v>
      </c>
      <c r="AG377" s="84">
        <f t="shared" si="384"/>
        <v>0</v>
      </c>
      <c r="AH377" s="84">
        <f t="shared" si="385"/>
        <v>0</v>
      </c>
      <c r="AI377" s="84">
        <f t="shared" si="386"/>
        <v>0</v>
      </c>
      <c r="AL377" s="199">
        <v>4</v>
      </c>
      <c r="AM377" s="207" t="s">
        <v>104</v>
      </c>
      <c r="AN377" s="207" t="s">
        <v>104</v>
      </c>
      <c r="AO377" s="207" t="s">
        <v>104</v>
      </c>
      <c r="AP377" s="206"/>
      <c r="AQ377" s="207" t="s">
        <v>104</v>
      </c>
      <c r="AR377" s="207" t="s">
        <v>104</v>
      </c>
      <c r="AS377" s="207" t="s">
        <v>104</v>
      </c>
      <c r="AT377" s="207" t="s">
        <v>104</v>
      </c>
      <c r="AU377" s="207" t="s">
        <v>104</v>
      </c>
      <c r="AV377" s="207" t="s">
        <v>104</v>
      </c>
      <c r="AW377" s="147"/>
      <c r="AX377" s="147"/>
      <c r="AY377" s="11">
        <v>4</v>
      </c>
      <c r="AZ377" s="191">
        <v>0</v>
      </c>
      <c r="BA377" s="191">
        <v>0</v>
      </c>
      <c r="BB377" s="191">
        <v>0</v>
      </c>
      <c r="BC377" s="212">
        <v>1</v>
      </c>
      <c r="BD377" s="191">
        <v>0</v>
      </c>
      <c r="BE377" s="191">
        <v>0</v>
      </c>
      <c r="BF377" s="191">
        <v>0</v>
      </c>
      <c r="BG377" s="191">
        <v>0</v>
      </c>
      <c r="BH377" s="191">
        <v>0</v>
      </c>
      <c r="BI377" s="191">
        <v>0</v>
      </c>
      <c r="BJ377" s="147"/>
      <c r="BK377" s="215"/>
      <c r="BL377" s="147"/>
      <c r="BM377" s="147"/>
      <c r="BN377" s="147"/>
      <c r="BO377" s="147"/>
      <c r="BP377" s="147"/>
      <c r="BQ377" s="147"/>
      <c r="BS377" s="11">
        <v>4</v>
      </c>
      <c r="BT377" s="191">
        <v>0</v>
      </c>
      <c r="BU377" s="191">
        <v>0</v>
      </c>
      <c r="BV377" s="191">
        <v>0</v>
      </c>
      <c r="BW377" s="212">
        <v>1</v>
      </c>
      <c r="BX377" s="191">
        <v>0</v>
      </c>
      <c r="BY377" s="191">
        <v>0</v>
      </c>
      <c r="BZ377" s="191">
        <v>0</v>
      </c>
      <c r="CA377" s="191">
        <v>0</v>
      </c>
      <c r="CB377" s="191">
        <v>0</v>
      </c>
      <c r="CC377" s="191">
        <v>0</v>
      </c>
      <c r="CG377" s="199">
        <v>4</v>
      </c>
      <c r="CH377" s="207" t="s">
        <v>104</v>
      </c>
      <c r="CI377" s="207" t="s">
        <v>104</v>
      </c>
      <c r="CJ377" s="207" t="s">
        <v>104</v>
      </c>
      <c r="CK377" s="206"/>
      <c r="CL377" s="207" t="s">
        <v>104</v>
      </c>
      <c r="CM377" s="207" t="s">
        <v>104</v>
      </c>
      <c r="CN377" s="207" t="s">
        <v>104</v>
      </c>
      <c r="CO377" s="207" t="s">
        <v>104</v>
      </c>
      <c r="CP377" s="207" t="s">
        <v>104</v>
      </c>
      <c r="CQ377" s="207" t="s">
        <v>104</v>
      </c>
    </row>
    <row r="378" spans="1:95" x14ac:dyDescent="0.2">
      <c r="A378" s="17"/>
      <c r="B378" s="13"/>
      <c r="C378" s="11">
        <v>5</v>
      </c>
      <c r="D378" s="38">
        <v>0</v>
      </c>
      <c r="E378" s="38">
        <v>0</v>
      </c>
      <c r="F378" s="38">
        <v>0</v>
      </c>
      <c r="G378" s="38">
        <v>0</v>
      </c>
      <c r="H378" s="46">
        <v>1</v>
      </c>
      <c r="I378" s="38">
        <v>0</v>
      </c>
      <c r="J378" s="38">
        <v>0</v>
      </c>
      <c r="K378" s="38">
        <v>0</v>
      </c>
      <c r="L378" s="38">
        <v>0</v>
      </c>
      <c r="M378" s="38">
        <v>0</v>
      </c>
      <c r="Y378" s="11">
        <v>5</v>
      </c>
      <c r="Z378" s="84">
        <f t="shared" si="387"/>
        <v>0</v>
      </c>
      <c r="AA378" s="84">
        <f t="shared" si="388"/>
        <v>0</v>
      </c>
      <c r="AB378" s="84">
        <f t="shared" si="389"/>
        <v>0</v>
      </c>
      <c r="AC378" s="84">
        <f t="shared" ref="AC378:AC386" si="390">IF(AP378="p",BC378+$S$15,(IF(AP378="z",BC378,IF(AP378="m",BC378*$S$15,IF(AP378="n",BC378-$S$15,BC378)))))</f>
        <v>0</v>
      </c>
      <c r="AD378" s="204">
        <f>$S$17</f>
        <v>1</v>
      </c>
      <c r="AE378" s="84">
        <f t="shared" si="382"/>
        <v>0</v>
      </c>
      <c r="AF378" s="84">
        <f t="shared" si="383"/>
        <v>0</v>
      </c>
      <c r="AG378" s="84">
        <f t="shared" si="384"/>
        <v>0</v>
      </c>
      <c r="AH378" s="84">
        <f t="shared" si="385"/>
        <v>0</v>
      </c>
      <c r="AI378" s="84">
        <f t="shared" si="386"/>
        <v>0</v>
      </c>
      <c r="AL378" s="199">
        <v>5</v>
      </c>
      <c r="AM378" s="207" t="s">
        <v>104</v>
      </c>
      <c r="AN378" s="207" t="s">
        <v>104</v>
      </c>
      <c r="AO378" s="207" t="s">
        <v>104</v>
      </c>
      <c r="AP378" s="207" t="s">
        <v>104</v>
      </c>
      <c r="AQ378" s="206"/>
      <c r="AR378" s="207" t="s">
        <v>104</v>
      </c>
      <c r="AS378" s="207" t="s">
        <v>104</v>
      </c>
      <c r="AT378" s="207" t="s">
        <v>104</v>
      </c>
      <c r="AU378" s="207" t="s">
        <v>104</v>
      </c>
      <c r="AV378" s="207" t="s">
        <v>104</v>
      </c>
      <c r="AW378" s="147"/>
      <c r="AX378" s="147"/>
      <c r="AY378" s="11">
        <v>5</v>
      </c>
      <c r="AZ378" s="191">
        <v>0</v>
      </c>
      <c r="BA378" s="191">
        <v>0</v>
      </c>
      <c r="BB378" s="191">
        <v>0</v>
      </c>
      <c r="BC378" s="191">
        <v>0</v>
      </c>
      <c r="BD378" s="212">
        <v>1</v>
      </c>
      <c r="BE378" s="191">
        <v>0</v>
      </c>
      <c r="BF378" s="191">
        <v>0</v>
      </c>
      <c r="BG378" s="191">
        <v>0</v>
      </c>
      <c r="BH378" s="191">
        <v>0</v>
      </c>
      <c r="BI378" s="191">
        <v>0</v>
      </c>
      <c r="BJ378" s="147"/>
      <c r="BK378" s="215"/>
      <c r="BL378" s="147"/>
      <c r="BM378" s="147"/>
      <c r="BN378" s="147"/>
      <c r="BO378" s="147"/>
      <c r="BP378" s="147"/>
      <c r="BQ378" s="147"/>
      <c r="BS378" s="11">
        <v>5</v>
      </c>
      <c r="BT378" s="191">
        <v>0</v>
      </c>
      <c r="BU378" s="191">
        <v>0</v>
      </c>
      <c r="BV378" s="191">
        <v>0</v>
      </c>
      <c r="BW378" s="191">
        <v>0</v>
      </c>
      <c r="BX378" s="212">
        <v>1</v>
      </c>
      <c r="BY378" s="191">
        <v>0</v>
      </c>
      <c r="BZ378" s="191">
        <v>0</v>
      </c>
      <c r="CA378" s="191">
        <v>0</v>
      </c>
      <c r="CB378" s="191">
        <v>0</v>
      </c>
      <c r="CC378" s="191">
        <v>0</v>
      </c>
      <c r="CG378" s="199">
        <v>5</v>
      </c>
      <c r="CH378" s="207" t="s">
        <v>104</v>
      </c>
      <c r="CI378" s="207" t="s">
        <v>104</v>
      </c>
      <c r="CJ378" s="207" t="s">
        <v>104</v>
      </c>
      <c r="CK378" s="207" t="s">
        <v>104</v>
      </c>
      <c r="CL378" s="206"/>
      <c r="CM378" s="207" t="s">
        <v>104</v>
      </c>
      <c r="CN378" s="207" t="s">
        <v>104</v>
      </c>
      <c r="CO378" s="207" t="s">
        <v>104</v>
      </c>
      <c r="CP378" s="207" t="s">
        <v>104</v>
      </c>
      <c r="CQ378" s="207" t="s">
        <v>104</v>
      </c>
    </row>
    <row r="379" spans="1:95" x14ac:dyDescent="0.2">
      <c r="A379" s="17"/>
      <c r="B379" s="13"/>
      <c r="C379" s="11">
        <v>6</v>
      </c>
      <c r="D379" s="38">
        <v>0</v>
      </c>
      <c r="E379" s="38">
        <v>0</v>
      </c>
      <c r="F379" s="38">
        <v>0</v>
      </c>
      <c r="G379" s="38">
        <v>0</v>
      </c>
      <c r="H379" s="38">
        <v>0</v>
      </c>
      <c r="I379" s="46">
        <v>1</v>
      </c>
      <c r="J379" s="38">
        <v>0</v>
      </c>
      <c r="K379" s="38">
        <v>0</v>
      </c>
      <c r="L379" s="38">
        <v>0</v>
      </c>
      <c r="M379" s="38">
        <v>0</v>
      </c>
      <c r="Y379" s="11">
        <v>6</v>
      </c>
      <c r="Z379" s="84">
        <f t="shared" si="387"/>
        <v>0</v>
      </c>
      <c r="AA379" s="84">
        <f t="shared" si="388"/>
        <v>0</v>
      </c>
      <c r="AB379" s="84">
        <f t="shared" si="389"/>
        <v>0</v>
      </c>
      <c r="AC379" s="84">
        <f t="shared" si="390"/>
        <v>0</v>
      </c>
      <c r="AD379" s="84">
        <f t="shared" ref="AD379:AD387" si="391">IF(AQ379="p",BD379+$S$15,(IF(AQ379="z",BD379,IF(AQ379="m",BD379*$S$15,IF(AQ379="n",BD379-$S$15,BD379)))))</f>
        <v>0</v>
      </c>
      <c r="AE379" s="204">
        <f>$S$17</f>
        <v>1</v>
      </c>
      <c r="AF379" s="84">
        <f t="shared" si="383"/>
        <v>0</v>
      </c>
      <c r="AG379" s="84">
        <f t="shared" si="384"/>
        <v>0</v>
      </c>
      <c r="AH379" s="84">
        <f t="shared" si="385"/>
        <v>0</v>
      </c>
      <c r="AI379" s="84">
        <f t="shared" si="386"/>
        <v>0</v>
      </c>
      <c r="AL379" s="199">
        <v>6</v>
      </c>
      <c r="AM379" s="207" t="s">
        <v>104</v>
      </c>
      <c r="AN379" s="207" t="s">
        <v>104</v>
      </c>
      <c r="AO379" s="207" t="s">
        <v>104</v>
      </c>
      <c r="AP379" s="207" t="s">
        <v>104</v>
      </c>
      <c r="AQ379" s="207" t="s">
        <v>104</v>
      </c>
      <c r="AR379" s="206"/>
      <c r="AS379" s="207" t="s">
        <v>104</v>
      </c>
      <c r="AT379" s="207" t="s">
        <v>104</v>
      </c>
      <c r="AU379" s="207" t="s">
        <v>104</v>
      </c>
      <c r="AV379" s="207" t="s">
        <v>104</v>
      </c>
      <c r="AW379" s="147"/>
      <c r="AX379" s="147"/>
      <c r="AY379" s="11">
        <v>6</v>
      </c>
      <c r="AZ379" s="191">
        <v>0</v>
      </c>
      <c r="BA379" s="191">
        <v>0</v>
      </c>
      <c r="BB379" s="191">
        <v>0</v>
      </c>
      <c r="BC379" s="191">
        <v>0</v>
      </c>
      <c r="BD379" s="191">
        <v>0</v>
      </c>
      <c r="BE379" s="212">
        <v>1</v>
      </c>
      <c r="BF379" s="191">
        <v>0</v>
      </c>
      <c r="BG379" s="191">
        <v>0</v>
      </c>
      <c r="BH379" s="191">
        <v>0</v>
      </c>
      <c r="BI379" s="191">
        <v>0</v>
      </c>
      <c r="BJ379" s="147"/>
      <c r="BK379" s="215"/>
      <c r="BL379" s="147"/>
      <c r="BM379" s="147"/>
      <c r="BN379" s="147"/>
      <c r="BO379" s="147"/>
      <c r="BP379" s="147"/>
      <c r="BQ379" s="147"/>
      <c r="BS379" s="11">
        <v>6</v>
      </c>
      <c r="BT379" s="191">
        <v>0</v>
      </c>
      <c r="BU379" s="191">
        <v>0</v>
      </c>
      <c r="BV379" s="191">
        <v>0</v>
      </c>
      <c r="BW379" s="191">
        <v>0</v>
      </c>
      <c r="BX379" s="191">
        <v>0</v>
      </c>
      <c r="BY379" s="212">
        <v>1</v>
      </c>
      <c r="BZ379" s="191">
        <v>0</v>
      </c>
      <c r="CA379" s="191">
        <v>0</v>
      </c>
      <c r="CB379" s="191">
        <v>0</v>
      </c>
      <c r="CC379" s="191">
        <v>0</v>
      </c>
      <c r="CG379" s="199">
        <v>6</v>
      </c>
      <c r="CH379" s="207" t="s">
        <v>104</v>
      </c>
      <c r="CI379" s="207" t="s">
        <v>104</v>
      </c>
      <c r="CJ379" s="207" t="s">
        <v>104</v>
      </c>
      <c r="CK379" s="207" t="s">
        <v>104</v>
      </c>
      <c r="CL379" s="207" t="s">
        <v>104</v>
      </c>
      <c r="CM379" s="206"/>
      <c r="CN379" s="207" t="s">
        <v>104</v>
      </c>
      <c r="CO379" s="207" t="s">
        <v>104</v>
      </c>
      <c r="CP379" s="207" t="s">
        <v>104</v>
      </c>
      <c r="CQ379" s="207" t="s">
        <v>104</v>
      </c>
    </row>
    <row r="380" spans="1:95" x14ac:dyDescent="0.2">
      <c r="A380" s="17"/>
      <c r="B380" s="13"/>
      <c r="C380" s="11">
        <v>7</v>
      </c>
      <c r="D380" s="161">
        <v>0</v>
      </c>
      <c r="E380" s="161">
        <v>0</v>
      </c>
      <c r="F380" s="161">
        <v>0</v>
      </c>
      <c r="G380" s="161">
        <v>0</v>
      </c>
      <c r="H380" s="161">
        <v>0</v>
      </c>
      <c r="I380" s="161">
        <v>0</v>
      </c>
      <c r="J380" s="46">
        <v>1</v>
      </c>
      <c r="K380" s="38">
        <v>0</v>
      </c>
      <c r="L380" s="38">
        <v>0</v>
      </c>
      <c r="M380" s="38">
        <v>0</v>
      </c>
      <c r="Y380" s="11">
        <v>7</v>
      </c>
      <c r="Z380" s="84">
        <f t="shared" si="387"/>
        <v>0</v>
      </c>
      <c r="AA380" s="84">
        <f t="shared" si="388"/>
        <v>0</v>
      </c>
      <c r="AB380" s="84">
        <f t="shared" si="389"/>
        <v>0</v>
      </c>
      <c r="AC380" s="84">
        <f t="shared" si="390"/>
        <v>0</v>
      </c>
      <c r="AD380" s="84">
        <f t="shared" si="391"/>
        <v>0</v>
      </c>
      <c r="AE380" s="84">
        <f t="shared" ref="AE380:AE388" si="392">IF(AR380="p",BE380+$S$15,(IF(AR380="z",BE380,IF(AR380="m",BE380*$S$15,IF(AR380="n",BE380-$S$15,BE380)))))</f>
        <v>0</v>
      </c>
      <c r="AF380" s="204">
        <f>$S$17</f>
        <v>1</v>
      </c>
      <c r="AG380" s="84">
        <f t="shared" si="384"/>
        <v>0</v>
      </c>
      <c r="AH380" s="84">
        <f t="shared" si="385"/>
        <v>0</v>
      </c>
      <c r="AI380" s="84">
        <f t="shared" si="386"/>
        <v>0</v>
      </c>
      <c r="AL380" s="199">
        <v>7</v>
      </c>
      <c r="AM380" s="207" t="s">
        <v>104</v>
      </c>
      <c r="AN380" s="207" t="s">
        <v>104</v>
      </c>
      <c r="AO380" s="207" t="s">
        <v>104</v>
      </c>
      <c r="AP380" s="207" t="s">
        <v>104</v>
      </c>
      <c r="AQ380" s="207" t="s">
        <v>104</v>
      </c>
      <c r="AR380" s="207" t="s">
        <v>104</v>
      </c>
      <c r="AS380" s="206"/>
      <c r="AT380" s="207" t="s">
        <v>104</v>
      </c>
      <c r="AU380" s="207" t="s">
        <v>104</v>
      </c>
      <c r="AV380" s="207" t="s">
        <v>104</v>
      </c>
      <c r="AW380" s="147"/>
      <c r="AX380" s="147"/>
      <c r="AY380" s="11">
        <v>7</v>
      </c>
      <c r="AZ380" s="191">
        <v>0</v>
      </c>
      <c r="BA380" s="193">
        <v>0</v>
      </c>
      <c r="BB380" s="193">
        <v>0</v>
      </c>
      <c r="BC380" s="193">
        <v>0</v>
      </c>
      <c r="BD380" s="193">
        <v>0</v>
      </c>
      <c r="BE380" s="193">
        <v>0</v>
      </c>
      <c r="BF380" s="212">
        <v>1</v>
      </c>
      <c r="BG380" s="191">
        <v>0</v>
      </c>
      <c r="BH380" s="191">
        <v>0</v>
      </c>
      <c r="BI380" s="191">
        <v>0</v>
      </c>
      <c r="BJ380" s="147"/>
      <c r="BK380" s="215"/>
      <c r="BL380" s="147"/>
      <c r="BM380" s="147"/>
      <c r="BN380" s="147"/>
      <c r="BO380" s="147"/>
      <c r="BP380" s="147"/>
      <c r="BQ380" s="147"/>
      <c r="BS380" s="11">
        <v>7</v>
      </c>
      <c r="BT380" s="191">
        <v>0</v>
      </c>
      <c r="BU380" s="193">
        <v>0</v>
      </c>
      <c r="BV380" s="193">
        <v>0</v>
      </c>
      <c r="BW380" s="193">
        <v>0</v>
      </c>
      <c r="BX380" s="193">
        <v>0</v>
      </c>
      <c r="BY380" s="193">
        <v>0</v>
      </c>
      <c r="BZ380" s="212">
        <v>1</v>
      </c>
      <c r="CA380" s="191">
        <v>0</v>
      </c>
      <c r="CB380" s="191">
        <v>0</v>
      </c>
      <c r="CC380" s="191">
        <v>0</v>
      </c>
      <c r="CG380" s="199">
        <v>7</v>
      </c>
      <c r="CH380" s="207" t="s">
        <v>104</v>
      </c>
      <c r="CI380" s="207" t="s">
        <v>104</v>
      </c>
      <c r="CJ380" s="207" t="s">
        <v>104</v>
      </c>
      <c r="CK380" s="207" t="s">
        <v>104</v>
      </c>
      <c r="CL380" s="207" t="s">
        <v>104</v>
      </c>
      <c r="CM380" s="207" t="s">
        <v>104</v>
      </c>
      <c r="CN380" s="206"/>
      <c r="CO380" s="207" t="s">
        <v>104</v>
      </c>
      <c r="CP380" s="207" t="s">
        <v>104</v>
      </c>
      <c r="CQ380" s="207" t="s">
        <v>104</v>
      </c>
    </row>
    <row r="381" spans="1:95" x14ac:dyDescent="0.2">
      <c r="A381" s="17"/>
      <c r="C381" s="11">
        <v>8</v>
      </c>
      <c r="D381" s="161">
        <v>0</v>
      </c>
      <c r="E381" s="161">
        <v>0</v>
      </c>
      <c r="F381" s="161">
        <v>0</v>
      </c>
      <c r="G381" s="161">
        <v>0</v>
      </c>
      <c r="H381" s="161">
        <v>0</v>
      </c>
      <c r="I381" s="161">
        <v>0</v>
      </c>
      <c r="J381" s="84">
        <v>0</v>
      </c>
      <c r="K381" s="46">
        <v>1</v>
      </c>
      <c r="L381" s="38">
        <v>0</v>
      </c>
      <c r="M381" s="38">
        <v>0</v>
      </c>
      <c r="Y381" s="11">
        <v>8</v>
      </c>
      <c r="Z381" s="84">
        <f t="shared" si="387"/>
        <v>0</v>
      </c>
      <c r="AA381" s="84">
        <f t="shared" si="388"/>
        <v>0</v>
      </c>
      <c r="AB381" s="84">
        <f t="shared" si="389"/>
        <v>0</v>
      </c>
      <c r="AC381" s="84">
        <f t="shared" si="390"/>
        <v>0</v>
      </c>
      <c r="AD381" s="84">
        <f t="shared" si="391"/>
        <v>0</v>
      </c>
      <c r="AE381" s="84">
        <f t="shared" si="392"/>
        <v>0</v>
      </c>
      <c r="AF381" s="84">
        <f t="shared" ref="AF381:AF389" si="393">IF(AS381="p",BF381+$S$15,(IF(AS381="z",BF381,IF(AS381="m",BF381*$S$15,IF(AS381="n",BF381-$S$15,BF381)))))</f>
        <v>0</v>
      </c>
      <c r="AG381" s="204">
        <f>$S$17</f>
        <v>1</v>
      </c>
      <c r="AH381" s="84">
        <f t="shared" si="385"/>
        <v>0</v>
      </c>
      <c r="AI381" s="84">
        <f t="shared" si="386"/>
        <v>0</v>
      </c>
      <c r="AL381" s="199">
        <v>8</v>
      </c>
      <c r="AM381" s="207" t="s">
        <v>104</v>
      </c>
      <c r="AN381" s="207" t="s">
        <v>104</v>
      </c>
      <c r="AO381" s="207" t="s">
        <v>104</v>
      </c>
      <c r="AP381" s="207" t="s">
        <v>104</v>
      </c>
      <c r="AQ381" s="207" t="s">
        <v>104</v>
      </c>
      <c r="AR381" s="207" t="s">
        <v>104</v>
      </c>
      <c r="AS381" s="207" t="s">
        <v>104</v>
      </c>
      <c r="AT381" s="206"/>
      <c r="AU381" s="207" t="s">
        <v>104</v>
      </c>
      <c r="AV381" s="207" t="s">
        <v>104</v>
      </c>
      <c r="AW381" s="147"/>
      <c r="AX381" s="147"/>
      <c r="AY381" s="11">
        <v>8</v>
      </c>
      <c r="AZ381" s="191">
        <v>0</v>
      </c>
      <c r="BA381" s="193">
        <v>0</v>
      </c>
      <c r="BB381" s="193">
        <v>0</v>
      </c>
      <c r="BC381" s="193">
        <v>0</v>
      </c>
      <c r="BD381" s="193">
        <v>0</v>
      </c>
      <c r="BE381" s="193">
        <v>0</v>
      </c>
      <c r="BF381" s="193">
        <v>0</v>
      </c>
      <c r="BG381" s="212">
        <v>1</v>
      </c>
      <c r="BH381" s="191">
        <v>0</v>
      </c>
      <c r="BI381" s="191">
        <v>0</v>
      </c>
      <c r="BJ381" s="147"/>
      <c r="BK381" s="215"/>
      <c r="BL381" s="147"/>
      <c r="BM381" s="147"/>
      <c r="BN381" s="147"/>
      <c r="BO381" s="147"/>
      <c r="BP381" s="147"/>
      <c r="BQ381" s="147"/>
      <c r="BS381" s="11">
        <v>8</v>
      </c>
      <c r="BT381" s="191">
        <v>0</v>
      </c>
      <c r="BU381" s="193">
        <v>0</v>
      </c>
      <c r="BV381" s="193">
        <v>0</v>
      </c>
      <c r="BW381" s="193">
        <v>0</v>
      </c>
      <c r="BX381" s="193">
        <v>0</v>
      </c>
      <c r="BY381" s="193">
        <v>0</v>
      </c>
      <c r="BZ381" s="193">
        <v>0</v>
      </c>
      <c r="CA381" s="212">
        <v>1</v>
      </c>
      <c r="CB381" s="191">
        <v>0</v>
      </c>
      <c r="CC381" s="191">
        <v>0</v>
      </c>
      <c r="CG381" s="199">
        <v>8</v>
      </c>
      <c r="CH381" s="207" t="s">
        <v>104</v>
      </c>
      <c r="CI381" s="207" t="s">
        <v>104</v>
      </c>
      <c r="CJ381" s="207" t="s">
        <v>104</v>
      </c>
      <c r="CK381" s="207" t="s">
        <v>104</v>
      </c>
      <c r="CL381" s="207" t="s">
        <v>104</v>
      </c>
      <c r="CM381" s="207" t="s">
        <v>104</v>
      </c>
      <c r="CN381" s="207" t="s">
        <v>104</v>
      </c>
      <c r="CO381" s="206"/>
      <c r="CP381" s="207" t="s">
        <v>104</v>
      </c>
      <c r="CQ381" s="207" t="s">
        <v>104</v>
      </c>
    </row>
    <row r="382" spans="1:95" x14ac:dyDescent="0.2">
      <c r="A382" s="17"/>
      <c r="C382" s="11">
        <v>9</v>
      </c>
      <c r="D382" s="161">
        <v>0</v>
      </c>
      <c r="E382" s="161">
        <v>0</v>
      </c>
      <c r="F382" s="161">
        <v>0</v>
      </c>
      <c r="G382" s="161">
        <v>0</v>
      </c>
      <c r="H382" s="161">
        <v>0</v>
      </c>
      <c r="I382" s="161">
        <v>0</v>
      </c>
      <c r="J382" s="84">
        <v>0</v>
      </c>
      <c r="K382" s="84">
        <v>0</v>
      </c>
      <c r="L382" s="46">
        <v>1</v>
      </c>
      <c r="M382" s="38">
        <v>0</v>
      </c>
      <c r="Y382" s="11">
        <v>9</v>
      </c>
      <c r="Z382" s="84">
        <f t="shared" si="387"/>
        <v>0</v>
      </c>
      <c r="AA382" s="84">
        <f t="shared" si="388"/>
        <v>0</v>
      </c>
      <c r="AB382" s="84">
        <f t="shared" si="389"/>
        <v>0</v>
      </c>
      <c r="AC382" s="84">
        <f t="shared" si="390"/>
        <v>0</v>
      </c>
      <c r="AD382" s="84">
        <f t="shared" si="391"/>
        <v>0</v>
      </c>
      <c r="AE382" s="84">
        <f t="shared" si="392"/>
        <v>0</v>
      </c>
      <c r="AF382" s="84">
        <f t="shared" si="393"/>
        <v>0</v>
      </c>
      <c r="AG382" s="84">
        <f t="shared" ref="AG382:AG390" si="394">IF(AT382="p",BG382+$S$15,(IF(AT382="z",BG382,IF(AT382="m",BG382*$S$15,IF(AT382="n",BG382-$S$15,BG382)))))</f>
        <v>0</v>
      </c>
      <c r="AH382" s="204">
        <f>$S$17</f>
        <v>1</v>
      </c>
      <c r="AI382" s="84">
        <f t="shared" si="386"/>
        <v>0</v>
      </c>
      <c r="AL382" s="199">
        <v>9</v>
      </c>
      <c r="AM382" s="207" t="s">
        <v>104</v>
      </c>
      <c r="AN382" s="207" t="s">
        <v>104</v>
      </c>
      <c r="AO382" s="207" t="s">
        <v>104</v>
      </c>
      <c r="AP382" s="207" t="s">
        <v>104</v>
      </c>
      <c r="AQ382" s="207" t="s">
        <v>104</v>
      </c>
      <c r="AR382" s="207" t="s">
        <v>104</v>
      </c>
      <c r="AS382" s="207" t="s">
        <v>104</v>
      </c>
      <c r="AT382" s="207" t="s">
        <v>104</v>
      </c>
      <c r="AU382" s="206"/>
      <c r="AV382" s="207" t="s">
        <v>104</v>
      </c>
      <c r="AW382" s="147"/>
      <c r="AX382" s="147"/>
      <c r="AY382" s="11">
        <v>9</v>
      </c>
      <c r="AZ382" s="191">
        <v>0</v>
      </c>
      <c r="BA382" s="193">
        <v>0</v>
      </c>
      <c r="BB382" s="193">
        <v>0</v>
      </c>
      <c r="BC382" s="193">
        <v>0</v>
      </c>
      <c r="BD382" s="193">
        <v>0</v>
      </c>
      <c r="BE382" s="193">
        <v>0</v>
      </c>
      <c r="BF382" s="193">
        <v>0</v>
      </c>
      <c r="BG382" s="193">
        <v>0</v>
      </c>
      <c r="BH382" s="212">
        <v>1</v>
      </c>
      <c r="BI382" s="191">
        <v>0</v>
      </c>
      <c r="BJ382" s="147"/>
      <c r="BK382" s="215"/>
      <c r="BL382" s="147"/>
      <c r="BM382" s="147"/>
      <c r="BN382" s="147"/>
      <c r="BO382" s="147"/>
      <c r="BP382" s="147"/>
      <c r="BQ382" s="147"/>
      <c r="BS382" s="11">
        <v>9</v>
      </c>
      <c r="BT382" s="191">
        <v>0</v>
      </c>
      <c r="BU382" s="193">
        <v>0</v>
      </c>
      <c r="BV382" s="193">
        <v>0</v>
      </c>
      <c r="BW382" s="193">
        <v>0</v>
      </c>
      <c r="BX382" s="193">
        <v>0</v>
      </c>
      <c r="BY382" s="193">
        <v>0</v>
      </c>
      <c r="BZ382" s="193">
        <v>0</v>
      </c>
      <c r="CA382" s="193">
        <v>0</v>
      </c>
      <c r="CB382" s="212">
        <v>1</v>
      </c>
      <c r="CC382" s="191">
        <v>0</v>
      </c>
      <c r="CG382" s="199">
        <v>9</v>
      </c>
      <c r="CH382" s="207" t="s">
        <v>104</v>
      </c>
      <c r="CI382" s="207" t="s">
        <v>104</v>
      </c>
      <c r="CJ382" s="207" t="s">
        <v>104</v>
      </c>
      <c r="CK382" s="207" t="s">
        <v>104</v>
      </c>
      <c r="CL382" s="207" t="s">
        <v>104</v>
      </c>
      <c r="CM382" s="207" t="s">
        <v>104</v>
      </c>
      <c r="CN382" s="207" t="s">
        <v>104</v>
      </c>
      <c r="CO382" s="207" t="s">
        <v>104</v>
      </c>
      <c r="CP382" s="206"/>
      <c r="CQ382" s="207" t="s">
        <v>104</v>
      </c>
    </row>
    <row r="383" spans="1:95" x14ac:dyDescent="0.2">
      <c r="A383" s="17"/>
      <c r="C383" s="166">
        <v>10</v>
      </c>
      <c r="D383" s="157">
        <v>0</v>
      </c>
      <c r="E383" s="157">
        <v>0</v>
      </c>
      <c r="F383" s="157">
        <v>0</v>
      </c>
      <c r="G383" s="157">
        <v>0</v>
      </c>
      <c r="H383" s="157">
        <v>0</v>
      </c>
      <c r="I383" s="157">
        <v>0</v>
      </c>
      <c r="J383" s="167">
        <v>0</v>
      </c>
      <c r="K383" s="167">
        <v>0</v>
      </c>
      <c r="L383" s="167">
        <v>0</v>
      </c>
      <c r="M383" s="168">
        <v>1</v>
      </c>
      <c r="Y383" s="166">
        <v>10</v>
      </c>
      <c r="Z383" s="167">
        <f>IF(AM383="p",AZ383+$S$15,(IF(AM383="z",AZ383,IF(AM383="m",AZ383*$S$15,IF(AM383="n",AZ383-$S$15,AZ383)))))</f>
        <v>0</v>
      </c>
      <c r="AA383" s="167">
        <f t="shared" si="388"/>
        <v>0</v>
      </c>
      <c r="AB383" s="167">
        <f t="shared" si="389"/>
        <v>0</v>
      </c>
      <c r="AC383" s="167">
        <f t="shared" si="390"/>
        <v>0</v>
      </c>
      <c r="AD383" s="167">
        <f t="shared" si="391"/>
        <v>0</v>
      </c>
      <c r="AE383" s="167">
        <f t="shared" si="392"/>
        <v>0</v>
      </c>
      <c r="AF383" s="167">
        <f t="shared" si="393"/>
        <v>0</v>
      </c>
      <c r="AG383" s="167">
        <f t="shared" si="394"/>
        <v>0</v>
      </c>
      <c r="AH383" s="167">
        <f t="shared" ref="AH383:AH391" si="395">IF(AU383="p",BH383+$S$15,(IF(AU383="z",BH383,IF(AU383="m",BH383*$S$15,IF(AU383="n",BH383-$S$15,BH383)))))</f>
        <v>0</v>
      </c>
      <c r="AI383" s="168">
        <f>$S$17</f>
        <v>1</v>
      </c>
      <c r="AL383" s="200">
        <v>10</v>
      </c>
      <c r="AM383" s="208" t="s">
        <v>104</v>
      </c>
      <c r="AN383" s="208" t="s">
        <v>104</v>
      </c>
      <c r="AO383" s="208" t="s">
        <v>104</v>
      </c>
      <c r="AP383" s="208" t="s">
        <v>104</v>
      </c>
      <c r="AQ383" s="208" t="s">
        <v>104</v>
      </c>
      <c r="AR383" s="208" t="s">
        <v>104</v>
      </c>
      <c r="AS383" s="208" t="s">
        <v>104</v>
      </c>
      <c r="AT383" s="208" t="s">
        <v>104</v>
      </c>
      <c r="AU383" s="208" t="s">
        <v>104</v>
      </c>
      <c r="AV383" s="209"/>
      <c r="AW383" s="169"/>
      <c r="AX383" s="169"/>
      <c r="AY383" s="166">
        <v>10</v>
      </c>
      <c r="AZ383" s="196">
        <v>0</v>
      </c>
      <c r="BA383" s="195">
        <v>0</v>
      </c>
      <c r="BB383" s="195">
        <v>0</v>
      </c>
      <c r="BC383" s="195">
        <v>0</v>
      </c>
      <c r="BD383" s="195">
        <v>0</v>
      </c>
      <c r="BE383" s="195">
        <v>0</v>
      </c>
      <c r="BF383" s="195">
        <v>0</v>
      </c>
      <c r="BG383" s="195">
        <v>0</v>
      </c>
      <c r="BH383" s="195">
        <v>0</v>
      </c>
      <c r="BI383" s="213">
        <v>1</v>
      </c>
      <c r="BJ383" s="169"/>
      <c r="BK383" s="217"/>
      <c r="BL383" s="169"/>
      <c r="BM383" s="169"/>
      <c r="BN383" s="169"/>
      <c r="BO383" s="169"/>
      <c r="BP383" s="169"/>
      <c r="BQ383" s="169"/>
      <c r="BS383" s="166">
        <v>10</v>
      </c>
      <c r="BT383" s="196">
        <v>0</v>
      </c>
      <c r="BU383" s="195">
        <v>0</v>
      </c>
      <c r="BV383" s="195">
        <v>0</v>
      </c>
      <c r="BW383" s="195">
        <v>0</v>
      </c>
      <c r="BX383" s="195">
        <v>0</v>
      </c>
      <c r="BY383" s="195">
        <v>0</v>
      </c>
      <c r="BZ383" s="195">
        <v>0</v>
      </c>
      <c r="CA383" s="195">
        <v>0</v>
      </c>
      <c r="CB383" s="195">
        <v>0</v>
      </c>
      <c r="CC383" s="213">
        <v>1</v>
      </c>
      <c r="CG383" s="200">
        <v>10</v>
      </c>
      <c r="CH383" s="208" t="s">
        <v>104</v>
      </c>
      <c r="CI383" s="208" t="s">
        <v>104</v>
      </c>
      <c r="CJ383" s="208" t="s">
        <v>104</v>
      </c>
      <c r="CK383" s="208" t="s">
        <v>104</v>
      </c>
      <c r="CL383" s="208" t="s">
        <v>104</v>
      </c>
      <c r="CM383" s="208" t="s">
        <v>104</v>
      </c>
      <c r="CN383" s="208" t="s">
        <v>104</v>
      </c>
      <c r="CO383" s="208" t="s">
        <v>104</v>
      </c>
      <c r="CP383" s="208" t="s">
        <v>104</v>
      </c>
      <c r="CQ383" s="209"/>
    </row>
    <row r="384" spans="1:95" x14ac:dyDescent="0.2">
      <c r="A384" s="17" t="s">
        <v>12</v>
      </c>
      <c r="B384" s="13">
        <f>B374+1</f>
        <v>39</v>
      </c>
      <c r="C384" s="11">
        <v>1</v>
      </c>
      <c r="D384" s="46">
        <v>1</v>
      </c>
      <c r="E384" s="38">
        <v>0</v>
      </c>
      <c r="F384" s="38">
        <v>0</v>
      </c>
      <c r="G384" s="38">
        <v>0</v>
      </c>
      <c r="H384" s="38">
        <v>0</v>
      </c>
      <c r="I384" s="38">
        <v>0</v>
      </c>
      <c r="J384" s="38">
        <v>0</v>
      </c>
      <c r="K384" s="38">
        <v>0</v>
      </c>
      <c r="L384" s="38">
        <v>0</v>
      </c>
      <c r="M384" s="38">
        <v>0</v>
      </c>
      <c r="O384" s="10"/>
      <c r="Y384" s="11">
        <v>1</v>
      </c>
      <c r="Z384" s="204">
        <f>$S$17</f>
        <v>1</v>
      </c>
      <c r="AA384" s="84">
        <f>IF(AN384="p",BA384+$S$15,(IF(AN384="z",BA384,IF(AN384="m",BA384*$S$15,IF(AN384="n",BA384-$S$15,BA384)))))</f>
        <v>0</v>
      </c>
      <c r="AB384" s="84">
        <f t="shared" si="389"/>
        <v>0</v>
      </c>
      <c r="AC384" s="84">
        <f t="shared" si="390"/>
        <v>0</v>
      </c>
      <c r="AD384" s="84">
        <f t="shared" si="391"/>
        <v>0</v>
      </c>
      <c r="AE384" s="84">
        <f t="shared" si="392"/>
        <v>0</v>
      </c>
      <c r="AF384" s="84">
        <f t="shared" si="393"/>
        <v>0</v>
      </c>
      <c r="AG384" s="84">
        <f t="shared" si="394"/>
        <v>0</v>
      </c>
      <c r="AH384" s="84">
        <f t="shared" si="395"/>
        <v>0</v>
      </c>
      <c r="AI384" s="84">
        <f t="shared" ref="AI384:AI392" si="396">IF(AV384="p",BI384+$S$15,(IF(AV384="z",BI384,IF(AV384="m",BI384*$S$15,IF(AV384="n",BI384-$S$15,BI384)))))</f>
        <v>0</v>
      </c>
      <c r="AL384" s="199">
        <v>1</v>
      </c>
      <c r="AM384" s="206"/>
      <c r="AN384" s="207" t="s">
        <v>104</v>
      </c>
      <c r="AO384" s="207" t="s">
        <v>104</v>
      </c>
      <c r="AP384" s="207" t="s">
        <v>104</v>
      </c>
      <c r="AQ384" s="207" t="s">
        <v>104</v>
      </c>
      <c r="AR384" s="207" t="s">
        <v>104</v>
      </c>
      <c r="AS384" s="207" t="s">
        <v>104</v>
      </c>
      <c r="AT384" s="207" t="s">
        <v>104</v>
      </c>
      <c r="AU384" s="207" t="s">
        <v>104</v>
      </c>
      <c r="AV384" s="207" t="s">
        <v>104</v>
      </c>
      <c r="AW384" s="147"/>
      <c r="AX384" s="147"/>
      <c r="AY384" s="11">
        <v>1</v>
      </c>
      <c r="AZ384" s="212">
        <v>1</v>
      </c>
      <c r="BA384" s="191">
        <v>0</v>
      </c>
      <c r="BB384" s="191">
        <v>0</v>
      </c>
      <c r="BC384" s="191">
        <v>0</v>
      </c>
      <c r="BD384" s="191">
        <v>0</v>
      </c>
      <c r="BE384" s="191">
        <v>0</v>
      </c>
      <c r="BF384" s="191">
        <v>0</v>
      </c>
      <c r="BG384" s="191">
        <v>0</v>
      </c>
      <c r="BH384" s="191">
        <v>0</v>
      </c>
      <c r="BI384" s="191">
        <v>0</v>
      </c>
      <c r="BJ384" s="147"/>
      <c r="BK384" s="215"/>
      <c r="BL384" s="147"/>
      <c r="BM384" s="147"/>
      <c r="BN384" s="147"/>
      <c r="BO384" s="147"/>
      <c r="BP384" s="147"/>
      <c r="BQ384" s="147"/>
      <c r="BS384" s="11">
        <v>1</v>
      </c>
      <c r="BT384" s="212">
        <v>1</v>
      </c>
      <c r="BU384" s="191">
        <v>0</v>
      </c>
      <c r="BV384" s="191">
        <v>0</v>
      </c>
      <c r="BW384" s="191">
        <v>0</v>
      </c>
      <c r="BX384" s="191">
        <v>0</v>
      </c>
      <c r="BY384" s="191">
        <v>0</v>
      </c>
      <c r="BZ384" s="191">
        <v>0</v>
      </c>
      <c r="CA384" s="191">
        <v>0</v>
      </c>
      <c r="CB384" s="191">
        <v>0</v>
      </c>
      <c r="CC384" s="191">
        <v>0</v>
      </c>
      <c r="CG384" s="199">
        <v>1</v>
      </c>
      <c r="CH384" s="206"/>
      <c r="CI384" s="207" t="s">
        <v>104</v>
      </c>
      <c r="CJ384" s="207" t="s">
        <v>104</v>
      </c>
      <c r="CK384" s="207" t="s">
        <v>104</v>
      </c>
      <c r="CL384" s="207" t="s">
        <v>104</v>
      </c>
      <c r="CM384" s="207" t="s">
        <v>104</v>
      </c>
      <c r="CN384" s="207" t="s">
        <v>104</v>
      </c>
      <c r="CO384" s="207" t="s">
        <v>104</v>
      </c>
      <c r="CP384" s="207" t="s">
        <v>104</v>
      </c>
      <c r="CQ384" s="207" t="s">
        <v>104</v>
      </c>
    </row>
    <row r="385" spans="1:95" x14ac:dyDescent="0.2">
      <c r="A385" s="17"/>
      <c r="B385" s="13"/>
      <c r="C385" s="11">
        <v>2</v>
      </c>
      <c r="D385" s="38">
        <v>0</v>
      </c>
      <c r="E385" s="46">
        <v>1</v>
      </c>
      <c r="F385" s="38">
        <v>0</v>
      </c>
      <c r="G385" s="38">
        <v>0</v>
      </c>
      <c r="H385" s="38">
        <v>0</v>
      </c>
      <c r="I385" s="38">
        <v>0</v>
      </c>
      <c r="J385" s="38">
        <v>0</v>
      </c>
      <c r="K385" s="38">
        <v>0</v>
      </c>
      <c r="L385" s="38">
        <v>0</v>
      </c>
      <c r="M385" s="38">
        <v>0</v>
      </c>
      <c r="Y385" s="11">
        <v>2</v>
      </c>
      <c r="Z385" s="84">
        <f>IF(AM385="p",AZ385+$S$15,(IF(AM385="z",AZ385,IF(AM385="m",AZ385*$S$15,IF(AM385="n",AZ385-$S$15,AZ385)))))</f>
        <v>0</v>
      </c>
      <c r="AA385" s="204">
        <f>$S$17</f>
        <v>1</v>
      </c>
      <c r="AB385" s="84">
        <f t="shared" si="389"/>
        <v>0</v>
      </c>
      <c r="AC385" s="84">
        <f t="shared" si="390"/>
        <v>0</v>
      </c>
      <c r="AD385" s="84">
        <f t="shared" si="391"/>
        <v>0</v>
      </c>
      <c r="AE385" s="84">
        <f t="shared" si="392"/>
        <v>0</v>
      </c>
      <c r="AF385" s="84">
        <f t="shared" si="393"/>
        <v>0</v>
      </c>
      <c r="AG385" s="84">
        <f t="shared" si="394"/>
        <v>0</v>
      </c>
      <c r="AH385" s="84">
        <f t="shared" si="395"/>
        <v>0</v>
      </c>
      <c r="AI385" s="84">
        <f t="shared" si="396"/>
        <v>0</v>
      </c>
      <c r="AL385" s="199">
        <v>2</v>
      </c>
      <c r="AM385" s="207" t="s">
        <v>104</v>
      </c>
      <c r="AN385" s="206"/>
      <c r="AO385" s="207" t="s">
        <v>104</v>
      </c>
      <c r="AP385" s="207" t="s">
        <v>104</v>
      </c>
      <c r="AQ385" s="207" t="s">
        <v>104</v>
      </c>
      <c r="AR385" s="207" t="s">
        <v>104</v>
      </c>
      <c r="AS385" s="207" t="s">
        <v>104</v>
      </c>
      <c r="AT385" s="207" t="s">
        <v>104</v>
      </c>
      <c r="AU385" s="207" t="s">
        <v>104</v>
      </c>
      <c r="AV385" s="207" t="s">
        <v>104</v>
      </c>
      <c r="AW385" s="147"/>
      <c r="AX385" s="147"/>
      <c r="AY385" s="11">
        <v>2</v>
      </c>
      <c r="AZ385" s="191">
        <v>0</v>
      </c>
      <c r="BA385" s="212">
        <v>1</v>
      </c>
      <c r="BB385" s="191">
        <v>0</v>
      </c>
      <c r="BC385" s="191">
        <v>0</v>
      </c>
      <c r="BD385" s="191">
        <v>0</v>
      </c>
      <c r="BE385" s="191">
        <v>0</v>
      </c>
      <c r="BF385" s="191">
        <v>0</v>
      </c>
      <c r="BG385" s="191">
        <v>0</v>
      </c>
      <c r="BH385" s="191">
        <v>0</v>
      </c>
      <c r="BI385" s="191">
        <v>0</v>
      </c>
      <c r="BJ385" s="147"/>
      <c r="BK385" s="215"/>
      <c r="BL385" s="147"/>
      <c r="BM385" s="147"/>
      <c r="BN385" s="147"/>
      <c r="BO385" s="147"/>
      <c r="BP385" s="147"/>
      <c r="BQ385" s="147"/>
      <c r="BS385" s="11">
        <v>2</v>
      </c>
      <c r="BT385" s="191">
        <v>0</v>
      </c>
      <c r="BU385" s="212">
        <v>1</v>
      </c>
      <c r="BV385" s="191">
        <v>0</v>
      </c>
      <c r="BW385" s="191">
        <v>0</v>
      </c>
      <c r="BX385" s="191">
        <v>0</v>
      </c>
      <c r="BY385" s="191">
        <v>0</v>
      </c>
      <c r="BZ385" s="191">
        <v>0</v>
      </c>
      <c r="CA385" s="191">
        <v>0</v>
      </c>
      <c r="CB385" s="191">
        <v>0</v>
      </c>
      <c r="CC385" s="191">
        <v>0</v>
      </c>
      <c r="CG385" s="199">
        <v>2</v>
      </c>
      <c r="CH385" s="207" t="s">
        <v>104</v>
      </c>
      <c r="CI385" s="206"/>
      <c r="CJ385" s="207" t="s">
        <v>104</v>
      </c>
      <c r="CK385" s="207" t="s">
        <v>104</v>
      </c>
      <c r="CL385" s="207" t="s">
        <v>104</v>
      </c>
      <c r="CM385" s="207" t="s">
        <v>104</v>
      </c>
      <c r="CN385" s="207" t="s">
        <v>104</v>
      </c>
      <c r="CO385" s="207" t="s">
        <v>104</v>
      </c>
      <c r="CP385" s="207" t="s">
        <v>104</v>
      </c>
      <c r="CQ385" s="207" t="s">
        <v>104</v>
      </c>
    </row>
    <row r="386" spans="1:95" x14ac:dyDescent="0.2">
      <c r="A386" s="17"/>
      <c r="B386" s="13"/>
      <c r="C386" s="11">
        <v>3</v>
      </c>
      <c r="D386" s="38">
        <v>0</v>
      </c>
      <c r="E386" s="38">
        <v>0</v>
      </c>
      <c r="F386" s="46">
        <v>1</v>
      </c>
      <c r="G386" s="38">
        <v>0</v>
      </c>
      <c r="H386" s="38">
        <v>0</v>
      </c>
      <c r="I386" s="38">
        <v>0</v>
      </c>
      <c r="J386" s="38">
        <v>0</v>
      </c>
      <c r="K386" s="38">
        <v>0</v>
      </c>
      <c r="L386" s="38">
        <v>0</v>
      </c>
      <c r="M386" s="38">
        <v>0</v>
      </c>
      <c r="Y386" s="11">
        <v>3</v>
      </c>
      <c r="Z386" s="84">
        <f t="shared" ref="Z386:Z392" si="397">IF(AM386="p",AZ386+$S$15,(IF(AM386="z",AZ386,IF(AM386="m",AZ386*$S$15,IF(AM386="n",AZ386-$S$15,AZ386)))))</f>
        <v>0</v>
      </c>
      <c r="AA386" s="84">
        <f t="shared" ref="AA386:AA393" si="398">IF(AN386="p",BA386+$S$15,(IF(AN386="z",BA386,IF(AN386="m",BA386*$S$15,IF(AN386="n",BA386-$S$15,BA386)))))</f>
        <v>0</v>
      </c>
      <c r="AB386" s="204">
        <f>$S$17</f>
        <v>1</v>
      </c>
      <c r="AC386" s="84">
        <f t="shared" si="390"/>
        <v>0</v>
      </c>
      <c r="AD386" s="84">
        <f t="shared" si="391"/>
        <v>0</v>
      </c>
      <c r="AE386" s="84">
        <f t="shared" si="392"/>
        <v>0</v>
      </c>
      <c r="AF386" s="84">
        <f t="shared" si="393"/>
        <v>0</v>
      </c>
      <c r="AG386" s="84">
        <f t="shared" si="394"/>
        <v>0</v>
      </c>
      <c r="AH386" s="84">
        <f t="shared" si="395"/>
        <v>0</v>
      </c>
      <c r="AI386" s="84">
        <f t="shared" si="396"/>
        <v>0</v>
      </c>
      <c r="AL386" s="199">
        <v>3</v>
      </c>
      <c r="AM386" s="207" t="s">
        <v>104</v>
      </c>
      <c r="AN386" s="207" t="s">
        <v>104</v>
      </c>
      <c r="AO386" s="206"/>
      <c r="AP386" s="207" t="s">
        <v>104</v>
      </c>
      <c r="AQ386" s="207" t="s">
        <v>104</v>
      </c>
      <c r="AR386" s="207" t="s">
        <v>104</v>
      </c>
      <c r="AS386" s="207" t="s">
        <v>104</v>
      </c>
      <c r="AT386" s="207" t="s">
        <v>104</v>
      </c>
      <c r="AU386" s="207" t="s">
        <v>104</v>
      </c>
      <c r="AV386" s="207" t="s">
        <v>104</v>
      </c>
      <c r="AW386" s="147"/>
      <c r="AX386" s="147"/>
      <c r="AY386" s="11">
        <v>3</v>
      </c>
      <c r="AZ386" s="191">
        <v>0</v>
      </c>
      <c r="BA386" s="191">
        <v>0</v>
      </c>
      <c r="BB386" s="212">
        <v>1</v>
      </c>
      <c r="BC386" s="191">
        <v>0</v>
      </c>
      <c r="BD386" s="191">
        <v>0</v>
      </c>
      <c r="BE386" s="191">
        <v>0</v>
      </c>
      <c r="BF386" s="191">
        <v>0</v>
      </c>
      <c r="BG386" s="191">
        <v>0</v>
      </c>
      <c r="BH386" s="191">
        <v>0</v>
      </c>
      <c r="BI386" s="191">
        <v>0</v>
      </c>
      <c r="BJ386" s="147"/>
      <c r="BK386" s="215"/>
      <c r="BL386" s="147"/>
      <c r="BM386" s="147"/>
      <c r="BN386" s="147"/>
      <c r="BO386" s="147"/>
      <c r="BP386" s="147"/>
      <c r="BQ386" s="147"/>
      <c r="BS386" s="11">
        <v>3</v>
      </c>
      <c r="BT386" s="191">
        <v>0</v>
      </c>
      <c r="BU386" s="191">
        <v>0</v>
      </c>
      <c r="BV386" s="212">
        <v>1</v>
      </c>
      <c r="BW386" s="191">
        <v>0</v>
      </c>
      <c r="BX386" s="191">
        <v>0</v>
      </c>
      <c r="BY386" s="191">
        <v>0</v>
      </c>
      <c r="BZ386" s="191">
        <v>0</v>
      </c>
      <c r="CA386" s="191">
        <v>0</v>
      </c>
      <c r="CB386" s="191">
        <v>0</v>
      </c>
      <c r="CC386" s="191">
        <v>0</v>
      </c>
      <c r="CG386" s="199">
        <v>3</v>
      </c>
      <c r="CH386" s="207" t="s">
        <v>104</v>
      </c>
      <c r="CI386" s="207" t="s">
        <v>104</v>
      </c>
      <c r="CJ386" s="206"/>
      <c r="CK386" s="207" t="s">
        <v>104</v>
      </c>
      <c r="CL386" s="207" t="s">
        <v>104</v>
      </c>
      <c r="CM386" s="207" t="s">
        <v>104</v>
      </c>
      <c r="CN386" s="207" t="s">
        <v>104</v>
      </c>
      <c r="CO386" s="207" t="s">
        <v>104</v>
      </c>
      <c r="CP386" s="207" t="s">
        <v>104</v>
      </c>
      <c r="CQ386" s="207" t="s">
        <v>104</v>
      </c>
    </row>
    <row r="387" spans="1:95" x14ac:dyDescent="0.2">
      <c r="A387" s="17"/>
      <c r="B387" s="13"/>
      <c r="C387" s="11">
        <v>4</v>
      </c>
      <c r="D387" s="38">
        <v>0</v>
      </c>
      <c r="E387" s="38">
        <v>0</v>
      </c>
      <c r="F387" s="38">
        <v>0</v>
      </c>
      <c r="G387" s="46">
        <v>1</v>
      </c>
      <c r="H387" s="38">
        <v>0</v>
      </c>
      <c r="I387" s="38">
        <v>0</v>
      </c>
      <c r="J387" s="38">
        <v>0</v>
      </c>
      <c r="K387" s="38">
        <v>0</v>
      </c>
      <c r="L387" s="38">
        <v>0</v>
      </c>
      <c r="M387" s="38">
        <v>0</v>
      </c>
      <c r="Y387" s="11">
        <v>4</v>
      </c>
      <c r="Z387" s="84">
        <f t="shared" si="397"/>
        <v>0</v>
      </c>
      <c r="AA387" s="84">
        <f t="shared" si="398"/>
        <v>0</v>
      </c>
      <c r="AB387" s="84">
        <f t="shared" ref="AB387:AB395" si="399">IF(AO387="p",BB387+$S$15,(IF(AO387="z",BB387,IF(AO387="m",BB387*$S$15,IF(AO387="n",BB387-$S$15,BB387)))))</f>
        <v>0</v>
      </c>
      <c r="AC387" s="204">
        <f>$S$17</f>
        <v>1</v>
      </c>
      <c r="AD387" s="84">
        <f t="shared" si="391"/>
        <v>0</v>
      </c>
      <c r="AE387" s="84">
        <f t="shared" si="392"/>
        <v>0</v>
      </c>
      <c r="AF387" s="84">
        <f t="shared" si="393"/>
        <v>0</v>
      </c>
      <c r="AG387" s="84">
        <f t="shared" si="394"/>
        <v>0</v>
      </c>
      <c r="AH387" s="84">
        <f t="shared" si="395"/>
        <v>0</v>
      </c>
      <c r="AI387" s="84">
        <f t="shared" si="396"/>
        <v>0</v>
      </c>
      <c r="AL387" s="199">
        <v>4</v>
      </c>
      <c r="AM387" s="207" t="s">
        <v>104</v>
      </c>
      <c r="AN387" s="207" t="s">
        <v>104</v>
      </c>
      <c r="AO387" s="207" t="s">
        <v>104</v>
      </c>
      <c r="AP387" s="206"/>
      <c r="AQ387" s="207" t="s">
        <v>104</v>
      </c>
      <c r="AR387" s="207" t="s">
        <v>104</v>
      </c>
      <c r="AS387" s="207" t="s">
        <v>104</v>
      </c>
      <c r="AT387" s="207" t="s">
        <v>104</v>
      </c>
      <c r="AU387" s="207" t="s">
        <v>104</v>
      </c>
      <c r="AV387" s="207" t="s">
        <v>104</v>
      </c>
      <c r="AW387" s="147"/>
      <c r="AX387" s="147"/>
      <c r="AY387" s="11">
        <v>4</v>
      </c>
      <c r="AZ387" s="191">
        <v>0</v>
      </c>
      <c r="BA387" s="191">
        <v>0</v>
      </c>
      <c r="BB387" s="191">
        <v>0</v>
      </c>
      <c r="BC387" s="212">
        <v>1</v>
      </c>
      <c r="BD387" s="191">
        <v>0</v>
      </c>
      <c r="BE387" s="191">
        <v>0</v>
      </c>
      <c r="BF387" s="191">
        <v>0</v>
      </c>
      <c r="BG387" s="191">
        <v>0</v>
      </c>
      <c r="BH387" s="191">
        <v>0</v>
      </c>
      <c r="BI387" s="191">
        <v>0</v>
      </c>
      <c r="BJ387" s="147"/>
      <c r="BK387" s="215"/>
      <c r="BL387" s="147"/>
      <c r="BM387" s="147"/>
      <c r="BN387" s="147"/>
      <c r="BO387" s="147"/>
      <c r="BP387" s="147"/>
      <c r="BQ387" s="147"/>
      <c r="BS387" s="11">
        <v>4</v>
      </c>
      <c r="BT387" s="191">
        <v>0</v>
      </c>
      <c r="BU387" s="191">
        <v>0</v>
      </c>
      <c r="BV387" s="191">
        <v>0</v>
      </c>
      <c r="BW387" s="212">
        <v>1</v>
      </c>
      <c r="BX387" s="191">
        <v>0</v>
      </c>
      <c r="BY387" s="191">
        <v>0</v>
      </c>
      <c r="BZ387" s="191">
        <v>0</v>
      </c>
      <c r="CA387" s="191">
        <v>0</v>
      </c>
      <c r="CB387" s="191">
        <v>0</v>
      </c>
      <c r="CC387" s="191">
        <v>0</v>
      </c>
      <c r="CG387" s="199">
        <v>4</v>
      </c>
      <c r="CH387" s="207" t="s">
        <v>104</v>
      </c>
      <c r="CI387" s="207" t="s">
        <v>104</v>
      </c>
      <c r="CJ387" s="207" t="s">
        <v>104</v>
      </c>
      <c r="CK387" s="206"/>
      <c r="CL387" s="207" t="s">
        <v>104</v>
      </c>
      <c r="CM387" s="207" t="s">
        <v>104</v>
      </c>
      <c r="CN387" s="207" t="s">
        <v>104</v>
      </c>
      <c r="CO387" s="207" t="s">
        <v>104</v>
      </c>
      <c r="CP387" s="207" t="s">
        <v>104</v>
      </c>
      <c r="CQ387" s="207" t="s">
        <v>104</v>
      </c>
    </row>
    <row r="388" spans="1:95" x14ac:dyDescent="0.2">
      <c r="A388" s="17"/>
      <c r="B388" s="13"/>
      <c r="C388" s="11">
        <v>5</v>
      </c>
      <c r="D388" s="38">
        <v>0</v>
      </c>
      <c r="E388" s="38">
        <v>0</v>
      </c>
      <c r="F388" s="38">
        <v>0</v>
      </c>
      <c r="G388" s="38">
        <v>0</v>
      </c>
      <c r="H388" s="46">
        <v>1</v>
      </c>
      <c r="I388" s="38">
        <v>0</v>
      </c>
      <c r="J388" s="38">
        <v>0</v>
      </c>
      <c r="K388" s="38">
        <v>0</v>
      </c>
      <c r="L388" s="38">
        <v>0</v>
      </c>
      <c r="M388" s="38">
        <v>0</v>
      </c>
      <c r="Y388" s="11">
        <v>5</v>
      </c>
      <c r="Z388" s="84">
        <f t="shared" si="397"/>
        <v>0</v>
      </c>
      <c r="AA388" s="84">
        <f t="shared" si="398"/>
        <v>0</v>
      </c>
      <c r="AB388" s="84">
        <f t="shared" si="399"/>
        <v>0</v>
      </c>
      <c r="AC388" s="84">
        <f t="shared" ref="AC388:AC396" si="400">IF(AP388="p",BC388+$S$15,(IF(AP388="z",BC388,IF(AP388="m",BC388*$S$15,IF(AP388="n",BC388-$S$15,BC388)))))</f>
        <v>0</v>
      </c>
      <c r="AD388" s="204">
        <f>$S$17</f>
        <v>1</v>
      </c>
      <c r="AE388" s="84">
        <f t="shared" si="392"/>
        <v>0</v>
      </c>
      <c r="AF388" s="84">
        <f t="shared" si="393"/>
        <v>0</v>
      </c>
      <c r="AG388" s="84">
        <f t="shared" si="394"/>
        <v>0</v>
      </c>
      <c r="AH388" s="84">
        <f t="shared" si="395"/>
        <v>0</v>
      </c>
      <c r="AI388" s="84">
        <f t="shared" si="396"/>
        <v>0</v>
      </c>
      <c r="AL388" s="199">
        <v>5</v>
      </c>
      <c r="AM388" s="207" t="s">
        <v>104</v>
      </c>
      <c r="AN388" s="207" t="s">
        <v>104</v>
      </c>
      <c r="AO388" s="207" t="s">
        <v>104</v>
      </c>
      <c r="AP388" s="207" t="s">
        <v>104</v>
      </c>
      <c r="AQ388" s="206"/>
      <c r="AR388" s="207" t="s">
        <v>104</v>
      </c>
      <c r="AS388" s="207" t="s">
        <v>104</v>
      </c>
      <c r="AT388" s="207" t="s">
        <v>104</v>
      </c>
      <c r="AU388" s="207" t="s">
        <v>104</v>
      </c>
      <c r="AV388" s="207" t="s">
        <v>104</v>
      </c>
      <c r="AW388" s="147"/>
      <c r="AX388" s="147"/>
      <c r="AY388" s="11">
        <v>5</v>
      </c>
      <c r="AZ388" s="191">
        <v>0</v>
      </c>
      <c r="BA388" s="191">
        <v>0</v>
      </c>
      <c r="BB388" s="191">
        <v>0</v>
      </c>
      <c r="BC388" s="191">
        <v>0</v>
      </c>
      <c r="BD388" s="212">
        <v>1</v>
      </c>
      <c r="BE388" s="191">
        <v>0</v>
      </c>
      <c r="BF388" s="191">
        <v>0</v>
      </c>
      <c r="BG388" s="191">
        <v>0</v>
      </c>
      <c r="BH388" s="191">
        <v>0</v>
      </c>
      <c r="BI388" s="191">
        <v>0</v>
      </c>
      <c r="BJ388" s="147"/>
      <c r="BK388" s="215"/>
      <c r="BL388" s="147"/>
      <c r="BM388" s="147"/>
      <c r="BN388" s="147"/>
      <c r="BO388" s="147"/>
      <c r="BP388" s="147"/>
      <c r="BQ388" s="147"/>
      <c r="BS388" s="11">
        <v>5</v>
      </c>
      <c r="BT388" s="191">
        <v>0</v>
      </c>
      <c r="BU388" s="191">
        <v>0</v>
      </c>
      <c r="BV388" s="191">
        <v>0</v>
      </c>
      <c r="BW388" s="191">
        <v>0</v>
      </c>
      <c r="BX388" s="212">
        <v>1</v>
      </c>
      <c r="BY388" s="191">
        <v>0</v>
      </c>
      <c r="BZ388" s="191">
        <v>0</v>
      </c>
      <c r="CA388" s="191">
        <v>0</v>
      </c>
      <c r="CB388" s="191">
        <v>0</v>
      </c>
      <c r="CC388" s="191">
        <v>0</v>
      </c>
      <c r="CG388" s="199">
        <v>5</v>
      </c>
      <c r="CH388" s="207" t="s">
        <v>104</v>
      </c>
      <c r="CI388" s="207" t="s">
        <v>104</v>
      </c>
      <c r="CJ388" s="207" t="s">
        <v>104</v>
      </c>
      <c r="CK388" s="207" t="s">
        <v>104</v>
      </c>
      <c r="CL388" s="206"/>
      <c r="CM388" s="207" t="s">
        <v>104</v>
      </c>
      <c r="CN388" s="207" t="s">
        <v>104</v>
      </c>
      <c r="CO388" s="207" t="s">
        <v>104</v>
      </c>
      <c r="CP388" s="207" t="s">
        <v>104</v>
      </c>
      <c r="CQ388" s="207" t="s">
        <v>104</v>
      </c>
    </row>
    <row r="389" spans="1:95" x14ac:dyDescent="0.2">
      <c r="A389" s="17"/>
      <c r="B389" s="13"/>
      <c r="C389" s="11">
        <v>6</v>
      </c>
      <c r="D389" s="38">
        <v>0</v>
      </c>
      <c r="E389" s="38">
        <v>0</v>
      </c>
      <c r="F389" s="38">
        <v>0</v>
      </c>
      <c r="G389" s="38">
        <v>0</v>
      </c>
      <c r="H389" s="38">
        <v>0</v>
      </c>
      <c r="I389" s="46">
        <v>1</v>
      </c>
      <c r="J389" s="38">
        <v>0</v>
      </c>
      <c r="K389" s="38">
        <v>0</v>
      </c>
      <c r="L389" s="38">
        <v>0</v>
      </c>
      <c r="M389" s="38">
        <v>0</v>
      </c>
      <c r="Y389" s="11">
        <v>6</v>
      </c>
      <c r="Z389" s="84">
        <f t="shared" si="397"/>
        <v>0</v>
      </c>
      <c r="AA389" s="84">
        <f t="shared" si="398"/>
        <v>0</v>
      </c>
      <c r="AB389" s="84">
        <f t="shared" si="399"/>
        <v>0</v>
      </c>
      <c r="AC389" s="84">
        <f t="shared" si="400"/>
        <v>0</v>
      </c>
      <c r="AD389" s="84">
        <f t="shared" ref="AD389:AD397" si="401">IF(AQ389="p",BD389+$S$15,(IF(AQ389="z",BD389,IF(AQ389="m",BD389*$S$15,IF(AQ389="n",BD389-$S$15,BD389)))))</f>
        <v>0</v>
      </c>
      <c r="AE389" s="204">
        <f>$S$17</f>
        <v>1</v>
      </c>
      <c r="AF389" s="84">
        <f t="shared" si="393"/>
        <v>0</v>
      </c>
      <c r="AG389" s="84">
        <f t="shared" si="394"/>
        <v>0</v>
      </c>
      <c r="AH389" s="84">
        <f t="shared" si="395"/>
        <v>0</v>
      </c>
      <c r="AI389" s="84">
        <f t="shared" si="396"/>
        <v>0</v>
      </c>
      <c r="AL389" s="199">
        <v>6</v>
      </c>
      <c r="AM389" s="207" t="s">
        <v>104</v>
      </c>
      <c r="AN389" s="207" t="s">
        <v>104</v>
      </c>
      <c r="AO389" s="207" t="s">
        <v>104</v>
      </c>
      <c r="AP389" s="207" t="s">
        <v>104</v>
      </c>
      <c r="AQ389" s="207" t="s">
        <v>104</v>
      </c>
      <c r="AR389" s="206"/>
      <c r="AS389" s="207" t="s">
        <v>104</v>
      </c>
      <c r="AT389" s="207" t="s">
        <v>104</v>
      </c>
      <c r="AU389" s="207" t="s">
        <v>104</v>
      </c>
      <c r="AV389" s="207" t="s">
        <v>104</v>
      </c>
      <c r="AW389" s="147"/>
      <c r="AX389" s="147"/>
      <c r="AY389" s="11">
        <v>6</v>
      </c>
      <c r="AZ389" s="191">
        <v>0</v>
      </c>
      <c r="BA389" s="191">
        <v>0</v>
      </c>
      <c r="BB389" s="191">
        <v>0</v>
      </c>
      <c r="BC389" s="191">
        <v>0</v>
      </c>
      <c r="BD389" s="191">
        <v>0</v>
      </c>
      <c r="BE389" s="212">
        <v>1</v>
      </c>
      <c r="BF389" s="191">
        <v>0</v>
      </c>
      <c r="BG389" s="191">
        <v>0</v>
      </c>
      <c r="BH389" s="191">
        <v>0</v>
      </c>
      <c r="BI389" s="191">
        <v>0</v>
      </c>
      <c r="BJ389" s="147"/>
      <c r="BK389" s="215"/>
      <c r="BL389" s="147"/>
      <c r="BM389" s="147"/>
      <c r="BN389" s="147"/>
      <c r="BO389" s="147"/>
      <c r="BP389" s="147"/>
      <c r="BQ389" s="147"/>
      <c r="BS389" s="11">
        <v>6</v>
      </c>
      <c r="BT389" s="191">
        <v>0</v>
      </c>
      <c r="BU389" s="191">
        <v>0</v>
      </c>
      <c r="BV389" s="191">
        <v>0</v>
      </c>
      <c r="BW389" s="191">
        <v>0</v>
      </c>
      <c r="BX389" s="191">
        <v>0</v>
      </c>
      <c r="BY389" s="212">
        <v>1</v>
      </c>
      <c r="BZ389" s="191">
        <v>0</v>
      </c>
      <c r="CA389" s="191">
        <v>0</v>
      </c>
      <c r="CB389" s="191">
        <v>0</v>
      </c>
      <c r="CC389" s="191">
        <v>0</v>
      </c>
      <c r="CG389" s="199">
        <v>6</v>
      </c>
      <c r="CH389" s="207" t="s">
        <v>104</v>
      </c>
      <c r="CI389" s="207" t="s">
        <v>104</v>
      </c>
      <c r="CJ389" s="207" t="s">
        <v>104</v>
      </c>
      <c r="CK389" s="207" t="s">
        <v>104</v>
      </c>
      <c r="CL389" s="207" t="s">
        <v>104</v>
      </c>
      <c r="CM389" s="206"/>
      <c r="CN389" s="207" t="s">
        <v>104</v>
      </c>
      <c r="CO389" s="207" t="s">
        <v>104</v>
      </c>
      <c r="CP389" s="207" t="s">
        <v>104</v>
      </c>
      <c r="CQ389" s="207" t="s">
        <v>104</v>
      </c>
    </row>
    <row r="390" spans="1:95" x14ac:dyDescent="0.2">
      <c r="A390" s="17"/>
      <c r="B390" s="13"/>
      <c r="C390" s="11">
        <v>7</v>
      </c>
      <c r="D390" s="161">
        <v>0</v>
      </c>
      <c r="E390" s="161">
        <v>0</v>
      </c>
      <c r="F390" s="161">
        <v>0</v>
      </c>
      <c r="G390" s="161">
        <v>0</v>
      </c>
      <c r="H390" s="161">
        <v>0</v>
      </c>
      <c r="I390" s="161">
        <v>0</v>
      </c>
      <c r="J390" s="46">
        <v>1</v>
      </c>
      <c r="K390" s="38">
        <v>0</v>
      </c>
      <c r="L390" s="38">
        <v>0</v>
      </c>
      <c r="M390" s="38">
        <v>0</v>
      </c>
      <c r="Y390" s="11">
        <v>7</v>
      </c>
      <c r="Z390" s="84">
        <f t="shared" si="397"/>
        <v>0</v>
      </c>
      <c r="AA390" s="84">
        <f t="shared" si="398"/>
        <v>0</v>
      </c>
      <c r="AB390" s="84">
        <f t="shared" si="399"/>
        <v>0</v>
      </c>
      <c r="AC390" s="84">
        <f t="shared" si="400"/>
        <v>0</v>
      </c>
      <c r="AD390" s="84">
        <f t="shared" si="401"/>
        <v>0</v>
      </c>
      <c r="AE390" s="84">
        <f t="shared" ref="AE390:AE398" si="402">IF(AR390="p",BE390+$S$15,(IF(AR390="z",BE390,IF(AR390="m",BE390*$S$15,IF(AR390="n",BE390-$S$15,BE390)))))</f>
        <v>0</v>
      </c>
      <c r="AF390" s="204">
        <f>$S$17</f>
        <v>1</v>
      </c>
      <c r="AG390" s="84">
        <f t="shared" si="394"/>
        <v>0</v>
      </c>
      <c r="AH390" s="84">
        <f t="shared" si="395"/>
        <v>0</v>
      </c>
      <c r="AI390" s="84">
        <f t="shared" si="396"/>
        <v>0</v>
      </c>
      <c r="AL390" s="199">
        <v>7</v>
      </c>
      <c r="AM390" s="207" t="s">
        <v>104</v>
      </c>
      <c r="AN390" s="207" t="s">
        <v>104</v>
      </c>
      <c r="AO390" s="207" t="s">
        <v>104</v>
      </c>
      <c r="AP390" s="207" t="s">
        <v>104</v>
      </c>
      <c r="AQ390" s="207" t="s">
        <v>104</v>
      </c>
      <c r="AR390" s="207" t="s">
        <v>104</v>
      </c>
      <c r="AS390" s="206"/>
      <c r="AT390" s="207" t="s">
        <v>104</v>
      </c>
      <c r="AU390" s="207" t="s">
        <v>104</v>
      </c>
      <c r="AV390" s="207" t="s">
        <v>104</v>
      </c>
      <c r="AW390" s="147"/>
      <c r="AX390" s="147"/>
      <c r="AY390" s="11">
        <v>7</v>
      </c>
      <c r="AZ390" s="191">
        <v>0</v>
      </c>
      <c r="BA390" s="193">
        <v>0</v>
      </c>
      <c r="BB390" s="193">
        <v>0</v>
      </c>
      <c r="BC390" s="193">
        <v>0</v>
      </c>
      <c r="BD390" s="193">
        <v>0</v>
      </c>
      <c r="BE390" s="193">
        <v>0</v>
      </c>
      <c r="BF390" s="212">
        <v>1</v>
      </c>
      <c r="BG390" s="191">
        <v>0</v>
      </c>
      <c r="BH390" s="191">
        <v>0</v>
      </c>
      <c r="BI390" s="191">
        <v>0</v>
      </c>
      <c r="BJ390" s="147"/>
      <c r="BK390" s="215"/>
      <c r="BL390" s="147"/>
      <c r="BM390" s="147"/>
      <c r="BN390" s="147"/>
      <c r="BO390" s="147"/>
      <c r="BP390" s="147"/>
      <c r="BQ390" s="147"/>
      <c r="BS390" s="11">
        <v>7</v>
      </c>
      <c r="BT390" s="191">
        <v>0</v>
      </c>
      <c r="BU390" s="193">
        <v>0</v>
      </c>
      <c r="BV390" s="193">
        <v>0</v>
      </c>
      <c r="BW390" s="193">
        <v>0</v>
      </c>
      <c r="BX390" s="193">
        <v>0</v>
      </c>
      <c r="BY390" s="193">
        <v>0</v>
      </c>
      <c r="BZ390" s="212">
        <v>1</v>
      </c>
      <c r="CA390" s="191">
        <v>0</v>
      </c>
      <c r="CB390" s="191">
        <v>0</v>
      </c>
      <c r="CC390" s="191">
        <v>0</v>
      </c>
      <c r="CG390" s="199">
        <v>7</v>
      </c>
      <c r="CH390" s="207" t="s">
        <v>104</v>
      </c>
      <c r="CI390" s="207" t="s">
        <v>104</v>
      </c>
      <c r="CJ390" s="207" t="s">
        <v>104</v>
      </c>
      <c r="CK390" s="207" t="s">
        <v>104</v>
      </c>
      <c r="CL390" s="207" t="s">
        <v>104</v>
      </c>
      <c r="CM390" s="207" t="s">
        <v>104</v>
      </c>
      <c r="CN390" s="206"/>
      <c r="CO390" s="207" t="s">
        <v>104</v>
      </c>
      <c r="CP390" s="207" t="s">
        <v>104</v>
      </c>
      <c r="CQ390" s="207" t="s">
        <v>104</v>
      </c>
    </row>
    <row r="391" spans="1:95" x14ac:dyDescent="0.2">
      <c r="A391" s="17"/>
      <c r="C391" s="11">
        <v>8</v>
      </c>
      <c r="D391" s="161">
        <v>0</v>
      </c>
      <c r="E391" s="161">
        <v>0</v>
      </c>
      <c r="F391" s="161">
        <v>0</v>
      </c>
      <c r="G391" s="161">
        <v>0</v>
      </c>
      <c r="H391" s="161">
        <v>0</v>
      </c>
      <c r="I391" s="161">
        <v>0</v>
      </c>
      <c r="J391" s="84">
        <v>0</v>
      </c>
      <c r="K391" s="46">
        <v>1</v>
      </c>
      <c r="L391" s="38">
        <v>0</v>
      </c>
      <c r="M391" s="38">
        <v>0</v>
      </c>
      <c r="Y391" s="11">
        <v>8</v>
      </c>
      <c r="Z391" s="84">
        <f t="shared" si="397"/>
        <v>0</v>
      </c>
      <c r="AA391" s="84">
        <f t="shared" si="398"/>
        <v>0</v>
      </c>
      <c r="AB391" s="84">
        <f t="shared" si="399"/>
        <v>0</v>
      </c>
      <c r="AC391" s="84">
        <f t="shared" si="400"/>
        <v>0</v>
      </c>
      <c r="AD391" s="84">
        <f t="shared" si="401"/>
        <v>0</v>
      </c>
      <c r="AE391" s="84">
        <f t="shared" si="402"/>
        <v>0</v>
      </c>
      <c r="AF391" s="84">
        <f t="shared" ref="AF391:AF399" si="403">IF(AS391="p",BF391+$S$15,(IF(AS391="z",BF391,IF(AS391="m",BF391*$S$15,IF(AS391="n",BF391-$S$15,BF391)))))</f>
        <v>0</v>
      </c>
      <c r="AG391" s="204">
        <f>$S$17</f>
        <v>1</v>
      </c>
      <c r="AH391" s="84">
        <f t="shared" si="395"/>
        <v>0</v>
      </c>
      <c r="AI391" s="84">
        <f t="shared" si="396"/>
        <v>0</v>
      </c>
      <c r="AL391" s="199">
        <v>8</v>
      </c>
      <c r="AM391" s="207" t="s">
        <v>104</v>
      </c>
      <c r="AN391" s="207" t="s">
        <v>104</v>
      </c>
      <c r="AO391" s="207" t="s">
        <v>104</v>
      </c>
      <c r="AP391" s="207" t="s">
        <v>104</v>
      </c>
      <c r="AQ391" s="207" t="s">
        <v>104</v>
      </c>
      <c r="AR391" s="207" t="s">
        <v>104</v>
      </c>
      <c r="AS391" s="207" t="s">
        <v>104</v>
      </c>
      <c r="AT391" s="206"/>
      <c r="AU391" s="207" t="s">
        <v>104</v>
      </c>
      <c r="AV391" s="207" t="s">
        <v>104</v>
      </c>
      <c r="AW391" s="147"/>
      <c r="AX391" s="147"/>
      <c r="AY391" s="11">
        <v>8</v>
      </c>
      <c r="AZ391" s="191">
        <v>0</v>
      </c>
      <c r="BA391" s="193">
        <v>0</v>
      </c>
      <c r="BB391" s="193">
        <v>0</v>
      </c>
      <c r="BC391" s="193">
        <v>0</v>
      </c>
      <c r="BD391" s="193">
        <v>0</v>
      </c>
      <c r="BE391" s="193">
        <v>0</v>
      </c>
      <c r="BF391" s="193">
        <v>0</v>
      </c>
      <c r="BG391" s="212">
        <v>1</v>
      </c>
      <c r="BH391" s="191">
        <v>0</v>
      </c>
      <c r="BI391" s="191">
        <v>0</v>
      </c>
      <c r="BJ391" s="147"/>
      <c r="BK391" s="215"/>
      <c r="BL391" s="147"/>
      <c r="BM391" s="147"/>
      <c r="BN391" s="147"/>
      <c r="BO391" s="147"/>
      <c r="BP391" s="147"/>
      <c r="BQ391" s="147"/>
      <c r="BS391" s="11">
        <v>8</v>
      </c>
      <c r="BT391" s="191">
        <v>0</v>
      </c>
      <c r="BU391" s="193">
        <v>0</v>
      </c>
      <c r="BV391" s="193">
        <v>0</v>
      </c>
      <c r="BW391" s="193">
        <v>0</v>
      </c>
      <c r="BX391" s="193">
        <v>0</v>
      </c>
      <c r="BY391" s="193">
        <v>0</v>
      </c>
      <c r="BZ391" s="193">
        <v>0</v>
      </c>
      <c r="CA391" s="212">
        <v>1</v>
      </c>
      <c r="CB391" s="191">
        <v>0</v>
      </c>
      <c r="CC391" s="191">
        <v>0</v>
      </c>
      <c r="CG391" s="199">
        <v>8</v>
      </c>
      <c r="CH391" s="207" t="s">
        <v>104</v>
      </c>
      <c r="CI391" s="207" t="s">
        <v>104</v>
      </c>
      <c r="CJ391" s="207" t="s">
        <v>104</v>
      </c>
      <c r="CK391" s="207" t="s">
        <v>104</v>
      </c>
      <c r="CL391" s="207" t="s">
        <v>104</v>
      </c>
      <c r="CM391" s="207" t="s">
        <v>104</v>
      </c>
      <c r="CN391" s="207" t="s">
        <v>104</v>
      </c>
      <c r="CO391" s="206"/>
      <c r="CP391" s="207" t="s">
        <v>104</v>
      </c>
      <c r="CQ391" s="207" t="s">
        <v>104</v>
      </c>
    </row>
    <row r="392" spans="1:95" x14ac:dyDescent="0.2">
      <c r="A392" s="17"/>
      <c r="C392" s="11">
        <v>9</v>
      </c>
      <c r="D392" s="161">
        <v>0</v>
      </c>
      <c r="E392" s="161">
        <v>0</v>
      </c>
      <c r="F392" s="161">
        <v>0</v>
      </c>
      <c r="G392" s="161">
        <v>0</v>
      </c>
      <c r="H392" s="161">
        <v>0</v>
      </c>
      <c r="I392" s="161">
        <v>0</v>
      </c>
      <c r="J392" s="84">
        <v>0</v>
      </c>
      <c r="K392" s="84">
        <v>0</v>
      </c>
      <c r="L392" s="46">
        <v>1</v>
      </c>
      <c r="M392" s="38">
        <v>0</v>
      </c>
      <c r="Y392" s="11">
        <v>9</v>
      </c>
      <c r="Z392" s="84">
        <f t="shared" si="397"/>
        <v>0</v>
      </c>
      <c r="AA392" s="84">
        <f t="shared" si="398"/>
        <v>0</v>
      </c>
      <c r="AB392" s="84">
        <f t="shared" si="399"/>
        <v>0</v>
      </c>
      <c r="AC392" s="84">
        <f t="shared" si="400"/>
        <v>0</v>
      </c>
      <c r="AD392" s="84">
        <f t="shared" si="401"/>
        <v>0</v>
      </c>
      <c r="AE392" s="84">
        <f t="shared" si="402"/>
        <v>0</v>
      </c>
      <c r="AF392" s="84">
        <f t="shared" si="403"/>
        <v>0</v>
      </c>
      <c r="AG392" s="84">
        <f t="shared" ref="AG392:AG400" si="404">IF(AT392="p",BG392+$S$15,(IF(AT392="z",BG392,IF(AT392="m",BG392*$S$15,IF(AT392="n",BG392-$S$15,BG392)))))</f>
        <v>0</v>
      </c>
      <c r="AH392" s="204">
        <f>$S$17</f>
        <v>1</v>
      </c>
      <c r="AI392" s="84">
        <f t="shared" si="396"/>
        <v>0</v>
      </c>
      <c r="AL392" s="199">
        <v>9</v>
      </c>
      <c r="AM392" s="207" t="s">
        <v>104</v>
      </c>
      <c r="AN392" s="207" t="s">
        <v>104</v>
      </c>
      <c r="AO392" s="207" t="s">
        <v>104</v>
      </c>
      <c r="AP392" s="207" t="s">
        <v>104</v>
      </c>
      <c r="AQ392" s="207" t="s">
        <v>104</v>
      </c>
      <c r="AR392" s="207" t="s">
        <v>104</v>
      </c>
      <c r="AS392" s="207" t="s">
        <v>104</v>
      </c>
      <c r="AT392" s="207" t="s">
        <v>104</v>
      </c>
      <c r="AU392" s="206"/>
      <c r="AV392" s="207" t="s">
        <v>104</v>
      </c>
      <c r="AW392" s="147"/>
      <c r="AX392" s="147"/>
      <c r="AY392" s="11">
        <v>9</v>
      </c>
      <c r="AZ392" s="191">
        <v>0</v>
      </c>
      <c r="BA392" s="193">
        <v>0</v>
      </c>
      <c r="BB392" s="193">
        <v>0</v>
      </c>
      <c r="BC392" s="193">
        <v>0</v>
      </c>
      <c r="BD392" s="193">
        <v>0</v>
      </c>
      <c r="BE392" s="193">
        <v>0</v>
      </c>
      <c r="BF392" s="193">
        <v>0</v>
      </c>
      <c r="BG392" s="193">
        <v>0</v>
      </c>
      <c r="BH392" s="212">
        <v>1</v>
      </c>
      <c r="BI392" s="191">
        <v>0</v>
      </c>
      <c r="BJ392" s="147"/>
      <c r="BK392" s="215"/>
      <c r="BL392" s="147"/>
      <c r="BM392" s="147"/>
      <c r="BN392" s="147"/>
      <c r="BO392" s="147"/>
      <c r="BP392" s="147"/>
      <c r="BQ392" s="147"/>
      <c r="BS392" s="11">
        <v>9</v>
      </c>
      <c r="BT392" s="191">
        <v>0</v>
      </c>
      <c r="BU392" s="193">
        <v>0</v>
      </c>
      <c r="BV392" s="193">
        <v>0</v>
      </c>
      <c r="BW392" s="193">
        <v>0</v>
      </c>
      <c r="BX392" s="193">
        <v>0</v>
      </c>
      <c r="BY392" s="193">
        <v>0</v>
      </c>
      <c r="BZ392" s="193">
        <v>0</v>
      </c>
      <c r="CA392" s="193">
        <v>0</v>
      </c>
      <c r="CB392" s="212">
        <v>1</v>
      </c>
      <c r="CC392" s="191">
        <v>0</v>
      </c>
      <c r="CG392" s="199">
        <v>9</v>
      </c>
      <c r="CH392" s="207" t="s">
        <v>104</v>
      </c>
      <c r="CI392" s="207" t="s">
        <v>104</v>
      </c>
      <c r="CJ392" s="207" t="s">
        <v>104</v>
      </c>
      <c r="CK392" s="207" t="s">
        <v>104</v>
      </c>
      <c r="CL392" s="207" t="s">
        <v>104</v>
      </c>
      <c r="CM392" s="207" t="s">
        <v>104</v>
      </c>
      <c r="CN392" s="207" t="s">
        <v>104</v>
      </c>
      <c r="CO392" s="207" t="s">
        <v>104</v>
      </c>
      <c r="CP392" s="206"/>
      <c r="CQ392" s="207" t="s">
        <v>104</v>
      </c>
    </row>
    <row r="393" spans="1:95" x14ac:dyDescent="0.2">
      <c r="A393" s="17"/>
      <c r="C393" s="166">
        <v>10</v>
      </c>
      <c r="D393" s="157">
        <v>0</v>
      </c>
      <c r="E393" s="157">
        <v>0</v>
      </c>
      <c r="F393" s="157">
        <v>0</v>
      </c>
      <c r="G393" s="157">
        <v>0</v>
      </c>
      <c r="H393" s="157">
        <v>0</v>
      </c>
      <c r="I393" s="157">
        <v>0</v>
      </c>
      <c r="J393" s="167">
        <v>0</v>
      </c>
      <c r="K393" s="167">
        <v>0</v>
      </c>
      <c r="L393" s="167">
        <v>0</v>
      </c>
      <c r="M393" s="168">
        <v>1</v>
      </c>
      <c r="Y393" s="166">
        <v>10</v>
      </c>
      <c r="Z393" s="167">
        <f>IF(AM393="p",AZ393+$S$15,(IF(AM393="z",AZ393,IF(AM393="m",AZ393*$S$15,IF(AM393="n",AZ393-$S$15,AZ393)))))</f>
        <v>0</v>
      </c>
      <c r="AA393" s="167">
        <f t="shared" si="398"/>
        <v>0</v>
      </c>
      <c r="AB393" s="167">
        <f t="shared" si="399"/>
        <v>0</v>
      </c>
      <c r="AC393" s="167">
        <f t="shared" si="400"/>
        <v>0</v>
      </c>
      <c r="AD393" s="167">
        <f t="shared" si="401"/>
        <v>0</v>
      </c>
      <c r="AE393" s="167">
        <f t="shared" si="402"/>
        <v>0</v>
      </c>
      <c r="AF393" s="167">
        <f t="shared" si="403"/>
        <v>0</v>
      </c>
      <c r="AG393" s="167">
        <f t="shared" si="404"/>
        <v>0</v>
      </c>
      <c r="AH393" s="167">
        <f t="shared" ref="AH393:AH401" si="405">IF(AU393="p",BH393+$S$15,(IF(AU393="z",BH393,IF(AU393="m",BH393*$S$15,IF(AU393="n",BH393-$S$15,BH393)))))</f>
        <v>0</v>
      </c>
      <c r="AI393" s="168">
        <f>$S$17</f>
        <v>1</v>
      </c>
      <c r="AL393" s="200">
        <v>10</v>
      </c>
      <c r="AM393" s="208" t="s">
        <v>104</v>
      </c>
      <c r="AN393" s="208" t="s">
        <v>104</v>
      </c>
      <c r="AO393" s="208" t="s">
        <v>104</v>
      </c>
      <c r="AP393" s="208" t="s">
        <v>104</v>
      </c>
      <c r="AQ393" s="208" t="s">
        <v>104</v>
      </c>
      <c r="AR393" s="208" t="s">
        <v>104</v>
      </c>
      <c r="AS393" s="208" t="s">
        <v>104</v>
      </c>
      <c r="AT393" s="208" t="s">
        <v>104</v>
      </c>
      <c r="AU393" s="208" t="s">
        <v>104</v>
      </c>
      <c r="AV393" s="209"/>
      <c r="AW393" s="169"/>
      <c r="AX393" s="169"/>
      <c r="AY393" s="166">
        <v>10</v>
      </c>
      <c r="AZ393" s="196">
        <v>0</v>
      </c>
      <c r="BA393" s="195">
        <v>0</v>
      </c>
      <c r="BB393" s="195">
        <v>0</v>
      </c>
      <c r="BC393" s="195">
        <v>0</v>
      </c>
      <c r="BD393" s="195">
        <v>0</v>
      </c>
      <c r="BE393" s="195">
        <v>0</v>
      </c>
      <c r="BF393" s="195">
        <v>0</v>
      </c>
      <c r="BG393" s="195">
        <v>0</v>
      </c>
      <c r="BH393" s="195">
        <v>0</v>
      </c>
      <c r="BI393" s="213">
        <v>1</v>
      </c>
      <c r="BJ393" s="169"/>
      <c r="BK393" s="217"/>
      <c r="BL393" s="169"/>
      <c r="BM393" s="169"/>
      <c r="BN393" s="169"/>
      <c r="BO393" s="169"/>
      <c r="BP393" s="169"/>
      <c r="BQ393" s="169"/>
      <c r="BS393" s="166">
        <v>10</v>
      </c>
      <c r="BT393" s="196">
        <v>0</v>
      </c>
      <c r="BU393" s="195">
        <v>0</v>
      </c>
      <c r="BV393" s="195">
        <v>0</v>
      </c>
      <c r="BW393" s="195">
        <v>0</v>
      </c>
      <c r="BX393" s="195">
        <v>0</v>
      </c>
      <c r="BY393" s="195">
        <v>0</v>
      </c>
      <c r="BZ393" s="195">
        <v>0</v>
      </c>
      <c r="CA393" s="195">
        <v>0</v>
      </c>
      <c r="CB393" s="195">
        <v>0</v>
      </c>
      <c r="CC393" s="213">
        <v>1</v>
      </c>
      <c r="CG393" s="200">
        <v>10</v>
      </c>
      <c r="CH393" s="208" t="s">
        <v>104</v>
      </c>
      <c r="CI393" s="208" t="s">
        <v>104</v>
      </c>
      <c r="CJ393" s="208" t="s">
        <v>104</v>
      </c>
      <c r="CK393" s="208" t="s">
        <v>104</v>
      </c>
      <c r="CL393" s="208" t="s">
        <v>104</v>
      </c>
      <c r="CM393" s="208" t="s">
        <v>104</v>
      </c>
      <c r="CN393" s="208" t="s">
        <v>104</v>
      </c>
      <c r="CO393" s="208" t="s">
        <v>104</v>
      </c>
      <c r="CP393" s="208" t="s">
        <v>104</v>
      </c>
      <c r="CQ393" s="209"/>
    </row>
    <row r="394" spans="1:95" x14ac:dyDescent="0.2">
      <c r="A394" s="17" t="s">
        <v>12</v>
      </c>
      <c r="B394" s="13">
        <f>B384+1</f>
        <v>40</v>
      </c>
      <c r="C394" s="11">
        <v>1</v>
      </c>
      <c r="D394" s="46">
        <v>1</v>
      </c>
      <c r="E394" s="38">
        <v>0</v>
      </c>
      <c r="F394" s="38">
        <v>0</v>
      </c>
      <c r="G394" s="38">
        <v>0</v>
      </c>
      <c r="H394" s="38">
        <v>0</v>
      </c>
      <c r="I394" s="38">
        <v>0</v>
      </c>
      <c r="J394" s="38">
        <v>0</v>
      </c>
      <c r="K394" s="38">
        <v>0</v>
      </c>
      <c r="L394" s="38">
        <v>0</v>
      </c>
      <c r="M394" s="38">
        <v>0</v>
      </c>
      <c r="O394" s="10"/>
      <c r="Y394" s="11">
        <v>1</v>
      </c>
      <c r="Z394" s="204">
        <f>$S$17</f>
        <v>1</v>
      </c>
      <c r="AA394" s="84">
        <f>IF(AN394="p",BA394+$S$15,(IF(AN394="z",BA394,IF(AN394="m",BA394*$S$15,IF(AN394="n",BA394-$S$15,BA394)))))</f>
        <v>0</v>
      </c>
      <c r="AB394" s="84">
        <f t="shared" si="399"/>
        <v>0</v>
      </c>
      <c r="AC394" s="84">
        <f t="shared" si="400"/>
        <v>0</v>
      </c>
      <c r="AD394" s="84">
        <f t="shared" si="401"/>
        <v>0</v>
      </c>
      <c r="AE394" s="84">
        <f t="shared" si="402"/>
        <v>0</v>
      </c>
      <c r="AF394" s="84">
        <f t="shared" si="403"/>
        <v>0</v>
      </c>
      <c r="AG394" s="84">
        <f t="shared" si="404"/>
        <v>0</v>
      </c>
      <c r="AH394" s="84">
        <f t="shared" si="405"/>
        <v>0</v>
      </c>
      <c r="AI394" s="84">
        <f t="shared" ref="AI394:AI402" si="406">IF(AV394="p",BI394+$S$15,(IF(AV394="z",BI394,IF(AV394="m",BI394*$S$15,IF(AV394="n",BI394-$S$15,BI394)))))</f>
        <v>0</v>
      </c>
      <c r="AL394" s="199">
        <v>1</v>
      </c>
      <c r="AM394" s="206"/>
      <c r="AN394" s="207" t="s">
        <v>104</v>
      </c>
      <c r="AO394" s="207" t="s">
        <v>104</v>
      </c>
      <c r="AP394" s="207" t="s">
        <v>104</v>
      </c>
      <c r="AQ394" s="207" t="s">
        <v>104</v>
      </c>
      <c r="AR394" s="207" t="s">
        <v>104</v>
      </c>
      <c r="AS394" s="207" t="s">
        <v>104</v>
      </c>
      <c r="AT394" s="207" t="s">
        <v>104</v>
      </c>
      <c r="AU394" s="207" t="s">
        <v>104</v>
      </c>
      <c r="AV394" s="207" t="s">
        <v>104</v>
      </c>
      <c r="AW394" s="147"/>
      <c r="AX394" s="147"/>
      <c r="AY394" s="11">
        <v>1</v>
      </c>
      <c r="AZ394" s="212">
        <v>1</v>
      </c>
      <c r="BA394" s="191">
        <v>0</v>
      </c>
      <c r="BB394" s="191">
        <v>0</v>
      </c>
      <c r="BC394" s="191">
        <v>0</v>
      </c>
      <c r="BD394" s="191">
        <v>0</v>
      </c>
      <c r="BE394" s="191">
        <v>0</v>
      </c>
      <c r="BF394" s="191">
        <v>0</v>
      </c>
      <c r="BG394" s="191">
        <v>0</v>
      </c>
      <c r="BH394" s="191">
        <v>0</v>
      </c>
      <c r="BI394" s="191">
        <v>0</v>
      </c>
      <c r="BJ394" s="147"/>
      <c r="BK394" s="215"/>
      <c r="BL394" s="147"/>
      <c r="BM394" s="147"/>
      <c r="BN394" s="147"/>
      <c r="BO394" s="147"/>
      <c r="BP394" s="147"/>
      <c r="BQ394" s="147"/>
      <c r="BS394" s="11">
        <v>1</v>
      </c>
      <c r="BT394" s="212">
        <v>1</v>
      </c>
      <c r="BU394" s="191">
        <v>0</v>
      </c>
      <c r="BV394" s="191">
        <v>0</v>
      </c>
      <c r="BW394" s="191">
        <v>0</v>
      </c>
      <c r="BX394" s="191">
        <v>0</v>
      </c>
      <c r="BY394" s="191">
        <v>0</v>
      </c>
      <c r="BZ394" s="191">
        <v>0</v>
      </c>
      <c r="CA394" s="191">
        <v>0</v>
      </c>
      <c r="CB394" s="191">
        <v>0</v>
      </c>
      <c r="CC394" s="191">
        <v>0</v>
      </c>
      <c r="CG394" s="199">
        <v>1</v>
      </c>
      <c r="CH394" s="206"/>
      <c r="CI394" s="207" t="s">
        <v>104</v>
      </c>
      <c r="CJ394" s="207" t="s">
        <v>104</v>
      </c>
      <c r="CK394" s="207" t="s">
        <v>104</v>
      </c>
      <c r="CL394" s="207" t="s">
        <v>104</v>
      </c>
      <c r="CM394" s="207" t="s">
        <v>104</v>
      </c>
      <c r="CN394" s="207" t="s">
        <v>104</v>
      </c>
      <c r="CO394" s="207" t="s">
        <v>104</v>
      </c>
      <c r="CP394" s="207" t="s">
        <v>104</v>
      </c>
      <c r="CQ394" s="207" t="s">
        <v>104</v>
      </c>
    </row>
    <row r="395" spans="1:95" x14ac:dyDescent="0.2">
      <c r="A395" s="17"/>
      <c r="B395" s="13"/>
      <c r="C395" s="11">
        <v>2</v>
      </c>
      <c r="D395" s="38">
        <v>0</v>
      </c>
      <c r="E395" s="46">
        <v>1</v>
      </c>
      <c r="F395" s="38">
        <v>0</v>
      </c>
      <c r="G395" s="38">
        <v>0</v>
      </c>
      <c r="H395" s="38">
        <v>0</v>
      </c>
      <c r="I395" s="38">
        <v>0</v>
      </c>
      <c r="J395" s="38">
        <v>0</v>
      </c>
      <c r="K395" s="38">
        <v>0</v>
      </c>
      <c r="L395" s="38">
        <v>0</v>
      </c>
      <c r="M395" s="38">
        <v>0</v>
      </c>
      <c r="Y395" s="11">
        <v>2</v>
      </c>
      <c r="Z395" s="84">
        <f>IF(AM395="p",AZ395+$S$15,(IF(AM395="z",AZ395,IF(AM395="m",AZ395*$S$15,IF(AM395="n",AZ395-$S$15,AZ395)))))</f>
        <v>0</v>
      </c>
      <c r="AA395" s="204">
        <f>$S$17</f>
        <v>1</v>
      </c>
      <c r="AB395" s="84">
        <f t="shared" si="399"/>
        <v>0</v>
      </c>
      <c r="AC395" s="84">
        <f t="shared" si="400"/>
        <v>0</v>
      </c>
      <c r="AD395" s="84">
        <f t="shared" si="401"/>
        <v>0</v>
      </c>
      <c r="AE395" s="84">
        <f t="shared" si="402"/>
        <v>0</v>
      </c>
      <c r="AF395" s="84">
        <f t="shared" si="403"/>
        <v>0</v>
      </c>
      <c r="AG395" s="84">
        <f t="shared" si="404"/>
        <v>0</v>
      </c>
      <c r="AH395" s="84">
        <f t="shared" si="405"/>
        <v>0</v>
      </c>
      <c r="AI395" s="84">
        <f t="shared" si="406"/>
        <v>0</v>
      </c>
      <c r="AL395" s="199">
        <v>2</v>
      </c>
      <c r="AM395" s="207" t="s">
        <v>104</v>
      </c>
      <c r="AN395" s="206"/>
      <c r="AO395" s="207" t="s">
        <v>104</v>
      </c>
      <c r="AP395" s="207" t="s">
        <v>104</v>
      </c>
      <c r="AQ395" s="207" t="s">
        <v>104</v>
      </c>
      <c r="AR395" s="207" t="s">
        <v>104</v>
      </c>
      <c r="AS395" s="207" t="s">
        <v>104</v>
      </c>
      <c r="AT395" s="207" t="s">
        <v>104</v>
      </c>
      <c r="AU395" s="207" t="s">
        <v>104</v>
      </c>
      <c r="AV395" s="207" t="s">
        <v>104</v>
      </c>
      <c r="AW395" s="147"/>
      <c r="AX395" s="147"/>
      <c r="AY395" s="11">
        <v>2</v>
      </c>
      <c r="AZ395" s="191">
        <v>0</v>
      </c>
      <c r="BA395" s="212">
        <v>1</v>
      </c>
      <c r="BB395" s="191">
        <v>0</v>
      </c>
      <c r="BC395" s="191">
        <v>0</v>
      </c>
      <c r="BD395" s="191">
        <v>0</v>
      </c>
      <c r="BE395" s="191">
        <v>0</v>
      </c>
      <c r="BF395" s="191">
        <v>0</v>
      </c>
      <c r="BG395" s="191">
        <v>0</v>
      </c>
      <c r="BH395" s="191">
        <v>0</v>
      </c>
      <c r="BI395" s="191">
        <v>0</v>
      </c>
      <c r="BJ395" s="147"/>
      <c r="BK395" s="215"/>
      <c r="BL395" s="147"/>
      <c r="BM395" s="147"/>
      <c r="BN395" s="147"/>
      <c r="BO395" s="147"/>
      <c r="BP395" s="147"/>
      <c r="BQ395" s="147"/>
      <c r="BS395" s="11">
        <v>2</v>
      </c>
      <c r="BT395" s="191">
        <v>0</v>
      </c>
      <c r="BU395" s="212">
        <v>1</v>
      </c>
      <c r="BV395" s="191">
        <v>0</v>
      </c>
      <c r="BW395" s="191">
        <v>0</v>
      </c>
      <c r="BX395" s="191">
        <v>0</v>
      </c>
      <c r="BY395" s="191">
        <v>0</v>
      </c>
      <c r="BZ395" s="191">
        <v>0</v>
      </c>
      <c r="CA395" s="191">
        <v>0</v>
      </c>
      <c r="CB395" s="191">
        <v>0</v>
      </c>
      <c r="CC395" s="191">
        <v>0</v>
      </c>
      <c r="CG395" s="199">
        <v>2</v>
      </c>
      <c r="CH395" s="207" t="s">
        <v>104</v>
      </c>
      <c r="CI395" s="206"/>
      <c r="CJ395" s="207" t="s">
        <v>104</v>
      </c>
      <c r="CK395" s="207" t="s">
        <v>104</v>
      </c>
      <c r="CL395" s="207" t="s">
        <v>104</v>
      </c>
      <c r="CM395" s="207" t="s">
        <v>104</v>
      </c>
      <c r="CN395" s="207" t="s">
        <v>104</v>
      </c>
      <c r="CO395" s="207" t="s">
        <v>104</v>
      </c>
      <c r="CP395" s="207" t="s">
        <v>104</v>
      </c>
      <c r="CQ395" s="207" t="s">
        <v>104</v>
      </c>
    </row>
    <row r="396" spans="1:95" x14ac:dyDescent="0.2">
      <c r="A396" s="17"/>
      <c r="B396" s="13"/>
      <c r="C396" s="11">
        <v>3</v>
      </c>
      <c r="D396" s="38">
        <v>0</v>
      </c>
      <c r="E396" s="38">
        <v>0</v>
      </c>
      <c r="F396" s="46">
        <v>1</v>
      </c>
      <c r="G396" s="38">
        <v>0</v>
      </c>
      <c r="H396" s="38">
        <v>0</v>
      </c>
      <c r="I396" s="38">
        <v>0</v>
      </c>
      <c r="J396" s="38">
        <v>0</v>
      </c>
      <c r="K396" s="38">
        <v>0</v>
      </c>
      <c r="L396" s="38">
        <v>0</v>
      </c>
      <c r="M396" s="38">
        <v>0</v>
      </c>
      <c r="Y396" s="11">
        <v>3</v>
      </c>
      <c r="Z396" s="84">
        <f t="shared" ref="Z396:Z402" si="407">IF(AM396="p",AZ396+$S$15,(IF(AM396="z",AZ396,IF(AM396="m",AZ396*$S$15,IF(AM396="n",AZ396-$S$15,AZ396)))))</f>
        <v>0</v>
      </c>
      <c r="AA396" s="84">
        <f t="shared" ref="AA396:AA403" si="408">IF(AN396="p",BA396+$S$15,(IF(AN396="z",BA396,IF(AN396="m",BA396*$S$15,IF(AN396="n",BA396-$S$15,BA396)))))</f>
        <v>0</v>
      </c>
      <c r="AB396" s="204">
        <f>$S$17</f>
        <v>1</v>
      </c>
      <c r="AC396" s="84">
        <f t="shared" si="400"/>
        <v>0</v>
      </c>
      <c r="AD396" s="84">
        <f t="shared" si="401"/>
        <v>0</v>
      </c>
      <c r="AE396" s="84">
        <f t="shared" si="402"/>
        <v>0</v>
      </c>
      <c r="AF396" s="84">
        <f t="shared" si="403"/>
        <v>0</v>
      </c>
      <c r="AG396" s="84">
        <f t="shared" si="404"/>
        <v>0</v>
      </c>
      <c r="AH396" s="84">
        <f t="shared" si="405"/>
        <v>0</v>
      </c>
      <c r="AI396" s="84">
        <f t="shared" si="406"/>
        <v>0</v>
      </c>
      <c r="AL396" s="199">
        <v>3</v>
      </c>
      <c r="AM396" s="207" t="s">
        <v>104</v>
      </c>
      <c r="AN396" s="207" t="s">
        <v>104</v>
      </c>
      <c r="AO396" s="206"/>
      <c r="AP396" s="207" t="s">
        <v>104</v>
      </c>
      <c r="AQ396" s="207" t="s">
        <v>104</v>
      </c>
      <c r="AR396" s="207" t="s">
        <v>104</v>
      </c>
      <c r="AS396" s="207" t="s">
        <v>104</v>
      </c>
      <c r="AT396" s="207" t="s">
        <v>104</v>
      </c>
      <c r="AU396" s="207" t="s">
        <v>104</v>
      </c>
      <c r="AV396" s="207" t="s">
        <v>104</v>
      </c>
      <c r="AW396" s="147"/>
      <c r="AX396" s="147"/>
      <c r="AY396" s="11">
        <v>3</v>
      </c>
      <c r="AZ396" s="191">
        <v>0</v>
      </c>
      <c r="BA396" s="191">
        <v>0</v>
      </c>
      <c r="BB396" s="212">
        <v>1</v>
      </c>
      <c r="BC396" s="191">
        <v>0</v>
      </c>
      <c r="BD396" s="191">
        <v>0</v>
      </c>
      <c r="BE396" s="191">
        <v>0</v>
      </c>
      <c r="BF396" s="191">
        <v>0</v>
      </c>
      <c r="BG396" s="191">
        <v>0</v>
      </c>
      <c r="BH396" s="191">
        <v>0</v>
      </c>
      <c r="BI396" s="191">
        <v>0</v>
      </c>
      <c r="BJ396" s="147"/>
      <c r="BK396" s="215"/>
      <c r="BL396" s="147"/>
      <c r="BM396" s="147"/>
      <c r="BN396" s="147"/>
      <c r="BO396" s="147"/>
      <c r="BP396" s="147"/>
      <c r="BQ396" s="147"/>
      <c r="BS396" s="11">
        <v>3</v>
      </c>
      <c r="BT396" s="191">
        <v>0</v>
      </c>
      <c r="BU396" s="191">
        <v>0</v>
      </c>
      <c r="BV396" s="212">
        <v>1</v>
      </c>
      <c r="BW396" s="191">
        <v>0</v>
      </c>
      <c r="BX396" s="191">
        <v>0</v>
      </c>
      <c r="BY396" s="191">
        <v>0</v>
      </c>
      <c r="BZ396" s="191">
        <v>0</v>
      </c>
      <c r="CA396" s="191">
        <v>0</v>
      </c>
      <c r="CB396" s="191">
        <v>0</v>
      </c>
      <c r="CC396" s="191">
        <v>0</v>
      </c>
      <c r="CG396" s="199">
        <v>3</v>
      </c>
      <c r="CH396" s="207" t="s">
        <v>104</v>
      </c>
      <c r="CI396" s="207" t="s">
        <v>104</v>
      </c>
      <c r="CJ396" s="206"/>
      <c r="CK396" s="207" t="s">
        <v>104</v>
      </c>
      <c r="CL396" s="207" t="s">
        <v>104</v>
      </c>
      <c r="CM396" s="207" t="s">
        <v>104</v>
      </c>
      <c r="CN396" s="207" t="s">
        <v>104</v>
      </c>
      <c r="CO396" s="207" t="s">
        <v>104</v>
      </c>
      <c r="CP396" s="207" t="s">
        <v>104</v>
      </c>
      <c r="CQ396" s="207" t="s">
        <v>104</v>
      </c>
    </row>
    <row r="397" spans="1:95" x14ac:dyDescent="0.2">
      <c r="A397" s="17"/>
      <c r="B397" s="13"/>
      <c r="C397" s="11">
        <v>4</v>
      </c>
      <c r="D397" s="38">
        <v>0</v>
      </c>
      <c r="E397" s="38">
        <v>0</v>
      </c>
      <c r="F397" s="38">
        <v>0</v>
      </c>
      <c r="G397" s="46">
        <v>1</v>
      </c>
      <c r="H397" s="38">
        <v>0</v>
      </c>
      <c r="I397" s="38">
        <v>0</v>
      </c>
      <c r="J397" s="38">
        <v>0</v>
      </c>
      <c r="K397" s="38">
        <v>0</v>
      </c>
      <c r="L397" s="38">
        <v>0</v>
      </c>
      <c r="M397" s="38">
        <v>0</v>
      </c>
      <c r="Y397" s="11">
        <v>4</v>
      </c>
      <c r="Z397" s="84">
        <f t="shared" si="407"/>
        <v>0</v>
      </c>
      <c r="AA397" s="84">
        <f t="shared" si="408"/>
        <v>0</v>
      </c>
      <c r="AB397" s="84">
        <f t="shared" ref="AB397:AB403" si="409">IF(AO397="p",BB397+$S$15,(IF(AO397="z",BB397,IF(AO397="m",BB397*$S$15,IF(AO397="n",BB397-$S$15,BB397)))))</f>
        <v>0</v>
      </c>
      <c r="AC397" s="204">
        <f>$S$17</f>
        <v>1</v>
      </c>
      <c r="AD397" s="84">
        <f t="shared" si="401"/>
        <v>0</v>
      </c>
      <c r="AE397" s="84">
        <f t="shared" si="402"/>
        <v>0</v>
      </c>
      <c r="AF397" s="84">
        <f t="shared" si="403"/>
        <v>0</v>
      </c>
      <c r="AG397" s="84">
        <f t="shared" si="404"/>
        <v>0</v>
      </c>
      <c r="AH397" s="84">
        <f t="shared" si="405"/>
        <v>0</v>
      </c>
      <c r="AI397" s="84">
        <f t="shared" si="406"/>
        <v>0</v>
      </c>
      <c r="AL397" s="199">
        <v>4</v>
      </c>
      <c r="AM397" s="207" t="s">
        <v>104</v>
      </c>
      <c r="AN397" s="207" t="s">
        <v>104</v>
      </c>
      <c r="AO397" s="207" t="s">
        <v>104</v>
      </c>
      <c r="AP397" s="206"/>
      <c r="AQ397" s="207" t="s">
        <v>104</v>
      </c>
      <c r="AR397" s="207" t="s">
        <v>104</v>
      </c>
      <c r="AS397" s="207" t="s">
        <v>104</v>
      </c>
      <c r="AT397" s="207" t="s">
        <v>104</v>
      </c>
      <c r="AU397" s="207" t="s">
        <v>104</v>
      </c>
      <c r="AV397" s="207" t="s">
        <v>104</v>
      </c>
      <c r="AW397" s="147"/>
      <c r="AX397" s="147"/>
      <c r="AY397" s="11">
        <v>4</v>
      </c>
      <c r="AZ397" s="191">
        <v>0</v>
      </c>
      <c r="BA397" s="191">
        <v>0</v>
      </c>
      <c r="BB397" s="191">
        <v>0</v>
      </c>
      <c r="BC397" s="212">
        <v>1</v>
      </c>
      <c r="BD397" s="191">
        <v>0</v>
      </c>
      <c r="BE397" s="191">
        <v>0</v>
      </c>
      <c r="BF397" s="191">
        <v>0</v>
      </c>
      <c r="BG397" s="191">
        <v>0</v>
      </c>
      <c r="BH397" s="191">
        <v>0</v>
      </c>
      <c r="BI397" s="191">
        <v>0</v>
      </c>
      <c r="BJ397" s="147"/>
      <c r="BK397" s="215"/>
      <c r="BL397" s="147"/>
      <c r="BM397" s="147"/>
      <c r="BN397" s="147"/>
      <c r="BO397" s="147"/>
      <c r="BP397" s="147"/>
      <c r="BQ397" s="147"/>
      <c r="BS397" s="11">
        <v>4</v>
      </c>
      <c r="BT397" s="191">
        <v>0</v>
      </c>
      <c r="BU397" s="191">
        <v>0</v>
      </c>
      <c r="BV397" s="191">
        <v>0</v>
      </c>
      <c r="BW397" s="212">
        <v>1</v>
      </c>
      <c r="BX397" s="191">
        <v>0</v>
      </c>
      <c r="BY397" s="191">
        <v>0</v>
      </c>
      <c r="BZ397" s="191">
        <v>0</v>
      </c>
      <c r="CA397" s="191">
        <v>0</v>
      </c>
      <c r="CB397" s="191">
        <v>0</v>
      </c>
      <c r="CC397" s="191">
        <v>0</v>
      </c>
      <c r="CG397" s="199">
        <v>4</v>
      </c>
      <c r="CH397" s="207" t="s">
        <v>104</v>
      </c>
      <c r="CI397" s="207" t="s">
        <v>104</v>
      </c>
      <c r="CJ397" s="207" t="s">
        <v>104</v>
      </c>
      <c r="CK397" s="206"/>
      <c r="CL397" s="207" t="s">
        <v>104</v>
      </c>
      <c r="CM397" s="207" t="s">
        <v>104</v>
      </c>
      <c r="CN397" s="207" t="s">
        <v>104</v>
      </c>
      <c r="CO397" s="207" t="s">
        <v>104</v>
      </c>
      <c r="CP397" s="207" t="s">
        <v>104</v>
      </c>
      <c r="CQ397" s="207" t="s">
        <v>104</v>
      </c>
    </row>
    <row r="398" spans="1:95" x14ac:dyDescent="0.2">
      <c r="A398" s="17"/>
      <c r="B398" s="13"/>
      <c r="C398" s="11">
        <v>5</v>
      </c>
      <c r="D398" s="38">
        <v>0</v>
      </c>
      <c r="E398" s="38">
        <v>0</v>
      </c>
      <c r="F398" s="38">
        <v>0</v>
      </c>
      <c r="G398" s="38">
        <v>0</v>
      </c>
      <c r="H398" s="46">
        <v>1</v>
      </c>
      <c r="I398" s="38">
        <v>0</v>
      </c>
      <c r="J398" s="38">
        <v>0</v>
      </c>
      <c r="K398" s="38">
        <v>0</v>
      </c>
      <c r="L398" s="38">
        <v>0</v>
      </c>
      <c r="M398" s="38">
        <v>0</v>
      </c>
      <c r="Y398" s="11">
        <v>5</v>
      </c>
      <c r="Z398" s="84">
        <f t="shared" si="407"/>
        <v>0</v>
      </c>
      <c r="AA398" s="84">
        <f t="shared" si="408"/>
        <v>0</v>
      </c>
      <c r="AB398" s="84">
        <f t="shared" si="409"/>
        <v>0</v>
      </c>
      <c r="AC398" s="84">
        <f t="shared" ref="AC398:AC403" si="410">IF(AP398="p",BC398+$S$15,(IF(AP398="z",BC398,IF(AP398="m",BC398*$S$15,IF(AP398="n",BC398-$S$15,BC398)))))</f>
        <v>0</v>
      </c>
      <c r="AD398" s="204">
        <f>$S$17</f>
        <v>1</v>
      </c>
      <c r="AE398" s="84">
        <f t="shared" si="402"/>
        <v>0</v>
      </c>
      <c r="AF398" s="84">
        <f t="shared" si="403"/>
        <v>0</v>
      </c>
      <c r="AG398" s="84">
        <f t="shared" si="404"/>
        <v>0</v>
      </c>
      <c r="AH398" s="84">
        <f t="shared" si="405"/>
        <v>0</v>
      </c>
      <c r="AI398" s="84">
        <f t="shared" si="406"/>
        <v>0</v>
      </c>
      <c r="AL398" s="199">
        <v>5</v>
      </c>
      <c r="AM398" s="207" t="s">
        <v>104</v>
      </c>
      <c r="AN398" s="207" t="s">
        <v>104</v>
      </c>
      <c r="AO398" s="207" t="s">
        <v>104</v>
      </c>
      <c r="AP398" s="207" t="s">
        <v>104</v>
      </c>
      <c r="AQ398" s="206"/>
      <c r="AR398" s="207" t="s">
        <v>104</v>
      </c>
      <c r="AS398" s="207" t="s">
        <v>104</v>
      </c>
      <c r="AT398" s="207" t="s">
        <v>104</v>
      </c>
      <c r="AU398" s="207" t="s">
        <v>104</v>
      </c>
      <c r="AV398" s="207" t="s">
        <v>104</v>
      </c>
      <c r="AW398" s="147"/>
      <c r="AX398" s="147"/>
      <c r="AY398" s="11">
        <v>5</v>
      </c>
      <c r="AZ398" s="191">
        <v>0</v>
      </c>
      <c r="BA398" s="191">
        <v>0</v>
      </c>
      <c r="BB398" s="191">
        <v>0</v>
      </c>
      <c r="BC398" s="191">
        <v>0</v>
      </c>
      <c r="BD398" s="212">
        <v>1</v>
      </c>
      <c r="BE398" s="191">
        <v>0</v>
      </c>
      <c r="BF398" s="191">
        <v>0</v>
      </c>
      <c r="BG398" s="191">
        <v>0</v>
      </c>
      <c r="BH398" s="191">
        <v>0</v>
      </c>
      <c r="BI398" s="191">
        <v>0</v>
      </c>
      <c r="BJ398" s="147"/>
      <c r="BK398" s="215"/>
      <c r="BL398" s="147"/>
      <c r="BM398" s="147"/>
      <c r="BN398" s="147"/>
      <c r="BO398" s="147"/>
      <c r="BP398" s="147"/>
      <c r="BQ398" s="147"/>
      <c r="BS398" s="11">
        <v>5</v>
      </c>
      <c r="BT398" s="191">
        <v>0</v>
      </c>
      <c r="BU398" s="191">
        <v>0</v>
      </c>
      <c r="BV398" s="191">
        <v>0</v>
      </c>
      <c r="BW398" s="191">
        <v>0</v>
      </c>
      <c r="BX398" s="212">
        <v>1</v>
      </c>
      <c r="BY398" s="191">
        <v>0</v>
      </c>
      <c r="BZ398" s="191">
        <v>0</v>
      </c>
      <c r="CA398" s="191">
        <v>0</v>
      </c>
      <c r="CB398" s="191">
        <v>0</v>
      </c>
      <c r="CC398" s="191">
        <v>0</v>
      </c>
      <c r="CG398" s="199">
        <v>5</v>
      </c>
      <c r="CH398" s="207" t="s">
        <v>104</v>
      </c>
      <c r="CI398" s="207" t="s">
        <v>104</v>
      </c>
      <c r="CJ398" s="207" t="s">
        <v>104</v>
      </c>
      <c r="CK398" s="207" t="s">
        <v>104</v>
      </c>
      <c r="CL398" s="206"/>
      <c r="CM398" s="207" t="s">
        <v>104</v>
      </c>
      <c r="CN398" s="207" t="s">
        <v>104</v>
      </c>
      <c r="CO398" s="207" t="s">
        <v>104</v>
      </c>
      <c r="CP398" s="207" t="s">
        <v>104</v>
      </c>
      <c r="CQ398" s="207" t="s">
        <v>104</v>
      </c>
    </row>
    <row r="399" spans="1:95" x14ac:dyDescent="0.2">
      <c r="A399" s="17"/>
      <c r="B399" s="13"/>
      <c r="C399" s="11">
        <v>6</v>
      </c>
      <c r="D399" s="38">
        <v>0</v>
      </c>
      <c r="E399" s="38">
        <v>0</v>
      </c>
      <c r="F399" s="38">
        <v>0</v>
      </c>
      <c r="G399" s="38">
        <v>0</v>
      </c>
      <c r="H399" s="38">
        <v>0</v>
      </c>
      <c r="I399" s="46">
        <v>1</v>
      </c>
      <c r="J399" s="38">
        <v>0</v>
      </c>
      <c r="K399" s="38">
        <v>0</v>
      </c>
      <c r="L399" s="38">
        <v>0</v>
      </c>
      <c r="M399" s="38">
        <v>0</v>
      </c>
      <c r="Y399" s="11">
        <v>6</v>
      </c>
      <c r="Z399" s="84">
        <f t="shared" si="407"/>
        <v>0</v>
      </c>
      <c r="AA399" s="84">
        <f t="shared" si="408"/>
        <v>0</v>
      </c>
      <c r="AB399" s="84">
        <f t="shared" si="409"/>
        <v>0</v>
      </c>
      <c r="AC399" s="84">
        <f t="shared" si="410"/>
        <v>0</v>
      </c>
      <c r="AD399" s="84">
        <f t="shared" ref="AD399:AD403" si="411">IF(AQ399="p",BD399+$S$15,(IF(AQ399="z",BD399,IF(AQ399="m",BD399*$S$15,IF(AQ399="n",BD399-$S$15,BD399)))))</f>
        <v>0</v>
      </c>
      <c r="AE399" s="204">
        <f>$S$17</f>
        <v>1</v>
      </c>
      <c r="AF399" s="84">
        <f t="shared" si="403"/>
        <v>0</v>
      </c>
      <c r="AG399" s="84">
        <f t="shared" si="404"/>
        <v>0</v>
      </c>
      <c r="AH399" s="84">
        <f t="shared" si="405"/>
        <v>0</v>
      </c>
      <c r="AI399" s="84">
        <f t="shared" si="406"/>
        <v>0</v>
      </c>
      <c r="AL399" s="199">
        <v>6</v>
      </c>
      <c r="AM399" s="207" t="s">
        <v>104</v>
      </c>
      <c r="AN399" s="207" t="s">
        <v>104</v>
      </c>
      <c r="AO399" s="207" t="s">
        <v>104</v>
      </c>
      <c r="AP399" s="207" t="s">
        <v>104</v>
      </c>
      <c r="AQ399" s="207" t="s">
        <v>104</v>
      </c>
      <c r="AR399" s="206"/>
      <c r="AS399" s="207" t="s">
        <v>104</v>
      </c>
      <c r="AT399" s="207" t="s">
        <v>104</v>
      </c>
      <c r="AU399" s="207" t="s">
        <v>104</v>
      </c>
      <c r="AV399" s="207" t="s">
        <v>104</v>
      </c>
      <c r="AW399" s="147"/>
      <c r="AX399" s="147"/>
      <c r="AY399" s="11">
        <v>6</v>
      </c>
      <c r="AZ399" s="191">
        <v>0</v>
      </c>
      <c r="BA399" s="191">
        <v>0</v>
      </c>
      <c r="BB399" s="191">
        <v>0</v>
      </c>
      <c r="BC399" s="191">
        <v>0</v>
      </c>
      <c r="BD399" s="191">
        <v>0</v>
      </c>
      <c r="BE399" s="212">
        <v>1</v>
      </c>
      <c r="BF399" s="191">
        <v>0</v>
      </c>
      <c r="BG399" s="191">
        <v>0</v>
      </c>
      <c r="BH399" s="191">
        <v>0</v>
      </c>
      <c r="BI399" s="191">
        <v>0</v>
      </c>
      <c r="BJ399" s="147"/>
      <c r="BK399" s="215"/>
      <c r="BL399" s="147"/>
      <c r="BM399" s="147"/>
      <c r="BN399" s="147"/>
      <c r="BO399" s="147"/>
      <c r="BP399" s="147"/>
      <c r="BQ399" s="147"/>
      <c r="BS399" s="11">
        <v>6</v>
      </c>
      <c r="BT399" s="191">
        <v>0</v>
      </c>
      <c r="BU399" s="191">
        <v>0</v>
      </c>
      <c r="BV399" s="191">
        <v>0</v>
      </c>
      <c r="BW399" s="191">
        <v>0</v>
      </c>
      <c r="BX399" s="191">
        <v>0</v>
      </c>
      <c r="BY399" s="212">
        <v>1</v>
      </c>
      <c r="BZ399" s="191">
        <v>0</v>
      </c>
      <c r="CA399" s="191">
        <v>0</v>
      </c>
      <c r="CB399" s="191">
        <v>0</v>
      </c>
      <c r="CC399" s="191">
        <v>0</v>
      </c>
      <c r="CG399" s="199">
        <v>6</v>
      </c>
      <c r="CH399" s="207" t="s">
        <v>104</v>
      </c>
      <c r="CI399" s="207" t="s">
        <v>104</v>
      </c>
      <c r="CJ399" s="207" t="s">
        <v>104</v>
      </c>
      <c r="CK399" s="207" t="s">
        <v>104</v>
      </c>
      <c r="CL399" s="207" t="s">
        <v>104</v>
      </c>
      <c r="CM399" s="206"/>
      <c r="CN399" s="207" t="s">
        <v>104</v>
      </c>
      <c r="CO399" s="207" t="s">
        <v>104</v>
      </c>
      <c r="CP399" s="207" t="s">
        <v>104</v>
      </c>
      <c r="CQ399" s="207" t="s">
        <v>104</v>
      </c>
    </row>
    <row r="400" spans="1:95" x14ac:dyDescent="0.2">
      <c r="A400" s="17"/>
      <c r="B400" s="13"/>
      <c r="C400" s="11">
        <v>7</v>
      </c>
      <c r="D400" s="161">
        <v>0</v>
      </c>
      <c r="E400" s="161">
        <v>0</v>
      </c>
      <c r="F400" s="161">
        <v>0</v>
      </c>
      <c r="G400" s="161">
        <v>0</v>
      </c>
      <c r="H400" s="161">
        <v>0</v>
      </c>
      <c r="I400" s="161">
        <v>0</v>
      </c>
      <c r="J400" s="46">
        <v>1</v>
      </c>
      <c r="K400" s="38">
        <v>0</v>
      </c>
      <c r="L400" s="38">
        <v>0</v>
      </c>
      <c r="M400" s="38">
        <v>0</v>
      </c>
      <c r="Y400" s="11">
        <v>7</v>
      </c>
      <c r="Z400" s="84">
        <f t="shared" si="407"/>
        <v>0</v>
      </c>
      <c r="AA400" s="84">
        <f t="shared" si="408"/>
        <v>0</v>
      </c>
      <c r="AB400" s="84">
        <f t="shared" si="409"/>
        <v>0</v>
      </c>
      <c r="AC400" s="84">
        <f t="shared" si="410"/>
        <v>0</v>
      </c>
      <c r="AD400" s="84">
        <f t="shared" si="411"/>
        <v>0</v>
      </c>
      <c r="AE400" s="84">
        <f t="shared" ref="AE400:AE403" si="412">IF(AR400="p",BE400+$S$15,(IF(AR400="z",BE400,IF(AR400="m",BE400*$S$15,IF(AR400="n",BE400-$S$15,BE400)))))</f>
        <v>0</v>
      </c>
      <c r="AF400" s="204">
        <f>$S$17</f>
        <v>1</v>
      </c>
      <c r="AG400" s="84">
        <f t="shared" si="404"/>
        <v>0</v>
      </c>
      <c r="AH400" s="84">
        <f t="shared" si="405"/>
        <v>0</v>
      </c>
      <c r="AI400" s="84">
        <f t="shared" si="406"/>
        <v>0</v>
      </c>
      <c r="AL400" s="199">
        <v>7</v>
      </c>
      <c r="AM400" s="207" t="s">
        <v>104</v>
      </c>
      <c r="AN400" s="207" t="s">
        <v>104</v>
      </c>
      <c r="AO400" s="207" t="s">
        <v>104</v>
      </c>
      <c r="AP400" s="207" t="s">
        <v>104</v>
      </c>
      <c r="AQ400" s="207" t="s">
        <v>104</v>
      </c>
      <c r="AR400" s="207" t="s">
        <v>104</v>
      </c>
      <c r="AS400" s="206"/>
      <c r="AT400" s="207" t="s">
        <v>104</v>
      </c>
      <c r="AU400" s="207" t="s">
        <v>104</v>
      </c>
      <c r="AV400" s="207" t="s">
        <v>104</v>
      </c>
      <c r="AW400" s="147"/>
      <c r="AX400" s="147"/>
      <c r="AY400" s="11">
        <v>7</v>
      </c>
      <c r="AZ400" s="191">
        <v>0</v>
      </c>
      <c r="BA400" s="193">
        <v>0</v>
      </c>
      <c r="BB400" s="193">
        <v>0</v>
      </c>
      <c r="BC400" s="193">
        <v>0</v>
      </c>
      <c r="BD400" s="193">
        <v>0</v>
      </c>
      <c r="BE400" s="193">
        <v>0</v>
      </c>
      <c r="BF400" s="212">
        <v>1</v>
      </c>
      <c r="BG400" s="191">
        <v>0</v>
      </c>
      <c r="BH400" s="191">
        <v>0</v>
      </c>
      <c r="BI400" s="191">
        <v>0</v>
      </c>
      <c r="BJ400" s="147"/>
      <c r="BK400" s="215"/>
      <c r="BL400" s="147"/>
      <c r="BM400" s="147"/>
      <c r="BN400" s="147"/>
      <c r="BO400" s="147"/>
      <c r="BP400" s="147"/>
      <c r="BQ400" s="147"/>
      <c r="BS400" s="11">
        <v>7</v>
      </c>
      <c r="BT400" s="191">
        <v>0</v>
      </c>
      <c r="BU400" s="193">
        <v>0</v>
      </c>
      <c r="BV400" s="193">
        <v>0</v>
      </c>
      <c r="BW400" s="193">
        <v>0</v>
      </c>
      <c r="BX400" s="193">
        <v>0</v>
      </c>
      <c r="BY400" s="193">
        <v>0</v>
      </c>
      <c r="BZ400" s="212">
        <v>1</v>
      </c>
      <c r="CA400" s="191">
        <v>0</v>
      </c>
      <c r="CB400" s="191">
        <v>0</v>
      </c>
      <c r="CC400" s="191">
        <v>0</v>
      </c>
      <c r="CG400" s="199">
        <v>7</v>
      </c>
      <c r="CH400" s="207" t="s">
        <v>104</v>
      </c>
      <c r="CI400" s="207" t="s">
        <v>104</v>
      </c>
      <c r="CJ400" s="207" t="s">
        <v>104</v>
      </c>
      <c r="CK400" s="207" t="s">
        <v>104</v>
      </c>
      <c r="CL400" s="207" t="s">
        <v>104</v>
      </c>
      <c r="CM400" s="207" t="s">
        <v>104</v>
      </c>
      <c r="CN400" s="206"/>
      <c r="CO400" s="207" t="s">
        <v>104</v>
      </c>
      <c r="CP400" s="207" t="s">
        <v>104</v>
      </c>
      <c r="CQ400" s="207" t="s">
        <v>104</v>
      </c>
    </row>
    <row r="401" spans="1:95" x14ac:dyDescent="0.2">
      <c r="A401" s="17"/>
      <c r="C401" s="11">
        <v>8</v>
      </c>
      <c r="D401" s="161">
        <v>0</v>
      </c>
      <c r="E401" s="161">
        <v>0</v>
      </c>
      <c r="F401" s="161">
        <v>0</v>
      </c>
      <c r="G401" s="161">
        <v>0</v>
      </c>
      <c r="H401" s="161">
        <v>0</v>
      </c>
      <c r="I401" s="161">
        <v>0</v>
      </c>
      <c r="J401" s="84">
        <v>0</v>
      </c>
      <c r="K401" s="46">
        <v>1</v>
      </c>
      <c r="L401" s="38">
        <v>0</v>
      </c>
      <c r="M401" s="38">
        <v>0</v>
      </c>
      <c r="Y401" s="11">
        <v>8</v>
      </c>
      <c r="Z401" s="84">
        <f t="shared" si="407"/>
        <v>0</v>
      </c>
      <c r="AA401" s="84">
        <f t="shared" si="408"/>
        <v>0</v>
      </c>
      <c r="AB401" s="84">
        <f t="shared" si="409"/>
        <v>0</v>
      </c>
      <c r="AC401" s="84">
        <f t="shared" si="410"/>
        <v>0</v>
      </c>
      <c r="AD401" s="84">
        <f t="shared" si="411"/>
        <v>0</v>
      </c>
      <c r="AE401" s="84">
        <f t="shared" si="412"/>
        <v>0</v>
      </c>
      <c r="AF401" s="84">
        <f t="shared" ref="AF401:AF403" si="413">IF(AS401="p",BF401+$S$15,(IF(AS401="z",BF401,IF(AS401="m",BF401*$S$15,IF(AS401="n",BF401-$S$15,BF401)))))</f>
        <v>0</v>
      </c>
      <c r="AG401" s="204">
        <f>$S$17</f>
        <v>1</v>
      </c>
      <c r="AH401" s="84">
        <f t="shared" si="405"/>
        <v>0</v>
      </c>
      <c r="AI401" s="84">
        <f t="shared" si="406"/>
        <v>0</v>
      </c>
      <c r="AL401" s="199">
        <v>8</v>
      </c>
      <c r="AM401" s="207" t="s">
        <v>104</v>
      </c>
      <c r="AN401" s="207" t="s">
        <v>104</v>
      </c>
      <c r="AO401" s="207" t="s">
        <v>104</v>
      </c>
      <c r="AP401" s="207" t="s">
        <v>104</v>
      </c>
      <c r="AQ401" s="207" t="s">
        <v>104</v>
      </c>
      <c r="AR401" s="207" t="s">
        <v>104</v>
      </c>
      <c r="AS401" s="207" t="s">
        <v>104</v>
      </c>
      <c r="AT401" s="206"/>
      <c r="AU401" s="207" t="s">
        <v>104</v>
      </c>
      <c r="AV401" s="207" t="s">
        <v>104</v>
      </c>
      <c r="AW401" s="147"/>
      <c r="AX401" s="147"/>
      <c r="AY401" s="11">
        <v>8</v>
      </c>
      <c r="AZ401" s="191">
        <v>0</v>
      </c>
      <c r="BA401" s="193">
        <v>0</v>
      </c>
      <c r="BB401" s="193">
        <v>0</v>
      </c>
      <c r="BC401" s="193">
        <v>0</v>
      </c>
      <c r="BD401" s="193">
        <v>0</v>
      </c>
      <c r="BE401" s="193">
        <v>0</v>
      </c>
      <c r="BF401" s="193">
        <v>0</v>
      </c>
      <c r="BG401" s="212">
        <v>1</v>
      </c>
      <c r="BH401" s="191">
        <v>0</v>
      </c>
      <c r="BI401" s="191">
        <v>0</v>
      </c>
      <c r="BJ401" s="147"/>
      <c r="BK401" s="215"/>
      <c r="BL401" s="147"/>
      <c r="BM401" s="147"/>
      <c r="BN401" s="147"/>
      <c r="BO401" s="147"/>
      <c r="BP401" s="147"/>
      <c r="BQ401" s="147"/>
      <c r="BS401" s="11">
        <v>8</v>
      </c>
      <c r="BT401" s="191">
        <v>0</v>
      </c>
      <c r="BU401" s="193">
        <v>0</v>
      </c>
      <c r="BV401" s="193">
        <v>0</v>
      </c>
      <c r="BW401" s="193">
        <v>0</v>
      </c>
      <c r="BX401" s="193">
        <v>0</v>
      </c>
      <c r="BY401" s="193">
        <v>0</v>
      </c>
      <c r="BZ401" s="193">
        <v>0</v>
      </c>
      <c r="CA401" s="212">
        <v>1</v>
      </c>
      <c r="CB401" s="191">
        <v>0</v>
      </c>
      <c r="CC401" s="191">
        <v>0</v>
      </c>
      <c r="CG401" s="199">
        <v>8</v>
      </c>
      <c r="CH401" s="207" t="s">
        <v>104</v>
      </c>
      <c r="CI401" s="207" t="s">
        <v>104</v>
      </c>
      <c r="CJ401" s="207" t="s">
        <v>104</v>
      </c>
      <c r="CK401" s="207" t="s">
        <v>104</v>
      </c>
      <c r="CL401" s="207" t="s">
        <v>104</v>
      </c>
      <c r="CM401" s="207" t="s">
        <v>104</v>
      </c>
      <c r="CN401" s="207" t="s">
        <v>104</v>
      </c>
      <c r="CO401" s="206"/>
      <c r="CP401" s="207" t="s">
        <v>104</v>
      </c>
      <c r="CQ401" s="207" t="s">
        <v>104</v>
      </c>
    </row>
    <row r="402" spans="1:95" x14ac:dyDescent="0.2">
      <c r="A402" s="17"/>
      <c r="C402" s="11">
        <v>9</v>
      </c>
      <c r="D402" s="161">
        <v>0</v>
      </c>
      <c r="E402" s="161">
        <v>0</v>
      </c>
      <c r="F402" s="161">
        <v>0</v>
      </c>
      <c r="G402" s="161">
        <v>0</v>
      </c>
      <c r="H402" s="161">
        <v>0</v>
      </c>
      <c r="I402" s="161">
        <v>0</v>
      </c>
      <c r="J402" s="84">
        <v>0</v>
      </c>
      <c r="K402" s="84">
        <v>0</v>
      </c>
      <c r="L402" s="46">
        <v>1</v>
      </c>
      <c r="M402" s="38">
        <v>0</v>
      </c>
      <c r="Y402" s="11">
        <v>9</v>
      </c>
      <c r="Z402" s="84">
        <f t="shared" si="407"/>
        <v>0</v>
      </c>
      <c r="AA402" s="84">
        <f t="shared" si="408"/>
        <v>0</v>
      </c>
      <c r="AB402" s="84">
        <f t="shared" si="409"/>
        <v>0</v>
      </c>
      <c r="AC402" s="84">
        <f t="shared" si="410"/>
        <v>0</v>
      </c>
      <c r="AD402" s="84">
        <f t="shared" si="411"/>
        <v>0</v>
      </c>
      <c r="AE402" s="84">
        <f t="shared" si="412"/>
        <v>0</v>
      </c>
      <c r="AF402" s="84">
        <f t="shared" si="413"/>
        <v>0</v>
      </c>
      <c r="AG402" s="84">
        <f t="shared" ref="AG402:AG403" si="414">IF(AT402="p",BG402+$S$15,(IF(AT402="z",BG402,IF(AT402="m",BG402*$S$15,IF(AT402="n",BG402-$S$15,BG402)))))</f>
        <v>0</v>
      </c>
      <c r="AH402" s="204">
        <f>$S$17</f>
        <v>1</v>
      </c>
      <c r="AI402" s="84">
        <f t="shared" si="406"/>
        <v>0</v>
      </c>
      <c r="AL402" s="199">
        <v>9</v>
      </c>
      <c r="AM402" s="207" t="s">
        <v>104</v>
      </c>
      <c r="AN402" s="207" t="s">
        <v>104</v>
      </c>
      <c r="AO402" s="207" t="s">
        <v>104</v>
      </c>
      <c r="AP402" s="207" t="s">
        <v>104</v>
      </c>
      <c r="AQ402" s="207" t="s">
        <v>104</v>
      </c>
      <c r="AR402" s="207" t="s">
        <v>104</v>
      </c>
      <c r="AS402" s="207" t="s">
        <v>104</v>
      </c>
      <c r="AT402" s="207" t="s">
        <v>104</v>
      </c>
      <c r="AU402" s="206"/>
      <c r="AV402" s="207" t="s">
        <v>104</v>
      </c>
      <c r="AW402" s="147"/>
      <c r="AX402" s="147"/>
      <c r="AY402" s="11">
        <v>9</v>
      </c>
      <c r="AZ402" s="191">
        <v>0</v>
      </c>
      <c r="BA402" s="193">
        <v>0</v>
      </c>
      <c r="BB402" s="193">
        <v>0</v>
      </c>
      <c r="BC402" s="193">
        <v>0</v>
      </c>
      <c r="BD402" s="193">
        <v>0</v>
      </c>
      <c r="BE402" s="193">
        <v>0</v>
      </c>
      <c r="BF402" s="193">
        <v>0</v>
      </c>
      <c r="BG402" s="193">
        <v>0</v>
      </c>
      <c r="BH402" s="212">
        <v>1</v>
      </c>
      <c r="BI402" s="191">
        <v>0</v>
      </c>
      <c r="BJ402" s="147"/>
      <c r="BK402" s="215"/>
      <c r="BL402" s="147"/>
      <c r="BM402" s="147"/>
      <c r="BN402" s="147"/>
      <c r="BO402" s="147"/>
      <c r="BP402" s="147"/>
      <c r="BQ402" s="147"/>
      <c r="BS402" s="11">
        <v>9</v>
      </c>
      <c r="BT402" s="191">
        <v>0</v>
      </c>
      <c r="BU402" s="193">
        <v>0</v>
      </c>
      <c r="BV402" s="193">
        <v>0</v>
      </c>
      <c r="BW402" s="193">
        <v>0</v>
      </c>
      <c r="BX402" s="193">
        <v>0</v>
      </c>
      <c r="BY402" s="193">
        <v>0</v>
      </c>
      <c r="BZ402" s="193">
        <v>0</v>
      </c>
      <c r="CA402" s="193">
        <v>0</v>
      </c>
      <c r="CB402" s="212">
        <v>1</v>
      </c>
      <c r="CC402" s="191">
        <v>0</v>
      </c>
      <c r="CG402" s="199">
        <v>9</v>
      </c>
      <c r="CH402" s="207" t="s">
        <v>104</v>
      </c>
      <c r="CI402" s="207" t="s">
        <v>104</v>
      </c>
      <c r="CJ402" s="207" t="s">
        <v>104</v>
      </c>
      <c r="CK402" s="207" t="s">
        <v>104</v>
      </c>
      <c r="CL402" s="207" t="s">
        <v>104</v>
      </c>
      <c r="CM402" s="207" t="s">
        <v>104</v>
      </c>
      <c r="CN402" s="207" t="s">
        <v>104</v>
      </c>
      <c r="CO402" s="207" t="s">
        <v>104</v>
      </c>
      <c r="CP402" s="206"/>
      <c r="CQ402" s="207" t="s">
        <v>104</v>
      </c>
    </row>
    <row r="403" spans="1:95" x14ac:dyDescent="0.2">
      <c r="A403" s="17"/>
      <c r="C403" s="166">
        <v>10</v>
      </c>
      <c r="D403" s="157">
        <v>0</v>
      </c>
      <c r="E403" s="157">
        <v>0</v>
      </c>
      <c r="F403" s="157">
        <v>0</v>
      </c>
      <c r="G403" s="157">
        <v>0</v>
      </c>
      <c r="H403" s="157">
        <v>0</v>
      </c>
      <c r="I403" s="157">
        <v>0</v>
      </c>
      <c r="J403" s="167">
        <v>0</v>
      </c>
      <c r="K403" s="167">
        <v>0</v>
      </c>
      <c r="L403" s="167">
        <v>0</v>
      </c>
      <c r="M403" s="168">
        <v>1</v>
      </c>
      <c r="Y403" s="166">
        <v>10</v>
      </c>
      <c r="Z403" s="167">
        <f>IF(AM403="p",AZ403+$S$15,(IF(AM403="z",AZ403,IF(AM403="m",AZ403*$S$15,IF(AM403="n",AZ403-$S$15,AZ403)))))</f>
        <v>0</v>
      </c>
      <c r="AA403" s="167">
        <f t="shared" si="408"/>
        <v>0</v>
      </c>
      <c r="AB403" s="167">
        <f t="shared" si="409"/>
        <v>0</v>
      </c>
      <c r="AC403" s="167">
        <f t="shared" si="410"/>
        <v>0</v>
      </c>
      <c r="AD403" s="167">
        <f t="shared" si="411"/>
        <v>0</v>
      </c>
      <c r="AE403" s="167">
        <f t="shared" si="412"/>
        <v>0</v>
      </c>
      <c r="AF403" s="167">
        <f t="shared" si="413"/>
        <v>0</v>
      </c>
      <c r="AG403" s="167">
        <f t="shared" si="414"/>
        <v>0</v>
      </c>
      <c r="AH403" s="167">
        <f t="shared" ref="AH403" si="415">IF(AU403="p",BH403+$S$15,(IF(AU403="z",BH403,IF(AU403="m",BH403*$S$15,IF(AU403="n",BH403-$S$15,BH403)))))</f>
        <v>0</v>
      </c>
      <c r="AI403" s="168">
        <f>$S$17</f>
        <v>1</v>
      </c>
      <c r="AL403" s="200">
        <v>10</v>
      </c>
      <c r="AM403" s="208" t="s">
        <v>104</v>
      </c>
      <c r="AN403" s="208" t="s">
        <v>104</v>
      </c>
      <c r="AO403" s="208" t="s">
        <v>104</v>
      </c>
      <c r="AP403" s="208" t="s">
        <v>104</v>
      </c>
      <c r="AQ403" s="208" t="s">
        <v>104</v>
      </c>
      <c r="AR403" s="208" t="s">
        <v>104</v>
      </c>
      <c r="AS403" s="208" t="s">
        <v>104</v>
      </c>
      <c r="AT403" s="208" t="s">
        <v>104</v>
      </c>
      <c r="AU403" s="208" t="s">
        <v>104</v>
      </c>
      <c r="AV403" s="209"/>
      <c r="AW403" s="169"/>
      <c r="AX403" s="169"/>
      <c r="AY403" s="166">
        <v>10</v>
      </c>
      <c r="AZ403" s="196">
        <v>0</v>
      </c>
      <c r="BA403" s="195">
        <v>0</v>
      </c>
      <c r="BB403" s="195">
        <v>0</v>
      </c>
      <c r="BC403" s="195">
        <v>0</v>
      </c>
      <c r="BD403" s="195">
        <v>0</v>
      </c>
      <c r="BE403" s="195">
        <v>0</v>
      </c>
      <c r="BF403" s="195">
        <v>0</v>
      </c>
      <c r="BG403" s="195">
        <v>0</v>
      </c>
      <c r="BH403" s="195">
        <v>0</v>
      </c>
      <c r="BI403" s="213">
        <v>1</v>
      </c>
      <c r="BJ403" s="169"/>
      <c r="BK403" s="217"/>
      <c r="BL403" s="169"/>
      <c r="BM403" s="169"/>
      <c r="BN403" s="169"/>
      <c r="BO403" s="169"/>
      <c r="BP403" s="169"/>
      <c r="BQ403" s="169"/>
      <c r="BS403" s="166">
        <v>10</v>
      </c>
      <c r="BT403" s="194">
        <v>0</v>
      </c>
      <c r="BU403" s="193">
        <v>0</v>
      </c>
      <c r="BV403" s="193">
        <v>0</v>
      </c>
      <c r="BW403" s="193">
        <v>0</v>
      </c>
      <c r="BX403" s="193">
        <v>0</v>
      </c>
      <c r="BY403" s="193">
        <v>0</v>
      </c>
      <c r="BZ403" s="193">
        <v>0</v>
      </c>
      <c r="CA403" s="193">
        <v>0</v>
      </c>
      <c r="CB403" s="193">
        <v>0</v>
      </c>
      <c r="CC403" s="233">
        <v>1</v>
      </c>
      <c r="CG403" s="200">
        <v>10</v>
      </c>
      <c r="CH403" s="208" t="s">
        <v>104</v>
      </c>
      <c r="CI403" s="208" t="s">
        <v>104</v>
      </c>
      <c r="CJ403" s="208" t="s">
        <v>104</v>
      </c>
      <c r="CK403" s="208" t="s">
        <v>104</v>
      </c>
      <c r="CL403" s="208" t="s">
        <v>104</v>
      </c>
      <c r="CM403" s="208" t="s">
        <v>104</v>
      </c>
      <c r="CN403" s="208" t="s">
        <v>104</v>
      </c>
      <c r="CO403" s="208" t="s">
        <v>104</v>
      </c>
      <c r="CP403" s="208" t="s">
        <v>104</v>
      </c>
      <c r="CQ403" s="209"/>
    </row>
    <row r="404" spans="1:95" x14ac:dyDescent="0.2">
      <c r="C404" s="12"/>
      <c r="D404" s="10"/>
      <c r="E404" s="10"/>
      <c r="F404" s="10"/>
      <c r="G404" s="10"/>
      <c r="H404" s="10"/>
      <c r="I404" s="10"/>
      <c r="J404"/>
      <c r="K404" s="8"/>
      <c r="L404" s="8"/>
      <c r="M404" s="8"/>
      <c r="Y404" s="12"/>
      <c r="Z404" s="205"/>
      <c r="AA404" s="205"/>
      <c r="AB404" s="205"/>
      <c r="AC404" s="205"/>
      <c r="AD404" s="205"/>
      <c r="AE404" s="205"/>
      <c r="AF404" s="205"/>
      <c r="AG404" s="205"/>
      <c r="AH404" s="205"/>
      <c r="AI404" s="205"/>
      <c r="AL404" s="199"/>
      <c r="AM404" s="210"/>
      <c r="AN404" s="210"/>
      <c r="AO404" s="210"/>
      <c r="AP404" s="210"/>
      <c r="AQ404" s="210"/>
      <c r="AR404" s="210"/>
      <c r="AS404" s="210"/>
      <c r="AT404" s="210"/>
      <c r="AU404" s="210"/>
      <c r="AV404" s="210"/>
      <c r="AW404" s="147"/>
      <c r="AX404" s="147"/>
      <c r="AY404" s="12"/>
      <c r="AZ404" s="10"/>
      <c r="BA404" s="10"/>
      <c r="BB404" s="10"/>
      <c r="BC404" s="10"/>
      <c r="BD404" s="10"/>
      <c r="BE404" s="10"/>
      <c r="BI404" s="205"/>
      <c r="BJ404" s="147"/>
      <c r="BK404" s="215"/>
      <c r="BL404" s="147"/>
      <c r="BM404" s="147"/>
      <c r="BN404" s="147"/>
      <c r="BO404" s="147"/>
      <c r="BP404" s="147"/>
      <c r="BQ404" s="147"/>
      <c r="BS404" s="12"/>
      <c r="BT404" s="205"/>
      <c r="BU404" s="205"/>
      <c r="BV404" s="205"/>
      <c r="BW404" s="205"/>
      <c r="BX404" s="205"/>
      <c r="BY404" s="205"/>
      <c r="BZ404" s="205"/>
      <c r="CA404" s="205"/>
      <c r="CB404" s="205"/>
      <c r="CC404" s="205"/>
      <c r="CG404" s="199"/>
      <c r="CH404" s="210"/>
      <c r="CI404" s="210"/>
      <c r="CJ404" s="210"/>
      <c r="CK404" s="210"/>
      <c r="CL404" s="210"/>
      <c r="CM404" s="210"/>
      <c r="CN404" s="210"/>
      <c r="CO404" s="210"/>
      <c r="CP404" s="210"/>
      <c r="CQ404" s="210"/>
    </row>
    <row r="405" spans="1:95" x14ac:dyDescent="0.2">
      <c r="C405" s="12"/>
      <c r="D405" s="10"/>
      <c r="E405" s="10"/>
      <c r="F405" s="10"/>
      <c r="G405" s="10"/>
      <c r="H405" s="10"/>
      <c r="I405" s="10"/>
      <c r="J405"/>
      <c r="K405" s="8"/>
      <c r="L405" s="8"/>
      <c r="M405" s="8"/>
      <c r="Y405" s="12"/>
      <c r="Z405" s="31"/>
      <c r="AA405" s="31"/>
      <c r="AB405" s="31"/>
      <c r="AC405" s="31"/>
      <c r="AD405" s="31"/>
      <c r="AE405" s="31"/>
      <c r="AF405" s="31"/>
      <c r="AG405" s="31"/>
      <c r="AH405" s="31"/>
      <c r="AI405" s="31"/>
      <c r="AL405" s="199"/>
      <c r="AM405" s="169"/>
      <c r="AN405" s="169"/>
      <c r="AO405" s="169"/>
      <c r="AP405" s="169"/>
      <c r="AQ405" s="169"/>
      <c r="AR405" s="169"/>
      <c r="AS405" s="169"/>
      <c r="AT405" s="169"/>
      <c r="AU405" s="169"/>
      <c r="AV405" s="169"/>
      <c r="AW405" s="147"/>
      <c r="AX405" s="147"/>
      <c r="AY405" s="12"/>
      <c r="AZ405" s="10"/>
      <c r="BA405" s="10"/>
      <c r="BB405" s="10"/>
      <c r="BC405" s="10"/>
      <c r="BD405" s="10"/>
      <c r="BE405" s="10"/>
      <c r="BJ405" s="147"/>
      <c r="BK405" s="215"/>
      <c r="BL405" s="147"/>
      <c r="BM405" s="147"/>
      <c r="BN405" s="147"/>
      <c r="BO405" s="147"/>
      <c r="BP405" s="147"/>
      <c r="BQ405" s="147"/>
      <c r="BS405" s="12"/>
      <c r="BT405" s="31"/>
      <c r="BU405" s="31"/>
      <c r="BV405" s="31"/>
      <c r="BW405" s="31"/>
      <c r="BX405" s="31"/>
      <c r="BY405" s="31"/>
      <c r="BZ405" s="31"/>
      <c r="CA405" s="31"/>
      <c r="CB405" s="31"/>
      <c r="CG405" s="199"/>
      <c r="CH405" s="169"/>
      <c r="CI405" s="169"/>
      <c r="CJ405" s="169"/>
      <c r="CK405" s="169"/>
      <c r="CL405" s="169"/>
      <c r="CM405" s="169"/>
      <c r="CN405" s="169"/>
      <c r="CO405" s="169"/>
      <c r="CP405" s="169"/>
      <c r="CQ405" s="169"/>
    </row>
    <row r="406" spans="1:95" x14ac:dyDescent="0.2">
      <c r="C406" s="12"/>
      <c r="D406" s="10"/>
      <c r="E406" s="10"/>
      <c r="F406" s="10"/>
      <c r="G406" s="10"/>
      <c r="H406" s="10"/>
      <c r="I406" s="10"/>
      <c r="J406"/>
      <c r="K406" s="8"/>
      <c r="L406" s="8"/>
      <c r="M406" s="8"/>
      <c r="Y406" s="12"/>
      <c r="Z406" s="31"/>
      <c r="AA406" s="31"/>
      <c r="AB406" s="31"/>
      <c r="AC406" s="31"/>
      <c r="AD406" s="31"/>
      <c r="AE406" s="31"/>
      <c r="AF406" s="31"/>
      <c r="AG406" s="31"/>
      <c r="AH406" s="31"/>
      <c r="AI406" s="31"/>
      <c r="AL406" s="199"/>
      <c r="AM406" s="169"/>
      <c r="AN406" s="169"/>
      <c r="AO406" s="169"/>
      <c r="AP406" s="169"/>
      <c r="AQ406" s="169"/>
      <c r="AR406" s="169"/>
      <c r="AS406" s="169"/>
      <c r="AT406" s="169"/>
      <c r="AU406" s="169"/>
      <c r="AV406" s="169"/>
      <c r="AW406" s="147"/>
      <c r="AX406" s="147"/>
      <c r="AY406" s="12"/>
      <c r="AZ406" s="10"/>
      <c r="BA406" s="10"/>
      <c r="BB406" s="10"/>
      <c r="BC406" s="10"/>
      <c r="BD406" s="10"/>
      <c r="BE406" s="10"/>
      <c r="BJ406" s="147"/>
      <c r="BK406" s="215"/>
      <c r="BL406" s="147"/>
      <c r="BM406" s="147"/>
      <c r="BN406" s="147"/>
      <c r="BO406" s="147"/>
      <c r="BP406" s="147"/>
      <c r="BQ406" s="147"/>
      <c r="BS406" s="12"/>
      <c r="BT406" s="31"/>
      <c r="BU406" s="31"/>
      <c r="BV406" s="31"/>
      <c r="BW406" s="31"/>
      <c r="BX406" s="31"/>
      <c r="BY406" s="31"/>
      <c r="BZ406" s="31"/>
      <c r="CA406" s="31"/>
      <c r="CB406" s="31"/>
      <c r="CG406" s="199"/>
      <c r="CH406" s="169"/>
      <c r="CI406" s="169"/>
      <c r="CJ406" s="169"/>
      <c r="CK406" s="169"/>
      <c r="CL406" s="169"/>
      <c r="CM406" s="169"/>
      <c r="CN406" s="169"/>
      <c r="CO406" s="169"/>
      <c r="CP406" s="169"/>
      <c r="CQ406" s="169"/>
    </row>
    <row r="407" spans="1:95" x14ac:dyDescent="0.2">
      <c r="C407" s="12"/>
      <c r="D407" s="10"/>
      <c r="E407" s="10"/>
      <c r="F407" s="10"/>
      <c r="G407" s="10"/>
      <c r="H407" s="10"/>
      <c r="I407" s="10"/>
      <c r="J407"/>
      <c r="K407" s="8"/>
      <c r="L407" s="8"/>
      <c r="M407" s="8"/>
      <c r="Y407" s="12"/>
      <c r="Z407" s="31"/>
      <c r="AA407" s="31"/>
      <c r="AB407" s="31"/>
      <c r="AC407" s="31"/>
      <c r="AD407" s="31"/>
      <c r="AE407" s="31"/>
      <c r="AF407" s="31"/>
      <c r="AG407" s="31"/>
      <c r="AH407" s="31"/>
      <c r="AI407" s="31"/>
      <c r="AL407" s="199"/>
      <c r="AM407" s="169"/>
      <c r="AN407" s="169"/>
      <c r="AO407" s="169"/>
      <c r="AP407" s="169"/>
      <c r="AQ407" s="169"/>
      <c r="AR407" s="169"/>
      <c r="AS407" s="169"/>
      <c r="AT407" s="169"/>
      <c r="AU407" s="169"/>
      <c r="AV407" s="169"/>
      <c r="AW407" s="147"/>
      <c r="AX407" s="147"/>
      <c r="AY407" s="12"/>
      <c r="AZ407" s="10"/>
      <c r="BA407" s="10"/>
      <c r="BB407" s="10"/>
      <c r="BC407" s="10"/>
      <c r="BD407" s="10"/>
      <c r="BE407" s="10"/>
      <c r="BJ407" s="147"/>
      <c r="BK407" s="215"/>
      <c r="BL407" s="147"/>
      <c r="BM407" s="147"/>
      <c r="BN407" s="147"/>
      <c r="BO407" s="147"/>
      <c r="BP407" s="147"/>
      <c r="BQ407" s="147"/>
      <c r="BS407" s="12"/>
      <c r="BT407" s="31"/>
      <c r="BU407" s="31"/>
      <c r="BV407" s="31"/>
      <c r="BW407" s="31"/>
      <c r="BX407" s="31"/>
      <c r="BY407" s="31"/>
      <c r="BZ407" s="31"/>
      <c r="CA407" s="31"/>
      <c r="CB407" s="31"/>
      <c r="CG407" s="199"/>
      <c r="CH407" s="169"/>
      <c r="CI407" s="169"/>
      <c r="CJ407" s="169"/>
      <c r="CK407" s="169"/>
      <c r="CL407" s="169"/>
      <c r="CM407" s="169"/>
      <c r="CN407" s="169"/>
      <c r="CO407" s="169"/>
      <c r="CP407" s="169"/>
      <c r="CQ407" s="169"/>
    </row>
    <row r="408" spans="1:95" x14ac:dyDescent="0.2">
      <c r="C408" s="12"/>
      <c r="D408" s="10"/>
      <c r="E408" s="10"/>
      <c r="F408" s="10"/>
      <c r="G408" s="10"/>
      <c r="H408" s="10"/>
      <c r="I408" s="10"/>
      <c r="J408"/>
      <c r="K408" s="8"/>
      <c r="L408" s="8"/>
      <c r="M408" s="8"/>
      <c r="Y408" s="12"/>
      <c r="Z408" s="31"/>
      <c r="AA408" s="31"/>
      <c r="AB408" s="31"/>
      <c r="AC408" s="31"/>
      <c r="AD408" s="31"/>
      <c r="AE408" s="31"/>
      <c r="AF408" s="31"/>
      <c r="AG408" s="31"/>
      <c r="AH408" s="31"/>
      <c r="AI408" s="31"/>
      <c r="AL408" s="199"/>
      <c r="AM408" s="169"/>
      <c r="AN408" s="169"/>
      <c r="AO408" s="169"/>
      <c r="AP408" s="169"/>
      <c r="AQ408" s="169"/>
      <c r="AR408" s="169"/>
      <c r="AS408" s="169"/>
      <c r="AT408" s="169"/>
      <c r="AU408" s="169"/>
      <c r="AV408" s="169"/>
      <c r="AW408" s="147"/>
      <c r="AX408" s="147"/>
      <c r="AY408" s="12"/>
      <c r="AZ408" s="10"/>
      <c r="BA408" s="10"/>
      <c r="BB408" s="10"/>
      <c r="BC408" s="10"/>
      <c r="BD408" s="10"/>
      <c r="BE408" s="10"/>
      <c r="BJ408" s="147"/>
      <c r="BK408" s="215"/>
      <c r="BL408" s="147"/>
      <c r="BM408" s="147"/>
      <c r="BN408" s="147"/>
      <c r="BO408" s="147"/>
      <c r="BP408" s="147"/>
      <c r="BQ408" s="147"/>
      <c r="BS408" s="12"/>
      <c r="BT408" s="31"/>
      <c r="BU408" s="31"/>
      <c r="BV408" s="31"/>
      <c r="BW408" s="31"/>
      <c r="BX408" s="31"/>
      <c r="BY408" s="31"/>
      <c r="BZ408" s="31"/>
      <c r="CA408" s="31"/>
      <c r="CB408" s="31"/>
      <c r="CG408" s="199"/>
      <c r="CH408" s="169"/>
      <c r="CI408" s="169"/>
      <c r="CJ408" s="169"/>
      <c r="CK408" s="169"/>
      <c r="CL408" s="169"/>
      <c r="CM408" s="169"/>
      <c r="CN408" s="169"/>
      <c r="CO408" s="169"/>
      <c r="CP408" s="169"/>
      <c r="CQ408" s="169"/>
    </row>
    <row r="409" spans="1:95" x14ac:dyDescent="0.2">
      <c r="C409" s="12"/>
      <c r="D409" s="10"/>
      <c r="E409" s="10"/>
      <c r="F409" s="10"/>
      <c r="G409" s="10"/>
      <c r="H409" s="10"/>
      <c r="I409" s="10"/>
      <c r="J409"/>
      <c r="K409" s="8"/>
      <c r="L409" s="8"/>
      <c r="M409" s="8"/>
      <c r="Y409" s="12"/>
      <c r="Z409" s="31"/>
      <c r="AA409" s="31"/>
      <c r="AB409" s="31"/>
      <c r="AC409" s="31"/>
      <c r="AD409" s="31"/>
      <c r="AE409" s="31"/>
      <c r="AF409" s="31"/>
      <c r="AG409" s="31"/>
      <c r="AH409" s="31"/>
      <c r="AI409" s="31"/>
      <c r="AL409" s="199"/>
      <c r="AM409" s="169"/>
      <c r="AN409" s="169"/>
      <c r="AO409" s="169"/>
      <c r="AP409" s="169"/>
      <c r="AQ409" s="169"/>
      <c r="AR409" s="169"/>
      <c r="AS409" s="169"/>
      <c r="AT409" s="169"/>
      <c r="AU409" s="169"/>
      <c r="AV409" s="169"/>
      <c r="AW409" s="147"/>
      <c r="AX409" s="147"/>
      <c r="AY409" s="12"/>
      <c r="AZ409" s="10"/>
      <c r="BA409" s="10"/>
      <c r="BB409" s="10"/>
      <c r="BC409" s="10"/>
      <c r="BD409" s="10"/>
      <c r="BE409" s="10"/>
      <c r="BJ409" s="147"/>
      <c r="BK409" s="215"/>
      <c r="BL409" s="147"/>
      <c r="BM409" s="147"/>
      <c r="BN409" s="147"/>
      <c r="BO409" s="147"/>
      <c r="BP409" s="147"/>
      <c r="BQ409" s="147"/>
      <c r="BS409" s="12"/>
      <c r="BT409" s="31"/>
      <c r="BU409" s="31"/>
      <c r="BV409" s="31"/>
      <c r="BW409" s="31"/>
      <c r="BX409" s="31"/>
      <c r="BY409" s="31"/>
      <c r="BZ409" s="31"/>
      <c r="CA409" s="31"/>
      <c r="CB409" s="31"/>
      <c r="CG409" s="199"/>
      <c r="CH409" s="169"/>
      <c r="CI409" s="169"/>
      <c r="CJ409" s="169"/>
      <c r="CK409" s="169"/>
      <c r="CL409" s="169"/>
      <c r="CM409" s="169"/>
      <c r="CN409" s="169"/>
      <c r="CO409" s="169"/>
      <c r="CP409" s="169"/>
      <c r="CQ409" s="169"/>
    </row>
    <row r="410" spans="1:95" x14ac:dyDescent="0.2">
      <c r="C410" s="12"/>
      <c r="D410" s="10"/>
      <c r="E410" s="10"/>
      <c r="F410" s="10"/>
      <c r="G410" s="10"/>
      <c r="H410" s="10"/>
      <c r="I410" s="10"/>
      <c r="J410"/>
      <c r="K410" s="8"/>
      <c r="L410" s="8"/>
      <c r="M410" s="8"/>
      <c r="Y410" s="12"/>
      <c r="Z410" s="31"/>
      <c r="AA410" s="31"/>
      <c r="AB410" s="31"/>
      <c r="AC410" s="31"/>
      <c r="AD410" s="31"/>
      <c r="AE410" s="31"/>
      <c r="AF410" s="31"/>
      <c r="AG410" s="31"/>
      <c r="AH410" s="31"/>
      <c r="AI410" s="31"/>
      <c r="AL410" s="199"/>
      <c r="AM410" s="169"/>
      <c r="AN410" s="169"/>
      <c r="AO410" s="169"/>
      <c r="AP410" s="169"/>
      <c r="AQ410" s="169"/>
      <c r="AR410" s="169"/>
      <c r="AS410" s="169"/>
      <c r="AT410" s="169"/>
      <c r="AU410" s="169"/>
      <c r="AV410" s="169"/>
      <c r="AW410" s="147"/>
      <c r="AX410" s="147"/>
      <c r="AY410" s="12"/>
      <c r="AZ410" s="10"/>
      <c r="BA410" s="10"/>
      <c r="BB410" s="10"/>
      <c r="BC410" s="10"/>
      <c r="BD410" s="10"/>
      <c r="BE410" s="10"/>
      <c r="BJ410" s="147"/>
      <c r="BK410" s="215"/>
      <c r="BL410" s="147"/>
      <c r="BM410" s="147"/>
      <c r="BN410" s="147"/>
      <c r="BO410" s="147"/>
      <c r="BP410" s="147"/>
      <c r="BQ410" s="147"/>
      <c r="BS410" s="12"/>
      <c r="BT410" s="31"/>
      <c r="BU410" s="113"/>
      <c r="BV410" s="113"/>
      <c r="BW410" s="113"/>
      <c r="BX410" s="113"/>
      <c r="BY410" s="113"/>
      <c r="BZ410" s="31"/>
      <c r="CA410" s="31"/>
      <c r="CB410" s="31"/>
      <c r="CG410" s="199"/>
      <c r="CH410" s="169"/>
      <c r="CI410" s="169"/>
      <c r="CJ410" s="169"/>
      <c r="CK410" s="169"/>
      <c r="CL410" s="169"/>
      <c r="CM410" s="169"/>
      <c r="CN410" s="169"/>
      <c r="CO410" s="169"/>
      <c r="CP410" s="169"/>
      <c r="CQ410" s="169"/>
    </row>
    <row r="411" spans="1:95" x14ac:dyDescent="0.2">
      <c r="D411" s="10"/>
      <c r="E411" s="10"/>
      <c r="F411" s="10"/>
      <c r="G411" s="10"/>
      <c r="H411" s="10"/>
      <c r="I411" s="10"/>
      <c r="J411"/>
      <c r="K411" s="8"/>
      <c r="L411" s="8"/>
      <c r="M411" s="8"/>
      <c r="Z411" s="31"/>
      <c r="AA411" s="31"/>
      <c r="AB411" s="31"/>
      <c r="AC411" s="31"/>
      <c r="AD411" s="31"/>
      <c r="AE411" s="31"/>
      <c r="AF411" s="31"/>
      <c r="AG411" s="31"/>
      <c r="AH411" s="31"/>
      <c r="AI411" s="31"/>
      <c r="AL411" s="30"/>
      <c r="AM411" s="169"/>
      <c r="AN411" s="169"/>
      <c r="AO411" s="169"/>
      <c r="AP411" s="169"/>
      <c r="AQ411" s="169"/>
      <c r="AR411" s="169"/>
      <c r="AS411" s="169"/>
      <c r="AT411" s="169"/>
      <c r="AU411" s="169"/>
      <c r="AV411" s="169"/>
      <c r="AW411" s="147"/>
      <c r="AX411" s="147"/>
      <c r="AZ411" s="10"/>
      <c r="BA411" s="10"/>
      <c r="BB411" s="10"/>
      <c r="BC411" s="10"/>
      <c r="BD411" s="10"/>
      <c r="BE411" s="10"/>
      <c r="BJ411" s="147"/>
      <c r="BK411" s="215"/>
      <c r="BL411" s="147"/>
      <c r="BM411" s="147"/>
      <c r="BN411" s="147"/>
      <c r="BO411" s="147"/>
      <c r="BP411" s="147"/>
      <c r="BQ411" s="147"/>
      <c r="BT411" s="31"/>
      <c r="BU411" s="113"/>
      <c r="BV411" s="113"/>
      <c r="BW411" s="113"/>
      <c r="BX411" s="113"/>
      <c r="BY411" s="113"/>
      <c r="BZ411" s="113"/>
      <c r="CA411" s="31"/>
      <c r="CB411" s="31"/>
      <c r="CG411" s="30"/>
      <c r="CH411" s="169"/>
      <c r="CI411" s="169"/>
      <c r="CJ411" s="169"/>
      <c r="CK411" s="169"/>
      <c r="CL411" s="169"/>
      <c r="CM411" s="169"/>
      <c r="CN411" s="169"/>
      <c r="CO411" s="169"/>
      <c r="CP411" s="169"/>
      <c r="CQ411" s="169"/>
    </row>
    <row r="412" spans="1:95" x14ac:dyDescent="0.2">
      <c r="D412" s="10"/>
      <c r="E412" s="10"/>
      <c r="F412" s="10"/>
      <c r="G412" s="10"/>
      <c r="H412" s="10"/>
      <c r="I412" s="10"/>
      <c r="J412"/>
      <c r="K412" s="8"/>
      <c r="L412" s="8"/>
      <c r="M412" s="8"/>
      <c r="Z412" s="31"/>
      <c r="AA412" s="31"/>
      <c r="AB412" s="31"/>
      <c r="AC412" s="31"/>
      <c r="AD412" s="31"/>
      <c r="AE412" s="31"/>
      <c r="AF412" s="31"/>
      <c r="AG412" s="31"/>
      <c r="AH412" s="31"/>
      <c r="AI412" s="31"/>
      <c r="AL412" s="30"/>
      <c r="AM412" s="169"/>
      <c r="AN412" s="169"/>
      <c r="AO412" s="169"/>
      <c r="AP412" s="169"/>
      <c r="AQ412" s="169"/>
      <c r="AR412" s="169"/>
      <c r="AS412" s="169"/>
      <c r="AT412" s="169"/>
      <c r="AU412" s="169"/>
      <c r="AV412" s="169"/>
      <c r="AW412" s="147"/>
      <c r="AX412" s="147"/>
      <c r="AZ412" s="10"/>
      <c r="BA412" s="10"/>
      <c r="BB412" s="10"/>
      <c r="BC412" s="10"/>
      <c r="BD412" s="10"/>
      <c r="BE412" s="10"/>
      <c r="BJ412" s="147"/>
      <c r="BK412" s="215"/>
      <c r="BL412" s="147"/>
      <c r="BM412" s="147"/>
      <c r="BN412" s="147"/>
      <c r="BO412" s="147"/>
      <c r="BP412" s="147"/>
      <c r="BQ412" s="147"/>
      <c r="BT412" s="31"/>
      <c r="BU412" s="113"/>
      <c r="BV412" s="113"/>
      <c r="BW412" s="113"/>
      <c r="BX412" s="113"/>
      <c r="BY412" s="113"/>
      <c r="BZ412" s="113"/>
      <c r="CA412" s="113"/>
      <c r="CB412" s="31"/>
      <c r="CG412" s="30"/>
      <c r="CH412" s="169"/>
      <c r="CI412" s="169"/>
      <c r="CJ412" s="169"/>
      <c r="CK412" s="169"/>
      <c r="CL412" s="169"/>
      <c r="CM412" s="169"/>
      <c r="CN412" s="169"/>
      <c r="CO412" s="169"/>
      <c r="CP412" s="169"/>
      <c r="CQ412" s="169"/>
    </row>
    <row r="413" spans="1:95" x14ac:dyDescent="0.2">
      <c r="C413" s="10"/>
      <c r="D413" s="12"/>
      <c r="E413" s="12"/>
      <c r="F413" s="12"/>
      <c r="G413" s="12"/>
      <c r="H413" s="12"/>
      <c r="I413" s="12"/>
      <c r="J413"/>
      <c r="K413" s="8"/>
      <c r="L413" s="8"/>
      <c r="M413" s="8"/>
      <c r="Y413" s="10"/>
      <c r="Z413" s="31"/>
      <c r="AA413" s="31"/>
      <c r="AB413" s="31"/>
      <c r="AC413" s="31"/>
      <c r="AD413" s="31"/>
      <c r="AE413" s="31"/>
      <c r="AF413" s="31"/>
      <c r="AG413" s="31"/>
      <c r="AH413" s="31"/>
      <c r="AI413" s="31"/>
      <c r="AL413" s="198"/>
      <c r="AM413" s="169"/>
      <c r="AN413" s="169"/>
      <c r="AO413" s="169"/>
      <c r="AP413" s="169"/>
      <c r="AQ413" s="169"/>
      <c r="AR413" s="169"/>
      <c r="AS413" s="169"/>
      <c r="AT413" s="169"/>
      <c r="AU413" s="169"/>
      <c r="AV413" s="169"/>
      <c r="AW413" s="147"/>
      <c r="AX413" s="147"/>
      <c r="AY413" s="10"/>
      <c r="AZ413" s="12"/>
      <c r="BA413" s="12"/>
      <c r="BB413" s="12"/>
      <c r="BC413" s="12"/>
      <c r="BD413" s="12"/>
      <c r="BE413" s="12"/>
      <c r="BI413" s="113"/>
      <c r="BJ413" s="147"/>
      <c r="BK413" s="215"/>
      <c r="BL413" s="147"/>
      <c r="BM413" s="147"/>
      <c r="BN413" s="147"/>
      <c r="BO413" s="147"/>
      <c r="BP413" s="147"/>
      <c r="BQ413" s="147"/>
      <c r="BS413" s="10"/>
      <c r="BT413" s="31"/>
      <c r="BU413" s="113"/>
      <c r="BV413" s="113"/>
      <c r="BW413" s="113"/>
      <c r="BX413" s="113"/>
      <c r="BY413" s="113"/>
      <c r="BZ413" s="113"/>
      <c r="CA413" s="113"/>
      <c r="CB413" s="113"/>
      <c r="CC413" s="113"/>
      <c r="CG413" s="198"/>
      <c r="CH413" s="169"/>
      <c r="CI413" s="169"/>
      <c r="CJ413" s="169"/>
      <c r="CK413" s="169"/>
      <c r="CL413" s="169"/>
      <c r="CM413" s="169"/>
      <c r="CN413" s="169"/>
      <c r="CO413" s="169"/>
      <c r="CP413" s="169"/>
      <c r="CQ413" s="169"/>
    </row>
    <row r="414" spans="1:95" x14ac:dyDescent="0.2">
      <c r="C414" s="12"/>
      <c r="D414" s="10"/>
      <c r="E414" s="10"/>
      <c r="F414" s="10"/>
      <c r="G414" s="10"/>
      <c r="H414" s="10"/>
      <c r="I414" s="10"/>
      <c r="J414"/>
      <c r="K414" s="8"/>
      <c r="L414" s="8"/>
      <c r="M414" s="8"/>
      <c r="Y414" s="12"/>
      <c r="Z414" s="31"/>
      <c r="AA414" s="31"/>
      <c r="AB414" s="31"/>
      <c r="AC414" s="31"/>
      <c r="AD414" s="31"/>
      <c r="AE414" s="31"/>
      <c r="AF414" s="31"/>
      <c r="AG414" s="31"/>
      <c r="AH414" s="31"/>
      <c r="AI414" s="31"/>
      <c r="AL414" s="199"/>
      <c r="AM414" s="169"/>
      <c r="AN414" s="169"/>
      <c r="AO414" s="169"/>
      <c r="AP414" s="169"/>
      <c r="AQ414" s="169"/>
      <c r="AR414" s="169"/>
      <c r="AS414" s="169"/>
      <c r="AT414" s="169"/>
      <c r="AU414" s="169"/>
      <c r="AV414" s="169"/>
      <c r="AW414" s="147"/>
      <c r="AX414" s="147"/>
      <c r="AY414" s="12"/>
      <c r="AZ414" s="10"/>
      <c r="BA414" s="10"/>
      <c r="BB414" s="10"/>
      <c r="BC414" s="10"/>
      <c r="BD414" s="10"/>
      <c r="BE414" s="10"/>
      <c r="BJ414" s="147"/>
      <c r="BK414" s="215"/>
      <c r="BL414" s="147"/>
      <c r="BM414" s="147"/>
      <c r="BN414" s="147"/>
      <c r="BO414" s="147"/>
      <c r="BP414" s="147"/>
      <c r="BQ414" s="147"/>
      <c r="BS414" s="12"/>
      <c r="BT414" s="31"/>
      <c r="BU414" s="31"/>
      <c r="BV414" s="31"/>
      <c r="BW414" s="31"/>
      <c r="BX414" s="31"/>
      <c r="BY414" s="31"/>
      <c r="BZ414" s="31"/>
      <c r="CA414" s="31"/>
      <c r="CB414" s="31"/>
      <c r="CG414" s="199"/>
      <c r="CH414" s="169"/>
      <c r="CI414" s="169"/>
      <c r="CJ414" s="169"/>
      <c r="CK414" s="169"/>
      <c r="CL414" s="169"/>
      <c r="CM414" s="169"/>
      <c r="CN414" s="169"/>
      <c r="CO414" s="169"/>
      <c r="CP414" s="169"/>
      <c r="CQ414" s="169"/>
    </row>
    <row r="415" spans="1:95" x14ac:dyDescent="0.2">
      <c r="C415" s="12"/>
      <c r="D415" s="10"/>
      <c r="E415" s="10"/>
      <c r="F415" s="10"/>
      <c r="G415" s="10"/>
      <c r="H415" s="10"/>
      <c r="I415" s="10"/>
      <c r="J415"/>
      <c r="K415" s="8"/>
      <c r="L415" s="8"/>
      <c r="M415" s="8"/>
      <c r="Y415" s="12"/>
      <c r="Z415" s="31"/>
      <c r="AA415" s="31"/>
      <c r="AB415" s="31"/>
      <c r="AC415" s="31"/>
      <c r="AD415" s="31"/>
      <c r="AE415" s="31"/>
      <c r="AF415" s="31"/>
      <c r="AG415" s="31"/>
      <c r="AH415" s="31"/>
      <c r="AI415" s="31"/>
      <c r="AL415" s="199"/>
      <c r="AM415" s="169"/>
      <c r="AN415" s="169"/>
      <c r="AO415" s="169"/>
      <c r="AP415" s="169"/>
      <c r="AQ415" s="169"/>
      <c r="AR415" s="169"/>
      <c r="AS415" s="169"/>
      <c r="AT415" s="169"/>
      <c r="AU415" s="169"/>
      <c r="AV415" s="169"/>
      <c r="AW415" s="147"/>
      <c r="AX415" s="147"/>
      <c r="AY415" s="12"/>
      <c r="AZ415" s="10"/>
      <c r="BA415" s="10"/>
      <c r="BB415" s="10"/>
      <c r="BC415" s="10"/>
      <c r="BD415" s="10"/>
      <c r="BE415" s="10"/>
      <c r="BJ415" s="147"/>
      <c r="BK415" s="215"/>
      <c r="BL415" s="147"/>
      <c r="BM415" s="147"/>
      <c r="BN415" s="147"/>
      <c r="BO415" s="147"/>
      <c r="BP415" s="147"/>
      <c r="BQ415" s="147"/>
      <c r="BS415" s="12"/>
      <c r="BT415" s="31"/>
      <c r="BU415" s="31"/>
      <c r="BV415" s="31"/>
      <c r="BW415" s="31"/>
      <c r="BX415" s="31"/>
      <c r="BY415" s="31"/>
      <c r="BZ415" s="31"/>
      <c r="CA415" s="31"/>
      <c r="CB415" s="31"/>
      <c r="CG415" s="199"/>
      <c r="CH415" s="169"/>
      <c r="CI415" s="169"/>
      <c r="CJ415" s="169"/>
      <c r="CK415" s="169"/>
      <c r="CL415" s="169"/>
      <c r="CM415" s="169"/>
      <c r="CN415" s="169"/>
      <c r="CO415" s="169"/>
      <c r="CP415" s="169"/>
      <c r="CQ415" s="169"/>
    </row>
    <row r="416" spans="1:95" x14ac:dyDescent="0.2">
      <c r="C416" s="12"/>
      <c r="D416" s="10"/>
      <c r="E416" s="10"/>
      <c r="F416" s="10"/>
      <c r="G416" s="10"/>
      <c r="H416" s="10"/>
      <c r="I416" s="10"/>
      <c r="J416"/>
      <c r="K416" s="8"/>
      <c r="L416" s="8"/>
      <c r="M416" s="8"/>
      <c r="Y416" s="12"/>
      <c r="Z416" s="31"/>
      <c r="AA416" s="31"/>
      <c r="AB416" s="31"/>
      <c r="AC416" s="31"/>
      <c r="AD416" s="31"/>
      <c r="AE416" s="31"/>
      <c r="AF416" s="31"/>
      <c r="AG416" s="31"/>
      <c r="AH416" s="31"/>
      <c r="AI416" s="31"/>
      <c r="AL416" s="199"/>
      <c r="AM416" s="169"/>
      <c r="AN416" s="169"/>
      <c r="AO416" s="169"/>
      <c r="AP416" s="169"/>
      <c r="AQ416" s="169"/>
      <c r="AR416" s="169"/>
      <c r="AS416" s="169"/>
      <c r="AT416" s="169"/>
      <c r="AU416" s="169"/>
      <c r="AV416" s="169"/>
      <c r="AW416" s="147"/>
      <c r="AX416" s="147"/>
      <c r="AY416" s="12"/>
      <c r="AZ416" s="10"/>
      <c r="BA416" s="10"/>
      <c r="BB416" s="10"/>
      <c r="BC416" s="10"/>
      <c r="BD416" s="10"/>
      <c r="BE416" s="10"/>
      <c r="BJ416" s="147"/>
      <c r="BK416" s="215"/>
      <c r="BL416" s="147"/>
      <c r="BM416" s="147"/>
      <c r="BN416" s="147"/>
      <c r="BO416" s="147"/>
      <c r="BP416" s="147"/>
      <c r="BQ416" s="147"/>
      <c r="BS416" s="12"/>
      <c r="BT416" s="31"/>
      <c r="BU416" s="31"/>
      <c r="BV416" s="31"/>
      <c r="BW416" s="31"/>
      <c r="BX416" s="31"/>
      <c r="BY416" s="31"/>
      <c r="BZ416" s="31"/>
      <c r="CA416" s="31"/>
      <c r="CB416" s="31"/>
      <c r="CG416" s="199"/>
      <c r="CH416" s="169"/>
      <c r="CI416" s="169"/>
      <c r="CJ416" s="169"/>
      <c r="CK416" s="169"/>
      <c r="CL416" s="169"/>
      <c r="CM416" s="169"/>
      <c r="CN416" s="169"/>
      <c r="CO416" s="169"/>
      <c r="CP416" s="169"/>
      <c r="CQ416" s="169"/>
    </row>
    <row r="417" spans="3:95" x14ac:dyDescent="0.2">
      <c r="C417" s="12"/>
      <c r="D417" s="10"/>
      <c r="E417" s="10"/>
      <c r="F417" s="10"/>
      <c r="G417" s="10"/>
      <c r="H417" s="10"/>
      <c r="I417" s="10"/>
      <c r="J417"/>
      <c r="K417" s="8"/>
      <c r="L417" s="8"/>
      <c r="M417" s="8"/>
      <c r="Y417" s="12"/>
      <c r="Z417" s="31"/>
      <c r="AA417" s="31"/>
      <c r="AB417" s="31"/>
      <c r="AC417" s="31"/>
      <c r="AD417" s="31"/>
      <c r="AE417" s="31"/>
      <c r="AF417" s="31"/>
      <c r="AG417" s="31"/>
      <c r="AH417" s="31"/>
      <c r="AI417" s="31"/>
      <c r="AL417" s="199"/>
      <c r="AM417" s="169"/>
      <c r="AN417" s="169"/>
      <c r="AO417" s="169"/>
      <c r="AP417" s="169"/>
      <c r="AQ417" s="169"/>
      <c r="AR417" s="169"/>
      <c r="AS417" s="169"/>
      <c r="AT417" s="169"/>
      <c r="AU417" s="169"/>
      <c r="AV417" s="169"/>
      <c r="AW417" s="147"/>
      <c r="AX417" s="147"/>
      <c r="AY417" s="12"/>
      <c r="AZ417" s="10"/>
      <c r="BA417" s="10"/>
      <c r="BB417" s="10"/>
      <c r="BC417" s="10"/>
      <c r="BD417" s="10"/>
      <c r="BE417" s="10"/>
      <c r="BJ417" s="147"/>
      <c r="BK417" s="215"/>
      <c r="BL417" s="147"/>
      <c r="BM417" s="147"/>
      <c r="BN417" s="147"/>
      <c r="BO417" s="147"/>
      <c r="BP417" s="147"/>
      <c r="BQ417" s="147"/>
      <c r="BS417" s="12"/>
      <c r="BT417" s="31"/>
      <c r="BU417" s="31"/>
      <c r="BV417" s="31"/>
      <c r="BW417" s="31"/>
      <c r="BX417" s="31"/>
      <c r="BY417" s="31"/>
      <c r="BZ417" s="31"/>
      <c r="CA417" s="31"/>
      <c r="CB417" s="31"/>
      <c r="CG417" s="199"/>
      <c r="CH417" s="169"/>
      <c r="CI417" s="169"/>
      <c r="CJ417" s="169"/>
      <c r="CK417" s="169"/>
      <c r="CL417" s="169"/>
      <c r="CM417" s="169"/>
      <c r="CN417" s="169"/>
      <c r="CO417" s="169"/>
      <c r="CP417" s="169"/>
      <c r="CQ417" s="169"/>
    </row>
    <row r="418" spans="3:95" x14ac:dyDescent="0.2">
      <c r="C418" s="12"/>
      <c r="D418" s="10"/>
      <c r="E418" s="10"/>
      <c r="F418" s="10"/>
      <c r="G418" s="10"/>
      <c r="H418" s="10"/>
      <c r="I418" s="10"/>
      <c r="J418"/>
      <c r="K418" s="8"/>
      <c r="L418" s="8"/>
      <c r="M418" s="8"/>
      <c r="Y418" s="12"/>
      <c r="Z418" s="31"/>
      <c r="AA418" s="31"/>
      <c r="AB418" s="31"/>
      <c r="AC418" s="31"/>
      <c r="AD418" s="31"/>
      <c r="AE418" s="31"/>
      <c r="AF418" s="31"/>
      <c r="AG418" s="31"/>
      <c r="AH418" s="31"/>
      <c r="AI418" s="31"/>
      <c r="AL418" s="199"/>
      <c r="AM418" s="169"/>
      <c r="AN418" s="169"/>
      <c r="AO418" s="169"/>
      <c r="AP418" s="169"/>
      <c r="AQ418" s="169"/>
      <c r="AR418" s="169"/>
      <c r="AS418" s="169"/>
      <c r="AT418" s="169"/>
      <c r="AU418" s="169"/>
      <c r="AV418" s="169"/>
      <c r="AW418" s="147"/>
      <c r="AX418" s="147"/>
      <c r="AY418" s="12"/>
      <c r="AZ418" s="10"/>
      <c r="BA418" s="10"/>
      <c r="BB418" s="10"/>
      <c r="BC418" s="10"/>
      <c r="BD418" s="10"/>
      <c r="BE418" s="10"/>
      <c r="BJ418" s="147"/>
      <c r="BK418" s="215"/>
      <c r="BL418" s="147"/>
      <c r="BM418" s="147"/>
      <c r="BN418" s="147"/>
      <c r="BO418" s="147"/>
      <c r="BP418" s="147"/>
      <c r="BQ418" s="147"/>
      <c r="BS418" s="12"/>
      <c r="BT418" s="31"/>
      <c r="BU418" s="31"/>
      <c r="BV418" s="31"/>
      <c r="BW418" s="31"/>
      <c r="BX418" s="31"/>
      <c r="BY418" s="31"/>
      <c r="BZ418" s="31"/>
      <c r="CA418" s="31"/>
      <c r="CB418" s="31"/>
      <c r="CG418" s="199"/>
      <c r="CH418" s="169"/>
      <c r="CI418" s="169"/>
      <c r="CJ418" s="169"/>
      <c r="CK418" s="169"/>
      <c r="CL418" s="169"/>
      <c r="CM418" s="169"/>
      <c r="CN418" s="169"/>
      <c r="CO418" s="169"/>
      <c r="CP418" s="169"/>
      <c r="CQ418" s="169"/>
    </row>
    <row r="419" spans="3:95" x14ac:dyDescent="0.2">
      <c r="C419" s="12"/>
      <c r="D419" s="10"/>
      <c r="E419" s="10"/>
      <c r="F419" s="10"/>
      <c r="G419" s="10"/>
      <c r="H419" s="10"/>
      <c r="I419" s="10"/>
      <c r="J419"/>
      <c r="K419" s="8"/>
      <c r="L419" s="8"/>
      <c r="M419" s="8"/>
      <c r="Y419" s="12"/>
      <c r="Z419" s="31"/>
      <c r="AA419" s="31"/>
      <c r="AB419" s="31"/>
      <c r="AC419" s="31"/>
      <c r="AD419" s="31"/>
      <c r="AE419" s="31"/>
      <c r="AF419" s="31"/>
      <c r="AG419" s="31"/>
      <c r="AH419" s="31"/>
      <c r="AI419" s="31"/>
      <c r="AL419" s="199"/>
      <c r="AM419" s="169"/>
      <c r="AN419" s="169"/>
      <c r="AO419" s="169"/>
      <c r="AP419" s="169"/>
      <c r="AQ419" s="169"/>
      <c r="AR419" s="169"/>
      <c r="AS419" s="169"/>
      <c r="AT419" s="169"/>
      <c r="AU419" s="169"/>
      <c r="AV419" s="169"/>
      <c r="AW419" s="147"/>
      <c r="AX419" s="147"/>
      <c r="AY419" s="12"/>
      <c r="AZ419" s="10"/>
      <c r="BA419" s="10"/>
      <c r="BB419" s="10"/>
      <c r="BC419" s="10"/>
      <c r="BD419" s="10"/>
      <c r="BE419" s="10"/>
      <c r="BJ419" s="147"/>
      <c r="BK419" s="215"/>
      <c r="BL419" s="147"/>
      <c r="BM419" s="147"/>
      <c r="BN419" s="147"/>
      <c r="BO419" s="147"/>
      <c r="BP419" s="147"/>
      <c r="BQ419" s="147"/>
      <c r="BS419" s="12"/>
      <c r="BT419" s="31"/>
      <c r="BU419" s="31"/>
      <c r="BV419" s="31"/>
      <c r="BW419" s="31"/>
      <c r="BX419" s="31"/>
      <c r="BY419" s="31"/>
      <c r="BZ419" s="31"/>
      <c r="CA419" s="31"/>
      <c r="CB419" s="31"/>
      <c r="CG419" s="199"/>
      <c r="CH419" s="169"/>
      <c r="CI419" s="169"/>
      <c r="CJ419" s="169"/>
      <c r="CK419" s="169"/>
      <c r="CL419" s="169"/>
      <c r="CM419" s="169"/>
      <c r="CN419" s="169"/>
      <c r="CO419" s="169"/>
      <c r="CP419" s="169"/>
      <c r="CQ419" s="169"/>
    </row>
    <row r="420" spans="3:95" x14ac:dyDescent="0.2">
      <c r="C420" s="12"/>
      <c r="J420"/>
      <c r="K420" s="8"/>
      <c r="L420" s="8"/>
      <c r="M420" s="8"/>
      <c r="Y420" s="12"/>
      <c r="Z420" s="31"/>
      <c r="AA420" s="31"/>
      <c r="AB420" s="31"/>
      <c r="AC420" s="31"/>
      <c r="AD420" s="31"/>
      <c r="AE420" s="31"/>
      <c r="AF420" s="31"/>
      <c r="AG420" s="31"/>
      <c r="AH420" s="31"/>
      <c r="AI420" s="31"/>
      <c r="AL420" s="199"/>
      <c r="AM420" s="169"/>
      <c r="AN420" s="169"/>
      <c r="AO420" s="169"/>
      <c r="AP420" s="169"/>
      <c r="AQ420" s="169"/>
      <c r="AR420" s="169"/>
      <c r="AS420" s="169"/>
      <c r="AT420" s="169"/>
      <c r="AU420" s="169"/>
      <c r="AV420" s="169"/>
      <c r="AW420" s="147"/>
      <c r="AX420" s="147"/>
      <c r="AY420" s="12"/>
      <c r="BJ420" s="147"/>
      <c r="BK420" s="215"/>
      <c r="BL420" s="147"/>
      <c r="BM420" s="147"/>
      <c r="BN420" s="147"/>
      <c r="BO420" s="147"/>
      <c r="BP420" s="147"/>
      <c r="BQ420" s="147"/>
      <c r="BS420" s="12"/>
      <c r="BT420" s="31"/>
      <c r="BU420" s="113"/>
      <c r="BV420" s="113"/>
      <c r="BW420" s="113"/>
      <c r="BX420" s="113"/>
      <c r="BY420" s="113"/>
      <c r="BZ420" s="31"/>
      <c r="CA420" s="31"/>
      <c r="CB420" s="31"/>
      <c r="CG420" s="199"/>
      <c r="CH420" s="169"/>
      <c r="CI420" s="169"/>
      <c r="CJ420" s="169"/>
      <c r="CK420" s="169"/>
      <c r="CL420" s="169"/>
      <c r="CM420" s="169"/>
      <c r="CN420" s="169"/>
      <c r="CO420" s="169"/>
      <c r="CP420" s="169"/>
      <c r="CQ420" s="169"/>
    </row>
    <row r="421" spans="3:95" x14ac:dyDescent="0.2">
      <c r="C421" s="12"/>
      <c r="J421"/>
      <c r="K421" s="8"/>
      <c r="L421" s="8"/>
      <c r="M421" s="8"/>
      <c r="Y421" s="12"/>
      <c r="Z421" s="31"/>
      <c r="AA421" s="31"/>
      <c r="AB421" s="31"/>
      <c r="AC421" s="31"/>
      <c r="AD421" s="31"/>
      <c r="AE421" s="31"/>
      <c r="AF421" s="31"/>
      <c r="AG421" s="31"/>
      <c r="AH421" s="31"/>
      <c r="AI421" s="31"/>
      <c r="AL421" s="199"/>
      <c r="AM421" s="169"/>
      <c r="AN421" s="169"/>
      <c r="AO421" s="169"/>
      <c r="AP421" s="169"/>
      <c r="AQ421" s="169"/>
      <c r="AR421" s="169"/>
      <c r="AS421" s="169"/>
      <c r="AT421" s="169"/>
      <c r="AU421" s="169"/>
      <c r="AV421" s="169"/>
      <c r="AW421" s="147"/>
      <c r="AX421" s="147"/>
      <c r="AY421" s="12"/>
      <c r="BJ421" s="147"/>
      <c r="BK421" s="215"/>
      <c r="BL421" s="147"/>
      <c r="BM421" s="147"/>
      <c r="BN421" s="147"/>
      <c r="BO421" s="147"/>
      <c r="BP421" s="147"/>
      <c r="BQ421" s="147"/>
      <c r="BS421" s="12"/>
      <c r="BT421" s="31"/>
      <c r="BU421" s="113"/>
      <c r="BV421" s="113"/>
      <c r="BW421" s="113"/>
      <c r="BX421" s="113"/>
      <c r="BY421" s="113"/>
      <c r="BZ421" s="113"/>
      <c r="CA421" s="31"/>
      <c r="CB421" s="31"/>
      <c r="CG421" s="199"/>
      <c r="CH421" s="169"/>
      <c r="CI421" s="169"/>
      <c r="CJ421" s="169"/>
      <c r="CK421" s="169"/>
      <c r="CL421" s="169"/>
      <c r="CM421" s="169"/>
      <c r="CN421" s="169"/>
      <c r="CO421" s="169"/>
      <c r="CP421" s="169"/>
      <c r="CQ421" s="169"/>
    </row>
    <row r="422" spans="3:95" x14ac:dyDescent="0.2">
      <c r="C422" s="12"/>
      <c r="J422"/>
      <c r="K422" s="8"/>
      <c r="L422" s="8"/>
      <c r="M422" s="8"/>
      <c r="Y422" s="12"/>
      <c r="Z422" s="31"/>
      <c r="AA422" s="31"/>
      <c r="AB422" s="31"/>
      <c r="AC422" s="31"/>
      <c r="AD422" s="31"/>
      <c r="AE422" s="31"/>
      <c r="AF422" s="31"/>
      <c r="AG422" s="31"/>
      <c r="AH422" s="31"/>
      <c r="AI422" s="31"/>
      <c r="AL422" s="199"/>
      <c r="AM422" s="169"/>
      <c r="AN422" s="169"/>
      <c r="AO422" s="169"/>
      <c r="AP422" s="169"/>
      <c r="AQ422" s="169"/>
      <c r="AR422" s="169"/>
      <c r="AS422" s="169"/>
      <c r="AT422" s="169"/>
      <c r="AU422" s="169"/>
      <c r="AV422" s="169"/>
      <c r="AW422" s="147"/>
      <c r="AX422" s="147"/>
      <c r="AY422" s="12"/>
      <c r="BJ422" s="147"/>
      <c r="BK422" s="215"/>
      <c r="BL422" s="147"/>
      <c r="BM422" s="147"/>
      <c r="BN422" s="147"/>
      <c r="BO422" s="147"/>
      <c r="BP422" s="147"/>
      <c r="BQ422" s="147"/>
      <c r="BS422" s="12"/>
      <c r="BT422" s="31"/>
      <c r="BU422" s="113"/>
      <c r="BV422" s="113"/>
      <c r="BW422" s="113"/>
      <c r="BX422" s="113"/>
      <c r="BY422" s="113"/>
      <c r="BZ422" s="113"/>
      <c r="CA422" s="113"/>
      <c r="CB422" s="31"/>
      <c r="CG422" s="199"/>
      <c r="CH422" s="169"/>
      <c r="CI422" s="169"/>
      <c r="CJ422" s="169"/>
      <c r="CK422" s="169"/>
      <c r="CL422" s="169"/>
      <c r="CM422" s="169"/>
      <c r="CN422" s="169"/>
      <c r="CO422" s="169"/>
      <c r="CP422" s="169"/>
      <c r="CQ422" s="169"/>
    </row>
    <row r="423" spans="3:95" x14ac:dyDescent="0.2">
      <c r="C423" s="10"/>
      <c r="D423" s="12"/>
      <c r="E423" s="12"/>
      <c r="F423" s="12"/>
      <c r="G423" s="12"/>
      <c r="H423" s="12"/>
      <c r="I423" s="12"/>
      <c r="J423"/>
      <c r="K423" s="8"/>
      <c r="L423" s="8"/>
      <c r="M423" s="8"/>
      <c r="Y423" s="10"/>
      <c r="Z423" s="31"/>
      <c r="AA423" s="31"/>
      <c r="AB423" s="31"/>
      <c r="AC423" s="31"/>
      <c r="AD423" s="31"/>
      <c r="AE423" s="31"/>
      <c r="AF423" s="31"/>
      <c r="AG423" s="31"/>
      <c r="AH423" s="31"/>
      <c r="AI423" s="31"/>
      <c r="AL423" s="198"/>
      <c r="AM423" s="169"/>
      <c r="AN423" s="169"/>
      <c r="AO423" s="169"/>
      <c r="AP423" s="169"/>
      <c r="AQ423" s="169"/>
      <c r="AR423" s="169"/>
      <c r="AS423" s="169"/>
      <c r="AT423" s="169"/>
      <c r="AU423" s="169"/>
      <c r="AV423" s="169"/>
      <c r="AW423" s="147"/>
      <c r="AX423" s="147"/>
      <c r="AY423" s="10"/>
      <c r="AZ423" s="12"/>
      <c r="BA423" s="12"/>
      <c r="BB423" s="12"/>
      <c r="BC423" s="12"/>
      <c r="BD423" s="12"/>
      <c r="BE423" s="12"/>
      <c r="BI423" s="113"/>
      <c r="BJ423" s="147"/>
      <c r="BK423" s="215"/>
      <c r="BL423" s="147"/>
      <c r="BM423" s="147"/>
      <c r="BN423" s="147"/>
      <c r="BO423" s="147"/>
      <c r="BP423" s="147"/>
      <c r="BQ423" s="147"/>
      <c r="BS423" s="10"/>
      <c r="BT423" s="31"/>
      <c r="BU423" s="113"/>
      <c r="BV423" s="113"/>
      <c r="BW423" s="113"/>
      <c r="BX423" s="113"/>
      <c r="BY423" s="113"/>
      <c r="BZ423" s="113"/>
      <c r="CA423" s="113"/>
      <c r="CB423" s="113"/>
      <c r="CC423" s="113"/>
      <c r="CG423" s="198"/>
      <c r="CH423" s="169"/>
      <c r="CI423" s="169"/>
      <c r="CJ423" s="169"/>
      <c r="CK423" s="169"/>
      <c r="CL423" s="169"/>
      <c r="CM423" s="169"/>
      <c r="CN423" s="169"/>
      <c r="CO423" s="169"/>
      <c r="CP423" s="169"/>
      <c r="CQ423" s="169"/>
    </row>
    <row r="424" spans="3:95" x14ac:dyDescent="0.2">
      <c r="C424" s="12"/>
      <c r="D424" s="10"/>
      <c r="E424" s="10"/>
      <c r="F424" s="10"/>
      <c r="G424" s="10"/>
      <c r="H424" s="10"/>
      <c r="I424" s="10"/>
      <c r="J424"/>
      <c r="K424" s="8"/>
      <c r="L424" s="8"/>
      <c r="M424" s="8"/>
      <c r="Y424" s="12"/>
      <c r="Z424" s="31"/>
      <c r="AA424" s="31"/>
      <c r="AB424" s="31"/>
      <c r="AC424" s="31"/>
      <c r="AD424" s="31"/>
      <c r="AE424" s="31"/>
      <c r="AF424" s="31"/>
      <c r="AG424" s="31"/>
      <c r="AH424" s="31"/>
      <c r="AI424" s="31"/>
      <c r="AL424" s="199"/>
      <c r="AM424" s="198"/>
      <c r="AN424" s="198"/>
      <c r="AO424" s="198"/>
      <c r="AP424" s="198"/>
      <c r="AQ424" s="198"/>
      <c r="AR424" s="198"/>
      <c r="AS424" s="30"/>
      <c r="AT424" s="198"/>
      <c r="AU424" s="198"/>
      <c r="AV424" s="198"/>
      <c r="AW424" s="147"/>
      <c r="AX424" s="147"/>
      <c r="AY424" s="12"/>
      <c r="AZ424" s="10"/>
      <c r="BA424" s="10"/>
      <c r="BB424" s="10"/>
      <c r="BC424" s="10"/>
      <c r="BD424" s="10"/>
      <c r="BE424" s="10"/>
      <c r="BJ424" s="147"/>
      <c r="BK424" s="215"/>
      <c r="BL424" s="147"/>
      <c r="BM424" s="147"/>
      <c r="BN424" s="147"/>
      <c r="BO424" s="147"/>
      <c r="BP424" s="147"/>
      <c r="BQ424" s="147"/>
      <c r="BS424" s="12"/>
      <c r="BT424" s="10"/>
      <c r="BU424" s="10"/>
      <c r="BV424" s="10"/>
      <c r="BW424" s="10"/>
      <c r="BX424" s="10"/>
      <c r="BY424" s="10"/>
      <c r="CG424" s="199"/>
      <c r="CH424" s="198"/>
      <c r="CI424" s="198"/>
      <c r="CJ424" s="198"/>
      <c r="CK424" s="198"/>
      <c r="CL424" s="198"/>
      <c r="CM424" s="198"/>
      <c r="CN424" s="30"/>
      <c r="CO424" s="198"/>
      <c r="CP424" s="198"/>
      <c r="CQ424" s="198"/>
    </row>
    <row r="425" spans="3:95" x14ac:dyDescent="0.2">
      <c r="C425" s="12"/>
      <c r="D425" s="10"/>
      <c r="E425" s="10"/>
      <c r="F425" s="10"/>
      <c r="G425" s="10"/>
      <c r="H425" s="10"/>
      <c r="I425" s="10"/>
      <c r="J425"/>
      <c r="K425" s="8"/>
      <c r="L425" s="8"/>
      <c r="M425" s="8"/>
      <c r="Y425" s="12"/>
      <c r="Z425" s="31"/>
      <c r="AA425" s="31"/>
      <c r="AB425" s="31"/>
      <c r="AC425" s="31"/>
      <c r="AD425" s="31"/>
      <c r="AE425" s="31"/>
      <c r="AF425" s="31"/>
      <c r="AG425" s="31"/>
      <c r="AH425" s="31"/>
      <c r="AI425" s="31"/>
      <c r="AL425" s="199"/>
      <c r="AM425" s="198"/>
      <c r="AN425" s="198"/>
      <c r="AO425" s="198"/>
      <c r="AP425" s="198"/>
      <c r="AQ425" s="198"/>
      <c r="AR425" s="198"/>
      <c r="AS425" s="30"/>
      <c r="AT425" s="198"/>
      <c r="AU425" s="198"/>
      <c r="AV425" s="198"/>
      <c r="AW425" s="147"/>
      <c r="AX425" s="147"/>
      <c r="AY425" s="12"/>
      <c r="AZ425" s="10"/>
      <c r="BA425" s="10"/>
      <c r="BB425" s="10"/>
      <c r="BC425" s="10"/>
      <c r="BD425" s="10"/>
      <c r="BE425" s="10"/>
      <c r="BJ425" s="147"/>
      <c r="BK425" s="215"/>
      <c r="BL425" s="147"/>
      <c r="BM425" s="147"/>
      <c r="BN425" s="147"/>
      <c r="BO425" s="147"/>
      <c r="BP425" s="147"/>
      <c r="BQ425" s="147"/>
      <c r="BS425" s="12"/>
      <c r="BT425" s="10"/>
      <c r="BU425" s="10"/>
      <c r="BV425" s="10"/>
      <c r="BW425" s="10"/>
      <c r="BX425" s="10"/>
      <c r="BY425" s="10"/>
      <c r="CG425" s="199"/>
      <c r="CH425" s="198"/>
      <c r="CI425" s="198"/>
      <c r="CJ425" s="198"/>
      <c r="CK425" s="198"/>
      <c r="CL425" s="198"/>
      <c r="CM425" s="198"/>
      <c r="CN425" s="30"/>
      <c r="CO425" s="198"/>
      <c r="CP425" s="198"/>
      <c r="CQ425" s="198"/>
    </row>
    <row r="426" spans="3:95" x14ac:dyDescent="0.2">
      <c r="C426" s="12"/>
      <c r="D426" s="10"/>
      <c r="E426" s="10"/>
      <c r="F426" s="10"/>
      <c r="G426" s="10"/>
      <c r="H426" s="10"/>
      <c r="I426" s="10"/>
      <c r="J426"/>
      <c r="K426" s="8"/>
      <c r="L426" s="8"/>
      <c r="M426" s="8"/>
      <c r="Y426" s="12"/>
      <c r="Z426" s="31"/>
      <c r="AA426" s="31"/>
      <c r="AB426" s="31"/>
      <c r="AC426" s="31"/>
      <c r="AD426" s="31"/>
      <c r="AE426" s="31"/>
      <c r="AF426" s="31"/>
      <c r="AG426" s="31"/>
      <c r="AH426" s="31"/>
      <c r="AI426" s="31"/>
      <c r="AL426" s="199"/>
      <c r="AM426" s="198"/>
      <c r="AN426" s="198"/>
      <c r="AO426" s="198"/>
      <c r="AP426" s="198"/>
      <c r="AQ426" s="198"/>
      <c r="AR426" s="198"/>
      <c r="AS426" s="30"/>
      <c r="AT426" s="198"/>
      <c r="AU426" s="198"/>
      <c r="AV426" s="198"/>
      <c r="AW426" s="147"/>
      <c r="AX426" s="147"/>
      <c r="AY426" s="12"/>
      <c r="AZ426" s="10"/>
      <c r="BA426" s="10"/>
      <c r="BB426" s="10"/>
      <c r="BC426" s="10"/>
      <c r="BD426" s="10"/>
      <c r="BE426" s="10"/>
      <c r="BJ426" s="147"/>
      <c r="BK426" s="215"/>
      <c r="BL426" s="147"/>
      <c r="BM426" s="147"/>
      <c r="BN426" s="147"/>
      <c r="BO426" s="147"/>
      <c r="BP426" s="147"/>
      <c r="BQ426" s="147"/>
      <c r="BS426" s="12"/>
      <c r="BT426" s="10"/>
      <c r="BU426" s="10"/>
      <c r="BV426" s="10"/>
      <c r="BW426" s="10"/>
      <c r="BX426" s="10"/>
      <c r="BY426" s="10"/>
      <c r="CG426" s="199"/>
      <c r="CH426" s="198"/>
      <c r="CI426" s="198"/>
      <c r="CJ426" s="198"/>
      <c r="CK426" s="198"/>
      <c r="CL426" s="198"/>
      <c r="CM426" s="198"/>
      <c r="CN426" s="30"/>
      <c r="CO426" s="198"/>
      <c r="CP426" s="198"/>
      <c r="CQ426" s="198"/>
    </row>
    <row r="427" spans="3:95" x14ac:dyDescent="0.2">
      <c r="C427" s="12"/>
      <c r="D427" s="10"/>
      <c r="E427" s="10"/>
      <c r="F427" s="10"/>
      <c r="G427" s="10"/>
      <c r="H427" s="10"/>
      <c r="I427" s="10"/>
      <c r="J427"/>
      <c r="K427" s="8"/>
      <c r="L427" s="8"/>
      <c r="M427" s="8"/>
      <c r="Y427" s="12"/>
      <c r="Z427" s="31"/>
      <c r="AA427" s="31"/>
      <c r="AB427" s="31"/>
      <c r="AC427" s="31"/>
      <c r="AD427" s="31"/>
      <c r="AE427" s="31"/>
      <c r="AF427" s="31"/>
      <c r="AG427" s="31"/>
      <c r="AH427" s="31"/>
      <c r="AI427" s="31"/>
      <c r="AL427" s="199"/>
      <c r="AM427" s="198"/>
      <c r="AN427" s="198"/>
      <c r="AO427" s="198"/>
      <c r="AP427" s="198"/>
      <c r="AQ427" s="198"/>
      <c r="AR427" s="198"/>
      <c r="AS427" s="30"/>
      <c r="AT427" s="198"/>
      <c r="AU427" s="198"/>
      <c r="AV427" s="198"/>
      <c r="AW427" s="147"/>
      <c r="AX427" s="147"/>
      <c r="AY427" s="12"/>
      <c r="AZ427" s="10"/>
      <c r="BA427" s="10"/>
      <c r="BB427" s="10"/>
      <c r="BC427" s="10"/>
      <c r="BD427" s="10"/>
      <c r="BE427" s="10"/>
      <c r="BJ427" s="147"/>
      <c r="BK427" s="215"/>
      <c r="BL427" s="147"/>
      <c r="BM427" s="147"/>
      <c r="BN427" s="147"/>
      <c r="BO427" s="147"/>
      <c r="BP427" s="147"/>
      <c r="BQ427" s="147"/>
      <c r="BS427" s="12"/>
      <c r="BT427" s="10"/>
      <c r="BU427" s="10"/>
      <c r="BV427" s="10"/>
      <c r="BW427" s="10"/>
      <c r="BX427" s="10"/>
      <c r="BY427" s="10"/>
      <c r="CG427" s="199"/>
      <c r="CH427" s="198"/>
      <c r="CI427" s="198"/>
      <c r="CJ427" s="198"/>
      <c r="CK427" s="198"/>
      <c r="CL427" s="198"/>
      <c r="CM427" s="198"/>
      <c r="CN427" s="30"/>
      <c r="CO427" s="198"/>
      <c r="CP427" s="198"/>
      <c r="CQ427" s="198"/>
    </row>
    <row r="428" spans="3:95" x14ac:dyDescent="0.2">
      <c r="C428" s="12"/>
      <c r="D428" s="10"/>
      <c r="E428" s="10"/>
      <c r="F428" s="10"/>
      <c r="G428" s="10"/>
      <c r="H428" s="10"/>
      <c r="I428" s="10"/>
      <c r="J428"/>
      <c r="K428" s="8"/>
      <c r="L428" s="8"/>
      <c r="M428" s="8"/>
      <c r="Y428" s="12"/>
      <c r="Z428" s="31"/>
      <c r="AA428" s="31"/>
      <c r="AB428" s="31"/>
      <c r="AC428" s="31"/>
      <c r="AD428" s="31"/>
      <c r="AE428" s="31"/>
      <c r="AF428" s="31"/>
      <c r="AG428" s="31"/>
      <c r="AH428" s="31"/>
      <c r="AI428" s="31"/>
      <c r="AL428" s="199"/>
      <c r="AM428" s="198"/>
      <c r="AN428" s="198"/>
      <c r="AO428" s="198"/>
      <c r="AP428" s="198"/>
      <c r="AQ428" s="198"/>
      <c r="AR428" s="198"/>
      <c r="AS428" s="30"/>
      <c r="AT428" s="198"/>
      <c r="AU428" s="198"/>
      <c r="AV428" s="198"/>
      <c r="AW428" s="147"/>
      <c r="AX428" s="147"/>
      <c r="AY428" s="12"/>
      <c r="AZ428" s="10"/>
      <c r="BA428" s="10"/>
      <c r="BB428" s="10"/>
      <c r="BC428" s="10"/>
      <c r="BD428" s="10"/>
      <c r="BE428" s="10"/>
      <c r="BJ428" s="147"/>
      <c r="BK428" s="215"/>
      <c r="BL428" s="147"/>
      <c r="BM428" s="147"/>
      <c r="BN428" s="147"/>
      <c r="BO428" s="147"/>
      <c r="BP428" s="147"/>
      <c r="BQ428" s="147"/>
      <c r="BS428" s="12"/>
      <c r="BT428" s="10"/>
      <c r="BU428" s="10"/>
      <c r="BV428" s="10"/>
      <c r="BW428" s="10"/>
      <c r="BX428" s="10"/>
      <c r="BY428" s="10"/>
      <c r="CG428" s="199"/>
      <c r="CH428" s="198"/>
      <c r="CI428" s="198"/>
      <c r="CJ428" s="198"/>
      <c r="CK428" s="198"/>
      <c r="CL428" s="198"/>
      <c r="CM428" s="198"/>
      <c r="CN428" s="30"/>
      <c r="CO428" s="198"/>
      <c r="CP428" s="198"/>
      <c r="CQ428" s="198"/>
    </row>
    <row r="429" spans="3:95" x14ac:dyDescent="0.2">
      <c r="C429" s="12"/>
      <c r="D429" s="10"/>
      <c r="E429" s="10"/>
      <c r="F429" s="10"/>
      <c r="G429" s="10"/>
      <c r="H429" s="10"/>
      <c r="I429" s="10"/>
      <c r="J429"/>
      <c r="K429" s="8"/>
      <c r="L429" s="8"/>
      <c r="M429" s="8"/>
      <c r="Y429" s="12"/>
      <c r="Z429" s="31"/>
      <c r="AA429" s="31"/>
      <c r="AB429" s="31"/>
      <c r="AC429" s="31"/>
      <c r="AD429" s="31"/>
      <c r="AE429" s="31"/>
      <c r="AF429" s="31"/>
      <c r="AG429" s="31"/>
      <c r="AH429" s="31"/>
      <c r="AI429" s="31"/>
      <c r="AL429" s="199"/>
      <c r="AM429" s="198"/>
      <c r="AN429" s="198"/>
      <c r="AO429" s="198"/>
      <c r="AP429" s="198"/>
      <c r="AQ429" s="198"/>
      <c r="AR429" s="198"/>
      <c r="AS429" s="30"/>
      <c r="AT429" s="198"/>
      <c r="AU429" s="198"/>
      <c r="AV429" s="198"/>
      <c r="AW429" s="147"/>
      <c r="AX429" s="147"/>
      <c r="AY429" s="12"/>
      <c r="AZ429" s="10"/>
      <c r="BA429" s="10"/>
      <c r="BB429" s="10"/>
      <c r="BC429" s="10"/>
      <c r="BD429" s="10"/>
      <c r="BE429" s="10"/>
      <c r="BJ429" s="147"/>
      <c r="BK429" s="215"/>
      <c r="BL429" s="147"/>
      <c r="BM429" s="147"/>
      <c r="BN429" s="147"/>
      <c r="BO429" s="147"/>
      <c r="BP429" s="147"/>
      <c r="BQ429" s="147"/>
      <c r="BS429" s="12"/>
      <c r="BT429" s="10"/>
      <c r="BU429" s="10"/>
      <c r="BV429" s="10"/>
      <c r="BW429" s="10"/>
      <c r="BX429" s="10"/>
      <c r="BY429" s="10"/>
      <c r="CG429" s="199"/>
      <c r="CH429" s="198"/>
      <c r="CI429" s="198"/>
      <c r="CJ429" s="198"/>
      <c r="CK429" s="198"/>
      <c r="CL429" s="198"/>
      <c r="CM429" s="198"/>
      <c r="CN429" s="30"/>
      <c r="CO429" s="198"/>
      <c r="CP429" s="198"/>
      <c r="CQ429" s="198"/>
    </row>
    <row r="430" spans="3:95" x14ac:dyDescent="0.2">
      <c r="D430" s="10"/>
      <c r="E430" s="10"/>
      <c r="F430" s="10"/>
      <c r="G430" s="10"/>
      <c r="H430" s="10"/>
      <c r="I430" s="10"/>
      <c r="Z430" s="31"/>
      <c r="AA430" s="31"/>
      <c r="AB430" s="31"/>
      <c r="AC430" s="31"/>
      <c r="AD430" s="31"/>
      <c r="AE430" s="31"/>
      <c r="AF430" s="31"/>
      <c r="AG430" s="31"/>
      <c r="AH430" s="31"/>
      <c r="AI430" s="31"/>
      <c r="AL430" s="30"/>
      <c r="AM430" s="198"/>
      <c r="AN430" s="198"/>
      <c r="AO430" s="198"/>
      <c r="AP430" s="198"/>
      <c r="AQ430" s="198"/>
      <c r="AR430" s="198"/>
      <c r="AS430" s="30"/>
      <c r="AT430" s="198"/>
      <c r="AU430" s="198"/>
      <c r="AV430" s="198"/>
      <c r="AW430" s="147"/>
      <c r="AX430" s="147"/>
      <c r="AZ430" s="10"/>
      <c r="BA430" s="10"/>
      <c r="BB430" s="10"/>
      <c r="BC430" s="10"/>
      <c r="BD430" s="10"/>
      <c r="BE430" s="10"/>
      <c r="BJ430" s="147"/>
      <c r="BK430" s="215"/>
      <c r="BL430" s="147"/>
      <c r="BM430" s="147"/>
      <c r="BN430" s="147"/>
      <c r="BO430" s="147"/>
      <c r="BP430" s="147"/>
      <c r="BQ430" s="147"/>
      <c r="BT430" s="10"/>
      <c r="BU430" s="10"/>
      <c r="BV430" s="10"/>
      <c r="BW430" s="10"/>
      <c r="BX430" s="10"/>
      <c r="BY430" s="10"/>
      <c r="CG430" s="30"/>
      <c r="CH430" s="198"/>
      <c r="CI430" s="198"/>
      <c r="CJ430" s="198"/>
      <c r="CK430" s="198"/>
      <c r="CL430" s="198"/>
      <c r="CM430" s="198"/>
      <c r="CN430" s="30"/>
      <c r="CO430" s="198"/>
      <c r="CP430" s="198"/>
      <c r="CQ430" s="198"/>
    </row>
    <row r="431" spans="3:95" x14ac:dyDescent="0.2">
      <c r="D431" s="10"/>
      <c r="E431" s="10"/>
      <c r="F431" s="10"/>
      <c r="G431" s="10"/>
      <c r="H431" s="10"/>
      <c r="I431" s="10"/>
      <c r="Z431" s="31"/>
      <c r="AA431" s="31"/>
      <c r="AB431" s="31"/>
      <c r="AC431" s="31"/>
      <c r="AD431" s="31"/>
      <c r="AE431" s="31"/>
      <c r="AF431" s="31"/>
      <c r="AG431" s="31"/>
      <c r="AH431" s="31"/>
      <c r="AI431" s="31"/>
      <c r="AL431" s="30"/>
      <c r="AM431" s="198"/>
      <c r="AN431" s="198"/>
      <c r="AO431" s="198"/>
      <c r="AP431" s="198"/>
      <c r="AQ431" s="198"/>
      <c r="AR431" s="198"/>
      <c r="AS431" s="30"/>
      <c r="AT431" s="198"/>
      <c r="AU431" s="198"/>
      <c r="AV431" s="198"/>
      <c r="AW431" s="147"/>
      <c r="AX431" s="147"/>
      <c r="AZ431" s="10"/>
      <c r="BA431" s="10"/>
      <c r="BB431" s="10"/>
      <c r="BC431" s="10"/>
      <c r="BD431" s="10"/>
      <c r="BE431" s="10"/>
      <c r="BJ431" s="147"/>
      <c r="BK431" s="215"/>
      <c r="BL431" s="147"/>
      <c r="BM431" s="147"/>
      <c r="BN431" s="147"/>
      <c r="BO431" s="147"/>
      <c r="BP431" s="147"/>
      <c r="BQ431" s="147"/>
      <c r="BT431" s="10"/>
      <c r="BU431" s="10"/>
      <c r="BV431" s="10"/>
      <c r="BW431" s="10"/>
      <c r="BX431" s="10"/>
      <c r="BY431" s="10"/>
      <c r="CG431" s="30"/>
      <c r="CH431" s="198"/>
      <c r="CI431" s="198"/>
      <c r="CJ431" s="198"/>
      <c r="CK431" s="198"/>
      <c r="CL431" s="198"/>
      <c r="CM431" s="198"/>
      <c r="CN431" s="30"/>
      <c r="CO431" s="198"/>
      <c r="CP431" s="198"/>
      <c r="CQ431" s="198"/>
    </row>
    <row r="432" spans="3:95" x14ac:dyDescent="0.2">
      <c r="D432" s="10"/>
      <c r="E432" s="10"/>
      <c r="F432" s="10"/>
      <c r="G432" s="10"/>
      <c r="H432" s="10"/>
      <c r="I432" s="10"/>
      <c r="Z432" s="31"/>
      <c r="AA432" s="31"/>
      <c r="AB432" s="31"/>
      <c r="AC432" s="31"/>
      <c r="AD432" s="31"/>
      <c r="AE432" s="31"/>
      <c r="AF432" s="31"/>
      <c r="AG432" s="31"/>
      <c r="AH432" s="31"/>
      <c r="AI432" s="31"/>
      <c r="AL432" s="30"/>
      <c r="AM432" s="198"/>
      <c r="AN432" s="198"/>
      <c r="AO432" s="198"/>
      <c r="AP432" s="198"/>
      <c r="AQ432" s="198"/>
      <c r="AR432" s="198"/>
      <c r="AS432" s="30"/>
      <c r="AT432" s="198"/>
      <c r="AU432" s="198"/>
      <c r="AV432" s="198"/>
      <c r="AW432" s="147"/>
      <c r="AX432" s="147"/>
      <c r="AZ432" s="10"/>
      <c r="BA432" s="10"/>
      <c r="BB432" s="10"/>
      <c r="BC432" s="10"/>
      <c r="BD432" s="10"/>
      <c r="BE432" s="10"/>
      <c r="BJ432" s="147"/>
      <c r="BK432" s="215"/>
      <c r="BL432" s="147"/>
      <c r="BM432" s="147"/>
      <c r="BN432" s="147"/>
      <c r="BO432" s="147"/>
      <c r="BP432" s="147"/>
      <c r="BQ432" s="147"/>
      <c r="BT432" s="10"/>
      <c r="BU432" s="10"/>
      <c r="BV432" s="10"/>
      <c r="BW432" s="10"/>
      <c r="BX432" s="10"/>
      <c r="BY432" s="10"/>
      <c r="CG432" s="30"/>
      <c r="CH432" s="198"/>
      <c r="CI432" s="198"/>
      <c r="CJ432" s="198"/>
      <c r="CK432" s="198"/>
      <c r="CL432" s="198"/>
      <c r="CM432" s="198"/>
      <c r="CN432" s="30"/>
      <c r="CO432" s="198"/>
      <c r="CP432" s="198"/>
      <c r="CQ432" s="198"/>
    </row>
    <row r="433" spans="3:95" x14ac:dyDescent="0.2">
      <c r="C433" s="10"/>
      <c r="D433" s="12"/>
      <c r="E433" s="12"/>
      <c r="F433" s="12"/>
      <c r="G433" s="12"/>
      <c r="H433" s="12"/>
      <c r="I433" s="12"/>
      <c r="J433"/>
      <c r="K433" s="8"/>
      <c r="L433" s="8"/>
      <c r="M433" s="8"/>
      <c r="Y433" s="10"/>
      <c r="Z433" s="31"/>
      <c r="AA433" s="31"/>
      <c r="AB433" s="31"/>
      <c r="AC433" s="31"/>
      <c r="AD433" s="31"/>
      <c r="AE433" s="31"/>
      <c r="AF433" s="31"/>
      <c r="AG433" s="31"/>
      <c r="AH433" s="31"/>
      <c r="AI433" s="31"/>
      <c r="AL433" s="198"/>
      <c r="AM433" s="199"/>
      <c r="AN433" s="199"/>
      <c r="AO433" s="199"/>
      <c r="AP433" s="199"/>
      <c r="AQ433" s="199"/>
      <c r="AR433" s="199"/>
      <c r="AS433" s="30"/>
      <c r="AT433" s="198"/>
      <c r="AU433" s="198"/>
      <c r="AV433" s="198"/>
      <c r="AW433" s="147"/>
      <c r="AX433" s="147"/>
      <c r="AY433" s="10"/>
      <c r="AZ433" s="12"/>
      <c r="BA433" s="12"/>
      <c r="BB433" s="12"/>
      <c r="BC433" s="12"/>
      <c r="BD433" s="12"/>
      <c r="BE433" s="12"/>
      <c r="BI433" s="113"/>
      <c r="BJ433" s="147"/>
      <c r="BK433" s="215"/>
      <c r="BL433" s="147"/>
      <c r="BM433" s="147"/>
      <c r="BN433" s="147"/>
      <c r="BO433" s="147"/>
      <c r="BP433" s="147"/>
      <c r="BQ433" s="147"/>
      <c r="BS433" s="10"/>
      <c r="BT433" s="12"/>
      <c r="BU433" s="12"/>
      <c r="BV433" s="12"/>
      <c r="BW433" s="12"/>
      <c r="BX433" s="12"/>
      <c r="BY433" s="12"/>
      <c r="CC433" s="113"/>
      <c r="CG433" s="198"/>
      <c r="CH433" s="199"/>
      <c r="CI433" s="199"/>
      <c r="CJ433" s="199"/>
      <c r="CK433" s="199"/>
      <c r="CL433" s="199"/>
      <c r="CM433" s="199"/>
      <c r="CN433" s="30"/>
      <c r="CO433" s="198"/>
      <c r="CP433" s="198"/>
      <c r="CQ433" s="198"/>
    </row>
    <row r="434" spans="3:95" x14ac:dyDescent="0.2">
      <c r="C434" s="12"/>
      <c r="D434" s="10"/>
      <c r="E434" s="10"/>
      <c r="F434" s="10"/>
      <c r="G434" s="10"/>
      <c r="H434" s="10"/>
      <c r="I434" s="10"/>
      <c r="J434"/>
      <c r="K434" s="8"/>
      <c r="L434" s="8"/>
      <c r="M434" s="8"/>
      <c r="Y434" s="12"/>
      <c r="Z434" s="31"/>
      <c r="AA434" s="31"/>
      <c r="AB434" s="31"/>
      <c r="AC434" s="31"/>
      <c r="AD434" s="31"/>
      <c r="AE434" s="31"/>
      <c r="AF434" s="31"/>
      <c r="AG434" s="31"/>
      <c r="AH434" s="31"/>
      <c r="AI434" s="31"/>
      <c r="AL434" s="199"/>
      <c r="AM434" s="198"/>
      <c r="AN434" s="198"/>
      <c r="AO434" s="198"/>
      <c r="AP434" s="198"/>
      <c r="AQ434" s="198"/>
      <c r="AR434" s="198"/>
      <c r="AS434" s="30"/>
      <c r="AT434" s="198"/>
      <c r="AU434" s="198"/>
      <c r="AV434" s="198"/>
      <c r="AW434" s="147"/>
      <c r="AX434" s="147"/>
      <c r="AY434" s="12"/>
      <c r="AZ434" s="10"/>
      <c r="BA434" s="10"/>
      <c r="BB434" s="10"/>
      <c r="BC434" s="10"/>
      <c r="BD434" s="10"/>
      <c r="BE434" s="10"/>
      <c r="BJ434" s="147"/>
      <c r="BK434" s="215"/>
      <c r="BL434" s="147"/>
      <c r="BM434" s="147"/>
      <c r="BN434" s="147"/>
      <c r="BO434" s="147"/>
      <c r="BP434" s="147"/>
      <c r="BQ434" s="147"/>
      <c r="BS434" s="12"/>
      <c r="BT434" s="10"/>
      <c r="BU434" s="10"/>
      <c r="BV434" s="10"/>
      <c r="BW434" s="10"/>
      <c r="BX434" s="10"/>
      <c r="BY434" s="10"/>
      <c r="CG434" s="199"/>
      <c r="CH434" s="198"/>
      <c r="CI434" s="198"/>
      <c r="CJ434" s="198"/>
      <c r="CK434" s="198"/>
      <c r="CL434" s="198"/>
      <c r="CM434" s="198"/>
      <c r="CN434" s="30"/>
      <c r="CO434" s="198"/>
      <c r="CP434" s="198"/>
      <c r="CQ434" s="198"/>
    </row>
    <row r="435" spans="3:95" x14ac:dyDescent="0.2">
      <c r="C435" s="12"/>
      <c r="D435" s="10"/>
      <c r="E435" s="10"/>
      <c r="F435" s="10"/>
      <c r="G435" s="10"/>
      <c r="H435" s="10"/>
      <c r="I435" s="10"/>
      <c r="J435"/>
      <c r="K435" s="8"/>
      <c r="L435" s="8"/>
      <c r="M435" s="8"/>
      <c r="Y435" s="12"/>
      <c r="Z435" s="31"/>
      <c r="AA435" s="31"/>
      <c r="AB435" s="31"/>
      <c r="AC435" s="31"/>
      <c r="AD435" s="31"/>
      <c r="AE435" s="31"/>
      <c r="AF435" s="31"/>
      <c r="AG435" s="31"/>
      <c r="AH435" s="31"/>
      <c r="AI435" s="31"/>
      <c r="AL435" s="199"/>
      <c r="AM435" s="198"/>
      <c r="AN435" s="198"/>
      <c r="AO435" s="198"/>
      <c r="AP435" s="198"/>
      <c r="AQ435" s="198"/>
      <c r="AR435" s="198"/>
      <c r="AS435" s="30"/>
      <c r="AT435" s="198"/>
      <c r="AU435" s="198"/>
      <c r="AV435" s="198"/>
      <c r="AW435" s="147"/>
      <c r="AX435" s="147"/>
      <c r="AY435" s="12"/>
      <c r="AZ435" s="10"/>
      <c r="BA435" s="10"/>
      <c r="BB435" s="10"/>
      <c r="BC435" s="10"/>
      <c r="BD435" s="10"/>
      <c r="BE435" s="10"/>
      <c r="BJ435" s="147"/>
      <c r="BK435" s="215"/>
      <c r="BL435" s="147"/>
      <c r="BM435" s="147"/>
      <c r="BN435" s="147"/>
      <c r="BO435" s="147"/>
      <c r="BP435" s="147"/>
      <c r="BQ435" s="147"/>
      <c r="BS435" s="12"/>
      <c r="BT435" s="10"/>
      <c r="BU435" s="10"/>
      <c r="BV435" s="10"/>
      <c r="BW435" s="10"/>
      <c r="BX435" s="10"/>
      <c r="BY435" s="10"/>
      <c r="CG435" s="199"/>
      <c r="CH435" s="198"/>
      <c r="CI435" s="198"/>
      <c r="CJ435" s="198"/>
      <c r="CK435" s="198"/>
      <c r="CL435" s="198"/>
      <c r="CM435" s="198"/>
      <c r="CN435" s="30"/>
      <c r="CO435" s="198"/>
      <c r="CP435" s="198"/>
      <c r="CQ435" s="198"/>
    </row>
    <row r="436" spans="3:95" x14ac:dyDescent="0.2">
      <c r="C436" s="12"/>
      <c r="D436" s="10"/>
      <c r="E436" s="10"/>
      <c r="F436" s="10"/>
      <c r="G436" s="10"/>
      <c r="H436" s="10"/>
      <c r="I436" s="10"/>
      <c r="J436"/>
      <c r="K436" s="8"/>
      <c r="L436" s="8"/>
      <c r="M436" s="8"/>
      <c r="Y436" s="12"/>
      <c r="Z436" s="31"/>
      <c r="AA436" s="31"/>
      <c r="AB436" s="31"/>
      <c r="AC436" s="31"/>
      <c r="AD436" s="31"/>
      <c r="AE436" s="31"/>
      <c r="AF436" s="31"/>
      <c r="AG436" s="31"/>
      <c r="AH436" s="31"/>
      <c r="AI436" s="31"/>
      <c r="AL436" s="199"/>
      <c r="AM436" s="198"/>
      <c r="AN436" s="198"/>
      <c r="AO436" s="198"/>
      <c r="AP436" s="198"/>
      <c r="AQ436" s="198"/>
      <c r="AR436" s="198"/>
      <c r="AS436" s="30"/>
      <c r="AT436" s="198"/>
      <c r="AU436" s="198"/>
      <c r="AV436" s="198"/>
      <c r="AW436" s="147"/>
      <c r="AX436" s="147"/>
      <c r="AY436" s="12"/>
      <c r="AZ436" s="10"/>
      <c r="BA436" s="10"/>
      <c r="BB436" s="10"/>
      <c r="BC436" s="10"/>
      <c r="BD436" s="10"/>
      <c r="BE436" s="10"/>
      <c r="BJ436" s="147"/>
      <c r="BK436" s="215"/>
      <c r="BL436" s="147"/>
      <c r="BM436" s="147"/>
      <c r="BN436" s="147"/>
      <c r="BO436" s="147"/>
      <c r="BP436" s="147"/>
      <c r="BQ436" s="147"/>
      <c r="BS436" s="12"/>
      <c r="BT436" s="10"/>
      <c r="BU436" s="10"/>
      <c r="BV436" s="10"/>
      <c r="BW436" s="10"/>
      <c r="BX436" s="10"/>
      <c r="BY436" s="10"/>
      <c r="CG436" s="199"/>
      <c r="CH436" s="198"/>
      <c r="CI436" s="198"/>
      <c r="CJ436" s="198"/>
      <c r="CK436" s="198"/>
      <c r="CL436" s="198"/>
      <c r="CM436" s="198"/>
      <c r="CN436" s="30"/>
      <c r="CO436" s="198"/>
      <c r="CP436" s="198"/>
      <c r="CQ436" s="198"/>
    </row>
    <row r="437" spans="3:95" x14ac:dyDescent="0.2">
      <c r="C437" s="12"/>
      <c r="D437" s="10"/>
      <c r="E437" s="10"/>
      <c r="F437" s="10"/>
      <c r="G437" s="10"/>
      <c r="H437" s="10"/>
      <c r="I437" s="10"/>
      <c r="J437"/>
      <c r="K437" s="8"/>
      <c r="L437" s="8"/>
      <c r="M437" s="8"/>
      <c r="Y437" s="12"/>
      <c r="Z437" s="31"/>
      <c r="AA437" s="31"/>
      <c r="AB437" s="31"/>
      <c r="AC437" s="31"/>
      <c r="AD437" s="31"/>
      <c r="AE437" s="31"/>
      <c r="AF437" s="31"/>
      <c r="AG437" s="31"/>
      <c r="AH437" s="31"/>
      <c r="AI437" s="31"/>
      <c r="AL437" s="199"/>
      <c r="AM437" s="198"/>
      <c r="AN437" s="198"/>
      <c r="AO437" s="198"/>
      <c r="AP437" s="198"/>
      <c r="AQ437" s="198"/>
      <c r="AR437" s="198"/>
      <c r="AS437" s="30"/>
      <c r="AT437" s="198"/>
      <c r="AU437" s="198"/>
      <c r="AV437" s="198"/>
      <c r="AW437" s="147"/>
      <c r="AX437" s="147"/>
      <c r="AY437" s="12"/>
      <c r="AZ437" s="10"/>
      <c r="BA437" s="10"/>
      <c r="BB437" s="10"/>
      <c r="BC437" s="10"/>
      <c r="BD437" s="10"/>
      <c r="BE437" s="10"/>
      <c r="BJ437" s="147"/>
      <c r="BK437" s="215"/>
      <c r="BL437" s="147"/>
      <c r="BM437" s="147"/>
      <c r="BN437" s="147"/>
      <c r="BO437" s="147"/>
      <c r="BP437" s="147"/>
      <c r="BQ437" s="147"/>
      <c r="BS437" s="12"/>
      <c r="BT437" s="10"/>
      <c r="BU437" s="10"/>
      <c r="BV437" s="10"/>
      <c r="BW437" s="10"/>
      <c r="BX437" s="10"/>
      <c r="BY437" s="10"/>
      <c r="CG437" s="199"/>
      <c r="CH437" s="198"/>
      <c r="CI437" s="198"/>
      <c r="CJ437" s="198"/>
      <c r="CK437" s="198"/>
      <c r="CL437" s="198"/>
      <c r="CM437" s="198"/>
      <c r="CN437" s="30"/>
      <c r="CO437" s="198"/>
      <c r="CP437" s="198"/>
      <c r="CQ437" s="198"/>
    </row>
    <row r="438" spans="3:95" x14ac:dyDescent="0.2">
      <c r="C438" s="12"/>
      <c r="D438" s="10"/>
      <c r="E438" s="10"/>
      <c r="F438" s="10"/>
      <c r="G438" s="10"/>
      <c r="H438" s="10"/>
      <c r="I438" s="10"/>
      <c r="J438"/>
      <c r="K438" s="8"/>
      <c r="L438" s="8"/>
      <c r="M438" s="8"/>
      <c r="Y438" s="12"/>
      <c r="Z438" s="31"/>
      <c r="AA438" s="31"/>
      <c r="AB438" s="31"/>
      <c r="AC438" s="31"/>
      <c r="AD438" s="31"/>
      <c r="AE438" s="31"/>
      <c r="AF438" s="31"/>
      <c r="AG438" s="31"/>
      <c r="AH438" s="31"/>
      <c r="AI438" s="31"/>
      <c r="AL438" s="199"/>
      <c r="AM438" s="198"/>
      <c r="AN438" s="198"/>
      <c r="AO438" s="198"/>
      <c r="AP438" s="198"/>
      <c r="AQ438" s="198"/>
      <c r="AR438" s="198"/>
      <c r="AS438" s="30"/>
      <c r="AT438" s="198"/>
      <c r="AU438" s="198"/>
      <c r="AV438" s="198"/>
      <c r="AW438" s="147"/>
      <c r="AX438" s="147"/>
      <c r="AY438" s="12"/>
      <c r="AZ438" s="10"/>
      <c r="BA438" s="10"/>
      <c r="BB438" s="10"/>
      <c r="BC438" s="10"/>
      <c r="BD438" s="10"/>
      <c r="BE438" s="10"/>
      <c r="BJ438" s="147"/>
      <c r="BK438" s="215"/>
      <c r="BL438" s="147"/>
      <c r="BM438" s="147"/>
      <c r="BN438" s="147"/>
      <c r="BO438" s="147"/>
      <c r="BP438" s="147"/>
      <c r="BQ438" s="147"/>
      <c r="BS438" s="12"/>
      <c r="BT438" s="10"/>
      <c r="BU438" s="10"/>
      <c r="BV438" s="10"/>
      <c r="BW438" s="10"/>
      <c r="BX438" s="10"/>
      <c r="BY438" s="10"/>
      <c r="CG438" s="199"/>
      <c r="CH438" s="198"/>
      <c r="CI438" s="198"/>
      <c r="CJ438" s="198"/>
      <c r="CK438" s="198"/>
      <c r="CL438" s="198"/>
      <c r="CM438" s="198"/>
      <c r="CN438" s="30"/>
      <c r="CO438" s="198"/>
      <c r="CP438" s="198"/>
      <c r="CQ438" s="198"/>
    </row>
    <row r="439" spans="3:95" x14ac:dyDescent="0.2">
      <c r="C439" s="12"/>
      <c r="D439" s="10"/>
      <c r="E439" s="10"/>
      <c r="F439" s="10"/>
      <c r="G439" s="10"/>
      <c r="H439" s="10"/>
      <c r="I439" s="10"/>
      <c r="J439"/>
      <c r="K439" s="8"/>
      <c r="L439" s="8"/>
      <c r="M439" s="8"/>
      <c r="Y439" s="12"/>
      <c r="Z439" s="31"/>
      <c r="AA439" s="31"/>
      <c r="AB439" s="31"/>
      <c r="AC439" s="31"/>
      <c r="AD439" s="31"/>
      <c r="AE439" s="31"/>
      <c r="AF439" s="31"/>
      <c r="AG439" s="31"/>
      <c r="AH439" s="31"/>
      <c r="AI439" s="31"/>
      <c r="AL439" s="199"/>
      <c r="AM439" s="198"/>
      <c r="AN439" s="198"/>
      <c r="AO439" s="198"/>
      <c r="AP439" s="198"/>
      <c r="AQ439" s="198"/>
      <c r="AR439" s="198"/>
      <c r="AS439" s="30"/>
      <c r="AT439" s="198"/>
      <c r="AU439" s="198"/>
      <c r="AV439" s="198"/>
      <c r="AW439" s="147"/>
      <c r="AX439" s="147"/>
      <c r="AY439" s="12"/>
      <c r="AZ439" s="10"/>
      <c r="BA439" s="10"/>
      <c r="BB439" s="10"/>
      <c r="BC439" s="10"/>
      <c r="BD439" s="10"/>
      <c r="BE439" s="10"/>
      <c r="BJ439" s="147"/>
      <c r="BK439" s="215"/>
      <c r="BL439" s="147"/>
      <c r="BM439" s="147"/>
      <c r="BN439" s="147"/>
      <c r="BO439" s="147"/>
      <c r="BP439" s="147"/>
      <c r="BQ439" s="147"/>
      <c r="BS439" s="12"/>
      <c r="BT439" s="10"/>
      <c r="BU439" s="10"/>
      <c r="BV439" s="10"/>
      <c r="BW439" s="10"/>
      <c r="BX439" s="10"/>
      <c r="BY439" s="10"/>
      <c r="CG439" s="199"/>
      <c r="CH439" s="198"/>
      <c r="CI439" s="198"/>
      <c r="CJ439" s="198"/>
      <c r="CK439" s="198"/>
      <c r="CL439" s="198"/>
      <c r="CM439" s="198"/>
      <c r="CN439" s="30"/>
      <c r="CO439" s="198"/>
      <c r="CP439" s="198"/>
      <c r="CQ439" s="198"/>
    </row>
    <row r="440" spans="3:95" x14ac:dyDescent="0.2">
      <c r="C440" s="12"/>
      <c r="J440"/>
      <c r="K440" s="8"/>
      <c r="L440" s="8"/>
      <c r="M440" s="8"/>
      <c r="Y440" s="12"/>
      <c r="Z440" s="31"/>
      <c r="AA440" s="31"/>
      <c r="AB440" s="31"/>
      <c r="AC440" s="31"/>
      <c r="AD440" s="31"/>
      <c r="AE440" s="31"/>
      <c r="AF440" s="31"/>
      <c r="AG440" s="31"/>
      <c r="AH440" s="31"/>
      <c r="AI440" s="31"/>
      <c r="AL440" s="199"/>
      <c r="AM440" s="30"/>
      <c r="AN440" s="30"/>
      <c r="AO440" s="30"/>
      <c r="AP440" s="30"/>
      <c r="AQ440" s="30"/>
      <c r="AR440" s="30"/>
      <c r="AS440" s="30"/>
      <c r="AT440" s="198"/>
      <c r="AU440" s="198"/>
      <c r="AV440" s="198"/>
      <c r="AW440" s="147"/>
      <c r="AX440" s="147"/>
      <c r="AY440" s="12"/>
      <c r="BJ440" s="147"/>
      <c r="BK440" s="215"/>
      <c r="BL440" s="147"/>
      <c r="BM440" s="147"/>
      <c r="BN440" s="147"/>
      <c r="BO440" s="147"/>
      <c r="BP440" s="147"/>
      <c r="BQ440" s="147"/>
      <c r="BS440" s="12"/>
      <c r="CG440" s="199"/>
      <c r="CH440" s="30"/>
      <c r="CI440" s="30"/>
      <c r="CJ440" s="30"/>
      <c r="CK440" s="30"/>
      <c r="CL440" s="30"/>
      <c r="CM440" s="30"/>
      <c r="CN440" s="30"/>
      <c r="CO440" s="198"/>
      <c r="CP440" s="198"/>
      <c r="CQ440" s="198"/>
    </row>
    <row r="441" spans="3:95" x14ac:dyDescent="0.2">
      <c r="C441" s="12"/>
      <c r="J441"/>
      <c r="K441" s="8"/>
      <c r="L441" s="8"/>
      <c r="M441" s="8"/>
      <c r="Y441" s="12"/>
      <c r="Z441" s="31"/>
      <c r="AA441" s="31"/>
      <c r="AB441" s="31"/>
      <c r="AC441" s="31"/>
      <c r="AD441" s="31"/>
      <c r="AE441" s="31"/>
      <c r="AF441" s="31"/>
      <c r="AG441" s="31"/>
      <c r="AH441" s="31"/>
      <c r="AI441" s="31"/>
      <c r="AL441" s="199"/>
      <c r="AM441" s="30"/>
      <c r="AN441" s="30"/>
      <c r="AO441" s="30"/>
      <c r="AP441" s="30"/>
      <c r="AQ441" s="30"/>
      <c r="AR441" s="30"/>
      <c r="AS441" s="30"/>
      <c r="AT441" s="198"/>
      <c r="AU441" s="198"/>
      <c r="AV441" s="198"/>
      <c r="AW441" s="147"/>
      <c r="AX441" s="147"/>
      <c r="AY441" s="12"/>
      <c r="BJ441" s="147"/>
      <c r="BK441" s="215"/>
      <c r="BL441" s="147"/>
      <c r="BM441" s="147"/>
      <c r="BN441" s="147"/>
      <c r="BO441" s="147"/>
      <c r="BP441" s="147"/>
      <c r="BQ441" s="147"/>
      <c r="BS441" s="12"/>
      <c r="CG441" s="199"/>
      <c r="CH441" s="30"/>
      <c r="CI441" s="30"/>
      <c r="CJ441" s="30"/>
      <c r="CK441" s="30"/>
      <c r="CL441" s="30"/>
      <c r="CM441" s="30"/>
      <c r="CN441" s="30"/>
      <c r="CO441" s="198"/>
      <c r="CP441" s="198"/>
      <c r="CQ441" s="198"/>
    </row>
    <row r="442" spans="3:95" x14ac:dyDescent="0.2">
      <c r="C442" s="12"/>
      <c r="J442"/>
      <c r="K442" s="8"/>
      <c r="L442" s="8"/>
      <c r="M442" s="8"/>
      <c r="Y442" s="12"/>
      <c r="Z442" s="31"/>
      <c r="AA442" s="31"/>
      <c r="AB442" s="31"/>
      <c r="AC442" s="31"/>
      <c r="AD442" s="31"/>
      <c r="AE442" s="31"/>
      <c r="AF442" s="31"/>
      <c r="AG442" s="31"/>
      <c r="AH442" s="31"/>
      <c r="AI442" s="31"/>
      <c r="AL442" s="199"/>
      <c r="AM442" s="30"/>
      <c r="AN442" s="30"/>
      <c r="AO442" s="30"/>
      <c r="AP442" s="30"/>
      <c r="AQ442" s="30"/>
      <c r="AR442" s="30"/>
      <c r="AS442" s="30"/>
      <c r="AT442" s="198"/>
      <c r="AU442" s="198"/>
      <c r="AV442" s="198"/>
      <c r="AW442" s="147"/>
      <c r="AX442" s="147"/>
      <c r="AY442" s="12"/>
      <c r="BJ442" s="147"/>
      <c r="BK442" s="215"/>
      <c r="BL442" s="147"/>
      <c r="BM442" s="147"/>
      <c r="BN442" s="147"/>
      <c r="BO442" s="147"/>
      <c r="BP442" s="147"/>
      <c r="BQ442" s="147"/>
      <c r="BS442" s="12"/>
      <c r="CG442" s="199"/>
      <c r="CH442" s="30"/>
      <c r="CI442" s="30"/>
      <c r="CJ442" s="30"/>
      <c r="CK442" s="30"/>
      <c r="CL442" s="30"/>
      <c r="CM442" s="30"/>
      <c r="CN442" s="30"/>
      <c r="CO442" s="198"/>
      <c r="CP442" s="198"/>
      <c r="CQ442" s="198"/>
    </row>
    <row r="443" spans="3:95" x14ac:dyDescent="0.2">
      <c r="C443" s="10"/>
      <c r="D443" s="12"/>
      <c r="E443" s="12"/>
      <c r="F443" s="12"/>
      <c r="G443" s="12"/>
      <c r="H443" s="12"/>
      <c r="I443" s="12"/>
      <c r="J443"/>
      <c r="K443" s="8"/>
      <c r="L443" s="8"/>
      <c r="M443" s="8"/>
      <c r="Y443" s="10"/>
      <c r="Z443" s="31"/>
      <c r="AA443" s="31"/>
      <c r="AB443" s="31"/>
      <c r="AC443" s="31"/>
      <c r="AD443" s="31"/>
      <c r="AE443" s="31"/>
      <c r="AF443" s="31"/>
      <c r="AG443" s="31"/>
      <c r="AH443" s="31"/>
      <c r="AI443" s="31"/>
      <c r="AL443" s="198"/>
      <c r="AM443" s="199"/>
      <c r="AN443" s="199"/>
      <c r="AO443" s="199"/>
      <c r="AP443" s="199"/>
      <c r="AQ443" s="199"/>
      <c r="AR443" s="199"/>
      <c r="AS443" s="30"/>
      <c r="AT443" s="198"/>
      <c r="AU443" s="198"/>
      <c r="AV443" s="198"/>
      <c r="AW443" s="147"/>
      <c r="AX443" s="147"/>
      <c r="AY443" s="10"/>
      <c r="AZ443" s="12"/>
      <c r="BA443" s="12"/>
      <c r="BB443" s="12"/>
      <c r="BC443" s="12"/>
      <c r="BD443" s="12"/>
      <c r="BE443" s="12"/>
      <c r="BI443" s="113"/>
      <c r="BJ443" s="147"/>
      <c r="BK443" s="215"/>
      <c r="BL443" s="147"/>
      <c r="BM443" s="147"/>
      <c r="BN443" s="147"/>
      <c r="BO443" s="147"/>
      <c r="BP443" s="147"/>
      <c r="BQ443" s="147"/>
      <c r="BS443" s="10"/>
      <c r="BT443" s="12"/>
      <c r="BU443" s="12"/>
      <c r="BV443" s="12"/>
      <c r="BW443" s="12"/>
      <c r="BX443" s="12"/>
      <c r="BY443" s="12"/>
      <c r="CC443" s="113"/>
      <c r="CG443" s="198"/>
      <c r="CH443" s="199"/>
      <c r="CI443" s="199"/>
      <c r="CJ443" s="199"/>
      <c r="CK443" s="199"/>
      <c r="CL443" s="199"/>
      <c r="CM443" s="199"/>
      <c r="CN443" s="30"/>
      <c r="CO443" s="198"/>
      <c r="CP443" s="198"/>
      <c r="CQ443" s="198"/>
    </row>
    <row r="444" spans="3:95" x14ac:dyDescent="0.2">
      <c r="C444" s="12"/>
      <c r="D444" s="10"/>
      <c r="E444" s="10"/>
      <c r="F444" s="10"/>
      <c r="G444" s="10"/>
      <c r="H444" s="10"/>
      <c r="I444" s="10"/>
      <c r="J444"/>
      <c r="K444" s="8"/>
      <c r="L444" s="8"/>
      <c r="M444" s="8"/>
      <c r="Y444" s="12"/>
      <c r="Z444" s="31"/>
      <c r="AA444" s="31"/>
      <c r="AB444" s="31"/>
      <c r="AC444" s="31"/>
      <c r="AD444" s="31"/>
      <c r="AE444" s="31"/>
      <c r="AF444" s="31"/>
      <c r="AG444" s="31"/>
      <c r="AH444" s="31"/>
      <c r="AI444" s="31"/>
      <c r="AL444" s="199"/>
      <c r="AM444" s="198"/>
      <c r="AN444" s="198"/>
      <c r="AO444" s="198"/>
      <c r="AP444" s="198"/>
      <c r="AQ444" s="198"/>
      <c r="AR444" s="198"/>
      <c r="AS444" s="30"/>
      <c r="AT444" s="198"/>
      <c r="AU444" s="198"/>
      <c r="AV444" s="198"/>
      <c r="AW444" s="147"/>
      <c r="AX444" s="147"/>
      <c r="AY444" s="12"/>
      <c r="AZ444" s="10"/>
      <c r="BA444" s="10"/>
      <c r="BB444" s="10"/>
      <c r="BC444" s="10"/>
      <c r="BD444" s="10"/>
      <c r="BE444" s="10"/>
      <c r="BJ444" s="147"/>
      <c r="BK444" s="215"/>
      <c r="BL444" s="147"/>
      <c r="BM444" s="147"/>
      <c r="BN444" s="147"/>
      <c r="BO444" s="147"/>
      <c r="BP444" s="147"/>
      <c r="BQ444" s="147"/>
      <c r="BS444" s="12"/>
      <c r="BT444" s="10"/>
      <c r="BU444" s="10"/>
      <c r="BV444" s="10"/>
      <c r="BW444" s="10"/>
      <c r="BX444" s="10"/>
      <c r="BY444" s="10"/>
      <c r="CG444" s="199"/>
      <c r="CH444" s="198"/>
      <c r="CI444" s="198"/>
      <c r="CJ444" s="198"/>
      <c r="CK444" s="198"/>
      <c r="CL444" s="198"/>
      <c r="CM444" s="198"/>
      <c r="CN444" s="30"/>
      <c r="CO444" s="198"/>
      <c r="CP444" s="198"/>
      <c r="CQ444" s="198"/>
    </row>
    <row r="445" spans="3:95" x14ac:dyDescent="0.2">
      <c r="C445" s="12"/>
      <c r="D445" s="10"/>
      <c r="E445" s="10"/>
      <c r="F445" s="10"/>
      <c r="G445" s="10"/>
      <c r="H445" s="10"/>
      <c r="I445" s="10"/>
      <c r="J445"/>
      <c r="K445" s="8"/>
      <c r="L445" s="8"/>
      <c r="M445" s="8"/>
      <c r="Y445" s="12"/>
      <c r="Z445" s="31"/>
      <c r="AA445" s="31"/>
      <c r="AB445" s="31"/>
      <c r="AC445" s="31"/>
      <c r="AD445" s="31"/>
      <c r="AE445" s="31"/>
      <c r="AF445" s="31"/>
      <c r="AG445" s="31"/>
      <c r="AH445" s="31"/>
      <c r="AI445" s="31"/>
      <c r="AL445" s="199"/>
      <c r="AM445" s="198"/>
      <c r="AN445" s="198"/>
      <c r="AO445" s="198"/>
      <c r="AP445" s="198"/>
      <c r="AQ445" s="198"/>
      <c r="AR445" s="198"/>
      <c r="AS445" s="30"/>
      <c r="AT445" s="198"/>
      <c r="AU445" s="198"/>
      <c r="AV445" s="198"/>
      <c r="AW445" s="147"/>
      <c r="AX445" s="147"/>
      <c r="AY445" s="12"/>
      <c r="AZ445" s="10"/>
      <c r="BA445" s="10"/>
      <c r="BB445" s="10"/>
      <c r="BC445" s="10"/>
      <c r="BD445" s="10"/>
      <c r="BE445" s="10"/>
      <c r="BJ445" s="147"/>
      <c r="BK445" s="215"/>
      <c r="BL445" s="147"/>
      <c r="BM445" s="147"/>
      <c r="BN445" s="147"/>
      <c r="BO445" s="147"/>
      <c r="BP445" s="147"/>
      <c r="BQ445" s="147"/>
      <c r="BS445" s="12"/>
      <c r="BT445" s="10"/>
      <c r="BU445" s="10"/>
      <c r="BV445" s="10"/>
      <c r="BW445" s="10"/>
      <c r="BX445" s="10"/>
      <c r="BY445" s="10"/>
      <c r="CG445" s="199"/>
      <c r="CH445" s="198"/>
      <c r="CI445" s="198"/>
      <c r="CJ445" s="198"/>
      <c r="CK445" s="198"/>
      <c r="CL445" s="198"/>
      <c r="CM445" s="198"/>
      <c r="CN445" s="30"/>
      <c r="CO445" s="198"/>
      <c r="CP445" s="198"/>
      <c r="CQ445" s="198"/>
    </row>
    <row r="446" spans="3:95" x14ac:dyDescent="0.2">
      <c r="C446" s="12"/>
      <c r="D446" s="10"/>
      <c r="E446" s="10"/>
      <c r="F446" s="10"/>
      <c r="G446" s="10"/>
      <c r="H446" s="10"/>
      <c r="I446" s="10"/>
      <c r="J446"/>
      <c r="K446" s="8"/>
      <c r="L446" s="8"/>
      <c r="M446" s="8"/>
      <c r="Y446" s="12"/>
      <c r="Z446" s="31"/>
      <c r="AA446" s="31"/>
      <c r="AB446" s="31"/>
      <c r="AC446" s="31"/>
      <c r="AD446" s="31"/>
      <c r="AE446" s="31"/>
      <c r="AF446" s="31"/>
      <c r="AG446" s="31"/>
      <c r="AH446" s="31"/>
      <c r="AI446" s="31"/>
      <c r="AL446" s="199"/>
      <c r="AM446" s="198"/>
      <c r="AN446" s="198"/>
      <c r="AO446" s="198"/>
      <c r="AP446" s="198"/>
      <c r="AQ446" s="198"/>
      <c r="AR446" s="198"/>
      <c r="AS446" s="30"/>
      <c r="AT446" s="198"/>
      <c r="AU446" s="198"/>
      <c r="AV446" s="198"/>
      <c r="AW446" s="147"/>
      <c r="AX446" s="147"/>
      <c r="AY446" s="12"/>
      <c r="AZ446" s="10"/>
      <c r="BA446" s="10"/>
      <c r="BB446" s="10"/>
      <c r="BC446" s="10"/>
      <c r="BD446" s="10"/>
      <c r="BE446" s="10"/>
      <c r="BJ446" s="147"/>
      <c r="BK446" s="215"/>
      <c r="BL446" s="147"/>
      <c r="BM446" s="147"/>
      <c r="BN446" s="147"/>
      <c r="BO446" s="147"/>
      <c r="BP446" s="147"/>
      <c r="BQ446" s="147"/>
      <c r="BS446" s="12"/>
      <c r="BT446" s="10"/>
      <c r="BU446" s="10"/>
      <c r="BV446" s="10"/>
      <c r="BW446" s="10"/>
      <c r="BX446" s="10"/>
      <c r="BY446" s="10"/>
      <c r="CG446" s="199"/>
      <c r="CH446" s="198"/>
      <c r="CI446" s="198"/>
      <c r="CJ446" s="198"/>
      <c r="CK446" s="198"/>
      <c r="CL446" s="198"/>
      <c r="CM446" s="198"/>
      <c r="CN446" s="30"/>
      <c r="CO446" s="198"/>
      <c r="CP446" s="198"/>
      <c r="CQ446" s="198"/>
    </row>
    <row r="447" spans="3:95" x14ac:dyDescent="0.2">
      <c r="C447" s="12"/>
      <c r="D447" s="10"/>
      <c r="E447" s="10"/>
      <c r="F447" s="10"/>
      <c r="G447" s="10"/>
      <c r="H447" s="10"/>
      <c r="I447" s="10"/>
      <c r="J447"/>
      <c r="K447" s="8"/>
      <c r="L447" s="8"/>
      <c r="M447" s="8"/>
      <c r="Y447" s="12"/>
      <c r="Z447" s="31"/>
      <c r="AA447" s="31"/>
      <c r="AB447" s="31"/>
      <c r="AC447" s="31"/>
      <c r="AD447" s="31"/>
      <c r="AE447" s="31"/>
      <c r="AF447" s="31"/>
      <c r="AG447" s="31"/>
      <c r="AH447" s="31"/>
      <c r="AI447" s="31"/>
      <c r="AL447" s="199"/>
      <c r="AM447" s="198"/>
      <c r="AN447" s="198"/>
      <c r="AO447" s="198"/>
      <c r="AP447" s="198"/>
      <c r="AQ447" s="198"/>
      <c r="AR447" s="198"/>
      <c r="AS447" s="30"/>
      <c r="AT447" s="198"/>
      <c r="AU447" s="198"/>
      <c r="AV447" s="198"/>
      <c r="AW447" s="147"/>
      <c r="AX447" s="147"/>
      <c r="AY447" s="12"/>
      <c r="AZ447" s="10"/>
      <c r="BA447" s="10"/>
      <c r="BB447" s="10"/>
      <c r="BC447" s="10"/>
      <c r="BD447" s="10"/>
      <c r="BE447" s="10"/>
      <c r="BJ447" s="147"/>
      <c r="BK447" s="215"/>
      <c r="BL447" s="147"/>
      <c r="BM447" s="147"/>
      <c r="BN447" s="147"/>
      <c r="BO447" s="147"/>
      <c r="BP447" s="147"/>
      <c r="BQ447" s="147"/>
      <c r="BS447" s="12"/>
      <c r="BT447" s="10"/>
      <c r="BU447" s="10"/>
      <c r="BV447" s="10"/>
      <c r="BW447" s="10"/>
      <c r="BX447" s="10"/>
      <c r="BY447" s="10"/>
      <c r="CG447" s="199"/>
      <c r="CH447" s="198"/>
      <c r="CI447" s="198"/>
      <c r="CJ447" s="198"/>
      <c r="CK447" s="198"/>
      <c r="CL447" s="198"/>
      <c r="CM447" s="198"/>
      <c r="CN447" s="30"/>
      <c r="CO447" s="198"/>
      <c r="CP447" s="198"/>
      <c r="CQ447" s="198"/>
    </row>
    <row r="448" spans="3:95" x14ac:dyDescent="0.2">
      <c r="C448" s="12"/>
      <c r="D448" s="10"/>
      <c r="E448" s="10"/>
      <c r="F448" s="10"/>
      <c r="G448" s="10"/>
      <c r="H448" s="10"/>
      <c r="I448" s="10"/>
      <c r="J448"/>
      <c r="K448" s="8"/>
      <c r="L448" s="8"/>
      <c r="M448" s="8"/>
      <c r="Y448" s="12"/>
      <c r="Z448" s="31"/>
      <c r="AA448" s="31"/>
      <c r="AB448" s="31"/>
      <c r="AC448" s="31"/>
      <c r="AD448" s="31"/>
      <c r="AE448" s="31"/>
      <c r="AF448" s="31"/>
      <c r="AG448" s="31"/>
      <c r="AH448" s="31"/>
      <c r="AI448" s="31"/>
      <c r="AL448" s="199"/>
      <c r="AM448" s="198"/>
      <c r="AN448" s="198"/>
      <c r="AO448" s="198"/>
      <c r="AP448" s="198"/>
      <c r="AQ448" s="198"/>
      <c r="AR448" s="198"/>
      <c r="AS448" s="30"/>
      <c r="AT448" s="198"/>
      <c r="AU448" s="198"/>
      <c r="AV448" s="198"/>
      <c r="AW448" s="147"/>
      <c r="AX448" s="147"/>
      <c r="AY448" s="12"/>
      <c r="AZ448" s="10"/>
      <c r="BA448" s="10"/>
      <c r="BB448" s="10"/>
      <c r="BC448" s="10"/>
      <c r="BD448" s="10"/>
      <c r="BE448" s="10"/>
      <c r="BJ448" s="147"/>
      <c r="BK448" s="215"/>
      <c r="BL448" s="147"/>
      <c r="BM448" s="147"/>
      <c r="BN448" s="147"/>
      <c r="BO448" s="147"/>
      <c r="BP448" s="147"/>
      <c r="BQ448" s="147"/>
      <c r="BS448" s="12"/>
      <c r="BT448" s="10"/>
      <c r="BU448" s="10"/>
      <c r="BV448" s="10"/>
      <c r="BW448" s="10"/>
      <c r="BX448" s="10"/>
      <c r="BY448" s="10"/>
      <c r="CG448" s="199"/>
      <c r="CH448" s="198"/>
      <c r="CI448" s="198"/>
      <c r="CJ448" s="198"/>
      <c r="CK448" s="198"/>
      <c r="CL448" s="198"/>
      <c r="CM448" s="198"/>
      <c r="CN448" s="30"/>
      <c r="CO448" s="198"/>
      <c r="CP448" s="198"/>
      <c r="CQ448" s="198"/>
    </row>
    <row r="449" spans="3:95" x14ac:dyDescent="0.2">
      <c r="C449" s="12"/>
      <c r="D449" s="10"/>
      <c r="E449" s="10"/>
      <c r="F449" s="10"/>
      <c r="G449" s="10"/>
      <c r="H449" s="10"/>
      <c r="I449" s="10"/>
      <c r="J449"/>
      <c r="K449" s="8"/>
      <c r="L449" s="8"/>
      <c r="M449" s="8"/>
      <c r="Y449" s="12"/>
      <c r="Z449" s="31"/>
      <c r="AA449" s="31"/>
      <c r="AB449" s="31"/>
      <c r="AC449" s="31"/>
      <c r="AD449" s="31"/>
      <c r="AE449" s="31"/>
      <c r="AF449" s="31"/>
      <c r="AG449" s="31"/>
      <c r="AH449" s="31"/>
      <c r="AI449" s="31"/>
      <c r="AL449" s="199"/>
      <c r="AM449" s="198"/>
      <c r="AN449" s="198"/>
      <c r="AO449" s="198"/>
      <c r="AP449" s="198"/>
      <c r="AQ449" s="198"/>
      <c r="AR449" s="198"/>
      <c r="AS449" s="30"/>
      <c r="AT449" s="198"/>
      <c r="AU449" s="198"/>
      <c r="AV449" s="198"/>
      <c r="AW449" s="147"/>
      <c r="AX449" s="147"/>
      <c r="AY449" s="12"/>
      <c r="AZ449" s="10"/>
      <c r="BA449" s="10"/>
      <c r="BB449" s="10"/>
      <c r="BC449" s="10"/>
      <c r="BD449" s="10"/>
      <c r="BE449" s="10"/>
      <c r="BJ449" s="147"/>
      <c r="BK449" s="215"/>
      <c r="BL449" s="147"/>
      <c r="BM449" s="147"/>
      <c r="BN449" s="147"/>
      <c r="BO449" s="147"/>
      <c r="BP449" s="147"/>
      <c r="BQ449" s="147"/>
      <c r="BS449" s="12"/>
      <c r="BT449" s="10"/>
      <c r="BU449" s="10"/>
      <c r="BV449" s="10"/>
      <c r="BW449" s="10"/>
      <c r="BX449" s="10"/>
      <c r="BY449" s="10"/>
      <c r="CG449" s="199"/>
      <c r="CH449" s="198"/>
      <c r="CI449" s="198"/>
      <c r="CJ449" s="198"/>
      <c r="CK449" s="198"/>
      <c r="CL449" s="198"/>
      <c r="CM449" s="198"/>
      <c r="CN449" s="30"/>
      <c r="CO449" s="198"/>
      <c r="CP449" s="198"/>
      <c r="CQ449" s="198"/>
    </row>
    <row r="450" spans="3:95" x14ac:dyDescent="0.2">
      <c r="D450" s="10"/>
      <c r="E450" s="10"/>
      <c r="F450" s="10"/>
      <c r="G450" s="10"/>
      <c r="H450" s="10"/>
      <c r="I450" s="10"/>
      <c r="Z450" s="31"/>
      <c r="AA450" s="31"/>
      <c r="AB450" s="31"/>
      <c r="AC450" s="31"/>
      <c r="AD450" s="31"/>
      <c r="AE450" s="31"/>
      <c r="AF450" s="31"/>
      <c r="AG450" s="31"/>
      <c r="AH450" s="31"/>
      <c r="AI450" s="31"/>
      <c r="AL450" s="30"/>
      <c r="AM450" s="198"/>
      <c r="AN450" s="198"/>
      <c r="AO450" s="198"/>
      <c r="AP450" s="198"/>
      <c r="AQ450" s="198"/>
      <c r="AR450" s="198"/>
      <c r="AS450" s="30"/>
      <c r="AT450" s="198"/>
      <c r="AU450" s="198"/>
      <c r="AV450" s="198"/>
      <c r="AW450" s="147"/>
      <c r="AX450" s="147"/>
      <c r="AZ450" s="10"/>
      <c r="BA450" s="10"/>
      <c r="BB450" s="10"/>
      <c r="BC450" s="10"/>
      <c r="BD450" s="10"/>
      <c r="BE450" s="10"/>
      <c r="BJ450" s="147"/>
      <c r="BK450" s="215"/>
      <c r="BL450" s="147"/>
      <c r="BM450" s="147"/>
      <c r="BN450" s="147"/>
      <c r="BO450" s="147"/>
      <c r="BP450" s="147"/>
      <c r="BQ450" s="147"/>
      <c r="BT450" s="10"/>
      <c r="BU450" s="10"/>
      <c r="BV450" s="10"/>
      <c r="BW450" s="10"/>
      <c r="BX450" s="10"/>
      <c r="BY450" s="10"/>
      <c r="CG450" s="30"/>
      <c r="CH450" s="198"/>
      <c r="CI450" s="198"/>
      <c r="CJ450" s="198"/>
      <c r="CK450" s="198"/>
      <c r="CL450" s="198"/>
      <c r="CM450" s="198"/>
      <c r="CN450" s="30"/>
      <c r="CO450" s="198"/>
      <c r="CP450" s="198"/>
      <c r="CQ450" s="198"/>
    </row>
    <row r="451" spans="3:95" x14ac:dyDescent="0.2">
      <c r="Z451" s="31"/>
      <c r="AA451" s="31"/>
      <c r="AB451" s="31"/>
      <c r="AC451" s="31"/>
      <c r="AD451" s="31"/>
      <c r="AE451" s="31"/>
      <c r="AF451" s="31"/>
      <c r="AG451" s="31"/>
      <c r="AH451" s="31"/>
      <c r="AI451" s="31"/>
      <c r="AL451" s="30"/>
      <c r="AM451" s="30"/>
      <c r="AN451" s="30"/>
      <c r="AO451" s="30"/>
      <c r="AP451" s="30"/>
      <c r="AQ451" s="30"/>
      <c r="AR451" s="30"/>
      <c r="AS451" s="30"/>
      <c r="AT451" s="198"/>
      <c r="AU451" s="198"/>
      <c r="AV451" s="198"/>
      <c r="AW451" s="147"/>
      <c r="AX451" s="147"/>
      <c r="BJ451" s="147"/>
      <c r="BK451" s="215"/>
      <c r="BL451" s="147"/>
      <c r="BM451" s="147"/>
      <c r="BN451" s="147"/>
      <c r="BO451" s="147"/>
      <c r="BP451" s="147"/>
      <c r="BQ451" s="147"/>
      <c r="CG451" s="30"/>
      <c r="CH451" s="30"/>
      <c r="CI451" s="30"/>
      <c r="CJ451" s="30"/>
      <c r="CK451" s="30"/>
      <c r="CL451" s="30"/>
      <c r="CM451" s="30"/>
      <c r="CN451" s="30"/>
      <c r="CO451" s="198"/>
      <c r="CP451" s="198"/>
      <c r="CQ451" s="198"/>
    </row>
    <row r="452" spans="3:95" x14ac:dyDescent="0.2">
      <c r="Z452" s="31"/>
      <c r="AA452" s="31"/>
      <c r="AB452" s="31"/>
      <c r="AC452" s="31"/>
      <c r="AD452" s="31"/>
      <c r="AE452" s="31"/>
      <c r="AF452" s="31"/>
      <c r="AG452" s="31"/>
      <c r="AH452" s="31"/>
      <c r="AI452" s="31"/>
      <c r="AL452" s="30"/>
      <c r="AM452" s="30"/>
      <c r="AN452" s="30"/>
      <c r="AO452" s="30"/>
      <c r="AP452" s="30"/>
      <c r="AQ452" s="30"/>
      <c r="AR452" s="30"/>
      <c r="AS452" s="30"/>
      <c r="AT452" s="198"/>
      <c r="AU452" s="198"/>
      <c r="AV452" s="198"/>
      <c r="AW452" s="147"/>
      <c r="AX452" s="147"/>
      <c r="BJ452" s="147"/>
      <c r="BK452" s="215"/>
      <c r="BL452" s="147"/>
      <c r="BM452" s="147"/>
      <c r="BN452" s="147"/>
      <c r="BO452" s="147"/>
      <c r="BP452" s="147"/>
      <c r="BQ452" s="147"/>
      <c r="CG452" s="30"/>
      <c r="CH452" s="30"/>
      <c r="CI452" s="30"/>
      <c r="CJ452" s="30"/>
      <c r="CK452" s="30"/>
      <c r="CL452" s="30"/>
      <c r="CM452" s="30"/>
      <c r="CN452" s="30"/>
      <c r="CO452" s="198"/>
      <c r="CP452" s="198"/>
      <c r="CQ452" s="198"/>
    </row>
    <row r="453" spans="3:95" x14ac:dyDescent="0.2">
      <c r="C453" s="10"/>
      <c r="D453" s="12"/>
      <c r="E453" s="12"/>
      <c r="F453" s="12"/>
      <c r="G453" s="12"/>
      <c r="H453" s="12"/>
      <c r="I453" s="12"/>
      <c r="J453"/>
      <c r="K453" s="8"/>
      <c r="L453" s="8"/>
      <c r="M453" s="8"/>
      <c r="Y453" s="10"/>
      <c r="Z453" s="31"/>
      <c r="AA453" s="31"/>
      <c r="AB453" s="31"/>
      <c r="AC453" s="31"/>
      <c r="AD453" s="31"/>
      <c r="AE453" s="31"/>
      <c r="AF453" s="31"/>
      <c r="AG453" s="31"/>
      <c r="AH453" s="31"/>
      <c r="AI453" s="31"/>
      <c r="AL453" s="198"/>
      <c r="AM453" s="199"/>
      <c r="AN453" s="199"/>
      <c r="AO453" s="199"/>
      <c r="AP453" s="199"/>
      <c r="AQ453" s="199"/>
      <c r="AR453" s="199"/>
      <c r="AS453" s="30"/>
      <c r="AT453" s="198"/>
      <c r="AU453" s="198"/>
      <c r="AV453" s="198"/>
      <c r="AW453" s="147"/>
      <c r="AX453" s="147"/>
      <c r="AY453" s="10"/>
      <c r="AZ453" s="12"/>
      <c r="BA453" s="12"/>
      <c r="BB453" s="12"/>
      <c r="BC453" s="12"/>
      <c r="BD453" s="12"/>
      <c r="BE453" s="12"/>
      <c r="BI453" s="113"/>
      <c r="BJ453" s="147"/>
      <c r="BK453" s="215"/>
      <c r="BL453" s="147"/>
      <c r="BM453" s="147"/>
      <c r="BN453" s="147"/>
      <c r="BO453" s="147"/>
      <c r="BP453" s="147"/>
      <c r="BQ453" s="147"/>
      <c r="BS453" s="10"/>
      <c r="BT453" s="12"/>
      <c r="BU453" s="12"/>
      <c r="BV453" s="12"/>
      <c r="BW453" s="12"/>
      <c r="BX453" s="12"/>
      <c r="BY453" s="12"/>
      <c r="CC453" s="113"/>
      <c r="CG453" s="198"/>
      <c r="CH453" s="199"/>
      <c r="CI453" s="199"/>
      <c r="CJ453" s="199"/>
      <c r="CK453" s="199"/>
      <c r="CL453" s="199"/>
      <c r="CM453" s="199"/>
      <c r="CN453" s="30"/>
      <c r="CO453" s="198"/>
      <c r="CP453" s="198"/>
      <c r="CQ453" s="198"/>
    </row>
    <row r="454" spans="3:95" x14ac:dyDescent="0.2">
      <c r="C454" s="12"/>
      <c r="D454" s="10"/>
      <c r="E454" s="10"/>
      <c r="F454" s="10"/>
      <c r="G454" s="10"/>
      <c r="H454" s="10"/>
      <c r="I454" s="10"/>
      <c r="J454"/>
      <c r="K454" s="8"/>
      <c r="L454" s="8"/>
      <c r="M454" s="8"/>
      <c r="Y454" s="12"/>
      <c r="Z454" s="31"/>
      <c r="AA454" s="31"/>
      <c r="AB454" s="31"/>
      <c r="AC454" s="31"/>
      <c r="AD454" s="31"/>
      <c r="AE454" s="31"/>
      <c r="AF454" s="31"/>
      <c r="AG454" s="31"/>
      <c r="AH454" s="31"/>
      <c r="AI454" s="31"/>
      <c r="AL454" s="199"/>
      <c r="AM454" s="198"/>
      <c r="AN454" s="198"/>
      <c r="AO454" s="198"/>
      <c r="AP454" s="198"/>
      <c r="AQ454" s="198"/>
      <c r="AR454" s="198"/>
      <c r="AS454" s="30"/>
      <c r="AT454" s="198"/>
      <c r="AU454" s="198"/>
      <c r="AV454" s="198"/>
      <c r="AW454" s="147"/>
      <c r="AX454" s="147"/>
      <c r="AY454" s="12"/>
      <c r="AZ454" s="10"/>
      <c r="BA454" s="10"/>
      <c r="BB454" s="10"/>
      <c r="BC454" s="10"/>
      <c r="BD454" s="10"/>
      <c r="BE454" s="10"/>
      <c r="BJ454" s="147"/>
      <c r="BK454" s="215"/>
      <c r="BL454" s="147"/>
      <c r="BM454" s="147"/>
      <c r="BN454" s="147"/>
      <c r="BO454" s="147"/>
      <c r="BP454" s="147"/>
      <c r="BQ454" s="147"/>
      <c r="BS454" s="12"/>
      <c r="BT454" s="10"/>
      <c r="BU454" s="10"/>
      <c r="BV454" s="10"/>
      <c r="BW454" s="10"/>
      <c r="BX454" s="10"/>
      <c r="BY454" s="10"/>
      <c r="CG454" s="199"/>
      <c r="CH454" s="198"/>
      <c r="CI454" s="198"/>
      <c r="CJ454" s="198"/>
      <c r="CK454" s="198"/>
      <c r="CL454" s="198"/>
      <c r="CM454" s="198"/>
      <c r="CN454" s="30"/>
      <c r="CO454" s="198"/>
      <c r="CP454" s="198"/>
      <c r="CQ454" s="198"/>
    </row>
    <row r="455" spans="3:95" x14ac:dyDescent="0.2">
      <c r="C455" s="12"/>
      <c r="D455" s="10"/>
      <c r="E455" s="10"/>
      <c r="F455" s="10"/>
      <c r="G455" s="10"/>
      <c r="H455" s="10"/>
      <c r="I455" s="10"/>
      <c r="J455"/>
      <c r="K455" s="8"/>
      <c r="L455" s="8"/>
      <c r="M455" s="8"/>
      <c r="Y455" s="12"/>
      <c r="Z455" s="31"/>
      <c r="AA455" s="31"/>
      <c r="AB455" s="31"/>
      <c r="AC455" s="31"/>
      <c r="AD455" s="31"/>
      <c r="AE455" s="31"/>
      <c r="AF455" s="31"/>
      <c r="AG455" s="31"/>
      <c r="AH455" s="31"/>
      <c r="AI455" s="31"/>
      <c r="AL455" s="199"/>
      <c r="AM455" s="198"/>
      <c r="AN455" s="198"/>
      <c r="AO455" s="198"/>
      <c r="AP455" s="198"/>
      <c r="AQ455" s="198"/>
      <c r="AR455" s="198"/>
      <c r="AS455" s="30"/>
      <c r="AT455" s="198"/>
      <c r="AU455" s="198"/>
      <c r="AV455" s="198"/>
      <c r="AW455" s="147"/>
      <c r="AX455" s="147"/>
      <c r="AY455" s="12"/>
      <c r="AZ455" s="10"/>
      <c r="BA455" s="10"/>
      <c r="BB455" s="10"/>
      <c r="BC455" s="10"/>
      <c r="BD455" s="10"/>
      <c r="BE455" s="10"/>
      <c r="BJ455" s="147"/>
      <c r="BK455" s="215"/>
      <c r="BL455" s="147"/>
      <c r="BM455" s="147"/>
      <c r="BN455" s="147"/>
      <c r="BO455" s="147"/>
      <c r="BP455" s="147"/>
      <c r="BQ455" s="147"/>
      <c r="BS455" s="12"/>
      <c r="BT455" s="10"/>
      <c r="BU455" s="10"/>
      <c r="BV455" s="10"/>
      <c r="BW455" s="10"/>
      <c r="BX455" s="10"/>
      <c r="BY455" s="10"/>
      <c r="CG455" s="199"/>
      <c r="CH455" s="198"/>
      <c r="CI455" s="198"/>
      <c r="CJ455" s="198"/>
      <c r="CK455" s="198"/>
      <c r="CL455" s="198"/>
      <c r="CM455" s="198"/>
      <c r="CN455" s="30"/>
      <c r="CO455" s="198"/>
      <c r="CP455" s="198"/>
      <c r="CQ455" s="198"/>
    </row>
    <row r="456" spans="3:95" x14ac:dyDescent="0.2">
      <c r="C456" s="12"/>
      <c r="D456" s="10"/>
      <c r="E456" s="10"/>
      <c r="F456" s="10"/>
      <c r="G456" s="10"/>
      <c r="H456" s="10"/>
      <c r="I456" s="10"/>
      <c r="J456"/>
      <c r="K456" s="8"/>
      <c r="L456" s="8"/>
      <c r="M456" s="8"/>
      <c r="Y456" s="12"/>
      <c r="Z456" s="31"/>
      <c r="AA456" s="31"/>
      <c r="AB456" s="31"/>
      <c r="AC456" s="31"/>
      <c r="AD456" s="31"/>
      <c r="AE456" s="31"/>
      <c r="AF456" s="31"/>
      <c r="AG456" s="31"/>
      <c r="AH456" s="31"/>
      <c r="AI456" s="31"/>
      <c r="AL456" s="199"/>
      <c r="AM456" s="198"/>
      <c r="AN456" s="198"/>
      <c r="AO456" s="198"/>
      <c r="AP456" s="198"/>
      <c r="AQ456" s="198"/>
      <c r="AR456" s="198"/>
      <c r="AS456" s="30"/>
      <c r="AT456" s="198"/>
      <c r="AU456" s="198"/>
      <c r="AV456" s="198"/>
      <c r="AW456" s="147"/>
      <c r="AX456" s="147"/>
      <c r="AY456" s="12"/>
      <c r="AZ456" s="10"/>
      <c r="BA456" s="10"/>
      <c r="BB456" s="10"/>
      <c r="BC456" s="10"/>
      <c r="BD456" s="10"/>
      <c r="BE456" s="10"/>
      <c r="BJ456" s="147"/>
      <c r="BK456" s="215"/>
      <c r="BL456" s="147"/>
      <c r="BM456" s="147"/>
      <c r="BN456" s="147"/>
      <c r="BO456" s="147"/>
      <c r="BP456" s="147"/>
      <c r="BQ456" s="147"/>
      <c r="BS456" s="12"/>
      <c r="BT456" s="10"/>
      <c r="BU456" s="10"/>
      <c r="BV456" s="10"/>
      <c r="BW456" s="10"/>
      <c r="BX456" s="10"/>
      <c r="BY456" s="10"/>
      <c r="CG456" s="199"/>
      <c r="CH456" s="198"/>
      <c r="CI456" s="198"/>
      <c r="CJ456" s="198"/>
      <c r="CK456" s="198"/>
      <c r="CL456" s="198"/>
      <c r="CM456" s="198"/>
      <c r="CN456" s="30"/>
      <c r="CO456" s="198"/>
      <c r="CP456" s="198"/>
      <c r="CQ456" s="198"/>
    </row>
    <row r="457" spans="3:95" x14ac:dyDescent="0.2">
      <c r="C457" s="12"/>
      <c r="D457" s="10"/>
      <c r="E457" s="10"/>
      <c r="F457" s="10"/>
      <c r="G457" s="10"/>
      <c r="H457" s="10"/>
      <c r="I457" s="10"/>
      <c r="J457"/>
      <c r="K457" s="8"/>
      <c r="L457" s="8"/>
      <c r="M457" s="8"/>
      <c r="Y457" s="12"/>
      <c r="Z457" s="31"/>
      <c r="AA457" s="31"/>
      <c r="AB457" s="31"/>
      <c r="AC457" s="31"/>
      <c r="AD457" s="31"/>
      <c r="AE457" s="31"/>
      <c r="AF457" s="31"/>
      <c r="AG457" s="31"/>
      <c r="AH457" s="31"/>
      <c r="AI457" s="31"/>
      <c r="AL457" s="199"/>
      <c r="AM457" s="198"/>
      <c r="AN457" s="198"/>
      <c r="AO457" s="198"/>
      <c r="AP457" s="198"/>
      <c r="AQ457" s="198"/>
      <c r="AR457" s="198"/>
      <c r="AS457" s="30"/>
      <c r="AT457" s="198"/>
      <c r="AU457" s="198"/>
      <c r="AV457" s="198"/>
      <c r="AW457" s="147"/>
      <c r="AX457" s="147"/>
      <c r="AY457" s="12"/>
      <c r="AZ457" s="10"/>
      <c r="BA457" s="10"/>
      <c r="BB457" s="10"/>
      <c r="BC457" s="10"/>
      <c r="BD457" s="10"/>
      <c r="BE457" s="10"/>
      <c r="BJ457" s="147"/>
      <c r="BK457" s="215"/>
      <c r="BL457" s="147"/>
      <c r="BM457" s="147"/>
      <c r="BN457" s="147"/>
      <c r="BO457" s="147"/>
      <c r="BP457" s="147"/>
      <c r="BQ457" s="147"/>
      <c r="BS457" s="12"/>
      <c r="BT457" s="10"/>
      <c r="BU457" s="10"/>
      <c r="BV457" s="10"/>
      <c r="BW457" s="10"/>
      <c r="BX457" s="10"/>
      <c r="BY457" s="10"/>
      <c r="CG457" s="199"/>
      <c r="CH457" s="198"/>
      <c r="CI457" s="198"/>
      <c r="CJ457" s="198"/>
      <c r="CK457" s="198"/>
      <c r="CL457" s="198"/>
      <c r="CM457" s="198"/>
      <c r="CN457" s="30"/>
      <c r="CO457" s="198"/>
      <c r="CP457" s="198"/>
      <c r="CQ457" s="198"/>
    </row>
    <row r="458" spans="3:95" x14ac:dyDescent="0.2">
      <c r="C458" s="12"/>
      <c r="D458" s="10"/>
      <c r="E458" s="10"/>
      <c r="F458" s="10"/>
      <c r="G458" s="10"/>
      <c r="H458" s="10"/>
      <c r="I458" s="10"/>
      <c r="J458"/>
      <c r="K458" s="8"/>
      <c r="L458" s="8"/>
      <c r="M458" s="8"/>
      <c r="Y458" s="12"/>
      <c r="Z458" s="31"/>
      <c r="AA458" s="31"/>
      <c r="AB458" s="31"/>
      <c r="AC458" s="31"/>
      <c r="AD458" s="31"/>
      <c r="AE458" s="31"/>
      <c r="AF458" s="31"/>
      <c r="AG458" s="31"/>
      <c r="AH458" s="31"/>
      <c r="AI458" s="31"/>
      <c r="AL458" s="199"/>
      <c r="AM458" s="198"/>
      <c r="AN458" s="198"/>
      <c r="AO458" s="198"/>
      <c r="AP458" s="198"/>
      <c r="AQ458" s="198"/>
      <c r="AR458" s="198"/>
      <c r="AS458" s="30"/>
      <c r="AT458" s="198"/>
      <c r="AU458" s="198"/>
      <c r="AV458" s="198"/>
      <c r="AW458" s="147"/>
      <c r="AX458" s="147"/>
      <c r="AY458" s="12"/>
      <c r="AZ458" s="10"/>
      <c r="BA458" s="10"/>
      <c r="BB458" s="10"/>
      <c r="BC458" s="10"/>
      <c r="BD458" s="10"/>
      <c r="BE458" s="10"/>
      <c r="BJ458" s="147"/>
      <c r="BK458" s="215"/>
      <c r="BL458" s="147"/>
      <c r="BM458" s="147"/>
      <c r="BN458" s="147"/>
      <c r="BO458" s="147"/>
      <c r="BP458" s="147"/>
      <c r="BQ458" s="147"/>
      <c r="BS458" s="12"/>
      <c r="BT458" s="10"/>
      <c r="BU458" s="10"/>
      <c r="BV458" s="10"/>
      <c r="BW458" s="10"/>
      <c r="BX458" s="10"/>
      <c r="BY458" s="10"/>
      <c r="CG458" s="199"/>
      <c r="CH458" s="198"/>
      <c r="CI458" s="198"/>
      <c r="CJ458" s="198"/>
      <c r="CK458" s="198"/>
      <c r="CL458" s="198"/>
      <c r="CM458" s="198"/>
      <c r="CN458" s="30"/>
      <c r="CO458" s="198"/>
      <c r="CP458" s="198"/>
      <c r="CQ458" s="198"/>
    </row>
    <row r="459" spans="3:95" x14ac:dyDescent="0.2">
      <c r="C459" s="12"/>
      <c r="D459" s="10"/>
      <c r="E459" s="10"/>
      <c r="F459" s="10"/>
      <c r="G459" s="10"/>
      <c r="H459" s="10"/>
      <c r="I459" s="10"/>
      <c r="J459"/>
      <c r="K459" s="8"/>
      <c r="L459" s="8"/>
      <c r="M459" s="8"/>
      <c r="Y459" s="12"/>
      <c r="Z459" s="31"/>
      <c r="AA459" s="31"/>
      <c r="AB459" s="31"/>
      <c r="AC459" s="31"/>
      <c r="AD459" s="31"/>
      <c r="AE459" s="31"/>
      <c r="AF459" s="31"/>
      <c r="AG459" s="31"/>
      <c r="AH459" s="31"/>
      <c r="AI459" s="31"/>
      <c r="AL459" s="199"/>
      <c r="AM459" s="198"/>
      <c r="AN459" s="198"/>
      <c r="AO459" s="198"/>
      <c r="AP459" s="198"/>
      <c r="AQ459" s="198"/>
      <c r="AR459" s="198"/>
      <c r="AS459" s="30"/>
      <c r="AT459" s="198"/>
      <c r="AU459" s="198"/>
      <c r="AV459" s="198"/>
      <c r="AW459" s="147"/>
      <c r="AX459" s="147"/>
      <c r="AY459" s="12"/>
      <c r="AZ459" s="10"/>
      <c r="BA459" s="10"/>
      <c r="BB459" s="10"/>
      <c r="BC459" s="10"/>
      <c r="BD459" s="10"/>
      <c r="BE459" s="10"/>
      <c r="BJ459" s="147"/>
      <c r="BK459" s="215"/>
      <c r="BL459" s="147"/>
      <c r="BM459" s="147"/>
      <c r="BN459" s="147"/>
      <c r="BO459" s="147"/>
      <c r="BP459" s="147"/>
      <c r="BQ459" s="147"/>
      <c r="BS459" s="12"/>
      <c r="BT459" s="10"/>
      <c r="BU459" s="10"/>
      <c r="BV459" s="10"/>
      <c r="BW459" s="10"/>
      <c r="BX459" s="10"/>
      <c r="BY459" s="10"/>
      <c r="CG459" s="199"/>
      <c r="CH459" s="198"/>
      <c r="CI459" s="198"/>
      <c r="CJ459" s="198"/>
      <c r="CK459" s="198"/>
      <c r="CL459" s="198"/>
      <c r="CM459" s="198"/>
      <c r="CN459" s="30"/>
      <c r="CO459" s="198"/>
      <c r="CP459" s="198"/>
      <c r="CQ459" s="198"/>
    </row>
    <row r="460" spans="3:95" x14ac:dyDescent="0.2">
      <c r="C460" s="12"/>
      <c r="D460" s="10"/>
      <c r="E460" s="10"/>
      <c r="F460" s="10"/>
      <c r="G460" s="10"/>
      <c r="H460" s="10"/>
      <c r="I460" s="10"/>
      <c r="J460"/>
      <c r="K460" s="8"/>
      <c r="L460" s="8"/>
      <c r="M460" s="8"/>
      <c r="Y460" s="12"/>
      <c r="Z460" s="31"/>
      <c r="AA460" s="31"/>
      <c r="AB460" s="31"/>
      <c r="AC460" s="31"/>
      <c r="AD460" s="31"/>
      <c r="AE460" s="31"/>
      <c r="AF460" s="31"/>
      <c r="AG460" s="31"/>
      <c r="AH460" s="31"/>
      <c r="AI460" s="31"/>
      <c r="AL460" s="199"/>
      <c r="AM460" s="198"/>
      <c r="AN460" s="198"/>
      <c r="AO460" s="198"/>
      <c r="AP460" s="198"/>
      <c r="AQ460" s="198"/>
      <c r="AR460" s="198"/>
      <c r="AS460" s="30"/>
      <c r="AT460" s="198"/>
      <c r="AU460" s="198"/>
      <c r="AV460" s="198"/>
      <c r="AW460" s="147"/>
      <c r="AX460" s="147"/>
      <c r="AY460" s="12"/>
      <c r="AZ460" s="10"/>
      <c r="BA460" s="10"/>
      <c r="BB460" s="10"/>
      <c r="BC460" s="10"/>
      <c r="BD460" s="10"/>
      <c r="BE460" s="10"/>
      <c r="BJ460" s="147"/>
      <c r="BK460" s="215"/>
      <c r="BL460" s="147"/>
      <c r="BM460" s="147"/>
      <c r="BN460" s="147"/>
      <c r="BO460" s="147"/>
      <c r="BP460" s="147"/>
      <c r="BQ460" s="147"/>
      <c r="BS460" s="12"/>
      <c r="BT460" s="10"/>
      <c r="BU460" s="10"/>
      <c r="BV460" s="10"/>
      <c r="BW460" s="10"/>
      <c r="BX460" s="10"/>
      <c r="BY460" s="10"/>
      <c r="CG460" s="199"/>
      <c r="CH460" s="198"/>
      <c r="CI460" s="198"/>
      <c r="CJ460" s="198"/>
      <c r="CK460" s="198"/>
      <c r="CL460" s="198"/>
      <c r="CM460" s="198"/>
      <c r="CN460" s="30"/>
      <c r="CO460" s="198"/>
      <c r="CP460" s="198"/>
      <c r="CQ460" s="198"/>
    </row>
    <row r="461" spans="3:95" x14ac:dyDescent="0.2">
      <c r="D461" s="10"/>
      <c r="E461" s="10"/>
      <c r="F461" s="10"/>
      <c r="G461" s="10"/>
      <c r="H461" s="10"/>
      <c r="I461" s="10"/>
      <c r="J461"/>
      <c r="K461" s="8"/>
      <c r="L461" s="8"/>
      <c r="M461" s="8"/>
      <c r="Z461" s="31"/>
      <c r="AA461" s="31"/>
      <c r="AB461" s="31"/>
      <c r="AC461" s="31"/>
      <c r="AD461" s="31"/>
      <c r="AE461" s="31"/>
      <c r="AF461" s="31"/>
      <c r="AG461" s="31"/>
      <c r="AH461" s="31"/>
      <c r="AI461" s="31"/>
      <c r="AL461" s="30"/>
      <c r="AM461" s="198"/>
      <c r="AN461" s="198"/>
      <c r="AO461" s="198"/>
      <c r="AP461" s="198"/>
      <c r="AQ461" s="198"/>
      <c r="AR461" s="198"/>
      <c r="AS461" s="30"/>
      <c r="AT461" s="198"/>
      <c r="AU461" s="198"/>
      <c r="AV461" s="198"/>
      <c r="AW461" s="147"/>
      <c r="AX461" s="147"/>
      <c r="AZ461" s="10"/>
      <c r="BA461" s="10"/>
      <c r="BB461" s="10"/>
      <c r="BC461" s="10"/>
      <c r="BD461" s="10"/>
      <c r="BE461" s="10"/>
      <c r="BJ461" s="147"/>
      <c r="BK461" s="215"/>
      <c r="BL461" s="147"/>
      <c r="BM461" s="147"/>
      <c r="BN461" s="147"/>
      <c r="BO461" s="147"/>
      <c r="BP461" s="147"/>
      <c r="BQ461" s="147"/>
      <c r="BT461" s="10"/>
      <c r="BU461" s="10"/>
      <c r="BV461" s="10"/>
      <c r="BW461" s="10"/>
      <c r="BX461" s="10"/>
      <c r="BY461" s="10"/>
      <c r="CG461" s="30"/>
      <c r="CH461" s="198"/>
      <c r="CI461" s="198"/>
      <c r="CJ461" s="198"/>
      <c r="CK461" s="198"/>
      <c r="CL461" s="198"/>
      <c r="CM461" s="198"/>
      <c r="CN461" s="30"/>
      <c r="CO461" s="198"/>
      <c r="CP461" s="198"/>
      <c r="CQ461" s="198"/>
    </row>
    <row r="462" spans="3:95" x14ac:dyDescent="0.2">
      <c r="D462" s="10"/>
      <c r="E462" s="10"/>
      <c r="F462" s="10"/>
      <c r="G462" s="10"/>
      <c r="H462" s="10"/>
      <c r="I462" s="10"/>
      <c r="J462"/>
      <c r="K462" s="8"/>
      <c r="L462" s="8"/>
      <c r="M462" s="8"/>
      <c r="Z462" s="31"/>
      <c r="AA462" s="31"/>
      <c r="AB462" s="31"/>
      <c r="AC462" s="31"/>
      <c r="AD462" s="31"/>
      <c r="AE462" s="31"/>
      <c r="AF462" s="31"/>
      <c r="AG462" s="31"/>
      <c r="AH462" s="31"/>
      <c r="AI462" s="31"/>
      <c r="AL462" s="30"/>
      <c r="AM462" s="198"/>
      <c r="AN462" s="198"/>
      <c r="AO462" s="198"/>
      <c r="AP462" s="198"/>
      <c r="AQ462" s="198"/>
      <c r="AR462" s="198"/>
      <c r="AS462" s="30"/>
      <c r="AT462" s="198"/>
      <c r="AU462" s="198"/>
      <c r="AV462" s="198"/>
      <c r="AW462" s="147"/>
      <c r="AX462" s="147"/>
      <c r="AZ462" s="10"/>
      <c r="BA462" s="10"/>
      <c r="BB462" s="10"/>
      <c r="BC462" s="10"/>
      <c r="BD462" s="10"/>
      <c r="BE462" s="10"/>
      <c r="BJ462" s="147"/>
      <c r="BK462" s="215"/>
      <c r="BL462" s="147"/>
      <c r="BM462" s="147"/>
      <c r="BN462" s="147"/>
      <c r="BO462" s="147"/>
      <c r="BP462" s="147"/>
      <c r="BQ462" s="147"/>
      <c r="BT462" s="10"/>
      <c r="BU462" s="10"/>
      <c r="BV462" s="10"/>
      <c r="BW462" s="10"/>
      <c r="BX462" s="10"/>
      <c r="BY462" s="10"/>
      <c r="CG462" s="30"/>
      <c r="CH462" s="198"/>
      <c r="CI462" s="198"/>
      <c r="CJ462" s="198"/>
      <c r="CK462" s="198"/>
      <c r="CL462" s="198"/>
      <c r="CM462" s="198"/>
      <c r="CN462" s="30"/>
      <c r="CO462" s="198"/>
      <c r="CP462" s="198"/>
      <c r="CQ462" s="198"/>
    </row>
    <row r="463" spans="3:95" x14ac:dyDescent="0.2">
      <c r="C463" s="10"/>
      <c r="D463" s="12"/>
      <c r="E463" s="12"/>
      <c r="F463" s="12"/>
      <c r="G463" s="12"/>
      <c r="H463" s="12"/>
      <c r="I463" s="12"/>
      <c r="J463"/>
      <c r="K463" s="8"/>
      <c r="L463" s="8"/>
      <c r="M463" s="8"/>
      <c r="Y463" s="10"/>
      <c r="Z463" s="31"/>
      <c r="AA463" s="31"/>
      <c r="AB463" s="31"/>
      <c r="AC463" s="31"/>
      <c r="AD463" s="31"/>
      <c r="AE463" s="31"/>
      <c r="AF463" s="31"/>
      <c r="AG463" s="31"/>
      <c r="AH463" s="31"/>
      <c r="AI463" s="31"/>
      <c r="AL463" s="198"/>
      <c r="AM463" s="199"/>
      <c r="AN463" s="199"/>
      <c r="AO463" s="199"/>
      <c r="AP463" s="199"/>
      <c r="AQ463" s="199"/>
      <c r="AR463" s="199"/>
      <c r="AS463" s="30"/>
      <c r="AT463" s="198"/>
      <c r="AU463" s="198"/>
      <c r="AV463" s="198"/>
      <c r="AW463" s="147"/>
      <c r="AX463" s="147"/>
      <c r="AY463" s="10"/>
      <c r="AZ463" s="12"/>
      <c r="BA463" s="12"/>
      <c r="BB463" s="12"/>
      <c r="BC463" s="12"/>
      <c r="BD463" s="12"/>
      <c r="BE463" s="12"/>
      <c r="BI463" s="113"/>
      <c r="BJ463" s="147"/>
      <c r="BK463" s="215"/>
      <c r="BL463" s="147"/>
      <c r="BM463" s="147"/>
      <c r="BN463" s="147"/>
      <c r="BO463" s="147"/>
      <c r="BP463" s="147"/>
      <c r="BQ463" s="147"/>
      <c r="BS463" s="10"/>
      <c r="BT463" s="12"/>
      <c r="BU463" s="12"/>
      <c r="BV463" s="12"/>
      <c r="BW463" s="12"/>
      <c r="BX463" s="12"/>
      <c r="BY463" s="12"/>
      <c r="CC463" s="113"/>
      <c r="CG463" s="198"/>
      <c r="CH463" s="199"/>
      <c r="CI463" s="199"/>
      <c r="CJ463" s="199"/>
      <c r="CK463" s="199"/>
      <c r="CL463" s="199"/>
      <c r="CM463" s="199"/>
      <c r="CN463" s="30"/>
      <c r="CO463" s="198"/>
      <c r="CP463" s="198"/>
      <c r="CQ463" s="198"/>
    </row>
    <row r="464" spans="3:95" x14ac:dyDescent="0.2">
      <c r="C464" s="12"/>
      <c r="D464" s="10"/>
      <c r="E464" s="10"/>
      <c r="F464" s="10"/>
      <c r="G464" s="10"/>
      <c r="H464" s="10"/>
      <c r="I464" s="10"/>
      <c r="J464"/>
      <c r="K464" s="8"/>
      <c r="L464" s="8"/>
      <c r="M464" s="8"/>
      <c r="Y464" s="12"/>
      <c r="Z464" s="31"/>
      <c r="AA464" s="31"/>
      <c r="AB464" s="31"/>
      <c r="AC464" s="31"/>
      <c r="AD464" s="31"/>
      <c r="AE464" s="31"/>
      <c r="AF464" s="31"/>
      <c r="AG464" s="31"/>
      <c r="AH464" s="31"/>
      <c r="AI464" s="31"/>
      <c r="AL464" s="199"/>
      <c r="AM464" s="198"/>
      <c r="AN464" s="198"/>
      <c r="AO464" s="198"/>
      <c r="AP464" s="198"/>
      <c r="AQ464" s="198"/>
      <c r="AR464" s="198"/>
      <c r="AS464" s="30"/>
      <c r="AT464" s="198"/>
      <c r="AU464" s="198"/>
      <c r="AV464" s="198"/>
      <c r="AW464" s="147"/>
      <c r="AX464" s="147"/>
      <c r="AY464" s="12"/>
      <c r="AZ464" s="10"/>
      <c r="BA464" s="10"/>
      <c r="BB464" s="10"/>
      <c r="BC464" s="10"/>
      <c r="BD464" s="10"/>
      <c r="BE464" s="10"/>
      <c r="BJ464" s="147"/>
      <c r="BK464" s="215"/>
      <c r="BL464" s="147"/>
      <c r="BM464" s="147"/>
      <c r="BN464" s="147"/>
      <c r="BO464" s="147"/>
      <c r="BP464" s="147"/>
      <c r="BQ464" s="147"/>
      <c r="BS464" s="12"/>
      <c r="BT464" s="10"/>
      <c r="BU464" s="10"/>
      <c r="BV464" s="10"/>
      <c r="BW464" s="10"/>
      <c r="BX464" s="10"/>
      <c r="BY464" s="10"/>
      <c r="CG464" s="199"/>
      <c r="CH464" s="198"/>
      <c r="CI464" s="198"/>
      <c r="CJ464" s="198"/>
      <c r="CK464" s="198"/>
      <c r="CL464" s="198"/>
      <c r="CM464" s="198"/>
      <c r="CN464" s="30"/>
      <c r="CO464" s="198"/>
      <c r="CP464" s="198"/>
      <c r="CQ464" s="198"/>
    </row>
    <row r="465" spans="3:95" x14ac:dyDescent="0.2">
      <c r="C465" s="12"/>
      <c r="D465" s="10"/>
      <c r="E465" s="10"/>
      <c r="F465" s="10"/>
      <c r="G465" s="10"/>
      <c r="H465" s="10"/>
      <c r="I465" s="10"/>
      <c r="J465"/>
      <c r="K465" s="8"/>
      <c r="L465" s="8"/>
      <c r="M465" s="8"/>
      <c r="Y465" s="12"/>
      <c r="Z465" s="31"/>
      <c r="AA465" s="31"/>
      <c r="AB465" s="31"/>
      <c r="AC465" s="31"/>
      <c r="AD465" s="31"/>
      <c r="AE465" s="31"/>
      <c r="AF465" s="31"/>
      <c r="AG465" s="31"/>
      <c r="AH465" s="31"/>
      <c r="AI465" s="31"/>
      <c r="AL465" s="199"/>
      <c r="AM465" s="198"/>
      <c r="AN465" s="198"/>
      <c r="AO465" s="198"/>
      <c r="AP465" s="198"/>
      <c r="AQ465" s="198"/>
      <c r="AR465" s="198"/>
      <c r="AS465" s="30"/>
      <c r="AT465" s="198"/>
      <c r="AU465" s="198"/>
      <c r="AV465" s="198"/>
      <c r="AW465" s="147"/>
      <c r="AX465" s="147"/>
      <c r="AY465" s="12"/>
      <c r="AZ465" s="10"/>
      <c r="BA465" s="10"/>
      <c r="BB465" s="10"/>
      <c r="BC465" s="10"/>
      <c r="BD465" s="10"/>
      <c r="BE465" s="10"/>
      <c r="BJ465" s="147"/>
      <c r="BK465" s="215"/>
      <c r="BL465" s="147"/>
      <c r="BM465" s="147"/>
      <c r="BN465" s="147"/>
      <c r="BO465" s="147"/>
      <c r="BP465" s="147"/>
      <c r="BQ465" s="147"/>
      <c r="BS465" s="12"/>
      <c r="BT465" s="10"/>
      <c r="BU465" s="10"/>
      <c r="BV465" s="10"/>
      <c r="BW465" s="10"/>
      <c r="BX465" s="10"/>
      <c r="BY465" s="10"/>
      <c r="CG465" s="199"/>
      <c r="CH465" s="198"/>
      <c r="CI465" s="198"/>
      <c r="CJ465" s="198"/>
      <c r="CK465" s="198"/>
      <c r="CL465" s="198"/>
      <c r="CM465" s="198"/>
      <c r="CN465" s="30"/>
      <c r="CO465" s="198"/>
      <c r="CP465" s="198"/>
      <c r="CQ465" s="198"/>
    </row>
    <row r="466" spans="3:95" x14ac:dyDescent="0.2">
      <c r="C466" s="12"/>
      <c r="D466" s="10"/>
      <c r="E466" s="10"/>
      <c r="F466" s="10"/>
      <c r="G466" s="10"/>
      <c r="H466" s="10"/>
      <c r="I466" s="10"/>
      <c r="J466"/>
      <c r="K466" s="8"/>
      <c r="L466" s="8"/>
      <c r="M466" s="8"/>
      <c r="Y466" s="12"/>
      <c r="Z466" s="31"/>
      <c r="AA466" s="31"/>
      <c r="AB466" s="31"/>
      <c r="AC466" s="31"/>
      <c r="AD466" s="31"/>
      <c r="AE466" s="31"/>
      <c r="AF466" s="31"/>
      <c r="AG466" s="31"/>
      <c r="AH466" s="31"/>
      <c r="AI466" s="31"/>
      <c r="AL466" s="199"/>
      <c r="AM466" s="198"/>
      <c r="AN466" s="198"/>
      <c r="AO466" s="198"/>
      <c r="AP466" s="198"/>
      <c r="AQ466" s="198"/>
      <c r="AR466" s="198"/>
      <c r="AS466" s="30"/>
      <c r="AT466" s="198"/>
      <c r="AU466" s="198"/>
      <c r="AV466" s="198"/>
      <c r="AW466" s="147"/>
      <c r="AX466" s="147"/>
      <c r="AY466" s="12"/>
      <c r="AZ466" s="10"/>
      <c r="BA466" s="10"/>
      <c r="BB466" s="10"/>
      <c r="BC466" s="10"/>
      <c r="BD466" s="10"/>
      <c r="BE466" s="10"/>
      <c r="BJ466" s="147"/>
      <c r="BK466" s="215"/>
      <c r="BL466" s="147"/>
      <c r="BM466" s="147"/>
      <c r="BN466" s="147"/>
      <c r="BO466" s="147"/>
      <c r="BP466" s="147"/>
      <c r="BQ466" s="147"/>
      <c r="BS466" s="12"/>
      <c r="BT466" s="10"/>
      <c r="BU466" s="10"/>
      <c r="BV466" s="10"/>
      <c r="BW466" s="10"/>
      <c r="BX466" s="10"/>
      <c r="BY466" s="10"/>
      <c r="CG466" s="199"/>
      <c r="CH466" s="198"/>
      <c r="CI466" s="198"/>
      <c r="CJ466" s="198"/>
      <c r="CK466" s="198"/>
      <c r="CL466" s="198"/>
      <c r="CM466" s="198"/>
      <c r="CN466" s="30"/>
      <c r="CO466" s="198"/>
      <c r="CP466" s="198"/>
      <c r="CQ466" s="198"/>
    </row>
    <row r="467" spans="3:95" x14ac:dyDescent="0.2">
      <c r="C467" s="12"/>
      <c r="D467" s="10"/>
      <c r="E467" s="10"/>
      <c r="F467" s="10"/>
      <c r="G467" s="10"/>
      <c r="H467" s="10"/>
      <c r="I467" s="10"/>
      <c r="J467"/>
      <c r="K467" s="8"/>
      <c r="L467" s="8"/>
      <c r="M467" s="8"/>
      <c r="Y467" s="12"/>
      <c r="Z467" s="31"/>
      <c r="AA467" s="31"/>
      <c r="AB467" s="31"/>
      <c r="AC467" s="31"/>
      <c r="AD467" s="31"/>
      <c r="AE467" s="31"/>
      <c r="AF467" s="31"/>
      <c r="AG467" s="31"/>
      <c r="AH467" s="31"/>
      <c r="AI467" s="31"/>
      <c r="AL467" s="199"/>
      <c r="AM467" s="198"/>
      <c r="AN467" s="198"/>
      <c r="AO467" s="198"/>
      <c r="AP467" s="198"/>
      <c r="AQ467" s="198"/>
      <c r="AR467" s="198"/>
      <c r="AS467" s="30"/>
      <c r="AT467" s="198"/>
      <c r="AU467" s="198"/>
      <c r="AV467" s="198"/>
      <c r="AW467" s="147"/>
      <c r="AX467" s="147"/>
      <c r="AY467" s="12"/>
      <c r="AZ467" s="10"/>
      <c r="BA467" s="10"/>
      <c r="BB467" s="10"/>
      <c r="BC467" s="10"/>
      <c r="BD467" s="10"/>
      <c r="BE467" s="10"/>
      <c r="BJ467" s="147"/>
      <c r="BK467" s="215"/>
      <c r="BL467" s="147"/>
      <c r="BM467" s="147"/>
      <c r="BN467" s="147"/>
      <c r="BO467" s="147"/>
      <c r="BP467" s="147"/>
      <c r="BQ467" s="147"/>
      <c r="BS467" s="12"/>
      <c r="BT467" s="10"/>
      <c r="BU467" s="10"/>
      <c r="BV467" s="10"/>
      <c r="BW467" s="10"/>
      <c r="BX467" s="10"/>
      <c r="BY467" s="10"/>
      <c r="CG467" s="199"/>
      <c r="CH467" s="198"/>
      <c r="CI467" s="198"/>
      <c r="CJ467" s="198"/>
      <c r="CK467" s="198"/>
      <c r="CL467" s="198"/>
      <c r="CM467" s="198"/>
      <c r="CN467" s="30"/>
      <c r="CO467" s="198"/>
      <c r="CP467" s="198"/>
      <c r="CQ467" s="198"/>
    </row>
    <row r="468" spans="3:95" x14ac:dyDescent="0.2">
      <c r="C468" s="12"/>
      <c r="D468" s="10"/>
      <c r="E468" s="10"/>
      <c r="F468" s="10"/>
      <c r="G468" s="10"/>
      <c r="H468" s="10"/>
      <c r="I468" s="10"/>
      <c r="J468"/>
      <c r="K468" s="8"/>
      <c r="L468" s="8"/>
      <c r="M468" s="8"/>
      <c r="Y468" s="12"/>
      <c r="Z468" s="31"/>
      <c r="AA468" s="31"/>
      <c r="AB468" s="31"/>
      <c r="AC468" s="31"/>
      <c r="AD468" s="31"/>
      <c r="AE468" s="31"/>
      <c r="AF468" s="31"/>
      <c r="AG468" s="31"/>
      <c r="AH468" s="31"/>
      <c r="AI468" s="31"/>
      <c r="AL468" s="199"/>
      <c r="AM468" s="198"/>
      <c r="AN468" s="198"/>
      <c r="AO468" s="198"/>
      <c r="AP468" s="198"/>
      <c r="AQ468" s="198"/>
      <c r="AR468" s="198"/>
      <c r="AS468" s="30"/>
      <c r="AT468" s="198"/>
      <c r="AU468" s="198"/>
      <c r="AV468" s="198"/>
      <c r="AW468" s="147"/>
      <c r="AX468" s="147"/>
      <c r="AY468" s="12"/>
      <c r="AZ468" s="10"/>
      <c r="BA468" s="10"/>
      <c r="BB468" s="10"/>
      <c r="BC468" s="10"/>
      <c r="BD468" s="10"/>
      <c r="BE468" s="10"/>
      <c r="BJ468" s="147"/>
      <c r="BK468" s="215"/>
      <c r="BL468" s="147"/>
      <c r="BM468" s="147"/>
      <c r="BN468" s="147"/>
      <c r="BO468" s="147"/>
      <c r="BP468" s="147"/>
      <c r="BQ468" s="147"/>
      <c r="BS468" s="12"/>
      <c r="BT468" s="10"/>
      <c r="BU468" s="10"/>
      <c r="BV468" s="10"/>
      <c r="BW468" s="10"/>
      <c r="BX468" s="10"/>
      <c r="BY468" s="10"/>
      <c r="CG468" s="199"/>
      <c r="CH468" s="198"/>
      <c r="CI468" s="198"/>
      <c r="CJ468" s="198"/>
      <c r="CK468" s="198"/>
      <c r="CL468" s="198"/>
      <c r="CM468" s="198"/>
      <c r="CN468" s="30"/>
      <c r="CO468" s="198"/>
      <c r="CP468" s="198"/>
      <c r="CQ468" s="198"/>
    </row>
    <row r="469" spans="3:95" x14ac:dyDescent="0.2">
      <c r="C469" s="12"/>
      <c r="D469" s="10"/>
      <c r="E469" s="10"/>
      <c r="F469" s="10"/>
      <c r="G469" s="10"/>
      <c r="H469" s="10"/>
      <c r="I469" s="10"/>
      <c r="J469"/>
      <c r="K469" s="8"/>
      <c r="L469" s="8"/>
      <c r="M469" s="8"/>
      <c r="Y469" s="12"/>
      <c r="Z469" s="31"/>
      <c r="AA469" s="31"/>
      <c r="AB469" s="31"/>
      <c r="AC469" s="31"/>
      <c r="AD469" s="31"/>
      <c r="AE469" s="31"/>
      <c r="AF469" s="31"/>
      <c r="AG469" s="31"/>
      <c r="AH469" s="31"/>
      <c r="AI469" s="31"/>
      <c r="AL469" s="199"/>
      <c r="AM469" s="198"/>
      <c r="AN469" s="198"/>
      <c r="AO469" s="198"/>
      <c r="AP469" s="198"/>
      <c r="AQ469" s="198"/>
      <c r="AR469" s="198"/>
      <c r="AS469" s="30"/>
      <c r="AT469" s="198"/>
      <c r="AU469" s="198"/>
      <c r="AV469" s="198"/>
      <c r="AW469" s="147"/>
      <c r="AX469" s="147"/>
      <c r="AY469" s="12"/>
      <c r="AZ469" s="10"/>
      <c r="BA469" s="10"/>
      <c r="BB469" s="10"/>
      <c r="BC469" s="10"/>
      <c r="BD469" s="10"/>
      <c r="BE469" s="10"/>
      <c r="BJ469" s="147"/>
      <c r="BK469" s="215"/>
      <c r="BL469" s="147"/>
      <c r="BM469" s="147"/>
      <c r="BN469" s="147"/>
      <c r="BO469" s="147"/>
      <c r="BP469" s="147"/>
      <c r="BQ469" s="147"/>
      <c r="BS469" s="12"/>
      <c r="BT469" s="10"/>
      <c r="BU469" s="10"/>
      <c r="BV469" s="10"/>
      <c r="BW469" s="10"/>
      <c r="BX469" s="10"/>
      <c r="BY469" s="10"/>
      <c r="CG469" s="199"/>
      <c r="CH469" s="198"/>
      <c r="CI469" s="198"/>
      <c r="CJ469" s="198"/>
      <c r="CK469" s="198"/>
      <c r="CL469" s="198"/>
      <c r="CM469" s="198"/>
      <c r="CN469" s="30"/>
      <c r="CO469" s="198"/>
      <c r="CP469" s="198"/>
      <c r="CQ469" s="198"/>
    </row>
    <row r="470" spans="3:95" x14ac:dyDescent="0.2">
      <c r="C470" s="12"/>
      <c r="J470"/>
      <c r="K470" s="8"/>
      <c r="L470" s="8"/>
      <c r="M470" s="8"/>
      <c r="Y470" s="12"/>
      <c r="Z470" s="31"/>
      <c r="AA470" s="31"/>
      <c r="AB470" s="31"/>
      <c r="AC470" s="31"/>
      <c r="AD470" s="31"/>
      <c r="AE470" s="31"/>
      <c r="AF470" s="31"/>
      <c r="AG470" s="31"/>
      <c r="AH470" s="31"/>
      <c r="AI470" s="31"/>
      <c r="AL470" s="199"/>
      <c r="AM470" s="30"/>
      <c r="AN470" s="30"/>
      <c r="AO470" s="30"/>
      <c r="AP470" s="30"/>
      <c r="AQ470" s="30"/>
      <c r="AR470" s="30"/>
      <c r="AS470" s="30"/>
      <c r="AT470" s="198"/>
      <c r="AU470" s="198"/>
      <c r="AV470" s="198"/>
      <c r="AW470" s="147"/>
      <c r="AX470" s="147"/>
      <c r="AY470" s="12"/>
      <c r="BJ470" s="147"/>
      <c r="BK470" s="215"/>
      <c r="BL470" s="147"/>
      <c r="BM470" s="147"/>
      <c r="BN470" s="147"/>
      <c r="BO470" s="147"/>
      <c r="BP470" s="147"/>
      <c r="BQ470" s="147"/>
      <c r="BS470" s="12"/>
      <c r="CG470" s="199"/>
      <c r="CH470" s="30"/>
      <c r="CI470" s="30"/>
      <c r="CJ470" s="30"/>
      <c r="CK470" s="30"/>
      <c r="CL470" s="30"/>
      <c r="CM470" s="30"/>
      <c r="CN470" s="30"/>
      <c r="CO470" s="198"/>
      <c r="CP470" s="198"/>
      <c r="CQ470" s="198"/>
    </row>
    <row r="471" spans="3:95" x14ac:dyDescent="0.2">
      <c r="C471" s="12"/>
      <c r="J471"/>
      <c r="K471" s="8"/>
      <c r="L471" s="8"/>
      <c r="M471" s="8"/>
      <c r="Y471" s="12"/>
      <c r="Z471" s="31"/>
      <c r="AA471" s="31"/>
      <c r="AB471" s="31"/>
      <c r="AC471" s="31"/>
      <c r="AD471" s="31"/>
      <c r="AE471" s="31"/>
      <c r="AF471" s="31"/>
      <c r="AG471" s="31"/>
      <c r="AH471" s="31"/>
      <c r="AI471" s="31"/>
      <c r="AL471" s="199"/>
      <c r="AM471" s="30"/>
      <c r="AN471" s="30"/>
      <c r="AO471" s="30"/>
      <c r="AP471" s="30"/>
      <c r="AQ471" s="30"/>
      <c r="AR471" s="30"/>
      <c r="AS471" s="30"/>
      <c r="AT471" s="198"/>
      <c r="AU471" s="198"/>
      <c r="AV471" s="198"/>
      <c r="AW471" s="147"/>
      <c r="AX471" s="147"/>
      <c r="AY471" s="12"/>
      <c r="BJ471" s="147"/>
      <c r="BK471" s="215"/>
      <c r="BL471" s="147"/>
      <c r="BM471" s="147"/>
      <c r="BN471" s="147"/>
      <c r="BO471" s="147"/>
      <c r="BP471" s="147"/>
      <c r="BQ471" s="147"/>
      <c r="BS471" s="12"/>
      <c r="CG471" s="199"/>
      <c r="CH471" s="30"/>
      <c r="CI471" s="30"/>
      <c r="CJ471" s="30"/>
      <c r="CK471" s="30"/>
      <c r="CL471" s="30"/>
      <c r="CM471" s="30"/>
      <c r="CN471" s="30"/>
      <c r="CO471" s="198"/>
      <c r="CP471" s="198"/>
      <c r="CQ471" s="198"/>
    </row>
    <row r="472" spans="3:95" x14ac:dyDescent="0.2">
      <c r="C472" s="12"/>
      <c r="J472"/>
      <c r="K472" s="8"/>
      <c r="L472" s="8"/>
      <c r="M472" s="8"/>
      <c r="Y472" s="12"/>
      <c r="Z472" s="31"/>
      <c r="AA472" s="31"/>
      <c r="AB472" s="31"/>
      <c r="AC472" s="31"/>
      <c r="AD472" s="31"/>
      <c r="AE472" s="31"/>
      <c r="AF472" s="31"/>
      <c r="AG472" s="31"/>
      <c r="AH472" s="31"/>
      <c r="AI472" s="31"/>
      <c r="AL472" s="199"/>
      <c r="AM472" s="30"/>
      <c r="AN472" s="30"/>
      <c r="AO472" s="30"/>
      <c r="AP472" s="30"/>
      <c r="AQ472" s="30"/>
      <c r="AR472" s="30"/>
      <c r="AS472" s="30"/>
      <c r="AT472" s="198"/>
      <c r="AU472" s="198"/>
      <c r="AV472" s="198"/>
      <c r="AW472" s="147"/>
      <c r="AX472" s="147"/>
      <c r="AY472" s="12"/>
      <c r="BJ472" s="147"/>
      <c r="BK472" s="215"/>
      <c r="BL472" s="147"/>
      <c r="BM472" s="147"/>
      <c r="BN472" s="147"/>
      <c r="BO472" s="147"/>
      <c r="BP472" s="147"/>
      <c r="BQ472" s="147"/>
      <c r="BS472" s="12"/>
      <c r="CG472" s="199"/>
      <c r="CH472" s="30"/>
      <c r="CI472" s="30"/>
      <c r="CJ472" s="30"/>
      <c r="CK472" s="30"/>
      <c r="CL472" s="30"/>
      <c r="CM472" s="30"/>
      <c r="CN472" s="30"/>
      <c r="CO472" s="198"/>
      <c r="CP472" s="198"/>
      <c r="CQ472" s="198"/>
    </row>
    <row r="473" spans="3:95" x14ac:dyDescent="0.2">
      <c r="C473" s="10"/>
      <c r="D473" s="12"/>
      <c r="E473" s="12"/>
      <c r="F473" s="12"/>
      <c r="G473" s="12"/>
      <c r="H473" s="12"/>
      <c r="I473" s="12"/>
      <c r="J473"/>
      <c r="K473" s="8"/>
      <c r="L473" s="8"/>
      <c r="M473" s="8"/>
      <c r="Y473" s="10"/>
      <c r="Z473" s="31"/>
      <c r="AA473" s="31"/>
      <c r="AB473" s="31"/>
      <c r="AC473" s="31"/>
      <c r="AD473" s="31"/>
      <c r="AE473" s="31"/>
      <c r="AF473" s="31"/>
      <c r="AG473" s="31"/>
      <c r="AH473" s="31"/>
      <c r="AI473" s="31"/>
      <c r="AL473" s="198"/>
      <c r="AM473" s="199"/>
      <c r="AN473" s="199"/>
      <c r="AO473" s="199"/>
      <c r="AP473" s="199"/>
      <c r="AQ473" s="199"/>
      <c r="AR473" s="199"/>
      <c r="AS473" s="30"/>
      <c r="AT473" s="198"/>
      <c r="AU473" s="198"/>
      <c r="AV473" s="198"/>
      <c r="AW473" s="147"/>
      <c r="AX473" s="147"/>
      <c r="AY473" s="10"/>
      <c r="AZ473" s="12"/>
      <c r="BA473" s="12"/>
      <c r="BB473" s="12"/>
      <c r="BC473" s="12"/>
      <c r="BD473" s="12"/>
      <c r="BE473" s="12"/>
      <c r="BI473" s="113"/>
      <c r="BJ473" s="147"/>
      <c r="BK473" s="215"/>
      <c r="BL473" s="147"/>
      <c r="BM473" s="147"/>
      <c r="BN473" s="147"/>
      <c r="BO473" s="147"/>
      <c r="BP473" s="147"/>
      <c r="BQ473" s="147"/>
      <c r="BS473" s="10"/>
      <c r="BT473" s="12"/>
      <c r="BU473" s="12"/>
      <c r="BV473" s="12"/>
      <c r="BW473" s="12"/>
      <c r="BX473" s="12"/>
      <c r="BY473" s="12"/>
      <c r="CC473" s="113"/>
      <c r="CG473" s="198"/>
      <c r="CH473" s="199"/>
      <c r="CI473" s="199"/>
      <c r="CJ473" s="199"/>
      <c r="CK473" s="199"/>
      <c r="CL473" s="199"/>
      <c r="CM473" s="199"/>
      <c r="CN473" s="30"/>
      <c r="CO473" s="198"/>
      <c r="CP473" s="198"/>
      <c r="CQ473" s="198"/>
    </row>
    <row r="474" spans="3:95" x14ac:dyDescent="0.2">
      <c r="C474" s="12"/>
      <c r="D474" s="10"/>
      <c r="E474" s="10"/>
      <c r="F474" s="10"/>
      <c r="G474" s="10"/>
      <c r="H474" s="10"/>
      <c r="I474" s="10"/>
      <c r="J474"/>
      <c r="K474" s="8"/>
      <c r="L474" s="8"/>
      <c r="M474" s="8"/>
      <c r="Y474" s="12"/>
      <c r="Z474" s="31"/>
      <c r="AA474" s="31"/>
      <c r="AB474" s="31"/>
      <c r="AC474" s="31"/>
      <c r="AD474" s="31"/>
      <c r="AE474" s="31"/>
      <c r="AF474" s="31"/>
      <c r="AG474" s="31"/>
      <c r="AH474" s="31"/>
      <c r="AI474" s="31"/>
      <c r="AL474" s="199"/>
      <c r="AM474" s="198"/>
      <c r="AN474" s="198"/>
      <c r="AO474" s="198"/>
      <c r="AP474" s="198"/>
      <c r="AQ474" s="198"/>
      <c r="AR474" s="198"/>
      <c r="AS474" s="30"/>
      <c r="AT474" s="198"/>
      <c r="AU474" s="198"/>
      <c r="AV474" s="198"/>
      <c r="AW474" s="147"/>
      <c r="AX474" s="147"/>
      <c r="AY474" s="12"/>
      <c r="AZ474" s="10"/>
      <c r="BA474" s="10"/>
      <c r="BB474" s="10"/>
      <c r="BC474" s="10"/>
      <c r="BD474" s="10"/>
      <c r="BE474" s="10"/>
      <c r="BJ474" s="147"/>
      <c r="BK474" s="215"/>
      <c r="BL474" s="147"/>
      <c r="BM474" s="147"/>
      <c r="BN474" s="147"/>
      <c r="BO474" s="147"/>
      <c r="BP474" s="147"/>
      <c r="BQ474" s="147"/>
      <c r="BS474" s="12"/>
      <c r="BT474" s="10"/>
      <c r="BU474" s="10"/>
      <c r="BV474" s="10"/>
      <c r="BW474" s="10"/>
      <c r="BX474" s="10"/>
      <c r="BY474" s="10"/>
      <c r="CG474" s="199"/>
      <c r="CH474" s="198"/>
      <c r="CI474" s="198"/>
      <c r="CJ474" s="198"/>
      <c r="CK474" s="198"/>
      <c r="CL474" s="198"/>
      <c r="CM474" s="198"/>
      <c r="CN474" s="30"/>
      <c r="CO474" s="198"/>
      <c r="CP474" s="198"/>
      <c r="CQ474" s="198"/>
    </row>
    <row r="475" spans="3:95" x14ac:dyDescent="0.2">
      <c r="C475" s="12"/>
      <c r="D475" s="10"/>
      <c r="E475" s="10"/>
      <c r="F475" s="10"/>
      <c r="G475" s="10"/>
      <c r="H475" s="10"/>
      <c r="I475" s="10"/>
      <c r="J475"/>
      <c r="K475" s="8"/>
      <c r="L475" s="8"/>
      <c r="M475" s="8"/>
      <c r="Y475" s="12"/>
      <c r="Z475" s="31"/>
      <c r="AA475" s="31"/>
      <c r="AB475" s="31"/>
      <c r="AC475" s="31"/>
      <c r="AD475" s="31"/>
      <c r="AE475" s="31"/>
      <c r="AF475" s="31"/>
      <c r="AG475" s="31"/>
      <c r="AH475" s="31"/>
      <c r="AI475" s="31"/>
      <c r="AL475" s="199"/>
      <c r="AM475" s="198"/>
      <c r="AN475" s="198"/>
      <c r="AO475" s="198"/>
      <c r="AP475" s="198"/>
      <c r="AQ475" s="198"/>
      <c r="AR475" s="198"/>
      <c r="AS475" s="30"/>
      <c r="AT475" s="198"/>
      <c r="AU475" s="198"/>
      <c r="AV475" s="198"/>
      <c r="AW475" s="147"/>
      <c r="AX475" s="147"/>
      <c r="AY475" s="12"/>
      <c r="AZ475" s="10"/>
      <c r="BA475" s="10"/>
      <c r="BB475" s="10"/>
      <c r="BC475" s="10"/>
      <c r="BD475" s="10"/>
      <c r="BE475" s="10"/>
      <c r="BJ475" s="147"/>
      <c r="BK475" s="215"/>
      <c r="BL475" s="147"/>
      <c r="BM475" s="147"/>
      <c r="BN475" s="147"/>
      <c r="BO475" s="147"/>
      <c r="BP475" s="147"/>
      <c r="BQ475" s="147"/>
      <c r="BS475" s="12"/>
      <c r="BT475" s="10"/>
      <c r="BU475" s="10"/>
      <c r="BV475" s="10"/>
      <c r="BW475" s="10"/>
      <c r="BX475" s="10"/>
      <c r="BY475" s="10"/>
      <c r="CG475" s="199"/>
      <c r="CH475" s="198"/>
      <c r="CI475" s="198"/>
      <c r="CJ475" s="198"/>
      <c r="CK475" s="198"/>
      <c r="CL475" s="198"/>
      <c r="CM475" s="198"/>
      <c r="CN475" s="30"/>
      <c r="CO475" s="198"/>
      <c r="CP475" s="198"/>
      <c r="CQ475" s="198"/>
    </row>
    <row r="476" spans="3:95" x14ac:dyDescent="0.2">
      <c r="C476" s="12"/>
      <c r="D476" s="10"/>
      <c r="E476" s="10"/>
      <c r="F476" s="10"/>
      <c r="G476" s="10"/>
      <c r="H476" s="10"/>
      <c r="I476" s="10"/>
      <c r="J476"/>
      <c r="K476" s="8"/>
      <c r="L476" s="8"/>
      <c r="M476" s="8"/>
      <c r="Y476" s="12"/>
      <c r="Z476" s="31"/>
      <c r="AA476" s="31"/>
      <c r="AB476" s="31"/>
      <c r="AC476" s="31"/>
      <c r="AD476" s="31"/>
      <c r="AE476" s="31"/>
      <c r="AF476" s="31"/>
      <c r="AG476" s="31"/>
      <c r="AH476" s="31"/>
      <c r="AI476" s="31"/>
      <c r="AL476" s="199"/>
      <c r="AM476" s="198"/>
      <c r="AN476" s="198"/>
      <c r="AO476" s="198"/>
      <c r="AP476" s="198"/>
      <c r="AQ476" s="198"/>
      <c r="AR476" s="198"/>
      <c r="AS476" s="30"/>
      <c r="AT476" s="198"/>
      <c r="AU476" s="198"/>
      <c r="AV476" s="198"/>
      <c r="AW476" s="147"/>
      <c r="AX476" s="147"/>
      <c r="AY476" s="12"/>
      <c r="AZ476" s="10"/>
      <c r="BA476" s="10"/>
      <c r="BB476" s="10"/>
      <c r="BC476" s="10"/>
      <c r="BD476" s="10"/>
      <c r="BE476" s="10"/>
      <c r="BJ476" s="147"/>
      <c r="BK476" s="215"/>
      <c r="BL476" s="147"/>
      <c r="BM476" s="147"/>
      <c r="BN476" s="147"/>
      <c r="BO476" s="147"/>
      <c r="BP476" s="147"/>
      <c r="BQ476" s="147"/>
      <c r="BS476" s="12"/>
      <c r="BT476" s="10"/>
      <c r="BU476" s="10"/>
      <c r="BV476" s="10"/>
      <c r="BW476" s="10"/>
      <c r="BX476" s="10"/>
      <c r="BY476" s="10"/>
      <c r="CG476" s="199"/>
      <c r="CH476" s="198"/>
      <c r="CI476" s="198"/>
      <c r="CJ476" s="198"/>
      <c r="CK476" s="198"/>
      <c r="CL476" s="198"/>
      <c r="CM476" s="198"/>
      <c r="CN476" s="30"/>
      <c r="CO476" s="198"/>
      <c r="CP476" s="198"/>
      <c r="CQ476" s="198"/>
    </row>
    <row r="477" spans="3:95" x14ac:dyDescent="0.2">
      <c r="C477" s="12"/>
      <c r="D477" s="10"/>
      <c r="E477" s="10"/>
      <c r="F477" s="10"/>
      <c r="G477" s="10"/>
      <c r="H477" s="10"/>
      <c r="I477" s="10"/>
      <c r="J477"/>
      <c r="K477" s="8"/>
      <c r="L477" s="8"/>
      <c r="M477" s="8"/>
      <c r="Y477" s="12"/>
      <c r="Z477" s="31"/>
      <c r="AA477" s="31"/>
      <c r="AB477" s="31"/>
      <c r="AC477" s="31"/>
      <c r="AD477" s="31"/>
      <c r="AE477" s="31"/>
      <c r="AF477" s="31"/>
      <c r="AG477" s="31"/>
      <c r="AH477" s="31"/>
      <c r="AI477" s="31"/>
      <c r="AL477" s="199"/>
      <c r="AM477" s="198"/>
      <c r="AN477" s="198"/>
      <c r="AO477" s="198"/>
      <c r="AP477" s="198"/>
      <c r="AQ477" s="198"/>
      <c r="AR477" s="198"/>
      <c r="AS477" s="30"/>
      <c r="AT477" s="198"/>
      <c r="AU477" s="198"/>
      <c r="AV477" s="198"/>
      <c r="AW477" s="147"/>
      <c r="AX477" s="147"/>
      <c r="AY477" s="12"/>
      <c r="AZ477" s="10"/>
      <c r="BA477" s="10"/>
      <c r="BB477" s="10"/>
      <c r="BC477" s="10"/>
      <c r="BD477" s="10"/>
      <c r="BE477" s="10"/>
      <c r="BJ477" s="147"/>
      <c r="BK477" s="215"/>
      <c r="BL477" s="147"/>
      <c r="BM477" s="147"/>
      <c r="BN477" s="147"/>
      <c r="BO477" s="147"/>
      <c r="BP477" s="147"/>
      <c r="BQ477" s="147"/>
      <c r="BS477" s="12"/>
      <c r="BT477" s="10"/>
      <c r="BU477" s="10"/>
      <c r="BV477" s="10"/>
      <c r="BW477" s="10"/>
      <c r="BX477" s="10"/>
      <c r="BY477" s="10"/>
      <c r="CG477" s="199"/>
      <c r="CH477" s="198"/>
      <c r="CI477" s="198"/>
      <c r="CJ477" s="198"/>
      <c r="CK477" s="198"/>
      <c r="CL477" s="198"/>
      <c r="CM477" s="198"/>
      <c r="CN477" s="30"/>
      <c r="CO477" s="198"/>
      <c r="CP477" s="198"/>
      <c r="CQ477" s="198"/>
    </row>
    <row r="478" spans="3:95" x14ac:dyDescent="0.2">
      <c r="C478" s="12"/>
      <c r="D478" s="10"/>
      <c r="E478" s="10"/>
      <c r="F478" s="10"/>
      <c r="G478" s="10"/>
      <c r="H478" s="10"/>
      <c r="I478" s="10"/>
      <c r="J478"/>
      <c r="K478" s="8"/>
      <c r="L478" s="8"/>
      <c r="M478" s="8"/>
      <c r="Y478" s="12"/>
      <c r="Z478" s="31"/>
      <c r="AA478" s="31"/>
      <c r="AB478" s="31"/>
      <c r="AC478" s="31"/>
      <c r="AD478" s="31"/>
      <c r="AE478" s="31"/>
      <c r="AF478" s="31"/>
      <c r="AG478" s="31"/>
      <c r="AH478" s="31"/>
      <c r="AI478" s="31"/>
      <c r="AL478" s="199"/>
      <c r="AM478" s="198"/>
      <c r="AN478" s="198"/>
      <c r="AO478" s="198"/>
      <c r="AP478" s="198"/>
      <c r="AQ478" s="198"/>
      <c r="AR478" s="198"/>
      <c r="AS478" s="30"/>
      <c r="AT478" s="198"/>
      <c r="AU478" s="198"/>
      <c r="AV478" s="198"/>
      <c r="AW478" s="147"/>
      <c r="AX478" s="147"/>
      <c r="AY478" s="12"/>
      <c r="AZ478" s="10"/>
      <c r="BA478" s="10"/>
      <c r="BB478" s="10"/>
      <c r="BC478" s="10"/>
      <c r="BD478" s="10"/>
      <c r="BE478" s="10"/>
      <c r="BJ478" s="147"/>
      <c r="BK478" s="215"/>
      <c r="BL478" s="147"/>
      <c r="BM478" s="147"/>
      <c r="BN478" s="147"/>
      <c r="BO478" s="147"/>
      <c r="BP478" s="147"/>
      <c r="BQ478" s="147"/>
      <c r="BS478" s="12"/>
      <c r="BT478" s="10"/>
      <c r="BU478" s="10"/>
      <c r="BV478" s="10"/>
      <c r="BW478" s="10"/>
      <c r="BX478" s="10"/>
      <c r="BY478" s="10"/>
      <c r="CG478" s="199"/>
      <c r="CH478" s="198"/>
      <c r="CI478" s="198"/>
      <c r="CJ478" s="198"/>
      <c r="CK478" s="198"/>
      <c r="CL478" s="198"/>
      <c r="CM478" s="198"/>
      <c r="CN478" s="30"/>
      <c r="CO478" s="198"/>
      <c r="CP478" s="198"/>
      <c r="CQ478" s="198"/>
    </row>
    <row r="479" spans="3:95" x14ac:dyDescent="0.2">
      <c r="C479" s="12"/>
      <c r="D479" s="10"/>
      <c r="E479" s="10"/>
      <c r="F479" s="10"/>
      <c r="G479" s="10"/>
      <c r="H479" s="10"/>
      <c r="I479" s="10"/>
      <c r="J479"/>
      <c r="K479" s="8"/>
      <c r="L479" s="8"/>
      <c r="M479" s="8"/>
      <c r="Y479" s="12"/>
      <c r="Z479" s="31"/>
      <c r="AA479" s="31"/>
      <c r="AB479" s="31"/>
      <c r="AC479" s="31"/>
      <c r="AD479" s="31"/>
      <c r="AE479" s="31"/>
      <c r="AF479" s="31"/>
      <c r="AG479" s="31"/>
      <c r="AH479" s="31"/>
      <c r="AI479" s="31"/>
      <c r="AL479" s="199"/>
      <c r="AM479" s="198"/>
      <c r="AN479" s="198"/>
      <c r="AO479" s="198"/>
      <c r="AP479" s="198"/>
      <c r="AQ479" s="198"/>
      <c r="AR479" s="198"/>
      <c r="AS479" s="30"/>
      <c r="AT479" s="198"/>
      <c r="AU479" s="198"/>
      <c r="AV479" s="198"/>
      <c r="AW479" s="147"/>
      <c r="AX479" s="147"/>
      <c r="AY479" s="12"/>
      <c r="AZ479" s="10"/>
      <c r="BA479" s="10"/>
      <c r="BB479" s="10"/>
      <c r="BC479" s="10"/>
      <c r="BD479" s="10"/>
      <c r="BE479" s="10"/>
      <c r="BJ479" s="147"/>
      <c r="BK479" s="215"/>
      <c r="BL479" s="147"/>
      <c r="BM479" s="147"/>
      <c r="BN479" s="147"/>
      <c r="BO479" s="147"/>
      <c r="BP479" s="147"/>
      <c r="BQ479" s="147"/>
      <c r="BS479" s="12"/>
      <c r="BT479" s="10"/>
      <c r="BU479" s="10"/>
      <c r="BV479" s="10"/>
      <c r="BW479" s="10"/>
      <c r="BX479" s="10"/>
      <c r="BY479" s="10"/>
      <c r="CG479" s="199"/>
      <c r="CH479" s="198"/>
      <c r="CI479" s="198"/>
      <c r="CJ479" s="198"/>
      <c r="CK479" s="198"/>
      <c r="CL479" s="198"/>
      <c r="CM479" s="198"/>
      <c r="CN479" s="30"/>
      <c r="CO479" s="198"/>
      <c r="CP479" s="198"/>
      <c r="CQ479" s="198"/>
    </row>
    <row r="480" spans="3:95" x14ac:dyDescent="0.2">
      <c r="D480" s="10"/>
      <c r="E480" s="10"/>
      <c r="F480" s="10"/>
      <c r="G480" s="10"/>
      <c r="H480" s="10"/>
      <c r="I480" s="10"/>
      <c r="Z480" s="31"/>
      <c r="AA480" s="31"/>
      <c r="AB480" s="31"/>
      <c r="AC480" s="31"/>
      <c r="AD480" s="31"/>
      <c r="AE480" s="31"/>
      <c r="AF480" s="31"/>
      <c r="AG480" s="31"/>
      <c r="AH480" s="31"/>
      <c r="AI480" s="31"/>
      <c r="AL480" s="30"/>
      <c r="AM480" s="198"/>
      <c r="AN480" s="198"/>
      <c r="AO480" s="198"/>
      <c r="AP480" s="198"/>
      <c r="AQ480" s="198"/>
      <c r="AR480" s="198"/>
      <c r="AS480" s="30"/>
      <c r="AT480" s="198"/>
      <c r="AU480" s="198"/>
      <c r="AV480" s="198"/>
      <c r="AW480" s="147"/>
      <c r="AX480" s="147"/>
      <c r="AZ480" s="10"/>
      <c r="BA480" s="10"/>
      <c r="BB480" s="10"/>
      <c r="BC480" s="10"/>
      <c r="BD480" s="10"/>
      <c r="BE480" s="10"/>
      <c r="BJ480" s="147"/>
      <c r="BK480" s="215"/>
      <c r="BL480" s="147"/>
      <c r="BM480" s="147"/>
      <c r="BN480" s="147"/>
      <c r="BO480" s="147"/>
      <c r="BP480" s="147"/>
      <c r="BQ480" s="147"/>
      <c r="BT480" s="10"/>
      <c r="BU480" s="10"/>
      <c r="BV480" s="10"/>
      <c r="BW480" s="10"/>
      <c r="BX480" s="10"/>
      <c r="BY480" s="10"/>
      <c r="CG480" s="30"/>
      <c r="CH480" s="198"/>
      <c r="CI480" s="198"/>
      <c r="CJ480" s="198"/>
      <c r="CK480" s="198"/>
      <c r="CL480" s="198"/>
      <c r="CM480" s="198"/>
      <c r="CN480" s="30"/>
      <c r="CO480" s="198"/>
      <c r="CP480" s="198"/>
      <c r="CQ480" s="198"/>
    </row>
    <row r="481" spans="3:95" x14ac:dyDescent="0.2">
      <c r="D481" s="10"/>
      <c r="E481" s="10"/>
      <c r="F481" s="10"/>
      <c r="G481" s="10"/>
      <c r="H481" s="10"/>
      <c r="I481" s="10"/>
      <c r="Z481" s="31"/>
      <c r="AA481" s="31"/>
      <c r="AB481" s="31"/>
      <c r="AC481" s="31"/>
      <c r="AD481" s="31"/>
      <c r="AE481" s="31"/>
      <c r="AF481" s="31"/>
      <c r="AG481" s="31"/>
      <c r="AH481" s="31"/>
      <c r="AI481" s="31"/>
      <c r="AL481" s="30"/>
      <c r="AM481" s="198"/>
      <c r="AN481" s="198"/>
      <c r="AO481" s="198"/>
      <c r="AP481" s="198"/>
      <c r="AQ481" s="198"/>
      <c r="AR481" s="198"/>
      <c r="AS481" s="30"/>
      <c r="AT481" s="198"/>
      <c r="AU481" s="198"/>
      <c r="AV481" s="198"/>
      <c r="AW481" s="147"/>
      <c r="AX481" s="147"/>
      <c r="AZ481" s="10"/>
      <c r="BA481" s="10"/>
      <c r="BB481" s="10"/>
      <c r="BC481" s="10"/>
      <c r="BD481" s="10"/>
      <c r="BE481" s="10"/>
      <c r="BJ481" s="147"/>
      <c r="BK481" s="215"/>
      <c r="BL481" s="147"/>
      <c r="BM481" s="147"/>
      <c r="BN481" s="147"/>
      <c r="BO481" s="147"/>
      <c r="BP481" s="147"/>
      <c r="BQ481" s="147"/>
      <c r="BT481" s="10"/>
      <c r="BU481" s="10"/>
      <c r="BV481" s="10"/>
      <c r="BW481" s="10"/>
      <c r="BX481" s="10"/>
      <c r="BY481" s="10"/>
      <c r="CG481" s="30"/>
      <c r="CH481" s="198"/>
      <c r="CI481" s="198"/>
      <c r="CJ481" s="198"/>
      <c r="CK481" s="198"/>
      <c r="CL481" s="198"/>
      <c r="CM481" s="198"/>
      <c r="CN481" s="30"/>
      <c r="CO481" s="198"/>
      <c r="CP481" s="198"/>
      <c r="CQ481" s="198"/>
    </row>
    <row r="482" spans="3:95" x14ac:dyDescent="0.2">
      <c r="D482" s="10"/>
      <c r="E482" s="10"/>
      <c r="F482" s="10"/>
      <c r="G482" s="10"/>
      <c r="H482" s="10"/>
      <c r="I482" s="10"/>
      <c r="Z482" s="31"/>
      <c r="AA482" s="31"/>
      <c r="AB482" s="31"/>
      <c r="AC482" s="31"/>
      <c r="AD482" s="31"/>
      <c r="AE482" s="31"/>
      <c r="AF482" s="31"/>
      <c r="AG482" s="31"/>
      <c r="AH482" s="31"/>
      <c r="AI482" s="31"/>
      <c r="AL482" s="30"/>
      <c r="AM482" s="198"/>
      <c r="AN482" s="198"/>
      <c r="AO482" s="198"/>
      <c r="AP482" s="198"/>
      <c r="AQ482" s="198"/>
      <c r="AR482" s="198"/>
      <c r="AS482" s="30"/>
      <c r="AT482" s="198"/>
      <c r="AU482" s="198"/>
      <c r="AV482" s="198"/>
      <c r="AW482" s="147"/>
      <c r="AX482" s="147"/>
      <c r="AZ482" s="10"/>
      <c r="BA482" s="10"/>
      <c r="BB482" s="10"/>
      <c r="BC482" s="10"/>
      <c r="BD482" s="10"/>
      <c r="BE482" s="10"/>
      <c r="BJ482" s="147"/>
      <c r="BK482" s="215"/>
      <c r="BL482" s="147"/>
      <c r="BM482" s="147"/>
      <c r="BN482" s="147"/>
      <c r="BO482" s="147"/>
      <c r="BP482" s="147"/>
      <c r="BQ482" s="147"/>
      <c r="BT482" s="10"/>
      <c r="BU482" s="10"/>
      <c r="BV482" s="10"/>
      <c r="BW482" s="10"/>
      <c r="BX482" s="10"/>
      <c r="BY482" s="10"/>
      <c r="CG482" s="30"/>
      <c r="CH482" s="198"/>
      <c r="CI482" s="198"/>
      <c r="CJ482" s="198"/>
      <c r="CK482" s="198"/>
      <c r="CL482" s="198"/>
      <c r="CM482" s="198"/>
      <c r="CN482" s="30"/>
      <c r="CO482" s="198"/>
      <c r="CP482" s="198"/>
      <c r="CQ482" s="198"/>
    </row>
    <row r="483" spans="3:95" x14ac:dyDescent="0.2">
      <c r="C483" s="10"/>
      <c r="D483" s="12"/>
      <c r="E483" s="12"/>
      <c r="F483" s="12"/>
      <c r="G483" s="12"/>
      <c r="H483" s="12"/>
      <c r="I483" s="12"/>
      <c r="J483"/>
      <c r="K483" s="8"/>
      <c r="L483" s="8"/>
      <c r="M483" s="8"/>
      <c r="Y483" s="10"/>
      <c r="Z483" s="31"/>
      <c r="AA483" s="31"/>
      <c r="AB483" s="31"/>
      <c r="AC483" s="31"/>
      <c r="AD483" s="31"/>
      <c r="AE483" s="31"/>
      <c r="AF483" s="31"/>
      <c r="AG483" s="31"/>
      <c r="AH483" s="31"/>
      <c r="AI483" s="31"/>
      <c r="AL483" s="198"/>
      <c r="AM483" s="199"/>
      <c r="AN483" s="199"/>
      <c r="AO483" s="199"/>
      <c r="AP483" s="199"/>
      <c r="AQ483" s="199"/>
      <c r="AR483" s="199"/>
      <c r="AS483" s="30"/>
      <c r="AT483" s="198"/>
      <c r="AU483" s="198"/>
      <c r="AV483" s="198"/>
      <c r="AW483" s="147"/>
      <c r="AX483" s="147"/>
      <c r="AY483" s="10"/>
      <c r="AZ483" s="12"/>
      <c r="BA483" s="12"/>
      <c r="BB483" s="12"/>
      <c r="BC483" s="12"/>
      <c r="BD483" s="12"/>
      <c r="BE483" s="12"/>
      <c r="BI483" s="113"/>
      <c r="BJ483" s="147"/>
      <c r="BK483" s="215"/>
      <c r="BL483" s="147"/>
      <c r="BM483" s="147"/>
      <c r="BN483" s="147"/>
      <c r="BO483" s="147"/>
      <c r="BP483" s="147"/>
      <c r="BQ483" s="147"/>
      <c r="BS483" s="10"/>
      <c r="BT483" s="12"/>
      <c r="BU483" s="12"/>
      <c r="BV483" s="12"/>
      <c r="BW483" s="12"/>
      <c r="BX483" s="12"/>
      <c r="BY483" s="12"/>
      <c r="CC483" s="113"/>
      <c r="CG483" s="198"/>
      <c r="CH483" s="199"/>
      <c r="CI483" s="199"/>
      <c r="CJ483" s="199"/>
      <c r="CK483" s="199"/>
      <c r="CL483" s="199"/>
      <c r="CM483" s="199"/>
      <c r="CN483" s="30"/>
      <c r="CO483" s="198"/>
      <c r="CP483" s="198"/>
      <c r="CQ483" s="198"/>
    </row>
    <row r="484" spans="3:95" x14ac:dyDescent="0.2">
      <c r="C484" s="12"/>
      <c r="D484" s="10"/>
      <c r="E484" s="10"/>
      <c r="F484" s="10"/>
      <c r="G484" s="10"/>
      <c r="H484" s="10"/>
      <c r="I484" s="10"/>
      <c r="J484"/>
      <c r="K484" s="8"/>
      <c r="L484" s="8"/>
      <c r="M484" s="8"/>
      <c r="Y484" s="12"/>
      <c r="Z484" s="31"/>
      <c r="AA484" s="31"/>
      <c r="AB484" s="31"/>
      <c r="AC484" s="31"/>
      <c r="AD484" s="31"/>
      <c r="AE484" s="31"/>
      <c r="AF484" s="31"/>
      <c r="AG484" s="31"/>
      <c r="AH484" s="31"/>
      <c r="AI484" s="31"/>
      <c r="AL484" s="199"/>
      <c r="AM484" s="198"/>
      <c r="AN484" s="198"/>
      <c r="AO484" s="198"/>
      <c r="AP484" s="198"/>
      <c r="AQ484" s="198"/>
      <c r="AR484" s="198"/>
      <c r="AS484" s="30"/>
      <c r="AT484" s="198"/>
      <c r="AU484" s="198"/>
      <c r="AV484" s="198"/>
      <c r="AW484" s="147"/>
      <c r="AX484" s="147"/>
      <c r="AY484" s="12"/>
      <c r="AZ484" s="10"/>
      <c r="BA484" s="10"/>
      <c r="BB484" s="10"/>
      <c r="BC484" s="10"/>
      <c r="BD484" s="10"/>
      <c r="BE484" s="10"/>
      <c r="BJ484" s="147"/>
      <c r="BK484" s="215"/>
      <c r="BL484" s="147"/>
      <c r="BM484" s="147"/>
      <c r="BN484" s="147"/>
      <c r="BO484" s="147"/>
      <c r="BP484" s="147"/>
      <c r="BQ484" s="147"/>
      <c r="BS484" s="12"/>
      <c r="BT484" s="10"/>
      <c r="BU484" s="10"/>
      <c r="BV484" s="10"/>
      <c r="BW484" s="10"/>
      <c r="BX484" s="10"/>
      <c r="BY484" s="10"/>
      <c r="CG484" s="199"/>
      <c r="CH484" s="198"/>
      <c r="CI484" s="198"/>
      <c r="CJ484" s="198"/>
      <c r="CK484" s="198"/>
      <c r="CL484" s="198"/>
      <c r="CM484" s="198"/>
      <c r="CN484" s="30"/>
      <c r="CO484" s="198"/>
      <c r="CP484" s="198"/>
      <c r="CQ484" s="198"/>
    </row>
    <row r="485" spans="3:95" x14ac:dyDescent="0.2">
      <c r="C485" s="12"/>
      <c r="D485" s="10"/>
      <c r="E485" s="10"/>
      <c r="F485" s="10"/>
      <c r="G485" s="10"/>
      <c r="H485" s="10"/>
      <c r="I485" s="10"/>
      <c r="J485"/>
      <c r="K485" s="8"/>
      <c r="L485" s="8"/>
      <c r="M485" s="8"/>
      <c r="Y485" s="12"/>
      <c r="Z485" s="31"/>
      <c r="AA485" s="31"/>
      <c r="AB485" s="31"/>
      <c r="AC485" s="31"/>
      <c r="AD485" s="31"/>
      <c r="AE485" s="31"/>
      <c r="AF485" s="31"/>
      <c r="AG485" s="31"/>
      <c r="AH485" s="31"/>
      <c r="AI485" s="31"/>
      <c r="AL485" s="199"/>
      <c r="AM485" s="198"/>
      <c r="AN485" s="198"/>
      <c r="AO485" s="198"/>
      <c r="AP485" s="198"/>
      <c r="AQ485" s="198"/>
      <c r="AR485" s="198"/>
      <c r="AS485" s="30"/>
      <c r="AT485" s="198"/>
      <c r="AU485" s="198"/>
      <c r="AV485" s="198"/>
      <c r="AW485" s="147"/>
      <c r="AX485" s="147"/>
      <c r="AY485" s="12"/>
      <c r="AZ485" s="10"/>
      <c r="BA485" s="10"/>
      <c r="BB485" s="10"/>
      <c r="BC485" s="10"/>
      <c r="BD485" s="10"/>
      <c r="BE485" s="10"/>
      <c r="BJ485" s="147"/>
      <c r="BK485" s="215"/>
      <c r="BL485" s="147"/>
      <c r="BM485" s="147"/>
      <c r="BN485" s="147"/>
      <c r="BO485" s="147"/>
      <c r="BP485" s="147"/>
      <c r="BQ485" s="147"/>
      <c r="BS485" s="12"/>
      <c r="BT485" s="10"/>
      <c r="BU485" s="10"/>
      <c r="BV485" s="10"/>
      <c r="BW485" s="10"/>
      <c r="BX485" s="10"/>
      <c r="BY485" s="10"/>
      <c r="CG485" s="199"/>
      <c r="CH485" s="198"/>
      <c r="CI485" s="198"/>
      <c r="CJ485" s="198"/>
      <c r="CK485" s="198"/>
      <c r="CL485" s="198"/>
      <c r="CM485" s="198"/>
      <c r="CN485" s="30"/>
      <c r="CO485" s="198"/>
      <c r="CP485" s="198"/>
      <c r="CQ485" s="198"/>
    </row>
    <row r="486" spans="3:95" x14ac:dyDescent="0.2">
      <c r="C486" s="12"/>
      <c r="D486" s="10"/>
      <c r="E486" s="10"/>
      <c r="F486" s="10"/>
      <c r="G486" s="10"/>
      <c r="H486" s="10"/>
      <c r="I486" s="10"/>
      <c r="J486"/>
      <c r="K486" s="8"/>
      <c r="L486" s="8"/>
      <c r="M486" s="8"/>
      <c r="Y486" s="12"/>
      <c r="Z486" s="31"/>
      <c r="AA486" s="31"/>
      <c r="AB486" s="31"/>
      <c r="AC486" s="31"/>
      <c r="AD486" s="31"/>
      <c r="AE486" s="31"/>
      <c r="AF486" s="31"/>
      <c r="AG486" s="31"/>
      <c r="AH486" s="31"/>
      <c r="AI486" s="31"/>
      <c r="AL486" s="199"/>
      <c r="AM486" s="198"/>
      <c r="AN486" s="198"/>
      <c r="AO486" s="198"/>
      <c r="AP486" s="198"/>
      <c r="AQ486" s="198"/>
      <c r="AR486" s="198"/>
      <c r="AS486" s="30"/>
      <c r="AT486" s="198"/>
      <c r="AU486" s="198"/>
      <c r="AV486" s="198"/>
      <c r="AW486" s="147"/>
      <c r="AX486" s="147"/>
      <c r="AY486" s="12"/>
      <c r="AZ486" s="10"/>
      <c r="BA486" s="10"/>
      <c r="BB486" s="10"/>
      <c r="BC486" s="10"/>
      <c r="BD486" s="10"/>
      <c r="BE486" s="10"/>
      <c r="BJ486" s="147"/>
      <c r="BK486" s="215"/>
      <c r="BL486" s="147"/>
      <c r="BM486" s="147"/>
      <c r="BN486" s="147"/>
      <c r="BO486" s="147"/>
      <c r="BP486" s="147"/>
      <c r="BQ486" s="147"/>
      <c r="BS486" s="12"/>
      <c r="BT486" s="10"/>
      <c r="BU486" s="10"/>
      <c r="BV486" s="10"/>
      <c r="BW486" s="10"/>
      <c r="BX486" s="10"/>
      <c r="BY486" s="10"/>
      <c r="CG486" s="199"/>
      <c r="CH486" s="198"/>
      <c r="CI486" s="198"/>
      <c r="CJ486" s="198"/>
      <c r="CK486" s="198"/>
      <c r="CL486" s="198"/>
      <c r="CM486" s="198"/>
      <c r="CN486" s="30"/>
      <c r="CO486" s="198"/>
      <c r="CP486" s="198"/>
      <c r="CQ486" s="198"/>
    </row>
    <row r="487" spans="3:95" x14ac:dyDescent="0.2">
      <c r="C487" s="12"/>
      <c r="D487" s="10"/>
      <c r="E487" s="10"/>
      <c r="F487" s="10"/>
      <c r="G487" s="10"/>
      <c r="H487" s="10"/>
      <c r="I487" s="10"/>
      <c r="J487"/>
      <c r="K487" s="8"/>
      <c r="L487" s="8"/>
      <c r="M487" s="8"/>
      <c r="Y487" s="12"/>
      <c r="Z487" s="31"/>
      <c r="AA487" s="31"/>
      <c r="AB487" s="31"/>
      <c r="AC487" s="31"/>
      <c r="AD487" s="31"/>
      <c r="AE487" s="31"/>
      <c r="AF487" s="31"/>
      <c r="AG487" s="31"/>
      <c r="AH487" s="31"/>
      <c r="AI487" s="31"/>
      <c r="AL487" s="199"/>
      <c r="AM487" s="198"/>
      <c r="AN487" s="198"/>
      <c r="AO487" s="198"/>
      <c r="AP487" s="198"/>
      <c r="AQ487" s="198"/>
      <c r="AR487" s="198"/>
      <c r="AS487" s="30"/>
      <c r="AT487" s="198"/>
      <c r="AU487" s="198"/>
      <c r="AV487" s="198"/>
      <c r="AW487" s="147"/>
      <c r="AX487" s="147"/>
      <c r="AY487" s="12"/>
      <c r="AZ487" s="10"/>
      <c r="BA487" s="10"/>
      <c r="BB487" s="10"/>
      <c r="BC487" s="10"/>
      <c r="BD487" s="10"/>
      <c r="BE487" s="10"/>
      <c r="BJ487" s="147"/>
      <c r="BK487" s="215"/>
      <c r="BL487" s="147"/>
      <c r="BM487" s="147"/>
      <c r="BN487" s="147"/>
      <c r="BO487" s="147"/>
      <c r="BP487" s="147"/>
      <c r="BQ487" s="147"/>
      <c r="BS487" s="12"/>
      <c r="BT487" s="10"/>
      <c r="BU487" s="10"/>
      <c r="BV487" s="10"/>
      <c r="BW487" s="10"/>
      <c r="BX487" s="10"/>
      <c r="BY487" s="10"/>
      <c r="CG487" s="199"/>
      <c r="CH487" s="198"/>
      <c r="CI487" s="198"/>
      <c r="CJ487" s="198"/>
      <c r="CK487" s="198"/>
      <c r="CL487" s="198"/>
      <c r="CM487" s="198"/>
      <c r="CN487" s="30"/>
      <c r="CO487" s="198"/>
      <c r="CP487" s="198"/>
      <c r="CQ487" s="198"/>
    </row>
    <row r="488" spans="3:95" x14ac:dyDescent="0.2">
      <c r="C488" s="12"/>
      <c r="D488" s="10"/>
      <c r="E488" s="10"/>
      <c r="F488" s="10"/>
      <c r="G488" s="10"/>
      <c r="H488" s="10"/>
      <c r="I488" s="10"/>
      <c r="J488"/>
      <c r="K488" s="8"/>
      <c r="L488" s="8"/>
      <c r="M488" s="8"/>
      <c r="Y488" s="12"/>
      <c r="Z488" s="31"/>
      <c r="AA488" s="31"/>
      <c r="AB488" s="31"/>
      <c r="AC488" s="31"/>
      <c r="AD488" s="31"/>
      <c r="AE488" s="31"/>
      <c r="AF488" s="31"/>
      <c r="AG488" s="31"/>
      <c r="AH488" s="31"/>
      <c r="AI488" s="31"/>
      <c r="AL488" s="199"/>
      <c r="AM488" s="198"/>
      <c r="AN488" s="198"/>
      <c r="AO488" s="198"/>
      <c r="AP488" s="198"/>
      <c r="AQ488" s="198"/>
      <c r="AR488" s="198"/>
      <c r="AS488" s="30"/>
      <c r="AT488" s="198"/>
      <c r="AU488" s="198"/>
      <c r="AV488" s="198"/>
      <c r="AW488" s="147"/>
      <c r="AX488" s="147"/>
      <c r="AY488" s="12"/>
      <c r="AZ488" s="10"/>
      <c r="BA488" s="10"/>
      <c r="BB488" s="10"/>
      <c r="BC488" s="10"/>
      <c r="BD488" s="10"/>
      <c r="BE488" s="10"/>
      <c r="BJ488" s="147"/>
      <c r="BK488" s="215"/>
      <c r="BL488" s="147"/>
      <c r="BM488" s="147"/>
      <c r="BN488" s="147"/>
      <c r="BO488" s="147"/>
      <c r="BP488" s="147"/>
      <c r="BQ488" s="147"/>
      <c r="BS488" s="12"/>
      <c r="BT488" s="10"/>
      <c r="BU488" s="10"/>
      <c r="BV488" s="10"/>
      <c r="BW488" s="10"/>
      <c r="BX488" s="10"/>
      <c r="BY488" s="10"/>
      <c r="CG488" s="199"/>
      <c r="CH488" s="198"/>
      <c r="CI488" s="198"/>
      <c r="CJ488" s="198"/>
      <c r="CK488" s="198"/>
      <c r="CL488" s="198"/>
      <c r="CM488" s="198"/>
      <c r="CN488" s="30"/>
      <c r="CO488" s="198"/>
      <c r="CP488" s="198"/>
      <c r="CQ488" s="198"/>
    </row>
    <row r="489" spans="3:95" x14ac:dyDescent="0.2">
      <c r="C489" s="12"/>
      <c r="D489" s="10"/>
      <c r="E489" s="10"/>
      <c r="F489" s="10"/>
      <c r="G489" s="10"/>
      <c r="H489" s="10"/>
      <c r="I489" s="10"/>
      <c r="J489"/>
      <c r="K489" s="8"/>
      <c r="L489" s="8"/>
      <c r="M489" s="8"/>
      <c r="Y489" s="12"/>
      <c r="Z489" s="31"/>
      <c r="AA489" s="31"/>
      <c r="AB489" s="31"/>
      <c r="AC489" s="31"/>
      <c r="AD489" s="31"/>
      <c r="AE489" s="31"/>
      <c r="AF489" s="31"/>
      <c r="AG489" s="31"/>
      <c r="AH489" s="31"/>
      <c r="AI489" s="31"/>
      <c r="AL489" s="199"/>
      <c r="AM489" s="198"/>
      <c r="AN489" s="198"/>
      <c r="AO489" s="198"/>
      <c r="AP489" s="198"/>
      <c r="AQ489" s="198"/>
      <c r="AR489" s="198"/>
      <c r="AS489" s="30"/>
      <c r="AT489" s="198"/>
      <c r="AU489" s="198"/>
      <c r="AV489" s="198"/>
      <c r="AW489" s="147"/>
      <c r="AX489" s="147"/>
      <c r="AY489" s="12"/>
      <c r="AZ489" s="10"/>
      <c r="BA489" s="10"/>
      <c r="BB489" s="10"/>
      <c r="BC489" s="10"/>
      <c r="BD489" s="10"/>
      <c r="BE489" s="10"/>
      <c r="BJ489" s="147"/>
      <c r="BK489" s="215"/>
      <c r="BL489" s="147"/>
      <c r="BM489" s="147"/>
      <c r="BN489" s="147"/>
      <c r="BO489" s="147"/>
      <c r="BP489" s="147"/>
      <c r="BQ489" s="147"/>
      <c r="BS489" s="12"/>
      <c r="BT489" s="10"/>
      <c r="BU489" s="10"/>
      <c r="BV489" s="10"/>
      <c r="BW489" s="10"/>
      <c r="BX489" s="10"/>
      <c r="BY489" s="10"/>
      <c r="CG489" s="199"/>
      <c r="CH489" s="198"/>
      <c r="CI489" s="198"/>
      <c r="CJ489" s="198"/>
      <c r="CK489" s="198"/>
      <c r="CL489" s="198"/>
      <c r="CM489" s="198"/>
      <c r="CN489" s="30"/>
      <c r="CO489" s="198"/>
      <c r="CP489" s="198"/>
      <c r="CQ489" s="198"/>
    </row>
    <row r="490" spans="3:95" x14ac:dyDescent="0.2">
      <c r="C490" s="12"/>
      <c r="J490"/>
      <c r="K490" s="8"/>
      <c r="L490" s="8"/>
      <c r="M490" s="8"/>
      <c r="Y490" s="12"/>
      <c r="Z490" s="31"/>
      <c r="AA490" s="31"/>
      <c r="AB490" s="31"/>
      <c r="AC490" s="31"/>
      <c r="AD490" s="31"/>
      <c r="AE490" s="31"/>
      <c r="AF490" s="31"/>
      <c r="AG490" s="31"/>
      <c r="AH490" s="31"/>
      <c r="AI490" s="31"/>
      <c r="AL490" s="199"/>
      <c r="AM490" s="30"/>
      <c r="AN490" s="30"/>
      <c r="AO490" s="30"/>
      <c r="AP490" s="30"/>
      <c r="AQ490" s="30"/>
      <c r="AR490" s="30"/>
      <c r="AS490" s="30"/>
      <c r="AT490" s="198"/>
      <c r="AU490" s="198"/>
      <c r="AV490" s="198"/>
      <c r="AW490" s="147"/>
      <c r="AX490" s="147"/>
      <c r="AY490" s="12"/>
      <c r="BJ490" s="147"/>
      <c r="BK490" s="215"/>
      <c r="BL490" s="147"/>
      <c r="BM490" s="147"/>
      <c r="BN490" s="147"/>
      <c r="BO490" s="147"/>
      <c r="BP490" s="147"/>
      <c r="BQ490" s="147"/>
      <c r="BS490" s="12"/>
      <c r="CG490" s="199"/>
      <c r="CH490" s="30"/>
      <c r="CI490" s="30"/>
      <c r="CJ490" s="30"/>
      <c r="CK490" s="30"/>
      <c r="CL490" s="30"/>
      <c r="CM490" s="30"/>
      <c r="CN490" s="30"/>
      <c r="CO490" s="198"/>
      <c r="CP490" s="198"/>
      <c r="CQ490" s="198"/>
    </row>
    <row r="491" spans="3:95" x14ac:dyDescent="0.2">
      <c r="C491" s="12"/>
      <c r="J491"/>
      <c r="K491" s="8"/>
      <c r="L491" s="8"/>
      <c r="M491" s="8"/>
      <c r="Y491" s="12"/>
      <c r="Z491" s="31"/>
      <c r="AA491" s="31"/>
      <c r="AB491" s="31"/>
      <c r="AC491" s="31"/>
      <c r="AD491" s="31"/>
      <c r="AE491" s="31"/>
      <c r="AF491" s="31"/>
      <c r="AG491" s="31"/>
      <c r="AH491" s="31"/>
      <c r="AI491" s="31"/>
      <c r="AL491" s="199"/>
      <c r="AM491" s="30"/>
      <c r="AN491" s="30"/>
      <c r="AO491" s="30"/>
      <c r="AP491" s="30"/>
      <c r="AQ491" s="30"/>
      <c r="AR491" s="30"/>
      <c r="AS491" s="30"/>
      <c r="AT491" s="198"/>
      <c r="AU491" s="198"/>
      <c r="AV491" s="198"/>
      <c r="AW491" s="147"/>
      <c r="AX491" s="147"/>
      <c r="AY491" s="12"/>
      <c r="BJ491" s="147"/>
      <c r="BK491" s="215"/>
      <c r="BL491" s="147"/>
      <c r="BM491" s="147"/>
      <c r="BN491" s="147"/>
      <c r="BO491" s="147"/>
      <c r="BP491" s="147"/>
      <c r="BQ491" s="147"/>
      <c r="BS491" s="12"/>
      <c r="CG491" s="199"/>
      <c r="CH491" s="30"/>
      <c r="CI491" s="30"/>
      <c r="CJ491" s="30"/>
      <c r="CK491" s="30"/>
      <c r="CL491" s="30"/>
      <c r="CM491" s="30"/>
      <c r="CN491" s="30"/>
      <c r="CO491" s="198"/>
      <c r="CP491" s="198"/>
      <c r="CQ491" s="198"/>
    </row>
    <row r="492" spans="3:95" x14ac:dyDescent="0.2">
      <c r="C492" s="12"/>
      <c r="J492"/>
      <c r="K492" s="8"/>
      <c r="L492" s="8"/>
      <c r="M492" s="8"/>
      <c r="Y492" s="12"/>
      <c r="Z492" s="31"/>
      <c r="AA492" s="31"/>
      <c r="AB492" s="31"/>
      <c r="AC492" s="31"/>
      <c r="AD492" s="31"/>
      <c r="AE492" s="31"/>
      <c r="AF492" s="31"/>
      <c r="AG492" s="31"/>
      <c r="AH492" s="31"/>
      <c r="AI492" s="31"/>
      <c r="AL492" s="199"/>
      <c r="AM492" s="30"/>
      <c r="AN492" s="30"/>
      <c r="AO492" s="30"/>
      <c r="AP492" s="30"/>
      <c r="AQ492" s="30"/>
      <c r="AR492" s="30"/>
      <c r="AS492" s="30"/>
      <c r="AT492" s="198"/>
      <c r="AU492" s="198"/>
      <c r="AV492" s="198"/>
      <c r="AW492" s="147"/>
      <c r="AX492" s="147"/>
      <c r="AY492" s="12"/>
      <c r="BJ492" s="147"/>
      <c r="BK492" s="215"/>
      <c r="BL492" s="147"/>
      <c r="BM492" s="147"/>
      <c r="BN492" s="147"/>
      <c r="BO492" s="147"/>
      <c r="BP492" s="147"/>
      <c r="BQ492" s="147"/>
      <c r="BS492" s="12"/>
      <c r="CG492" s="199"/>
      <c r="CH492" s="30"/>
      <c r="CI492" s="30"/>
      <c r="CJ492" s="30"/>
      <c r="CK492" s="30"/>
      <c r="CL492" s="30"/>
      <c r="CM492" s="30"/>
      <c r="CN492" s="30"/>
      <c r="CO492" s="198"/>
      <c r="CP492" s="198"/>
      <c r="CQ492" s="198"/>
    </row>
    <row r="493" spans="3:95" x14ac:dyDescent="0.2">
      <c r="C493" s="10"/>
      <c r="D493" s="12"/>
      <c r="E493" s="12"/>
      <c r="F493" s="12"/>
      <c r="G493" s="12"/>
      <c r="H493" s="12"/>
      <c r="I493" s="12"/>
      <c r="J493"/>
      <c r="K493" s="8"/>
      <c r="L493" s="8"/>
      <c r="M493" s="8"/>
      <c r="Y493" s="10"/>
      <c r="Z493" s="31"/>
      <c r="AA493" s="31"/>
      <c r="AB493" s="31"/>
      <c r="AC493" s="31"/>
      <c r="AD493" s="31"/>
      <c r="AE493" s="31"/>
      <c r="AF493" s="31"/>
      <c r="AG493" s="31"/>
      <c r="AH493" s="31"/>
      <c r="AI493" s="31"/>
      <c r="AL493" s="198"/>
      <c r="AM493" s="199"/>
      <c r="AN493" s="199"/>
      <c r="AO493" s="199"/>
      <c r="AP493" s="199"/>
      <c r="AQ493" s="199"/>
      <c r="AR493" s="199"/>
      <c r="AS493" s="30"/>
      <c r="AT493" s="198"/>
      <c r="AU493" s="198"/>
      <c r="AV493" s="198"/>
      <c r="AW493" s="147"/>
      <c r="AX493" s="147"/>
      <c r="AY493" s="10"/>
      <c r="AZ493" s="12"/>
      <c r="BA493" s="12"/>
      <c r="BB493" s="12"/>
      <c r="BC493" s="12"/>
      <c r="BD493" s="12"/>
      <c r="BE493" s="12"/>
      <c r="BJ493" s="147"/>
      <c r="BK493" s="215"/>
      <c r="BL493" s="147"/>
      <c r="BM493" s="147"/>
      <c r="BN493" s="147"/>
      <c r="BO493" s="147"/>
      <c r="BP493" s="147"/>
      <c r="BQ493" s="147"/>
      <c r="BS493" s="10"/>
      <c r="BT493" s="12"/>
      <c r="BU493" s="12"/>
      <c r="BV493" s="12"/>
      <c r="BW493" s="12"/>
      <c r="BX493" s="12"/>
      <c r="BY493" s="12"/>
      <c r="CG493" s="198"/>
      <c r="CH493" s="199"/>
      <c r="CI493" s="199"/>
      <c r="CJ493" s="199"/>
      <c r="CK493" s="199"/>
      <c r="CL493" s="199"/>
      <c r="CM493" s="199"/>
      <c r="CN493" s="30"/>
      <c r="CO493" s="198"/>
      <c r="CP493" s="198"/>
      <c r="CQ493" s="198"/>
    </row>
    <row r="494" spans="3:95" x14ac:dyDescent="0.2">
      <c r="C494" s="12"/>
      <c r="D494" s="10"/>
      <c r="E494" s="10"/>
      <c r="F494" s="10"/>
      <c r="G494" s="10"/>
      <c r="H494" s="10"/>
      <c r="I494" s="10"/>
      <c r="J494"/>
      <c r="K494" s="8"/>
      <c r="L494" s="8"/>
      <c r="M494" s="8"/>
      <c r="Y494" s="12"/>
      <c r="Z494" s="31"/>
      <c r="AA494" s="31"/>
      <c r="AB494" s="31"/>
      <c r="AC494" s="31"/>
      <c r="AD494" s="31"/>
      <c r="AE494" s="31"/>
      <c r="AF494" s="31"/>
      <c r="AG494" s="31"/>
      <c r="AH494" s="31"/>
      <c r="AI494" s="31"/>
      <c r="AL494" s="199"/>
      <c r="AM494" s="198"/>
      <c r="AN494" s="198"/>
      <c r="AO494" s="198"/>
      <c r="AP494" s="198"/>
      <c r="AQ494" s="198"/>
      <c r="AR494" s="198"/>
      <c r="AS494" s="30"/>
      <c r="AT494" s="198"/>
      <c r="AU494" s="198"/>
      <c r="AV494" s="198"/>
      <c r="AW494" s="147"/>
      <c r="AX494" s="147"/>
      <c r="AY494" s="12"/>
      <c r="AZ494" s="10"/>
      <c r="BA494" s="10"/>
      <c r="BB494" s="10"/>
      <c r="BC494" s="10"/>
      <c r="BD494" s="10"/>
      <c r="BE494" s="10"/>
      <c r="BJ494" s="147"/>
      <c r="BK494" s="215"/>
      <c r="BL494" s="147"/>
      <c r="BM494" s="147"/>
      <c r="BN494" s="147"/>
      <c r="BO494" s="147"/>
      <c r="BP494" s="147"/>
      <c r="BQ494" s="147"/>
      <c r="BS494" s="12"/>
      <c r="BT494" s="10"/>
      <c r="BU494" s="10"/>
      <c r="BV494" s="10"/>
      <c r="BW494" s="10"/>
      <c r="BX494" s="10"/>
      <c r="BY494" s="10"/>
      <c r="CG494" s="199"/>
      <c r="CH494" s="198"/>
      <c r="CI494" s="198"/>
      <c r="CJ494" s="198"/>
      <c r="CK494" s="198"/>
      <c r="CL494" s="198"/>
      <c r="CM494" s="198"/>
      <c r="CN494" s="30"/>
      <c r="CO494" s="198"/>
      <c r="CP494" s="198"/>
      <c r="CQ494" s="198"/>
    </row>
    <row r="495" spans="3:95" x14ac:dyDescent="0.2">
      <c r="C495" s="12"/>
      <c r="D495" s="10"/>
      <c r="E495" s="10"/>
      <c r="F495" s="10"/>
      <c r="G495" s="10"/>
      <c r="H495" s="10"/>
      <c r="I495" s="10"/>
      <c r="J495"/>
      <c r="K495" s="8"/>
      <c r="L495" s="8"/>
      <c r="M495" s="8"/>
      <c r="Y495" s="12"/>
      <c r="Z495" s="31"/>
      <c r="AA495" s="31"/>
      <c r="AB495" s="31"/>
      <c r="AC495" s="31"/>
      <c r="AD495" s="31"/>
      <c r="AE495" s="31"/>
      <c r="AF495" s="31"/>
      <c r="AG495" s="31"/>
      <c r="AH495" s="31"/>
      <c r="AI495" s="31"/>
      <c r="AL495" s="199"/>
      <c r="AM495" s="198"/>
      <c r="AN495" s="198"/>
      <c r="AO495" s="198"/>
      <c r="AP495" s="198"/>
      <c r="AQ495" s="198"/>
      <c r="AR495" s="198"/>
      <c r="AS495" s="30"/>
      <c r="AT495" s="198"/>
      <c r="AU495" s="198"/>
      <c r="AV495" s="198"/>
      <c r="AW495" s="147"/>
      <c r="AX495" s="147"/>
      <c r="AY495" s="12"/>
      <c r="AZ495" s="10"/>
      <c r="BA495" s="10"/>
      <c r="BB495" s="10"/>
      <c r="BC495" s="10"/>
      <c r="BD495" s="10"/>
      <c r="BE495" s="10"/>
      <c r="BJ495" s="147"/>
      <c r="BK495" s="215"/>
      <c r="BL495" s="147"/>
      <c r="BM495" s="147"/>
      <c r="BN495" s="147"/>
      <c r="BO495" s="147"/>
      <c r="BP495" s="147"/>
      <c r="BQ495" s="147"/>
      <c r="BS495" s="12"/>
      <c r="BT495" s="10"/>
      <c r="BU495" s="10"/>
      <c r="BV495" s="10"/>
      <c r="BW495" s="10"/>
      <c r="BX495" s="10"/>
      <c r="BY495" s="10"/>
      <c r="CG495" s="199"/>
      <c r="CH495" s="198"/>
      <c r="CI495" s="198"/>
      <c r="CJ495" s="198"/>
      <c r="CK495" s="198"/>
      <c r="CL495" s="198"/>
      <c r="CM495" s="198"/>
      <c r="CN495" s="30"/>
      <c r="CO495" s="198"/>
      <c r="CP495" s="198"/>
      <c r="CQ495" s="198"/>
    </row>
    <row r="496" spans="3:95" x14ac:dyDescent="0.2">
      <c r="C496" s="12"/>
      <c r="D496" s="10"/>
      <c r="E496" s="10"/>
      <c r="F496" s="10"/>
      <c r="G496" s="10"/>
      <c r="H496" s="10"/>
      <c r="I496" s="10"/>
      <c r="J496"/>
      <c r="K496" s="8"/>
      <c r="L496" s="8"/>
      <c r="M496" s="8"/>
      <c r="Y496" s="12"/>
      <c r="Z496" s="31"/>
      <c r="AA496" s="31"/>
      <c r="AB496" s="31"/>
      <c r="AC496" s="31"/>
      <c r="AD496" s="31"/>
      <c r="AE496" s="31"/>
      <c r="AF496" s="31"/>
      <c r="AG496" s="31"/>
      <c r="AH496" s="31"/>
      <c r="AI496" s="31"/>
      <c r="AL496" s="199"/>
      <c r="AM496" s="198"/>
      <c r="AN496" s="198"/>
      <c r="AO496" s="198"/>
      <c r="AP496" s="198"/>
      <c r="AQ496" s="198"/>
      <c r="AR496" s="198"/>
      <c r="AS496" s="30"/>
      <c r="AT496" s="198"/>
      <c r="AU496" s="198"/>
      <c r="AV496" s="198"/>
      <c r="AW496" s="147"/>
      <c r="AX496" s="147"/>
      <c r="AY496" s="12"/>
      <c r="AZ496" s="10"/>
      <c r="BA496" s="10"/>
      <c r="BB496" s="10"/>
      <c r="BC496" s="10"/>
      <c r="BD496" s="10"/>
      <c r="BE496" s="10"/>
      <c r="BJ496" s="147"/>
      <c r="BK496" s="215"/>
      <c r="BL496" s="147"/>
      <c r="BM496" s="147"/>
      <c r="BN496" s="147"/>
      <c r="BO496" s="147"/>
      <c r="BP496" s="147"/>
      <c r="BQ496" s="147"/>
      <c r="BS496" s="12"/>
      <c r="BT496" s="10"/>
      <c r="BU496" s="10"/>
      <c r="BV496" s="10"/>
      <c r="BW496" s="10"/>
      <c r="BX496" s="10"/>
      <c r="BY496" s="10"/>
      <c r="CG496" s="199"/>
      <c r="CH496" s="198"/>
      <c r="CI496" s="198"/>
      <c r="CJ496" s="198"/>
      <c r="CK496" s="198"/>
      <c r="CL496" s="198"/>
      <c r="CM496" s="198"/>
      <c r="CN496" s="30"/>
      <c r="CO496" s="198"/>
      <c r="CP496" s="198"/>
      <c r="CQ496" s="198"/>
    </row>
    <row r="497" spans="3:95" x14ac:dyDescent="0.2">
      <c r="C497" s="12"/>
      <c r="D497" s="10"/>
      <c r="E497" s="10"/>
      <c r="F497" s="10"/>
      <c r="G497" s="10"/>
      <c r="H497" s="10"/>
      <c r="I497" s="10"/>
      <c r="J497"/>
      <c r="K497" s="8"/>
      <c r="L497" s="8"/>
      <c r="M497" s="8"/>
      <c r="Y497" s="12"/>
      <c r="Z497" s="31"/>
      <c r="AA497" s="31"/>
      <c r="AB497" s="31"/>
      <c r="AC497" s="31"/>
      <c r="AD497" s="31"/>
      <c r="AE497" s="31"/>
      <c r="AF497" s="31"/>
      <c r="AG497" s="31"/>
      <c r="AH497" s="31"/>
      <c r="AI497" s="31"/>
      <c r="AL497" s="199"/>
      <c r="AM497" s="198"/>
      <c r="AN497" s="198"/>
      <c r="AO497" s="198"/>
      <c r="AP497" s="198"/>
      <c r="AQ497" s="198"/>
      <c r="AR497" s="198"/>
      <c r="AS497" s="30"/>
      <c r="AT497" s="198"/>
      <c r="AU497" s="198"/>
      <c r="AV497" s="198"/>
      <c r="AW497" s="147"/>
      <c r="AX497" s="147"/>
      <c r="AY497" s="12"/>
      <c r="AZ497" s="10"/>
      <c r="BA497" s="10"/>
      <c r="BB497" s="10"/>
      <c r="BC497" s="10"/>
      <c r="BD497" s="10"/>
      <c r="BE497" s="10"/>
      <c r="BJ497" s="147"/>
      <c r="BK497" s="215"/>
      <c r="BL497" s="147"/>
      <c r="BM497" s="147"/>
      <c r="BN497" s="147"/>
      <c r="BO497" s="147"/>
      <c r="BP497" s="147"/>
      <c r="BQ497" s="147"/>
      <c r="BS497" s="12"/>
      <c r="BT497" s="10"/>
      <c r="BU497" s="10"/>
      <c r="BV497" s="10"/>
      <c r="BW497" s="10"/>
      <c r="BX497" s="10"/>
      <c r="BY497" s="10"/>
      <c r="CG497" s="199"/>
      <c r="CH497" s="198"/>
      <c r="CI497" s="198"/>
      <c r="CJ497" s="198"/>
      <c r="CK497" s="198"/>
      <c r="CL497" s="198"/>
      <c r="CM497" s="198"/>
      <c r="CN497" s="30"/>
      <c r="CO497" s="198"/>
      <c r="CP497" s="198"/>
      <c r="CQ497" s="198"/>
    </row>
    <row r="498" spans="3:95" x14ac:dyDescent="0.2">
      <c r="C498" s="12"/>
      <c r="D498" s="10"/>
      <c r="E498" s="10"/>
      <c r="F498" s="10"/>
      <c r="G498" s="10"/>
      <c r="H498" s="10"/>
      <c r="I498" s="10"/>
      <c r="J498"/>
      <c r="K498" s="8"/>
      <c r="L498" s="8"/>
      <c r="M498" s="8"/>
      <c r="Y498" s="12"/>
      <c r="Z498" s="31"/>
      <c r="AA498" s="31"/>
      <c r="AB498" s="31"/>
      <c r="AC498" s="31"/>
      <c r="AD498" s="31"/>
      <c r="AE498" s="31"/>
      <c r="AF498" s="31"/>
      <c r="AG498" s="31"/>
      <c r="AH498" s="31"/>
      <c r="AI498" s="31"/>
      <c r="AL498" s="199"/>
      <c r="AM498" s="198"/>
      <c r="AN498" s="198"/>
      <c r="AO498" s="198"/>
      <c r="AP498" s="198"/>
      <c r="AQ498" s="198"/>
      <c r="AR498" s="198"/>
      <c r="AS498" s="30"/>
      <c r="AT498" s="198"/>
      <c r="AU498" s="198"/>
      <c r="AV498" s="198"/>
      <c r="AW498" s="147"/>
      <c r="AX498" s="147"/>
      <c r="AY498" s="12"/>
      <c r="AZ498" s="10"/>
      <c r="BA498" s="10"/>
      <c r="BB498" s="10"/>
      <c r="BC498" s="10"/>
      <c r="BD498" s="10"/>
      <c r="BE498" s="10"/>
      <c r="BJ498" s="147"/>
      <c r="BK498" s="215"/>
      <c r="BL498" s="147"/>
      <c r="BM498" s="147"/>
      <c r="BN498" s="147"/>
      <c r="BO498" s="147"/>
      <c r="BP498" s="147"/>
      <c r="BQ498" s="147"/>
      <c r="BS498" s="12"/>
      <c r="BT498" s="10"/>
      <c r="BU498" s="10"/>
      <c r="BV498" s="10"/>
      <c r="BW498" s="10"/>
      <c r="BX498" s="10"/>
      <c r="BY498" s="10"/>
      <c r="CG498" s="199"/>
      <c r="CH498" s="198"/>
      <c r="CI498" s="198"/>
      <c r="CJ498" s="198"/>
      <c r="CK498" s="198"/>
      <c r="CL498" s="198"/>
      <c r="CM498" s="198"/>
      <c r="CN498" s="30"/>
      <c r="CO498" s="198"/>
      <c r="CP498" s="198"/>
      <c r="CQ498" s="198"/>
    </row>
    <row r="499" spans="3:95" x14ac:dyDescent="0.2">
      <c r="C499" s="12"/>
      <c r="D499" s="10"/>
      <c r="E499" s="10"/>
      <c r="F499" s="10"/>
      <c r="G499" s="10"/>
      <c r="H499" s="10"/>
      <c r="I499" s="10"/>
      <c r="J499"/>
      <c r="K499" s="8"/>
      <c r="L499" s="8"/>
      <c r="M499" s="8"/>
      <c r="Y499" s="12"/>
      <c r="Z499" s="31"/>
      <c r="AA499" s="31"/>
      <c r="AB499" s="31"/>
      <c r="AC499" s="31"/>
      <c r="AD499" s="31"/>
      <c r="AE499" s="31"/>
      <c r="AF499" s="31"/>
      <c r="AG499" s="31"/>
      <c r="AH499" s="31"/>
      <c r="AI499" s="31"/>
      <c r="AL499" s="199"/>
      <c r="AM499" s="198"/>
      <c r="AN499" s="198"/>
      <c r="AO499" s="198"/>
      <c r="AP499" s="198"/>
      <c r="AQ499" s="198"/>
      <c r="AR499" s="198"/>
      <c r="AS499" s="30"/>
      <c r="AT499" s="198"/>
      <c r="AU499" s="198"/>
      <c r="AV499" s="198"/>
      <c r="AW499" s="147"/>
      <c r="AX499" s="147"/>
      <c r="AY499" s="12"/>
      <c r="AZ499" s="10"/>
      <c r="BA499" s="10"/>
      <c r="BB499" s="10"/>
      <c r="BC499" s="10"/>
      <c r="BD499" s="10"/>
      <c r="BE499" s="10"/>
      <c r="BJ499" s="147"/>
      <c r="BK499" s="215"/>
      <c r="BL499" s="147"/>
      <c r="BM499" s="147"/>
      <c r="BN499" s="147"/>
      <c r="BO499" s="147"/>
      <c r="BP499" s="147"/>
      <c r="BQ499" s="147"/>
      <c r="BS499" s="12"/>
      <c r="BT499" s="10"/>
      <c r="BU499" s="10"/>
      <c r="BV499" s="10"/>
      <c r="BW499" s="10"/>
      <c r="BX499" s="10"/>
      <c r="BY499" s="10"/>
      <c r="CG499" s="199"/>
      <c r="CH499" s="198"/>
      <c r="CI499" s="198"/>
      <c r="CJ499" s="198"/>
      <c r="CK499" s="198"/>
      <c r="CL499" s="198"/>
      <c r="CM499" s="198"/>
      <c r="CN499" s="30"/>
      <c r="CO499" s="198"/>
      <c r="CP499" s="198"/>
      <c r="CQ499" s="198"/>
    </row>
    <row r="500" spans="3:95" x14ac:dyDescent="0.2">
      <c r="D500" s="10"/>
      <c r="E500" s="10"/>
      <c r="F500" s="10"/>
      <c r="G500" s="10"/>
      <c r="H500" s="10"/>
      <c r="I500" s="10"/>
      <c r="Z500" s="31"/>
      <c r="AA500" s="31"/>
      <c r="AB500" s="31"/>
      <c r="AC500" s="31"/>
      <c r="AD500" s="31"/>
      <c r="AE500" s="31"/>
      <c r="AF500" s="31"/>
      <c r="AG500" s="31"/>
      <c r="AH500" s="31"/>
      <c r="AI500" s="31"/>
      <c r="AL500" s="30"/>
      <c r="AM500" s="198"/>
      <c r="AN500" s="198"/>
      <c r="AO500" s="198"/>
      <c r="AP500" s="198"/>
      <c r="AQ500" s="198"/>
      <c r="AR500" s="198"/>
      <c r="AS500" s="30"/>
      <c r="AT500" s="198"/>
      <c r="AU500" s="198"/>
      <c r="AV500" s="198"/>
      <c r="AW500" s="147"/>
      <c r="AX500" s="147"/>
      <c r="AZ500" s="10"/>
      <c r="BA500" s="10"/>
      <c r="BB500" s="10"/>
      <c r="BC500" s="10"/>
      <c r="BD500" s="10"/>
      <c r="BE500" s="10"/>
      <c r="BJ500" s="147"/>
      <c r="BK500" s="215"/>
      <c r="BL500" s="147"/>
      <c r="BM500" s="147"/>
      <c r="BN500" s="147"/>
      <c r="BO500" s="147"/>
      <c r="BP500" s="147"/>
      <c r="BQ500" s="147"/>
      <c r="BT500" s="10"/>
      <c r="BU500" s="10"/>
      <c r="BV500" s="10"/>
      <c r="BW500" s="10"/>
      <c r="BX500" s="10"/>
      <c r="BY500" s="10"/>
      <c r="CG500" s="30"/>
      <c r="CH500" s="198"/>
      <c r="CI500" s="198"/>
      <c r="CJ500" s="198"/>
      <c r="CK500" s="198"/>
      <c r="CL500" s="198"/>
      <c r="CM500" s="198"/>
      <c r="CN500" s="30"/>
      <c r="CO500" s="198"/>
      <c r="CP500" s="198"/>
      <c r="CQ500" s="198"/>
    </row>
    <row r="501" spans="3:95" x14ac:dyDescent="0.2">
      <c r="Z501" s="31"/>
      <c r="AA501" s="31"/>
      <c r="AB501" s="31"/>
      <c r="AC501" s="31"/>
      <c r="AD501" s="31"/>
      <c r="AE501" s="31"/>
      <c r="AF501" s="31"/>
      <c r="AG501" s="31"/>
      <c r="AH501" s="31"/>
      <c r="AI501" s="31"/>
      <c r="AL501" s="30"/>
      <c r="AM501" s="30"/>
      <c r="AN501" s="30"/>
      <c r="AO501" s="30"/>
      <c r="AP501" s="30"/>
      <c r="AQ501" s="30"/>
      <c r="AR501" s="30"/>
      <c r="AS501" s="30"/>
      <c r="AT501" s="198"/>
      <c r="AU501" s="198"/>
      <c r="AV501" s="198"/>
      <c r="AW501" s="147"/>
      <c r="AX501" s="147"/>
      <c r="BJ501" s="147"/>
      <c r="BK501" s="215"/>
      <c r="BL501" s="147"/>
      <c r="BM501" s="147"/>
      <c r="BN501" s="147"/>
      <c r="BO501" s="147"/>
      <c r="BP501" s="147"/>
      <c r="BQ501" s="147"/>
      <c r="CG501" s="30"/>
      <c r="CH501" s="30"/>
      <c r="CI501" s="30"/>
      <c r="CJ501" s="30"/>
      <c r="CK501" s="30"/>
      <c r="CL501" s="30"/>
      <c r="CM501" s="30"/>
      <c r="CN501" s="30"/>
      <c r="CO501" s="198"/>
      <c r="CP501" s="198"/>
      <c r="CQ501" s="198"/>
    </row>
    <row r="502" spans="3:95" x14ac:dyDescent="0.2">
      <c r="Z502" s="31"/>
      <c r="AA502" s="31"/>
      <c r="AB502" s="31"/>
      <c r="AC502" s="31"/>
      <c r="AD502" s="31"/>
      <c r="AE502" s="31"/>
      <c r="AF502" s="31"/>
      <c r="AG502" s="31"/>
      <c r="AH502" s="31"/>
      <c r="AI502" s="31"/>
      <c r="AL502" s="30"/>
      <c r="AM502" s="30"/>
      <c r="AN502" s="30"/>
      <c r="AO502" s="30"/>
      <c r="AP502" s="30"/>
      <c r="AQ502" s="30"/>
      <c r="AR502" s="30"/>
      <c r="AS502" s="30"/>
      <c r="AT502" s="198"/>
      <c r="AU502" s="198"/>
      <c r="AV502" s="198"/>
      <c r="AW502" s="147"/>
      <c r="AX502" s="147"/>
      <c r="BJ502" s="147"/>
      <c r="BK502" s="215"/>
      <c r="BL502" s="147"/>
      <c r="BM502" s="147"/>
      <c r="BN502" s="147"/>
      <c r="BO502" s="147"/>
      <c r="BP502" s="147"/>
      <c r="BQ502" s="147"/>
      <c r="CG502" s="30"/>
      <c r="CH502" s="30"/>
      <c r="CI502" s="30"/>
      <c r="CJ502" s="30"/>
      <c r="CK502" s="30"/>
      <c r="CL502" s="30"/>
      <c r="CM502" s="30"/>
      <c r="CN502" s="30"/>
      <c r="CO502" s="198"/>
      <c r="CP502" s="198"/>
      <c r="CQ502" s="198"/>
    </row>
    <row r="503" spans="3:95" x14ac:dyDescent="0.2">
      <c r="C503" s="10"/>
      <c r="D503" s="12"/>
      <c r="E503" s="12"/>
      <c r="F503" s="12"/>
      <c r="G503" s="12"/>
      <c r="H503" s="12"/>
      <c r="I503" s="12"/>
      <c r="J503"/>
      <c r="K503" s="8"/>
      <c r="L503" s="8"/>
      <c r="M503" s="8"/>
      <c r="Y503" s="10"/>
      <c r="Z503" s="31"/>
      <c r="AA503" s="31"/>
      <c r="AB503" s="31"/>
      <c r="AC503" s="31"/>
      <c r="AD503" s="31"/>
      <c r="AE503" s="31"/>
      <c r="AF503" s="31"/>
      <c r="AG503" s="31"/>
      <c r="AH503" s="31"/>
      <c r="AI503" s="31"/>
      <c r="AL503" s="198"/>
      <c r="AM503" s="199"/>
      <c r="AN503" s="199"/>
      <c r="AO503" s="199"/>
      <c r="AP503" s="199"/>
      <c r="AQ503" s="199"/>
      <c r="AR503" s="199"/>
      <c r="AS503" s="30"/>
      <c r="AT503" s="198"/>
      <c r="AU503" s="198"/>
      <c r="AV503" s="198"/>
      <c r="AW503" s="147"/>
      <c r="AX503" s="147"/>
      <c r="AY503" s="10"/>
      <c r="AZ503" s="12"/>
      <c r="BA503" s="12"/>
      <c r="BB503" s="12"/>
      <c r="BC503" s="12"/>
      <c r="BD503" s="12"/>
      <c r="BE503" s="12"/>
      <c r="BJ503" s="147"/>
      <c r="BK503" s="215"/>
      <c r="BL503" s="147"/>
      <c r="BM503" s="147"/>
      <c r="BN503" s="147"/>
      <c r="BO503" s="147"/>
      <c r="BP503" s="147"/>
      <c r="BQ503" s="147"/>
      <c r="BS503" s="10"/>
      <c r="BT503" s="12"/>
      <c r="BU503" s="12"/>
      <c r="BV503" s="12"/>
      <c r="BW503" s="12"/>
      <c r="BX503" s="12"/>
      <c r="BY503" s="12"/>
      <c r="CG503" s="198"/>
      <c r="CH503" s="199"/>
      <c r="CI503" s="199"/>
      <c r="CJ503" s="199"/>
      <c r="CK503" s="199"/>
      <c r="CL503" s="199"/>
      <c r="CM503" s="199"/>
      <c r="CN503" s="30"/>
      <c r="CO503" s="198"/>
      <c r="CP503" s="198"/>
      <c r="CQ503" s="198"/>
    </row>
    <row r="504" spans="3:95" x14ac:dyDescent="0.2">
      <c r="C504" s="12"/>
      <c r="D504" s="10"/>
      <c r="E504" s="10"/>
      <c r="F504" s="10"/>
      <c r="G504" s="10"/>
      <c r="H504" s="10"/>
      <c r="I504" s="10"/>
      <c r="J504"/>
      <c r="K504" s="8"/>
      <c r="L504" s="8"/>
      <c r="M504" s="8"/>
      <c r="Y504" s="12"/>
      <c r="Z504" s="31"/>
      <c r="AA504" s="31"/>
      <c r="AB504" s="31"/>
      <c r="AC504" s="31"/>
      <c r="AD504" s="31"/>
      <c r="AE504" s="31"/>
      <c r="AF504" s="31"/>
      <c r="AG504" s="31"/>
      <c r="AH504" s="31"/>
      <c r="AI504" s="31"/>
      <c r="AL504" s="199"/>
      <c r="AM504" s="198"/>
      <c r="AN504" s="198"/>
      <c r="AO504" s="198"/>
      <c r="AP504" s="198"/>
      <c r="AQ504" s="198"/>
      <c r="AR504" s="198"/>
      <c r="AS504" s="30"/>
      <c r="AT504" s="198"/>
      <c r="AU504" s="198"/>
      <c r="AV504" s="198"/>
      <c r="AW504" s="147"/>
      <c r="AX504" s="147"/>
      <c r="AY504" s="12"/>
      <c r="AZ504" s="10"/>
      <c r="BA504" s="10"/>
      <c r="BB504" s="10"/>
      <c r="BC504" s="10"/>
      <c r="BD504" s="10"/>
      <c r="BE504" s="10"/>
      <c r="BJ504" s="147"/>
      <c r="BK504" s="215"/>
      <c r="BL504" s="147"/>
      <c r="BM504" s="147"/>
      <c r="BN504" s="147"/>
      <c r="BO504" s="147"/>
      <c r="BP504" s="147"/>
      <c r="BQ504" s="147"/>
      <c r="BS504" s="12"/>
      <c r="BT504" s="10"/>
      <c r="BU504" s="10"/>
      <c r="BV504" s="10"/>
      <c r="BW504" s="10"/>
      <c r="BX504" s="10"/>
      <c r="BY504" s="10"/>
      <c r="CG504" s="199"/>
      <c r="CH504" s="198"/>
      <c r="CI504" s="198"/>
      <c r="CJ504" s="198"/>
      <c r="CK504" s="198"/>
      <c r="CL504" s="198"/>
      <c r="CM504" s="198"/>
      <c r="CN504" s="30"/>
      <c r="CO504" s="198"/>
      <c r="CP504" s="198"/>
      <c r="CQ504" s="198"/>
    </row>
    <row r="505" spans="3:95" x14ac:dyDescent="0.2">
      <c r="C505" s="12"/>
      <c r="D505" s="10"/>
      <c r="E505" s="10"/>
      <c r="F505" s="10"/>
      <c r="G505" s="10"/>
      <c r="H505" s="10"/>
      <c r="I505" s="10"/>
      <c r="J505"/>
      <c r="K505" s="8"/>
      <c r="L505" s="8"/>
      <c r="M505" s="8"/>
      <c r="Y505" s="12"/>
      <c r="Z505" s="31"/>
      <c r="AA505" s="31"/>
      <c r="AB505" s="31"/>
      <c r="AC505" s="31"/>
      <c r="AD505" s="31"/>
      <c r="AE505" s="31"/>
      <c r="AF505" s="31"/>
      <c r="AG505" s="31"/>
      <c r="AH505" s="31"/>
      <c r="AI505" s="31"/>
      <c r="AL505" s="199"/>
      <c r="AM505" s="198"/>
      <c r="AN505" s="198"/>
      <c r="AO505" s="198"/>
      <c r="AP505" s="198"/>
      <c r="AQ505" s="198"/>
      <c r="AR505" s="198"/>
      <c r="AS505" s="30"/>
      <c r="AT505" s="198"/>
      <c r="AU505" s="198"/>
      <c r="AV505" s="198"/>
      <c r="AW505" s="147"/>
      <c r="AX505" s="147"/>
      <c r="AY505" s="12"/>
      <c r="AZ505" s="10"/>
      <c r="BA505" s="10"/>
      <c r="BB505" s="10"/>
      <c r="BC505" s="10"/>
      <c r="BD505" s="10"/>
      <c r="BE505" s="10"/>
      <c r="BJ505" s="147"/>
      <c r="BK505" s="215"/>
      <c r="BL505" s="147"/>
      <c r="BM505" s="147"/>
      <c r="BN505" s="147"/>
      <c r="BO505" s="147"/>
      <c r="BP505" s="147"/>
      <c r="BQ505" s="147"/>
      <c r="BS505" s="12"/>
      <c r="BT505" s="10"/>
      <c r="BU505" s="10"/>
      <c r="BV505" s="10"/>
      <c r="BW505" s="10"/>
      <c r="BX505" s="10"/>
      <c r="BY505" s="10"/>
      <c r="CG505" s="199"/>
      <c r="CH505" s="198"/>
      <c r="CI505" s="198"/>
      <c r="CJ505" s="198"/>
      <c r="CK505" s="198"/>
      <c r="CL505" s="198"/>
      <c r="CM505" s="198"/>
      <c r="CN505" s="30"/>
      <c r="CO505" s="198"/>
      <c r="CP505" s="198"/>
      <c r="CQ505" s="198"/>
    </row>
    <row r="506" spans="3:95" x14ac:dyDescent="0.2">
      <c r="C506" s="12"/>
      <c r="D506" s="10"/>
      <c r="E506" s="10"/>
      <c r="F506" s="10"/>
      <c r="G506" s="10"/>
      <c r="H506" s="10"/>
      <c r="I506" s="10"/>
      <c r="J506"/>
      <c r="K506" s="8"/>
      <c r="L506" s="8"/>
      <c r="M506" s="8"/>
      <c r="Y506" s="12"/>
      <c r="Z506" s="31"/>
      <c r="AA506" s="31"/>
      <c r="AB506" s="31"/>
      <c r="AC506" s="31"/>
      <c r="AD506" s="31"/>
      <c r="AE506" s="31"/>
      <c r="AF506" s="31"/>
      <c r="AG506" s="31"/>
      <c r="AH506" s="31"/>
      <c r="AI506" s="31"/>
      <c r="AL506" s="199"/>
      <c r="AM506" s="198"/>
      <c r="AN506" s="198"/>
      <c r="AO506" s="198"/>
      <c r="AP506" s="198"/>
      <c r="AQ506" s="198"/>
      <c r="AR506" s="198"/>
      <c r="AS506" s="30"/>
      <c r="AT506" s="198"/>
      <c r="AU506" s="198"/>
      <c r="AV506" s="198"/>
      <c r="AW506" s="147"/>
      <c r="AX506" s="147"/>
      <c r="AY506" s="12"/>
      <c r="AZ506" s="10"/>
      <c r="BA506" s="10"/>
      <c r="BB506" s="10"/>
      <c r="BC506" s="10"/>
      <c r="BD506" s="10"/>
      <c r="BE506" s="10"/>
      <c r="BJ506" s="147"/>
      <c r="BK506" s="215"/>
      <c r="BL506" s="147"/>
      <c r="BM506" s="147"/>
      <c r="BN506" s="147"/>
      <c r="BO506" s="147"/>
      <c r="BP506" s="147"/>
      <c r="BQ506" s="147"/>
      <c r="BS506" s="12"/>
      <c r="BT506" s="10"/>
      <c r="BU506" s="10"/>
      <c r="BV506" s="10"/>
      <c r="BW506" s="10"/>
      <c r="BX506" s="10"/>
      <c r="BY506" s="10"/>
      <c r="CG506" s="199"/>
      <c r="CH506" s="198"/>
      <c r="CI506" s="198"/>
      <c r="CJ506" s="198"/>
      <c r="CK506" s="198"/>
      <c r="CL506" s="198"/>
      <c r="CM506" s="198"/>
      <c r="CN506" s="30"/>
      <c r="CO506" s="198"/>
      <c r="CP506" s="198"/>
      <c r="CQ506" s="198"/>
    </row>
    <row r="507" spans="3:95" x14ac:dyDescent="0.2">
      <c r="C507" s="12"/>
      <c r="D507" s="10"/>
      <c r="E507" s="10"/>
      <c r="F507" s="10"/>
      <c r="G507" s="10"/>
      <c r="H507" s="10"/>
      <c r="I507" s="10"/>
      <c r="J507"/>
      <c r="K507" s="8"/>
      <c r="L507" s="8"/>
      <c r="M507" s="8"/>
      <c r="Y507" s="12"/>
      <c r="Z507" s="31"/>
      <c r="AA507" s="31"/>
      <c r="AB507" s="31"/>
      <c r="AC507" s="31"/>
      <c r="AD507" s="31"/>
      <c r="AE507" s="31"/>
      <c r="AF507" s="31"/>
      <c r="AG507" s="31"/>
      <c r="AH507" s="31"/>
      <c r="AI507" s="31"/>
      <c r="AL507" s="199"/>
      <c r="AM507" s="198"/>
      <c r="AN507" s="198"/>
      <c r="AO507" s="198"/>
      <c r="AP507" s="198"/>
      <c r="AQ507" s="198"/>
      <c r="AR507" s="198"/>
      <c r="AS507" s="30"/>
      <c r="AT507" s="198"/>
      <c r="AU507" s="198"/>
      <c r="AV507" s="198"/>
      <c r="AW507" s="147"/>
      <c r="AX507" s="147"/>
      <c r="AY507" s="12"/>
      <c r="AZ507" s="10"/>
      <c r="BA507" s="10"/>
      <c r="BB507" s="10"/>
      <c r="BC507" s="10"/>
      <c r="BD507" s="10"/>
      <c r="BE507" s="10"/>
      <c r="BJ507" s="147"/>
      <c r="BK507" s="215"/>
      <c r="BL507" s="147"/>
      <c r="BM507" s="147"/>
      <c r="BN507" s="147"/>
      <c r="BO507" s="147"/>
      <c r="BP507" s="147"/>
      <c r="BQ507" s="147"/>
      <c r="BS507" s="12"/>
      <c r="BT507" s="10"/>
      <c r="BU507" s="10"/>
      <c r="BV507" s="10"/>
      <c r="BW507" s="10"/>
      <c r="BX507" s="10"/>
      <c r="BY507" s="10"/>
      <c r="CG507" s="199"/>
      <c r="CH507" s="198"/>
      <c r="CI507" s="198"/>
      <c r="CJ507" s="198"/>
      <c r="CK507" s="198"/>
      <c r="CL507" s="198"/>
      <c r="CM507" s="198"/>
      <c r="CN507" s="30"/>
      <c r="CO507" s="198"/>
      <c r="CP507" s="198"/>
      <c r="CQ507" s="198"/>
    </row>
    <row r="508" spans="3:95" x14ac:dyDescent="0.2">
      <c r="C508" s="12"/>
      <c r="D508" s="10"/>
      <c r="E508" s="10"/>
      <c r="F508" s="10"/>
      <c r="G508" s="10"/>
      <c r="H508" s="10"/>
      <c r="I508" s="10"/>
      <c r="J508"/>
      <c r="K508" s="8"/>
      <c r="L508" s="8"/>
      <c r="M508" s="8"/>
      <c r="Y508" s="12"/>
      <c r="Z508" s="31"/>
      <c r="AA508" s="31"/>
      <c r="AB508" s="31"/>
      <c r="AC508" s="31"/>
      <c r="AD508" s="31"/>
      <c r="AE508" s="31"/>
      <c r="AF508" s="31"/>
      <c r="AG508" s="31"/>
      <c r="AH508" s="31"/>
      <c r="AI508" s="31"/>
      <c r="AL508" s="199"/>
      <c r="AM508" s="198"/>
      <c r="AN508" s="198"/>
      <c r="AO508" s="198"/>
      <c r="AP508" s="198"/>
      <c r="AQ508" s="198"/>
      <c r="AR508" s="198"/>
      <c r="AS508" s="30"/>
      <c r="AT508" s="198"/>
      <c r="AU508" s="198"/>
      <c r="AV508" s="198"/>
      <c r="AW508" s="147"/>
      <c r="AX508" s="147"/>
      <c r="AY508" s="12"/>
      <c r="AZ508" s="10"/>
      <c r="BA508" s="10"/>
      <c r="BB508" s="10"/>
      <c r="BC508" s="10"/>
      <c r="BD508" s="10"/>
      <c r="BE508" s="10"/>
      <c r="BJ508" s="147"/>
      <c r="BK508" s="215"/>
      <c r="BL508" s="147"/>
      <c r="BM508" s="147"/>
      <c r="BN508" s="147"/>
      <c r="BO508" s="147"/>
      <c r="BP508" s="147"/>
      <c r="BQ508" s="147"/>
      <c r="BS508" s="12"/>
      <c r="BT508" s="10"/>
      <c r="BU508" s="10"/>
      <c r="BV508" s="10"/>
      <c r="BW508" s="10"/>
      <c r="BX508" s="10"/>
      <c r="BY508" s="10"/>
      <c r="CG508" s="199"/>
      <c r="CH508" s="198"/>
      <c r="CI508" s="198"/>
      <c r="CJ508" s="198"/>
      <c r="CK508" s="198"/>
      <c r="CL508" s="198"/>
      <c r="CM508" s="198"/>
      <c r="CN508" s="30"/>
      <c r="CO508" s="198"/>
      <c r="CP508" s="198"/>
      <c r="CQ508" s="198"/>
    </row>
    <row r="509" spans="3:95" x14ac:dyDescent="0.2">
      <c r="C509" s="12"/>
      <c r="D509" s="10"/>
      <c r="E509" s="10"/>
      <c r="F509" s="10"/>
      <c r="G509" s="10"/>
      <c r="H509" s="10"/>
      <c r="I509" s="10"/>
      <c r="J509"/>
      <c r="K509" s="8"/>
      <c r="L509" s="8"/>
      <c r="M509" s="8"/>
      <c r="Y509" s="12"/>
      <c r="Z509" s="31"/>
      <c r="AA509" s="31"/>
      <c r="AB509" s="31"/>
      <c r="AC509" s="31"/>
      <c r="AD509" s="31"/>
      <c r="AE509" s="31"/>
      <c r="AF509" s="31"/>
      <c r="AG509" s="31"/>
      <c r="AH509" s="31"/>
      <c r="AI509" s="31"/>
      <c r="AL509" s="199"/>
      <c r="AM509" s="198"/>
      <c r="AN509" s="198"/>
      <c r="AO509" s="198"/>
      <c r="AP509" s="198"/>
      <c r="AQ509" s="198"/>
      <c r="AR509" s="198"/>
      <c r="AS509" s="30"/>
      <c r="AT509" s="198"/>
      <c r="AU509" s="198"/>
      <c r="AV509" s="198"/>
      <c r="AW509" s="147"/>
      <c r="AX509" s="147"/>
      <c r="AY509" s="12"/>
      <c r="AZ509" s="10"/>
      <c r="BA509" s="10"/>
      <c r="BB509" s="10"/>
      <c r="BC509" s="10"/>
      <c r="BD509" s="10"/>
      <c r="BE509" s="10"/>
      <c r="BJ509" s="147"/>
      <c r="BK509" s="215"/>
      <c r="BL509" s="147"/>
      <c r="BM509" s="147"/>
      <c r="BN509" s="147"/>
      <c r="BO509" s="147"/>
      <c r="BP509" s="147"/>
      <c r="BQ509" s="147"/>
      <c r="BS509" s="12"/>
      <c r="BT509" s="10"/>
      <c r="BU509" s="10"/>
      <c r="BV509" s="10"/>
      <c r="BW509" s="10"/>
      <c r="BX509" s="10"/>
      <c r="BY509" s="10"/>
      <c r="CG509" s="199"/>
      <c r="CH509" s="198"/>
      <c r="CI509" s="198"/>
      <c r="CJ509" s="198"/>
      <c r="CK509" s="198"/>
      <c r="CL509" s="198"/>
      <c r="CM509" s="198"/>
      <c r="CN509" s="30"/>
      <c r="CO509" s="198"/>
      <c r="CP509" s="198"/>
      <c r="CQ509" s="198"/>
    </row>
    <row r="510" spans="3:95" x14ac:dyDescent="0.2">
      <c r="D510" s="10"/>
      <c r="E510" s="10"/>
      <c r="F510" s="10"/>
      <c r="G510" s="10"/>
      <c r="H510" s="10"/>
      <c r="I510" s="10"/>
      <c r="Z510" s="31"/>
      <c r="AA510" s="31"/>
      <c r="AB510" s="31"/>
      <c r="AC510" s="31"/>
      <c r="AD510" s="31"/>
      <c r="AE510" s="31"/>
      <c r="AF510" s="31"/>
      <c r="AG510" s="31"/>
      <c r="AH510" s="31"/>
      <c r="AI510" s="31"/>
      <c r="AL510" s="30"/>
      <c r="AM510" s="198"/>
      <c r="AN510" s="198"/>
      <c r="AO510" s="198"/>
      <c r="AP510" s="198"/>
      <c r="AQ510" s="198"/>
      <c r="AR510" s="198"/>
      <c r="AS510" s="30"/>
      <c r="AT510" s="198"/>
      <c r="AU510" s="198"/>
      <c r="AV510" s="198"/>
      <c r="AW510" s="147"/>
      <c r="AX510" s="147"/>
      <c r="AZ510" s="10"/>
      <c r="BA510" s="10"/>
      <c r="BB510" s="10"/>
      <c r="BC510" s="10"/>
      <c r="BD510" s="10"/>
      <c r="BE510" s="10"/>
      <c r="BJ510" s="147"/>
      <c r="BK510" s="215"/>
      <c r="BL510" s="147"/>
      <c r="BM510" s="147"/>
      <c r="BN510" s="147"/>
      <c r="BO510" s="147"/>
      <c r="BP510" s="147"/>
      <c r="BQ510" s="147"/>
      <c r="BT510" s="10"/>
      <c r="BU510" s="10"/>
      <c r="BV510" s="10"/>
      <c r="BW510" s="10"/>
      <c r="BX510" s="10"/>
      <c r="BY510" s="10"/>
      <c r="CG510" s="30"/>
      <c r="CH510" s="198"/>
      <c r="CI510" s="198"/>
      <c r="CJ510" s="198"/>
      <c r="CK510" s="198"/>
      <c r="CL510" s="198"/>
      <c r="CM510" s="198"/>
      <c r="CN510" s="30"/>
      <c r="CO510" s="198"/>
      <c r="CP510" s="198"/>
      <c r="CQ510" s="198"/>
    </row>
    <row r="511" spans="3:95" x14ac:dyDescent="0.2">
      <c r="D511" s="10"/>
      <c r="E511" s="10"/>
      <c r="F511" s="10"/>
      <c r="G511" s="10"/>
      <c r="H511" s="10"/>
      <c r="I511" s="10"/>
      <c r="Z511" s="31"/>
      <c r="AA511" s="31"/>
      <c r="AB511" s="31"/>
      <c r="AC511" s="31"/>
      <c r="AD511" s="31"/>
      <c r="AE511" s="31"/>
      <c r="AF511" s="31"/>
      <c r="AG511" s="31"/>
      <c r="AH511" s="31"/>
      <c r="AI511" s="31"/>
      <c r="AL511" s="30"/>
      <c r="AM511" s="198"/>
      <c r="AN511" s="198"/>
      <c r="AO511" s="198"/>
      <c r="AP511" s="198"/>
      <c r="AQ511" s="198"/>
      <c r="AR511" s="198"/>
      <c r="AS511" s="30"/>
      <c r="AT511" s="198"/>
      <c r="AU511" s="198"/>
      <c r="AV511" s="198"/>
      <c r="AW511" s="147"/>
      <c r="AX511" s="147"/>
      <c r="AZ511" s="10"/>
      <c r="BA511" s="10"/>
      <c r="BB511" s="10"/>
      <c r="BC511" s="10"/>
      <c r="BD511" s="10"/>
      <c r="BE511" s="10"/>
      <c r="BJ511" s="147"/>
      <c r="BK511" s="215"/>
      <c r="BL511" s="147"/>
      <c r="BM511" s="147"/>
      <c r="BN511" s="147"/>
      <c r="BO511" s="147"/>
      <c r="BP511" s="147"/>
      <c r="BQ511" s="147"/>
      <c r="BT511" s="10"/>
      <c r="BU511" s="10"/>
      <c r="BV511" s="10"/>
      <c r="BW511" s="10"/>
      <c r="BX511" s="10"/>
      <c r="BY511" s="10"/>
      <c r="CG511" s="30"/>
      <c r="CH511" s="198"/>
      <c r="CI511" s="198"/>
      <c r="CJ511" s="198"/>
      <c r="CK511" s="198"/>
      <c r="CL511" s="198"/>
      <c r="CM511" s="198"/>
      <c r="CN511" s="30"/>
      <c r="CO511" s="198"/>
      <c r="CP511" s="198"/>
      <c r="CQ511" s="198"/>
    </row>
    <row r="512" spans="3:95" x14ac:dyDescent="0.2">
      <c r="D512" s="10"/>
      <c r="E512" s="10"/>
      <c r="F512" s="10"/>
      <c r="G512" s="10"/>
      <c r="H512" s="10"/>
      <c r="I512" s="10"/>
      <c r="Z512" s="31"/>
      <c r="AA512" s="31"/>
      <c r="AB512" s="31"/>
      <c r="AC512" s="31"/>
      <c r="AD512" s="31"/>
      <c r="AE512" s="31"/>
      <c r="AF512" s="31"/>
      <c r="AG512" s="31"/>
      <c r="AH512" s="31"/>
      <c r="AI512" s="31"/>
      <c r="AL512" s="30"/>
      <c r="AM512" s="198"/>
      <c r="AN512" s="198"/>
      <c r="AO512" s="198"/>
      <c r="AP512" s="198"/>
      <c r="AQ512" s="198"/>
      <c r="AR512" s="198"/>
      <c r="AS512" s="30"/>
      <c r="AT512" s="198"/>
      <c r="AU512" s="198"/>
      <c r="AV512" s="198"/>
      <c r="AW512" s="147"/>
      <c r="AX512" s="147"/>
      <c r="AZ512" s="10"/>
      <c r="BA512" s="10"/>
      <c r="BB512" s="10"/>
      <c r="BC512" s="10"/>
      <c r="BD512" s="10"/>
      <c r="BE512" s="10"/>
      <c r="BJ512" s="147"/>
      <c r="BK512" s="215"/>
      <c r="BL512" s="147"/>
      <c r="BM512" s="147"/>
      <c r="BN512" s="147"/>
      <c r="BO512" s="147"/>
      <c r="BP512" s="147"/>
      <c r="BQ512" s="147"/>
      <c r="BT512" s="10"/>
      <c r="BU512" s="10"/>
      <c r="BV512" s="10"/>
      <c r="BW512" s="10"/>
      <c r="BX512" s="10"/>
      <c r="BY512" s="10"/>
      <c r="CG512" s="30"/>
      <c r="CH512" s="198"/>
      <c r="CI512" s="198"/>
      <c r="CJ512" s="198"/>
      <c r="CK512" s="198"/>
      <c r="CL512" s="198"/>
      <c r="CM512" s="198"/>
      <c r="CN512" s="30"/>
      <c r="CO512" s="198"/>
      <c r="CP512" s="198"/>
      <c r="CQ512" s="198"/>
    </row>
    <row r="513" spans="4:95" x14ac:dyDescent="0.2">
      <c r="D513" s="12"/>
      <c r="E513" s="12"/>
      <c r="F513" s="12"/>
      <c r="G513" s="12"/>
      <c r="H513" s="12"/>
      <c r="I513" s="12"/>
      <c r="Z513" s="31"/>
      <c r="AA513" s="31"/>
      <c r="AB513" s="31"/>
      <c r="AC513" s="31"/>
      <c r="AD513" s="31"/>
      <c r="AE513" s="31"/>
      <c r="AF513" s="31"/>
      <c r="AG513" s="31"/>
      <c r="AH513" s="31"/>
      <c r="AI513" s="31"/>
      <c r="AL513" s="30"/>
      <c r="AM513" s="199"/>
      <c r="AN513" s="199"/>
      <c r="AO513" s="199"/>
      <c r="AP513" s="199"/>
      <c r="AQ513" s="199"/>
      <c r="AR513" s="199"/>
      <c r="AS513" s="30"/>
      <c r="AT513" s="198"/>
      <c r="AU513" s="198"/>
      <c r="AV513" s="198"/>
      <c r="AW513" s="147"/>
      <c r="AX513" s="147"/>
      <c r="AZ513" s="12"/>
      <c r="BA513" s="12"/>
      <c r="BB513" s="12"/>
      <c r="BC513" s="12"/>
      <c r="BD513" s="12"/>
      <c r="BE513" s="12"/>
      <c r="BJ513" s="147"/>
      <c r="BK513" s="215"/>
      <c r="BL513" s="147"/>
      <c r="BM513" s="147"/>
      <c r="BN513" s="147"/>
      <c r="BO513" s="147"/>
      <c r="BP513" s="147"/>
      <c r="BQ513" s="147"/>
      <c r="BT513" s="12"/>
      <c r="BU513" s="12"/>
      <c r="BV513" s="12"/>
      <c r="BW513" s="12"/>
      <c r="BX513" s="12"/>
      <c r="BY513" s="12"/>
      <c r="CG513" s="30"/>
      <c r="CH513" s="199"/>
      <c r="CI513" s="199"/>
      <c r="CJ513" s="199"/>
      <c r="CK513" s="199"/>
      <c r="CL513" s="199"/>
      <c r="CM513" s="199"/>
      <c r="CN513" s="30"/>
      <c r="CO513" s="198"/>
      <c r="CP513" s="198"/>
      <c r="CQ513" s="198"/>
    </row>
    <row r="514" spans="4:95" x14ac:dyDescent="0.2">
      <c r="D514" s="10"/>
      <c r="E514" s="10"/>
      <c r="F514" s="10"/>
      <c r="G514" s="10"/>
      <c r="H514" s="10"/>
      <c r="I514" s="10"/>
      <c r="Z514" s="31"/>
      <c r="AA514" s="31"/>
      <c r="AB514" s="31"/>
      <c r="AC514" s="31"/>
      <c r="AD514" s="31"/>
      <c r="AE514" s="31"/>
      <c r="AF514" s="31"/>
      <c r="AG514" s="31"/>
      <c r="AH514" s="31"/>
      <c r="AI514" s="31"/>
      <c r="AL514" s="30"/>
      <c r="AM514" s="198"/>
      <c r="AN514" s="198"/>
      <c r="AO514" s="198"/>
      <c r="AP514" s="198"/>
      <c r="AQ514" s="198"/>
      <c r="AR514" s="198"/>
      <c r="AS514" s="30"/>
      <c r="AT514" s="198"/>
      <c r="AU514" s="198"/>
      <c r="AV514" s="198"/>
      <c r="AW514" s="147"/>
      <c r="AX514" s="147"/>
      <c r="AZ514" s="10"/>
      <c r="BA514" s="10"/>
      <c r="BB514" s="10"/>
      <c r="BC514" s="10"/>
      <c r="BD514" s="10"/>
      <c r="BE514" s="10"/>
      <c r="BJ514" s="147"/>
      <c r="BK514" s="215"/>
      <c r="BL514" s="147"/>
      <c r="BM514" s="147"/>
      <c r="BN514" s="147"/>
      <c r="BO514" s="147"/>
      <c r="BP514" s="147"/>
      <c r="BQ514" s="147"/>
      <c r="BT514" s="10"/>
      <c r="BU514" s="10"/>
      <c r="BV514" s="10"/>
      <c r="BW514" s="10"/>
      <c r="BX514" s="10"/>
      <c r="BY514" s="10"/>
      <c r="CG514" s="30"/>
      <c r="CH514" s="198"/>
      <c r="CI514" s="198"/>
      <c r="CJ514" s="198"/>
      <c r="CK514" s="198"/>
      <c r="CL514" s="198"/>
      <c r="CM514" s="198"/>
      <c r="CN514" s="30"/>
      <c r="CO514" s="198"/>
      <c r="CP514" s="198"/>
      <c r="CQ514" s="198"/>
    </row>
    <row r="515" spans="4:95" x14ac:dyDescent="0.2">
      <c r="D515" s="10"/>
      <c r="E515" s="10"/>
      <c r="F515" s="10"/>
      <c r="G515" s="10"/>
      <c r="H515" s="10"/>
      <c r="I515" s="10"/>
      <c r="Z515" s="31"/>
      <c r="AA515" s="31"/>
      <c r="AB515" s="31"/>
      <c r="AC515" s="31"/>
      <c r="AD515" s="31"/>
      <c r="AE515" s="31"/>
      <c r="AF515" s="31"/>
      <c r="AG515" s="31"/>
      <c r="AH515" s="31"/>
      <c r="AI515" s="31"/>
      <c r="AL515" s="30"/>
      <c r="AM515" s="198"/>
      <c r="AN515" s="198"/>
      <c r="AO515" s="198"/>
      <c r="AP515" s="198"/>
      <c r="AQ515" s="198"/>
      <c r="AR515" s="198"/>
      <c r="AS515" s="30"/>
      <c r="AT515" s="198"/>
      <c r="AU515" s="198"/>
      <c r="AV515" s="198"/>
      <c r="AW515" s="147"/>
      <c r="AX515" s="147"/>
      <c r="AZ515" s="10"/>
      <c r="BA515" s="10"/>
      <c r="BB515" s="10"/>
      <c r="BC515" s="10"/>
      <c r="BD515" s="10"/>
      <c r="BE515" s="10"/>
      <c r="BJ515" s="147"/>
      <c r="BK515" s="215"/>
      <c r="BL515" s="147"/>
      <c r="BM515" s="147"/>
      <c r="BN515" s="147"/>
      <c r="BO515" s="147"/>
      <c r="BP515" s="147"/>
      <c r="BQ515" s="147"/>
      <c r="BT515" s="10"/>
      <c r="BU515" s="10"/>
      <c r="BV515" s="10"/>
      <c r="BW515" s="10"/>
      <c r="BX515" s="10"/>
      <c r="BY515" s="10"/>
      <c r="CG515" s="30"/>
      <c r="CH515" s="198"/>
      <c r="CI515" s="198"/>
      <c r="CJ515" s="198"/>
      <c r="CK515" s="198"/>
      <c r="CL515" s="198"/>
      <c r="CM515" s="198"/>
      <c r="CN515" s="30"/>
      <c r="CO515" s="198"/>
      <c r="CP515" s="198"/>
      <c r="CQ515" s="198"/>
    </row>
    <row r="516" spans="4:95" x14ac:dyDescent="0.2">
      <c r="D516" s="10"/>
      <c r="E516" s="10"/>
      <c r="F516" s="10"/>
      <c r="G516" s="10"/>
      <c r="H516" s="10"/>
      <c r="I516" s="10"/>
      <c r="Z516" s="31"/>
      <c r="AA516" s="31"/>
      <c r="AB516" s="31"/>
      <c r="AC516" s="31"/>
      <c r="AD516" s="31"/>
      <c r="AE516" s="31"/>
      <c r="AF516" s="31"/>
      <c r="AG516" s="31"/>
      <c r="AH516" s="31"/>
      <c r="AI516" s="31"/>
      <c r="AL516" s="30"/>
      <c r="AM516" s="198"/>
      <c r="AN516" s="198"/>
      <c r="AO516" s="198"/>
      <c r="AP516" s="198"/>
      <c r="AQ516" s="198"/>
      <c r="AR516" s="198"/>
      <c r="AS516" s="30"/>
      <c r="AT516" s="198"/>
      <c r="AU516" s="198"/>
      <c r="AV516" s="198"/>
      <c r="AW516" s="147"/>
      <c r="AX516" s="147"/>
      <c r="AZ516" s="10"/>
      <c r="BA516" s="10"/>
      <c r="BB516" s="10"/>
      <c r="BC516" s="10"/>
      <c r="BD516" s="10"/>
      <c r="BE516" s="10"/>
      <c r="BJ516" s="147"/>
      <c r="BK516" s="215"/>
      <c r="BL516" s="147"/>
      <c r="BM516" s="147"/>
      <c r="BN516" s="147"/>
      <c r="BO516" s="147"/>
      <c r="BP516" s="147"/>
      <c r="BQ516" s="147"/>
      <c r="BT516" s="10"/>
      <c r="BU516" s="10"/>
      <c r="BV516" s="10"/>
      <c r="BW516" s="10"/>
      <c r="BX516" s="10"/>
      <c r="BY516" s="10"/>
      <c r="CG516" s="30"/>
      <c r="CH516" s="198"/>
      <c r="CI516" s="198"/>
      <c r="CJ516" s="198"/>
      <c r="CK516" s="198"/>
      <c r="CL516" s="198"/>
      <c r="CM516" s="198"/>
      <c r="CN516" s="30"/>
      <c r="CO516" s="198"/>
      <c r="CP516" s="198"/>
      <c r="CQ516" s="198"/>
    </row>
    <row r="517" spans="4:95" x14ac:dyDescent="0.2">
      <c r="D517" s="10"/>
      <c r="E517" s="10"/>
      <c r="F517" s="10"/>
      <c r="G517" s="10"/>
      <c r="H517" s="10"/>
      <c r="I517" s="10"/>
      <c r="Z517" s="31"/>
      <c r="AA517" s="31"/>
      <c r="AB517" s="31"/>
      <c r="AC517" s="31"/>
      <c r="AD517" s="31"/>
      <c r="AE517" s="31"/>
      <c r="AF517" s="31"/>
      <c r="AG517" s="31"/>
      <c r="AH517" s="31"/>
      <c r="AI517" s="31"/>
      <c r="AL517" s="30"/>
      <c r="AM517" s="198"/>
      <c r="AN517" s="198"/>
      <c r="AO517" s="198"/>
      <c r="AP517" s="198"/>
      <c r="AQ517" s="198"/>
      <c r="AR517" s="198"/>
      <c r="AS517" s="30"/>
      <c r="AT517" s="198"/>
      <c r="AU517" s="198"/>
      <c r="AV517" s="198"/>
      <c r="AW517" s="147"/>
      <c r="AX517" s="147"/>
      <c r="AZ517" s="10"/>
      <c r="BA517" s="10"/>
      <c r="BB517" s="10"/>
      <c r="BC517" s="10"/>
      <c r="BD517" s="10"/>
      <c r="BE517" s="10"/>
      <c r="BJ517" s="147"/>
      <c r="BK517" s="215"/>
      <c r="BL517" s="147"/>
      <c r="BM517" s="147"/>
      <c r="BN517" s="147"/>
      <c r="BO517" s="147"/>
      <c r="BP517" s="147"/>
      <c r="BQ517" s="147"/>
      <c r="BT517" s="10"/>
      <c r="BU517" s="10"/>
      <c r="BV517" s="10"/>
      <c r="BW517" s="10"/>
      <c r="BX517" s="10"/>
      <c r="BY517" s="10"/>
      <c r="CG517" s="30"/>
      <c r="CH517" s="198"/>
      <c r="CI517" s="198"/>
      <c r="CJ517" s="198"/>
      <c r="CK517" s="198"/>
      <c r="CL517" s="198"/>
      <c r="CM517" s="198"/>
      <c r="CN517" s="30"/>
      <c r="CO517" s="198"/>
      <c r="CP517" s="198"/>
      <c r="CQ517" s="198"/>
    </row>
    <row r="518" spans="4:95" x14ac:dyDescent="0.2">
      <c r="D518" s="10"/>
      <c r="E518" s="10"/>
      <c r="F518" s="10"/>
      <c r="G518" s="10"/>
      <c r="H518" s="10"/>
      <c r="I518" s="10"/>
      <c r="Z518" s="31"/>
      <c r="AA518" s="31"/>
      <c r="AB518" s="31"/>
      <c r="AC518" s="31"/>
      <c r="AD518" s="31"/>
      <c r="AE518" s="31"/>
      <c r="AF518" s="31"/>
      <c r="AG518" s="31"/>
      <c r="AH518" s="31"/>
      <c r="AI518" s="31"/>
      <c r="AL518" s="30"/>
      <c r="AM518" s="198"/>
      <c r="AN518" s="198"/>
      <c r="AO518" s="198"/>
      <c r="AP518" s="198"/>
      <c r="AQ518" s="198"/>
      <c r="AR518" s="198"/>
      <c r="AS518" s="30"/>
      <c r="AT518" s="198"/>
      <c r="AU518" s="198"/>
      <c r="AV518" s="198"/>
      <c r="AW518" s="147"/>
      <c r="AX518" s="147"/>
      <c r="AZ518" s="10"/>
      <c r="BA518" s="10"/>
      <c r="BB518" s="10"/>
      <c r="BC518" s="10"/>
      <c r="BD518" s="10"/>
      <c r="BE518" s="10"/>
      <c r="BJ518" s="147"/>
      <c r="BK518" s="215"/>
      <c r="BL518" s="147"/>
      <c r="BM518" s="147"/>
      <c r="BN518" s="147"/>
      <c r="BO518" s="147"/>
      <c r="BP518" s="147"/>
      <c r="BQ518" s="147"/>
      <c r="BT518" s="10"/>
      <c r="BU518" s="10"/>
      <c r="BV518" s="10"/>
      <c r="BW518" s="10"/>
      <c r="BX518" s="10"/>
      <c r="BY518" s="10"/>
      <c r="CG518" s="30"/>
      <c r="CH518" s="198"/>
      <c r="CI518" s="198"/>
      <c r="CJ518" s="198"/>
      <c r="CK518" s="198"/>
      <c r="CL518" s="198"/>
      <c r="CM518" s="198"/>
      <c r="CN518" s="30"/>
      <c r="CO518" s="198"/>
      <c r="CP518" s="198"/>
      <c r="CQ518" s="198"/>
    </row>
    <row r="519" spans="4:95" x14ac:dyDescent="0.2">
      <c r="D519" s="10"/>
      <c r="E519" s="10"/>
      <c r="F519" s="10"/>
      <c r="G519" s="10"/>
      <c r="H519" s="10"/>
      <c r="I519" s="10"/>
      <c r="Z519" s="31"/>
      <c r="AA519" s="31"/>
      <c r="AB519" s="31"/>
      <c r="AC519" s="31"/>
      <c r="AD519" s="31"/>
      <c r="AE519" s="31"/>
      <c r="AF519" s="31"/>
      <c r="AG519" s="31"/>
      <c r="AH519" s="31"/>
      <c r="AI519" s="31"/>
      <c r="AL519" s="30"/>
      <c r="AM519" s="198"/>
      <c r="AN519" s="198"/>
      <c r="AO519" s="198"/>
      <c r="AP519" s="198"/>
      <c r="AQ519" s="198"/>
      <c r="AR519" s="198"/>
      <c r="AS519" s="30"/>
      <c r="AT519" s="198"/>
      <c r="AU519" s="198"/>
      <c r="AV519" s="198"/>
      <c r="AW519" s="147"/>
      <c r="AX519" s="147"/>
      <c r="AZ519" s="10"/>
      <c r="BA519" s="10"/>
      <c r="BB519" s="10"/>
      <c r="BC519" s="10"/>
      <c r="BD519" s="10"/>
      <c r="BE519" s="10"/>
      <c r="BJ519" s="147"/>
      <c r="BK519" s="215"/>
      <c r="BL519" s="147"/>
      <c r="BM519" s="147"/>
      <c r="BN519" s="147"/>
      <c r="BO519" s="147"/>
      <c r="BP519" s="147"/>
      <c r="BQ519" s="147"/>
      <c r="BT519" s="10"/>
      <c r="BU519" s="10"/>
      <c r="BV519" s="10"/>
      <c r="BW519" s="10"/>
      <c r="BX519" s="10"/>
      <c r="BY519" s="10"/>
      <c r="CG519" s="30"/>
      <c r="CH519" s="198"/>
      <c r="CI519" s="198"/>
      <c r="CJ519" s="198"/>
      <c r="CK519" s="198"/>
      <c r="CL519" s="198"/>
      <c r="CM519" s="198"/>
      <c r="CN519" s="30"/>
      <c r="CO519" s="198"/>
      <c r="CP519" s="198"/>
      <c r="CQ519" s="198"/>
    </row>
    <row r="520" spans="4:95" x14ac:dyDescent="0.2">
      <c r="D520" s="10"/>
      <c r="E520" s="10"/>
      <c r="F520" s="10"/>
      <c r="G520" s="10"/>
      <c r="H520" s="10"/>
      <c r="I520" s="10"/>
      <c r="Z520" s="31"/>
      <c r="AA520" s="31"/>
      <c r="AB520" s="31"/>
      <c r="AC520" s="31"/>
      <c r="AD520" s="31"/>
      <c r="AE520" s="31"/>
      <c r="AF520" s="31"/>
      <c r="AG520" s="31"/>
      <c r="AH520" s="31"/>
      <c r="AI520" s="31"/>
      <c r="AL520" s="30"/>
      <c r="AM520" s="198"/>
      <c r="AN520" s="198"/>
      <c r="AO520" s="198"/>
      <c r="AP520" s="198"/>
      <c r="AQ520" s="198"/>
      <c r="AR520" s="198"/>
      <c r="AS520" s="30"/>
      <c r="AT520" s="198"/>
      <c r="AU520" s="198"/>
      <c r="AV520" s="198"/>
      <c r="AW520" s="147"/>
      <c r="AX520" s="147"/>
      <c r="AZ520" s="10"/>
      <c r="BA520" s="10"/>
      <c r="BB520" s="10"/>
      <c r="BC520" s="10"/>
      <c r="BD520" s="10"/>
      <c r="BE520" s="10"/>
      <c r="BJ520" s="147"/>
      <c r="BK520" s="215"/>
      <c r="BL520" s="147"/>
      <c r="BM520" s="147"/>
      <c r="BN520" s="147"/>
      <c r="BO520" s="147"/>
      <c r="BP520" s="147"/>
      <c r="BQ520" s="147"/>
      <c r="BT520" s="10"/>
      <c r="BU520" s="10"/>
      <c r="BV520" s="10"/>
      <c r="BW520" s="10"/>
      <c r="BX520" s="10"/>
      <c r="BY520" s="10"/>
      <c r="CG520" s="30"/>
      <c r="CH520" s="198"/>
      <c r="CI520" s="198"/>
      <c r="CJ520" s="198"/>
      <c r="CK520" s="198"/>
      <c r="CL520" s="198"/>
      <c r="CM520" s="198"/>
      <c r="CN520" s="30"/>
      <c r="CO520" s="198"/>
      <c r="CP520" s="198"/>
      <c r="CQ520" s="198"/>
    </row>
    <row r="521" spans="4:95" x14ac:dyDescent="0.2">
      <c r="D521" s="10"/>
      <c r="E521" s="10"/>
      <c r="F521" s="10"/>
      <c r="G521" s="10"/>
      <c r="H521" s="10"/>
      <c r="I521" s="10"/>
      <c r="Z521" s="31"/>
      <c r="AA521" s="31"/>
      <c r="AB521" s="31"/>
      <c r="AC521" s="31"/>
      <c r="AD521" s="31"/>
      <c r="AE521" s="31"/>
      <c r="AF521" s="31"/>
      <c r="AG521" s="31"/>
      <c r="AH521" s="31"/>
      <c r="AI521" s="31"/>
      <c r="AL521" s="30"/>
      <c r="AM521" s="198"/>
      <c r="AN521" s="198"/>
      <c r="AO521" s="198"/>
      <c r="AP521" s="198"/>
      <c r="AQ521" s="198"/>
      <c r="AR521" s="198"/>
      <c r="AS521" s="30"/>
      <c r="AT521" s="198"/>
      <c r="AU521" s="198"/>
      <c r="AV521" s="198"/>
      <c r="AW521" s="147"/>
      <c r="AX521" s="147"/>
      <c r="AZ521" s="10"/>
      <c r="BA521" s="10"/>
      <c r="BB521" s="10"/>
      <c r="BC521" s="10"/>
      <c r="BD521" s="10"/>
      <c r="BE521" s="10"/>
      <c r="BJ521" s="147"/>
      <c r="BK521" s="215"/>
      <c r="BL521" s="147"/>
      <c r="BM521" s="147"/>
      <c r="BN521" s="147"/>
      <c r="BO521" s="147"/>
      <c r="BP521" s="147"/>
      <c r="BQ521" s="147"/>
      <c r="BT521" s="10"/>
      <c r="BU521" s="10"/>
      <c r="BV521" s="10"/>
      <c r="BW521" s="10"/>
      <c r="BX521" s="10"/>
      <c r="BY521" s="10"/>
      <c r="CG521" s="30"/>
      <c r="CH521" s="198"/>
      <c r="CI521" s="198"/>
      <c r="CJ521" s="198"/>
      <c r="CK521" s="198"/>
      <c r="CL521" s="198"/>
      <c r="CM521" s="198"/>
      <c r="CN521" s="30"/>
      <c r="CO521" s="198"/>
      <c r="CP521" s="198"/>
      <c r="CQ521" s="198"/>
    </row>
    <row r="522" spans="4:95" x14ac:dyDescent="0.2">
      <c r="D522" s="10"/>
      <c r="E522" s="10"/>
      <c r="F522" s="10"/>
      <c r="G522" s="10"/>
      <c r="H522" s="10"/>
      <c r="I522" s="10"/>
      <c r="Z522" s="31"/>
      <c r="AA522" s="31"/>
      <c r="AB522" s="31"/>
      <c r="AC522" s="31"/>
      <c r="AD522" s="31"/>
      <c r="AE522" s="31"/>
      <c r="AF522" s="31"/>
      <c r="AG522" s="31"/>
      <c r="AH522" s="31"/>
      <c r="AI522" s="31"/>
      <c r="AL522" s="30"/>
      <c r="AM522" s="198"/>
      <c r="AN522" s="198"/>
      <c r="AO522" s="198"/>
      <c r="AP522" s="198"/>
      <c r="AQ522" s="198"/>
      <c r="AR522" s="198"/>
      <c r="AS522" s="30"/>
      <c r="AT522" s="198"/>
      <c r="AU522" s="198"/>
      <c r="AV522" s="198"/>
      <c r="AW522" s="147"/>
      <c r="AX522" s="147"/>
      <c r="AZ522" s="10"/>
      <c r="BA522" s="10"/>
      <c r="BB522" s="10"/>
      <c r="BC522" s="10"/>
      <c r="BD522" s="10"/>
      <c r="BE522" s="10"/>
      <c r="BJ522" s="147"/>
      <c r="BK522" s="215"/>
      <c r="BL522" s="147"/>
      <c r="BM522" s="147"/>
      <c r="BN522" s="147"/>
      <c r="BO522" s="147"/>
      <c r="BP522" s="147"/>
      <c r="BQ522" s="147"/>
      <c r="BT522" s="10"/>
      <c r="BU522" s="10"/>
      <c r="BV522" s="10"/>
      <c r="BW522" s="10"/>
      <c r="BX522" s="10"/>
      <c r="BY522" s="10"/>
      <c r="CG522" s="30"/>
      <c r="CH522" s="198"/>
      <c r="CI522" s="198"/>
      <c r="CJ522" s="198"/>
      <c r="CK522" s="198"/>
      <c r="CL522" s="198"/>
      <c r="CM522" s="198"/>
      <c r="CN522" s="30"/>
      <c r="CO522" s="198"/>
      <c r="CP522" s="198"/>
      <c r="CQ522" s="198"/>
    </row>
    <row r="523" spans="4:95" x14ac:dyDescent="0.2">
      <c r="D523" s="12"/>
      <c r="E523" s="12"/>
      <c r="F523" s="12"/>
      <c r="G523" s="12"/>
      <c r="H523" s="12"/>
      <c r="I523" s="12"/>
      <c r="Z523" s="31"/>
      <c r="AA523" s="31"/>
      <c r="AB523" s="31"/>
      <c r="AC523" s="31"/>
      <c r="AD523" s="31"/>
      <c r="AE523" s="31"/>
      <c r="AF523" s="31"/>
      <c r="AG523" s="31"/>
      <c r="AH523" s="31"/>
      <c r="AI523" s="31"/>
      <c r="AL523" s="30"/>
      <c r="AM523" s="199"/>
      <c r="AN523" s="199"/>
      <c r="AO523" s="199"/>
      <c r="AP523" s="199"/>
      <c r="AQ523" s="199"/>
      <c r="AR523" s="199"/>
      <c r="AS523" s="30"/>
      <c r="AT523" s="198"/>
      <c r="AU523" s="198"/>
      <c r="AV523" s="198"/>
      <c r="AW523" s="147"/>
      <c r="AX523" s="147"/>
      <c r="AZ523" s="12"/>
      <c r="BA523" s="12"/>
      <c r="BB523" s="12"/>
      <c r="BC523" s="12"/>
      <c r="BD523" s="12"/>
      <c r="BE523" s="12"/>
      <c r="BJ523" s="147"/>
      <c r="BK523" s="215"/>
      <c r="BL523" s="147"/>
      <c r="BM523" s="147"/>
      <c r="BN523" s="147"/>
      <c r="BO523" s="147"/>
      <c r="BP523" s="147"/>
      <c r="BQ523" s="147"/>
      <c r="BT523" s="12"/>
      <c r="BU523" s="12"/>
      <c r="BV523" s="12"/>
      <c r="BW523" s="12"/>
      <c r="BX523" s="12"/>
      <c r="BY523" s="12"/>
      <c r="CG523" s="30"/>
      <c r="CH523" s="199"/>
      <c r="CI523" s="199"/>
      <c r="CJ523" s="199"/>
      <c r="CK523" s="199"/>
      <c r="CL523" s="199"/>
      <c r="CM523" s="199"/>
      <c r="CN523" s="30"/>
      <c r="CO523" s="198"/>
      <c r="CP523" s="198"/>
      <c r="CQ523" s="198"/>
    </row>
    <row r="524" spans="4:95" x14ac:dyDescent="0.2">
      <c r="D524" s="10"/>
      <c r="E524" s="10"/>
      <c r="F524" s="10"/>
      <c r="G524" s="10"/>
      <c r="H524" s="10"/>
      <c r="I524" s="10"/>
      <c r="Z524" s="31"/>
      <c r="AA524" s="31"/>
      <c r="AB524" s="31"/>
      <c r="AC524" s="31"/>
      <c r="AD524" s="31"/>
      <c r="AE524" s="31"/>
      <c r="AF524" s="31"/>
      <c r="AG524" s="31"/>
      <c r="AH524" s="31"/>
      <c r="AI524" s="31"/>
      <c r="AL524" s="30"/>
      <c r="AM524" s="198"/>
      <c r="AN524" s="198"/>
      <c r="AO524" s="198"/>
      <c r="AP524" s="198"/>
      <c r="AQ524" s="198"/>
      <c r="AR524" s="198"/>
      <c r="AS524" s="30"/>
      <c r="AT524" s="198"/>
      <c r="AU524" s="198"/>
      <c r="AV524" s="198"/>
      <c r="AW524" s="147"/>
      <c r="AX524" s="147"/>
      <c r="AZ524" s="10"/>
      <c r="BA524" s="10"/>
      <c r="BB524" s="10"/>
      <c r="BC524" s="10"/>
      <c r="BD524" s="10"/>
      <c r="BE524" s="10"/>
      <c r="BJ524" s="147"/>
      <c r="BK524" s="215"/>
      <c r="BL524" s="147"/>
      <c r="BM524" s="147"/>
      <c r="BN524" s="147"/>
      <c r="BO524" s="147"/>
      <c r="BP524" s="147"/>
      <c r="BQ524" s="147"/>
      <c r="BT524" s="10"/>
      <c r="BU524" s="10"/>
      <c r="BV524" s="10"/>
      <c r="BW524" s="10"/>
      <c r="BX524" s="10"/>
      <c r="BY524" s="10"/>
      <c r="CG524" s="30"/>
      <c r="CH524" s="198"/>
      <c r="CI524" s="198"/>
      <c r="CJ524" s="198"/>
      <c r="CK524" s="198"/>
      <c r="CL524" s="198"/>
      <c r="CM524" s="198"/>
      <c r="CN524" s="30"/>
      <c r="CO524" s="198"/>
      <c r="CP524" s="198"/>
      <c r="CQ524" s="198"/>
    </row>
    <row r="525" spans="4:95" x14ac:dyDescent="0.2">
      <c r="D525" s="10"/>
      <c r="E525" s="10"/>
      <c r="F525" s="10"/>
      <c r="G525" s="10"/>
      <c r="H525" s="10"/>
      <c r="I525" s="10"/>
      <c r="Z525" s="31"/>
      <c r="AA525" s="31"/>
      <c r="AB525" s="31"/>
      <c r="AC525" s="31"/>
      <c r="AD525" s="31"/>
      <c r="AE525" s="31"/>
      <c r="AF525" s="31"/>
      <c r="AG525" s="31"/>
      <c r="AH525" s="31"/>
      <c r="AI525" s="31"/>
      <c r="AL525" s="30"/>
      <c r="AM525" s="198"/>
      <c r="AN525" s="198"/>
      <c r="AO525" s="198"/>
      <c r="AP525" s="198"/>
      <c r="AQ525" s="198"/>
      <c r="AR525" s="198"/>
      <c r="AS525" s="30"/>
      <c r="AT525" s="198"/>
      <c r="AU525" s="198"/>
      <c r="AV525" s="198"/>
      <c r="AW525" s="147"/>
      <c r="AX525" s="147"/>
      <c r="AZ525" s="10"/>
      <c r="BA525" s="10"/>
      <c r="BB525" s="10"/>
      <c r="BC525" s="10"/>
      <c r="BD525" s="10"/>
      <c r="BE525" s="10"/>
      <c r="BJ525" s="147"/>
      <c r="BK525" s="215"/>
      <c r="BL525" s="147"/>
      <c r="BM525" s="147"/>
      <c r="BN525" s="147"/>
      <c r="BO525" s="147"/>
      <c r="BP525" s="147"/>
      <c r="BQ525" s="147"/>
      <c r="BT525" s="10"/>
      <c r="BU525" s="10"/>
      <c r="BV525" s="10"/>
      <c r="BW525" s="10"/>
      <c r="BX525" s="10"/>
      <c r="BY525" s="10"/>
      <c r="CG525" s="30"/>
      <c r="CH525" s="198"/>
      <c r="CI525" s="198"/>
      <c r="CJ525" s="198"/>
      <c r="CK525" s="198"/>
      <c r="CL525" s="198"/>
      <c r="CM525" s="198"/>
      <c r="CN525" s="30"/>
      <c r="CO525" s="198"/>
      <c r="CP525" s="198"/>
      <c r="CQ525" s="198"/>
    </row>
    <row r="526" spans="4:95" x14ac:dyDescent="0.2">
      <c r="D526" s="10"/>
      <c r="E526" s="10"/>
      <c r="F526" s="10"/>
      <c r="G526" s="10"/>
      <c r="H526" s="10"/>
      <c r="I526" s="10"/>
      <c r="Z526" s="31"/>
      <c r="AA526" s="31"/>
      <c r="AB526" s="31"/>
      <c r="AC526" s="31"/>
      <c r="AD526" s="31"/>
      <c r="AE526" s="31"/>
      <c r="AF526" s="31"/>
      <c r="AG526" s="31"/>
      <c r="AH526" s="31"/>
      <c r="AI526" s="31"/>
      <c r="AL526" s="30"/>
      <c r="AM526" s="198"/>
      <c r="AN526" s="198"/>
      <c r="AO526" s="198"/>
      <c r="AP526" s="198"/>
      <c r="AQ526" s="198"/>
      <c r="AR526" s="198"/>
      <c r="AS526" s="30"/>
      <c r="AT526" s="198"/>
      <c r="AU526" s="198"/>
      <c r="AV526" s="198"/>
      <c r="AW526" s="147"/>
      <c r="AX526" s="147"/>
      <c r="AZ526" s="10"/>
      <c r="BA526" s="10"/>
      <c r="BB526" s="10"/>
      <c r="BC526" s="10"/>
      <c r="BD526" s="10"/>
      <c r="BE526" s="10"/>
      <c r="BJ526" s="147"/>
      <c r="BK526" s="215"/>
      <c r="BL526" s="147"/>
      <c r="BM526" s="147"/>
      <c r="BN526" s="147"/>
      <c r="BO526" s="147"/>
      <c r="BP526" s="147"/>
      <c r="BQ526" s="147"/>
      <c r="BT526" s="10"/>
      <c r="BU526" s="10"/>
      <c r="BV526" s="10"/>
      <c r="BW526" s="10"/>
      <c r="BX526" s="10"/>
      <c r="BY526" s="10"/>
      <c r="CG526" s="30"/>
      <c r="CH526" s="198"/>
      <c r="CI526" s="198"/>
      <c r="CJ526" s="198"/>
      <c r="CK526" s="198"/>
      <c r="CL526" s="198"/>
      <c r="CM526" s="198"/>
      <c r="CN526" s="30"/>
      <c r="CO526" s="198"/>
      <c r="CP526" s="198"/>
      <c r="CQ526" s="198"/>
    </row>
    <row r="527" spans="4:95" x14ac:dyDescent="0.2">
      <c r="D527" s="10"/>
      <c r="E527" s="10"/>
      <c r="F527" s="10"/>
      <c r="G527" s="10"/>
      <c r="H527" s="10"/>
      <c r="I527" s="10"/>
      <c r="Z527" s="31"/>
      <c r="AA527" s="31"/>
      <c r="AB527" s="31"/>
      <c r="AC527" s="31"/>
      <c r="AD527" s="31"/>
      <c r="AE527" s="31"/>
      <c r="AF527" s="31"/>
      <c r="AG527" s="31"/>
      <c r="AH527" s="31"/>
      <c r="AI527" s="31"/>
      <c r="AL527" s="30"/>
      <c r="AM527" s="198"/>
      <c r="AN527" s="198"/>
      <c r="AO527" s="198"/>
      <c r="AP527" s="198"/>
      <c r="AQ527" s="198"/>
      <c r="AR527" s="198"/>
      <c r="AS527" s="30"/>
      <c r="AT527" s="198"/>
      <c r="AU527" s="198"/>
      <c r="AV527" s="198"/>
      <c r="AW527" s="147"/>
      <c r="AX527" s="147"/>
      <c r="AZ527" s="10"/>
      <c r="BA527" s="10"/>
      <c r="BB527" s="10"/>
      <c r="BC527" s="10"/>
      <c r="BD527" s="10"/>
      <c r="BE527" s="10"/>
      <c r="BJ527" s="147"/>
      <c r="BK527" s="215"/>
      <c r="BL527" s="147"/>
      <c r="BM527" s="147"/>
      <c r="BN527" s="147"/>
      <c r="BO527" s="147"/>
      <c r="BP527" s="147"/>
      <c r="BQ527" s="147"/>
      <c r="BT527" s="10"/>
      <c r="BU527" s="10"/>
      <c r="BV527" s="10"/>
      <c r="BW527" s="10"/>
      <c r="BX527" s="10"/>
      <c r="BY527" s="10"/>
      <c r="CG527" s="30"/>
      <c r="CH527" s="198"/>
      <c r="CI527" s="198"/>
      <c r="CJ527" s="198"/>
      <c r="CK527" s="198"/>
      <c r="CL527" s="198"/>
      <c r="CM527" s="198"/>
      <c r="CN527" s="30"/>
      <c r="CO527" s="198"/>
      <c r="CP527" s="198"/>
      <c r="CQ527" s="198"/>
    </row>
    <row r="528" spans="4:95" x14ac:dyDescent="0.2">
      <c r="D528" s="10"/>
      <c r="E528" s="10"/>
      <c r="F528" s="10"/>
      <c r="G528" s="10"/>
      <c r="H528" s="10"/>
      <c r="I528" s="10"/>
      <c r="Z528" s="31"/>
      <c r="AA528" s="31"/>
      <c r="AB528" s="31"/>
      <c r="AC528" s="31"/>
      <c r="AD528" s="31"/>
      <c r="AE528" s="31"/>
      <c r="AF528" s="31"/>
      <c r="AG528" s="31"/>
      <c r="AH528" s="31"/>
      <c r="AI528" s="31"/>
      <c r="AL528" s="30"/>
      <c r="AM528" s="198"/>
      <c r="AN528" s="198"/>
      <c r="AO528" s="198"/>
      <c r="AP528" s="198"/>
      <c r="AQ528" s="198"/>
      <c r="AR528" s="198"/>
      <c r="AS528" s="30"/>
      <c r="AT528" s="198"/>
      <c r="AU528" s="198"/>
      <c r="AV528" s="198"/>
      <c r="AW528" s="147"/>
      <c r="AX528" s="147"/>
      <c r="AZ528" s="10"/>
      <c r="BA528" s="10"/>
      <c r="BB528" s="10"/>
      <c r="BC528" s="10"/>
      <c r="BD528" s="10"/>
      <c r="BE528" s="10"/>
      <c r="BJ528" s="147"/>
      <c r="BK528" s="215"/>
      <c r="BL528" s="147"/>
      <c r="BM528" s="147"/>
      <c r="BN528" s="147"/>
      <c r="BO528" s="147"/>
      <c r="BP528" s="147"/>
      <c r="BQ528" s="147"/>
      <c r="BT528" s="10"/>
      <c r="BU528" s="10"/>
      <c r="BV528" s="10"/>
      <c r="BW528" s="10"/>
      <c r="BX528" s="10"/>
      <c r="BY528" s="10"/>
      <c r="CG528" s="30"/>
      <c r="CH528" s="198"/>
      <c r="CI528" s="198"/>
      <c r="CJ528" s="198"/>
      <c r="CK528" s="198"/>
      <c r="CL528" s="198"/>
      <c r="CM528" s="198"/>
      <c r="CN528" s="30"/>
      <c r="CO528" s="198"/>
      <c r="CP528" s="198"/>
      <c r="CQ528" s="198"/>
    </row>
    <row r="529" spans="4:95" x14ac:dyDescent="0.2">
      <c r="D529" s="10"/>
      <c r="E529" s="10"/>
      <c r="F529" s="10"/>
      <c r="G529" s="10"/>
      <c r="H529" s="10"/>
      <c r="I529" s="10"/>
      <c r="Z529" s="31"/>
      <c r="AA529" s="31"/>
      <c r="AB529" s="31"/>
      <c r="AC529" s="31"/>
      <c r="AD529" s="31"/>
      <c r="AE529" s="31"/>
      <c r="AF529" s="31"/>
      <c r="AG529" s="31"/>
      <c r="AH529" s="31"/>
      <c r="AI529" s="31"/>
      <c r="AL529" s="30"/>
      <c r="AM529" s="198"/>
      <c r="AN529" s="198"/>
      <c r="AO529" s="198"/>
      <c r="AP529" s="198"/>
      <c r="AQ529" s="198"/>
      <c r="AR529" s="198"/>
      <c r="AS529" s="30"/>
      <c r="AT529" s="198"/>
      <c r="AU529" s="198"/>
      <c r="AV529" s="198"/>
      <c r="AW529" s="147"/>
      <c r="AX529" s="147"/>
      <c r="AZ529" s="10"/>
      <c r="BA529" s="10"/>
      <c r="BB529" s="10"/>
      <c r="BC529" s="10"/>
      <c r="BD529" s="10"/>
      <c r="BE529" s="10"/>
      <c r="BJ529" s="147"/>
      <c r="BK529" s="215"/>
      <c r="BL529" s="147"/>
      <c r="BM529" s="147"/>
      <c r="BN529" s="147"/>
      <c r="BO529" s="147"/>
      <c r="BP529" s="147"/>
      <c r="BQ529" s="147"/>
      <c r="BT529" s="10"/>
      <c r="BU529" s="10"/>
      <c r="BV529" s="10"/>
      <c r="BW529" s="10"/>
      <c r="BX529" s="10"/>
      <c r="BY529" s="10"/>
      <c r="CG529" s="30"/>
      <c r="CH529" s="198"/>
      <c r="CI529" s="198"/>
      <c r="CJ529" s="198"/>
      <c r="CK529" s="198"/>
      <c r="CL529" s="198"/>
      <c r="CM529" s="198"/>
      <c r="CN529" s="30"/>
      <c r="CO529" s="198"/>
      <c r="CP529" s="198"/>
      <c r="CQ529" s="198"/>
    </row>
    <row r="530" spans="4:95" x14ac:dyDescent="0.2">
      <c r="Z530" s="31"/>
      <c r="AA530" s="31"/>
      <c r="AB530" s="31"/>
      <c r="AC530" s="31"/>
      <c r="AD530" s="31"/>
      <c r="AE530" s="31"/>
      <c r="AF530" s="31"/>
      <c r="AG530" s="31"/>
      <c r="AH530" s="31"/>
      <c r="AI530" s="31"/>
      <c r="AL530" s="30"/>
      <c r="AM530" s="30"/>
      <c r="AN530" s="30"/>
      <c r="AO530" s="30"/>
      <c r="AP530" s="30"/>
      <c r="AQ530" s="30"/>
      <c r="AR530" s="30"/>
      <c r="AS530" s="30"/>
      <c r="AT530" s="198"/>
      <c r="AU530" s="198"/>
      <c r="AV530" s="198"/>
      <c r="AW530" s="147"/>
      <c r="AX530" s="147"/>
      <c r="BJ530" s="147"/>
      <c r="BK530" s="215"/>
      <c r="BL530" s="147"/>
      <c r="BM530" s="147"/>
      <c r="BN530" s="147"/>
      <c r="BO530" s="147"/>
      <c r="BP530" s="147"/>
      <c r="BQ530" s="147"/>
      <c r="CG530" s="30"/>
      <c r="CH530" s="30"/>
      <c r="CI530" s="30"/>
      <c r="CJ530" s="30"/>
      <c r="CK530" s="30"/>
      <c r="CL530" s="30"/>
      <c r="CM530" s="30"/>
      <c r="CN530" s="30"/>
      <c r="CO530" s="198"/>
      <c r="CP530" s="198"/>
      <c r="CQ530" s="198"/>
    </row>
    <row r="531" spans="4:95" x14ac:dyDescent="0.2">
      <c r="Z531" s="31"/>
      <c r="AA531" s="31"/>
      <c r="AB531" s="31"/>
      <c r="AC531" s="31"/>
      <c r="AD531" s="31"/>
      <c r="AE531" s="31"/>
      <c r="AF531" s="31"/>
      <c r="AG531" s="31"/>
      <c r="AH531" s="31"/>
      <c r="AI531" s="31"/>
      <c r="AL531" s="30"/>
      <c r="AM531" s="30"/>
      <c r="AN531" s="30"/>
      <c r="AO531" s="30"/>
      <c r="AP531" s="30"/>
      <c r="AQ531" s="30"/>
      <c r="AR531" s="30"/>
      <c r="AS531" s="30"/>
      <c r="AT531" s="198"/>
      <c r="AU531" s="198"/>
      <c r="AV531" s="198"/>
      <c r="AW531" s="147"/>
      <c r="AX531" s="147"/>
      <c r="BJ531" s="147"/>
      <c r="BK531" s="215"/>
      <c r="BL531" s="147"/>
      <c r="BM531" s="147"/>
      <c r="BN531" s="147"/>
      <c r="BO531" s="147"/>
      <c r="BP531" s="147"/>
      <c r="BQ531" s="147"/>
      <c r="CG531" s="30"/>
      <c r="CH531" s="30"/>
      <c r="CI531" s="30"/>
      <c r="CJ531" s="30"/>
      <c r="CK531" s="30"/>
      <c r="CL531" s="30"/>
      <c r="CM531" s="30"/>
      <c r="CN531" s="30"/>
      <c r="CO531" s="198"/>
      <c r="CP531" s="198"/>
      <c r="CQ531" s="198"/>
    </row>
    <row r="532" spans="4:95" x14ac:dyDescent="0.2">
      <c r="Z532" s="31"/>
      <c r="AA532" s="31"/>
      <c r="AB532" s="31"/>
      <c r="AC532" s="31"/>
      <c r="AD532" s="31"/>
      <c r="AE532" s="31"/>
      <c r="AF532" s="31"/>
      <c r="AG532" s="31"/>
      <c r="AH532" s="31"/>
      <c r="AI532" s="31"/>
      <c r="AL532" s="30"/>
      <c r="AM532" s="30"/>
      <c r="AN532" s="30"/>
      <c r="AO532" s="30"/>
      <c r="AP532" s="30"/>
      <c r="AQ532" s="30"/>
      <c r="AR532" s="30"/>
      <c r="AS532" s="30"/>
      <c r="AT532" s="198"/>
      <c r="AU532" s="198"/>
      <c r="AV532" s="198"/>
      <c r="AW532" s="147"/>
      <c r="AX532" s="147"/>
      <c r="BJ532" s="147"/>
      <c r="BK532" s="215"/>
      <c r="BL532" s="147"/>
      <c r="BM532" s="147"/>
      <c r="BN532" s="147"/>
      <c r="BO532" s="147"/>
      <c r="BP532" s="147"/>
      <c r="BQ532" s="147"/>
      <c r="CG532" s="30"/>
      <c r="CH532" s="30"/>
      <c r="CI532" s="30"/>
      <c r="CJ532" s="30"/>
      <c r="CK532" s="30"/>
      <c r="CL532" s="30"/>
      <c r="CM532" s="30"/>
      <c r="CN532" s="30"/>
      <c r="CO532" s="198"/>
      <c r="CP532" s="198"/>
      <c r="CQ532" s="198"/>
    </row>
    <row r="533" spans="4:95" x14ac:dyDescent="0.2">
      <c r="D533" s="12"/>
      <c r="E533" s="12"/>
      <c r="F533" s="12"/>
      <c r="G533" s="12"/>
      <c r="H533" s="12"/>
      <c r="I533" s="12"/>
      <c r="Z533" s="31"/>
      <c r="AA533" s="31"/>
      <c r="AB533" s="31"/>
      <c r="AC533" s="31"/>
      <c r="AD533" s="31"/>
      <c r="AE533" s="31"/>
      <c r="AF533" s="31"/>
      <c r="AG533" s="31"/>
      <c r="AH533" s="31"/>
      <c r="AI533" s="31"/>
      <c r="AL533" s="30"/>
      <c r="AM533" s="199"/>
      <c r="AN533" s="199"/>
      <c r="AO533" s="199"/>
      <c r="AP533" s="199"/>
      <c r="AQ533" s="199"/>
      <c r="AR533" s="199"/>
      <c r="AS533" s="30"/>
      <c r="AT533" s="198"/>
      <c r="AU533" s="198"/>
      <c r="AV533" s="198"/>
      <c r="AW533" s="147"/>
      <c r="AX533" s="147"/>
      <c r="AZ533" s="12"/>
      <c r="BA533" s="12"/>
      <c r="BB533" s="12"/>
      <c r="BC533" s="12"/>
      <c r="BD533" s="12"/>
      <c r="BE533" s="12"/>
      <c r="BJ533" s="147"/>
      <c r="BK533" s="215"/>
      <c r="BL533" s="147"/>
      <c r="BM533" s="147"/>
      <c r="BN533" s="147"/>
      <c r="BO533" s="147"/>
      <c r="BP533" s="147"/>
      <c r="BQ533" s="147"/>
      <c r="BT533" s="12"/>
      <c r="BU533" s="12"/>
      <c r="BV533" s="12"/>
      <c r="BW533" s="12"/>
      <c r="BX533" s="12"/>
      <c r="BY533" s="12"/>
      <c r="CG533" s="30"/>
      <c r="CH533" s="199"/>
      <c r="CI533" s="199"/>
      <c r="CJ533" s="199"/>
      <c r="CK533" s="199"/>
      <c r="CL533" s="199"/>
      <c r="CM533" s="199"/>
      <c r="CN533" s="30"/>
      <c r="CO533" s="198"/>
      <c r="CP533" s="198"/>
      <c r="CQ533" s="198"/>
    </row>
    <row r="534" spans="4:95" x14ac:dyDescent="0.2">
      <c r="D534" s="10"/>
      <c r="E534" s="10"/>
      <c r="F534" s="10"/>
      <c r="G534" s="10"/>
      <c r="H534" s="10"/>
      <c r="I534" s="10"/>
      <c r="Z534" s="31"/>
      <c r="AA534" s="31"/>
      <c r="AB534" s="31"/>
      <c r="AC534" s="31"/>
      <c r="AD534" s="31"/>
      <c r="AE534" s="31"/>
      <c r="AF534" s="31"/>
      <c r="AG534" s="31"/>
      <c r="AH534" s="31"/>
      <c r="AI534" s="31"/>
      <c r="AL534" s="30"/>
      <c r="AM534" s="198"/>
      <c r="AN534" s="198"/>
      <c r="AO534" s="198"/>
      <c r="AP534" s="198"/>
      <c r="AQ534" s="198"/>
      <c r="AR534" s="198"/>
      <c r="AS534" s="30"/>
      <c r="AT534" s="198"/>
      <c r="AU534" s="198"/>
      <c r="AV534" s="198"/>
      <c r="AW534" s="147"/>
      <c r="AX534" s="147"/>
      <c r="AZ534" s="10"/>
      <c r="BA534" s="10"/>
      <c r="BB534" s="10"/>
      <c r="BC534" s="10"/>
      <c r="BD534" s="10"/>
      <c r="BE534" s="10"/>
      <c r="BJ534" s="147"/>
      <c r="BK534" s="215"/>
      <c r="BL534" s="147"/>
      <c r="BM534" s="147"/>
      <c r="BN534" s="147"/>
      <c r="BO534" s="147"/>
      <c r="BP534" s="147"/>
      <c r="BQ534" s="147"/>
      <c r="BT534" s="10"/>
      <c r="BU534" s="10"/>
      <c r="BV534" s="10"/>
      <c r="BW534" s="10"/>
      <c r="BX534" s="10"/>
      <c r="BY534" s="10"/>
      <c r="CG534" s="30"/>
      <c r="CH534" s="198"/>
      <c r="CI534" s="198"/>
      <c r="CJ534" s="198"/>
      <c r="CK534" s="198"/>
      <c r="CL534" s="198"/>
      <c r="CM534" s="198"/>
      <c r="CN534" s="30"/>
      <c r="CO534" s="198"/>
      <c r="CP534" s="198"/>
      <c r="CQ534" s="198"/>
    </row>
    <row r="535" spans="4:95" x14ac:dyDescent="0.2">
      <c r="D535" s="10"/>
      <c r="E535" s="10"/>
      <c r="F535" s="10"/>
      <c r="G535" s="10"/>
      <c r="H535" s="10"/>
      <c r="I535" s="10"/>
      <c r="Z535" s="31"/>
      <c r="AA535" s="31"/>
      <c r="AB535" s="31"/>
      <c r="AC535" s="31"/>
      <c r="AD535" s="31"/>
      <c r="AE535" s="31"/>
      <c r="AF535" s="31"/>
      <c r="AG535" s="31"/>
      <c r="AH535" s="31"/>
      <c r="AI535" s="31"/>
      <c r="AL535" s="30"/>
      <c r="AM535" s="198"/>
      <c r="AN535" s="198"/>
      <c r="AO535" s="198"/>
      <c r="AP535" s="198"/>
      <c r="AQ535" s="198"/>
      <c r="AR535" s="198"/>
      <c r="AS535" s="30"/>
      <c r="AT535" s="198"/>
      <c r="AU535" s="198"/>
      <c r="AV535" s="198"/>
      <c r="AW535" s="147"/>
      <c r="AX535" s="147"/>
      <c r="AZ535" s="10"/>
      <c r="BA535" s="10"/>
      <c r="BB535" s="10"/>
      <c r="BC535" s="10"/>
      <c r="BD535" s="10"/>
      <c r="BE535" s="10"/>
      <c r="BJ535" s="147"/>
      <c r="BK535" s="215"/>
      <c r="BL535" s="147"/>
      <c r="BM535" s="147"/>
      <c r="BN535" s="147"/>
      <c r="BO535" s="147"/>
      <c r="BP535" s="147"/>
      <c r="BQ535" s="147"/>
      <c r="BT535" s="10"/>
      <c r="BU535" s="10"/>
      <c r="BV535" s="10"/>
      <c r="BW535" s="10"/>
      <c r="BX535" s="10"/>
      <c r="BY535" s="10"/>
      <c r="CG535" s="30"/>
      <c r="CH535" s="198"/>
      <c r="CI535" s="198"/>
      <c r="CJ535" s="198"/>
      <c r="CK535" s="198"/>
      <c r="CL535" s="198"/>
      <c r="CM535" s="198"/>
      <c r="CN535" s="30"/>
      <c r="CO535" s="198"/>
      <c r="CP535" s="198"/>
      <c r="CQ535" s="198"/>
    </row>
    <row r="536" spans="4:95" x14ac:dyDescent="0.2">
      <c r="D536" s="10"/>
      <c r="E536" s="10"/>
      <c r="F536" s="10"/>
      <c r="G536" s="10"/>
      <c r="H536" s="10"/>
      <c r="I536" s="10"/>
      <c r="Z536" s="31"/>
      <c r="AA536" s="31"/>
      <c r="AB536" s="31"/>
      <c r="AC536" s="31"/>
      <c r="AD536" s="31"/>
      <c r="AE536" s="31"/>
      <c r="AF536" s="31"/>
      <c r="AG536" s="31"/>
      <c r="AH536" s="31"/>
      <c r="AI536" s="31"/>
      <c r="AL536" s="30"/>
      <c r="AM536" s="198"/>
      <c r="AN536" s="198"/>
      <c r="AO536" s="198"/>
      <c r="AP536" s="198"/>
      <c r="AQ536" s="198"/>
      <c r="AR536" s="198"/>
      <c r="AS536" s="30"/>
      <c r="AT536" s="198"/>
      <c r="AU536" s="198"/>
      <c r="AV536" s="198"/>
      <c r="AW536" s="147"/>
      <c r="AX536" s="147"/>
      <c r="AZ536" s="10"/>
      <c r="BA536" s="10"/>
      <c r="BB536" s="10"/>
      <c r="BC536" s="10"/>
      <c r="BD536" s="10"/>
      <c r="BE536" s="10"/>
      <c r="BJ536" s="147"/>
      <c r="BK536" s="215"/>
      <c r="BL536" s="147"/>
      <c r="BM536" s="147"/>
      <c r="BN536" s="147"/>
      <c r="BO536" s="147"/>
      <c r="BP536" s="147"/>
      <c r="BQ536" s="147"/>
      <c r="BT536" s="10"/>
      <c r="BU536" s="10"/>
      <c r="BV536" s="10"/>
      <c r="BW536" s="10"/>
      <c r="BX536" s="10"/>
      <c r="BY536" s="10"/>
      <c r="CG536" s="30"/>
      <c r="CH536" s="198"/>
      <c r="CI536" s="198"/>
      <c r="CJ536" s="198"/>
      <c r="CK536" s="198"/>
      <c r="CL536" s="198"/>
      <c r="CM536" s="198"/>
      <c r="CN536" s="30"/>
      <c r="CO536" s="198"/>
      <c r="CP536" s="198"/>
      <c r="CQ536" s="198"/>
    </row>
    <row r="537" spans="4:95" x14ac:dyDescent="0.2">
      <c r="D537" s="10"/>
      <c r="E537" s="10"/>
      <c r="F537" s="10"/>
      <c r="G537" s="10"/>
      <c r="H537" s="10"/>
      <c r="I537" s="10"/>
      <c r="Z537" s="31"/>
      <c r="AA537" s="31"/>
      <c r="AB537" s="31"/>
      <c r="AC537" s="31"/>
      <c r="AD537" s="31"/>
      <c r="AE537" s="31"/>
      <c r="AF537" s="31"/>
      <c r="AG537" s="31"/>
      <c r="AH537" s="31"/>
      <c r="AI537" s="31"/>
      <c r="AL537" s="30"/>
      <c r="AM537" s="198"/>
      <c r="AN537" s="198"/>
      <c r="AO537" s="198"/>
      <c r="AP537" s="198"/>
      <c r="AQ537" s="198"/>
      <c r="AR537" s="198"/>
      <c r="AS537" s="30"/>
      <c r="AT537" s="198"/>
      <c r="AU537" s="198"/>
      <c r="AV537" s="198"/>
      <c r="AW537" s="147"/>
      <c r="AX537" s="147"/>
      <c r="AZ537" s="10"/>
      <c r="BA537" s="10"/>
      <c r="BB537" s="10"/>
      <c r="BC537" s="10"/>
      <c r="BD537" s="10"/>
      <c r="BE537" s="10"/>
      <c r="BJ537" s="147"/>
      <c r="BK537" s="215"/>
      <c r="BL537" s="147"/>
      <c r="BM537" s="147"/>
      <c r="BN537" s="147"/>
      <c r="BO537" s="147"/>
      <c r="BP537" s="147"/>
      <c r="BQ537" s="147"/>
      <c r="BT537" s="10"/>
      <c r="BU537" s="10"/>
      <c r="BV537" s="10"/>
      <c r="BW537" s="10"/>
      <c r="BX537" s="10"/>
      <c r="BY537" s="10"/>
      <c r="CG537" s="30"/>
      <c r="CH537" s="198"/>
      <c r="CI537" s="198"/>
      <c r="CJ537" s="198"/>
      <c r="CK537" s="198"/>
      <c r="CL537" s="198"/>
      <c r="CM537" s="198"/>
      <c r="CN537" s="30"/>
      <c r="CO537" s="198"/>
      <c r="CP537" s="198"/>
      <c r="CQ537" s="198"/>
    </row>
    <row r="538" spans="4:95" x14ac:dyDescent="0.2">
      <c r="D538" s="10"/>
      <c r="E538" s="10"/>
      <c r="F538" s="10"/>
      <c r="G538" s="10"/>
      <c r="H538" s="10"/>
      <c r="I538" s="10"/>
      <c r="Z538" s="31"/>
      <c r="AA538" s="31"/>
      <c r="AB538" s="31"/>
      <c r="AC538" s="31"/>
      <c r="AD538" s="31"/>
      <c r="AE538" s="31"/>
      <c r="AF538" s="31"/>
      <c r="AG538" s="31"/>
      <c r="AH538" s="31"/>
      <c r="AI538" s="31"/>
      <c r="AL538" s="30"/>
      <c r="AM538" s="198"/>
      <c r="AN538" s="198"/>
      <c r="AO538" s="198"/>
      <c r="AP538" s="198"/>
      <c r="AQ538" s="198"/>
      <c r="AR538" s="198"/>
      <c r="AS538" s="30"/>
      <c r="AT538" s="198"/>
      <c r="AU538" s="198"/>
      <c r="AV538" s="198"/>
      <c r="AW538" s="147"/>
      <c r="AX538" s="147"/>
      <c r="AZ538" s="10"/>
      <c r="BA538" s="10"/>
      <c r="BB538" s="10"/>
      <c r="BC538" s="10"/>
      <c r="BD538" s="10"/>
      <c r="BE538" s="10"/>
      <c r="BJ538" s="147"/>
      <c r="BK538" s="215"/>
      <c r="BL538" s="147"/>
      <c r="BM538" s="147"/>
      <c r="BN538" s="147"/>
      <c r="BO538" s="147"/>
      <c r="BP538" s="147"/>
      <c r="BQ538" s="147"/>
      <c r="BT538" s="10"/>
      <c r="BU538" s="10"/>
      <c r="BV538" s="10"/>
      <c r="BW538" s="10"/>
      <c r="BX538" s="10"/>
      <c r="BY538" s="10"/>
      <c r="CG538" s="30"/>
      <c r="CH538" s="198"/>
      <c r="CI538" s="198"/>
      <c r="CJ538" s="198"/>
      <c r="CK538" s="198"/>
      <c r="CL538" s="198"/>
      <c r="CM538" s="198"/>
      <c r="CN538" s="30"/>
      <c r="CO538" s="198"/>
      <c r="CP538" s="198"/>
      <c r="CQ538" s="198"/>
    </row>
    <row r="539" spans="4:95" x14ac:dyDescent="0.2">
      <c r="D539" s="10"/>
      <c r="E539" s="10"/>
      <c r="F539" s="10"/>
      <c r="G539" s="10"/>
      <c r="H539" s="10"/>
      <c r="I539" s="10"/>
      <c r="Z539" s="31"/>
      <c r="AA539" s="31"/>
      <c r="AB539" s="31"/>
      <c r="AC539" s="31"/>
      <c r="AD539" s="31"/>
      <c r="AE539" s="31"/>
      <c r="AF539" s="31"/>
      <c r="AG539" s="31"/>
      <c r="AH539" s="31"/>
      <c r="AI539" s="31"/>
      <c r="AL539" s="30"/>
      <c r="AM539" s="198"/>
      <c r="AN539" s="198"/>
      <c r="AO539" s="198"/>
      <c r="AP539" s="198"/>
      <c r="AQ539" s="198"/>
      <c r="AR539" s="198"/>
      <c r="AS539" s="30"/>
      <c r="AT539" s="198"/>
      <c r="AU539" s="198"/>
      <c r="AV539" s="198"/>
      <c r="AW539" s="147"/>
      <c r="AX539" s="147"/>
      <c r="AZ539" s="10"/>
      <c r="BA539" s="10"/>
      <c r="BB539" s="10"/>
      <c r="BC539" s="10"/>
      <c r="BD539" s="10"/>
      <c r="BE539" s="10"/>
      <c r="BJ539" s="147"/>
      <c r="BK539" s="215"/>
      <c r="BL539" s="147"/>
      <c r="BM539" s="147"/>
      <c r="BN539" s="147"/>
      <c r="BO539" s="147"/>
      <c r="BP539" s="147"/>
      <c r="BQ539" s="147"/>
      <c r="BT539" s="10"/>
      <c r="BU539" s="10"/>
      <c r="BV539" s="10"/>
      <c r="BW539" s="10"/>
      <c r="BX539" s="10"/>
      <c r="BY539" s="10"/>
      <c r="CG539" s="30"/>
      <c r="CH539" s="198"/>
      <c r="CI539" s="198"/>
      <c r="CJ539" s="198"/>
      <c r="CK539" s="198"/>
      <c r="CL539" s="198"/>
      <c r="CM539" s="198"/>
      <c r="CN539" s="30"/>
      <c r="CO539" s="198"/>
      <c r="CP539" s="198"/>
      <c r="CQ539" s="198"/>
    </row>
    <row r="540" spans="4:95" x14ac:dyDescent="0.2">
      <c r="D540" s="10"/>
      <c r="E540" s="10"/>
      <c r="F540" s="10"/>
      <c r="G540" s="10"/>
      <c r="H540" s="10"/>
      <c r="I540" s="10"/>
      <c r="Z540" s="31"/>
      <c r="AA540" s="31"/>
      <c r="AB540" s="31"/>
      <c r="AC540" s="31"/>
      <c r="AD540" s="31"/>
      <c r="AE540" s="31"/>
      <c r="AF540" s="31"/>
      <c r="AG540" s="31"/>
      <c r="AH540" s="31"/>
      <c r="AI540" s="31"/>
      <c r="AL540" s="30"/>
      <c r="AM540" s="198"/>
      <c r="AN540" s="198"/>
      <c r="AO540" s="198"/>
      <c r="AP540" s="198"/>
      <c r="AQ540" s="198"/>
      <c r="AR540" s="198"/>
      <c r="AS540" s="30"/>
      <c r="AT540" s="198"/>
      <c r="AU540" s="198"/>
      <c r="AV540" s="198"/>
      <c r="AW540" s="147"/>
      <c r="AX540" s="147"/>
      <c r="AZ540" s="10"/>
      <c r="BA540" s="10"/>
      <c r="BB540" s="10"/>
      <c r="BC540" s="10"/>
      <c r="BD540" s="10"/>
      <c r="BE540" s="10"/>
      <c r="BJ540" s="147"/>
      <c r="BK540" s="215"/>
      <c r="BL540" s="147"/>
      <c r="BM540" s="147"/>
      <c r="BN540" s="147"/>
      <c r="BO540" s="147"/>
      <c r="BP540" s="147"/>
      <c r="BQ540" s="147"/>
      <c r="BT540" s="10"/>
      <c r="BU540" s="10"/>
      <c r="BV540" s="10"/>
      <c r="BW540" s="10"/>
      <c r="BX540" s="10"/>
      <c r="BY540" s="10"/>
      <c r="CG540" s="30"/>
      <c r="CH540" s="198"/>
      <c r="CI540" s="198"/>
      <c r="CJ540" s="198"/>
      <c r="CK540" s="198"/>
      <c r="CL540" s="198"/>
      <c r="CM540" s="198"/>
      <c r="CN540" s="30"/>
      <c r="CO540" s="198"/>
      <c r="CP540" s="198"/>
      <c r="CQ540" s="198"/>
    </row>
    <row r="541" spans="4:95" x14ac:dyDescent="0.2">
      <c r="Z541" s="31"/>
      <c r="AA541" s="31"/>
      <c r="AB541" s="31"/>
      <c r="AC541" s="31"/>
      <c r="AD541" s="31"/>
      <c r="AE541" s="31"/>
      <c r="AF541" s="31"/>
      <c r="AG541" s="31"/>
      <c r="AH541" s="31"/>
      <c r="AI541" s="31"/>
      <c r="AL541" s="30"/>
      <c r="AM541" s="30"/>
      <c r="AN541" s="30"/>
      <c r="AO541" s="30"/>
      <c r="AP541" s="30"/>
      <c r="AQ541" s="30"/>
      <c r="AR541" s="30"/>
      <c r="AS541" s="30"/>
      <c r="AT541" s="198"/>
      <c r="AU541" s="198"/>
      <c r="AV541" s="198"/>
      <c r="AW541" s="147"/>
      <c r="AX541" s="147"/>
      <c r="BJ541" s="147"/>
      <c r="BK541" s="215"/>
      <c r="BL541" s="147"/>
      <c r="BM541" s="147"/>
      <c r="BN541" s="147"/>
      <c r="BO541" s="147"/>
      <c r="BP541" s="147"/>
      <c r="BQ541" s="147"/>
      <c r="CG541" s="30"/>
      <c r="CH541" s="30"/>
      <c r="CI541" s="30"/>
      <c r="CJ541" s="30"/>
      <c r="CK541" s="30"/>
      <c r="CL541" s="30"/>
      <c r="CM541" s="30"/>
      <c r="CN541" s="30"/>
      <c r="CO541" s="198"/>
      <c r="CP541" s="198"/>
      <c r="CQ541" s="198"/>
    </row>
    <row r="542" spans="4:95" x14ac:dyDescent="0.2">
      <c r="Z542" s="31"/>
      <c r="AA542" s="31"/>
      <c r="AB542" s="31"/>
      <c r="AC542" s="31"/>
      <c r="AD542" s="31"/>
      <c r="AE542" s="31"/>
      <c r="AF542" s="31"/>
      <c r="AG542" s="31"/>
      <c r="AH542" s="31"/>
      <c r="AI542" s="31"/>
      <c r="AL542" s="30"/>
      <c r="AM542" s="30"/>
      <c r="AN542" s="30"/>
      <c r="AO542" s="30"/>
      <c r="AP542" s="30"/>
      <c r="AQ542" s="30"/>
      <c r="AR542" s="30"/>
      <c r="AS542" s="30"/>
      <c r="AT542" s="198"/>
      <c r="AU542" s="198"/>
      <c r="AV542" s="198"/>
      <c r="AW542" s="147"/>
      <c r="AX542" s="147"/>
      <c r="BJ542" s="147"/>
      <c r="BK542" s="215"/>
      <c r="BL542" s="147"/>
      <c r="BM542" s="147"/>
      <c r="BN542" s="147"/>
      <c r="BO542" s="147"/>
      <c r="BP542" s="147"/>
      <c r="BQ542" s="147"/>
      <c r="CG542" s="30"/>
      <c r="CH542" s="30"/>
      <c r="CI542" s="30"/>
      <c r="CJ542" s="30"/>
      <c r="CK542" s="30"/>
      <c r="CL542" s="30"/>
      <c r="CM542" s="30"/>
      <c r="CN542" s="30"/>
      <c r="CO542" s="198"/>
      <c r="CP542" s="198"/>
      <c r="CQ542" s="198"/>
    </row>
    <row r="543" spans="4:95" x14ac:dyDescent="0.2">
      <c r="D543" s="12"/>
      <c r="E543" s="12"/>
      <c r="F543" s="12"/>
      <c r="G543" s="12"/>
      <c r="H543" s="12"/>
      <c r="I543" s="12"/>
      <c r="Z543" s="31"/>
      <c r="AA543" s="31"/>
      <c r="AB543" s="31"/>
      <c r="AC543" s="31"/>
      <c r="AD543" s="31"/>
      <c r="AE543" s="31"/>
      <c r="AF543" s="31"/>
      <c r="AG543" s="31"/>
      <c r="AH543" s="31"/>
      <c r="AI543" s="31"/>
      <c r="AL543" s="30"/>
      <c r="AM543" s="199"/>
      <c r="AN543" s="199"/>
      <c r="AO543" s="199"/>
      <c r="AP543" s="199"/>
      <c r="AQ543" s="199"/>
      <c r="AR543" s="199"/>
      <c r="AS543" s="30"/>
      <c r="AT543" s="198"/>
      <c r="AU543" s="198"/>
      <c r="AV543" s="198"/>
      <c r="AW543" s="147"/>
      <c r="AX543" s="147"/>
      <c r="AZ543" s="12"/>
      <c r="BA543" s="12"/>
      <c r="BB543" s="12"/>
      <c r="BC543" s="12"/>
      <c r="BD543" s="12"/>
      <c r="BE543" s="12"/>
      <c r="BJ543" s="147"/>
      <c r="BK543" s="215"/>
      <c r="BL543" s="147"/>
      <c r="BM543" s="147"/>
      <c r="BN543" s="147"/>
      <c r="BO543" s="147"/>
      <c r="BP543" s="147"/>
      <c r="BQ543" s="147"/>
      <c r="BT543" s="12"/>
      <c r="BU543" s="12"/>
      <c r="BV543" s="12"/>
      <c r="BW543" s="12"/>
      <c r="BX543" s="12"/>
      <c r="BY543" s="12"/>
      <c r="CG543" s="30"/>
      <c r="CH543" s="199"/>
      <c r="CI543" s="199"/>
      <c r="CJ543" s="199"/>
      <c r="CK543" s="199"/>
      <c r="CL543" s="199"/>
      <c r="CM543" s="199"/>
      <c r="CN543" s="30"/>
      <c r="CO543" s="198"/>
      <c r="CP543" s="198"/>
      <c r="CQ543" s="198"/>
    </row>
    <row r="544" spans="4:95" x14ac:dyDescent="0.2">
      <c r="D544" s="10"/>
      <c r="E544" s="10"/>
      <c r="F544" s="10"/>
      <c r="G544" s="10"/>
      <c r="H544" s="10"/>
      <c r="I544" s="10"/>
      <c r="Z544" s="10"/>
      <c r="AA544" s="10"/>
      <c r="AB544" s="10"/>
      <c r="AC544" s="10"/>
      <c r="AD544" s="10"/>
      <c r="AE544" s="10"/>
      <c r="AL544" s="30"/>
      <c r="AM544" s="198"/>
      <c r="AN544" s="198"/>
      <c r="AO544" s="198"/>
      <c r="AP544" s="198"/>
      <c r="AQ544" s="198"/>
      <c r="AR544" s="198"/>
      <c r="AS544" s="30"/>
      <c r="AT544" s="198"/>
      <c r="AU544" s="198"/>
      <c r="AV544" s="198"/>
      <c r="AW544" s="147"/>
      <c r="AX544" s="147"/>
      <c r="AZ544" s="10"/>
      <c r="BA544" s="10"/>
      <c r="BB544" s="10"/>
      <c r="BC544" s="10"/>
      <c r="BD544" s="10"/>
      <c r="BE544" s="10"/>
      <c r="BJ544" s="147"/>
      <c r="BK544" s="215"/>
      <c r="BL544" s="147"/>
      <c r="BM544" s="147"/>
      <c r="BN544" s="147"/>
      <c r="BO544" s="147"/>
      <c r="BP544" s="147"/>
      <c r="BQ544" s="147"/>
      <c r="BT544" s="10"/>
      <c r="BU544" s="10"/>
      <c r="BV544" s="10"/>
      <c r="BW544" s="10"/>
      <c r="BX544" s="10"/>
      <c r="BY544" s="10"/>
      <c r="CG544" s="30"/>
      <c r="CH544" s="198"/>
      <c r="CI544" s="198"/>
      <c r="CJ544" s="198"/>
      <c r="CK544" s="198"/>
      <c r="CL544" s="198"/>
      <c r="CM544" s="198"/>
      <c r="CN544" s="30"/>
      <c r="CO544" s="198"/>
      <c r="CP544" s="198"/>
      <c r="CQ544" s="198"/>
    </row>
    <row r="545" spans="4:95" x14ac:dyDescent="0.2">
      <c r="D545" s="10"/>
      <c r="E545" s="10"/>
      <c r="F545" s="10"/>
      <c r="G545" s="10"/>
      <c r="H545" s="10"/>
      <c r="I545" s="10"/>
      <c r="Z545" s="10"/>
      <c r="AA545" s="10"/>
      <c r="AB545" s="10"/>
      <c r="AC545" s="10"/>
      <c r="AD545" s="10"/>
      <c r="AE545" s="10"/>
      <c r="AL545" s="30"/>
      <c r="AM545" s="198"/>
      <c r="AN545" s="198"/>
      <c r="AO545" s="198"/>
      <c r="AP545" s="198"/>
      <c r="AQ545" s="198"/>
      <c r="AR545" s="198"/>
      <c r="AS545" s="30"/>
      <c r="AT545" s="198"/>
      <c r="AU545" s="198"/>
      <c r="AV545" s="198"/>
      <c r="AW545" s="147"/>
      <c r="AX545" s="147"/>
      <c r="AZ545" s="10"/>
      <c r="BA545" s="10"/>
      <c r="BB545" s="10"/>
      <c r="BC545" s="10"/>
      <c r="BD545" s="10"/>
      <c r="BE545" s="10"/>
      <c r="BJ545" s="147"/>
      <c r="BK545" s="215"/>
      <c r="BL545" s="147"/>
      <c r="BM545" s="147"/>
      <c r="BN545" s="147"/>
      <c r="BO545" s="147"/>
      <c r="BP545" s="147"/>
      <c r="BQ545" s="147"/>
      <c r="BT545" s="10"/>
      <c r="BU545" s="10"/>
      <c r="BV545" s="10"/>
      <c r="BW545" s="10"/>
      <c r="BX545" s="10"/>
      <c r="BY545" s="10"/>
      <c r="CG545" s="30"/>
      <c r="CH545" s="198"/>
      <c r="CI545" s="198"/>
      <c r="CJ545" s="198"/>
      <c r="CK545" s="198"/>
      <c r="CL545" s="198"/>
      <c r="CM545" s="198"/>
      <c r="CN545" s="30"/>
      <c r="CO545" s="198"/>
      <c r="CP545" s="198"/>
      <c r="CQ545" s="198"/>
    </row>
    <row r="546" spans="4:95" x14ac:dyDescent="0.2">
      <c r="D546" s="10"/>
      <c r="E546" s="10"/>
      <c r="F546" s="10"/>
      <c r="G546" s="10"/>
      <c r="H546" s="10"/>
      <c r="I546" s="10"/>
      <c r="Z546" s="10"/>
      <c r="AA546" s="10"/>
      <c r="AB546" s="10"/>
      <c r="AC546" s="10"/>
      <c r="AD546" s="10"/>
      <c r="AE546" s="10"/>
      <c r="AL546" s="30"/>
      <c r="AM546" s="198"/>
      <c r="AN546" s="198"/>
      <c r="AO546" s="198"/>
      <c r="AP546" s="198"/>
      <c r="AQ546" s="198"/>
      <c r="AR546" s="198"/>
      <c r="AS546" s="30"/>
      <c r="AT546" s="198"/>
      <c r="AU546" s="198"/>
      <c r="AV546" s="198"/>
      <c r="AW546" s="147"/>
      <c r="AX546" s="147"/>
      <c r="AZ546" s="10"/>
      <c r="BA546" s="10"/>
      <c r="BB546" s="10"/>
      <c r="BC546" s="10"/>
      <c r="BD546" s="10"/>
      <c r="BE546" s="10"/>
      <c r="BJ546" s="147"/>
      <c r="BK546" s="215"/>
      <c r="BL546" s="147"/>
      <c r="BM546" s="147"/>
      <c r="BN546" s="147"/>
      <c r="BO546" s="147"/>
      <c r="BP546" s="147"/>
      <c r="BQ546" s="147"/>
      <c r="BT546" s="10"/>
      <c r="BU546" s="10"/>
      <c r="BV546" s="10"/>
      <c r="BW546" s="10"/>
      <c r="BX546" s="10"/>
      <c r="BY546" s="10"/>
      <c r="CG546" s="30"/>
      <c r="CH546" s="198"/>
      <c r="CI546" s="198"/>
      <c r="CJ546" s="198"/>
      <c r="CK546" s="198"/>
      <c r="CL546" s="198"/>
      <c r="CM546" s="198"/>
      <c r="CN546" s="30"/>
      <c r="CO546" s="198"/>
      <c r="CP546" s="198"/>
      <c r="CQ546" s="198"/>
    </row>
    <row r="547" spans="4:95" x14ac:dyDescent="0.2">
      <c r="D547" s="10"/>
      <c r="E547" s="10"/>
      <c r="F547" s="10"/>
      <c r="G547" s="10"/>
      <c r="H547" s="10"/>
      <c r="I547" s="10"/>
      <c r="Z547" s="10"/>
      <c r="AA547" s="10"/>
      <c r="AB547" s="10"/>
      <c r="AC547" s="10"/>
      <c r="AD547" s="10"/>
      <c r="AE547" s="10"/>
      <c r="AL547" s="30"/>
      <c r="AM547" s="198"/>
      <c r="AN547" s="198"/>
      <c r="AO547" s="198"/>
      <c r="AP547" s="198"/>
      <c r="AQ547" s="198"/>
      <c r="AR547" s="198"/>
      <c r="AS547" s="30"/>
      <c r="AT547" s="198"/>
      <c r="AU547" s="198"/>
      <c r="AV547" s="198"/>
      <c r="AW547" s="147"/>
      <c r="AX547" s="147"/>
      <c r="AZ547" s="10"/>
      <c r="BA547" s="10"/>
      <c r="BB547" s="10"/>
      <c r="BC547" s="10"/>
      <c r="BD547" s="10"/>
      <c r="BE547" s="10"/>
      <c r="BJ547" s="147"/>
      <c r="BK547" s="215"/>
      <c r="BL547" s="147"/>
      <c r="BM547" s="147"/>
      <c r="BN547" s="147"/>
      <c r="BO547" s="147"/>
      <c r="BP547" s="147"/>
      <c r="BQ547" s="147"/>
      <c r="BT547" s="10"/>
      <c r="BU547" s="10"/>
      <c r="BV547" s="10"/>
      <c r="BW547" s="10"/>
      <c r="BX547" s="10"/>
      <c r="BY547" s="10"/>
      <c r="CG547" s="30"/>
      <c r="CH547" s="198"/>
      <c r="CI547" s="198"/>
      <c r="CJ547" s="198"/>
      <c r="CK547" s="198"/>
      <c r="CL547" s="198"/>
      <c r="CM547" s="198"/>
      <c r="CN547" s="30"/>
      <c r="CO547" s="198"/>
      <c r="CP547" s="198"/>
      <c r="CQ547" s="198"/>
    </row>
    <row r="548" spans="4:95" x14ac:dyDescent="0.2">
      <c r="D548" s="10"/>
      <c r="E548" s="10"/>
      <c r="F548" s="10"/>
      <c r="G548" s="10"/>
      <c r="H548" s="10"/>
      <c r="I548" s="10"/>
      <c r="Z548" s="10"/>
      <c r="AA548" s="10"/>
      <c r="AB548" s="10"/>
      <c r="AC548" s="10"/>
      <c r="AD548" s="10"/>
      <c r="AE548" s="10"/>
      <c r="AL548" s="30"/>
      <c r="AM548" s="198"/>
      <c r="AN548" s="198"/>
      <c r="AO548" s="198"/>
      <c r="AP548" s="198"/>
      <c r="AQ548" s="198"/>
      <c r="AR548" s="198"/>
      <c r="AS548" s="30"/>
      <c r="AT548" s="198"/>
      <c r="AU548" s="198"/>
      <c r="AV548" s="198"/>
      <c r="AW548" s="147"/>
      <c r="AX548" s="147"/>
      <c r="AZ548" s="10"/>
      <c r="BA548" s="10"/>
      <c r="BB548" s="10"/>
      <c r="BC548" s="10"/>
      <c r="BD548" s="10"/>
      <c r="BE548" s="10"/>
      <c r="BJ548" s="147"/>
      <c r="BK548" s="215"/>
      <c r="BL548" s="147"/>
      <c r="BM548" s="147"/>
      <c r="BN548" s="147"/>
      <c r="BO548" s="147"/>
      <c r="BP548" s="147"/>
      <c r="BQ548" s="147"/>
      <c r="BT548" s="10"/>
      <c r="BU548" s="10"/>
      <c r="BV548" s="10"/>
      <c r="BW548" s="10"/>
      <c r="BX548" s="10"/>
      <c r="BY548" s="10"/>
      <c r="CG548" s="30"/>
      <c r="CH548" s="198"/>
      <c r="CI548" s="198"/>
      <c r="CJ548" s="198"/>
      <c r="CK548" s="198"/>
      <c r="CL548" s="198"/>
      <c r="CM548" s="198"/>
      <c r="CN548" s="30"/>
      <c r="CO548" s="198"/>
      <c r="CP548" s="198"/>
      <c r="CQ548" s="198"/>
    </row>
    <row r="549" spans="4:95" x14ac:dyDescent="0.2">
      <c r="D549" s="10"/>
      <c r="E549" s="10"/>
      <c r="F549" s="10"/>
      <c r="G549" s="10"/>
      <c r="H549" s="10"/>
      <c r="I549" s="10"/>
      <c r="Z549" s="10"/>
      <c r="AA549" s="10"/>
      <c r="AB549" s="10"/>
      <c r="AC549" s="10"/>
      <c r="AD549" s="10"/>
      <c r="AE549" s="10"/>
      <c r="AL549" s="30"/>
      <c r="AM549" s="198"/>
      <c r="AN549" s="198"/>
      <c r="AO549" s="198"/>
      <c r="AP549" s="198"/>
      <c r="AQ549" s="198"/>
      <c r="AR549" s="198"/>
      <c r="AS549" s="30"/>
      <c r="AT549" s="198"/>
      <c r="AU549" s="198"/>
      <c r="AV549" s="198"/>
      <c r="AW549" s="147"/>
      <c r="AX549" s="147"/>
      <c r="AZ549" s="10"/>
      <c r="BA549" s="10"/>
      <c r="BB549" s="10"/>
      <c r="BC549" s="10"/>
      <c r="BD549" s="10"/>
      <c r="BE549" s="10"/>
      <c r="BJ549" s="147"/>
      <c r="BK549" s="215"/>
      <c r="BL549" s="147"/>
      <c r="BM549" s="147"/>
      <c r="BN549" s="147"/>
      <c r="BO549" s="147"/>
      <c r="BP549" s="147"/>
      <c r="BQ549" s="147"/>
      <c r="BT549" s="10"/>
      <c r="BU549" s="10"/>
      <c r="BV549" s="10"/>
      <c r="BW549" s="10"/>
      <c r="BX549" s="10"/>
      <c r="BY549" s="10"/>
      <c r="CG549" s="30"/>
      <c r="CH549" s="198"/>
      <c r="CI549" s="198"/>
      <c r="CJ549" s="198"/>
      <c r="CK549" s="198"/>
      <c r="CL549" s="198"/>
      <c r="CM549" s="198"/>
      <c r="CN549" s="30"/>
      <c r="CO549" s="198"/>
      <c r="CP549" s="198"/>
      <c r="CQ549" s="198"/>
    </row>
    <row r="550" spans="4:95" x14ac:dyDescent="0.2">
      <c r="D550" s="10"/>
      <c r="E550" s="10"/>
      <c r="F550" s="10"/>
      <c r="G550" s="10"/>
      <c r="H550" s="10"/>
      <c r="I550" s="10"/>
      <c r="Z550" s="10"/>
      <c r="AA550" s="10"/>
      <c r="AB550" s="10"/>
      <c r="AC550" s="10"/>
      <c r="AD550" s="10"/>
      <c r="AE550" s="10"/>
      <c r="AL550" s="30"/>
      <c r="AM550" s="198"/>
      <c r="AN550" s="198"/>
      <c r="AO550" s="198"/>
      <c r="AP550" s="198"/>
      <c r="AQ550" s="198"/>
      <c r="AR550" s="198"/>
      <c r="AS550" s="30"/>
      <c r="AT550" s="198"/>
      <c r="AU550" s="198"/>
      <c r="AV550" s="198"/>
      <c r="AW550" s="147"/>
      <c r="AX550" s="147"/>
      <c r="AZ550" s="10"/>
      <c r="BA550" s="10"/>
      <c r="BB550" s="10"/>
      <c r="BC550" s="10"/>
      <c r="BD550" s="10"/>
      <c r="BE550" s="10"/>
      <c r="BJ550" s="147"/>
      <c r="BK550" s="215"/>
      <c r="BL550" s="147"/>
      <c r="BM550" s="147"/>
      <c r="BN550" s="147"/>
      <c r="BO550" s="147"/>
      <c r="BP550" s="147"/>
      <c r="BQ550" s="147"/>
      <c r="BT550" s="10"/>
      <c r="BU550" s="10"/>
      <c r="BV550" s="10"/>
      <c r="BW550" s="10"/>
      <c r="BX550" s="10"/>
      <c r="BY550" s="10"/>
      <c r="CG550" s="30"/>
      <c r="CH550" s="198"/>
      <c r="CI550" s="198"/>
      <c r="CJ550" s="198"/>
      <c r="CK550" s="198"/>
      <c r="CL550" s="198"/>
      <c r="CM550" s="198"/>
      <c r="CN550" s="30"/>
      <c r="CO550" s="198"/>
      <c r="CP550" s="198"/>
      <c r="CQ550" s="198"/>
    </row>
    <row r="551" spans="4:95" x14ac:dyDescent="0.2">
      <c r="D551" s="10"/>
      <c r="E551" s="10"/>
      <c r="F551" s="10"/>
      <c r="G551" s="10"/>
      <c r="H551" s="10"/>
      <c r="I551" s="10"/>
      <c r="Z551" s="10"/>
      <c r="AA551" s="10"/>
      <c r="AB551" s="10"/>
      <c r="AC551" s="10"/>
      <c r="AD551" s="10"/>
      <c r="AE551" s="10"/>
      <c r="AL551" s="30"/>
      <c r="AM551" s="198"/>
      <c r="AN551" s="198"/>
      <c r="AO551" s="198"/>
      <c r="AP551" s="198"/>
      <c r="AQ551" s="198"/>
      <c r="AR551" s="198"/>
      <c r="AS551" s="30"/>
      <c r="AT551" s="198"/>
      <c r="AU551" s="198"/>
      <c r="AV551" s="198"/>
      <c r="AW551" s="147"/>
      <c r="AX551" s="147"/>
      <c r="AZ551" s="10"/>
      <c r="BA551" s="10"/>
      <c r="BB551" s="10"/>
      <c r="BC551" s="10"/>
      <c r="BD551" s="10"/>
      <c r="BE551" s="10"/>
      <c r="BJ551" s="147"/>
      <c r="BK551" s="215"/>
      <c r="BL551" s="147"/>
      <c r="BM551" s="147"/>
      <c r="BN551" s="147"/>
      <c r="BO551" s="147"/>
      <c r="BP551" s="147"/>
      <c r="BQ551" s="147"/>
      <c r="BT551" s="10"/>
      <c r="BU551" s="10"/>
      <c r="BV551" s="10"/>
      <c r="BW551" s="10"/>
      <c r="BX551" s="10"/>
      <c r="BY551" s="10"/>
      <c r="CG551" s="30"/>
      <c r="CH551" s="198"/>
      <c r="CI551" s="198"/>
      <c r="CJ551" s="198"/>
      <c r="CK551" s="198"/>
      <c r="CL551" s="198"/>
      <c r="CM551" s="198"/>
      <c r="CN551" s="30"/>
      <c r="CO551" s="198"/>
      <c r="CP551" s="198"/>
      <c r="CQ551" s="198"/>
    </row>
    <row r="552" spans="4:95" x14ac:dyDescent="0.2">
      <c r="D552" s="10"/>
      <c r="E552" s="10"/>
      <c r="F552" s="10"/>
      <c r="G552" s="10"/>
      <c r="H552" s="10"/>
      <c r="I552" s="10"/>
      <c r="Z552" s="10"/>
      <c r="AA552" s="10"/>
      <c r="AB552" s="10"/>
      <c r="AC552" s="10"/>
      <c r="AD552" s="10"/>
      <c r="AE552" s="10"/>
      <c r="AL552" s="30"/>
      <c r="AM552" s="198"/>
      <c r="AN552" s="198"/>
      <c r="AO552" s="198"/>
      <c r="AP552" s="198"/>
      <c r="AQ552" s="198"/>
      <c r="AR552" s="198"/>
      <c r="AS552" s="30"/>
      <c r="AT552" s="198"/>
      <c r="AU552" s="198"/>
      <c r="AV552" s="198"/>
      <c r="AW552" s="147"/>
      <c r="AX552" s="147"/>
      <c r="AZ552" s="10"/>
      <c r="BA552" s="10"/>
      <c r="BB552" s="10"/>
      <c r="BC552" s="10"/>
      <c r="BD552" s="10"/>
      <c r="BE552" s="10"/>
      <c r="BJ552" s="147"/>
      <c r="BK552" s="215"/>
      <c r="BL552" s="147"/>
      <c r="BM552" s="147"/>
      <c r="BN552" s="147"/>
      <c r="BO552" s="147"/>
      <c r="BP552" s="147"/>
      <c r="BQ552" s="147"/>
      <c r="BT552" s="10"/>
      <c r="BU552" s="10"/>
      <c r="BV552" s="10"/>
      <c r="BW552" s="10"/>
      <c r="BX552" s="10"/>
      <c r="BY552" s="10"/>
      <c r="CG552" s="30"/>
      <c r="CH552" s="198"/>
      <c r="CI552" s="198"/>
      <c r="CJ552" s="198"/>
      <c r="CK552" s="198"/>
      <c r="CL552" s="198"/>
      <c r="CM552" s="198"/>
      <c r="CN552" s="30"/>
      <c r="CO552" s="198"/>
      <c r="CP552" s="198"/>
      <c r="CQ552" s="198"/>
    </row>
    <row r="553" spans="4:95" x14ac:dyDescent="0.2">
      <c r="D553" s="12"/>
      <c r="E553" s="12"/>
      <c r="F553" s="12"/>
      <c r="G553" s="12"/>
      <c r="H553" s="12"/>
      <c r="I553" s="12"/>
      <c r="Z553" s="12"/>
      <c r="AA553" s="12"/>
      <c r="AB553" s="12"/>
      <c r="AC553" s="12"/>
      <c r="AD553" s="12"/>
      <c r="AE553" s="12"/>
      <c r="AL553" s="30"/>
      <c r="AM553" s="199"/>
      <c r="AN553" s="199"/>
      <c r="AO553" s="199"/>
      <c r="AP553" s="199"/>
      <c r="AQ553" s="199"/>
      <c r="AR553" s="199"/>
      <c r="AS553" s="30"/>
      <c r="AT553" s="198"/>
      <c r="AU553" s="198"/>
      <c r="AV553" s="198"/>
      <c r="AW553" s="147"/>
      <c r="AX553" s="147"/>
      <c r="AZ553" s="12"/>
      <c r="BA553" s="12"/>
      <c r="BB553" s="12"/>
      <c r="BC553" s="12"/>
      <c r="BD553" s="12"/>
      <c r="BE553" s="12"/>
      <c r="BJ553" s="147"/>
      <c r="BK553" s="215"/>
      <c r="BL553" s="147"/>
      <c r="BM553" s="147"/>
      <c r="BN553" s="147"/>
      <c r="BO553" s="147"/>
      <c r="BP553" s="147"/>
      <c r="BQ553" s="147"/>
      <c r="BT553" s="12"/>
      <c r="BU553" s="12"/>
      <c r="BV553" s="12"/>
      <c r="BW553" s="12"/>
      <c r="BX553" s="12"/>
      <c r="BY553" s="12"/>
      <c r="CG553" s="30"/>
      <c r="CH553" s="199"/>
      <c r="CI553" s="199"/>
      <c r="CJ553" s="199"/>
      <c r="CK553" s="199"/>
      <c r="CL553" s="199"/>
      <c r="CM553" s="199"/>
      <c r="CN553" s="30"/>
      <c r="CO553" s="198"/>
      <c r="CP553" s="198"/>
      <c r="CQ553" s="198"/>
    </row>
    <row r="554" spans="4:95" x14ac:dyDescent="0.2">
      <c r="D554" s="10"/>
      <c r="E554" s="10"/>
      <c r="F554" s="10"/>
      <c r="G554" s="10"/>
      <c r="H554" s="10"/>
      <c r="I554" s="10"/>
      <c r="Z554" s="10"/>
      <c r="AA554" s="10"/>
      <c r="AB554" s="10"/>
      <c r="AC554" s="10"/>
      <c r="AD554" s="10"/>
      <c r="AE554" s="10"/>
      <c r="AL554" s="30"/>
      <c r="AM554" s="198"/>
      <c r="AN554" s="198"/>
      <c r="AO554" s="198"/>
      <c r="AP554" s="198"/>
      <c r="AQ554" s="198"/>
      <c r="AR554" s="198"/>
      <c r="AS554" s="30"/>
      <c r="AT554" s="198"/>
      <c r="AU554" s="198"/>
      <c r="AV554" s="198"/>
      <c r="AW554" s="147"/>
      <c r="AX554" s="147"/>
      <c r="AZ554" s="10"/>
      <c r="BA554" s="10"/>
      <c r="BB554" s="10"/>
      <c r="BC554" s="10"/>
      <c r="BD554" s="10"/>
      <c r="BE554" s="10"/>
      <c r="BJ554" s="147"/>
      <c r="BK554" s="215"/>
      <c r="BL554" s="147"/>
      <c r="BM554" s="147"/>
      <c r="BN554" s="147"/>
      <c r="BO554" s="147"/>
      <c r="BP554" s="147"/>
      <c r="BQ554" s="147"/>
      <c r="BT554" s="10"/>
      <c r="BU554" s="10"/>
      <c r="BV554" s="10"/>
      <c r="BW554" s="10"/>
      <c r="BX554" s="10"/>
      <c r="BY554" s="10"/>
      <c r="CG554" s="30"/>
      <c r="CH554" s="198"/>
      <c r="CI554" s="198"/>
      <c r="CJ554" s="198"/>
      <c r="CK554" s="198"/>
      <c r="CL554" s="198"/>
      <c r="CM554" s="198"/>
      <c r="CN554" s="30"/>
      <c r="CO554" s="198"/>
      <c r="CP554" s="198"/>
      <c r="CQ554" s="198"/>
    </row>
    <row r="555" spans="4:95" x14ac:dyDescent="0.2">
      <c r="D555" s="10"/>
      <c r="E555" s="10"/>
      <c r="F555" s="10"/>
      <c r="G555" s="10"/>
      <c r="H555" s="10"/>
      <c r="I555" s="10"/>
      <c r="Z555" s="10"/>
      <c r="AA555" s="10"/>
      <c r="AB555" s="10"/>
      <c r="AC555" s="10"/>
      <c r="AD555" s="10"/>
      <c r="AE555" s="10"/>
      <c r="AL555" s="30"/>
      <c r="AM555" s="198"/>
      <c r="AN555" s="198"/>
      <c r="AO555" s="198"/>
      <c r="AP555" s="198"/>
      <c r="AQ555" s="198"/>
      <c r="AR555" s="198"/>
      <c r="AS555" s="30"/>
      <c r="AT555" s="198"/>
      <c r="AU555" s="198"/>
      <c r="AV555" s="198"/>
      <c r="AW555" s="147"/>
      <c r="AX555" s="147"/>
      <c r="AZ555" s="10"/>
      <c r="BA555" s="10"/>
      <c r="BB555" s="10"/>
      <c r="BC555" s="10"/>
      <c r="BD555" s="10"/>
      <c r="BE555" s="10"/>
      <c r="BJ555" s="147"/>
      <c r="BK555" s="215"/>
      <c r="BL555" s="147"/>
      <c r="BM555" s="147"/>
      <c r="BN555" s="147"/>
      <c r="BO555" s="147"/>
      <c r="BP555" s="147"/>
      <c r="BQ555" s="147"/>
      <c r="BT555" s="10"/>
      <c r="BU555" s="10"/>
      <c r="BV555" s="10"/>
      <c r="BW555" s="10"/>
      <c r="BX555" s="10"/>
      <c r="BY555" s="10"/>
      <c r="CG555" s="30"/>
      <c r="CH555" s="198"/>
      <c r="CI555" s="198"/>
      <c r="CJ555" s="198"/>
      <c r="CK555" s="198"/>
      <c r="CL555" s="198"/>
      <c r="CM555" s="198"/>
      <c r="CN555" s="30"/>
      <c r="CO555" s="198"/>
      <c r="CP555" s="198"/>
      <c r="CQ555" s="198"/>
    </row>
    <row r="556" spans="4:95" x14ac:dyDescent="0.2">
      <c r="D556" s="10"/>
      <c r="E556" s="10"/>
      <c r="F556" s="10"/>
      <c r="G556" s="10"/>
      <c r="H556" s="10"/>
      <c r="I556" s="10"/>
      <c r="Z556" s="10"/>
      <c r="AA556" s="10"/>
      <c r="AB556" s="10"/>
      <c r="AC556" s="10"/>
      <c r="AD556" s="10"/>
      <c r="AE556" s="10"/>
      <c r="AL556" s="30"/>
      <c r="AM556" s="198"/>
      <c r="AN556" s="198"/>
      <c r="AO556" s="198"/>
      <c r="AP556" s="198"/>
      <c r="AQ556" s="198"/>
      <c r="AR556" s="198"/>
      <c r="AS556" s="30"/>
      <c r="AT556" s="198"/>
      <c r="AU556" s="198"/>
      <c r="AV556" s="198"/>
      <c r="AW556" s="147"/>
      <c r="AX556" s="147"/>
      <c r="AZ556" s="10"/>
      <c r="BA556" s="10"/>
      <c r="BB556" s="10"/>
      <c r="BC556" s="10"/>
      <c r="BD556" s="10"/>
      <c r="BE556" s="10"/>
      <c r="BJ556" s="147"/>
      <c r="BK556" s="215"/>
      <c r="BL556" s="147"/>
      <c r="BM556" s="147"/>
      <c r="BN556" s="147"/>
      <c r="BO556" s="147"/>
      <c r="BP556" s="147"/>
      <c r="BQ556" s="147"/>
      <c r="BT556" s="10"/>
      <c r="BU556" s="10"/>
      <c r="BV556" s="10"/>
      <c r="BW556" s="10"/>
      <c r="BX556" s="10"/>
      <c r="BY556" s="10"/>
      <c r="CG556" s="30"/>
      <c r="CH556" s="198"/>
      <c r="CI556" s="198"/>
      <c r="CJ556" s="198"/>
      <c r="CK556" s="198"/>
      <c r="CL556" s="198"/>
      <c r="CM556" s="198"/>
      <c r="CN556" s="30"/>
      <c r="CO556" s="198"/>
      <c r="CP556" s="198"/>
      <c r="CQ556" s="198"/>
    </row>
    <row r="557" spans="4:95" x14ac:dyDescent="0.2">
      <c r="D557" s="10"/>
      <c r="E557" s="10"/>
      <c r="F557" s="10"/>
      <c r="G557" s="10"/>
      <c r="H557" s="10"/>
      <c r="I557" s="10"/>
      <c r="Z557" s="10"/>
      <c r="AA557" s="10"/>
      <c r="AB557" s="10"/>
      <c r="AC557" s="10"/>
      <c r="AD557" s="10"/>
      <c r="AE557" s="10"/>
      <c r="AL557" s="30"/>
      <c r="AM557" s="198"/>
      <c r="AN557" s="198"/>
      <c r="AO557" s="198"/>
      <c r="AP557" s="198"/>
      <c r="AQ557" s="198"/>
      <c r="AR557" s="198"/>
      <c r="AS557" s="30"/>
      <c r="AT557" s="198"/>
      <c r="AU557" s="198"/>
      <c r="AV557" s="198"/>
      <c r="AW557" s="147"/>
      <c r="AX557" s="147"/>
      <c r="AZ557" s="10"/>
      <c r="BA557" s="10"/>
      <c r="BB557" s="10"/>
      <c r="BC557" s="10"/>
      <c r="BD557" s="10"/>
      <c r="BE557" s="10"/>
      <c r="BJ557" s="147"/>
      <c r="BK557" s="215"/>
      <c r="BL557" s="147"/>
      <c r="BM557" s="147"/>
      <c r="BN557" s="147"/>
      <c r="BO557" s="147"/>
      <c r="BP557" s="147"/>
      <c r="BQ557" s="147"/>
      <c r="BT557" s="10"/>
      <c r="BU557" s="10"/>
      <c r="BV557" s="10"/>
      <c r="BW557" s="10"/>
      <c r="BX557" s="10"/>
      <c r="BY557" s="10"/>
      <c r="CG557" s="30"/>
      <c r="CH557" s="198"/>
      <c r="CI557" s="198"/>
      <c r="CJ557" s="198"/>
      <c r="CK557" s="198"/>
      <c r="CL557" s="198"/>
      <c r="CM557" s="198"/>
      <c r="CN557" s="30"/>
      <c r="CO557" s="198"/>
      <c r="CP557" s="198"/>
      <c r="CQ557" s="198"/>
    </row>
    <row r="558" spans="4:95" x14ac:dyDescent="0.2">
      <c r="D558" s="10"/>
      <c r="E558" s="10"/>
      <c r="F558" s="10"/>
      <c r="G558" s="10"/>
      <c r="H558" s="10"/>
      <c r="I558" s="10"/>
      <c r="Z558" s="10"/>
      <c r="AA558" s="10"/>
      <c r="AB558" s="10"/>
      <c r="AC558" s="10"/>
      <c r="AD558" s="10"/>
      <c r="AE558" s="10"/>
      <c r="AL558" s="30"/>
      <c r="AM558" s="198"/>
      <c r="AN558" s="198"/>
      <c r="AO558" s="198"/>
      <c r="AP558" s="198"/>
      <c r="AQ558" s="198"/>
      <c r="AR558" s="198"/>
      <c r="AS558" s="30"/>
      <c r="AT558" s="198"/>
      <c r="AU558" s="198"/>
      <c r="AV558" s="198"/>
      <c r="AW558" s="147"/>
      <c r="AX558" s="147"/>
      <c r="AZ558" s="10"/>
      <c r="BA558" s="10"/>
      <c r="BB558" s="10"/>
      <c r="BC558" s="10"/>
      <c r="BD558" s="10"/>
      <c r="BE558" s="10"/>
      <c r="BJ558" s="147"/>
      <c r="BK558" s="215"/>
      <c r="BL558" s="147"/>
      <c r="BM558" s="147"/>
      <c r="BN558" s="147"/>
      <c r="BO558" s="147"/>
      <c r="BP558" s="147"/>
      <c r="BQ558" s="147"/>
      <c r="BT558" s="10"/>
      <c r="BU558" s="10"/>
      <c r="BV558" s="10"/>
      <c r="BW558" s="10"/>
      <c r="BX558" s="10"/>
      <c r="BY558" s="10"/>
      <c r="CG558" s="30"/>
      <c r="CH558" s="198"/>
      <c r="CI558" s="198"/>
      <c r="CJ558" s="198"/>
      <c r="CK558" s="198"/>
      <c r="CL558" s="198"/>
      <c r="CM558" s="198"/>
      <c r="CN558" s="30"/>
      <c r="CO558" s="198"/>
      <c r="CP558" s="198"/>
      <c r="CQ558" s="198"/>
    </row>
    <row r="559" spans="4:95" x14ac:dyDescent="0.2">
      <c r="D559" s="10"/>
      <c r="E559" s="10"/>
      <c r="F559" s="10"/>
      <c r="G559" s="10"/>
      <c r="H559" s="10"/>
      <c r="I559" s="10"/>
      <c r="Z559" s="10"/>
      <c r="AA559" s="10"/>
      <c r="AB559" s="10"/>
      <c r="AC559" s="10"/>
      <c r="AD559" s="10"/>
      <c r="AE559" s="10"/>
      <c r="AL559" s="30"/>
      <c r="AM559" s="198"/>
      <c r="AN559" s="198"/>
      <c r="AO559" s="198"/>
      <c r="AP559" s="198"/>
      <c r="AQ559" s="198"/>
      <c r="AR559" s="198"/>
      <c r="AS559" s="30"/>
      <c r="AT559" s="198"/>
      <c r="AU559" s="198"/>
      <c r="AV559" s="198"/>
      <c r="AW559" s="147"/>
      <c r="AX559" s="147"/>
      <c r="AZ559" s="10"/>
      <c r="BA559" s="10"/>
      <c r="BB559" s="10"/>
      <c r="BC559" s="10"/>
      <c r="BD559" s="10"/>
      <c r="BE559" s="10"/>
      <c r="BJ559" s="147"/>
      <c r="BK559" s="215"/>
      <c r="BL559" s="147"/>
      <c r="BM559" s="147"/>
      <c r="BN559" s="147"/>
      <c r="BO559" s="147"/>
      <c r="BP559" s="147"/>
      <c r="BQ559" s="147"/>
      <c r="BT559" s="10"/>
      <c r="BU559" s="10"/>
      <c r="BV559" s="10"/>
      <c r="BW559" s="10"/>
      <c r="BX559" s="10"/>
      <c r="BY559" s="10"/>
      <c r="CG559" s="30"/>
      <c r="CH559" s="198"/>
      <c r="CI559" s="198"/>
      <c r="CJ559" s="198"/>
      <c r="CK559" s="198"/>
      <c r="CL559" s="198"/>
      <c r="CM559" s="198"/>
      <c r="CN559" s="30"/>
      <c r="CO559" s="198"/>
      <c r="CP559" s="198"/>
      <c r="CQ559" s="198"/>
    </row>
    <row r="560" spans="4:95" x14ac:dyDescent="0.2">
      <c r="AL560" s="30"/>
      <c r="AM560" s="30"/>
      <c r="AN560" s="30"/>
      <c r="AO560" s="30"/>
      <c r="AP560" s="30"/>
      <c r="AQ560" s="30"/>
      <c r="AR560" s="30"/>
      <c r="AS560" s="30"/>
      <c r="AT560" s="198"/>
      <c r="AU560" s="198"/>
      <c r="AV560" s="198"/>
      <c r="AW560" s="147"/>
      <c r="AX560" s="147"/>
      <c r="BJ560" s="147"/>
      <c r="BK560" s="215"/>
      <c r="BL560" s="147"/>
      <c r="BM560" s="147"/>
      <c r="BN560" s="147"/>
      <c r="BO560" s="147"/>
      <c r="BP560" s="147"/>
      <c r="BQ560" s="147"/>
      <c r="CG560" s="30"/>
      <c r="CH560" s="30"/>
      <c r="CI560" s="30"/>
      <c r="CJ560" s="30"/>
      <c r="CK560" s="30"/>
      <c r="CL560" s="30"/>
      <c r="CM560" s="30"/>
      <c r="CN560" s="30"/>
      <c r="CO560" s="198"/>
      <c r="CP560" s="198"/>
      <c r="CQ560" s="198"/>
    </row>
    <row r="561" spans="4:95" x14ac:dyDescent="0.2">
      <c r="AL561" s="30"/>
      <c r="AM561" s="30"/>
      <c r="AN561" s="30"/>
      <c r="AO561" s="30"/>
      <c r="AP561" s="30"/>
      <c r="AQ561" s="30"/>
      <c r="AR561" s="30"/>
      <c r="AS561" s="30"/>
      <c r="AT561" s="198"/>
      <c r="AU561" s="198"/>
      <c r="AV561" s="198"/>
      <c r="AW561" s="147"/>
      <c r="AX561" s="147"/>
      <c r="BJ561" s="147"/>
      <c r="BK561" s="215"/>
      <c r="BL561" s="147"/>
      <c r="BM561" s="147"/>
      <c r="BN561" s="147"/>
      <c r="BO561" s="147"/>
      <c r="BP561" s="147"/>
      <c r="BQ561" s="147"/>
      <c r="CG561" s="30"/>
      <c r="CH561" s="30"/>
      <c r="CI561" s="30"/>
      <c r="CJ561" s="30"/>
      <c r="CK561" s="30"/>
      <c r="CL561" s="30"/>
      <c r="CM561" s="30"/>
      <c r="CN561" s="30"/>
      <c r="CO561" s="198"/>
      <c r="CP561" s="198"/>
      <c r="CQ561" s="198"/>
    </row>
    <row r="562" spans="4:95" x14ac:dyDescent="0.2">
      <c r="AL562" s="30"/>
      <c r="AM562" s="30"/>
      <c r="AN562" s="30"/>
      <c r="AO562" s="30"/>
      <c r="AP562" s="30"/>
      <c r="AQ562" s="30"/>
      <c r="AR562" s="30"/>
      <c r="AS562" s="30"/>
      <c r="AT562" s="198"/>
      <c r="AU562" s="198"/>
      <c r="AV562" s="198"/>
      <c r="AW562" s="147"/>
      <c r="AX562" s="147"/>
      <c r="BJ562" s="147"/>
      <c r="BK562" s="215"/>
      <c r="BL562" s="147"/>
      <c r="BM562" s="147"/>
      <c r="BN562" s="147"/>
      <c r="BO562" s="147"/>
      <c r="BP562" s="147"/>
      <c r="BQ562" s="147"/>
      <c r="CG562" s="30"/>
      <c r="CH562" s="30"/>
      <c r="CI562" s="30"/>
      <c r="CJ562" s="30"/>
      <c r="CK562" s="30"/>
      <c r="CL562" s="30"/>
      <c r="CM562" s="30"/>
      <c r="CN562" s="30"/>
      <c r="CO562" s="198"/>
      <c r="CP562" s="198"/>
      <c r="CQ562" s="198"/>
    </row>
    <row r="563" spans="4:95" x14ac:dyDescent="0.2">
      <c r="D563" s="12"/>
      <c r="E563" s="12"/>
      <c r="F563" s="12"/>
      <c r="G563" s="12"/>
      <c r="H563" s="12"/>
      <c r="I563" s="12"/>
      <c r="Z563" s="12"/>
      <c r="AA563" s="12"/>
      <c r="AB563" s="12"/>
      <c r="AC563" s="12"/>
      <c r="AD563" s="12"/>
      <c r="AE563" s="12"/>
      <c r="AL563" s="30"/>
      <c r="AM563" s="199"/>
      <c r="AN563" s="199"/>
      <c r="AO563" s="199"/>
      <c r="AP563" s="199"/>
      <c r="AQ563" s="199"/>
      <c r="AR563" s="199"/>
      <c r="AS563" s="30"/>
      <c r="AT563" s="198"/>
      <c r="AU563" s="198"/>
      <c r="AV563" s="198"/>
      <c r="AW563" s="147"/>
      <c r="AX563" s="147"/>
      <c r="AZ563" s="12"/>
      <c r="BA563" s="12"/>
      <c r="BB563" s="12"/>
      <c r="BC563" s="12"/>
      <c r="BD563" s="12"/>
      <c r="BE563" s="12"/>
      <c r="BJ563" s="147"/>
      <c r="BK563" s="215"/>
      <c r="BL563" s="147"/>
      <c r="BM563" s="147"/>
      <c r="BN563" s="147"/>
      <c r="BO563" s="147"/>
      <c r="BP563" s="147"/>
      <c r="BQ563" s="147"/>
      <c r="BT563" s="12"/>
      <c r="BU563" s="12"/>
      <c r="BV563" s="12"/>
      <c r="BW563" s="12"/>
      <c r="BX563" s="12"/>
      <c r="BY563" s="12"/>
      <c r="CG563" s="30"/>
      <c r="CH563" s="199"/>
      <c r="CI563" s="199"/>
      <c r="CJ563" s="199"/>
      <c r="CK563" s="199"/>
      <c r="CL563" s="199"/>
      <c r="CM563" s="199"/>
      <c r="CN563" s="30"/>
      <c r="CO563" s="198"/>
      <c r="CP563" s="198"/>
      <c r="CQ563" s="198"/>
    </row>
    <row r="564" spans="4:95" x14ac:dyDescent="0.2">
      <c r="D564" s="10"/>
      <c r="E564" s="10"/>
      <c r="F564" s="10"/>
      <c r="G564" s="10"/>
      <c r="H564" s="10"/>
      <c r="I564" s="10"/>
      <c r="Z564" s="10"/>
      <c r="AA564" s="10"/>
      <c r="AB564" s="10"/>
      <c r="AC564" s="10"/>
      <c r="AD564" s="10"/>
      <c r="AE564" s="10"/>
      <c r="AL564" s="30"/>
      <c r="AM564" s="198"/>
      <c r="AN564" s="198"/>
      <c r="AO564" s="198"/>
      <c r="AP564" s="198"/>
      <c r="AQ564" s="198"/>
      <c r="AR564" s="198"/>
      <c r="AS564" s="30"/>
      <c r="AT564" s="198"/>
      <c r="AU564" s="198"/>
      <c r="AV564" s="198"/>
      <c r="AW564" s="147"/>
      <c r="AX564" s="147"/>
      <c r="AZ564" s="10"/>
      <c r="BA564" s="10"/>
      <c r="BB564" s="10"/>
      <c r="BC564" s="10"/>
      <c r="BD564" s="10"/>
      <c r="BE564" s="10"/>
      <c r="BJ564" s="147"/>
      <c r="BK564" s="215"/>
      <c r="BL564" s="147"/>
      <c r="BM564" s="147"/>
      <c r="BN564" s="147"/>
      <c r="BO564" s="147"/>
      <c r="BP564" s="147"/>
      <c r="BQ564" s="147"/>
      <c r="BT564" s="10"/>
      <c r="BU564" s="10"/>
      <c r="BV564" s="10"/>
      <c r="BW564" s="10"/>
      <c r="BX564" s="10"/>
      <c r="BY564" s="10"/>
      <c r="CG564" s="30"/>
      <c r="CH564" s="198"/>
      <c r="CI564" s="198"/>
      <c r="CJ564" s="198"/>
      <c r="CK564" s="198"/>
      <c r="CL564" s="198"/>
      <c r="CM564" s="198"/>
      <c r="CN564" s="30"/>
      <c r="CO564" s="198"/>
      <c r="CP564" s="198"/>
      <c r="CQ564" s="198"/>
    </row>
    <row r="565" spans="4:95" x14ac:dyDescent="0.2">
      <c r="D565" s="10"/>
      <c r="E565" s="10"/>
      <c r="F565" s="10"/>
      <c r="G565" s="10"/>
      <c r="H565" s="10"/>
      <c r="I565" s="10"/>
      <c r="Z565" s="10"/>
      <c r="AA565" s="10"/>
      <c r="AB565" s="10"/>
      <c r="AC565" s="10"/>
      <c r="AD565" s="10"/>
      <c r="AE565" s="10"/>
      <c r="AL565" s="30"/>
      <c r="AM565" s="198"/>
      <c r="AN565" s="198"/>
      <c r="AO565" s="198"/>
      <c r="AP565" s="198"/>
      <c r="AQ565" s="198"/>
      <c r="AR565" s="198"/>
      <c r="AS565" s="30"/>
      <c r="AT565" s="198"/>
      <c r="AU565" s="198"/>
      <c r="AV565" s="198"/>
      <c r="AW565" s="147"/>
      <c r="AX565" s="147"/>
      <c r="AZ565" s="10"/>
      <c r="BA565" s="10"/>
      <c r="BB565" s="10"/>
      <c r="BC565" s="10"/>
      <c r="BD565" s="10"/>
      <c r="BE565" s="10"/>
      <c r="BJ565" s="147"/>
      <c r="BK565" s="215"/>
      <c r="BL565" s="147"/>
      <c r="BM565" s="147"/>
      <c r="BN565" s="147"/>
      <c r="BO565" s="147"/>
      <c r="BP565" s="147"/>
      <c r="BQ565" s="147"/>
      <c r="BT565" s="10"/>
      <c r="BU565" s="10"/>
      <c r="BV565" s="10"/>
      <c r="BW565" s="10"/>
      <c r="BX565" s="10"/>
      <c r="BY565" s="10"/>
      <c r="CG565" s="30"/>
      <c r="CH565" s="198"/>
      <c r="CI565" s="198"/>
      <c r="CJ565" s="198"/>
      <c r="CK565" s="198"/>
      <c r="CL565" s="198"/>
      <c r="CM565" s="198"/>
      <c r="CN565" s="30"/>
      <c r="CO565" s="198"/>
      <c r="CP565" s="198"/>
      <c r="CQ565" s="198"/>
    </row>
    <row r="566" spans="4:95" x14ac:dyDescent="0.2">
      <c r="D566" s="10"/>
      <c r="E566" s="10"/>
      <c r="F566" s="10"/>
      <c r="G566" s="10"/>
      <c r="H566" s="10"/>
      <c r="I566" s="10"/>
      <c r="Z566" s="10"/>
      <c r="AA566" s="10"/>
      <c r="AB566" s="10"/>
      <c r="AC566" s="10"/>
      <c r="AD566" s="10"/>
      <c r="AE566" s="10"/>
      <c r="AL566" s="30"/>
      <c r="AM566" s="198"/>
      <c r="AN566" s="198"/>
      <c r="AO566" s="198"/>
      <c r="AP566" s="198"/>
      <c r="AQ566" s="198"/>
      <c r="AR566" s="198"/>
      <c r="AS566" s="30"/>
      <c r="AT566" s="198"/>
      <c r="AU566" s="198"/>
      <c r="AV566" s="198"/>
      <c r="AW566" s="147"/>
      <c r="AX566" s="147"/>
      <c r="AZ566" s="10"/>
      <c r="BA566" s="10"/>
      <c r="BB566" s="10"/>
      <c r="BC566" s="10"/>
      <c r="BD566" s="10"/>
      <c r="BE566" s="10"/>
      <c r="BJ566" s="147"/>
      <c r="BK566" s="215"/>
      <c r="BL566" s="147"/>
      <c r="BM566" s="147"/>
      <c r="BN566" s="147"/>
      <c r="BO566" s="147"/>
      <c r="BP566" s="147"/>
      <c r="BQ566" s="147"/>
      <c r="BT566" s="10"/>
      <c r="BU566" s="10"/>
      <c r="BV566" s="10"/>
      <c r="BW566" s="10"/>
      <c r="BX566" s="10"/>
      <c r="BY566" s="10"/>
      <c r="CG566" s="30"/>
      <c r="CH566" s="198"/>
      <c r="CI566" s="198"/>
      <c r="CJ566" s="198"/>
      <c r="CK566" s="198"/>
      <c r="CL566" s="198"/>
      <c r="CM566" s="198"/>
      <c r="CN566" s="30"/>
      <c r="CO566" s="198"/>
      <c r="CP566" s="198"/>
      <c r="CQ566" s="198"/>
    </row>
    <row r="567" spans="4:95" x14ac:dyDescent="0.2">
      <c r="D567" s="10"/>
      <c r="E567" s="10"/>
      <c r="F567" s="10"/>
      <c r="G567" s="10"/>
      <c r="H567" s="10"/>
      <c r="I567" s="10"/>
      <c r="Z567" s="10"/>
      <c r="AA567" s="10"/>
      <c r="AB567" s="10"/>
      <c r="AC567" s="10"/>
      <c r="AD567" s="10"/>
      <c r="AE567" s="10"/>
      <c r="AL567" s="30"/>
      <c r="AM567" s="198"/>
      <c r="AN567" s="198"/>
      <c r="AO567" s="198"/>
      <c r="AP567" s="198"/>
      <c r="AQ567" s="198"/>
      <c r="AR567" s="198"/>
      <c r="AS567" s="30"/>
      <c r="AT567" s="198"/>
      <c r="AU567" s="198"/>
      <c r="AV567" s="198"/>
      <c r="AW567" s="147"/>
      <c r="AX567" s="147"/>
      <c r="AZ567" s="10"/>
      <c r="BA567" s="10"/>
      <c r="BB567" s="10"/>
      <c r="BC567" s="10"/>
      <c r="BD567" s="10"/>
      <c r="BE567" s="10"/>
      <c r="BJ567" s="147"/>
      <c r="BK567" s="215"/>
      <c r="BL567" s="147"/>
      <c r="BM567" s="147"/>
      <c r="BN567" s="147"/>
      <c r="BO567" s="147"/>
      <c r="BP567" s="147"/>
      <c r="BQ567" s="147"/>
      <c r="BT567" s="10"/>
      <c r="BU567" s="10"/>
      <c r="BV567" s="10"/>
      <c r="BW567" s="10"/>
      <c r="BX567" s="10"/>
      <c r="BY567" s="10"/>
      <c r="CG567" s="30"/>
      <c r="CH567" s="198"/>
      <c r="CI567" s="198"/>
      <c r="CJ567" s="198"/>
      <c r="CK567" s="198"/>
      <c r="CL567" s="198"/>
      <c r="CM567" s="198"/>
      <c r="CN567" s="30"/>
      <c r="CO567" s="198"/>
      <c r="CP567" s="198"/>
      <c r="CQ567" s="198"/>
    </row>
    <row r="568" spans="4:95" x14ac:dyDescent="0.2">
      <c r="D568" s="10"/>
      <c r="E568" s="10"/>
      <c r="F568" s="10"/>
      <c r="G568" s="10"/>
      <c r="H568" s="10"/>
      <c r="I568" s="10"/>
      <c r="Z568" s="10"/>
      <c r="AA568" s="10"/>
      <c r="AB568" s="10"/>
      <c r="AC568" s="10"/>
      <c r="AD568" s="10"/>
      <c r="AE568" s="10"/>
      <c r="AL568" s="30"/>
      <c r="AM568" s="198"/>
      <c r="AN568" s="198"/>
      <c r="AO568" s="198"/>
      <c r="AP568" s="198"/>
      <c r="AQ568" s="198"/>
      <c r="AR568" s="198"/>
      <c r="AS568" s="30"/>
      <c r="AT568" s="198"/>
      <c r="AU568" s="198"/>
      <c r="AV568" s="198"/>
      <c r="AW568" s="147"/>
      <c r="AX568" s="147"/>
      <c r="AZ568" s="10"/>
      <c r="BA568" s="10"/>
      <c r="BB568" s="10"/>
      <c r="BC568" s="10"/>
      <c r="BD568" s="10"/>
      <c r="BE568" s="10"/>
      <c r="BJ568" s="147"/>
      <c r="BK568" s="215"/>
      <c r="BL568" s="147"/>
      <c r="BM568" s="147"/>
      <c r="BN568" s="147"/>
      <c r="BO568" s="147"/>
      <c r="BP568" s="147"/>
      <c r="BQ568" s="147"/>
      <c r="BT568" s="10"/>
      <c r="BU568" s="10"/>
      <c r="BV568" s="10"/>
      <c r="BW568" s="10"/>
      <c r="BX568" s="10"/>
      <c r="BY568" s="10"/>
      <c r="CG568" s="30"/>
      <c r="CH568" s="198"/>
      <c r="CI568" s="198"/>
      <c r="CJ568" s="198"/>
      <c r="CK568" s="198"/>
      <c r="CL568" s="198"/>
      <c r="CM568" s="198"/>
      <c r="CN568" s="30"/>
      <c r="CO568" s="198"/>
      <c r="CP568" s="198"/>
      <c r="CQ568" s="198"/>
    </row>
    <row r="569" spans="4:95" x14ac:dyDescent="0.2">
      <c r="D569" s="10"/>
      <c r="E569" s="10"/>
      <c r="F569" s="10"/>
      <c r="G569" s="10"/>
      <c r="H569" s="10"/>
      <c r="I569" s="10"/>
      <c r="Z569" s="10"/>
      <c r="AA569" s="10"/>
      <c r="AB569" s="10"/>
      <c r="AC569" s="10"/>
      <c r="AD569" s="10"/>
      <c r="AE569" s="10"/>
      <c r="AL569" s="30"/>
      <c r="AM569" s="198"/>
      <c r="AN569" s="198"/>
      <c r="AO569" s="198"/>
      <c r="AP569" s="198"/>
      <c r="AQ569" s="198"/>
      <c r="AR569" s="198"/>
      <c r="AS569" s="30"/>
      <c r="AT569" s="198"/>
      <c r="AU569" s="198"/>
      <c r="AV569" s="198"/>
      <c r="AW569" s="147"/>
      <c r="AX569" s="147"/>
      <c r="AZ569" s="10"/>
      <c r="BA569" s="10"/>
      <c r="BB569" s="10"/>
      <c r="BC569" s="10"/>
      <c r="BD569" s="10"/>
      <c r="BE569" s="10"/>
      <c r="BJ569" s="147"/>
      <c r="BK569" s="215"/>
      <c r="BL569" s="147"/>
      <c r="BM569" s="147"/>
      <c r="BN569" s="147"/>
      <c r="BO569" s="147"/>
      <c r="BP569" s="147"/>
      <c r="BQ569" s="147"/>
      <c r="BT569" s="10"/>
      <c r="BU569" s="10"/>
      <c r="BV569" s="10"/>
      <c r="BW569" s="10"/>
      <c r="BX569" s="10"/>
      <c r="BY569" s="10"/>
      <c r="CG569" s="30"/>
      <c r="CH569" s="198"/>
      <c r="CI569" s="198"/>
      <c r="CJ569" s="198"/>
      <c r="CK569" s="198"/>
      <c r="CL569" s="198"/>
      <c r="CM569" s="198"/>
      <c r="CN569" s="30"/>
      <c r="CO569" s="198"/>
      <c r="CP569" s="198"/>
      <c r="CQ569" s="198"/>
    </row>
    <row r="570" spans="4:95" x14ac:dyDescent="0.2">
      <c r="D570" s="10"/>
      <c r="E570" s="10"/>
      <c r="F570" s="10"/>
      <c r="G570" s="10"/>
      <c r="H570" s="10"/>
      <c r="I570" s="10"/>
      <c r="Z570" s="10"/>
      <c r="AA570" s="10"/>
      <c r="AB570" s="10"/>
      <c r="AC570" s="10"/>
      <c r="AD570" s="10"/>
      <c r="AE570" s="10"/>
      <c r="AL570" s="30"/>
      <c r="AM570" s="198"/>
      <c r="AN570" s="198"/>
      <c r="AO570" s="198"/>
      <c r="AP570" s="198"/>
      <c r="AQ570" s="198"/>
      <c r="AR570" s="198"/>
      <c r="AS570" s="30"/>
      <c r="AT570" s="198"/>
      <c r="AU570" s="198"/>
      <c r="AV570" s="198"/>
      <c r="AW570" s="147"/>
      <c r="AX570" s="147"/>
      <c r="AZ570" s="10"/>
      <c r="BA570" s="10"/>
      <c r="BB570" s="10"/>
      <c r="BC570" s="10"/>
      <c r="BD570" s="10"/>
      <c r="BE570" s="10"/>
      <c r="BJ570" s="147"/>
      <c r="BK570" s="215"/>
      <c r="BL570" s="147"/>
      <c r="BM570" s="147"/>
      <c r="BN570" s="147"/>
      <c r="BO570" s="147"/>
      <c r="BP570" s="147"/>
      <c r="BQ570" s="147"/>
      <c r="BT570" s="10"/>
      <c r="BU570" s="10"/>
      <c r="BV570" s="10"/>
      <c r="BW570" s="10"/>
      <c r="BX570" s="10"/>
      <c r="BY570" s="10"/>
      <c r="CG570" s="30"/>
      <c r="CH570" s="198"/>
      <c r="CI570" s="198"/>
      <c r="CJ570" s="198"/>
      <c r="CK570" s="198"/>
      <c r="CL570" s="198"/>
      <c r="CM570" s="198"/>
      <c r="CN570" s="30"/>
      <c r="CO570" s="198"/>
      <c r="CP570" s="198"/>
      <c r="CQ570" s="198"/>
    </row>
    <row r="571" spans="4:95" x14ac:dyDescent="0.2">
      <c r="D571" s="10"/>
      <c r="E571" s="10"/>
      <c r="F571" s="10"/>
      <c r="G571" s="10"/>
      <c r="H571" s="10"/>
      <c r="I571" s="10"/>
      <c r="Z571" s="10"/>
      <c r="AA571" s="10"/>
      <c r="AB571" s="10"/>
      <c r="AC571" s="10"/>
      <c r="AD571" s="10"/>
      <c r="AE571" s="10"/>
      <c r="AL571" s="30"/>
      <c r="AM571" s="198"/>
      <c r="AN571" s="198"/>
      <c r="AO571" s="198"/>
      <c r="AP571" s="198"/>
      <c r="AQ571" s="198"/>
      <c r="AR571" s="198"/>
      <c r="AS571" s="30"/>
      <c r="AT571" s="198"/>
      <c r="AU571" s="198"/>
      <c r="AV571" s="198"/>
      <c r="AW571" s="147"/>
      <c r="AX571" s="147"/>
      <c r="AZ571" s="10"/>
      <c r="BA571" s="10"/>
      <c r="BB571" s="10"/>
      <c r="BC571" s="10"/>
      <c r="BD571" s="10"/>
      <c r="BE571" s="10"/>
      <c r="BJ571" s="147"/>
      <c r="BK571" s="215"/>
      <c r="BL571" s="147"/>
      <c r="BM571" s="147"/>
      <c r="BN571" s="147"/>
      <c r="BO571" s="147"/>
      <c r="BP571" s="147"/>
      <c r="BQ571" s="147"/>
      <c r="BT571" s="10"/>
      <c r="BU571" s="10"/>
      <c r="BV571" s="10"/>
      <c r="BW571" s="10"/>
      <c r="BX571" s="10"/>
      <c r="BY571" s="10"/>
      <c r="CG571" s="30"/>
      <c r="CH571" s="198"/>
      <c r="CI571" s="198"/>
      <c r="CJ571" s="198"/>
      <c r="CK571" s="198"/>
      <c r="CL571" s="198"/>
      <c r="CM571" s="198"/>
      <c r="CN571" s="30"/>
      <c r="CO571" s="198"/>
      <c r="CP571" s="198"/>
      <c r="CQ571" s="198"/>
    </row>
    <row r="572" spans="4:95" x14ac:dyDescent="0.2">
      <c r="D572" s="10"/>
      <c r="E572" s="10"/>
      <c r="F572" s="10"/>
      <c r="G572" s="10"/>
      <c r="H572" s="10"/>
      <c r="I572" s="10"/>
      <c r="Z572" s="10"/>
      <c r="AA572" s="10"/>
      <c r="AB572" s="10"/>
      <c r="AC572" s="10"/>
      <c r="AD572" s="10"/>
      <c r="AE572" s="10"/>
      <c r="AL572" s="30"/>
      <c r="AM572" s="198"/>
      <c r="AN572" s="198"/>
      <c r="AO572" s="198"/>
      <c r="AP572" s="198"/>
      <c r="AQ572" s="198"/>
      <c r="AR572" s="198"/>
      <c r="AS572" s="30"/>
      <c r="AT572" s="198"/>
      <c r="AU572" s="198"/>
      <c r="AV572" s="198"/>
      <c r="AW572" s="147"/>
      <c r="AX572" s="147"/>
      <c r="AZ572" s="10"/>
      <c r="BA572" s="10"/>
      <c r="BB572" s="10"/>
      <c r="BC572" s="10"/>
      <c r="BD572" s="10"/>
      <c r="BE572" s="10"/>
      <c r="BJ572" s="147"/>
      <c r="BK572" s="215"/>
      <c r="BL572" s="147"/>
      <c r="BM572" s="147"/>
      <c r="BN572" s="147"/>
      <c r="BO572" s="147"/>
      <c r="BP572" s="147"/>
      <c r="BQ572" s="147"/>
      <c r="BT572" s="10"/>
      <c r="BU572" s="10"/>
      <c r="BV572" s="10"/>
      <c r="BW572" s="10"/>
      <c r="BX572" s="10"/>
      <c r="BY572" s="10"/>
      <c r="CG572" s="30"/>
      <c r="CH572" s="198"/>
      <c r="CI572" s="198"/>
      <c r="CJ572" s="198"/>
      <c r="CK572" s="198"/>
      <c r="CL572" s="198"/>
      <c r="CM572" s="198"/>
      <c r="CN572" s="30"/>
      <c r="CO572" s="198"/>
      <c r="CP572" s="198"/>
      <c r="CQ572" s="198"/>
    </row>
    <row r="573" spans="4:95" x14ac:dyDescent="0.2">
      <c r="D573" s="12"/>
      <c r="E573" s="12"/>
      <c r="F573" s="12"/>
      <c r="G573" s="12"/>
      <c r="H573" s="12"/>
      <c r="I573" s="12"/>
      <c r="Z573" s="12"/>
      <c r="AA573" s="12"/>
      <c r="AB573" s="12"/>
      <c r="AC573" s="12"/>
      <c r="AD573" s="12"/>
      <c r="AE573" s="12"/>
      <c r="AL573" s="30"/>
      <c r="AM573" s="199"/>
      <c r="AN573" s="199"/>
      <c r="AO573" s="199"/>
      <c r="AP573" s="199"/>
      <c r="AQ573" s="199"/>
      <c r="AR573" s="199"/>
      <c r="AS573" s="30"/>
      <c r="AT573" s="198"/>
      <c r="AU573" s="198"/>
      <c r="AV573" s="198"/>
      <c r="AW573" s="147"/>
      <c r="AX573" s="147"/>
      <c r="AZ573" s="12"/>
      <c r="BA573" s="12"/>
      <c r="BB573" s="12"/>
      <c r="BC573" s="12"/>
      <c r="BD573" s="12"/>
      <c r="BE573" s="12"/>
      <c r="BJ573" s="147"/>
      <c r="BK573" s="215"/>
      <c r="BL573" s="147"/>
      <c r="BM573" s="147"/>
      <c r="BN573" s="147"/>
      <c r="BO573" s="147"/>
      <c r="BP573" s="147"/>
      <c r="BQ573" s="147"/>
      <c r="BT573" s="12"/>
      <c r="BU573" s="12"/>
      <c r="BV573" s="12"/>
      <c r="BW573" s="12"/>
      <c r="BX573" s="12"/>
      <c r="BY573" s="12"/>
      <c r="CG573" s="30"/>
      <c r="CH573" s="199"/>
      <c r="CI573" s="199"/>
      <c r="CJ573" s="199"/>
      <c r="CK573" s="199"/>
      <c r="CL573" s="199"/>
      <c r="CM573" s="199"/>
      <c r="CN573" s="30"/>
      <c r="CO573" s="198"/>
      <c r="CP573" s="198"/>
      <c r="CQ573" s="198"/>
    </row>
    <row r="574" spans="4:95" x14ac:dyDescent="0.2">
      <c r="D574" s="10"/>
      <c r="E574" s="10"/>
      <c r="F574" s="10"/>
      <c r="G574" s="10"/>
      <c r="H574" s="10"/>
      <c r="I574" s="10"/>
      <c r="Z574" s="10"/>
      <c r="AA574" s="10"/>
      <c r="AB574" s="10"/>
      <c r="AC574" s="10"/>
      <c r="AD574" s="10"/>
      <c r="AE574" s="10"/>
      <c r="AL574" s="30"/>
      <c r="AM574" s="198"/>
      <c r="AN574" s="198"/>
      <c r="AO574" s="198"/>
      <c r="AP574" s="198"/>
      <c r="AQ574" s="198"/>
      <c r="AR574" s="198"/>
      <c r="AS574" s="30"/>
      <c r="AT574" s="198"/>
      <c r="AU574" s="198"/>
      <c r="AV574" s="198"/>
      <c r="AW574" s="147"/>
      <c r="AX574" s="147"/>
      <c r="AZ574" s="10"/>
      <c r="BA574" s="10"/>
      <c r="BB574" s="10"/>
      <c r="BC574" s="10"/>
      <c r="BD574" s="10"/>
      <c r="BE574" s="10"/>
      <c r="BJ574" s="147"/>
      <c r="BK574" s="215"/>
      <c r="BL574" s="147"/>
      <c r="BM574" s="147"/>
      <c r="BN574" s="147"/>
      <c r="BO574" s="147"/>
      <c r="BP574" s="147"/>
      <c r="BQ574" s="147"/>
      <c r="BT574" s="10"/>
      <c r="BU574" s="10"/>
      <c r="BV574" s="10"/>
      <c r="BW574" s="10"/>
      <c r="BX574" s="10"/>
      <c r="BY574" s="10"/>
      <c r="CG574" s="30"/>
      <c r="CH574" s="198"/>
      <c r="CI574" s="198"/>
      <c r="CJ574" s="198"/>
      <c r="CK574" s="198"/>
      <c r="CL574" s="198"/>
      <c r="CM574" s="198"/>
      <c r="CN574" s="30"/>
      <c r="CO574" s="198"/>
      <c r="CP574" s="198"/>
      <c r="CQ574" s="198"/>
    </row>
    <row r="575" spans="4:95" x14ac:dyDescent="0.2">
      <c r="D575" s="10"/>
      <c r="E575" s="10"/>
      <c r="F575" s="10"/>
      <c r="G575" s="10"/>
      <c r="H575" s="10"/>
      <c r="I575" s="10"/>
      <c r="Z575" s="10"/>
      <c r="AA575" s="10"/>
      <c r="AB575" s="10"/>
      <c r="AC575" s="10"/>
      <c r="AD575" s="10"/>
      <c r="AE575" s="10"/>
      <c r="AL575" s="30"/>
      <c r="AM575" s="198"/>
      <c r="AN575" s="198"/>
      <c r="AO575" s="198"/>
      <c r="AP575" s="198"/>
      <c r="AQ575" s="198"/>
      <c r="AR575" s="198"/>
      <c r="AS575" s="30"/>
      <c r="AT575" s="198"/>
      <c r="AU575" s="198"/>
      <c r="AV575" s="198"/>
      <c r="AW575" s="147"/>
      <c r="AX575" s="147"/>
      <c r="AZ575" s="10"/>
      <c r="BA575" s="10"/>
      <c r="BB575" s="10"/>
      <c r="BC575" s="10"/>
      <c r="BD575" s="10"/>
      <c r="BE575" s="10"/>
      <c r="BJ575" s="147"/>
      <c r="BK575" s="215"/>
      <c r="BL575" s="147"/>
      <c r="BM575" s="147"/>
      <c r="BN575" s="147"/>
      <c r="BO575" s="147"/>
      <c r="BP575" s="147"/>
      <c r="BQ575" s="147"/>
      <c r="BT575" s="10"/>
      <c r="BU575" s="10"/>
      <c r="BV575" s="10"/>
      <c r="BW575" s="10"/>
      <c r="BX575" s="10"/>
      <c r="BY575" s="10"/>
      <c r="CG575" s="30"/>
      <c r="CH575" s="198"/>
      <c r="CI575" s="198"/>
      <c r="CJ575" s="198"/>
      <c r="CK575" s="198"/>
      <c r="CL575" s="198"/>
      <c r="CM575" s="198"/>
      <c r="CN575" s="30"/>
      <c r="CO575" s="198"/>
      <c r="CP575" s="198"/>
      <c r="CQ575" s="198"/>
    </row>
    <row r="576" spans="4:95" x14ac:dyDescent="0.2">
      <c r="D576" s="10"/>
      <c r="E576" s="10"/>
      <c r="F576" s="10"/>
      <c r="G576" s="10"/>
      <c r="H576" s="10"/>
      <c r="I576" s="10"/>
      <c r="Z576" s="10"/>
      <c r="AA576" s="10"/>
      <c r="AB576" s="10"/>
      <c r="AC576" s="10"/>
      <c r="AD576" s="10"/>
      <c r="AE576" s="10"/>
      <c r="AL576" s="30"/>
      <c r="AM576" s="198"/>
      <c r="AN576" s="198"/>
      <c r="AO576" s="198"/>
      <c r="AP576" s="198"/>
      <c r="AQ576" s="198"/>
      <c r="AR576" s="198"/>
      <c r="AS576" s="30"/>
      <c r="AT576" s="198"/>
      <c r="AU576" s="198"/>
      <c r="AV576" s="198"/>
      <c r="AW576" s="147"/>
      <c r="AX576" s="147"/>
      <c r="AZ576" s="10"/>
      <c r="BA576" s="10"/>
      <c r="BB576" s="10"/>
      <c r="BC576" s="10"/>
      <c r="BD576" s="10"/>
      <c r="BE576" s="10"/>
      <c r="BJ576" s="147"/>
      <c r="BK576" s="215"/>
      <c r="BL576" s="147"/>
      <c r="BM576" s="147"/>
      <c r="BN576" s="147"/>
      <c r="BO576" s="147"/>
      <c r="BP576" s="147"/>
      <c r="BQ576" s="147"/>
      <c r="BT576" s="10"/>
      <c r="BU576" s="10"/>
      <c r="BV576" s="10"/>
      <c r="BW576" s="10"/>
      <c r="BX576" s="10"/>
      <c r="BY576" s="10"/>
      <c r="CG576" s="30"/>
      <c r="CH576" s="198"/>
      <c r="CI576" s="198"/>
      <c r="CJ576" s="198"/>
      <c r="CK576" s="198"/>
      <c r="CL576" s="198"/>
      <c r="CM576" s="198"/>
      <c r="CN576" s="30"/>
      <c r="CO576" s="198"/>
      <c r="CP576" s="198"/>
      <c r="CQ576" s="198"/>
    </row>
    <row r="577" spans="4:95" x14ac:dyDescent="0.2">
      <c r="D577" s="10"/>
      <c r="E577" s="10"/>
      <c r="F577" s="10"/>
      <c r="G577" s="10"/>
      <c r="H577" s="10"/>
      <c r="I577" s="10"/>
      <c r="Z577" s="10"/>
      <c r="AA577" s="10"/>
      <c r="AB577" s="10"/>
      <c r="AC577" s="10"/>
      <c r="AD577" s="10"/>
      <c r="AE577" s="10"/>
      <c r="AL577" s="30"/>
      <c r="AM577" s="198"/>
      <c r="AN577" s="198"/>
      <c r="AO577" s="198"/>
      <c r="AP577" s="198"/>
      <c r="AQ577" s="198"/>
      <c r="AR577" s="198"/>
      <c r="AS577" s="30"/>
      <c r="AT577" s="198"/>
      <c r="AU577" s="198"/>
      <c r="AV577" s="198"/>
      <c r="AW577" s="147"/>
      <c r="AX577" s="147"/>
      <c r="AZ577" s="10"/>
      <c r="BA577" s="10"/>
      <c r="BB577" s="10"/>
      <c r="BC577" s="10"/>
      <c r="BD577" s="10"/>
      <c r="BE577" s="10"/>
      <c r="BJ577" s="147"/>
      <c r="BK577" s="215"/>
      <c r="BL577" s="147"/>
      <c r="BM577" s="147"/>
      <c r="BN577" s="147"/>
      <c r="BO577" s="147"/>
      <c r="BP577" s="147"/>
      <c r="BQ577" s="147"/>
      <c r="BT577" s="10"/>
      <c r="BU577" s="10"/>
      <c r="BV577" s="10"/>
      <c r="BW577" s="10"/>
      <c r="BX577" s="10"/>
      <c r="BY577" s="10"/>
      <c r="CG577" s="30"/>
      <c r="CH577" s="198"/>
      <c r="CI577" s="198"/>
      <c r="CJ577" s="198"/>
      <c r="CK577" s="198"/>
      <c r="CL577" s="198"/>
      <c r="CM577" s="198"/>
      <c r="CN577" s="30"/>
      <c r="CO577" s="198"/>
      <c r="CP577" s="198"/>
      <c r="CQ577" s="198"/>
    </row>
    <row r="578" spans="4:95" x14ac:dyDescent="0.2">
      <c r="D578" s="10"/>
      <c r="E578" s="10"/>
      <c r="F578" s="10"/>
      <c r="G578" s="10"/>
      <c r="H578" s="10"/>
      <c r="I578" s="10"/>
      <c r="Z578" s="10"/>
      <c r="AA578" s="10"/>
      <c r="AB578" s="10"/>
      <c r="AC578" s="10"/>
      <c r="AD578" s="10"/>
      <c r="AE578" s="10"/>
      <c r="AL578" s="30"/>
      <c r="AM578" s="198"/>
      <c r="AN578" s="198"/>
      <c r="AO578" s="198"/>
      <c r="AP578" s="198"/>
      <c r="AQ578" s="198"/>
      <c r="AR578" s="198"/>
      <c r="AS578" s="30"/>
      <c r="AT578" s="198"/>
      <c r="AU578" s="198"/>
      <c r="AV578" s="198"/>
      <c r="AW578" s="147"/>
      <c r="AX578" s="147"/>
      <c r="AZ578" s="10"/>
      <c r="BA578" s="10"/>
      <c r="BB578" s="10"/>
      <c r="BC578" s="10"/>
      <c r="BD578" s="10"/>
      <c r="BE578" s="10"/>
      <c r="BJ578" s="147"/>
      <c r="BK578" s="215"/>
      <c r="BL578" s="147"/>
      <c r="BM578" s="147"/>
      <c r="BN578" s="147"/>
      <c r="BO578" s="147"/>
      <c r="BP578" s="147"/>
      <c r="BQ578" s="147"/>
      <c r="BT578" s="10"/>
      <c r="BU578" s="10"/>
      <c r="BV578" s="10"/>
      <c r="BW578" s="10"/>
      <c r="BX578" s="10"/>
      <c r="BY578" s="10"/>
      <c r="CG578" s="30"/>
      <c r="CH578" s="198"/>
      <c r="CI578" s="198"/>
      <c r="CJ578" s="198"/>
      <c r="CK578" s="198"/>
      <c r="CL578" s="198"/>
      <c r="CM578" s="198"/>
      <c r="CN578" s="30"/>
      <c r="CO578" s="198"/>
      <c r="CP578" s="198"/>
      <c r="CQ578" s="198"/>
    </row>
    <row r="579" spans="4:95" x14ac:dyDescent="0.2">
      <c r="D579" s="10"/>
      <c r="E579" s="10"/>
      <c r="F579" s="10"/>
      <c r="G579" s="10"/>
      <c r="H579" s="10"/>
      <c r="I579" s="10"/>
      <c r="Z579" s="10"/>
      <c r="AA579" s="10"/>
      <c r="AB579" s="10"/>
      <c r="AC579" s="10"/>
      <c r="AD579" s="10"/>
      <c r="AE579" s="10"/>
      <c r="AL579" s="30"/>
      <c r="AM579" s="198"/>
      <c r="AN579" s="198"/>
      <c r="AO579" s="198"/>
      <c r="AP579" s="198"/>
      <c r="AQ579" s="198"/>
      <c r="AR579" s="198"/>
      <c r="AS579" s="30"/>
      <c r="AT579" s="198"/>
      <c r="AU579" s="198"/>
      <c r="AV579" s="198"/>
      <c r="AW579" s="147"/>
      <c r="AX579" s="147"/>
      <c r="AZ579" s="10"/>
      <c r="BA579" s="10"/>
      <c r="BB579" s="10"/>
      <c r="BC579" s="10"/>
      <c r="BD579" s="10"/>
      <c r="BE579" s="10"/>
      <c r="BJ579" s="147"/>
      <c r="BK579" s="215"/>
      <c r="BL579" s="147"/>
      <c r="BM579" s="147"/>
      <c r="BN579" s="147"/>
      <c r="BO579" s="147"/>
      <c r="BP579" s="147"/>
      <c r="BQ579" s="147"/>
      <c r="BT579" s="10"/>
      <c r="BU579" s="10"/>
      <c r="BV579" s="10"/>
      <c r="BW579" s="10"/>
      <c r="BX579" s="10"/>
      <c r="BY579" s="10"/>
      <c r="CG579" s="30"/>
      <c r="CH579" s="198"/>
      <c r="CI579" s="198"/>
      <c r="CJ579" s="198"/>
      <c r="CK579" s="198"/>
      <c r="CL579" s="198"/>
      <c r="CM579" s="198"/>
      <c r="CN579" s="30"/>
      <c r="CO579" s="198"/>
      <c r="CP579" s="198"/>
      <c r="CQ579" s="198"/>
    </row>
    <row r="580" spans="4:95" x14ac:dyDescent="0.2">
      <c r="AL580" s="30"/>
      <c r="AM580" s="30"/>
      <c r="AN580" s="30"/>
      <c r="AO580" s="30"/>
      <c r="AP580" s="30"/>
      <c r="AQ580" s="30"/>
      <c r="AR580" s="30"/>
      <c r="AS580" s="30"/>
      <c r="AT580" s="198"/>
      <c r="AU580" s="198"/>
      <c r="AV580" s="198"/>
      <c r="AW580" s="147"/>
      <c r="AX580" s="147"/>
      <c r="BJ580" s="147"/>
      <c r="BK580" s="215"/>
      <c r="BL580" s="147"/>
      <c r="BM580" s="147"/>
      <c r="BN580" s="147"/>
      <c r="BO580" s="147"/>
      <c r="BP580" s="147"/>
      <c r="BQ580" s="147"/>
      <c r="CG580" s="30"/>
      <c r="CH580" s="30"/>
      <c r="CI580" s="30"/>
      <c r="CJ580" s="30"/>
      <c r="CK580" s="30"/>
      <c r="CL580" s="30"/>
      <c r="CM580" s="30"/>
      <c r="CN580" s="30"/>
      <c r="CO580" s="198"/>
      <c r="CP580" s="198"/>
      <c r="CQ580" s="198"/>
    </row>
    <row r="581" spans="4:95" x14ac:dyDescent="0.2">
      <c r="AL581" s="30"/>
      <c r="AM581" s="30"/>
      <c r="AN581" s="30"/>
      <c r="AO581" s="30"/>
      <c r="AP581" s="30"/>
      <c r="AQ581" s="30"/>
      <c r="AR581" s="30"/>
      <c r="AS581" s="30"/>
      <c r="AT581" s="198"/>
      <c r="AU581" s="198"/>
      <c r="AV581" s="198"/>
      <c r="AW581" s="147"/>
      <c r="AX581" s="147"/>
      <c r="BJ581" s="147"/>
      <c r="BK581" s="215"/>
      <c r="BL581" s="147"/>
      <c r="BM581" s="147"/>
      <c r="BN581" s="147"/>
      <c r="BO581" s="147"/>
      <c r="BP581" s="147"/>
      <c r="BQ581" s="147"/>
      <c r="CG581" s="30"/>
      <c r="CH581" s="30"/>
      <c r="CI581" s="30"/>
      <c r="CJ581" s="30"/>
      <c r="CK581" s="30"/>
      <c r="CL581" s="30"/>
      <c r="CM581" s="30"/>
      <c r="CN581" s="30"/>
      <c r="CO581" s="198"/>
      <c r="CP581" s="198"/>
      <c r="CQ581" s="198"/>
    </row>
    <row r="582" spans="4:95" x14ac:dyDescent="0.2">
      <c r="AL582" s="30"/>
      <c r="AM582" s="30"/>
      <c r="AN582" s="30"/>
      <c r="AO582" s="30"/>
      <c r="AP582" s="30"/>
      <c r="AQ582" s="30"/>
      <c r="AR582" s="30"/>
      <c r="AS582" s="30"/>
      <c r="AT582" s="198"/>
      <c r="AU582" s="198"/>
      <c r="AV582" s="198"/>
      <c r="AW582" s="147"/>
      <c r="AX582" s="147"/>
      <c r="BJ582" s="147"/>
      <c r="BK582" s="215"/>
      <c r="BL582" s="147"/>
      <c r="BM582" s="147"/>
      <c r="BN582" s="147"/>
      <c r="BO582" s="147"/>
      <c r="BP582" s="147"/>
      <c r="BQ582" s="147"/>
      <c r="CG582" s="30"/>
      <c r="CH582" s="30"/>
      <c r="CI582" s="30"/>
      <c r="CJ582" s="30"/>
      <c r="CK582" s="30"/>
      <c r="CL582" s="30"/>
      <c r="CM582" s="30"/>
      <c r="CN582" s="30"/>
      <c r="CO582" s="198"/>
      <c r="CP582" s="198"/>
      <c r="CQ582" s="198"/>
    </row>
    <row r="583" spans="4:95" x14ac:dyDescent="0.2">
      <c r="D583" s="12"/>
      <c r="E583" s="12"/>
      <c r="F583" s="12"/>
      <c r="G583" s="12"/>
      <c r="H583" s="12"/>
      <c r="I583" s="12"/>
      <c r="Z583" s="12"/>
      <c r="AA583" s="12"/>
      <c r="AB583" s="12"/>
      <c r="AC583" s="12"/>
      <c r="AD583" s="12"/>
      <c r="AE583" s="12"/>
      <c r="AL583" s="30"/>
      <c r="AM583" s="199"/>
      <c r="AN583" s="199"/>
      <c r="AO583" s="199"/>
      <c r="AP583" s="199"/>
      <c r="AQ583" s="199"/>
      <c r="AR583" s="199"/>
      <c r="AS583" s="30"/>
      <c r="AT583" s="198"/>
      <c r="AU583" s="198"/>
      <c r="AV583" s="198"/>
      <c r="AW583" s="147"/>
      <c r="AX583" s="147"/>
      <c r="AZ583" s="12"/>
      <c r="BA583" s="12"/>
      <c r="BB583" s="12"/>
      <c r="BC583" s="12"/>
      <c r="BD583" s="12"/>
      <c r="BE583" s="12"/>
      <c r="BJ583" s="147"/>
      <c r="BK583" s="215"/>
      <c r="BL583" s="147"/>
      <c r="BM583" s="147"/>
      <c r="BN583" s="147"/>
      <c r="BO583" s="147"/>
      <c r="BP583" s="147"/>
      <c r="BQ583" s="147"/>
      <c r="BT583" s="12"/>
      <c r="BU583" s="12"/>
      <c r="BV583" s="12"/>
      <c r="BW583" s="12"/>
      <c r="BX583" s="12"/>
      <c r="BY583" s="12"/>
      <c r="CG583" s="30"/>
      <c r="CH583" s="199"/>
      <c r="CI583" s="199"/>
      <c r="CJ583" s="199"/>
      <c r="CK583" s="199"/>
      <c r="CL583" s="199"/>
      <c r="CM583" s="199"/>
      <c r="CN583" s="30"/>
      <c r="CO583" s="198"/>
      <c r="CP583" s="198"/>
      <c r="CQ583" s="198"/>
    </row>
    <row r="584" spans="4:95" x14ac:dyDescent="0.2">
      <c r="D584" s="10"/>
      <c r="E584" s="10"/>
      <c r="F584" s="10"/>
      <c r="G584" s="10"/>
      <c r="H584" s="10"/>
      <c r="I584" s="10"/>
      <c r="Z584" s="10"/>
      <c r="AA584" s="10"/>
      <c r="AB584" s="10"/>
      <c r="AC584" s="10"/>
      <c r="AD584" s="10"/>
      <c r="AE584" s="10"/>
      <c r="AL584" s="30"/>
      <c r="AM584" s="198"/>
      <c r="AN584" s="198"/>
      <c r="AO584" s="198"/>
      <c r="AP584" s="198"/>
      <c r="AQ584" s="198"/>
      <c r="AR584" s="198"/>
      <c r="AS584" s="30"/>
      <c r="AT584" s="198"/>
      <c r="AU584" s="198"/>
      <c r="AV584" s="198"/>
      <c r="AW584" s="147"/>
      <c r="AX584" s="147"/>
      <c r="AZ584" s="10"/>
      <c r="BA584" s="10"/>
      <c r="BB584" s="10"/>
      <c r="BC584" s="10"/>
      <c r="BD584" s="10"/>
      <c r="BE584" s="10"/>
      <c r="BJ584" s="147"/>
      <c r="BK584" s="215"/>
      <c r="BL584" s="147"/>
      <c r="BM584" s="147"/>
      <c r="BN584" s="147"/>
      <c r="BO584" s="147"/>
      <c r="BP584" s="147"/>
      <c r="BQ584" s="147"/>
      <c r="BT584" s="10"/>
      <c r="BU584" s="10"/>
      <c r="BV584" s="10"/>
      <c r="BW584" s="10"/>
      <c r="BX584" s="10"/>
      <c r="BY584" s="10"/>
      <c r="CG584" s="30"/>
      <c r="CH584" s="198"/>
      <c r="CI584" s="198"/>
      <c r="CJ584" s="198"/>
      <c r="CK584" s="198"/>
      <c r="CL584" s="198"/>
      <c r="CM584" s="198"/>
      <c r="CN584" s="30"/>
      <c r="CO584" s="198"/>
      <c r="CP584" s="198"/>
      <c r="CQ584" s="198"/>
    </row>
    <row r="585" spans="4:95" x14ac:dyDescent="0.2">
      <c r="D585" s="10"/>
      <c r="E585" s="10"/>
      <c r="F585" s="10"/>
      <c r="G585" s="10"/>
      <c r="H585" s="10"/>
      <c r="I585" s="10"/>
      <c r="Z585" s="10"/>
      <c r="AA585" s="10"/>
      <c r="AB585" s="10"/>
      <c r="AC585" s="10"/>
      <c r="AD585" s="10"/>
      <c r="AE585" s="10"/>
      <c r="AL585" s="30"/>
      <c r="AM585" s="198"/>
      <c r="AN585" s="198"/>
      <c r="AO585" s="198"/>
      <c r="AP585" s="198"/>
      <c r="AQ585" s="198"/>
      <c r="AR585" s="198"/>
      <c r="AS585" s="30"/>
      <c r="AT585" s="198"/>
      <c r="AU585" s="198"/>
      <c r="AV585" s="198"/>
      <c r="AW585" s="147"/>
      <c r="AX585" s="147"/>
      <c r="AZ585" s="10"/>
      <c r="BA585" s="10"/>
      <c r="BB585" s="10"/>
      <c r="BC585" s="10"/>
      <c r="BD585" s="10"/>
      <c r="BE585" s="10"/>
      <c r="BJ585" s="147"/>
      <c r="BK585" s="215"/>
      <c r="BL585" s="147"/>
      <c r="BM585" s="147"/>
      <c r="BN585" s="147"/>
      <c r="BO585" s="147"/>
      <c r="BP585" s="147"/>
      <c r="BQ585" s="147"/>
      <c r="BT585" s="10"/>
      <c r="BU585" s="10"/>
      <c r="BV585" s="10"/>
      <c r="BW585" s="10"/>
      <c r="BX585" s="10"/>
      <c r="BY585" s="10"/>
      <c r="CG585" s="30"/>
      <c r="CH585" s="198"/>
      <c r="CI585" s="198"/>
      <c r="CJ585" s="198"/>
      <c r="CK585" s="198"/>
      <c r="CL585" s="198"/>
      <c r="CM585" s="198"/>
      <c r="CN585" s="30"/>
      <c r="CO585" s="198"/>
      <c r="CP585" s="198"/>
      <c r="CQ585" s="198"/>
    </row>
    <row r="586" spans="4:95" x14ac:dyDescent="0.2">
      <c r="D586" s="10"/>
      <c r="E586" s="10"/>
      <c r="F586" s="10"/>
      <c r="G586" s="10"/>
      <c r="H586" s="10"/>
      <c r="I586" s="10"/>
      <c r="Z586" s="10"/>
      <c r="AA586" s="10"/>
      <c r="AB586" s="10"/>
      <c r="AC586" s="10"/>
      <c r="AD586" s="10"/>
      <c r="AE586" s="10"/>
      <c r="AL586" s="30"/>
      <c r="AM586" s="198"/>
      <c r="AN586" s="198"/>
      <c r="AO586" s="198"/>
      <c r="AP586" s="198"/>
      <c r="AQ586" s="198"/>
      <c r="AR586" s="198"/>
      <c r="AS586" s="30"/>
      <c r="AT586" s="198"/>
      <c r="AU586" s="198"/>
      <c r="AV586" s="198"/>
      <c r="AW586" s="147"/>
      <c r="AX586" s="147"/>
      <c r="AZ586" s="10"/>
      <c r="BA586" s="10"/>
      <c r="BB586" s="10"/>
      <c r="BC586" s="10"/>
      <c r="BD586" s="10"/>
      <c r="BE586" s="10"/>
      <c r="BJ586" s="147"/>
      <c r="BK586" s="215"/>
      <c r="BL586" s="147"/>
      <c r="BM586" s="147"/>
      <c r="BN586" s="147"/>
      <c r="BO586" s="147"/>
      <c r="BP586" s="147"/>
      <c r="BQ586" s="147"/>
      <c r="BT586" s="10"/>
      <c r="BU586" s="10"/>
      <c r="BV586" s="10"/>
      <c r="BW586" s="10"/>
      <c r="BX586" s="10"/>
      <c r="BY586" s="10"/>
      <c r="CG586" s="30"/>
      <c r="CH586" s="198"/>
      <c r="CI586" s="198"/>
      <c r="CJ586" s="198"/>
      <c r="CK586" s="198"/>
      <c r="CL586" s="198"/>
      <c r="CM586" s="198"/>
      <c r="CN586" s="30"/>
      <c r="CO586" s="198"/>
      <c r="CP586" s="198"/>
      <c r="CQ586" s="198"/>
    </row>
    <row r="587" spans="4:95" x14ac:dyDescent="0.2">
      <c r="D587" s="10"/>
      <c r="E587" s="10"/>
      <c r="F587" s="10"/>
      <c r="G587" s="10"/>
      <c r="H587" s="10"/>
      <c r="I587" s="10"/>
      <c r="Z587" s="10"/>
      <c r="AA587" s="10"/>
      <c r="AB587" s="10"/>
      <c r="AC587" s="10"/>
      <c r="AD587" s="10"/>
      <c r="AE587" s="10"/>
      <c r="AL587" s="30"/>
      <c r="AM587" s="198"/>
      <c r="AN587" s="198"/>
      <c r="AO587" s="198"/>
      <c r="AP587" s="198"/>
      <c r="AQ587" s="198"/>
      <c r="AR587" s="198"/>
      <c r="AS587" s="30"/>
      <c r="AT587" s="198"/>
      <c r="AU587" s="198"/>
      <c r="AV587" s="198"/>
      <c r="AW587" s="147"/>
      <c r="AX587" s="147"/>
      <c r="AZ587" s="10"/>
      <c r="BA587" s="10"/>
      <c r="BB587" s="10"/>
      <c r="BC587" s="10"/>
      <c r="BD587" s="10"/>
      <c r="BE587" s="10"/>
      <c r="BJ587" s="147"/>
      <c r="BK587" s="215"/>
      <c r="BL587" s="147"/>
      <c r="BM587" s="147"/>
      <c r="BN587" s="147"/>
      <c r="BO587" s="147"/>
      <c r="BP587" s="147"/>
      <c r="BQ587" s="147"/>
      <c r="BT587" s="10"/>
      <c r="BU587" s="10"/>
      <c r="BV587" s="10"/>
      <c r="BW587" s="10"/>
      <c r="BX587" s="10"/>
      <c r="BY587" s="10"/>
      <c r="CG587" s="30"/>
      <c r="CH587" s="198"/>
      <c r="CI587" s="198"/>
      <c r="CJ587" s="198"/>
      <c r="CK587" s="198"/>
      <c r="CL587" s="198"/>
      <c r="CM587" s="198"/>
      <c r="CN587" s="30"/>
      <c r="CO587" s="198"/>
      <c r="CP587" s="198"/>
      <c r="CQ587" s="198"/>
    </row>
    <row r="588" spans="4:95" x14ac:dyDescent="0.2">
      <c r="D588" s="10"/>
      <c r="E588" s="10"/>
      <c r="F588" s="10"/>
      <c r="G588" s="10"/>
      <c r="H588" s="10"/>
      <c r="I588" s="10"/>
      <c r="Z588" s="10"/>
      <c r="AA588" s="10"/>
      <c r="AB588" s="10"/>
      <c r="AC588" s="10"/>
      <c r="AD588" s="10"/>
      <c r="AE588" s="10"/>
      <c r="AL588" s="30"/>
      <c r="AM588" s="198"/>
      <c r="AN588" s="198"/>
      <c r="AO588" s="198"/>
      <c r="AP588" s="198"/>
      <c r="AQ588" s="198"/>
      <c r="AR588" s="198"/>
      <c r="AS588" s="30"/>
      <c r="AT588" s="198"/>
      <c r="AU588" s="198"/>
      <c r="AV588" s="198"/>
      <c r="AW588" s="147"/>
      <c r="AX588" s="147"/>
      <c r="AZ588" s="10"/>
      <c r="BA588" s="10"/>
      <c r="BB588" s="10"/>
      <c r="BC588" s="10"/>
      <c r="BD588" s="10"/>
      <c r="BE588" s="10"/>
      <c r="BJ588" s="147"/>
      <c r="BK588" s="215"/>
      <c r="BL588" s="147"/>
      <c r="BM588" s="147"/>
      <c r="BN588" s="147"/>
      <c r="BO588" s="147"/>
      <c r="BP588" s="147"/>
      <c r="BQ588" s="147"/>
      <c r="BT588" s="10"/>
      <c r="BU588" s="10"/>
      <c r="BV588" s="10"/>
      <c r="BW588" s="10"/>
      <c r="BX588" s="10"/>
      <c r="BY588" s="10"/>
      <c r="CG588" s="30"/>
      <c r="CH588" s="198"/>
      <c r="CI588" s="198"/>
      <c r="CJ588" s="198"/>
      <c r="CK588" s="198"/>
      <c r="CL588" s="198"/>
      <c r="CM588" s="198"/>
      <c r="CN588" s="30"/>
      <c r="CO588" s="198"/>
      <c r="CP588" s="198"/>
      <c r="CQ588" s="198"/>
    </row>
    <row r="589" spans="4:95" x14ac:dyDescent="0.2">
      <c r="D589" s="10"/>
      <c r="E589" s="10"/>
      <c r="F589" s="10"/>
      <c r="G589" s="10"/>
      <c r="H589" s="10"/>
      <c r="I589" s="10"/>
      <c r="Z589" s="10"/>
      <c r="AA589" s="10"/>
      <c r="AB589" s="10"/>
      <c r="AC589" s="10"/>
      <c r="AD589" s="10"/>
      <c r="AE589" s="10"/>
      <c r="AL589" s="30"/>
      <c r="AM589" s="198"/>
      <c r="AN589" s="198"/>
      <c r="AO589" s="198"/>
      <c r="AP589" s="198"/>
      <c r="AQ589" s="198"/>
      <c r="AR589" s="198"/>
      <c r="AS589" s="30"/>
      <c r="AT589" s="198"/>
      <c r="AU589" s="198"/>
      <c r="AV589" s="198"/>
      <c r="AW589" s="147"/>
      <c r="AX589" s="147"/>
      <c r="AZ589" s="10"/>
      <c r="BA589" s="10"/>
      <c r="BB589" s="10"/>
      <c r="BC589" s="10"/>
      <c r="BD589" s="10"/>
      <c r="BE589" s="10"/>
      <c r="BJ589" s="147"/>
      <c r="BK589" s="215"/>
      <c r="BL589" s="147"/>
      <c r="BM589" s="147"/>
      <c r="BN589" s="147"/>
      <c r="BO589" s="147"/>
      <c r="BP589" s="147"/>
      <c r="BQ589" s="147"/>
      <c r="BT589" s="10"/>
      <c r="BU589" s="10"/>
      <c r="BV589" s="10"/>
      <c r="BW589" s="10"/>
      <c r="BX589" s="10"/>
      <c r="BY589" s="10"/>
      <c r="CG589" s="30"/>
      <c r="CH589" s="198"/>
      <c r="CI589" s="198"/>
      <c r="CJ589" s="198"/>
      <c r="CK589" s="198"/>
      <c r="CL589" s="198"/>
      <c r="CM589" s="198"/>
      <c r="CN589" s="30"/>
      <c r="CO589" s="198"/>
      <c r="CP589" s="198"/>
      <c r="CQ589" s="198"/>
    </row>
    <row r="590" spans="4:95" x14ac:dyDescent="0.2">
      <c r="D590" s="10"/>
      <c r="E590" s="10"/>
      <c r="F590" s="10"/>
      <c r="G590" s="10"/>
      <c r="H590" s="10"/>
      <c r="I590" s="10"/>
      <c r="Z590" s="10"/>
      <c r="AA590" s="10"/>
      <c r="AB590" s="10"/>
      <c r="AC590" s="10"/>
      <c r="AD590" s="10"/>
      <c r="AE590" s="10"/>
      <c r="AL590" s="30"/>
      <c r="AM590" s="198"/>
      <c r="AN590" s="198"/>
      <c r="AO590" s="198"/>
      <c r="AP590" s="198"/>
      <c r="AQ590" s="198"/>
      <c r="AR590" s="198"/>
      <c r="AS590" s="30"/>
      <c r="AT590" s="198"/>
      <c r="AU590" s="198"/>
      <c r="AV590" s="198"/>
      <c r="AW590" s="147"/>
      <c r="AX590" s="147"/>
      <c r="AZ590" s="10"/>
      <c r="BA590" s="10"/>
      <c r="BB590" s="10"/>
      <c r="BC590" s="10"/>
      <c r="BD590" s="10"/>
      <c r="BE590" s="10"/>
      <c r="BJ590" s="147"/>
      <c r="BK590" s="215"/>
      <c r="BL590" s="147"/>
      <c r="BM590" s="147"/>
      <c r="BN590" s="147"/>
      <c r="BO590" s="147"/>
      <c r="BP590" s="147"/>
      <c r="BQ590" s="147"/>
      <c r="BT590" s="10"/>
      <c r="BU590" s="10"/>
      <c r="BV590" s="10"/>
      <c r="BW590" s="10"/>
      <c r="BX590" s="10"/>
      <c r="BY590" s="10"/>
      <c r="CG590" s="30"/>
      <c r="CH590" s="198"/>
      <c r="CI590" s="198"/>
      <c r="CJ590" s="198"/>
      <c r="CK590" s="198"/>
      <c r="CL590" s="198"/>
      <c r="CM590" s="198"/>
      <c r="CN590" s="30"/>
      <c r="CO590" s="198"/>
      <c r="CP590" s="198"/>
      <c r="CQ590" s="198"/>
    </row>
    <row r="591" spans="4:95" x14ac:dyDescent="0.2">
      <c r="AL591" s="30"/>
      <c r="AM591" s="30"/>
      <c r="AN591" s="30"/>
      <c r="AO591" s="30"/>
      <c r="AP591" s="30"/>
      <c r="AQ591" s="30"/>
      <c r="AR591" s="30"/>
      <c r="AS591" s="30"/>
      <c r="AT591" s="198"/>
      <c r="AU591" s="198"/>
      <c r="AV591" s="198"/>
      <c r="AW591" s="147"/>
      <c r="AX591" s="147"/>
      <c r="BJ591" s="147"/>
      <c r="BK591" s="215"/>
      <c r="BL591" s="147"/>
      <c r="BM591" s="147"/>
      <c r="BN591" s="147"/>
      <c r="BO591" s="147"/>
      <c r="BP591" s="147"/>
      <c r="BQ591" s="147"/>
      <c r="CG591" s="30"/>
      <c r="CH591" s="30"/>
      <c r="CI591" s="30"/>
      <c r="CJ591" s="30"/>
      <c r="CK591" s="30"/>
      <c r="CL591" s="30"/>
      <c r="CM591" s="30"/>
      <c r="CN591" s="30"/>
      <c r="CO591" s="198"/>
      <c r="CP591" s="198"/>
      <c r="CQ591" s="198"/>
    </row>
    <row r="592" spans="4:95" x14ac:dyDescent="0.2">
      <c r="AL592" s="30"/>
      <c r="AM592" s="30"/>
      <c r="AN592" s="30"/>
      <c r="AO592" s="30"/>
      <c r="AP592" s="30"/>
      <c r="AQ592" s="30"/>
      <c r="AR592" s="30"/>
      <c r="AS592" s="30"/>
      <c r="AT592" s="198"/>
      <c r="AU592" s="198"/>
      <c r="AV592" s="198"/>
      <c r="AW592" s="147"/>
      <c r="AX592" s="147"/>
      <c r="BJ592" s="147"/>
      <c r="BK592" s="215"/>
      <c r="BL592" s="147"/>
      <c r="BM592" s="147"/>
      <c r="BN592" s="147"/>
      <c r="BO592" s="147"/>
      <c r="BP592" s="147"/>
      <c r="BQ592" s="147"/>
      <c r="CG592" s="30"/>
      <c r="CH592" s="30"/>
      <c r="CI592" s="30"/>
      <c r="CJ592" s="30"/>
      <c r="CK592" s="30"/>
      <c r="CL592" s="30"/>
      <c r="CM592" s="30"/>
      <c r="CN592" s="30"/>
      <c r="CO592" s="198"/>
      <c r="CP592" s="198"/>
      <c r="CQ592" s="198"/>
    </row>
    <row r="593" spans="4:95" x14ac:dyDescent="0.2">
      <c r="D593" s="12"/>
      <c r="E593" s="12"/>
      <c r="F593" s="12"/>
      <c r="G593" s="12"/>
      <c r="H593" s="12"/>
      <c r="I593" s="12"/>
      <c r="Z593" s="12"/>
      <c r="AA593" s="12"/>
      <c r="AB593" s="12"/>
      <c r="AC593" s="12"/>
      <c r="AD593" s="12"/>
      <c r="AE593" s="12"/>
      <c r="AL593" s="30"/>
      <c r="AM593" s="199"/>
      <c r="AN593" s="199"/>
      <c r="AO593" s="199"/>
      <c r="AP593" s="199"/>
      <c r="AQ593" s="199"/>
      <c r="AR593" s="199"/>
      <c r="AS593" s="30"/>
      <c r="AT593" s="198"/>
      <c r="AU593" s="198"/>
      <c r="AV593" s="198"/>
      <c r="AW593" s="147"/>
      <c r="AX593" s="147"/>
      <c r="AZ593" s="12"/>
      <c r="BA593" s="12"/>
      <c r="BB593" s="12"/>
      <c r="BC593" s="12"/>
      <c r="BD593" s="12"/>
      <c r="BE593" s="12"/>
      <c r="BJ593" s="147"/>
      <c r="BK593" s="215"/>
      <c r="BL593" s="147"/>
      <c r="BM593" s="147"/>
      <c r="BN593" s="147"/>
      <c r="BO593" s="147"/>
      <c r="BP593" s="147"/>
      <c r="BQ593" s="147"/>
      <c r="BT593" s="12"/>
      <c r="BU593" s="12"/>
      <c r="BV593" s="12"/>
      <c r="BW593" s="12"/>
      <c r="BX593" s="12"/>
      <c r="BY593" s="12"/>
      <c r="CG593" s="30"/>
      <c r="CH593" s="199"/>
      <c r="CI593" s="199"/>
      <c r="CJ593" s="199"/>
      <c r="CK593" s="199"/>
      <c r="CL593" s="199"/>
      <c r="CM593" s="199"/>
      <c r="CN593" s="30"/>
      <c r="CO593" s="198"/>
      <c r="CP593" s="198"/>
      <c r="CQ593" s="198"/>
    </row>
    <row r="594" spans="4:95" x14ac:dyDescent="0.2">
      <c r="D594" s="10"/>
      <c r="E594" s="10"/>
      <c r="F594" s="10"/>
      <c r="G594" s="10"/>
      <c r="H594" s="10"/>
      <c r="I594" s="10"/>
      <c r="Z594" s="10"/>
      <c r="AA594" s="10"/>
      <c r="AB594" s="10"/>
      <c r="AC594" s="10"/>
      <c r="AD594" s="10"/>
      <c r="AE594" s="10"/>
      <c r="AL594" s="30"/>
      <c r="AM594" s="198"/>
      <c r="AN594" s="198"/>
      <c r="AO594" s="198"/>
      <c r="AP594" s="198"/>
      <c r="AQ594" s="198"/>
      <c r="AR594" s="198"/>
      <c r="AS594" s="30"/>
      <c r="AT594" s="198"/>
      <c r="AU594" s="198"/>
      <c r="AV594" s="198"/>
      <c r="AW594" s="147"/>
      <c r="AX594" s="147"/>
      <c r="AZ594" s="10"/>
      <c r="BA594" s="10"/>
      <c r="BB594" s="10"/>
      <c r="BC594" s="10"/>
      <c r="BD594" s="10"/>
      <c r="BE594" s="10"/>
      <c r="BJ594" s="147"/>
      <c r="BK594" s="215"/>
      <c r="BL594" s="147"/>
      <c r="BM594" s="147"/>
      <c r="BN594" s="147"/>
      <c r="BO594" s="147"/>
      <c r="BP594" s="147"/>
      <c r="BQ594" s="147"/>
      <c r="BT594" s="10"/>
      <c r="BU594" s="10"/>
      <c r="BV594" s="10"/>
      <c r="BW594" s="10"/>
      <c r="BX594" s="10"/>
      <c r="BY594" s="10"/>
      <c r="CG594" s="30"/>
      <c r="CH594" s="198"/>
      <c r="CI594" s="198"/>
      <c r="CJ594" s="198"/>
      <c r="CK594" s="198"/>
      <c r="CL594" s="198"/>
      <c r="CM594" s="198"/>
      <c r="CN594" s="30"/>
      <c r="CO594" s="198"/>
      <c r="CP594" s="198"/>
      <c r="CQ594" s="198"/>
    </row>
    <row r="595" spans="4:95" x14ac:dyDescent="0.2">
      <c r="D595" s="10"/>
      <c r="E595" s="10"/>
      <c r="F595" s="10"/>
      <c r="G595" s="10"/>
      <c r="H595" s="10"/>
      <c r="I595" s="10"/>
      <c r="Z595" s="10"/>
      <c r="AA595" s="10"/>
      <c r="AB595" s="10"/>
      <c r="AC595" s="10"/>
      <c r="AD595" s="10"/>
      <c r="AE595" s="10"/>
      <c r="AL595" s="30"/>
      <c r="AM595" s="198"/>
      <c r="AN595" s="198"/>
      <c r="AO595" s="198"/>
      <c r="AP595" s="198"/>
      <c r="AQ595" s="198"/>
      <c r="AR595" s="198"/>
      <c r="AS595" s="30"/>
      <c r="AT595" s="198"/>
      <c r="AU595" s="198"/>
      <c r="AV595" s="198"/>
      <c r="AW595" s="147"/>
      <c r="AX595" s="147"/>
      <c r="AZ595" s="10"/>
      <c r="BA595" s="10"/>
      <c r="BB595" s="10"/>
      <c r="BC595" s="10"/>
      <c r="BD595" s="10"/>
      <c r="BE595" s="10"/>
      <c r="BJ595" s="147"/>
      <c r="BK595" s="215"/>
      <c r="BL595" s="147"/>
      <c r="BM595" s="147"/>
      <c r="BN595" s="147"/>
      <c r="BO595" s="147"/>
      <c r="BP595" s="147"/>
      <c r="BQ595" s="147"/>
      <c r="BT595" s="10"/>
      <c r="BU595" s="10"/>
      <c r="BV595" s="10"/>
      <c r="BW595" s="10"/>
      <c r="BX595" s="10"/>
      <c r="BY595" s="10"/>
      <c r="CG595" s="30"/>
      <c r="CH595" s="198"/>
      <c r="CI595" s="198"/>
      <c r="CJ595" s="198"/>
      <c r="CK595" s="198"/>
      <c r="CL595" s="198"/>
      <c r="CM595" s="198"/>
      <c r="CN595" s="30"/>
      <c r="CO595" s="198"/>
      <c r="CP595" s="198"/>
      <c r="CQ595" s="198"/>
    </row>
    <row r="596" spans="4:95" x14ac:dyDescent="0.2">
      <c r="D596" s="10"/>
      <c r="E596" s="10"/>
      <c r="F596" s="10"/>
      <c r="G596" s="10"/>
      <c r="H596" s="10"/>
      <c r="I596" s="10"/>
      <c r="Z596" s="10"/>
      <c r="AA596" s="10"/>
      <c r="AB596" s="10"/>
      <c r="AC596" s="10"/>
      <c r="AD596" s="10"/>
      <c r="AE596" s="10"/>
      <c r="AL596" s="30"/>
      <c r="AM596" s="198"/>
      <c r="AN596" s="198"/>
      <c r="AO596" s="198"/>
      <c r="AP596" s="198"/>
      <c r="AQ596" s="198"/>
      <c r="AR596" s="198"/>
      <c r="AS596" s="30"/>
      <c r="AT596" s="198"/>
      <c r="AU596" s="198"/>
      <c r="AV596" s="198"/>
      <c r="AW596" s="147"/>
      <c r="AX596" s="147"/>
      <c r="AZ596" s="10"/>
      <c r="BA596" s="10"/>
      <c r="BB596" s="10"/>
      <c r="BC596" s="10"/>
      <c r="BD596" s="10"/>
      <c r="BE596" s="10"/>
      <c r="BJ596" s="147"/>
      <c r="BK596" s="215"/>
      <c r="BL596" s="147"/>
      <c r="BM596" s="147"/>
      <c r="BN596" s="147"/>
      <c r="BO596" s="147"/>
      <c r="BP596" s="147"/>
      <c r="BQ596" s="147"/>
      <c r="BT596" s="10"/>
      <c r="BU596" s="10"/>
      <c r="BV596" s="10"/>
      <c r="BW596" s="10"/>
      <c r="BX596" s="10"/>
      <c r="BY596" s="10"/>
      <c r="CG596" s="30"/>
      <c r="CH596" s="198"/>
      <c r="CI596" s="198"/>
      <c r="CJ596" s="198"/>
      <c r="CK596" s="198"/>
      <c r="CL596" s="198"/>
      <c r="CM596" s="198"/>
      <c r="CN596" s="30"/>
      <c r="CO596" s="198"/>
      <c r="CP596" s="198"/>
      <c r="CQ596" s="198"/>
    </row>
    <row r="597" spans="4:95" x14ac:dyDescent="0.2">
      <c r="D597" s="10"/>
      <c r="E597" s="10"/>
      <c r="F597" s="10"/>
      <c r="G597" s="10"/>
      <c r="H597" s="10"/>
      <c r="I597" s="10"/>
      <c r="Z597" s="10"/>
      <c r="AA597" s="10"/>
      <c r="AB597" s="10"/>
      <c r="AC597" s="10"/>
      <c r="AD597" s="10"/>
      <c r="AE597" s="10"/>
      <c r="AL597" s="30"/>
      <c r="AM597" s="198"/>
      <c r="AN597" s="198"/>
      <c r="AO597" s="198"/>
      <c r="AP597" s="198"/>
      <c r="AQ597" s="198"/>
      <c r="AR597" s="198"/>
      <c r="AS597" s="30"/>
      <c r="AT597" s="198"/>
      <c r="AU597" s="198"/>
      <c r="AV597" s="198"/>
      <c r="AW597" s="147"/>
      <c r="AX597" s="147"/>
      <c r="AZ597" s="10"/>
      <c r="BA597" s="10"/>
      <c r="BB597" s="10"/>
      <c r="BC597" s="10"/>
      <c r="BD597" s="10"/>
      <c r="BE597" s="10"/>
      <c r="BJ597" s="147"/>
      <c r="BK597" s="215"/>
      <c r="BL597" s="147"/>
      <c r="BM597" s="147"/>
      <c r="BN597" s="147"/>
      <c r="BO597" s="147"/>
      <c r="BP597" s="147"/>
      <c r="BQ597" s="147"/>
      <c r="BT597" s="10"/>
      <c r="BU597" s="10"/>
      <c r="BV597" s="10"/>
      <c r="BW597" s="10"/>
      <c r="BX597" s="10"/>
      <c r="BY597" s="10"/>
      <c r="CG597" s="30"/>
      <c r="CH597" s="198"/>
      <c r="CI597" s="198"/>
      <c r="CJ597" s="198"/>
      <c r="CK597" s="198"/>
      <c r="CL597" s="198"/>
      <c r="CM597" s="198"/>
      <c r="CN597" s="30"/>
      <c r="CO597" s="198"/>
      <c r="CP597" s="198"/>
      <c r="CQ597" s="198"/>
    </row>
    <row r="598" spans="4:95" x14ac:dyDescent="0.2">
      <c r="D598" s="10"/>
      <c r="E598" s="10"/>
      <c r="F598" s="10"/>
      <c r="G598" s="10"/>
      <c r="H598" s="10"/>
      <c r="I598" s="10"/>
      <c r="Z598" s="10"/>
      <c r="AA598" s="10"/>
      <c r="AB598" s="10"/>
      <c r="AC598" s="10"/>
      <c r="AD598" s="10"/>
      <c r="AE598" s="10"/>
      <c r="AL598" s="30"/>
      <c r="AM598" s="198"/>
      <c r="AN598" s="198"/>
      <c r="AO598" s="198"/>
      <c r="AP598" s="198"/>
      <c r="AQ598" s="198"/>
      <c r="AR598" s="198"/>
      <c r="AS598" s="30"/>
      <c r="AT598" s="198"/>
      <c r="AU598" s="198"/>
      <c r="AV598" s="198"/>
      <c r="AW598" s="147"/>
      <c r="AX598" s="147"/>
      <c r="AZ598" s="10"/>
      <c r="BA598" s="10"/>
      <c r="BB598" s="10"/>
      <c r="BC598" s="10"/>
      <c r="BD598" s="10"/>
      <c r="BE598" s="10"/>
      <c r="BJ598" s="147"/>
      <c r="BK598" s="215"/>
      <c r="BL598" s="147"/>
      <c r="BM598" s="147"/>
      <c r="BN598" s="147"/>
      <c r="BO598" s="147"/>
      <c r="BP598" s="147"/>
      <c r="BQ598" s="147"/>
      <c r="BT598" s="10"/>
      <c r="BU598" s="10"/>
      <c r="BV598" s="10"/>
      <c r="BW598" s="10"/>
      <c r="BX598" s="10"/>
      <c r="BY598" s="10"/>
      <c r="CG598" s="30"/>
      <c r="CH598" s="198"/>
      <c r="CI598" s="198"/>
      <c r="CJ598" s="198"/>
      <c r="CK598" s="198"/>
      <c r="CL598" s="198"/>
      <c r="CM598" s="198"/>
      <c r="CN598" s="30"/>
      <c r="CO598" s="198"/>
      <c r="CP598" s="198"/>
      <c r="CQ598" s="198"/>
    </row>
    <row r="599" spans="4:95" x14ac:dyDescent="0.2">
      <c r="D599" s="10"/>
      <c r="E599" s="10"/>
      <c r="F599" s="10"/>
      <c r="G599" s="10"/>
      <c r="H599" s="10"/>
      <c r="I599" s="10"/>
      <c r="Z599" s="10"/>
      <c r="AA599" s="10"/>
      <c r="AB599" s="10"/>
      <c r="AC599" s="10"/>
      <c r="AD599" s="10"/>
      <c r="AE599" s="10"/>
      <c r="AL599" s="30"/>
      <c r="AM599" s="198"/>
      <c r="AN599" s="198"/>
      <c r="AO599" s="198"/>
      <c r="AP599" s="198"/>
      <c r="AQ599" s="198"/>
      <c r="AR599" s="198"/>
      <c r="AS599" s="30"/>
      <c r="AT599" s="198"/>
      <c r="AU599" s="198"/>
      <c r="AV599" s="198"/>
      <c r="AW599" s="147"/>
      <c r="AX599" s="147"/>
      <c r="AZ599" s="10"/>
      <c r="BA599" s="10"/>
      <c r="BB599" s="10"/>
      <c r="BC599" s="10"/>
      <c r="BD599" s="10"/>
      <c r="BE599" s="10"/>
      <c r="BJ599" s="147"/>
      <c r="BK599" s="215"/>
      <c r="BL599" s="147"/>
      <c r="BM599" s="147"/>
      <c r="BN599" s="147"/>
      <c r="BO599" s="147"/>
      <c r="BP599" s="147"/>
      <c r="BQ599" s="147"/>
      <c r="BT599" s="10"/>
      <c r="BU599" s="10"/>
      <c r="BV599" s="10"/>
      <c r="BW599" s="10"/>
      <c r="BX599" s="10"/>
      <c r="BY599" s="10"/>
      <c r="CG599" s="30"/>
      <c r="CH599" s="198"/>
      <c r="CI599" s="198"/>
      <c r="CJ599" s="198"/>
      <c r="CK599" s="198"/>
      <c r="CL599" s="198"/>
      <c r="CM599" s="198"/>
      <c r="CN599" s="30"/>
      <c r="CO599" s="198"/>
      <c r="CP599" s="198"/>
      <c r="CQ599" s="198"/>
    </row>
  </sheetData>
  <mergeCells count="8">
    <mergeCell ref="Q2:R2"/>
    <mergeCell ref="Z1:AI2"/>
    <mergeCell ref="AM1:AV2"/>
    <mergeCell ref="AZ1:BI2"/>
    <mergeCell ref="CH1:CQ1"/>
    <mergeCell ref="CF1:CF23"/>
    <mergeCell ref="BT1:CC1"/>
    <mergeCell ref="BR1:BR2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autoFill="0" autoPict="0" macro="[0]!Copy_Chi">
                <anchor moveWithCells="1" sizeWithCells="1">
                  <from>
                    <xdr:col>16</xdr:col>
                    <xdr:colOff>520700</xdr:colOff>
                    <xdr:row>17</xdr:row>
                    <xdr:rowOff>203200</xdr:rowOff>
                  </from>
                  <to>
                    <xdr:col>20</xdr:col>
                    <xdr:colOff>571500</xdr:colOff>
                    <xdr:row>20</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W183"/>
  <sheetViews>
    <sheetView workbookViewId="0">
      <selection activeCell="V10" sqref="V10"/>
    </sheetView>
  </sheetViews>
  <sheetFormatPr baseColWidth="10" defaultColWidth="11" defaultRowHeight="16" x14ac:dyDescent="0.2"/>
  <cols>
    <col min="1" max="1" width="20.5" style="41" customWidth="1"/>
    <col min="2" max="2" width="4.1640625" style="15" customWidth="1"/>
    <col min="3" max="3" width="17" style="41" customWidth="1"/>
    <col min="4" max="4" width="20.1640625" style="41" customWidth="1"/>
    <col min="5" max="5" width="11" style="1"/>
    <col min="6" max="6" width="28.1640625" style="1" customWidth="1"/>
    <col min="8" max="8" width="13.1640625" customWidth="1"/>
    <col min="9" max="9" width="11" style="10"/>
    <col min="10" max="10" width="28.33203125" style="1" customWidth="1"/>
    <col min="11" max="11" width="11" style="127"/>
    <col min="13" max="13" width="23.1640625" customWidth="1"/>
    <col min="27" max="28" width="11" style="268"/>
    <col min="29" max="29" width="14.83203125" style="268" customWidth="1"/>
    <col min="30" max="30" width="11" style="268"/>
    <col min="31" max="32" width="11" style="1"/>
    <col min="33" max="34" width="11" style="268"/>
    <col min="35" max="35" width="14.83203125" style="268" customWidth="1"/>
    <col min="36" max="36" width="11" style="268"/>
    <col min="37" max="38" width="11" style="1"/>
    <col min="39" max="40" width="11" style="268"/>
    <col min="41" max="41" width="14.83203125" style="268" customWidth="1"/>
    <col min="42" max="42" width="11" style="268"/>
    <col min="43" max="44" width="11" style="1"/>
    <col min="45" max="46" width="11" style="268"/>
    <col min="47" max="47" width="14.83203125" style="268" customWidth="1"/>
    <col min="48" max="48" width="11" style="268"/>
    <col min="49" max="49" width="11" style="1"/>
  </cols>
  <sheetData>
    <row r="1" spans="1:49" s="7" customFormat="1" ht="21" customHeight="1" x14ac:dyDescent="0.2">
      <c r="A1" s="131" t="s">
        <v>1411</v>
      </c>
      <c r="B1" s="25"/>
      <c r="C1" s="131" t="s">
        <v>152</v>
      </c>
      <c r="D1" s="131" t="s">
        <v>1408</v>
      </c>
      <c r="E1" s="130"/>
      <c r="F1" s="309" t="s">
        <v>1409</v>
      </c>
      <c r="I1" s="14"/>
      <c r="J1" s="130"/>
      <c r="K1" s="14"/>
      <c r="L1" s="44"/>
      <c r="M1" s="128"/>
      <c r="N1" s="47"/>
      <c r="O1" s="47"/>
      <c r="AA1" s="14"/>
      <c r="AB1" s="14"/>
      <c r="AC1" s="14"/>
      <c r="AD1" s="4"/>
      <c r="AE1" s="44"/>
      <c r="AF1" s="44"/>
      <c r="AG1" s="14"/>
      <c r="AH1" s="14"/>
      <c r="AI1" s="14"/>
      <c r="AJ1" s="4"/>
      <c r="AK1" s="44"/>
      <c r="AL1" s="44"/>
      <c r="AM1" s="14"/>
      <c r="AN1" s="14"/>
      <c r="AO1" s="14"/>
      <c r="AP1" s="4"/>
      <c r="AQ1" s="44"/>
      <c r="AR1" s="44"/>
      <c r="AS1" s="14"/>
      <c r="AT1" s="14"/>
      <c r="AU1" s="14"/>
      <c r="AV1" s="4"/>
      <c r="AW1" s="44"/>
    </row>
    <row r="2" spans="1:49" x14ac:dyDescent="0.2">
      <c r="A2" s="41">
        <v>10</v>
      </c>
      <c r="C2" s="41">
        <v>7</v>
      </c>
      <c r="D2" s="41">
        <v>0.8</v>
      </c>
      <c r="E2" s="10"/>
      <c r="F2" s="38">
        <v>0</v>
      </c>
      <c r="I2" s="268"/>
      <c r="J2" s="128"/>
      <c r="K2" s="268"/>
      <c r="L2" s="1"/>
      <c r="M2" s="128"/>
      <c r="N2" s="268"/>
      <c r="O2" s="268"/>
    </row>
    <row r="3" spans="1:49" x14ac:dyDescent="0.2">
      <c r="A3" s="41">
        <v>15</v>
      </c>
      <c r="C3" s="41">
        <v>8</v>
      </c>
      <c r="D3" s="41">
        <v>0.8</v>
      </c>
      <c r="F3" s="33" t="s">
        <v>154</v>
      </c>
      <c r="I3" s="268"/>
      <c r="J3" s="128"/>
      <c r="K3" s="268"/>
      <c r="L3" s="1"/>
      <c r="M3" s="128"/>
      <c r="N3" s="268"/>
      <c r="O3" s="268"/>
    </row>
    <row r="4" spans="1:49" x14ac:dyDescent="0.2">
      <c r="F4" s="33" t="s">
        <v>155</v>
      </c>
      <c r="I4" s="268"/>
      <c r="J4" s="128"/>
      <c r="K4" s="268"/>
      <c r="L4" s="1"/>
      <c r="M4" s="128"/>
      <c r="N4" s="268"/>
      <c r="O4" s="268"/>
    </row>
    <row r="5" spans="1:49" x14ac:dyDescent="0.2">
      <c r="I5" s="268"/>
      <c r="J5" s="128"/>
      <c r="K5" s="268"/>
      <c r="L5" s="1"/>
      <c r="M5" s="128"/>
      <c r="N5" s="268"/>
      <c r="O5" s="268"/>
    </row>
    <row r="6" spans="1:49" x14ac:dyDescent="0.2">
      <c r="I6" s="268"/>
      <c r="J6" s="128"/>
      <c r="K6" s="268"/>
      <c r="L6" s="1"/>
      <c r="M6" s="128"/>
      <c r="N6" s="268"/>
      <c r="O6" s="2"/>
    </row>
    <row r="7" spans="1:49" x14ac:dyDescent="0.2">
      <c r="F7" s="37" t="s">
        <v>1410</v>
      </c>
      <c r="I7" s="268"/>
      <c r="J7" s="128"/>
      <c r="K7" s="268"/>
      <c r="L7" s="1"/>
      <c r="M7" s="128"/>
      <c r="N7" s="268"/>
      <c r="O7" s="2"/>
    </row>
    <row r="8" spans="1:49" x14ac:dyDescent="0.2">
      <c r="F8" s="38">
        <v>2</v>
      </c>
      <c r="I8" s="268"/>
      <c r="J8" s="128"/>
      <c r="K8" s="268"/>
      <c r="L8" s="1"/>
      <c r="M8" s="128"/>
      <c r="N8" s="268"/>
      <c r="O8" s="2"/>
    </row>
    <row r="9" spans="1:49" x14ac:dyDescent="0.2">
      <c r="F9" s="132" t="s">
        <v>1423</v>
      </c>
      <c r="I9" s="268"/>
      <c r="J9" s="128"/>
      <c r="K9" s="268"/>
      <c r="L9" s="1"/>
      <c r="M9" s="128"/>
      <c r="N9" s="268"/>
      <c r="O9" s="2"/>
    </row>
    <row r="10" spans="1:49" x14ac:dyDescent="0.2">
      <c r="F10" s="132" t="s">
        <v>1424</v>
      </c>
      <c r="I10" s="268"/>
      <c r="J10" s="128"/>
      <c r="K10" s="268"/>
      <c r="L10" s="1"/>
      <c r="M10" s="128"/>
      <c r="N10" s="268"/>
      <c r="O10" s="2"/>
    </row>
    <row r="11" spans="1:49" x14ac:dyDescent="0.2">
      <c r="I11" s="268"/>
      <c r="J11" s="128"/>
      <c r="K11" s="268"/>
      <c r="L11" s="1"/>
      <c r="M11" s="268"/>
      <c r="N11" s="2"/>
      <c r="O11" s="1"/>
    </row>
    <row r="12" spans="1:49" x14ac:dyDescent="0.2">
      <c r="I12" s="268"/>
      <c r="J12" s="128"/>
      <c r="K12" s="268"/>
      <c r="L12" s="1"/>
      <c r="M12" s="268"/>
      <c r="N12" s="2"/>
      <c r="O12" s="1"/>
    </row>
    <row r="13" spans="1:49" x14ac:dyDescent="0.2">
      <c r="I13" s="268"/>
      <c r="J13" s="128"/>
      <c r="K13" s="268"/>
      <c r="L13" s="1"/>
      <c r="M13" s="268"/>
      <c r="N13" s="2"/>
      <c r="O13" s="1"/>
    </row>
    <row r="14" spans="1:49" x14ac:dyDescent="0.2">
      <c r="I14" s="268"/>
      <c r="J14" s="128"/>
      <c r="K14" s="268"/>
      <c r="L14" s="1"/>
      <c r="M14" s="268"/>
      <c r="N14" s="2"/>
      <c r="O14" s="1"/>
    </row>
    <row r="15" spans="1:49" x14ac:dyDescent="0.2">
      <c r="I15" s="268"/>
      <c r="J15" s="128"/>
      <c r="K15" s="268"/>
      <c r="L15" s="1"/>
      <c r="M15" s="1"/>
      <c r="N15" s="1"/>
      <c r="O15" s="1"/>
    </row>
    <row r="16" spans="1:49" x14ac:dyDescent="0.2">
      <c r="I16" s="268"/>
      <c r="J16" s="128"/>
      <c r="K16" s="268"/>
      <c r="L16" s="1"/>
      <c r="M16" s="1"/>
      <c r="N16" s="1"/>
      <c r="O16" s="1"/>
    </row>
    <row r="17" spans="6:15" x14ac:dyDescent="0.2">
      <c r="I17" s="268"/>
      <c r="J17" s="128"/>
      <c r="K17" s="268"/>
      <c r="L17" s="1"/>
      <c r="M17" s="1"/>
      <c r="N17" s="1"/>
      <c r="O17" s="1"/>
    </row>
    <row r="18" spans="6:15" x14ac:dyDescent="0.2">
      <c r="I18" s="268"/>
      <c r="J18" s="128"/>
      <c r="K18" s="268"/>
      <c r="L18" s="1"/>
      <c r="M18" s="1"/>
      <c r="N18" s="1"/>
      <c r="O18" s="1"/>
    </row>
    <row r="19" spans="6:15" x14ac:dyDescent="0.2">
      <c r="I19" s="268"/>
      <c r="J19" s="128"/>
      <c r="K19" s="268"/>
      <c r="L19" s="1"/>
      <c r="M19" s="1"/>
      <c r="N19" s="1"/>
      <c r="O19" s="1"/>
    </row>
    <row r="20" spans="6:15" x14ac:dyDescent="0.2">
      <c r="I20" s="268"/>
      <c r="J20" s="128"/>
      <c r="K20" s="268"/>
      <c r="L20" s="1"/>
      <c r="M20" s="1"/>
      <c r="N20" s="1"/>
      <c r="O20" s="1"/>
    </row>
    <row r="21" spans="6:15" x14ac:dyDescent="0.2">
      <c r="I21" s="268"/>
      <c r="J21" s="128"/>
      <c r="K21" s="268"/>
      <c r="L21" s="1"/>
      <c r="M21" s="1"/>
      <c r="N21" s="1"/>
      <c r="O21" s="1"/>
    </row>
    <row r="22" spans="6:15" x14ac:dyDescent="0.2">
      <c r="I22" s="268"/>
      <c r="J22" s="128"/>
      <c r="K22" s="268"/>
      <c r="L22" s="1"/>
      <c r="M22" s="1"/>
      <c r="N22" s="1"/>
      <c r="O22" s="1"/>
    </row>
    <row r="23" spans="6:15" x14ac:dyDescent="0.2">
      <c r="I23" s="268"/>
      <c r="J23" s="128"/>
      <c r="K23" s="268"/>
      <c r="L23" s="1"/>
      <c r="M23" s="1"/>
      <c r="N23" s="1"/>
      <c r="O23" s="1"/>
    </row>
    <row r="24" spans="6:15" x14ac:dyDescent="0.2">
      <c r="I24" s="268"/>
      <c r="J24" s="128"/>
      <c r="K24" s="268"/>
      <c r="L24" s="1"/>
      <c r="M24" s="1"/>
      <c r="N24" s="1"/>
      <c r="O24" s="1"/>
    </row>
    <row r="25" spans="6:15" x14ac:dyDescent="0.2">
      <c r="I25" s="268"/>
      <c r="J25" s="128"/>
      <c r="K25" s="268"/>
      <c r="L25" s="1"/>
      <c r="M25" s="1"/>
      <c r="N25" s="1"/>
      <c r="O25" s="1"/>
    </row>
    <row r="26" spans="6:15" x14ac:dyDescent="0.2">
      <c r="F26"/>
      <c r="I26" s="268"/>
      <c r="J26" s="128"/>
      <c r="K26" s="268"/>
      <c r="L26" s="1"/>
      <c r="M26" s="1"/>
      <c r="N26" s="1"/>
      <c r="O26" s="1"/>
    </row>
    <row r="27" spans="6:15" x14ac:dyDescent="0.2">
      <c r="I27" s="268"/>
      <c r="J27" s="128"/>
      <c r="K27" s="268"/>
      <c r="L27" s="1"/>
      <c r="M27" s="1"/>
      <c r="N27" s="1"/>
      <c r="O27" s="1"/>
    </row>
    <row r="28" spans="6:15" x14ac:dyDescent="0.2">
      <c r="I28" s="268"/>
      <c r="J28" s="128"/>
      <c r="K28" s="268"/>
      <c r="L28" s="1"/>
      <c r="M28" s="1"/>
      <c r="N28" s="1"/>
      <c r="O28" s="1"/>
    </row>
    <row r="29" spans="6:15" x14ac:dyDescent="0.2">
      <c r="I29" s="268"/>
      <c r="J29" s="128"/>
      <c r="K29" s="268"/>
      <c r="L29" s="1"/>
      <c r="M29" s="1"/>
      <c r="N29" s="1"/>
      <c r="O29" s="1"/>
    </row>
    <row r="30" spans="6:15" x14ac:dyDescent="0.2">
      <c r="I30" s="268"/>
      <c r="J30" s="128"/>
      <c r="K30" s="268"/>
      <c r="L30" s="1"/>
      <c r="M30" s="1"/>
      <c r="N30" s="1"/>
      <c r="O30" s="1"/>
    </row>
    <row r="31" spans="6:15" x14ac:dyDescent="0.2">
      <c r="I31" s="268"/>
      <c r="J31" s="128"/>
      <c r="K31" s="268"/>
      <c r="L31" s="1"/>
      <c r="M31" s="1"/>
      <c r="N31" s="1"/>
      <c r="O31" s="1"/>
    </row>
    <row r="32" spans="6:15" x14ac:dyDescent="0.2">
      <c r="I32" s="268"/>
      <c r="J32" s="128"/>
      <c r="K32" s="268"/>
      <c r="L32" s="1"/>
      <c r="M32" s="1"/>
      <c r="N32" s="1"/>
      <c r="O32" s="1"/>
    </row>
    <row r="33" spans="9:15" x14ac:dyDescent="0.2">
      <c r="I33" s="268"/>
      <c r="J33" s="128"/>
      <c r="K33" s="268"/>
      <c r="L33" s="1"/>
      <c r="M33" s="1"/>
      <c r="N33" s="1"/>
      <c r="O33" s="1"/>
    </row>
    <row r="34" spans="9:15" x14ac:dyDescent="0.2">
      <c r="I34" s="268"/>
      <c r="J34" s="128"/>
      <c r="K34" s="268"/>
      <c r="L34" s="1"/>
      <c r="M34" s="1"/>
      <c r="N34" s="1"/>
      <c r="O34" s="1"/>
    </row>
    <row r="35" spans="9:15" x14ac:dyDescent="0.2">
      <c r="I35" s="268"/>
      <c r="J35" s="128"/>
      <c r="K35" s="268"/>
      <c r="L35" s="1"/>
      <c r="M35" s="1"/>
      <c r="N35" s="1"/>
      <c r="O35" s="1"/>
    </row>
    <row r="36" spans="9:15" x14ac:dyDescent="0.2">
      <c r="I36" s="268"/>
      <c r="J36" s="128"/>
      <c r="K36" s="268"/>
      <c r="L36" s="1"/>
      <c r="M36" s="1"/>
      <c r="N36" s="1"/>
      <c r="O36" s="1"/>
    </row>
    <row r="37" spans="9:15" x14ac:dyDescent="0.2">
      <c r="I37" s="268"/>
      <c r="K37" s="268"/>
      <c r="L37" s="1"/>
      <c r="M37" s="1"/>
      <c r="N37" s="1"/>
      <c r="O37" s="1"/>
    </row>
    <row r="38" spans="9:15" x14ac:dyDescent="0.2">
      <c r="I38" s="268"/>
      <c r="K38" s="268"/>
      <c r="L38" s="1"/>
      <c r="M38" s="1"/>
      <c r="N38" s="1"/>
      <c r="O38" s="1"/>
    </row>
    <row r="39" spans="9:15" x14ac:dyDescent="0.2">
      <c r="I39" s="268"/>
      <c r="K39" s="268"/>
      <c r="L39" s="1"/>
      <c r="M39" s="1"/>
      <c r="N39" s="1"/>
      <c r="O39" s="1"/>
    </row>
    <row r="40" spans="9:15" x14ac:dyDescent="0.2">
      <c r="I40" s="268"/>
      <c r="K40" s="268"/>
      <c r="L40" s="1"/>
      <c r="M40" s="1"/>
      <c r="N40" s="1"/>
      <c r="O40" s="1"/>
    </row>
    <row r="41" spans="9:15" x14ac:dyDescent="0.2">
      <c r="I41" s="268"/>
      <c r="K41" s="268"/>
      <c r="L41" s="1"/>
      <c r="M41" s="1"/>
      <c r="N41" s="1"/>
      <c r="O41" s="1"/>
    </row>
    <row r="55" spans="15:20" x14ac:dyDescent="0.2">
      <c r="P55" s="127"/>
      <c r="Q55" s="127"/>
      <c r="R55" s="127"/>
      <c r="S55" s="127"/>
      <c r="T55" s="127"/>
    </row>
    <row r="56" spans="15:20" x14ac:dyDescent="0.2">
      <c r="P56" s="127"/>
      <c r="Q56" s="127"/>
      <c r="R56" s="127"/>
      <c r="S56" s="127"/>
      <c r="T56" s="127"/>
    </row>
    <row r="57" spans="15:20" x14ac:dyDescent="0.2">
      <c r="P57" s="138"/>
      <c r="Q57" s="138"/>
      <c r="R57" s="138"/>
      <c r="S57" s="138"/>
      <c r="T57" s="138"/>
    </row>
    <row r="58" spans="15:20" x14ac:dyDescent="0.2">
      <c r="P58" s="127"/>
      <c r="Q58" s="127"/>
      <c r="R58" s="127"/>
      <c r="S58" s="127"/>
      <c r="T58" s="127"/>
    </row>
    <row r="61" spans="15:20" x14ac:dyDescent="0.2">
      <c r="O61" s="145"/>
      <c r="P61" s="145"/>
      <c r="Q61" s="145"/>
      <c r="R61" s="145"/>
      <c r="S61" s="145"/>
      <c r="T61" s="145"/>
    </row>
    <row r="62" spans="15:20" x14ac:dyDescent="0.2">
      <c r="P62" s="145"/>
      <c r="Q62" s="145"/>
      <c r="R62" s="145"/>
      <c r="S62" s="145"/>
      <c r="T62" s="145"/>
    </row>
    <row r="123" spans="4:4" x14ac:dyDescent="0.2">
      <c r="D123" s="178"/>
    </row>
    <row r="124" spans="4:4" x14ac:dyDescent="0.2">
      <c r="D124" s="178"/>
    </row>
    <row r="125" spans="4:4" x14ac:dyDescent="0.2">
      <c r="D125" s="178"/>
    </row>
    <row r="126" spans="4:4" x14ac:dyDescent="0.2">
      <c r="D126" s="178"/>
    </row>
    <row r="127" spans="4:4" x14ac:dyDescent="0.2">
      <c r="D127" s="178"/>
    </row>
    <row r="128" spans="4:4" x14ac:dyDescent="0.2">
      <c r="D128" s="178"/>
    </row>
    <row r="129" spans="4:4" x14ac:dyDescent="0.2">
      <c r="D129" s="178"/>
    </row>
    <row r="130" spans="4:4" x14ac:dyDescent="0.2">
      <c r="D130" s="178"/>
    </row>
    <row r="131" spans="4:4" x14ac:dyDescent="0.2">
      <c r="D131" s="178"/>
    </row>
    <row r="132" spans="4:4" x14ac:dyDescent="0.2">
      <c r="D132" s="178"/>
    </row>
    <row r="133" spans="4:4" x14ac:dyDescent="0.2">
      <c r="D133" s="178"/>
    </row>
    <row r="134" spans="4:4" x14ac:dyDescent="0.2">
      <c r="D134" s="178"/>
    </row>
    <row r="135" spans="4:4" x14ac:dyDescent="0.2">
      <c r="D135" s="178"/>
    </row>
    <row r="136" spans="4:4" x14ac:dyDescent="0.2">
      <c r="D136" s="178"/>
    </row>
    <row r="137" spans="4:4" x14ac:dyDescent="0.2">
      <c r="D137" s="178"/>
    </row>
    <row r="138" spans="4:4" x14ac:dyDescent="0.2">
      <c r="D138" s="178"/>
    </row>
    <row r="139" spans="4:4" x14ac:dyDescent="0.2">
      <c r="D139" s="178"/>
    </row>
    <row r="140" spans="4:4" x14ac:dyDescent="0.2">
      <c r="D140" s="178"/>
    </row>
    <row r="141" spans="4:4" x14ac:dyDescent="0.2">
      <c r="D141" s="178"/>
    </row>
    <row r="142" spans="4:4" x14ac:dyDescent="0.2">
      <c r="D142" s="178"/>
    </row>
    <row r="143" spans="4:4" x14ac:dyDescent="0.2">
      <c r="D143" s="178"/>
    </row>
    <row r="144" spans="4:4" x14ac:dyDescent="0.2">
      <c r="D144" s="178"/>
    </row>
    <row r="145" spans="4:4" x14ac:dyDescent="0.2">
      <c r="D145" s="178"/>
    </row>
    <row r="146" spans="4:4" x14ac:dyDescent="0.2">
      <c r="D146" s="178"/>
    </row>
    <row r="147" spans="4:4" x14ac:dyDescent="0.2">
      <c r="D147" s="178"/>
    </row>
    <row r="148" spans="4:4" x14ac:dyDescent="0.2">
      <c r="D148" s="178"/>
    </row>
    <row r="149" spans="4:4" x14ac:dyDescent="0.2">
      <c r="D149" s="178"/>
    </row>
    <row r="150" spans="4:4" x14ac:dyDescent="0.2">
      <c r="D150" s="178"/>
    </row>
    <row r="151" spans="4:4" x14ac:dyDescent="0.2">
      <c r="D151" s="178"/>
    </row>
    <row r="152" spans="4:4" x14ac:dyDescent="0.2">
      <c r="D152" s="178"/>
    </row>
    <row r="153" spans="4:4" x14ac:dyDescent="0.2">
      <c r="D153" s="221"/>
    </row>
    <row r="154" spans="4:4" x14ac:dyDescent="0.2">
      <c r="D154" s="221"/>
    </row>
    <row r="155" spans="4:4" x14ac:dyDescent="0.2">
      <c r="D155" s="221"/>
    </row>
    <row r="156" spans="4:4" x14ac:dyDescent="0.2">
      <c r="D156" s="221"/>
    </row>
    <row r="157" spans="4:4" x14ac:dyDescent="0.2">
      <c r="D157" s="221"/>
    </row>
    <row r="158" spans="4:4" x14ac:dyDescent="0.2">
      <c r="D158" s="221"/>
    </row>
    <row r="159" spans="4:4" x14ac:dyDescent="0.2">
      <c r="D159" s="221"/>
    </row>
    <row r="160" spans="4:4" x14ac:dyDescent="0.2">
      <c r="D160" s="221"/>
    </row>
    <row r="161" spans="4:4" x14ac:dyDescent="0.2">
      <c r="D161" s="221"/>
    </row>
    <row r="162" spans="4:4" x14ac:dyDescent="0.2">
      <c r="D162" s="221"/>
    </row>
    <row r="163" spans="4:4" x14ac:dyDescent="0.2">
      <c r="D163" s="221"/>
    </row>
    <row r="164" spans="4:4" x14ac:dyDescent="0.2">
      <c r="D164" s="221"/>
    </row>
    <row r="165" spans="4:4" x14ac:dyDescent="0.2">
      <c r="D165" s="221"/>
    </row>
    <row r="166" spans="4:4" x14ac:dyDescent="0.2">
      <c r="D166" s="221"/>
    </row>
    <row r="167" spans="4:4" x14ac:dyDescent="0.2">
      <c r="D167" s="221"/>
    </row>
    <row r="168" spans="4:4" x14ac:dyDescent="0.2">
      <c r="D168" s="221"/>
    </row>
    <row r="169" spans="4:4" x14ac:dyDescent="0.2">
      <c r="D169" s="221"/>
    </row>
    <row r="170" spans="4:4" x14ac:dyDescent="0.2">
      <c r="D170" s="221"/>
    </row>
    <row r="171" spans="4:4" x14ac:dyDescent="0.2">
      <c r="D171" s="221"/>
    </row>
    <row r="172" spans="4:4" x14ac:dyDescent="0.2">
      <c r="D172" s="221"/>
    </row>
    <row r="173" spans="4:4" x14ac:dyDescent="0.2">
      <c r="D173" s="221"/>
    </row>
    <row r="174" spans="4:4" x14ac:dyDescent="0.2">
      <c r="D174" s="221"/>
    </row>
    <row r="175" spans="4:4" x14ac:dyDescent="0.2">
      <c r="D175" s="221"/>
    </row>
    <row r="176" spans="4:4" x14ac:dyDescent="0.2">
      <c r="D176" s="221"/>
    </row>
    <row r="177" spans="4:4" x14ac:dyDescent="0.2">
      <c r="D177" s="221"/>
    </row>
    <row r="178" spans="4:4" x14ac:dyDescent="0.2">
      <c r="D178" s="221"/>
    </row>
    <row r="179" spans="4:4" x14ac:dyDescent="0.2">
      <c r="D179" s="221"/>
    </row>
    <row r="180" spans="4:4" x14ac:dyDescent="0.2">
      <c r="D180" s="221"/>
    </row>
    <row r="181" spans="4:4" x14ac:dyDescent="0.2">
      <c r="D181" s="221"/>
    </row>
    <row r="182" spans="4:4" x14ac:dyDescent="0.2">
      <c r="D182" s="221"/>
    </row>
    <row r="183" spans="4:4" x14ac:dyDescent="0.2">
      <c r="D183" s="178"/>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N15"/>
  <sheetViews>
    <sheetView topLeftCell="G1" workbookViewId="0">
      <selection activeCell="H11" sqref="H11:M11"/>
    </sheetView>
  </sheetViews>
  <sheetFormatPr baseColWidth="10" defaultColWidth="8.83203125" defaultRowHeight="16" x14ac:dyDescent="0.2"/>
  <cols>
    <col min="2" max="2" width="16.6640625" customWidth="1"/>
    <col min="8" max="8" width="20.5" customWidth="1"/>
    <col min="9" max="9" width="15.6640625" customWidth="1"/>
    <col min="10" max="10" width="10.5" customWidth="1"/>
    <col min="12" max="12" width="14.1640625" bestFit="1" customWidth="1"/>
    <col min="13" max="13" width="17.6640625" customWidth="1"/>
    <col min="14" max="14" width="11.1640625" customWidth="1"/>
    <col min="16" max="16" width="8.6640625" customWidth="1"/>
  </cols>
  <sheetData>
    <row r="1" spans="1:14" x14ac:dyDescent="0.2">
      <c r="C1" t="s">
        <v>1394</v>
      </c>
      <c r="D1" t="s">
        <v>175</v>
      </c>
      <c r="F1" t="s">
        <v>1395</v>
      </c>
      <c r="G1" s="1"/>
    </row>
    <row r="2" spans="1:14" x14ac:dyDescent="0.2">
      <c r="C2">
        <v>1</v>
      </c>
      <c r="D2">
        <v>1</v>
      </c>
      <c r="F2">
        <v>1</v>
      </c>
      <c r="G2" s="1"/>
    </row>
    <row r="3" spans="1:14" x14ac:dyDescent="0.2">
      <c r="B3" s="234" t="s">
        <v>195</v>
      </c>
      <c r="C3" s="251">
        <v>6.9999999999999994E-5</v>
      </c>
      <c r="D3" s="207">
        <v>-2.5000000000000001E-4</v>
      </c>
      <c r="E3">
        <v>0</v>
      </c>
      <c r="F3" s="251">
        <v>2E-3</v>
      </c>
      <c r="G3" s="169"/>
    </row>
    <row r="4" spans="1:14" ht="21" x14ac:dyDescent="0.25">
      <c r="B4" s="234" t="s">
        <v>196</v>
      </c>
      <c r="C4" s="251">
        <v>1.3999999999999999E-4</v>
      </c>
      <c r="D4" s="207">
        <v>-4.2000000000000002E-4</v>
      </c>
      <c r="E4">
        <v>0</v>
      </c>
      <c r="F4" s="251">
        <v>4.0000000000000001E-3</v>
      </c>
      <c r="G4" s="169"/>
      <c r="H4" s="313" t="s">
        <v>1426</v>
      </c>
      <c r="I4" s="291" t="s">
        <v>1398</v>
      </c>
      <c r="J4" s="291" t="s">
        <v>175</v>
      </c>
      <c r="K4" s="291" t="s">
        <v>1404</v>
      </c>
      <c r="L4" s="291" t="s">
        <v>165</v>
      </c>
      <c r="M4" s="291" t="s">
        <v>1399</v>
      </c>
    </row>
    <row r="5" spans="1:14" x14ac:dyDescent="0.2">
      <c r="B5" s="234" t="s">
        <v>197</v>
      </c>
      <c r="C5" s="251">
        <v>2.05E-4</v>
      </c>
      <c r="D5" s="251">
        <v>-7.5000000000000002E-4</v>
      </c>
      <c r="E5">
        <v>0</v>
      </c>
      <c r="F5" s="251">
        <v>6.0000000000000001E-3</v>
      </c>
      <c r="G5" s="169"/>
      <c r="H5" s="277" t="s">
        <v>1402</v>
      </c>
      <c r="I5" s="278">
        <v>0</v>
      </c>
      <c r="J5" s="278">
        <v>0</v>
      </c>
      <c r="K5" s="278">
        <v>0</v>
      </c>
      <c r="L5" s="278">
        <v>0</v>
      </c>
      <c r="M5" s="278">
        <v>0</v>
      </c>
    </row>
    <row r="6" spans="1:14" x14ac:dyDescent="0.2">
      <c r="G6" s="1"/>
      <c r="H6" s="277" t="s">
        <v>189</v>
      </c>
      <c r="I6" s="304">
        <v>6.9999999999999994E-5</v>
      </c>
      <c r="J6" s="302">
        <v>-3.4150000000000001E-4</v>
      </c>
      <c r="K6" s="278">
        <v>0</v>
      </c>
      <c r="L6" s="278">
        <v>2E-3</v>
      </c>
      <c r="M6" s="306">
        <v>1E-3</v>
      </c>
    </row>
    <row r="7" spans="1:14" x14ac:dyDescent="0.2">
      <c r="A7" t="s">
        <v>1396</v>
      </c>
      <c r="G7" s="1"/>
      <c r="H7" s="277" t="s">
        <v>1403</v>
      </c>
      <c r="I7" s="304">
        <v>1.3999999999999999E-4</v>
      </c>
      <c r="J7" s="302">
        <v>-4.2000000000000002E-4</v>
      </c>
      <c r="K7" s="278">
        <v>0</v>
      </c>
      <c r="L7" s="278">
        <v>4.0000000000000001E-3</v>
      </c>
      <c r="M7" s="306">
        <v>2E-3</v>
      </c>
    </row>
    <row r="8" spans="1:14" x14ac:dyDescent="0.2">
      <c r="G8" s="1"/>
      <c r="H8" s="277" t="s">
        <v>190</v>
      </c>
      <c r="I8" s="304">
        <v>2.7499999999999996E-4</v>
      </c>
      <c r="J8" s="302">
        <v>-5.7700000000000004E-4</v>
      </c>
      <c r="K8" s="278">
        <v>0</v>
      </c>
      <c r="L8" s="278">
        <v>8.0000000000000002E-3</v>
      </c>
      <c r="M8" s="306">
        <v>4.0000000000000001E-3</v>
      </c>
    </row>
    <row r="9" spans="1:14" x14ac:dyDescent="0.2">
      <c r="A9" t="s">
        <v>1397</v>
      </c>
      <c r="G9" s="1"/>
      <c r="H9" s="277"/>
      <c r="I9" s="304"/>
      <c r="J9" s="302"/>
      <c r="K9" s="278"/>
      <c r="L9" s="278"/>
      <c r="M9" s="306"/>
    </row>
    <row r="10" spans="1:14" ht="21" x14ac:dyDescent="0.25">
      <c r="C10" t="s">
        <v>1394</v>
      </c>
      <c r="D10" t="s">
        <v>175</v>
      </c>
      <c r="F10" t="s">
        <v>1395</v>
      </c>
      <c r="G10" s="1"/>
      <c r="H10" s="313" t="s">
        <v>1400</v>
      </c>
      <c r="I10" s="305" t="s">
        <v>1398</v>
      </c>
      <c r="J10" s="303" t="s">
        <v>175</v>
      </c>
      <c r="K10" s="291" t="s">
        <v>1404</v>
      </c>
      <c r="L10" s="291" t="s">
        <v>165</v>
      </c>
      <c r="M10" s="307" t="s">
        <v>1399</v>
      </c>
      <c r="N10" s="56" t="s">
        <v>1406</v>
      </c>
    </row>
    <row r="11" spans="1:14" x14ac:dyDescent="0.2">
      <c r="A11">
        <v>0.5</v>
      </c>
      <c r="B11" s="252" t="s">
        <v>193</v>
      </c>
      <c r="C11" s="253">
        <f>ABS(1-(C$2+50*C$3))*$A11</f>
        <v>1.7500000000000293E-3</v>
      </c>
      <c r="D11" s="253">
        <f>ABS(1-(D$2+50*D$3))*$A11</f>
        <v>6.2499999999999778E-3</v>
      </c>
      <c r="E11" s="253">
        <v>0</v>
      </c>
      <c r="F11" s="253">
        <f t="shared" ref="F11:F13" si="0">ABS(1-(F$2+50*F$3))*$A11</f>
        <v>5.0000000000000044E-2</v>
      </c>
      <c r="G11" s="1"/>
      <c r="H11" s="277" t="s">
        <v>189</v>
      </c>
      <c r="I11" s="304">
        <f t="shared" ref="I11:M13" si="1">ABS(1-(1+50*I$6))*$N11</f>
        <v>1.7500000000000293E-3</v>
      </c>
      <c r="J11" s="302">
        <f t="shared" si="1"/>
        <v>8.5374999999999757E-3</v>
      </c>
      <c r="K11" s="278">
        <f t="shared" si="1"/>
        <v>0</v>
      </c>
      <c r="L11" s="278">
        <f t="shared" si="1"/>
        <v>5.0000000000000044E-2</v>
      </c>
      <c r="M11" s="306">
        <f t="shared" si="1"/>
        <v>2.5000000000000022E-2</v>
      </c>
      <c r="N11" s="146">
        <v>0.5</v>
      </c>
    </row>
    <row r="12" spans="1:14" x14ac:dyDescent="0.2">
      <c r="A12">
        <v>1</v>
      </c>
      <c r="B12" s="252" t="s">
        <v>192</v>
      </c>
      <c r="C12" s="253">
        <f>ABS(1-(C$2+50*C$3))*$A12</f>
        <v>3.5000000000000586E-3</v>
      </c>
      <c r="D12" s="253">
        <f>ABS(1-(D$2+50*D$3))*A12</f>
        <v>1.2499999999999956E-2</v>
      </c>
      <c r="E12" s="253">
        <v>0</v>
      </c>
      <c r="F12" s="253">
        <f t="shared" si="0"/>
        <v>0.10000000000000009</v>
      </c>
      <c r="G12" s="1"/>
      <c r="H12" s="277" t="s">
        <v>1403</v>
      </c>
      <c r="I12" s="304">
        <f t="shared" si="1"/>
        <v>3.5000000000000586E-3</v>
      </c>
      <c r="J12" s="302">
        <f t="shared" si="1"/>
        <v>1.7074999999999951E-2</v>
      </c>
      <c r="K12" s="278">
        <f t="shared" si="1"/>
        <v>0</v>
      </c>
      <c r="L12" s="278">
        <f t="shared" si="1"/>
        <v>0.10000000000000009</v>
      </c>
      <c r="M12" s="306">
        <f t="shared" si="1"/>
        <v>5.0000000000000044E-2</v>
      </c>
      <c r="N12" s="146">
        <v>1</v>
      </c>
    </row>
    <row r="13" spans="1:14" x14ac:dyDescent="0.2">
      <c r="A13">
        <v>1.5</v>
      </c>
      <c r="B13" s="254" t="s">
        <v>194</v>
      </c>
      <c r="C13" s="253">
        <f>ABS(1-(C$2+50*C$3))*$A13</f>
        <v>5.2500000000000879E-3</v>
      </c>
      <c r="D13" s="253">
        <f>ABS(1-(D$2+50*D$3))*A13</f>
        <v>1.8749999999999933E-2</v>
      </c>
      <c r="E13" s="253">
        <v>0</v>
      </c>
      <c r="F13" s="253">
        <f t="shared" si="0"/>
        <v>0.15000000000000013</v>
      </c>
      <c r="G13" s="1"/>
      <c r="H13" s="277" t="s">
        <v>190</v>
      </c>
      <c r="I13" s="304">
        <f t="shared" si="1"/>
        <v>5.2500000000000879E-3</v>
      </c>
      <c r="J13" s="302">
        <f t="shared" si="1"/>
        <v>2.5612499999999927E-2</v>
      </c>
      <c r="K13" s="278">
        <f t="shared" si="1"/>
        <v>0</v>
      </c>
      <c r="L13" s="278">
        <f t="shared" si="1"/>
        <v>0.15000000000000013</v>
      </c>
      <c r="M13" s="306">
        <f t="shared" si="1"/>
        <v>7.5000000000000067E-2</v>
      </c>
      <c r="N13" s="146">
        <v>1.5</v>
      </c>
    </row>
    <row r="14" spans="1:14" x14ac:dyDescent="0.2">
      <c r="G14" s="1"/>
    </row>
    <row r="15" spans="1:14" x14ac:dyDescent="0.2">
      <c r="G15"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Home</vt:lpstr>
      <vt:lpstr>Node setup</vt:lpstr>
      <vt:lpstr>n on n</vt:lpstr>
      <vt:lpstr>Forcing</vt:lpstr>
      <vt:lpstr>Forcing on n</vt:lpstr>
      <vt:lpstr>Forcing on k</vt:lpstr>
      <vt:lpstr>Forcing Synergies</vt:lpstr>
      <vt:lpstr>Perturbations</vt:lpstr>
      <vt:lpstr>Forcing cases</vt:lpstr>
      <vt:lpstr>'n on 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Bailey</dc:creator>
  <cp:lastModifiedBy>Richard Bailey</cp:lastModifiedBy>
  <cp:lastPrinted>2017-09-07T15:52:57Z</cp:lastPrinted>
  <dcterms:created xsi:type="dcterms:W3CDTF">2016-10-20T21:00:14Z</dcterms:created>
  <dcterms:modified xsi:type="dcterms:W3CDTF">2020-02-24T11:20:51Z</dcterms:modified>
</cp:coreProperties>
</file>